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assem\Desktop\Upwork\Clients\Tarek\"/>
    </mc:Choice>
  </mc:AlternateContent>
  <xr:revisionPtr revIDLastSave="0" documentId="13_ncr:1_{6E32BAEF-8AE5-4A9F-8572-602ECE5CF716}" xr6:coauthVersionLast="47" xr6:coauthVersionMax="47" xr10:uidLastSave="{00000000-0000-0000-0000-000000000000}"/>
  <bookViews>
    <workbookView xWindow="28680" yWindow="-120" windowWidth="29040" windowHeight="15720" tabRatio="695" activeTab="4" xr2:uid="{00000000-000D-0000-FFFF-FFFF00000000}"/>
  </bookViews>
  <sheets>
    <sheet name="Cover" sheetId="12" r:id="rId1"/>
    <sheet name="Instructions" sheetId="13" r:id="rId2"/>
    <sheet name="Cash Balance Forecast" sheetId="14" r:id="rId3"/>
    <sheet name="Setup" sheetId="5" state="hidden" r:id="rId4"/>
    <sheet name="Summarized Financials" sheetId="4" r:id="rId5"/>
    <sheet name="Drivers" sheetId="3" r:id="rId6"/>
    <sheet name="Sales" sheetId="11" r:id="rId7"/>
    <sheet name="COGS" sheetId="7" r:id="rId8"/>
    <sheet name="Template" sheetId="2" state="hidden" r:id="rId9"/>
    <sheet name="AP" sheetId="15" r:id="rId10"/>
    <sheet name="Headcount" sheetId="10" r:id="rId11"/>
    <sheet name="AR" sheetId="16" state="hidden" r:id="rId12"/>
  </sheets>
  <definedNames>
    <definedName name="_xlnm._FilterDatabase" localSheetId="10" hidden="1">Headcount!$A$6:$AE$9</definedName>
    <definedName name="BonusMonth">Headcount!$E$109</definedName>
    <definedName name="CompanyName">Setup!$C$5</definedName>
    <definedName name="End_Date" hidden="1">48213</definedName>
    <definedName name="EOM_Start_Date" hidden="1">46053</definedName>
    <definedName name="Fiscal_Offset" hidden="1">0</definedName>
    <definedName name="FiscalOffset">Setup!$C$4</definedName>
    <definedName name="Health_Benefits" localSheetId="10">Headcount!$E$107</definedName>
    <definedName name="LastHistoricalMonth">Setup!$C$2</definedName>
    <definedName name="LatestMonthOfActuals">46022</definedName>
    <definedName name="Payroll_Admin_Fees" localSheetId="10">Headcount!$E$108</definedName>
    <definedName name="Payroll_tax" localSheetId="10">Headcount!$E$106</definedName>
    <definedName name="Start_Date" hidden="1">46023</definedName>
    <definedName name="StartDate">Setup!$C$3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25" i="3" l="1"/>
  <c r="CA24" i="11" s="1"/>
  <c r="CB25" i="3"/>
  <c r="BZ24" i="11" s="1"/>
  <c r="CA25" i="3"/>
  <c r="BY24" i="11" s="1"/>
  <c r="BZ25" i="3"/>
  <c r="BX24" i="11" s="1"/>
  <c r="BY25" i="3"/>
  <c r="BW24" i="11" s="1"/>
  <c r="BX25" i="3"/>
  <c r="BV24" i="11" s="1"/>
  <c r="BW25" i="3"/>
  <c r="BU24" i="11" s="1"/>
  <c r="BV25" i="3"/>
  <c r="BT24" i="11" s="1"/>
  <c r="BU25" i="3"/>
  <c r="BS24" i="11" s="1"/>
  <c r="BT25" i="3"/>
  <c r="BR24" i="11" s="1"/>
  <c r="BS25" i="3"/>
  <c r="BQ24" i="11" s="1"/>
  <c r="BR25" i="3"/>
  <c r="BP24" i="11" s="1"/>
  <c r="BQ25" i="3"/>
  <c r="BP25" i="3"/>
  <c r="BN24" i="11" s="1"/>
  <c r="BO25" i="3"/>
  <c r="BM24" i="11" s="1"/>
  <c r="BN25" i="3"/>
  <c r="BL24" i="11" s="1"/>
  <c r="BM25" i="3"/>
  <c r="BK24" i="11" s="1"/>
  <c r="BL25" i="3"/>
  <c r="BJ24" i="11" s="1"/>
  <c r="BK25" i="3"/>
  <c r="BI24" i="11" s="1"/>
  <c r="BJ25" i="3"/>
  <c r="BH24" i="11" s="1"/>
  <c r="BI25" i="3"/>
  <c r="BG24" i="11" s="1"/>
  <c r="BH25" i="3"/>
  <c r="BF24" i="11" s="1"/>
  <c r="BG25" i="3"/>
  <c r="BE24" i="11" s="1"/>
  <c r="BF25" i="3"/>
  <c r="BD24" i="11" s="1"/>
  <c r="BE25" i="3"/>
  <c r="BC24" i="11" s="1"/>
  <c r="BD25" i="3"/>
  <c r="BB24" i="11" s="1"/>
  <c r="BC25" i="3"/>
  <c r="BA24" i="11" s="1"/>
  <c r="BB25" i="3"/>
  <c r="AZ24" i="11" s="1"/>
  <c r="BA25" i="3"/>
  <c r="AY24" i="11" s="1"/>
  <c r="AZ25" i="3"/>
  <c r="AX24" i="11" s="1"/>
  <c r="AY25" i="3"/>
  <c r="AW24" i="11" s="1"/>
  <c r="AX25" i="3"/>
  <c r="AV24" i="11" s="1"/>
  <c r="AW25" i="3"/>
  <c r="AU24" i="11" s="1"/>
  <c r="AV25" i="3"/>
  <c r="AT24" i="11" s="1"/>
  <c r="AU25" i="3"/>
  <c r="AS24" i="11" s="1"/>
  <c r="AT25" i="3"/>
  <c r="AR24" i="11" s="1"/>
  <c r="AS25" i="3"/>
  <c r="AQ24" i="11" s="1"/>
  <c r="AR25" i="3"/>
  <c r="AP24" i="11" s="1"/>
  <c r="AQ25" i="3"/>
  <c r="AO24" i="11" s="1"/>
  <c r="AP25" i="3"/>
  <c r="AN24" i="11" s="1"/>
  <c r="AO25" i="3"/>
  <c r="AM24" i="11" s="1"/>
  <c r="AN25" i="3"/>
  <c r="AL24" i="11" s="1"/>
  <c r="AM25" i="3"/>
  <c r="AK24" i="11" s="1"/>
  <c r="AL25" i="3"/>
  <c r="AJ24" i="11" s="1"/>
  <c r="AK25" i="3"/>
  <c r="AI24" i="11" s="1"/>
  <c r="AJ25" i="3"/>
  <c r="AH24" i="11" s="1"/>
  <c r="AI25" i="3"/>
  <c r="AG24" i="11" s="1"/>
  <c r="AH25" i="3"/>
  <c r="AF24" i="11" s="1"/>
  <c r="AG25" i="3"/>
  <c r="AE24" i="11" s="1"/>
  <c r="AF25" i="3"/>
  <c r="AD24" i="11" s="1"/>
  <c r="AE25" i="3"/>
  <c r="AC24" i="11" s="1"/>
  <c r="AD25" i="3"/>
  <c r="AB24" i="11" s="1"/>
  <c r="AC25" i="3"/>
  <c r="AA24" i="11" s="1"/>
  <c r="AB25" i="3"/>
  <c r="Z24" i="11" s="1"/>
  <c r="AA25" i="3"/>
  <c r="Y24" i="11" s="1"/>
  <c r="Z25" i="3"/>
  <c r="X24" i="11" s="1"/>
  <c r="Y25" i="3"/>
  <c r="W24" i="11" s="1"/>
  <c r="X25" i="3"/>
  <c r="V24" i="11" s="1"/>
  <c r="W25" i="3"/>
  <c r="U24" i="11" s="1"/>
  <c r="V25" i="3"/>
  <c r="T24" i="11" s="1"/>
  <c r="U25" i="3"/>
  <c r="S24" i="11" s="1"/>
  <c r="T25" i="3"/>
  <c r="R24" i="11" s="1"/>
  <c r="S25" i="3"/>
  <c r="Q24" i="11" s="1"/>
  <c r="R25" i="3"/>
  <c r="P24" i="11" s="1"/>
  <c r="Q25" i="3"/>
  <c r="O24" i="11" s="1"/>
  <c r="P25" i="3"/>
  <c r="N24" i="11" s="1"/>
  <c r="O25" i="3"/>
  <c r="M24" i="11" s="1"/>
  <c r="N25" i="3"/>
  <c r="L24" i="11" s="1"/>
  <c r="M25" i="3"/>
  <c r="K24" i="11" s="1"/>
  <c r="L25" i="3"/>
  <c r="J24" i="11" s="1"/>
  <c r="K25" i="3"/>
  <c r="I24" i="11" s="1"/>
  <c r="J25" i="3"/>
  <c r="H24" i="11" s="1"/>
  <c r="O23" i="11"/>
  <c r="P56" i="3"/>
  <c r="CZ4" i="4"/>
  <c r="CY4" i="4"/>
  <c r="CX4" i="4"/>
  <c r="CW4" i="4"/>
  <c r="CV4" i="4"/>
  <c r="CU4" i="4"/>
  <c r="CT4" i="4"/>
  <c r="CS4" i="4"/>
  <c r="CR4" i="4"/>
  <c r="CQ4" i="4"/>
  <c r="CP4" i="4"/>
  <c r="CO4" i="4"/>
  <c r="CN4" i="4"/>
  <c r="CM4" i="4"/>
  <c r="CL4" i="4"/>
  <c r="CK4" i="4"/>
  <c r="CJ4" i="4"/>
  <c r="CI4" i="4"/>
  <c r="CH4" i="4"/>
  <c r="CG4" i="4"/>
  <c r="CF4" i="4"/>
  <c r="CE4" i="4"/>
  <c r="CD4" i="4"/>
  <c r="CC4" i="4"/>
  <c r="BZ4" i="4"/>
  <c r="BY4" i="4"/>
  <c r="BX4" i="4"/>
  <c r="BW4" i="4"/>
  <c r="BV4" i="4"/>
  <c r="BU4" i="4"/>
  <c r="BT4" i="4"/>
  <c r="BS4" i="4"/>
  <c r="BR4" i="4"/>
  <c r="BQ4" i="4"/>
  <c r="BP4" i="4"/>
  <c r="BO4" i="4"/>
  <c r="BN4" i="4"/>
  <c r="BM4" i="4"/>
  <c r="BL4" i="4"/>
  <c r="BK4" i="4"/>
  <c r="BJ4" i="4"/>
  <c r="BI4" i="4"/>
  <c r="BH4" i="4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H101" i="15"/>
  <c r="D38" i="11"/>
  <c r="D37" i="11"/>
  <c r="D36" i="11"/>
  <c r="D35" i="11"/>
  <c r="D34" i="11"/>
  <c r="G66" i="4"/>
  <c r="H66" i="4" s="1"/>
  <c r="I66" i="4" s="1"/>
  <c r="J66" i="4" s="1"/>
  <c r="K66" i="4" s="1"/>
  <c r="L66" i="4" s="1"/>
  <c r="M66" i="4" s="1"/>
  <c r="N66" i="4" s="1"/>
  <c r="O66" i="4" s="1"/>
  <c r="P66" i="4" s="1"/>
  <c r="Q66" i="4" s="1"/>
  <c r="R66" i="4" s="1"/>
  <c r="S66" i="4" s="1"/>
  <c r="T66" i="4" s="1"/>
  <c r="U66" i="4" s="1"/>
  <c r="V66" i="4" s="1"/>
  <c r="W66" i="4" s="1"/>
  <c r="X66" i="4" s="1"/>
  <c r="Y66" i="4" s="1"/>
  <c r="Z66" i="4" s="1"/>
  <c r="AA66" i="4" s="1"/>
  <c r="AB66" i="4" s="1"/>
  <c r="AC66" i="4" s="1"/>
  <c r="AD66" i="4" s="1"/>
  <c r="AE66" i="4" s="1"/>
  <c r="AF66" i="4" s="1"/>
  <c r="AG66" i="4" s="1"/>
  <c r="AH66" i="4" s="1"/>
  <c r="AI66" i="4" s="1"/>
  <c r="AJ66" i="4" s="1"/>
  <c r="AK66" i="4" s="1"/>
  <c r="AL66" i="4" s="1"/>
  <c r="AM66" i="4" s="1"/>
  <c r="AN66" i="4" s="1"/>
  <c r="AO66" i="4" s="1"/>
  <c r="AP66" i="4" s="1"/>
  <c r="AQ66" i="4" s="1"/>
  <c r="AR66" i="4" s="1"/>
  <c r="AS66" i="4" s="1"/>
  <c r="AT66" i="4" s="1"/>
  <c r="AU66" i="4" s="1"/>
  <c r="AV66" i="4" s="1"/>
  <c r="AW66" i="4" s="1"/>
  <c r="AX66" i="4" s="1"/>
  <c r="AY66" i="4" s="1"/>
  <c r="AZ66" i="4" s="1"/>
  <c r="BA66" i="4" s="1"/>
  <c r="BB66" i="4" s="1"/>
  <c r="BC66" i="4" s="1"/>
  <c r="BD66" i="4" s="1"/>
  <c r="BE66" i="4" s="1"/>
  <c r="BF66" i="4" s="1"/>
  <c r="BG66" i="4" s="1"/>
  <c r="BH66" i="4" s="1"/>
  <c r="BI66" i="4" s="1"/>
  <c r="BJ66" i="4" s="1"/>
  <c r="BK66" i="4" s="1"/>
  <c r="BL66" i="4" s="1"/>
  <c r="BM66" i="4" s="1"/>
  <c r="BN66" i="4" s="1"/>
  <c r="BO66" i="4" s="1"/>
  <c r="BP66" i="4" s="1"/>
  <c r="BQ66" i="4" s="1"/>
  <c r="BR66" i="4" s="1"/>
  <c r="BS66" i="4" s="1"/>
  <c r="BT66" i="4" s="1"/>
  <c r="BU66" i="4" s="1"/>
  <c r="BV66" i="4" s="1"/>
  <c r="BW66" i="4" s="1"/>
  <c r="BX66" i="4" s="1"/>
  <c r="BY66" i="4" s="1"/>
  <c r="BZ66" i="4" s="1"/>
  <c r="G49" i="4"/>
  <c r="H49" i="4" s="1"/>
  <c r="I49" i="4" s="1"/>
  <c r="J49" i="4" s="1"/>
  <c r="K49" i="4" s="1"/>
  <c r="L49" i="4" s="1"/>
  <c r="M49" i="4" s="1"/>
  <c r="N49" i="4" s="1"/>
  <c r="O49" i="4" s="1"/>
  <c r="P49" i="4" s="1"/>
  <c r="Q49" i="4" s="1"/>
  <c r="R49" i="4" s="1"/>
  <c r="S49" i="4" s="1"/>
  <c r="T49" i="4" s="1"/>
  <c r="U49" i="4" s="1"/>
  <c r="V49" i="4" s="1"/>
  <c r="W49" i="4" s="1"/>
  <c r="X49" i="4" s="1"/>
  <c r="Y49" i="4" s="1"/>
  <c r="Z49" i="4" s="1"/>
  <c r="AA49" i="4" s="1"/>
  <c r="AB49" i="4" s="1"/>
  <c r="AC49" i="4" s="1"/>
  <c r="AD49" i="4" s="1"/>
  <c r="AE49" i="4" s="1"/>
  <c r="AF49" i="4" s="1"/>
  <c r="AG49" i="4" s="1"/>
  <c r="AH49" i="4" s="1"/>
  <c r="AI49" i="4" s="1"/>
  <c r="AJ49" i="4" s="1"/>
  <c r="AK49" i="4" s="1"/>
  <c r="AL49" i="4" s="1"/>
  <c r="AM49" i="4" s="1"/>
  <c r="AN49" i="4" s="1"/>
  <c r="AO49" i="4" s="1"/>
  <c r="AP49" i="4" s="1"/>
  <c r="AQ49" i="4" s="1"/>
  <c r="AR49" i="4" s="1"/>
  <c r="AS49" i="4" s="1"/>
  <c r="AT49" i="4" s="1"/>
  <c r="AU49" i="4" s="1"/>
  <c r="AV49" i="4" s="1"/>
  <c r="AW49" i="4" s="1"/>
  <c r="AX49" i="4" s="1"/>
  <c r="AY49" i="4" s="1"/>
  <c r="AZ49" i="4" s="1"/>
  <c r="BA49" i="4" s="1"/>
  <c r="BB49" i="4" s="1"/>
  <c r="BC49" i="4" s="1"/>
  <c r="BD49" i="4" s="1"/>
  <c r="BE49" i="4" s="1"/>
  <c r="BF49" i="4" s="1"/>
  <c r="BG49" i="4" s="1"/>
  <c r="BH49" i="4" s="1"/>
  <c r="BI49" i="4" s="1"/>
  <c r="BJ49" i="4" s="1"/>
  <c r="BK49" i="4" s="1"/>
  <c r="BL49" i="4" s="1"/>
  <c r="BM49" i="4" s="1"/>
  <c r="BN49" i="4" s="1"/>
  <c r="BO49" i="4" s="1"/>
  <c r="BP49" i="4" s="1"/>
  <c r="BQ49" i="4" s="1"/>
  <c r="BR49" i="4" s="1"/>
  <c r="BS49" i="4" s="1"/>
  <c r="BT49" i="4" s="1"/>
  <c r="BU49" i="4" s="1"/>
  <c r="BV49" i="4" s="1"/>
  <c r="BW49" i="4" s="1"/>
  <c r="BX49" i="4" s="1"/>
  <c r="BY49" i="4" s="1"/>
  <c r="BZ49" i="4" s="1"/>
  <c r="CC48" i="4"/>
  <c r="CC49" i="4" s="1"/>
  <c r="N26" i="3"/>
  <c r="N23" i="3"/>
  <c r="T38" i="3"/>
  <c r="Q39" i="4" s="1"/>
  <c r="S38" i="3"/>
  <c r="P39" i="4" s="1"/>
  <c r="R38" i="3"/>
  <c r="O39" i="4" s="1"/>
  <c r="Q38" i="3"/>
  <c r="N39" i="4" s="1"/>
  <c r="P38" i="3"/>
  <c r="M39" i="4" s="1"/>
  <c r="O38" i="3"/>
  <c r="L39" i="4" s="1"/>
  <c r="N38" i="3"/>
  <c r="K39" i="4" s="1"/>
  <c r="M38" i="3"/>
  <c r="J39" i="4" s="1"/>
  <c r="L38" i="3"/>
  <c r="I39" i="4" s="1"/>
  <c r="K38" i="3"/>
  <c r="J38" i="3"/>
  <c r="H95" i="15"/>
  <c r="H97" i="15" s="1"/>
  <c r="H93" i="15" s="1"/>
  <c r="J51" i="3" s="1"/>
  <c r="D265" i="11"/>
  <c r="D190" i="11"/>
  <c r="D115" i="11"/>
  <c r="BZ96" i="15"/>
  <c r="CB38" i="3" s="1"/>
  <c r="BY96" i="15"/>
  <c r="BX96" i="15"/>
  <c r="BW96" i="15"/>
  <c r="BY38" i="3" s="1"/>
  <c r="BV96" i="15"/>
  <c r="BU96" i="15"/>
  <c r="BT96" i="15"/>
  <c r="BS96" i="15"/>
  <c r="BR96" i="15"/>
  <c r="BQ96" i="15"/>
  <c r="BS38" i="3" s="1"/>
  <c r="BP96" i="15"/>
  <c r="BR38" i="3" s="1"/>
  <c r="BN96" i="15"/>
  <c r="BP38" i="3" s="1"/>
  <c r="BM96" i="15"/>
  <c r="BO38" i="3" s="1"/>
  <c r="BL96" i="15"/>
  <c r="BN38" i="3" s="1"/>
  <c r="BK96" i="15"/>
  <c r="BM38" i="3" s="1"/>
  <c r="BJ96" i="15"/>
  <c r="BL38" i="3" s="1"/>
  <c r="BI96" i="15"/>
  <c r="BK38" i="3" s="1"/>
  <c r="BH96" i="15"/>
  <c r="BJ38" i="3" s="1"/>
  <c r="BG96" i="15"/>
  <c r="BI38" i="3" s="1"/>
  <c r="BF96" i="15"/>
  <c r="BH38" i="3" s="1"/>
  <c r="BE96" i="15"/>
  <c r="BG38" i="3" s="1"/>
  <c r="BD96" i="15"/>
  <c r="BF38" i="3" s="1"/>
  <c r="BB96" i="15"/>
  <c r="BD38" i="3" s="1"/>
  <c r="BA96" i="15"/>
  <c r="AZ96" i="15"/>
  <c r="AY96" i="15"/>
  <c r="BA38" i="3" s="1"/>
  <c r="AX96" i="15"/>
  <c r="AZ38" i="3" s="1"/>
  <c r="AW96" i="15"/>
  <c r="AY38" i="3" s="1"/>
  <c r="AV96" i="15"/>
  <c r="AX38" i="3" s="1"/>
  <c r="AU96" i="15"/>
  <c r="AW38" i="3" s="1"/>
  <c r="AT96" i="15"/>
  <c r="AV38" i="3" s="1"/>
  <c r="AS96" i="15"/>
  <c r="AU38" i="3" s="1"/>
  <c r="AR96" i="15"/>
  <c r="AT38" i="3" s="1"/>
  <c r="AP96" i="15"/>
  <c r="AR38" i="3" s="1"/>
  <c r="AO96" i="15"/>
  <c r="AQ38" i="3" s="1"/>
  <c r="AN96" i="15"/>
  <c r="AP38" i="3" s="1"/>
  <c r="AM96" i="15"/>
  <c r="AO38" i="3" s="1"/>
  <c r="AL96" i="15"/>
  <c r="AN38" i="3" s="1"/>
  <c r="AK96" i="15"/>
  <c r="AM38" i="3" s="1"/>
  <c r="AJ96" i="15"/>
  <c r="AL38" i="3" s="1"/>
  <c r="AI96" i="15"/>
  <c r="AK38" i="3" s="1"/>
  <c r="AH96" i="15"/>
  <c r="AJ38" i="3" s="1"/>
  <c r="AG96" i="15"/>
  <c r="AF96" i="15"/>
  <c r="AD96" i="15"/>
  <c r="AF38" i="3" s="1"/>
  <c r="AC96" i="15"/>
  <c r="AE38" i="3" s="1"/>
  <c r="AB96" i="15"/>
  <c r="AD38" i="3" s="1"/>
  <c r="AA96" i="15"/>
  <c r="AC38" i="3" s="1"/>
  <c r="Z96" i="15"/>
  <c r="Y96" i="15"/>
  <c r="AA38" i="3" s="1"/>
  <c r="X96" i="15"/>
  <c r="Z38" i="3" s="1"/>
  <c r="W96" i="15"/>
  <c r="Y38" i="3" s="1"/>
  <c r="V96" i="15"/>
  <c r="X38" i="3" s="1"/>
  <c r="U96" i="15"/>
  <c r="W38" i="3" s="1"/>
  <c r="T96" i="15"/>
  <c r="V38" i="3" s="1"/>
  <c r="H94" i="15"/>
  <c r="N22" i="3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I27" i="4"/>
  <c r="H27" i="4"/>
  <c r="G27" i="4"/>
  <c r="D21" i="16"/>
  <c r="D20" i="16"/>
  <c r="D18" i="16"/>
  <c r="D19" i="16" s="1"/>
  <c r="D16" i="16"/>
  <c r="H5" i="16"/>
  <c r="A1" i="16"/>
  <c r="D18" i="15"/>
  <c r="D19" i="15" s="1"/>
  <c r="D16" i="15"/>
  <c r="H5" i="15"/>
  <c r="DD4" i="15" s="1"/>
  <c r="A1" i="15"/>
  <c r="H34" i="7"/>
  <c r="I34" i="7" s="1"/>
  <c r="J34" i="7" s="1"/>
  <c r="K34" i="7" s="1"/>
  <c r="L34" i="7" s="1"/>
  <c r="M34" i="7" s="1"/>
  <c r="N34" i="7" s="1"/>
  <c r="O34" i="7" s="1"/>
  <c r="P34" i="7" s="1"/>
  <c r="Q34" i="7" s="1"/>
  <c r="R34" i="7" s="1"/>
  <c r="S34" i="7" s="1"/>
  <c r="T34" i="7" s="1"/>
  <c r="U34" i="7" s="1"/>
  <c r="V34" i="7" s="1"/>
  <c r="W34" i="7" s="1"/>
  <c r="X34" i="7" s="1"/>
  <c r="Y34" i="7" s="1"/>
  <c r="Z34" i="7" s="1"/>
  <c r="AA34" i="7" s="1"/>
  <c r="AB34" i="7" s="1"/>
  <c r="AC34" i="7" s="1"/>
  <c r="AD34" i="7" s="1"/>
  <c r="AE34" i="7" s="1"/>
  <c r="AF34" i="7" s="1"/>
  <c r="AG34" i="7" s="1"/>
  <c r="AH34" i="7" s="1"/>
  <c r="AI34" i="7" s="1"/>
  <c r="AJ34" i="7" s="1"/>
  <c r="AK34" i="7" s="1"/>
  <c r="AL34" i="7" s="1"/>
  <c r="AM34" i="7" s="1"/>
  <c r="AN34" i="7" s="1"/>
  <c r="AO34" i="7" s="1"/>
  <c r="AP34" i="7" s="1"/>
  <c r="AQ34" i="7" s="1"/>
  <c r="AR34" i="7" s="1"/>
  <c r="AS34" i="7" s="1"/>
  <c r="AT34" i="7" s="1"/>
  <c r="AU34" i="7" s="1"/>
  <c r="AV34" i="7" s="1"/>
  <c r="AW34" i="7" s="1"/>
  <c r="AX34" i="7" s="1"/>
  <c r="AY34" i="7" s="1"/>
  <c r="AZ34" i="7" s="1"/>
  <c r="BA34" i="7" s="1"/>
  <c r="BB34" i="7" s="1"/>
  <c r="BC34" i="7" s="1"/>
  <c r="BD34" i="7" s="1"/>
  <c r="BE34" i="7" s="1"/>
  <c r="BF34" i="7" s="1"/>
  <c r="BG34" i="7" s="1"/>
  <c r="BH34" i="7" s="1"/>
  <c r="BI34" i="7" s="1"/>
  <c r="BJ34" i="7" s="1"/>
  <c r="BK34" i="7" s="1"/>
  <c r="BL34" i="7" s="1"/>
  <c r="BM34" i="7" s="1"/>
  <c r="BN34" i="7" s="1"/>
  <c r="BO34" i="7" s="1"/>
  <c r="BP34" i="7" s="1"/>
  <c r="BQ34" i="7" s="1"/>
  <c r="BR34" i="7" s="1"/>
  <c r="BS34" i="7" s="1"/>
  <c r="BT34" i="7" s="1"/>
  <c r="BU34" i="7" s="1"/>
  <c r="BV34" i="7" s="1"/>
  <c r="BW34" i="7" s="1"/>
  <c r="BX34" i="7" s="1"/>
  <c r="BY34" i="7" s="1"/>
  <c r="BZ34" i="7" s="1"/>
  <c r="CA34" i="7" s="1"/>
  <c r="H32" i="7"/>
  <c r="I32" i="7" s="1"/>
  <c r="J32" i="7" s="1"/>
  <c r="K32" i="7" s="1"/>
  <c r="L32" i="7" s="1"/>
  <c r="M32" i="7" s="1"/>
  <c r="N32" i="7" s="1"/>
  <c r="O32" i="7" s="1"/>
  <c r="P32" i="7" s="1"/>
  <c r="Q32" i="7" s="1"/>
  <c r="R32" i="7" s="1"/>
  <c r="S32" i="7" s="1"/>
  <c r="T32" i="7" s="1"/>
  <c r="U32" i="7" s="1"/>
  <c r="V32" i="7" s="1"/>
  <c r="W32" i="7" s="1"/>
  <c r="X32" i="7" s="1"/>
  <c r="Y32" i="7" s="1"/>
  <c r="Z32" i="7" s="1"/>
  <c r="AA32" i="7" s="1"/>
  <c r="AB32" i="7" s="1"/>
  <c r="AC32" i="7" s="1"/>
  <c r="AD32" i="7" s="1"/>
  <c r="AE32" i="7" s="1"/>
  <c r="AF32" i="7" s="1"/>
  <c r="AG32" i="7" s="1"/>
  <c r="AH32" i="7" s="1"/>
  <c r="AI32" i="7" s="1"/>
  <c r="AJ32" i="7" s="1"/>
  <c r="AK32" i="7" s="1"/>
  <c r="AL32" i="7" s="1"/>
  <c r="AM32" i="7" s="1"/>
  <c r="AN32" i="7" s="1"/>
  <c r="AO32" i="7" s="1"/>
  <c r="AP32" i="7" s="1"/>
  <c r="AQ32" i="7" s="1"/>
  <c r="AR32" i="7" s="1"/>
  <c r="AS32" i="7" s="1"/>
  <c r="AT32" i="7" s="1"/>
  <c r="AU32" i="7" s="1"/>
  <c r="AV32" i="7" s="1"/>
  <c r="AW32" i="7" s="1"/>
  <c r="AX32" i="7" s="1"/>
  <c r="AY32" i="7" s="1"/>
  <c r="AZ32" i="7" s="1"/>
  <c r="BA32" i="7" s="1"/>
  <c r="BB32" i="7" s="1"/>
  <c r="BC32" i="7" s="1"/>
  <c r="BD32" i="7" s="1"/>
  <c r="BE32" i="7" s="1"/>
  <c r="BF32" i="7" s="1"/>
  <c r="BG32" i="7" s="1"/>
  <c r="BH32" i="7" s="1"/>
  <c r="BI32" i="7" s="1"/>
  <c r="BJ32" i="7" s="1"/>
  <c r="BK32" i="7" s="1"/>
  <c r="BL32" i="7" s="1"/>
  <c r="BM32" i="7" s="1"/>
  <c r="BN32" i="7" s="1"/>
  <c r="BO32" i="7" s="1"/>
  <c r="BP32" i="7" s="1"/>
  <c r="BQ32" i="7" s="1"/>
  <c r="BR32" i="7" s="1"/>
  <c r="BS32" i="7" s="1"/>
  <c r="BT32" i="7" s="1"/>
  <c r="BU32" i="7" s="1"/>
  <c r="BV32" i="7" s="1"/>
  <c r="BW32" i="7" s="1"/>
  <c r="BX32" i="7" s="1"/>
  <c r="BY32" i="7" s="1"/>
  <c r="BZ32" i="7" s="1"/>
  <c r="CA32" i="7" s="1"/>
  <c r="H31" i="7"/>
  <c r="I31" i="7" s="1"/>
  <c r="J31" i="7" s="1"/>
  <c r="K31" i="7" s="1"/>
  <c r="L31" i="7" s="1"/>
  <c r="M31" i="7" s="1"/>
  <c r="N31" i="7" s="1"/>
  <c r="O31" i="7" s="1"/>
  <c r="P31" i="7" s="1"/>
  <c r="Q31" i="7" s="1"/>
  <c r="R31" i="7" s="1"/>
  <c r="S31" i="7" s="1"/>
  <c r="T31" i="7" s="1"/>
  <c r="U31" i="7" s="1"/>
  <c r="V31" i="7" s="1"/>
  <c r="W31" i="7" s="1"/>
  <c r="X31" i="7" s="1"/>
  <c r="Y31" i="7" s="1"/>
  <c r="Z31" i="7" s="1"/>
  <c r="AA31" i="7" s="1"/>
  <c r="AB31" i="7" s="1"/>
  <c r="AC31" i="7" s="1"/>
  <c r="AD31" i="7" s="1"/>
  <c r="AE31" i="7" s="1"/>
  <c r="AF31" i="7" s="1"/>
  <c r="AG31" i="7" s="1"/>
  <c r="AH31" i="7" s="1"/>
  <c r="AI31" i="7" s="1"/>
  <c r="AJ31" i="7" s="1"/>
  <c r="AK31" i="7" s="1"/>
  <c r="AL31" i="7" s="1"/>
  <c r="AM31" i="7" s="1"/>
  <c r="AN31" i="7" s="1"/>
  <c r="AO31" i="7" s="1"/>
  <c r="AP31" i="7" s="1"/>
  <c r="AQ31" i="7" s="1"/>
  <c r="AR31" i="7" s="1"/>
  <c r="AS31" i="7" s="1"/>
  <c r="AT31" i="7" s="1"/>
  <c r="AU31" i="7" s="1"/>
  <c r="AV31" i="7" s="1"/>
  <c r="AW31" i="7" s="1"/>
  <c r="AX31" i="7" s="1"/>
  <c r="AY31" i="7" s="1"/>
  <c r="AZ31" i="7" s="1"/>
  <c r="BA31" i="7" s="1"/>
  <c r="BB31" i="7" s="1"/>
  <c r="BC31" i="7" s="1"/>
  <c r="BD31" i="7" s="1"/>
  <c r="BE31" i="7" s="1"/>
  <c r="BF31" i="7" s="1"/>
  <c r="BG31" i="7" s="1"/>
  <c r="BH31" i="7" s="1"/>
  <c r="BI31" i="7" s="1"/>
  <c r="BJ31" i="7" s="1"/>
  <c r="BK31" i="7" s="1"/>
  <c r="BL31" i="7" s="1"/>
  <c r="BM31" i="7" s="1"/>
  <c r="BN31" i="7" s="1"/>
  <c r="BO31" i="7" s="1"/>
  <c r="BP31" i="7" s="1"/>
  <c r="BQ31" i="7" s="1"/>
  <c r="BR31" i="7" s="1"/>
  <c r="BS31" i="7" s="1"/>
  <c r="BT31" i="7" s="1"/>
  <c r="BU31" i="7" s="1"/>
  <c r="BV31" i="7" s="1"/>
  <c r="BW31" i="7" s="1"/>
  <c r="BX31" i="7" s="1"/>
  <c r="BY31" i="7" s="1"/>
  <c r="BZ31" i="7" s="1"/>
  <c r="CA31" i="7" s="1"/>
  <c r="H30" i="7"/>
  <c r="I30" i="7" s="1"/>
  <c r="J30" i="7" s="1"/>
  <c r="K30" i="7" s="1"/>
  <c r="L30" i="7" s="1"/>
  <c r="M30" i="7" s="1"/>
  <c r="N30" i="7" s="1"/>
  <c r="O30" i="7" s="1"/>
  <c r="P30" i="7" s="1"/>
  <c r="Q30" i="7" s="1"/>
  <c r="R30" i="7" s="1"/>
  <c r="S30" i="7" s="1"/>
  <c r="T30" i="7" s="1"/>
  <c r="U30" i="7" s="1"/>
  <c r="V30" i="7" s="1"/>
  <c r="W30" i="7" s="1"/>
  <c r="X30" i="7" s="1"/>
  <c r="Y30" i="7" s="1"/>
  <c r="Z30" i="7" s="1"/>
  <c r="AA30" i="7" s="1"/>
  <c r="AB30" i="7" s="1"/>
  <c r="AC30" i="7" s="1"/>
  <c r="AD30" i="7" s="1"/>
  <c r="AE30" i="7" s="1"/>
  <c r="AF30" i="7" s="1"/>
  <c r="AG30" i="7" s="1"/>
  <c r="AH30" i="7" s="1"/>
  <c r="AI30" i="7" s="1"/>
  <c r="AJ30" i="7" s="1"/>
  <c r="AK30" i="7" s="1"/>
  <c r="AL30" i="7" s="1"/>
  <c r="AM30" i="7" s="1"/>
  <c r="AN30" i="7" s="1"/>
  <c r="AO30" i="7" s="1"/>
  <c r="AP30" i="7" s="1"/>
  <c r="AQ30" i="7" s="1"/>
  <c r="AR30" i="7" s="1"/>
  <c r="AS30" i="7" s="1"/>
  <c r="AT30" i="7" s="1"/>
  <c r="AU30" i="7" s="1"/>
  <c r="AV30" i="7" s="1"/>
  <c r="AW30" i="7" s="1"/>
  <c r="AX30" i="7" s="1"/>
  <c r="AY30" i="7" s="1"/>
  <c r="AZ30" i="7" s="1"/>
  <c r="BA30" i="7" s="1"/>
  <c r="BB30" i="7" s="1"/>
  <c r="BC30" i="7" s="1"/>
  <c r="BD30" i="7" s="1"/>
  <c r="BE30" i="7" s="1"/>
  <c r="BF30" i="7" s="1"/>
  <c r="BG30" i="7" s="1"/>
  <c r="BH30" i="7" s="1"/>
  <c r="BI30" i="7" s="1"/>
  <c r="BJ30" i="7" s="1"/>
  <c r="BK30" i="7" s="1"/>
  <c r="BL30" i="7" s="1"/>
  <c r="BM30" i="7" s="1"/>
  <c r="BN30" i="7" s="1"/>
  <c r="BO30" i="7" s="1"/>
  <c r="BP30" i="7" s="1"/>
  <c r="BQ30" i="7" s="1"/>
  <c r="BR30" i="7" s="1"/>
  <c r="BS30" i="7" s="1"/>
  <c r="BT30" i="7" s="1"/>
  <c r="BU30" i="7" s="1"/>
  <c r="BV30" i="7" s="1"/>
  <c r="BW30" i="7" s="1"/>
  <c r="BX30" i="7" s="1"/>
  <c r="BY30" i="7" s="1"/>
  <c r="BZ30" i="7" s="1"/>
  <c r="CA30" i="7" s="1"/>
  <c r="I33" i="7"/>
  <c r="J33" i="7" s="1"/>
  <c r="K33" i="7" s="1"/>
  <c r="L33" i="7" s="1"/>
  <c r="M33" i="7" s="1"/>
  <c r="N33" i="7" s="1"/>
  <c r="O33" i="7" s="1"/>
  <c r="P33" i="7" s="1"/>
  <c r="Q33" i="7" s="1"/>
  <c r="R33" i="7" s="1"/>
  <c r="S33" i="7" s="1"/>
  <c r="T33" i="7" s="1"/>
  <c r="U33" i="7" s="1"/>
  <c r="V33" i="7" s="1"/>
  <c r="W33" i="7" s="1"/>
  <c r="X33" i="7" s="1"/>
  <c r="Y33" i="7" s="1"/>
  <c r="Z33" i="7" s="1"/>
  <c r="AA33" i="7" s="1"/>
  <c r="AB33" i="7" s="1"/>
  <c r="AC33" i="7" s="1"/>
  <c r="AD33" i="7" s="1"/>
  <c r="AE33" i="7" s="1"/>
  <c r="AF33" i="7" s="1"/>
  <c r="AG33" i="7" s="1"/>
  <c r="AH33" i="7" s="1"/>
  <c r="AI33" i="7" s="1"/>
  <c r="AJ33" i="7" s="1"/>
  <c r="AK33" i="7" s="1"/>
  <c r="AL33" i="7" s="1"/>
  <c r="AM33" i="7" s="1"/>
  <c r="AN33" i="7" s="1"/>
  <c r="AO33" i="7" s="1"/>
  <c r="AP33" i="7" s="1"/>
  <c r="AQ33" i="7" s="1"/>
  <c r="AR33" i="7" s="1"/>
  <c r="AS33" i="7" s="1"/>
  <c r="AT33" i="7" s="1"/>
  <c r="AU33" i="7" s="1"/>
  <c r="AV33" i="7" s="1"/>
  <c r="AW33" i="7" s="1"/>
  <c r="AX33" i="7" s="1"/>
  <c r="AY33" i="7" s="1"/>
  <c r="AZ33" i="7" s="1"/>
  <c r="BA33" i="7" s="1"/>
  <c r="BB33" i="7" s="1"/>
  <c r="BC33" i="7" s="1"/>
  <c r="BD33" i="7" s="1"/>
  <c r="BE33" i="7" s="1"/>
  <c r="BF33" i="7" s="1"/>
  <c r="BG33" i="7" s="1"/>
  <c r="BH33" i="7" s="1"/>
  <c r="BI33" i="7" s="1"/>
  <c r="BJ33" i="7" s="1"/>
  <c r="BK33" i="7" s="1"/>
  <c r="BL33" i="7" s="1"/>
  <c r="BM33" i="7" s="1"/>
  <c r="BN33" i="7" s="1"/>
  <c r="BO33" i="7" s="1"/>
  <c r="BP33" i="7" s="1"/>
  <c r="BQ33" i="7" s="1"/>
  <c r="BR33" i="7" s="1"/>
  <c r="BS33" i="7" s="1"/>
  <c r="BT33" i="7" s="1"/>
  <c r="BU33" i="7" s="1"/>
  <c r="BV33" i="7" s="1"/>
  <c r="BW33" i="7" s="1"/>
  <c r="BX33" i="7" s="1"/>
  <c r="BY33" i="7" s="1"/>
  <c r="BZ33" i="7" s="1"/>
  <c r="CA33" i="7" s="1"/>
  <c r="I27" i="7"/>
  <c r="J27" i="7" s="1"/>
  <c r="K27" i="7" s="1"/>
  <c r="L27" i="7" s="1"/>
  <c r="M27" i="7" s="1"/>
  <c r="N27" i="7" s="1"/>
  <c r="O27" i="7" s="1"/>
  <c r="P27" i="7" s="1"/>
  <c r="Q27" i="7" s="1"/>
  <c r="R27" i="7" s="1"/>
  <c r="S27" i="7" s="1"/>
  <c r="T27" i="7" s="1"/>
  <c r="U27" i="7" s="1"/>
  <c r="V27" i="7" s="1"/>
  <c r="W27" i="7" s="1"/>
  <c r="X27" i="7" s="1"/>
  <c r="Y27" i="7" s="1"/>
  <c r="Z27" i="7" s="1"/>
  <c r="AA27" i="7" s="1"/>
  <c r="AB27" i="7" s="1"/>
  <c r="AC27" i="7" s="1"/>
  <c r="AD27" i="7" s="1"/>
  <c r="AE27" i="7" s="1"/>
  <c r="AF27" i="7" s="1"/>
  <c r="AG27" i="7" s="1"/>
  <c r="AH27" i="7" s="1"/>
  <c r="AI27" i="7" s="1"/>
  <c r="AJ27" i="7" s="1"/>
  <c r="AK27" i="7" s="1"/>
  <c r="AL27" i="7" s="1"/>
  <c r="AM27" i="7" s="1"/>
  <c r="AN27" i="7" s="1"/>
  <c r="AO27" i="7" s="1"/>
  <c r="AP27" i="7" s="1"/>
  <c r="AQ27" i="7" s="1"/>
  <c r="AR27" i="7" s="1"/>
  <c r="AS27" i="7" s="1"/>
  <c r="AT27" i="7" s="1"/>
  <c r="AU27" i="7" s="1"/>
  <c r="AV27" i="7" s="1"/>
  <c r="AW27" i="7" s="1"/>
  <c r="AX27" i="7" s="1"/>
  <c r="AY27" i="7" s="1"/>
  <c r="AZ27" i="7" s="1"/>
  <c r="BA27" i="7" s="1"/>
  <c r="BB27" i="7" s="1"/>
  <c r="BC27" i="7" s="1"/>
  <c r="BD27" i="7" s="1"/>
  <c r="BE27" i="7" s="1"/>
  <c r="BF27" i="7" s="1"/>
  <c r="BG27" i="7" s="1"/>
  <c r="BH27" i="7" s="1"/>
  <c r="BI27" i="7" s="1"/>
  <c r="BJ27" i="7" s="1"/>
  <c r="BK27" i="7" s="1"/>
  <c r="BL27" i="7" s="1"/>
  <c r="BM27" i="7" s="1"/>
  <c r="BN27" i="7" s="1"/>
  <c r="BO27" i="7" s="1"/>
  <c r="BP27" i="7" s="1"/>
  <c r="BQ27" i="7" s="1"/>
  <c r="BR27" i="7" s="1"/>
  <c r="BS27" i="7" s="1"/>
  <c r="BT27" i="7" s="1"/>
  <c r="BU27" i="7" s="1"/>
  <c r="BV27" i="7" s="1"/>
  <c r="BW27" i="7" s="1"/>
  <c r="BX27" i="7" s="1"/>
  <c r="BY27" i="7" s="1"/>
  <c r="BZ27" i="7" s="1"/>
  <c r="D100" i="11"/>
  <c r="D101" i="11" s="1"/>
  <c r="D102" i="11" s="1"/>
  <c r="D103" i="11" s="1"/>
  <c r="D104" i="11" s="1"/>
  <c r="D105" i="11" s="1"/>
  <c r="D106" i="11" s="1"/>
  <c r="D107" i="11" s="1"/>
  <c r="D108" i="11" s="1"/>
  <c r="D109" i="11" s="1"/>
  <c r="D110" i="11" s="1"/>
  <c r="D111" i="11" s="1"/>
  <c r="D112" i="11" s="1"/>
  <c r="BO24" i="11" l="1"/>
  <c r="DC48" i="4"/>
  <c r="DC49" i="4" s="1"/>
  <c r="CC65" i="4"/>
  <c r="DC65" i="4"/>
  <c r="CD48" i="4"/>
  <c r="DD48" i="4"/>
  <c r="J27" i="4"/>
  <c r="BB38" i="3"/>
  <c r="AY39" i="4" s="1"/>
  <c r="BW38" i="3"/>
  <c r="BT39" i="4" s="1"/>
  <c r="AB38" i="3"/>
  <c r="Y39" i="4" s="1"/>
  <c r="BX38" i="3"/>
  <c r="BU39" i="4" s="1"/>
  <c r="U39" i="4"/>
  <c r="CA38" i="3"/>
  <c r="BX39" i="4" s="1"/>
  <c r="BM39" i="4"/>
  <c r="AS39" i="4"/>
  <c r="AX39" i="4"/>
  <c r="BY39" i="4"/>
  <c r="BT38" i="3"/>
  <c r="BQ39" i="4" s="1"/>
  <c r="BU38" i="3"/>
  <c r="BR39" i="4" s="1"/>
  <c r="BV38" i="3"/>
  <c r="BS39" i="4" s="1"/>
  <c r="BC38" i="3"/>
  <c r="AZ39" i="4" s="1"/>
  <c r="BZ38" i="3"/>
  <c r="BW39" i="4" s="1"/>
  <c r="BP39" i="4"/>
  <c r="AH38" i="3"/>
  <c r="AE39" i="4" s="1"/>
  <c r="AI38" i="3"/>
  <c r="AF39" i="4" s="1"/>
  <c r="AC39" i="4"/>
  <c r="AG39" i="4"/>
  <c r="AI39" i="4"/>
  <c r="BE39" i="4"/>
  <c r="AJ39" i="4"/>
  <c r="BF39" i="4"/>
  <c r="AK39" i="4"/>
  <c r="AL39" i="4"/>
  <c r="BV39" i="4"/>
  <c r="AQ39" i="4"/>
  <c r="BL39" i="4"/>
  <c r="BC39" i="4"/>
  <c r="V39" i="4"/>
  <c r="AR39" i="4"/>
  <c r="BA39" i="4"/>
  <c r="AH39" i="4"/>
  <c r="X39" i="4"/>
  <c r="AW39" i="4"/>
  <c r="BD39" i="4"/>
  <c r="W39" i="4"/>
  <c r="BG39" i="4"/>
  <c r="BH39" i="4"/>
  <c r="AM39" i="4"/>
  <c r="BI39" i="4"/>
  <c r="S39" i="4"/>
  <c r="AN39" i="4"/>
  <c r="BJ39" i="4"/>
  <c r="T39" i="4"/>
  <c r="AO39" i="4"/>
  <c r="BK39" i="4"/>
  <c r="D266" i="11"/>
  <c r="D191" i="11"/>
  <c r="D192" i="11" s="1"/>
  <c r="D116" i="11"/>
  <c r="D117" i="11" s="1"/>
  <c r="Z39" i="4"/>
  <c r="AT39" i="4"/>
  <c r="G39" i="4"/>
  <c r="AA39" i="4"/>
  <c r="AU39" i="4"/>
  <c r="BO39" i="4"/>
  <c r="H39" i="4"/>
  <c r="AB39" i="4"/>
  <c r="AV39" i="4"/>
  <c r="I94" i="15"/>
  <c r="D22" i="16"/>
  <c r="CD4" i="16"/>
  <c r="DD4" i="16"/>
  <c r="I5" i="16"/>
  <c r="D20" i="15"/>
  <c r="DD5" i="15"/>
  <c r="DE4" i="15"/>
  <c r="I5" i="15"/>
  <c r="J5" i="15" s="1"/>
  <c r="K5" i="15" s="1"/>
  <c r="L5" i="15" s="1"/>
  <c r="M5" i="15" s="1"/>
  <c r="N5" i="15" s="1"/>
  <c r="O5" i="15" s="1"/>
  <c r="P5" i="15" s="1"/>
  <c r="Q5" i="15" s="1"/>
  <c r="R5" i="15" s="1"/>
  <c r="S5" i="15" s="1"/>
  <c r="T5" i="15" s="1"/>
  <c r="U5" i="15" s="1"/>
  <c r="V5" i="15" s="1"/>
  <c r="W5" i="15" s="1"/>
  <c r="X5" i="15" s="1"/>
  <c r="Y5" i="15" s="1"/>
  <c r="Z5" i="15" s="1"/>
  <c r="AA5" i="15" s="1"/>
  <c r="AB5" i="15" s="1"/>
  <c r="AC5" i="15" s="1"/>
  <c r="AD5" i="15" s="1"/>
  <c r="AE5" i="15" s="1"/>
  <c r="AF5" i="15" s="1"/>
  <c r="AG5" i="15" s="1"/>
  <c r="AH5" i="15" s="1"/>
  <c r="AI5" i="15" s="1"/>
  <c r="AJ5" i="15" s="1"/>
  <c r="AK5" i="15" s="1"/>
  <c r="AL5" i="15" s="1"/>
  <c r="AM5" i="15" s="1"/>
  <c r="AN5" i="15" s="1"/>
  <c r="AO5" i="15" s="1"/>
  <c r="AP5" i="15" s="1"/>
  <c r="AQ5" i="15" s="1"/>
  <c r="AR5" i="15" s="1"/>
  <c r="AS5" i="15" s="1"/>
  <c r="AT5" i="15" s="1"/>
  <c r="AU5" i="15" s="1"/>
  <c r="AV5" i="15" s="1"/>
  <c r="AW5" i="15" s="1"/>
  <c r="AX5" i="15" s="1"/>
  <c r="AY5" i="15" s="1"/>
  <c r="AZ5" i="15" s="1"/>
  <c r="BA5" i="15" s="1"/>
  <c r="BB5" i="15" s="1"/>
  <c r="BC5" i="15" s="1"/>
  <c r="BD5" i="15" s="1"/>
  <c r="BE5" i="15" s="1"/>
  <c r="BF5" i="15" s="1"/>
  <c r="BG5" i="15" s="1"/>
  <c r="BH5" i="15" s="1"/>
  <c r="BI5" i="15" s="1"/>
  <c r="BJ5" i="15" s="1"/>
  <c r="BK5" i="15" s="1"/>
  <c r="BL5" i="15" s="1"/>
  <c r="BM5" i="15" s="1"/>
  <c r="BN5" i="15" s="1"/>
  <c r="BO5" i="15" s="1"/>
  <c r="BP5" i="15" s="1"/>
  <c r="BQ5" i="15" s="1"/>
  <c r="BR5" i="15" s="1"/>
  <c r="BS5" i="15" s="1"/>
  <c r="BT5" i="15" s="1"/>
  <c r="BU5" i="15" s="1"/>
  <c r="BV5" i="15" s="1"/>
  <c r="BW5" i="15" s="1"/>
  <c r="BX5" i="15" s="1"/>
  <c r="BY5" i="15" s="1"/>
  <c r="BZ5" i="15" s="1"/>
  <c r="CA5" i="15" s="1"/>
  <c r="CD4" i="15"/>
  <c r="CA27" i="7"/>
  <c r="I11" i="7"/>
  <c r="I12" i="7"/>
  <c r="J12" i="7" s="1"/>
  <c r="K12" i="7" s="1"/>
  <c r="L12" i="7" s="1"/>
  <c r="M12" i="7" s="1"/>
  <c r="N12" i="7" s="1"/>
  <c r="O12" i="7" s="1"/>
  <c r="P12" i="7" s="1"/>
  <c r="Q12" i="7" s="1"/>
  <c r="R12" i="7" s="1"/>
  <c r="S12" i="7" s="1"/>
  <c r="T12" i="7" s="1"/>
  <c r="U12" i="7" s="1"/>
  <c r="V12" i="7" s="1"/>
  <c r="W12" i="7" s="1"/>
  <c r="X12" i="7" s="1"/>
  <c r="Y12" i="7" s="1"/>
  <c r="Z12" i="7" s="1"/>
  <c r="AA12" i="7" s="1"/>
  <c r="AB12" i="7" s="1"/>
  <c r="AC12" i="7" s="1"/>
  <c r="AD12" i="7" s="1"/>
  <c r="AE12" i="7" s="1"/>
  <c r="AF12" i="7" s="1"/>
  <c r="AG12" i="7" s="1"/>
  <c r="AH12" i="7" s="1"/>
  <c r="AI12" i="7" s="1"/>
  <c r="AJ12" i="7" s="1"/>
  <c r="AK12" i="7" s="1"/>
  <c r="AL12" i="7" s="1"/>
  <c r="AM12" i="7" s="1"/>
  <c r="AN12" i="7" s="1"/>
  <c r="AO12" i="7" s="1"/>
  <c r="AP12" i="7" s="1"/>
  <c r="AQ12" i="7" s="1"/>
  <c r="AR12" i="7" s="1"/>
  <c r="AS12" i="7" s="1"/>
  <c r="AT12" i="7" s="1"/>
  <c r="AU12" i="7" s="1"/>
  <c r="AV12" i="7" s="1"/>
  <c r="AW12" i="7" s="1"/>
  <c r="AX12" i="7" s="1"/>
  <c r="AY12" i="7" s="1"/>
  <c r="AZ12" i="7" s="1"/>
  <c r="BA12" i="7" s="1"/>
  <c r="BB12" i="7" s="1"/>
  <c r="BC12" i="7" s="1"/>
  <c r="BD12" i="7" s="1"/>
  <c r="BE12" i="7" s="1"/>
  <c r="BF12" i="7" s="1"/>
  <c r="BG12" i="7" s="1"/>
  <c r="BH12" i="7" s="1"/>
  <c r="BI12" i="7" s="1"/>
  <c r="BJ12" i="7" s="1"/>
  <c r="BK12" i="7" s="1"/>
  <c r="BL12" i="7" s="1"/>
  <c r="BM12" i="7" s="1"/>
  <c r="BN12" i="7" s="1"/>
  <c r="BO12" i="7" s="1"/>
  <c r="BP12" i="7" s="1"/>
  <c r="BQ12" i="7" s="1"/>
  <c r="BR12" i="7" s="1"/>
  <c r="BS12" i="7" s="1"/>
  <c r="BT12" i="7" s="1"/>
  <c r="BU12" i="7" s="1"/>
  <c r="BV12" i="7" s="1"/>
  <c r="BW12" i="7" s="1"/>
  <c r="BX12" i="7" s="1"/>
  <c r="BY12" i="7" s="1"/>
  <c r="BZ12" i="7" s="1"/>
  <c r="CA12" i="7" s="1"/>
  <c r="J56" i="3"/>
  <c r="J61" i="3" s="1"/>
  <c r="CA85" i="4"/>
  <c r="CA84" i="4"/>
  <c r="CA83" i="4"/>
  <c r="CA82" i="4"/>
  <c r="CA81" i="4"/>
  <c r="J11" i="7" l="1"/>
  <c r="CC66" i="4"/>
  <c r="CD65" i="4"/>
  <c r="DC66" i="4"/>
  <c r="DD65" i="4"/>
  <c r="DD49" i="4"/>
  <c r="DE48" i="4"/>
  <c r="CD49" i="4"/>
  <c r="CE48" i="4"/>
  <c r="D267" i="11"/>
  <c r="D193" i="11"/>
  <c r="D194" i="11" s="1"/>
  <c r="D118" i="11"/>
  <c r="G68" i="4"/>
  <c r="DC68" i="4" s="1"/>
  <c r="J5" i="16"/>
  <c r="K5" i="16" s="1"/>
  <c r="L5" i="16" s="1"/>
  <c r="M5" i="16" s="1"/>
  <c r="N5" i="16" s="1"/>
  <c r="O5" i="16" s="1"/>
  <c r="P5" i="16" s="1"/>
  <c r="Q5" i="16" s="1"/>
  <c r="R5" i="16" s="1"/>
  <c r="S5" i="16" s="1"/>
  <c r="T5" i="16" s="1"/>
  <c r="U5" i="16" s="1"/>
  <c r="V5" i="16" s="1"/>
  <c r="W5" i="16" s="1"/>
  <c r="X5" i="16" s="1"/>
  <c r="Y5" i="16" s="1"/>
  <c r="Z5" i="16" s="1"/>
  <c r="AA5" i="16" s="1"/>
  <c r="AB5" i="16" s="1"/>
  <c r="AC5" i="16" s="1"/>
  <c r="AD5" i="16" s="1"/>
  <c r="AE5" i="16" s="1"/>
  <c r="AF5" i="16" s="1"/>
  <c r="AG5" i="16" s="1"/>
  <c r="AH5" i="16" s="1"/>
  <c r="AI5" i="16" s="1"/>
  <c r="AJ5" i="16" s="1"/>
  <c r="AK5" i="16" s="1"/>
  <c r="AL5" i="16" s="1"/>
  <c r="AM5" i="16" s="1"/>
  <c r="AN5" i="16" s="1"/>
  <c r="AO5" i="16" s="1"/>
  <c r="AP5" i="16" s="1"/>
  <c r="AQ5" i="16" s="1"/>
  <c r="AR5" i="16" s="1"/>
  <c r="AS5" i="16" s="1"/>
  <c r="AT5" i="16" s="1"/>
  <c r="AU5" i="16" s="1"/>
  <c r="AV5" i="16" s="1"/>
  <c r="AW5" i="16" s="1"/>
  <c r="AX5" i="16" s="1"/>
  <c r="AY5" i="16" s="1"/>
  <c r="AZ5" i="16" s="1"/>
  <c r="BA5" i="16" s="1"/>
  <c r="BB5" i="16" s="1"/>
  <c r="BC5" i="16" s="1"/>
  <c r="BD5" i="16" s="1"/>
  <c r="BE5" i="16" s="1"/>
  <c r="BF5" i="16" s="1"/>
  <c r="BG5" i="16" s="1"/>
  <c r="BH5" i="16" s="1"/>
  <c r="BI5" i="16" s="1"/>
  <c r="BJ5" i="16" s="1"/>
  <c r="BK5" i="16" s="1"/>
  <c r="BL5" i="16" s="1"/>
  <c r="BM5" i="16" s="1"/>
  <c r="BN5" i="16" s="1"/>
  <c r="BO5" i="16" s="1"/>
  <c r="BP5" i="16" s="1"/>
  <c r="BQ5" i="16" s="1"/>
  <c r="BR5" i="16" s="1"/>
  <c r="BS5" i="16" s="1"/>
  <c r="BT5" i="16" s="1"/>
  <c r="BU5" i="16" s="1"/>
  <c r="BV5" i="16" s="1"/>
  <c r="BW5" i="16" s="1"/>
  <c r="BX5" i="16" s="1"/>
  <c r="BY5" i="16" s="1"/>
  <c r="BZ5" i="16" s="1"/>
  <c r="CA5" i="16" s="1"/>
  <c r="DE4" i="16"/>
  <c r="DD5" i="16"/>
  <c r="CE4" i="16"/>
  <c r="CD5" i="16"/>
  <c r="D23" i="16"/>
  <c r="D21" i="15"/>
  <c r="CD5" i="15"/>
  <c r="CE4" i="15"/>
  <c r="DF4" i="15"/>
  <c r="DE5" i="15"/>
  <c r="G61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BZ54" i="4"/>
  <c r="BY54" i="4"/>
  <c r="BX54" i="4"/>
  <c r="BW54" i="4"/>
  <c r="BV54" i="4"/>
  <c r="BU54" i="4"/>
  <c r="BT54" i="4"/>
  <c r="BS54" i="4"/>
  <c r="BR54" i="4"/>
  <c r="BQ54" i="4"/>
  <c r="BP54" i="4"/>
  <c r="BO54" i="4"/>
  <c r="BN54" i="4"/>
  <c r="BM54" i="4"/>
  <c r="BL54" i="4"/>
  <c r="BK54" i="4"/>
  <c r="BJ54" i="4"/>
  <c r="BI54" i="4"/>
  <c r="BH54" i="4"/>
  <c r="BG54" i="4"/>
  <c r="BF54" i="4"/>
  <c r="BE54" i="4"/>
  <c r="BD54" i="4"/>
  <c r="BC54" i="4"/>
  <c r="BB54" i="4"/>
  <c r="BA54" i="4"/>
  <c r="AZ54" i="4"/>
  <c r="AY54" i="4"/>
  <c r="AX54" i="4"/>
  <c r="AW54" i="4"/>
  <c r="AV54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DF61" i="3"/>
  <c r="CF61" i="3"/>
  <c r="K11" i="7" l="1"/>
  <c r="DD66" i="4"/>
  <c r="DE65" i="4"/>
  <c r="CE65" i="4"/>
  <c r="CD66" i="4"/>
  <c r="CF48" i="4"/>
  <c r="CE49" i="4"/>
  <c r="DE49" i="4"/>
  <c r="DF48" i="4"/>
  <c r="D268" i="11"/>
  <c r="D195" i="11"/>
  <c r="D119" i="11"/>
  <c r="CC68" i="4"/>
  <c r="D24" i="16"/>
  <c r="CF4" i="16"/>
  <c r="CE5" i="16"/>
  <c r="DE5" i="16"/>
  <c r="DF4" i="16"/>
  <c r="D22" i="15"/>
  <c r="CE5" i="15"/>
  <c r="CF4" i="15"/>
  <c r="DF5" i="15"/>
  <c r="DG4" i="15"/>
  <c r="J80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CC76" i="3"/>
  <c r="CB76" i="3"/>
  <c r="CA76" i="3"/>
  <c r="BZ76" i="3"/>
  <c r="BY76" i="3"/>
  <c r="BX76" i="3"/>
  <c r="BW76" i="3"/>
  <c r="BV76" i="3"/>
  <c r="BU76" i="3"/>
  <c r="BT76" i="3"/>
  <c r="BS76" i="3"/>
  <c r="BR76" i="3"/>
  <c r="BQ76" i="3"/>
  <c r="BP76" i="3"/>
  <c r="BO76" i="3"/>
  <c r="BN76" i="3"/>
  <c r="BM76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CC67" i="3"/>
  <c r="CB67" i="3"/>
  <c r="CA67" i="3"/>
  <c r="BZ67" i="3"/>
  <c r="BY67" i="3"/>
  <c r="BX67" i="3"/>
  <c r="BW67" i="3"/>
  <c r="BV67" i="3"/>
  <c r="BU67" i="3"/>
  <c r="BT67" i="3"/>
  <c r="BS67" i="3"/>
  <c r="BR67" i="3"/>
  <c r="BQ67" i="3"/>
  <c r="BP67" i="3"/>
  <c r="BO67" i="3"/>
  <c r="BN67" i="3"/>
  <c r="BM67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K56" i="3"/>
  <c r="N26" i="12"/>
  <c r="L11" i="7" l="1"/>
  <c r="CE66" i="4"/>
  <c r="CF65" i="4"/>
  <c r="DE66" i="4"/>
  <c r="DF65" i="4"/>
  <c r="DF49" i="4"/>
  <c r="DG48" i="4"/>
  <c r="CF49" i="4"/>
  <c r="CG48" i="4"/>
  <c r="D269" i="11"/>
  <c r="D196" i="11"/>
  <c r="D120" i="11"/>
  <c r="DG4" i="16"/>
  <c r="DF5" i="16"/>
  <c r="CG4" i="16"/>
  <c r="CF5" i="16"/>
  <c r="D25" i="16"/>
  <c r="D23" i="15"/>
  <c r="DG5" i="15"/>
  <c r="DH4" i="15"/>
  <c r="CF5" i="15"/>
  <c r="CG4" i="15"/>
  <c r="L80" i="3"/>
  <c r="L79" i="3" s="1"/>
  <c r="I72" i="4" s="1"/>
  <c r="H61" i="4"/>
  <c r="J79" i="3"/>
  <c r="G72" i="4" s="1"/>
  <c r="K80" i="3"/>
  <c r="K79" i="3" s="1"/>
  <c r="H72" i="4" s="1"/>
  <c r="L75" i="3"/>
  <c r="I71" i="4" s="1"/>
  <c r="J75" i="3"/>
  <c r="G71" i="4" s="1"/>
  <c r="O75" i="3"/>
  <c r="L71" i="4" s="1"/>
  <c r="K75" i="3"/>
  <c r="H71" i="4" s="1"/>
  <c r="P75" i="3"/>
  <c r="M71" i="4" s="1"/>
  <c r="Q75" i="3"/>
  <c r="N71" i="4" s="1"/>
  <c r="M75" i="3"/>
  <c r="J71" i="4" s="1"/>
  <c r="N75" i="3"/>
  <c r="K71" i="4" s="1"/>
  <c r="R75" i="3"/>
  <c r="O71" i="4" s="1"/>
  <c r="BD75" i="3"/>
  <c r="BA71" i="4" s="1"/>
  <c r="AJ75" i="3"/>
  <c r="AG71" i="4" s="1"/>
  <c r="BX75" i="3"/>
  <c r="BU71" i="4" s="1"/>
  <c r="AA75" i="3"/>
  <c r="X71" i="4" s="1"/>
  <c r="AU75" i="3"/>
  <c r="AR71" i="4" s="1"/>
  <c r="AC75" i="3"/>
  <c r="Z71" i="4" s="1"/>
  <c r="AW75" i="3"/>
  <c r="AT71" i="4" s="1"/>
  <c r="BQ75" i="3"/>
  <c r="BN71" i="4" s="1"/>
  <c r="AK75" i="3"/>
  <c r="AH71" i="4" s="1"/>
  <c r="BE75" i="3"/>
  <c r="BB71" i="4" s="1"/>
  <c r="BY75" i="3"/>
  <c r="BV71" i="4" s="1"/>
  <c r="AD75" i="3"/>
  <c r="AA71" i="4" s="1"/>
  <c r="AX75" i="3"/>
  <c r="AU71" i="4" s="1"/>
  <c r="BR75" i="3"/>
  <c r="BO71" i="4" s="1"/>
  <c r="AL75" i="3"/>
  <c r="AI71" i="4" s="1"/>
  <c r="BF75" i="3"/>
  <c r="BC71" i="4" s="1"/>
  <c r="BZ75" i="3"/>
  <c r="BW71" i="4" s="1"/>
  <c r="AE75" i="3"/>
  <c r="AB71" i="4" s="1"/>
  <c r="AY75" i="3"/>
  <c r="AV71" i="4" s="1"/>
  <c r="BS75" i="3"/>
  <c r="BP71" i="4" s="1"/>
  <c r="AF75" i="3"/>
  <c r="AC71" i="4" s="1"/>
  <c r="AZ75" i="3"/>
  <c r="AW71" i="4" s="1"/>
  <c r="BT75" i="3"/>
  <c r="BQ71" i="4" s="1"/>
  <c r="AB75" i="3"/>
  <c r="Y71" i="4" s="1"/>
  <c r="AV75" i="3"/>
  <c r="AS71" i="4" s="1"/>
  <c r="BP75" i="3"/>
  <c r="BM71" i="4" s="1"/>
  <c r="T75" i="3"/>
  <c r="Q71" i="4" s="1"/>
  <c r="AN75" i="3"/>
  <c r="AK71" i="4" s="1"/>
  <c r="BH75" i="3"/>
  <c r="BE71" i="4" s="1"/>
  <c r="CB75" i="3"/>
  <c r="BY71" i="4" s="1"/>
  <c r="U75" i="3"/>
  <c r="R71" i="4" s="1"/>
  <c r="AO75" i="3"/>
  <c r="AL71" i="4" s="1"/>
  <c r="BI75" i="3"/>
  <c r="BF71" i="4" s="1"/>
  <c r="CC75" i="3"/>
  <c r="BZ71" i="4" s="1"/>
  <c r="AT75" i="3"/>
  <c r="AQ71" i="4" s="1"/>
  <c r="BN75" i="3"/>
  <c r="BK71" i="4" s="1"/>
  <c r="BO75" i="3"/>
  <c r="BL71" i="4" s="1"/>
  <c r="Z75" i="3"/>
  <c r="W71" i="4" s="1"/>
  <c r="BG75" i="3"/>
  <c r="BD71" i="4" s="1"/>
  <c r="AP75" i="3"/>
  <c r="AM71" i="4" s="1"/>
  <c r="AQ75" i="3"/>
  <c r="AN71" i="4" s="1"/>
  <c r="AR75" i="3"/>
  <c r="AO71" i="4" s="1"/>
  <c r="Y75" i="3"/>
  <c r="V71" i="4" s="1"/>
  <c r="AS75" i="3"/>
  <c r="AP71" i="4" s="1"/>
  <c r="BM75" i="3"/>
  <c r="BJ71" i="4" s="1"/>
  <c r="AG75" i="3"/>
  <c r="AD71" i="4" s="1"/>
  <c r="BA75" i="3"/>
  <c r="AX71" i="4" s="1"/>
  <c r="BU75" i="3"/>
  <c r="BR71" i="4" s="1"/>
  <c r="AM75" i="3"/>
  <c r="AJ71" i="4" s="1"/>
  <c r="V75" i="3"/>
  <c r="S71" i="4" s="1"/>
  <c r="BK75" i="3"/>
  <c r="BH71" i="4" s="1"/>
  <c r="X75" i="3"/>
  <c r="U71" i="4" s="1"/>
  <c r="AH75" i="3"/>
  <c r="AE71" i="4" s="1"/>
  <c r="BB75" i="3"/>
  <c r="AY71" i="4" s="1"/>
  <c r="BV75" i="3"/>
  <c r="BS71" i="4" s="1"/>
  <c r="S75" i="3"/>
  <c r="P71" i="4" s="1"/>
  <c r="CA75" i="3"/>
  <c r="BX71" i="4" s="1"/>
  <c r="BJ75" i="3"/>
  <c r="BG71" i="4" s="1"/>
  <c r="W75" i="3"/>
  <c r="T71" i="4" s="1"/>
  <c r="BL75" i="3"/>
  <c r="BI71" i="4" s="1"/>
  <c r="AI75" i="3"/>
  <c r="AF71" i="4" s="1"/>
  <c r="BC75" i="3"/>
  <c r="AZ71" i="4" s="1"/>
  <c r="BW75" i="3"/>
  <c r="BT71" i="4" s="1"/>
  <c r="H10" i="11"/>
  <c r="I10" i="11"/>
  <c r="J10" i="11"/>
  <c r="K10" i="11"/>
  <c r="L10" i="11"/>
  <c r="M10" i="11"/>
  <c r="N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A10" i="11"/>
  <c r="BB10" i="11"/>
  <c r="BC10" i="11"/>
  <c r="BD10" i="11"/>
  <c r="BE10" i="11"/>
  <c r="BF10" i="11"/>
  <c r="BG10" i="11"/>
  <c r="BH10" i="11"/>
  <c r="BI10" i="11"/>
  <c r="BJ10" i="11"/>
  <c r="BK10" i="11"/>
  <c r="BL10" i="11"/>
  <c r="BM10" i="11"/>
  <c r="BN10" i="11"/>
  <c r="BO10" i="11"/>
  <c r="BP10" i="11"/>
  <c r="BQ10" i="11"/>
  <c r="BR10" i="11"/>
  <c r="BS10" i="11"/>
  <c r="BT10" i="11"/>
  <c r="BU10" i="11"/>
  <c r="BV10" i="11"/>
  <c r="BW10" i="11"/>
  <c r="BX10" i="11"/>
  <c r="BY10" i="11"/>
  <c r="BZ10" i="11"/>
  <c r="CA10" i="11"/>
  <c r="CA16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BA16" i="7"/>
  <c r="AZ16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K10" i="7" s="1"/>
  <c r="J16" i="7"/>
  <c r="J10" i="7" s="1"/>
  <c r="I16" i="7"/>
  <c r="I10" i="7" s="1"/>
  <c r="H16" i="7"/>
  <c r="H10" i="7" s="1"/>
  <c r="M11" i="7" l="1"/>
  <c r="L10" i="7"/>
  <c r="DF66" i="4"/>
  <c r="DG65" i="4"/>
  <c r="CF66" i="4"/>
  <c r="CG65" i="4"/>
  <c r="CG49" i="4"/>
  <c r="CH48" i="4"/>
  <c r="DG49" i="4"/>
  <c r="DH48" i="4"/>
  <c r="DH49" i="4" s="1"/>
  <c r="D270" i="11"/>
  <c r="D197" i="11"/>
  <c r="D121" i="11"/>
  <c r="D26" i="16"/>
  <c r="CG5" i="16"/>
  <c r="CH4" i="16"/>
  <c r="DG5" i="16"/>
  <c r="DH4" i="16"/>
  <c r="D24" i="15"/>
  <c r="CG5" i="15"/>
  <c r="CH4" i="15"/>
  <c r="DI4" i="15"/>
  <c r="DH5" i="15"/>
  <c r="Q13" i="7"/>
  <c r="S13" i="7"/>
  <c r="BJ13" i="7"/>
  <c r="AD13" i="7"/>
  <c r="AX13" i="7"/>
  <c r="BR13" i="7"/>
  <c r="BE13" i="7"/>
  <c r="AM13" i="7"/>
  <c r="CA13" i="7"/>
  <c r="AQ13" i="7"/>
  <c r="BG13" i="7"/>
  <c r="T13" i="7"/>
  <c r="AN13" i="7"/>
  <c r="Y13" i="7"/>
  <c r="AU13" i="7"/>
  <c r="I13" i="7"/>
  <c r="AC13" i="7"/>
  <c r="AW13" i="7"/>
  <c r="BQ13" i="7"/>
  <c r="K13" i="7"/>
  <c r="AE13" i="7"/>
  <c r="AY13" i="7"/>
  <c r="BS13" i="7"/>
  <c r="AF13" i="7"/>
  <c r="AZ13" i="7"/>
  <c r="BT13" i="7"/>
  <c r="M13" i="7"/>
  <c r="AG13" i="7"/>
  <c r="BA13" i="7"/>
  <c r="BU13" i="7"/>
  <c r="BH13" i="7"/>
  <c r="V13" i="7"/>
  <c r="BM13" i="7"/>
  <c r="AH13" i="7"/>
  <c r="BV13" i="7"/>
  <c r="BY13" i="7"/>
  <c r="AO13" i="7"/>
  <c r="Z13" i="7"/>
  <c r="AT13" i="7"/>
  <c r="BN13" i="7"/>
  <c r="BO13" i="7"/>
  <c r="AB13" i="7"/>
  <c r="AV13" i="7"/>
  <c r="BP13" i="7"/>
  <c r="O13" i="7"/>
  <c r="AI13" i="7"/>
  <c r="BC13" i="7"/>
  <c r="BW13" i="7"/>
  <c r="AK13" i="7"/>
  <c r="R13" i="7"/>
  <c r="AL13" i="7"/>
  <c r="BF13" i="7"/>
  <c r="BZ13" i="7"/>
  <c r="U13" i="7"/>
  <c r="BI13" i="7"/>
  <c r="AP13" i="7"/>
  <c r="W13" i="7"/>
  <c r="BK13" i="7"/>
  <c r="X13" i="7"/>
  <c r="AR13" i="7"/>
  <c r="BL13" i="7"/>
  <c r="AS13" i="7"/>
  <c r="AA13" i="7"/>
  <c r="H13" i="7"/>
  <c r="L13" i="7"/>
  <c r="N13" i="7"/>
  <c r="BB13" i="7"/>
  <c r="P13" i="7"/>
  <c r="AJ13" i="7"/>
  <c r="BD13" i="7"/>
  <c r="BX13" i="7"/>
  <c r="M56" i="3"/>
  <c r="I61" i="4"/>
  <c r="J13" i="7"/>
  <c r="BY25" i="4"/>
  <c r="BX25" i="4"/>
  <c r="BW25" i="4"/>
  <c r="BV25" i="4"/>
  <c r="BU25" i="4"/>
  <c r="BT25" i="4"/>
  <c r="BM25" i="4"/>
  <c r="BI25" i="4"/>
  <c r="BH25" i="4"/>
  <c r="BG25" i="4"/>
  <c r="BF25" i="4"/>
  <c r="BE25" i="4"/>
  <c r="BD25" i="4"/>
  <c r="BC25" i="4"/>
  <c r="BA25" i="4"/>
  <c r="AZ25" i="4"/>
  <c r="AS25" i="4"/>
  <c r="AO25" i="4"/>
  <c r="AN25" i="4"/>
  <c r="AM25" i="4"/>
  <c r="AL25" i="4"/>
  <c r="AK25" i="4"/>
  <c r="AJ25" i="4"/>
  <c r="AI25" i="4"/>
  <c r="AH25" i="4"/>
  <c r="AG25" i="4"/>
  <c r="AF25" i="4"/>
  <c r="Y25" i="4"/>
  <c r="U25" i="4"/>
  <c r="T25" i="4"/>
  <c r="S25" i="4"/>
  <c r="Q25" i="4"/>
  <c r="P25" i="4"/>
  <c r="O25" i="4"/>
  <c r="N25" i="4"/>
  <c r="M25" i="4"/>
  <c r="L25" i="4"/>
  <c r="BS25" i="4"/>
  <c r="H37" i="7"/>
  <c r="U41" i="10"/>
  <c r="V41" i="10"/>
  <c r="W41" i="10" s="1"/>
  <c r="X41" i="10" s="1"/>
  <c r="Y41" i="10" s="1"/>
  <c r="Z41" i="10" s="1"/>
  <c r="U42" i="10"/>
  <c r="V42" i="10" s="1"/>
  <c r="W42" i="10" s="1"/>
  <c r="X42" i="10" s="1"/>
  <c r="Y42" i="10" s="1"/>
  <c r="Z42" i="10" s="1"/>
  <c r="AA42" i="10" s="1"/>
  <c r="AB42" i="10" s="1"/>
  <c r="AC42" i="10"/>
  <c r="AD42" i="10"/>
  <c r="AE42" i="10"/>
  <c r="AF42" i="10"/>
  <c r="U43" i="10"/>
  <c r="V43" i="10"/>
  <c r="W43" i="10"/>
  <c r="X43" i="10"/>
  <c r="Y43" i="10" s="1"/>
  <c r="Z43" i="10" s="1"/>
  <c r="U44" i="10"/>
  <c r="V44" i="10" s="1"/>
  <c r="W44" i="10" s="1"/>
  <c r="U45" i="10"/>
  <c r="V45" i="10"/>
  <c r="W45" i="10"/>
  <c r="X45" i="10"/>
  <c r="Y45" i="10"/>
  <c r="Z45" i="10"/>
  <c r="V14" i="10"/>
  <c r="U14" i="10"/>
  <c r="V12" i="10"/>
  <c r="U12" i="10"/>
  <c r="U11" i="10"/>
  <c r="V10" i="10"/>
  <c r="U10" i="10"/>
  <c r="M9" i="10"/>
  <c r="M8" i="10"/>
  <c r="I73" i="11"/>
  <c r="I72" i="11"/>
  <c r="H46" i="11"/>
  <c r="H88" i="11" s="1"/>
  <c r="H44" i="11"/>
  <c r="H42" i="11"/>
  <c r="H76" i="11" s="1"/>
  <c r="H5" i="11"/>
  <c r="A1" i="11"/>
  <c r="A1" i="10"/>
  <c r="U4" i="10"/>
  <c r="V4" i="10" s="1"/>
  <c r="V23" i="10" s="1"/>
  <c r="CQ3" i="10"/>
  <c r="U2" i="10"/>
  <c r="CN86" i="10"/>
  <c r="CM86" i="10"/>
  <c r="CL86" i="10"/>
  <c r="CK86" i="10"/>
  <c r="CJ86" i="10"/>
  <c r="CI86" i="10"/>
  <c r="CH86" i="10"/>
  <c r="CG86" i="10"/>
  <c r="CF86" i="10"/>
  <c r="CE86" i="10"/>
  <c r="CD86" i="10"/>
  <c r="CC86" i="10"/>
  <c r="CB86" i="10"/>
  <c r="CA86" i="10"/>
  <c r="BZ86" i="10"/>
  <c r="BY86" i="10"/>
  <c r="BX86" i="10"/>
  <c r="BW86" i="10"/>
  <c r="BV86" i="10"/>
  <c r="BU86" i="10"/>
  <c r="BT86" i="10"/>
  <c r="BS86" i="10"/>
  <c r="BR86" i="10"/>
  <c r="BQ86" i="10"/>
  <c r="BP86" i="10"/>
  <c r="BO86" i="10"/>
  <c r="BN86" i="10"/>
  <c r="BM86" i="10"/>
  <c r="BL86" i="10"/>
  <c r="BK86" i="10"/>
  <c r="BJ86" i="10"/>
  <c r="BI86" i="10"/>
  <c r="BH86" i="10"/>
  <c r="BG86" i="10"/>
  <c r="BF86" i="10"/>
  <c r="BE86" i="10"/>
  <c r="BD86" i="10"/>
  <c r="BC86" i="10"/>
  <c r="BB86" i="10"/>
  <c r="BA86" i="10"/>
  <c r="AZ86" i="10"/>
  <c r="AY86" i="10"/>
  <c r="AX86" i="10"/>
  <c r="AW86" i="10"/>
  <c r="AV86" i="10"/>
  <c r="AU86" i="10"/>
  <c r="AT86" i="10"/>
  <c r="AS86" i="10"/>
  <c r="AR86" i="10"/>
  <c r="AQ86" i="10"/>
  <c r="AP86" i="10"/>
  <c r="AO86" i="10"/>
  <c r="AN86" i="10"/>
  <c r="AM86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V86" i="10"/>
  <c r="U86" i="10"/>
  <c r="CN79" i="10"/>
  <c r="CM79" i="10"/>
  <c r="CL79" i="10"/>
  <c r="CK79" i="10"/>
  <c r="CJ79" i="10"/>
  <c r="CI79" i="10"/>
  <c r="CH79" i="10"/>
  <c r="CG79" i="10"/>
  <c r="CF79" i="10"/>
  <c r="CE79" i="10"/>
  <c r="CD79" i="10"/>
  <c r="CC79" i="10"/>
  <c r="CB79" i="10"/>
  <c r="CA79" i="10"/>
  <c r="BZ79" i="10"/>
  <c r="BY79" i="10"/>
  <c r="BX79" i="10"/>
  <c r="BW79" i="10"/>
  <c r="BV79" i="10"/>
  <c r="BU79" i="10"/>
  <c r="BT79" i="10"/>
  <c r="BS79" i="10"/>
  <c r="BR79" i="10"/>
  <c r="BQ79" i="10"/>
  <c r="BP79" i="10"/>
  <c r="BO79" i="10"/>
  <c r="BN79" i="10"/>
  <c r="BM79" i="10"/>
  <c r="BL79" i="10"/>
  <c r="BK79" i="10"/>
  <c r="BJ79" i="10"/>
  <c r="BI79" i="10"/>
  <c r="BH79" i="10"/>
  <c r="BG79" i="10"/>
  <c r="BF79" i="10"/>
  <c r="BE79" i="10"/>
  <c r="BD79" i="10"/>
  <c r="BC79" i="10"/>
  <c r="BB79" i="10"/>
  <c r="BA79" i="10"/>
  <c r="AZ79" i="10"/>
  <c r="AY79" i="10"/>
  <c r="AX79" i="10"/>
  <c r="AW79" i="10"/>
  <c r="AV79" i="10"/>
  <c r="AU79" i="10"/>
  <c r="AT79" i="10"/>
  <c r="AS79" i="10"/>
  <c r="AR79" i="10"/>
  <c r="AQ79" i="10"/>
  <c r="AP79" i="10"/>
  <c r="AO79" i="10"/>
  <c r="AN79" i="10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CN72" i="10"/>
  <c r="CM72" i="10"/>
  <c r="CL72" i="10"/>
  <c r="CK72" i="10"/>
  <c r="CJ72" i="10"/>
  <c r="CI72" i="10"/>
  <c r="CH72" i="10"/>
  <c r="CG72" i="10"/>
  <c r="CF72" i="10"/>
  <c r="CE72" i="10"/>
  <c r="CD72" i="10"/>
  <c r="CC72" i="10"/>
  <c r="CB72" i="10"/>
  <c r="CA72" i="10"/>
  <c r="BZ72" i="10"/>
  <c r="BY72" i="10"/>
  <c r="BX72" i="10"/>
  <c r="BW72" i="10"/>
  <c r="BV72" i="10"/>
  <c r="BU72" i="10"/>
  <c r="BT72" i="10"/>
  <c r="BS72" i="10"/>
  <c r="BR72" i="10"/>
  <c r="BQ72" i="10"/>
  <c r="BP72" i="10"/>
  <c r="BO72" i="10"/>
  <c r="BN72" i="10"/>
  <c r="BM72" i="10"/>
  <c r="BL72" i="10"/>
  <c r="BK72" i="10"/>
  <c r="BJ72" i="10"/>
  <c r="BI72" i="10"/>
  <c r="BH72" i="10"/>
  <c r="BG72" i="10"/>
  <c r="BF72" i="10"/>
  <c r="BE72" i="10"/>
  <c r="BD72" i="10"/>
  <c r="BC72" i="10"/>
  <c r="BB72" i="10"/>
  <c r="BA72" i="10"/>
  <c r="AZ72" i="10"/>
  <c r="AY72" i="10"/>
  <c r="AX72" i="10"/>
  <c r="AW72" i="10"/>
  <c r="AV72" i="10"/>
  <c r="AU72" i="10"/>
  <c r="AT72" i="10"/>
  <c r="AS72" i="10"/>
  <c r="AR72" i="10"/>
  <c r="AQ72" i="10"/>
  <c r="AP72" i="10"/>
  <c r="AO72" i="10"/>
  <c r="AN72" i="10"/>
  <c r="AM72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V72" i="10"/>
  <c r="U72" i="10"/>
  <c r="CN65" i="10"/>
  <c r="CM65" i="10"/>
  <c r="CL65" i="10"/>
  <c r="CK65" i="10"/>
  <c r="CJ65" i="10"/>
  <c r="CI65" i="10"/>
  <c r="CH65" i="10"/>
  <c r="CG65" i="10"/>
  <c r="CF65" i="10"/>
  <c r="CE65" i="10"/>
  <c r="CD65" i="10"/>
  <c r="CC65" i="10"/>
  <c r="CB65" i="10"/>
  <c r="CA65" i="10"/>
  <c r="BZ65" i="10"/>
  <c r="BY65" i="10"/>
  <c r="BX65" i="10"/>
  <c r="BW65" i="10"/>
  <c r="BV65" i="10"/>
  <c r="BU65" i="10"/>
  <c r="BT65" i="10"/>
  <c r="BS65" i="10"/>
  <c r="BR65" i="10"/>
  <c r="BQ65" i="10"/>
  <c r="BP65" i="10"/>
  <c r="BO65" i="10"/>
  <c r="BN65" i="10"/>
  <c r="BM65" i="10"/>
  <c r="BL65" i="10"/>
  <c r="BK65" i="10"/>
  <c r="BJ65" i="10"/>
  <c r="BI65" i="10"/>
  <c r="BH65" i="10"/>
  <c r="BG65" i="10"/>
  <c r="BF65" i="10"/>
  <c r="BE65" i="10"/>
  <c r="BD65" i="10"/>
  <c r="BC65" i="10"/>
  <c r="BB65" i="10"/>
  <c r="BA65" i="10"/>
  <c r="AZ65" i="10"/>
  <c r="AY65" i="10"/>
  <c r="AX65" i="10"/>
  <c r="AW65" i="10"/>
  <c r="AV65" i="10"/>
  <c r="AU65" i="10"/>
  <c r="AT65" i="10"/>
  <c r="AS65" i="10"/>
  <c r="AR65" i="10"/>
  <c r="AQ65" i="10"/>
  <c r="AP65" i="10"/>
  <c r="AO65" i="10"/>
  <c r="AN65" i="10"/>
  <c r="AM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U71" i="10"/>
  <c r="CN33" i="10"/>
  <c r="CM33" i="10"/>
  <c r="CL33" i="10"/>
  <c r="CK33" i="10"/>
  <c r="CJ33" i="10"/>
  <c r="CI33" i="10"/>
  <c r="CH33" i="10"/>
  <c r="CG33" i="10"/>
  <c r="CF33" i="10"/>
  <c r="CE33" i="10"/>
  <c r="CD33" i="10"/>
  <c r="CC33" i="10"/>
  <c r="CB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AK33" i="10"/>
  <c r="AL33" i="10"/>
  <c r="AM33" i="10"/>
  <c r="AN33" i="10"/>
  <c r="AO33" i="10"/>
  <c r="AP33" i="10"/>
  <c r="AQ33" i="10"/>
  <c r="AR33" i="10"/>
  <c r="AS33" i="10"/>
  <c r="AT33" i="10"/>
  <c r="AU33" i="10"/>
  <c r="AV33" i="10"/>
  <c r="AW33" i="10"/>
  <c r="AX33" i="10"/>
  <c r="AY33" i="10"/>
  <c r="AZ33" i="10"/>
  <c r="BA33" i="10"/>
  <c r="BB33" i="10"/>
  <c r="BC33" i="10"/>
  <c r="BD33" i="10"/>
  <c r="BE33" i="10"/>
  <c r="BF33" i="10"/>
  <c r="BG33" i="10"/>
  <c r="BH33" i="10"/>
  <c r="BI33" i="10"/>
  <c r="BJ33" i="10"/>
  <c r="BK33" i="10"/>
  <c r="BL33" i="10"/>
  <c r="BM33" i="10"/>
  <c r="BN33" i="10"/>
  <c r="BO33" i="10"/>
  <c r="BP33" i="10"/>
  <c r="BQ33" i="10"/>
  <c r="BR33" i="10"/>
  <c r="BS33" i="10"/>
  <c r="BT33" i="10"/>
  <c r="BU33" i="10"/>
  <c r="BV33" i="10"/>
  <c r="BW33" i="10"/>
  <c r="BX33" i="10"/>
  <c r="BY33" i="10"/>
  <c r="BZ33" i="10"/>
  <c r="CA33" i="10"/>
  <c r="N11" i="7" l="1"/>
  <c r="M10" i="7"/>
  <c r="CG66" i="4"/>
  <c r="CH65" i="4"/>
  <c r="DG66" i="4"/>
  <c r="DH65" i="4"/>
  <c r="DH66" i="4" s="1"/>
  <c r="CI48" i="4"/>
  <c r="CH49" i="4"/>
  <c r="E115" i="11" a="1"/>
  <c r="E115" i="11" s="1"/>
  <c r="I44" i="11"/>
  <c r="H82" i="11"/>
  <c r="H86" i="11" s="1"/>
  <c r="E265" i="11" a="1"/>
  <c r="E265" i="11" s="1"/>
  <c r="E190" i="11" a="1"/>
  <c r="E190" i="11" s="1"/>
  <c r="D271" i="11"/>
  <c r="D198" i="11"/>
  <c r="D122" i="11"/>
  <c r="U20" i="10"/>
  <c r="V15" i="10"/>
  <c r="DH5" i="16"/>
  <c r="DI4" i="16"/>
  <c r="DI5" i="16" s="1"/>
  <c r="CH5" i="16"/>
  <c r="CI4" i="16"/>
  <c r="U7" i="10"/>
  <c r="V17" i="10"/>
  <c r="V7" i="10"/>
  <c r="D27" i="16"/>
  <c r="D25" i="15"/>
  <c r="U15" i="10"/>
  <c r="U17" i="10"/>
  <c r="U19" i="10"/>
  <c r="DI5" i="15"/>
  <c r="V19" i="10"/>
  <c r="CH5" i="15"/>
  <c r="CI4" i="15"/>
  <c r="V20" i="10"/>
  <c r="U22" i="10"/>
  <c r="V22" i="10"/>
  <c r="DD4" i="11"/>
  <c r="CQ2" i="10"/>
  <c r="CQ45" i="10"/>
  <c r="U16" i="10"/>
  <c r="U21" i="10"/>
  <c r="V11" i="10"/>
  <c r="V64" i="10" s="1"/>
  <c r="V16" i="10"/>
  <c r="V21" i="10"/>
  <c r="U13" i="10"/>
  <c r="U18" i="10"/>
  <c r="U23" i="10"/>
  <c r="V13" i="10"/>
  <c r="V18" i="10"/>
  <c r="J61" i="4"/>
  <c r="M80" i="3"/>
  <c r="M79" i="3" s="1"/>
  <c r="J72" i="4" s="1"/>
  <c r="V25" i="4"/>
  <c r="BJ25" i="4"/>
  <c r="W25" i="4"/>
  <c r="AQ25" i="4"/>
  <c r="BK25" i="4"/>
  <c r="X25" i="4"/>
  <c r="AR25" i="4"/>
  <c r="BL25" i="4"/>
  <c r="H25" i="4"/>
  <c r="AB25" i="4"/>
  <c r="AV25" i="4"/>
  <c r="BP25" i="4"/>
  <c r="BQ25" i="4"/>
  <c r="J25" i="4"/>
  <c r="AX25" i="4"/>
  <c r="BR25" i="4"/>
  <c r="Z25" i="4"/>
  <c r="AT25" i="4"/>
  <c r="G25" i="4"/>
  <c r="AA25" i="4"/>
  <c r="AU25" i="4"/>
  <c r="BO25" i="4"/>
  <c r="I25" i="4"/>
  <c r="AC25" i="4"/>
  <c r="AW25" i="4"/>
  <c r="K25" i="4"/>
  <c r="AE25" i="4"/>
  <c r="AY25" i="4"/>
  <c r="H77" i="11"/>
  <c r="H91" i="11"/>
  <c r="H80" i="11"/>
  <c r="H79" i="11"/>
  <c r="U64" i="10"/>
  <c r="AA41" i="10"/>
  <c r="AB41" i="10" s="1"/>
  <c r="AC41" i="10" s="1"/>
  <c r="AA45" i="10"/>
  <c r="AB45" i="10" s="1"/>
  <c r="AC45" i="10" s="1"/>
  <c r="X44" i="10"/>
  <c r="Y44" i="10" s="1"/>
  <c r="Z44" i="10" s="1"/>
  <c r="AA43" i="10"/>
  <c r="AB43" i="10" s="1"/>
  <c r="AC43" i="10" s="1"/>
  <c r="U75" i="10" a="1"/>
  <c r="U75" i="10" s="1"/>
  <c r="AG42" i="10"/>
  <c r="AH42" i="10" s="1"/>
  <c r="AI42" i="10" s="1"/>
  <c r="AD45" i="10"/>
  <c r="AE45" i="10" s="1"/>
  <c r="AF45" i="10" s="1"/>
  <c r="W9" i="10"/>
  <c r="U9" i="10"/>
  <c r="V9" i="10"/>
  <c r="U8" i="10"/>
  <c r="V8" i="10"/>
  <c r="W8" i="10"/>
  <c r="I42" i="11"/>
  <c r="I76" i="11" s="1"/>
  <c r="I77" i="11" s="1"/>
  <c r="J72" i="11"/>
  <c r="H78" i="11"/>
  <c r="I5" i="11"/>
  <c r="E191" i="11" s="1" a="1"/>
  <c r="E191" i="11" s="1"/>
  <c r="CD4" i="11"/>
  <c r="J73" i="11"/>
  <c r="I46" i="11"/>
  <c r="V2" i="10"/>
  <c r="W4" i="10"/>
  <c r="CQ41" i="10" s="1"/>
  <c r="CR3" i="10"/>
  <c r="CQ4" i="10"/>
  <c r="DQ3" i="10"/>
  <c r="U78" i="10"/>
  <c r="V85" i="10"/>
  <c r="W85" i="10"/>
  <c r="AA85" i="10"/>
  <c r="AB85" i="10"/>
  <c r="Y85" i="10"/>
  <c r="X85" i="10"/>
  <c r="Z85" i="10"/>
  <c r="U85" i="10"/>
  <c r="U73" i="10" a="1"/>
  <c r="U73" i="10" s="1"/>
  <c r="U74" i="10"/>
  <c r="U90" i="10"/>
  <c r="U69" i="10"/>
  <c r="U76" i="10"/>
  <c r="U83" i="10"/>
  <c r="V71" i="10"/>
  <c r="U62" i="10"/>
  <c r="U100" i="10"/>
  <c r="U40" i="10"/>
  <c r="O11" i="7" l="1"/>
  <c r="N10" i="7"/>
  <c r="CH66" i="4"/>
  <c r="CI65" i="4"/>
  <c r="CJ48" i="4"/>
  <c r="CI49" i="4"/>
  <c r="I265" i="11" a="1"/>
  <c r="I265" i="11" s="1"/>
  <c r="H265" i="11" a="1"/>
  <c r="H265" i="11" s="1"/>
  <c r="I191" i="11" a="1"/>
  <c r="I191" i="11" s="1"/>
  <c r="H191" i="11" a="1"/>
  <c r="H191" i="11" s="1"/>
  <c r="H190" i="11" a="1"/>
  <c r="H190" i="11" s="1"/>
  <c r="I190" i="11" a="1"/>
  <c r="I190" i="11" s="1"/>
  <c r="I115" i="11" a="1"/>
  <c r="I115" i="11" s="1"/>
  <c r="H115" i="11" a="1"/>
  <c r="H115" i="11" s="1"/>
  <c r="J46" i="11"/>
  <c r="I88" i="11"/>
  <c r="I92" i="11" s="1"/>
  <c r="J44" i="11"/>
  <c r="I82" i="11"/>
  <c r="I84" i="11" s="1"/>
  <c r="DD5" i="11"/>
  <c r="E266" i="11" a="1"/>
  <c r="E266" i="11" s="1"/>
  <c r="D272" i="11"/>
  <c r="E116" i="11" a="1"/>
  <c r="E116" i="11" s="1"/>
  <c r="D199" i="11"/>
  <c r="D123" i="11"/>
  <c r="CQ43" i="10"/>
  <c r="D28" i="16"/>
  <c r="CI5" i="16"/>
  <c r="CJ4" i="16"/>
  <c r="D26" i="15"/>
  <c r="CI5" i="15"/>
  <c r="CJ4" i="15"/>
  <c r="DE4" i="11"/>
  <c r="J5" i="11"/>
  <c r="E117" i="11" s="1" a="1"/>
  <c r="E117" i="11" s="1"/>
  <c r="W21" i="10"/>
  <c r="W16" i="10"/>
  <c r="W11" i="10"/>
  <c r="W13" i="10"/>
  <c r="W12" i="10"/>
  <c r="W18" i="10"/>
  <c r="W17" i="10"/>
  <c r="W7" i="10"/>
  <c r="W23" i="10"/>
  <c r="CQ42" i="10"/>
  <c r="W22" i="10"/>
  <c r="W15" i="10"/>
  <c r="W19" i="10"/>
  <c r="W20" i="10"/>
  <c r="W10" i="10"/>
  <c r="W14" i="10"/>
  <c r="CQ44" i="10"/>
  <c r="O56" i="3"/>
  <c r="K61" i="4"/>
  <c r="N80" i="3"/>
  <c r="N79" i="3" s="1"/>
  <c r="K72" i="4" s="1"/>
  <c r="J42" i="11"/>
  <c r="J76" i="11" s="1"/>
  <c r="J80" i="11" s="1"/>
  <c r="I78" i="11"/>
  <c r="I79" i="11"/>
  <c r="I80" i="11"/>
  <c r="H83" i="11"/>
  <c r="H89" i="11"/>
  <c r="H84" i="11"/>
  <c r="H85" i="11"/>
  <c r="H92" i="11"/>
  <c r="H90" i="11"/>
  <c r="AA44" i="10"/>
  <c r="AB44" i="10" s="1"/>
  <c r="AC44" i="10" s="1"/>
  <c r="AE85" i="10"/>
  <c r="AD85" i="10"/>
  <c r="AC85" i="10"/>
  <c r="AD43" i="10"/>
  <c r="AE43" i="10" s="1"/>
  <c r="AF43" i="10" s="1"/>
  <c r="AD41" i="10"/>
  <c r="AE41" i="10" s="1"/>
  <c r="AF41" i="10" s="1"/>
  <c r="V73" i="10"/>
  <c r="AG45" i="10"/>
  <c r="AJ42" i="10"/>
  <c r="AK42" i="10" s="1"/>
  <c r="AL42" i="10" s="1"/>
  <c r="AF85" i="10"/>
  <c r="V6" i="10"/>
  <c r="CD5" i="11"/>
  <c r="K72" i="11"/>
  <c r="CE4" i="11"/>
  <c r="K73" i="11"/>
  <c r="DQ4" i="10"/>
  <c r="DR3" i="10"/>
  <c r="DQ2" i="10"/>
  <c r="CR2" i="10"/>
  <c r="CR4" i="10"/>
  <c r="CS3" i="10"/>
  <c r="X4" i="10"/>
  <c r="W2" i="10"/>
  <c r="V40" i="10"/>
  <c r="V74" i="10"/>
  <c r="V75" i="10"/>
  <c r="V78" i="10"/>
  <c r="U70" i="10"/>
  <c r="U89" i="10" a="1"/>
  <c r="U89" i="10" s="1"/>
  <c r="U87" i="10" a="1"/>
  <c r="U87" i="10" s="1"/>
  <c r="U88" i="10"/>
  <c r="W71" i="10"/>
  <c r="U6" i="10"/>
  <c r="U57" i="10"/>
  <c r="U95" i="10"/>
  <c r="U58" i="10"/>
  <c r="U96" i="10"/>
  <c r="J190" i="11" l="1" a="1"/>
  <c r="J190" i="11" s="1"/>
  <c r="J191" i="11" a="1"/>
  <c r="J191" i="11" s="1"/>
  <c r="J265" i="11" a="1"/>
  <c r="J265" i="11" s="1"/>
  <c r="J115" i="11" a="1"/>
  <c r="J115" i="11" s="1"/>
  <c r="P11" i="7"/>
  <c r="O10" i="7"/>
  <c r="CI66" i="4"/>
  <c r="CJ65" i="4"/>
  <c r="CJ49" i="4"/>
  <c r="CK48" i="4"/>
  <c r="H266" i="11" a="1"/>
  <c r="H266" i="11" s="1"/>
  <c r="I266" i="11" a="1"/>
  <c r="I266" i="11" s="1"/>
  <c r="J266" i="11" a="1"/>
  <c r="J266" i="11" s="1"/>
  <c r="H117" i="11" a="1"/>
  <c r="H117" i="11" s="1"/>
  <c r="J117" i="11" a="1"/>
  <c r="J117" i="11" s="1"/>
  <c r="I117" i="11" a="1"/>
  <c r="I117" i="11" s="1"/>
  <c r="J116" i="11" a="1"/>
  <c r="J116" i="11" s="1"/>
  <c r="H116" i="11" a="1"/>
  <c r="H116" i="11" s="1"/>
  <c r="I116" i="11" a="1"/>
  <c r="I116" i="11" s="1"/>
  <c r="K44" i="11"/>
  <c r="J82" i="11"/>
  <c r="J85" i="11" s="1"/>
  <c r="K46" i="11"/>
  <c r="J88" i="11"/>
  <c r="J91" i="11" s="1"/>
  <c r="E267" i="11" a="1"/>
  <c r="E267" i="11" s="1"/>
  <c r="DE5" i="11"/>
  <c r="D273" i="11"/>
  <c r="E192" i="11" a="1"/>
  <c r="E192" i="11" s="1"/>
  <c r="D200" i="11"/>
  <c r="D124" i="11"/>
  <c r="DF4" i="11"/>
  <c r="DF5" i="11" s="1"/>
  <c r="CK4" i="16"/>
  <c r="CJ5" i="16"/>
  <c r="D29" i="16"/>
  <c r="D27" i="15"/>
  <c r="CJ5" i="15"/>
  <c r="CK4" i="15"/>
  <c r="K5" i="11"/>
  <c r="K117" i="11" s="1" a="1"/>
  <c r="K117" i="11" s="1"/>
  <c r="W6" i="10"/>
  <c r="X21" i="10"/>
  <c r="X16" i="10"/>
  <c r="X11" i="10"/>
  <c r="X64" i="10" s="1"/>
  <c r="X19" i="10"/>
  <c r="X14" i="10"/>
  <c r="X7" i="10"/>
  <c r="X12" i="10"/>
  <c r="X18" i="10"/>
  <c r="X17" i="10"/>
  <c r="X15" i="10"/>
  <c r="X10" i="10"/>
  <c r="X22" i="10"/>
  <c r="X13" i="10"/>
  <c r="X23" i="10"/>
  <c r="X20" i="10"/>
  <c r="X8" i="10"/>
  <c r="X9" i="10"/>
  <c r="L61" i="4"/>
  <c r="O80" i="3"/>
  <c r="O79" i="3" s="1"/>
  <c r="L72" i="4" s="1"/>
  <c r="I83" i="11"/>
  <c r="K42" i="11"/>
  <c r="K76" i="11" s="1"/>
  <c r="K78" i="11" s="1"/>
  <c r="I86" i="11"/>
  <c r="I85" i="11"/>
  <c r="I90" i="11"/>
  <c r="J78" i="11"/>
  <c r="I91" i="11"/>
  <c r="I89" i="11"/>
  <c r="J77" i="11"/>
  <c r="J79" i="11"/>
  <c r="AG43" i="10"/>
  <c r="AH43" i="10" s="1"/>
  <c r="AI43" i="10" s="1"/>
  <c r="AD44" i="10"/>
  <c r="AE44" i="10" s="1"/>
  <c r="AF44" i="10" s="1"/>
  <c r="AG41" i="10"/>
  <c r="AH41" i="10" s="1"/>
  <c r="AI41" i="10" s="1"/>
  <c r="W75" i="10"/>
  <c r="AM42" i="10"/>
  <c r="AN42" i="10" s="1"/>
  <c r="AO42" i="10" s="1"/>
  <c r="AH45" i="10"/>
  <c r="AG85" i="10"/>
  <c r="U49" i="10"/>
  <c r="U51" i="10"/>
  <c r="U50" i="10"/>
  <c r="U53" i="10"/>
  <c r="U52" i="10"/>
  <c r="CE5" i="11"/>
  <c r="L72" i="11"/>
  <c r="CF4" i="11"/>
  <c r="L73" i="11"/>
  <c r="Y4" i="10"/>
  <c r="X2" i="10"/>
  <c r="CS2" i="10"/>
  <c r="CS4" i="10"/>
  <c r="CT3" i="10"/>
  <c r="DR4" i="10"/>
  <c r="DS3" i="10"/>
  <c r="DR2" i="10"/>
  <c r="U84" i="10"/>
  <c r="W74" i="10"/>
  <c r="W40" i="10"/>
  <c r="W64" i="10"/>
  <c r="W78" i="10"/>
  <c r="W73" i="10"/>
  <c r="V69" i="10"/>
  <c r="V83" i="10"/>
  <c r="V76" i="10"/>
  <c r="V90" i="10"/>
  <c r="X71" i="10"/>
  <c r="U60" i="10"/>
  <c r="U59" i="10" a="1"/>
  <c r="U59" i="10" s="1"/>
  <c r="U61" i="10" a="1"/>
  <c r="U61" i="10" s="1"/>
  <c r="U103" i="10"/>
  <c r="V62" i="10"/>
  <c r="V100" i="10"/>
  <c r="U97" i="10"/>
  <c r="U98" i="10"/>
  <c r="U99" i="10"/>
  <c r="K116" i="11" l="1" a="1"/>
  <c r="K116" i="11" s="1"/>
  <c r="K266" i="11" a="1"/>
  <c r="K266" i="11" s="1"/>
  <c r="K115" i="11" a="1"/>
  <c r="K115" i="11" s="1"/>
  <c r="K265" i="11" a="1"/>
  <c r="K265" i="11" s="1"/>
  <c r="K191" i="11" a="1"/>
  <c r="K191" i="11" s="1"/>
  <c r="K190" i="11" a="1"/>
  <c r="K190" i="11" s="1"/>
  <c r="Q11" i="7"/>
  <c r="P10" i="7"/>
  <c r="CJ66" i="4"/>
  <c r="CK65" i="4"/>
  <c r="CK49" i="4"/>
  <c r="CL48" i="4"/>
  <c r="H267" i="11" a="1"/>
  <c r="H267" i="11" s="1"/>
  <c r="K267" i="11" a="1"/>
  <c r="K267" i="11" s="1"/>
  <c r="J267" i="11" a="1"/>
  <c r="J267" i="11" s="1"/>
  <c r="I267" i="11" a="1"/>
  <c r="I267" i="11" s="1"/>
  <c r="K192" i="11" a="1"/>
  <c r="K192" i="11" s="1"/>
  <c r="J192" i="11" a="1"/>
  <c r="J192" i="11" s="1"/>
  <c r="H192" i="11" a="1"/>
  <c r="H192" i="11" s="1"/>
  <c r="I192" i="11" a="1"/>
  <c r="I192" i="11" s="1"/>
  <c r="L46" i="11"/>
  <c r="K88" i="11"/>
  <c r="K91" i="11" s="1"/>
  <c r="L44" i="11"/>
  <c r="K82" i="11"/>
  <c r="DG4" i="11"/>
  <c r="DH4" i="11" s="1"/>
  <c r="E268" i="11" a="1"/>
  <c r="E268" i="11" s="1"/>
  <c r="D274" i="11"/>
  <c r="E193" i="11" a="1"/>
  <c r="E193" i="11" s="1"/>
  <c r="E118" i="11" a="1"/>
  <c r="E118" i="11" s="1"/>
  <c r="D201" i="11"/>
  <c r="D125" i="11"/>
  <c r="D30" i="16"/>
  <c r="CK5" i="16"/>
  <c r="CL4" i="16"/>
  <c r="D28" i="15"/>
  <c r="CK5" i="15"/>
  <c r="CL4" i="15"/>
  <c r="L5" i="11"/>
  <c r="L192" i="11" s="1" a="1"/>
  <c r="L192" i="11" s="1"/>
  <c r="X6" i="10"/>
  <c r="Y21" i="10"/>
  <c r="Y16" i="10"/>
  <c r="Y11" i="10"/>
  <c r="Y19" i="10"/>
  <c r="Y14" i="10"/>
  <c r="Y7" i="10"/>
  <c r="Y22" i="10"/>
  <c r="Y17" i="10"/>
  <c r="Y18" i="10"/>
  <c r="Y15" i="10"/>
  <c r="Y12" i="10"/>
  <c r="Y13" i="10"/>
  <c r="Y10" i="10"/>
  <c r="Y23" i="10"/>
  <c r="Y20" i="10"/>
  <c r="Y8" i="10"/>
  <c r="Y9" i="10"/>
  <c r="CR45" i="10"/>
  <c r="Q56" i="3"/>
  <c r="M61" i="4"/>
  <c r="P80" i="3"/>
  <c r="P79" i="3" s="1"/>
  <c r="M72" i="4" s="1"/>
  <c r="J86" i="11"/>
  <c r="L42" i="11"/>
  <c r="L76" i="11" s="1"/>
  <c r="L77" i="11" s="1"/>
  <c r="J83" i="11"/>
  <c r="K79" i="11"/>
  <c r="K80" i="11"/>
  <c r="J84" i="11"/>
  <c r="K77" i="11"/>
  <c r="J89" i="11"/>
  <c r="J92" i="11"/>
  <c r="J90" i="11"/>
  <c r="AJ41" i="10"/>
  <c r="AK41" i="10" s="1"/>
  <c r="AL41" i="10" s="1"/>
  <c r="AG44" i="10"/>
  <c r="AH44" i="10" s="1"/>
  <c r="AI44" i="10" s="1"/>
  <c r="AJ43" i="10"/>
  <c r="AK43" i="10" s="1"/>
  <c r="AL43" i="10" s="1"/>
  <c r="X75" i="10"/>
  <c r="V70" i="10"/>
  <c r="AP42" i="10"/>
  <c r="AQ42" i="10" s="1"/>
  <c r="AR42" i="10" s="1"/>
  <c r="AI45" i="10"/>
  <c r="AH85" i="10"/>
  <c r="U48" i="10"/>
  <c r="CF5" i="11"/>
  <c r="CG4" i="11"/>
  <c r="M72" i="11"/>
  <c r="M73" i="11"/>
  <c r="DS4" i="10"/>
  <c r="DS2" i="10"/>
  <c r="DT3" i="10"/>
  <c r="CT4" i="10"/>
  <c r="CU3" i="10"/>
  <c r="CT2" i="10"/>
  <c r="Z4" i="10"/>
  <c r="Y2" i="10"/>
  <c r="X74" i="10"/>
  <c r="X73" i="10"/>
  <c r="X78" i="10"/>
  <c r="V89" i="10"/>
  <c r="V87" i="10"/>
  <c r="V88" i="10"/>
  <c r="U66" i="10" a="1"/>
  <c r="U66" i="10" s="1"/>
  <c r="U67" i="10"/>
  <c r="U68" i="10" a="1"/>
  <c r="U68" i="10" s="1"/>
  <c r="U82" i="10" a="1"/>
  <c r="U82" i="10" s="1"/>
  <c r="U81" i="10"/>
  <c r="U80" i="10" a="1"/>
  <c r="U80" i="10" s="1"/>
  <c r="W76" i="10"/>
  <c r="W69" i="10"/>
  <c r="W83" i="10"/>
  <c r="W90" i="10"/>
  <c r="Y71" i="10"/>
  <c r="Y75" i="10" s="1"/>
  <c r="X40" i="10"/>
  <c r="U94" i="10"/>
  <c r="V95" i="10"/>
  <c r="V57" i="10"/>
  <c r="W62" i="10"/>
  <c r="W100" i="10"/>
  <c r="V58" i="10"/>
  <c r="V96" i="10"/>
  <c r="U56" i="10"/>
  <c r="I41" i="7"/>
  <c r="I40" i="7"/>
  <c r="I39" i="7"/>
  <c r="I38" i="7"/>
  <c r="I37" i="7"/>
  <c r="L267" i="11" l="1" a="1"/>
  <c r="L267" i="11" s="1"/>
  <c r="L265" i="11" a="1"/>
  <c r="L265" i="11" s="1"/>
  <c r="L191" i="11" a="1"/>
  <c r="L191" i="11" s="1"/>
  <c r="L115" i="11" a="1"/>
  <c r="L115" i="11" s="1"/>
  <c r="L190" i="11" a="1"/>
  <c r="L190" i="11" s="1"/>
  <c r="L266" i="11" a="1"/>
  <c r="L266" i="11" s="1"/>
  <c r="L116" i="11" a="1"/>
  <c r="L116" i="11" s="1"/>
  <c r="L117" i="11" a="1"/>
  <c r="L117" i="11" s="1"/>
  <c r="R11" i="7"/>
  <c r="Q10" i="7"/>
  <c r="CK66" i="4"/>
  <c r="CL65" i="4"/>
  <c r="CL49" i="4"/>
  <c r="CM48" i="4"/>
  <c r="H268" i="11" a="1"/>
  <c r="H268" i="11" s="1"/>
  <c r="L268" i="11" a="1"/>
  <c r="L268" i="11" s="1"/>
  <c r="K268" i="11" a="1"/>
  <c r="K268" i="11" s="1"/>
  <c r="J268" i="11" a="1"/>
  <c r="J268" i="11" s="1"/>
  <c r="I268" i="11" a="1"/>
  <c r="I268" i="11" s="1"/>
  <c r="H193" i="11" a="1"/>
  <c r="H193" i="11" s="1"/>
  <c r="J193" i="11" a="1"/>
  <c r="J193" i="11" s="1"/>
  <c r="I193" i="11" a="1"/>
  <c r="I193" i="11" s="1"/>
  <c r="L193" i="11" a="1"/>
  <c r="L193" i="11" s="1"/>
  <c r="K193" i="11" a="1"/>
  <c r="K193" i="11" s="1"/>
  <c r="L118" i="11" a="1"/>
  <c r="L118" i="11" s="1"/>
  <c r="K118" i="11" a="1"/>
  <c r="K118" i="11" s="1"/>
  <c r="J118" i="11" a="1"/>
  <c r="J118" i="11" s="1"/>
  <c r="I118" i="11" a="1"/>
  <c r="I118" i="11" s="1"/>
  <c r="H118" i="11" a="1"/>
  <c r="H118" i="11" s="1"/>
  <c r="M44" i="11"/>
  <c r="L82" i="11"/>
  <c r="M46" i="11"/>
  <c r="L88" i="11"/>
  <c r="L90" i="11" s="1"/>
  <c r="DG5" i="11"/>
  <c r="E269" i="11" a="1"/>
  <c r="E269" i="11" s="1"/>
  <c r="D275" i="11"/>
  <c r="E119" i="11" a="1"/>
  <c r="E119" i="11" s="1"/>
  <c r="D202" i="11"/>
  <c r="D126" i="11"/>
  <c r="CL5" i="16"/>
  <c r="CM4" i="16"/>
  <c r="D31" i="16"/>
  <c r="D29" i="15"/>
  <c r="CM4" i="15"/>
  <c r="CL5" i="15"/>
  <c r="M5" i="11"/>
  <c r="M118" i="11" s="1" a="1"/>
  <c r="M118" i="11" s="1"/>
  <c r="Z21" i="10"/>
  <c r="Z16" i="10"/>
  <c r="Z11" i="10"/>
  <c r="Z64" i="10" s="1"/>
  <c r="Z19" i="10"/>
  <c r="Z14" i="10"/>
  <c r="Z7" i="10"/>
  <c r="Z23" i="10"/>
  <c r="Z18" i="10"/>
  <c r="Z17" i="10"/>
  <c r="Z15" i="10"/>
  <c r="Z22" i="10"/>
  <c r="Z20" i="10"/>
  <c r="Z12" i="10"/>
  <c r="Z13" i="10"/>
  <c r="Z10" i="10"/>
  <c r="Z9" i="10"/>
  <c r="Z8" i="10"/>
  <c r="CR44" i="10"/>
  <c r="CR41" i="10"/>
  <c r="CR43" i="10"/>
  <c r="CR42" i="10"/>
  <c r="Y6" i="10"/>
  <c r="R56" i="3"/>
  <c r="N61" i="4"/>
  <c r="Q80" i="3"/>
  <c r="Q79" i="3" s="1"/>
  <c r="N72" i="4" s="1"/>
  <c r="M42" i="11"/>
  <c r="K84" i="11"/>
  <c r="K85" i="11"/>
  <c r="K83" i="11"/>
  <c r="K86" i="11"/>
  <c r="L78" i="11"/>
  <c r="L80" i="11"/>
  <c r="K89" i="11"/>
  <c r="K92" i="11"/>
  <c r="K90" i="11"/>
  <c r="L79" i="11"/>
  <c r="AJ44" i="10"/>
  <c r="AK44" i="10" s="1"/>
  <c r="AL44" i="10" s="1"/>
  <c r="AM41" i="10"/>
  <c r="AN41" i="10" s="1"/>
  <c r="AO41" i="10" s="1"/>
  <c r="AM43" i="10"/>
  <c r="AN43" i="10" s="1"/>
  <c r="AO43" i="10" s="1"/>
  <c r="AJ45" i="10"/>
  <c r="AI85" i="10"/>
  <c r="AS42" i="10"/>
  <c r="AT42" i="10" s="1"/>
  <c r="AU42" i="10" s="1"/>
  <c r="V53" i="10"/>
  <c r="V49" i="10"/>
  <c r="V52" i="10"/>
  <c r="V50" i="10"/>
  <c r="V51" i="10"/>
  <c r="J37" i="7"/>
  <c r="J38" i="7"/>
  <c r="J39" i="7"/>
  <c r="J40" i="7"/>
  <c r="J41" i="7"/>
  <c r="CH4" i="11"/>
  <c r="CG5" i="11"/>
  <c r="N72" i="11"/>
  <c r="DH5" i="11"/>
  <c r="DI4" i="11"/>
  <c r="N73" i="11"/>
  <c r="Z2" i="10"/>
  <c r="AA4" i="10"/>
  <c r="CU2" i="10"/>
  <c r="CU4" i="10"/>
  <c r="CV3" i="10"/>
  <c r="DT4" i="10"/>
  <c r="DU3" i="10"/>
  <c r="DT2" i="10"/>
  <c r="Y73" i="10"/>
  <c r="Y78" i="10"/>
  <c r="Y40" i="10"/>
  <c r="Y64" i="10"/>
  <c r="Y74" i="10"/>
  <c r="V84" i="10"/>
  <c r="U63" i="10"/>
  <c r="U77" i="10"/>
  <c r="X69" i="10"/>
  <c r="X76" i="10"/>
  <c r="X90" i="10"/>
  <c r="X83" i="10"/>
  <c r="W89" i="10"/>
  <c r="W88" i="10"/>
  <c r="W87" i="10"/>
  <c r="W70" i="10"/>
  <c r="Z71" i="10"/>
  <c r="W95" i="10"/>
  <c r="W57" i="10"/>
  <c r="W58" i="10"/>
  <c r="W96" i="10"/>
  <c r="V59" i="10"/>
  <c r="V60" i="10"/>
  <c r="V61" i="10"/>
  <c r="X62" i="10"/>
  <c r="X100" i="10"/>
  <c r="V97" i="10"/>
  <c r="V98" i="10"/>
  <c r="V99" i="10"/>
  <c r="V103" i="10"/>
  <c r="H5" i="7"/>
  <c r="A1" i="7"/>
  <c r="A1" i="2"/>
  <c r="A1" i="3"/>
  <c r="A1" i="4"/>
  <c r="G5" i="2"/>
  <c r="DC4" i="2" s="1"/>
  <c r="J5" i="3"/>
  <c r="G6" i="4"/>
  <c r="DC5" i="4" s="1"/>
  <c r="D34" i="4"/>
  <c r="G24" i="4"/>
  <c r="D17" i="4"/>
  <c r="D33" i="3"/>
  <c r="D13" i="3"/>
  <c r="CC31" i="3"/>
  <c r="CB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O31" i="3"/>
  <c r="BN31" i="3"/>
  <c r="BM31" i="3"/>
  <c r="BL31" i="3"/>
  <c r="BK31" i="3"/>
  <c r="BJ31" i="3"/>
  <c r="BI31" i="3"/>
  <c r="BH31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M76" i="11" l="1"/>
  <c r="M268" i="11" a="1"/>
  <c r="M268" i="11" s="1"/>
  <c r="M115" i="11" a="1"/>
  <c r="M115" i="11" s="1"/>
  <c r="M190" i="11" a="1"/>
  <c r="M190" i="11" s="1"/>
  <c r="M191" i="11" a="1"/>
  <c r="M191" i="11" s="1"/>
  <c r="M265" i="11" a="1"/>
  <c r="M265" i="11" s="1"/>
  <c r="M266" i="11" a="1"/>
  <c r="M266" i="11" s="1"/>
  <c r="M116" i="11" a="1"/>
  <c r="M116" i="11" s="1"/>
  <c r="M117" i="11" a="1"/>
  <c r="M117" i="11" s="1"/>
  <c r="M267" i="11" a="1"/>
  <c r="M267" i="11" s="1"/>
  <c r="M192" i="11" a="1"/>
  <c r="M192" i="11" s="1"/>
  <c r="M193" i="11" a="1"/>
  <c r="M193" i="11" s="1"/>
  <c r="S11" i="7"/>
  <c r="R10" i="7"/>
  <c r="CL66" i="4"/>
  <c r="CM65" i="4"/>
  <c r="CN48" i="4"/>
  <c r="CM49" i="4"/>
  <c r="M269" i="11" a="1"/>
  <c r="M269" i="11" s="1"/>
  <c r="J269" i="11" a="1"/>
  <c r="J269" i="11" s="1"/>
  <c r="H269" i="11" a="1"/>
  <c r="H269" i="11" s="1"/>
  <c r="K269" i="11" a="1"/>
  <c r="K269" i="11" s="1"/>
  <c r="I269" i="11" a="1"/>
  <c r="I269" i="11" s="1"/>
  <c r="L269" i="11" a="1"/>
  <c r="L269" i="11" s="1"/>
  <c r="M119" i="11" a="1"/>
  <c r="M119" i="11" s="1"/>
  <c r="L119" i="11" a="1"/>
  <c r="L119" i="11" s="1"/>
  <c r="K119" i="11" a="1"/>
  <c r="K119" i="11" s="1"/>
  <c r="J119" i="11" a="1"/>
  <c r="J119" i="11" s="1"/>
  <c r="I119" i="11" a="1"/>
  <c r="I119" i="11" s="1"/>
  <c r="H119" i="11" a="1"/>
  <c r="H119" i="11" s="1"/>
  <c r="N46" i="11"/>
  <c r="M88" i="11"/>
  <c r="M90" i="11" s="1"/>
  <c r="N44" i="11"/>
  <c r="M82" i="11"/>
  <c r="E270" i="11" a="1"/>
  <c r="E270" i="11" s="1"/>
  <c r="D276" i="11"/>
  <c r="D203" i="11"/>
  <c r="E120" i="11" a="1"/>
  <c r="E120" i="11" s="1"/>
  <c r="D127" i="11"/>
  <c r="CM5" i="16"/>
  <c r="CN4" i="16"/>
  <c r="D32" i="16"/>
  <c r="D30" i="15"/>
  <c r="CN4" i="15"/>
  <c r="CM5" i="15"/>
  <c r="N5" i="11"/>
  <c r="AA19" i="10"/>
  <c r="AA14" i="10"/>
  <c r="AA7" i="10"/>
  <c r="AA17" i="10"/>
  <c r="AA11" i="10"/>
  <c r="AA22" i="10"/>
  <c r="AA20" i="10"/>
  <c r="AA15" i="10"/>
  <c r="AA16" i="10"/>
  <c r="AA13" i="10"/>
  <c r="AA18" i="10"/>
  <c r="AA12" i="10"/>
  <c r="AA23" i="10"/>
  <c r="AA10" i="10"/>
  <c r="AA21" i="10"/>
  <c r="AA8" i="10"/>
  <c r="AA9" i="10"/>
  <c r="Z6" i="10"/>
  <c r="S56" i="3"/>
  <c r="O61" i="4"/>
  <c r="R80" i="3"/>
  <c r="R79" i="3" s="1"/>
  <c r="O72" i="4" s="1"/>
  <c r="BN34" i="4"/>
  <c r="BN32" i="4" s="1"/>
  <c r="AT34" i="4"/>
  <c r="AT32" i="4" s="1"/>
  <c r="Z34" i="4"/>
  <c r="Z32" i="4" s="1"/>
  <c r="V34" i="4"/>
  <c r="V32" i="4" s="1"/>
  <c r="R34" i="4"/>
  <c r="R32" i="4" s="1"/>
  <c r="BD34" i="4"/>
  <c r="BD32" i="4" s="1"/>
  <c r="BC34" i="4"/>
  <c r="BC32" i="4" s="1"/>
  <c r="BV34" i="4"/>
  <c r="BV32" i="4" s="1"/>
  <c r="BA34" i="4"/>
  <c r="BA32" i="4" s="1"/>
  <c r="L34" i="4"/>
  <c r="L32" i="4" s="1"/>
  <c r="BS34" i="4"/>
  <c r="BS32" i="4" s="1"/>
  <c r="AD34" i="4"/>
  <c r="AD32" i="4" s="1"/>
  <c r="AC34" i="4"/>
  <c r="AC32" i="4" s="1"/>
  <c r="BP34" i="4"/>
  <c r="BP32" i="4" s="1"/>
  <c r="BM34" i="4"/>
  <c r="BM32" i="4" s="1"/>
  <c r="AS34" i="4"/>
  <c r="AS32" i="4" s="1"/>
  <c r="Y34" i="4"/>
  <c r="Y32" i="4" s="1"/>
  <c r="BX34" i="4"/>
  <c r="BX32" i="4" s="1"/>
  <c r="BB34" i="4"/>
  <c r="BB32" i="4" s="1"/>
  <c r="M34" i="4"/>
  <c r="M32" i="4" s="1"/>
  <c r="K34" i="4"/>
  <c r="K32" i="4" s="1"/>
  <c r="BR34" i="4"/>
  <c r="BR32" i="4" s="1"/>
  <c r="AB34" i="4"/>
  <c r="AB32" i="4" s="1"/>
  <c r="AU34" i="4"/>
  <c r="AU32" i="4" s="1"/>
  <c r="BL34" i="4"/>
  <c r="BL32" i="4" s="1"/>
  <c r="AR34" i="4"/>
  <c r="AR32" i="4" s="1"/>
  <c r="X34" i="4"/>
  <c r="X32" i="4" s="1"/>
  <c r="Q34" i="4"/>
  <c r="Q32" i="4" s="1"/>
  <c r="N34" i="4"/>
  <c r="N32" i="4" s="1"/>
  <c r="BT34" i="4"/>
  <c r="BT32" i="4" s="1"/>
  <c r="AX34" i="4"/>
  <c r="AX32" i="4" s="1"/>
  <c r="BQ34" i="4"/>
  <c r="BQ32" i="4" s="1"/>
  <c r="BK34" i="4"/>
  <c r="BK32" i="4" s="1"/>
  <c r="AQ34" i="4"/>
  <c r="AQ32" i="4" s="1"/>
  <c r="W34" i="4"/>
  <c r="W32" i="4" s="1"/>
  <c r="BJ34" i="4"/>
  <c r="BJ32" i="4" s="1"/>
  <c r="BY34" i="4"/>
  <c r="BY32" i="4" s="1"/>
  <c r="P34" i="4"/>
  <c r="P32" i="4" s="1"/>
  <c r="AI34" i="4"/>
  <c r="AI32" i="4" s="1"/>
  <c r="AH34" i="4"/>
  <c r="AH32" i="4" s="1"/>
  <c r="AF34" i="4"/>
  <c r="AF32" i="4" s="1"/>
  <c r="AV34" i="4"/>
  <c r="AV32" i="4" s="1"/>
  <c r="AP34" i="4"/>
  <c r="AP32" i="4" s="1"/>
  <c r="AK34" i="4"/>
  <c r="AK32" i="4" s="1"/>
  <c r="O34" i="4"/>
  <c r="O32" i="4" s="1"/>
  <c r="AG34" i="4"/>
  <c r="AG32" i="4" s="1"/>
  <c r="AE34" i="4"/>
  <c r="AE32" i="4" s="1"/>
  <c r="I34" i="4"/>
  <c r="I32" i="4" s="1"/>
  <c r="AA34" i="4"/>
  <c r="AA32" i="4" s="1"/>
  <c r="BI34" i="4"/>
  <c r="BI32" i="4" s="1"/>
  <c r="AO34" i="4"/>
  <c r="AO32" i="4" s="1"/>
  <c r="U34" i="4"/>
  <c r="U32" i="4" s="1"/>
  <c r="BE34" i="4"/>
  <c r="BE32" i="4" s="1"/>
  <c r="AY34" i="4"/>
  <c r="AY32" i="4" s="1"/>
  <c r="AW34" i="4"/>
  <c r="AW32" i="4" s="1"/>
  <c r="BO34" i="4"/>
  <c r="BH34" i="4"/>
  <c r="BH32" i="4" s="1"/>
  <c r="AN34" i="4"/>
  <c r="AN32" i="4" s="1"/>
  <c r="T34" i="4"/>
  <c r="T32" i="4" s="1"/>
  <c r="BG34" i="4"/>
  <c r="BG32" i="4" s="1"/>
  <c r="AM34" i="4"/>
  <c r="AM32" i="4" s="1"/>
  <c r="S34" i="4"/>
  <c r="S32" i="4" s="1"/>
  <c r="BZ34" i="4"/>
  <c r="BZ32" i="4" s="1"/>
  <c r="BF34" i="4"/>
  <c r="BF32" i="4" s="1"/>
  <c r="AL34" i="4"/>
  <c r="AL32" i="4" s="1"/>
  <c r="AJ34" i="4"/>
  <c r="AJ32" i="4" s="1"/>
  <c r="BW34" i="4"/>
  <c r="BW32" i="4" s="1"/>
  <c r="BU34" i="4"/>
  <c r="BU32" i="4" s="1"/>
  <c r="AZ34" i="4"/>
  <c r="AZ32" i="4" s="1"/>
  <c r="J34" i="4"/>
  <c r="J32" i="4" s="1"/>
  <c r="H34" i="4"/>
  <c r="H32" i="4" s="1"/>
  <c r="J3" i="3"/>
  <c r="J58" i="3"/>
  <c r="N42" i="11"/>
  <c r="N76" i="11" s="1"/>
  <c r="L83" i="11"/>
  <c r="L92" i="11"/>
  <c r="L89" i="11"/>
  <c r="L91" i="11"/>
  <c r="L84" i="11"/>
  <c r="L86" i="11"/>
  <c r="L85" i="11"/>
  <c r="G34" i="4"/>
  <c r="G32" i="4" s="1"/>
  <c r="AP43" i="10"/>
  <c r="AQ43" i="10" s="1"/>
  <c r="AR43" i="10" s="1"/>
  <c r="AP41" i="10"/>
  <c r="AQ41" i="10" s="1"/>
  <c r="AR41" i="10" s="1"/>
  <c r="AM44" i="10"/>
  <c r="AN44" i="10" s="1"/>
  <c r="AO44" i="10" s="1"/>
  <c r="Z73" i="10"/>
  <c r="AV42" i="10"/>
  <c r="AW42" i="10" s="1"/>
  <c r="AX42" i="10" s="1"/>
  <c r="AK45" i="10"/>
  <c r="AJ85" i="10"/>
  <c r="V48" i="10"/>
  <c r="W53" i="10"/>
  <c r="CQ53" i="10" s="1"/>
  <c r="W50" i="10"/>
  <c r="CQ50" i="10" s="1"/>
  <c r="W52" i="10"/>
  <c r="CQ52" i="10" s="1"/>
  <c r="W51" i="10"/>
  <c r="CQ51" i="10" s="1"/>
  <c r="W49" i="10"/>
  <c r="CQ49" i="10" s="1"/>
  <c r="K41" i="7"/>
  <c r="K40" i="7"/>
  <c r="K39" i="7"/>
  <c r="K38" i="7"/>
  <c r="K37" i="7"/>
  <c r="CH5" i="11"/>
  <c r="CI4" i="11"/>
  <c r="O72" i="11"/>
  <c r="DI5" i="11"/>
  <c r="O73" i="11"/>
  <c r="CV4" i="10"/>
  <c r="CW3" i="10"/>
  <c r="CV2" i="10"/>
  <c r="DU4" i="10"/>
  <c r="DV3" i="10"/>
  <c r="DU2" i="10"/>
  <c r="AA2" i="10"/>
  <c r="AB4" i="10"/>
  <c r="Z74" i="10"/>
  <c r="Z75" i="10"/>
  <c r="Z78" i="10"/>
  <c r="U102" i="10"/>
  <c r="Y69" i="10"/>
  <c r="Y90" i="10"/>
  <c r="Y76" i="10"/>
  <c r="Y70" i="10" s="1"/>
  <c r="Y83" i="10"/>
  <c r="W84" i="10"/>
  <c r="X89" i="10"/>
  <c r="X87" i="10"/>
  <c r="X88" i="10"/>
  <c r="X70" i="10"/>
  <c r="AA71" i="10"/>
  <c r="Z40" i="10"/>
  <c r="W61" i="10"/>
  <c r="W59" i="10"/>
  <c r="W60" i="10"/>
  <c r="W97" i="10"/>
  <c r="W98" i="10"/>
  <c r="W99" i="10"/>
  <c r="W103" i="10"/>
  <c r="X58" i="10"/>
  <c r="X96" i="10"/>
  <c r="Y100" i="10"/>
  <c r="Y62" i="10"/>
  <c r="V94" i="10"/>
  <c r="X95" i="10"/>
  <c r="X49" i="10"/>
  <c r="X57" i="10"/>
  <c r="V56" i="10"/>
  <c r="DD5" i="4"/>
  <c r="DC6" i="4"/>
  <c r="DD4" i="2"/>
  <c r="DD5" i="2" s="1"/>
  <c r="DC5" i="2"/>
  <c r="DD4" i="7"/>
  <c r="K5" i="3"/>
  <c r="I5" i="7"/>
  <c r="CD4" i="7"/>
  <c r="CF4" i="3"/>
  <c r="DF4" i="3"/>
  <c r="CC5" i="4"/>
  <c r="H6" i="4"/>
  <c r="I6" i="4" s="1"/>
  <c r="M77" i="11" l="1"/>
  <c r="M80" i="11"/>
  <c r="M79" i="11"/>
  <c r="M78" i="11"/>
  <c r="N190" i="11" a="1"/>
  <c r="N190" i="11" s="1"/>
  <c r="N265" i="11" a="1"/>
  <c r="N265" i="11" s="1"/>
  <c r="N191" i="11" a="1"/>
  <c r="N191" i="11" s="1"/>
  <c r="N115" i="11" a="1"/>
  <c r="N115" i="11" s="1"/>
  <c r="N266" i="11" a="1"/>
  <c r="N266" i="11" s="1"/>
  <c r="N116" i="11" a="1"/>
  <c r="N116" i="11" s="1"/>
  <c r="N117" i="11" a="1"/>
  <c r="N117" i="11" s="1"/>
  <c r="N192" i="11" a="1"/>
  <c r="N192" i="11" s="1"/>
  <c r="N267" i="11" a="1"/>
  <c r="N267" i="11" s="1"/>
  <c r="N268" i="11" a="1"/>
  <c r="N268" i="11" s="1"/>
  <c r="N118" i="11" a="1"/>
  <c r="N118" i="11" s="1"/>
  <c r="N193" i="11" a="1"/>
  <c r="N193" i="11" s="1"/>
  <c r="N119" i="11" a="1"/>
  <c r="N119" i="11" s="1"/>
  <c r="N269" i="11" a="1"/>
  <c r="N269" i="11" s="1"/>
  <c r="T11" i="7"/>
  <c r="S10" i="7"/>
  <c r="CN65" i="4"/>
  <c r="CM66" i="4"/>
  <c r="CN49" i="4"/>
  <c r="CO48" i="4"/>
  <c r="N270" i="11" a="1"/>
  <c r="N270" i="11" s="1"/>
  <c r="M270" i="11" a="1"/>
  <c r="M270" i="11" s="1"/>
  <c r="J270" i="11" a="1"/>
  <c r="J270" i="11" s="1"/>
  <c r="I270" i="11" a="1"/>
  <c r="I270" i="11" s="1"/>
  <c r="L270" i="11" a="1"/>
  <c r="L270" i="11" s="1"/>
  <c r="K270" i="11" a="1"/>
  <c r="K270" i="11" s="1"/>
  <c r="H270" i="11" a="1"/>
  <c r="H270" i="11" s="1"/>
  <c r="K120" i="11" a="1"/>
  <c r="K120" i="11" s="1"/>
  <c r="J120" i="11" a="1"/>
  <c r="J120" i="11" s="1"/>
  <c r="H120" i="11" a="1"/>
  <c r="H120" i="11" s="1"/>
  <c r="I120" i="11" a="1"/>
  <c r="I120" i="11" s="1"/>
  <c r="N120" i="11" a="1"/>
  <c r="N120" i="11" s="1"/>
  <c r="M120" i="11" a="1"/>
  <c r="M120" i="11" s="1"/>
  <c r="L120" i="11" a="1"/>
  <c r="L120" i="11" s="1"/>
  <c r="O44" i="11"/>
  <c r="N82" i="11"/>
  <c r="O46" i="11"/>
  <c r="N88" i="11"/>
  <c r="N89" i="11" s="1"/>
  <c r="E271" i="11" a="1"/>
  <c r="E271" i="11" s="1"/>
  <c r="E121" i="11" a="1"/>
  <c r="E121" i="11" s="1"/>
  <c r="D277" i="11"/>
  <c r="D204" i="11"/>
  <c r="D128" i="11"/>
  <c r="CN5" i="16"/>
  <c r="CO4" i="16"/>
  <c r="D33" i="16"/>
  <c r="D31" i="15"/>
  <c r="CO4" i="15"/>
  <c r="CN5" i="15"/>
  <c r="O5" i="11"/>
  <c r="CC58" i="4"/>
  <c r="CC54" i="4"/>
  <c r="CC61" i="4"/>
  <c r="AA6" i="10"/>
  <c r="AB19" i="10"/>
  <c r="AB14" i="10"/>
  <c r="AB22" i="10"/>
  <c r="AB17" i="10"/>
  <c r="AB12" i="10"/>
  <c r="AB7" i="10"/>
  <c r="AB20" i="10"/>
  <c r="AB16" i="10"/>
  <c r="AB15" i="10"/>
  <c r="AB11" i="10"/>
  <c r="AB64" i="10" s="1"/>
  <c r="AB18" i="10"/>
  <c r="AB23" i="10"/>
  <c r="AB10" i="10"/>
  <c r="AB13" i="10"/>
  <c r="AB21" i="10"/>
  <c r="AB9" i="10"/>
  <c r="AB8" i="10"/>
  <c r="CS44" i="10"/>
  <c r="CS42" i="10"/>
  <c r="CS41" i="10"/>
  <c r="AA64" i="10"/>
  <c r="T56" i="3"/>
  <c r="P61" i="4"/>
  <c r="S80" i="3"/>
  <c r="S79" i="3" s="1"/>
  <c r="P72" i="4" s="1"/>
  <c r="BO32" i="4"/>
  <c r="K3" i="3"/>
  <c r="K58" i="3"/>
  <c r="O42" i="11"/>
  <c r="O76" i="11" s="1"/>
  <c r="M86" i="11"/>
  <c r="M83" i="11"/>
  <c r="M84" i="11"/>
  <c r="M85" i="11"/>
  <c r="M91" i="11"/>
  <c r="M89" i="11"/>
  <c r="M92" i="11"/>
  <c r="N79" i="11"/>
  <c r="N77" i="11"/>
  <c r="N78" i="11"/>
  <c r="N80" i="11"/>
  <c r="DD6" i="4"/>
  <c r="CD5" i="4"/>
  <c r="AP44" i="10"/>
  <c r="AQ44" i="10" s="1"/>
  <c r="AR44" i="10" s="1"/>
  <c r="AS41" i="10"/>
  <c r="AT41" i="10" s="1"/>
  <c r="AU41" i="10" s="1"/>
  <c r="AS43" i="10"/>
  <c r="AT43" i="10" s="1"/>
  <c r="AU43" i="10" s="1"/>
  <c r="AA74" i="10"/>
  <c r="AL45" i="10"/>
  <c r="AK85" i="10"/>
  <c r="AY42" i="10"/>
  <c r="AZ42" i="10" s="1"/>
  <c r="BA42" i="10" s="1"/>
  <c r="W48" i="10"/>
  <c r="X50" i="10"/>
  <c r="X53" i="10"/>
  <c r="X52" i="10"/>
  <c r="X51" i="10"/>
  <c r="DF5" i="3"/>
  <c r="L37" i="7"/>
  <c r="L38" i="7"/>
  <c r="L39" i="7"/>
  <c r="L40" i="7"/>
  <c r="L41" i="7"/>
  <c r="CJ4" i="11"/>
  <c r="CI5" i="11"/>
  <c r="P72" i="11"/>
  <c r="P73" i="11"/>
  <c r="DV4" i="10"/>
  <c r="DV2" i="10"/>
  <c r="AB2" i="10"/>
  <c r="AC4" i="10"/>
  <c r="CS43" i="10" s="1"/>
  <c r="CW4" i="10"/>
  <c r="CX3" i="10"/>
  <c r="CW2" i="10"/>
  <c r="AA75" i="10"/>
  <c r="AA78" i="10"/>
  <c r="Y52" i="10"/>
  <c r="Y53" i="10"/>
  <c r="Y50" i="10"/>
  <c r="AA73" i="10"/>
  <c r="Z83" i="10"/>
  <c r="Z90" i="10"/>
  <c r="Z76" i="10"/>
  <c r="Z69" i="10"/>
  <c r="V82" i="10"/>
  <c r="V81" i="10"/>
  <c r="V80" i="10"/>
  <c r="Y89" i="10"/>
  <c r="Y87" i="10"/>
  <c r="Y88" i="10"/>
  <c r="X84" i="10"/>
  <c r="V68" i="10"/>
  <c r="V66" i="10"/>
  <c r="V67" i="10"/>
  <c r="AB71" i="10"/>
  <c r="AA40" i="10"/>
  <c r="DE4" i="2"/>
  <c r="DE5" i="2" s="1"/>
  <c r="DE5" i="4"/>
  <c r="W94" i="10"/>
  <c r="L20" i="3" s="1"/>
  <c r="W56" i="10"/>
  <c r="Y58" i="10"/>
  <c r="Y96" i="10"/>
  <c r="X103" i="10"/>
  <c r="X59" i="10"/>
  <c r="X60" i="10"/>
  <c r="X61" i="10"/>
  <c r="Z100" i="10"/>
  <c r="Z62" i="10"/>
  <c r="X97" i="10"/>
  <c r="X99" i="10"/>
  <c r="X98" i="10"/>
  <c r="Y95" i="10"/>
  <c r="Y57" i="10"/>
  <c r="Y49" i="10"/>
  <c r="DD5" i="7"/>
  <c r="J5" i="7"/>
  <c r="DE4" i="7"/>
  <c r="CF5" i="3"/>
  <c r="DF3" i="3"/>
  <c r="L5" i="3"/>
  <c r="CG4" i="3"/>
  <c r="CF3" i="3"/>
  <c r="CC6" i="4"/>
  <c r="CD5" i="7"/>
  <c r="CE4" i="7"/>
  <c r="DG4" i="3"/>
  <c r="J6" i="4"/>
  <c r="O115" i="11" l="1" a="1"/>
  <c r="O115" i="11" s="1"/>
  <c r="O191" i="11" a="1"/>
  <c r="O191" i="11" s="1"/>
  <c r="O265" i="11" a="1"/>
  <c r="O265" i="11" s="1"/>
  <c r="O190" i="11" a="1"/>
  <c r="O190" i="11" s="1"/>
  <c r="O116" i="11" a="1"/>
  <c r="O116" i="11" s="1"/>
  <c r="O117" i="11" a="1"/>
  <c r="O117" i="11" s="1"/>
  <c r="O266" i="11" a="1"/>
  <c r="O266" i="11" s="1"/>
  <c r="O267" i="11" a="1"/>
  <c r="O267" i="11" s="1"/>
  <c r="O192" i="11" a="1"/>
  <c r="O192" i="11" s="1"/>
  <c r="O118" i="11" a="1"/>
  <c r="O118" i="11" s="1"/>
  <c r="O193" i="11" a="1"/>
  <c r="O193" i="11" s="1"/>
  <c r="O268" i="11" a="1"/>
  <c r="O268" i="11" s="1"/>
  <c r="O269" i="11" a="1"/>
  <c r="O269" i="11" s="1"/>
  <c r="O119" i="11" a="1"/>
  <c r="O119" i="11" s="1"/>
  <c r="O270" i="11" a="1"/>
  <c r="O270" i="11" s="1"/>
  <c r="O120" i="11" a="1"/>
  <c r="O120" i="11" s="1"/>
  <c r="U11" i="7"/>
  <c r="T10" i="7"/>
  <c r="CN66" i="4"/>
  <c r="CO65" i="4"/>
  <c r="CO49" i="4"/>
  <c r="CP48" i="4"/>
  <c r="L271" i="11" a="1"/>
  <c r="L271" i="11" s="1"/>
  <c r="K271" i="11" a="1"/>
  <c r="K271" i="11" s="1"/>
  <c r="N271" i="11" a="1"/>
  <c r="N271" i="11" s="1"/>
  <c r="J271" i="11" a="1"/>
  <c r="J271" i="11" s="1"/>
  <c r="I271" i="11" a="1"/>
  <c r="I271" i="11" s="1"/>
  <c r="M271" i="11" a="1"/>
  <c r="M271" i="11" s="1"/>
  <c r="O271" i="11" a="1"/>
  <c r="O271" i="11" s="1"/>
  <c r="H271" i="11" a="1"/>
  <c r="H271" i="11" s="1"/>
  <c r="N121" i="11" a="1"/>
  <c r="N121" i="11" s="1"/>
  <c r="O121" i="11" a="1"/>
  <c r="O121" i="11" s="1"/>
  <c r="M121" i="11" a="1"/>
  <c r="M121" i="11" s="1"/>
  <c r="K121" i="11" a="1"/>
  <c r="K121" i="11" s="1"/>
  <c r="J121" i="11" a="1"/>
  <c r="J121" i="11" s="1"/>
  <c r="I121" i="11" a="1"/>
  <c r="I121" i="11" s="1"/>
  <c r="L121" i="11" a="1"/>
  <c r="L121" i="11" s="1"/>
  <c r="H121" i="11" a="1"/>
  <c r="H121" i="11" s="1"/>
  <c r="N91" i="11"/>
  <c r="P46" i="11"/>
  <c r="O88" i="11"/>
  <c r="O90" i="11" s="1"/>
  <c r="P44" i="11"/>
  <c r="O82" i="11"/>
  <c r="O84" i="11" s="1"/>
  <c r="N92" i="11"/>
  <c r="N90" i="11"/>
  <c r="CJ5" i="11"/>
  <c r="E272" i="11" a="1"/>
  <c r="E272" i="11" s="1"/>
  <c r="D278" i="11"/>
  <c r="D205" i="11"/>
  <c r="D129" i="11"/>
  <c r="L3" i="3"/>
  <c r="D34" i="16"/>
  <c r="CO5" i="16"/>
  <c r="CP4" i="16"/>
  <c r="D32" i="15"/>
  <c r="CO5" i="15"/>
  <c r="CP4" i="15"/>
  <c r="H24" i="4"/>
  <c r="AB6" i="10"/>
  <c r="P5" i="11"/>
  <c r="P271" i="11" s="1" a="1"/>
  <c r="P271" i="11" s="1"/>
  <c r="CS45" i="10"/>
  <c r="CF53" i="3"/>
  <c r="AC19" i="10"/>
  <c r="AC14" i="10"/>
  <c r="AC7" i="10"/>
  <c r="AC22" i="10"/>
  <c r="AC17" i="10"/>
  <c r="AC12" i="10"/>
  <c r="AC20" i="10"/>
  <c r="AC15" i="10"/>
  <c r="AC16" i="10"/>
  <c r="AC11" i="10"/>
  <c r="AC64" i="10" s="1"/>
  <c r="AC18" i="10"/>
  <c r="AC21" i="10"/>
  <c r="AC13" i="10"/>
  <c r="AC23" i="10"/>
  <c r="AC10" i="10"/>
  <c r="AC9" i="10"/>
  <c r="AC8" i="10"/>
  <c r="CF56" i="3"/>
  <c r="CF47" i="3"/>
  <c r="U56" i="3"/>
  <c r="Q61" i="4"/>
  <c r="T80" i="3"/>
  <c r="T79" i="3" s="1"/>
  <c r="Q72" i="4" s="1"/>
  <c r="CF45" i="3"/>
  <c r="L58" i="3"/>
  <c r="CF58" i="3" s="1"/>
  <c r="P42" i="11"/>
  <c r="P76" i="11" s="1"/>
  <c r="N86" i="11"/>
  <c r="O78" i="11"/>
  <c r="O80" i="11"/>
  <c r="O79" i="11"/>
  <c r="N84" i="11"/>
  <c r="N83" i="11"/>
  <c r="O77" i="11"/>
  <c r="CK4" i="11"/>
  <c r="N85" i="11"/>
  <c r="CE5" i="4"/>
  <c r="CD6" i="4"/>
  <c r="DE6" i="4"/>
  <c r="AV43" i="10"/>
  <c r="AW43" i="10" s="1"/>
  <c r="AX43" i="10" s="1"/>
  <c r="AS44" i="10"/>
  <c r="AT44" i="10" s="1"/>
  <c r="AU44" i="10" s="1"/>
  <c r="AV41" i="10"/>
  <c r="AW41" i="10" s="1"/>
  <c r="AX41" i="10" s="1"/>
  <c r="AB74" i="10"/>
  <c r="Z70" i="10"/>
  <c r="BB42" i="10"/>
  <c r="BC42" i="10" s="1"/>
  <c r="BD42" i="10" s="1"/>
  <c r="AM45" i="10"/>
  <c r="AL85" i="10"/>
  <c r="X48" i="10"/>
  <c r="Y51" i="10"/>
  <c r="Y48" i="10" s="1"/>
  <c r="M41" i="7"/>
  <c r="M40" i="7"/>
  <c r="M39" i="7"/>
  <c r="M38" i="7"/>
  <c r="M37" i="7"/>
  <c r="Q72" i="11"/>
  <c r="DF4" i="2"/>
  <c r="DF5" i="2" s="1"/>
  <c r="DF5" i="4"/>
  <c r="Q73" i="11"/>
  <c r="AC2" i="10"/>
  <c r="AD4" i="10"/>
  <c r="CX4" i="10"/>
  <c r="CY3" i="10"/>
  <c r="CX2" i="10"/>
  <c r="AB73" i="10"/>
  <c r="AB75" i="10"/>
  <c r="Z51" i="10"/>
  <c r="CR51" i="10" s="1"/>
  <c r="Z52" i="10"/>
  <c r="CR52" i="10" s="1"/>
  <c r="Z50" i="10"/>
  <c r="CR50" i="10" s="1"/>
  <c r="AB78" i="10"/>
  <c r="V63" i="10"/>
  <c r="Z88" i="10"/>
  <c r="Z89" i="10"/>
  <c r="Z87" i="10"/>
  <c r="Y84" i="10"/>
  <c r="W68" i="10"/>
  <c r="W67" i="10"/>
  <c r="W66" i="10"/>
  <c r="W82" i="10"/>
  <c r="W81" i="10"/>
  <c r="W80" i="10"/>
  <c r="V77" i="10"/>
  <c r="AA83" i="10"/>
  <c r="AA90" i="10"/>
  <c r="AA69" i="10"/>
  <c r="AA76" i="10"/>
  <c r="AB40" i="10"/>
  <c r="X56" i="10"/>
  <c r="X94" i="10"/>
  <c r="M20" i="3" s="1"/>
  <c r="AA100" i="10"/>
  <c r="AA62" i="10"/>
  <c r="Y97" i="10"/>
  <c r="Y99" i="10"/>
  <c r="Y98" i="10"/>
  <c r="Y103" i="10"/>
  <c r="Z95" i="10"/>
  <c r="Z57" i="10"/>
  <c r="Z49" i="10"/>
  <c r="CR49" i="10" s="1"/>
  <c r="Y59" i="10"/>
  <c r="Y60" i="10"/>
  <c r="Y61" i="10"/>
  <c r="Z96" i="10"/>
  <c r="Z58" i="10"/>
  <c r="DG3" i="3"/>
  <c r="DG5" i="3"/>
  <c r="DE5" i="7"/>
  <c r="DF4" i="7"/>
  <c r="K5" i="7"/>
  <c r="CG5" i="3"/>
  <c r="CG3" i="3"/>
  <c r="CH4" i="3"/>
  <c r="M5" i="3"/>
  <c r="DH4" i="3"/>
  <c r="CE5" i="7"/>
  <c r="CF4" i="7"/>
  <c r="K6" i="4"/>
  <c r="P115" i="11" l="1" a="1"/>
  <c r="P115" i="11" s="1"/>
  <c r="P190" i="11" a="1"/>
  <c r="P190" i="11" s="1"/>
  <c r="P265" i="11" a="1"/>
  <c r="P265" i="11" s="1"/>
  <c r="P191" i="11" a="1"/>
  <c r="P191" i="11" s="1"/>
  <c r="P116" i="11" a="1"/>
  <c r="P116" i="11" s="1"/>
  <c r="P117" i="11" a="1"/>
  <c r="P117" i="11" s="1"/>
  <c r="P266" i="11" a="1"/>
  <c r="P266" i="11" s="1"/>
  <c r="P192" i="11" a="1"/>
  <c r="P192" i="11" s="1"/>
  <c r="P267" i="11" a="1"/>
  <c r="P267" i="11" s="1"/>
  <c r="P193" i="11" a="1"/>
  <c r="P193" i="11" s="1"/>
  <c r="P268" i="11" a="1"/>
  <c r="P268" i="11" s="1"/>
  <c r="P118" i="11" a="1"/>
  <c r="P118" i="11" s="1"/>
  <c r="P269" i="11" a="1"/>
  <c r="P269" i="11" s="1"/>
  <c r="P119" i="11" a="1"/>
  <c r="P119" i="11" s="1"/>
  <c r="P120" i="11" a="1"/>
  <c r="P120" i="11" s="1"/>
  <c r="P270" i="11" a="1"/>
  <c r="P270" i="11" s="1"/>
  <c r="P121" i="11" a="1"/>
  <c r="P121" i="11" s="1"/>
  <c r="V11" i="7"/>
  <c r="U10" i="7"/>
  <c r="CO66" i="4"/>
  <c r="CP65" i="4"/>
  <c r="CQ48" i="4"/>
  <c r="CP49" i="4"/>
  <c r="P272" i="11" a="1"/>
  <c r="P272" i="11" s="1"/>
  <c r="M272" i="11" a="1"/>
  <c r="M272" i="11" s="1"/>
  <c r="L272" i="11" a="1"/>
  <c r="L272" i="11" s="1"/>
  <c r="I272" i="11" a="1"/>
  <c r="I272" i="11" s="1"/>
  <c r="K272" i="11" a="1"/>
  <c r="K272" i="11" s="1"/>
  <c r="J272" i="11" a="1"/>
  <c r="J272" i="11" s="1"/>
  <c r="H272" i="11" a="1"/>
  <c r="H272" i="11" s="1"/>
  <c r="N272" i="11" a="1"/>
  <c r="N272" i="11" s="1"/>
  <c r="O272" i="11" a="1"/>
  <c r="O272" i="11" s="1"/>
  <c r="Q44" i="11"/>
  <c r="P82" i="11"/>
  <c r="P85" i="11" s="1"/>
  <c r="O83" i="11"/>
  <c r="O85" i="11"/>
  <c r="O86" i="11"/>
  <c r="Q46" i="11"/>
  <c r="P88" i="11"/>
  <c r="P89" i="11" s="1"/>
  <c r="CL4" i="11"/>
  <c r="CL5" i="11" s="1"/>
  <c r="D279" i="11"/>
  <c r="D206" i="11"/>
  <c r="D130" i="11"/>
  <c r="CQ4" i="16"/>
  <c r="CP5" i="16"/>
  <c r="D35" i="16"/>
  <c r="D33" i="15"/>
  <c r="CP5" i="15"/>
  <c r="CQ4" i="15"/>
  <c r="Q5" i="11"/>
  <c r="AC6" i="10"/>
  <c r="CF5" i="4"/>
  <c r="AD19" i="10"/>
  <c r="AD14" i="10"/>
  <c r="AD7" i="10"/>
  <c r="AD22" i="10"/>
  <c r="AD17" i="10"/>
  <c r="AD12" i="10"/>
  <c r="AD21" i="10"/>
  <c r="AD15" i="10"/>
  <c r="AD23" i="10"/>
  <c r="AD20" i="10"/>
  <c r="AD11" i="10"/>
  <c r="AD64" i="10" s="1"/>
  <c r="AD16" i="10"/>
  <c r="AD18" i="10"/>
  <c r="AD10" i="10"/>
  <c r="AD13" i="10"/>
  <c r="AD8" i="10"/>
  <c r="AD9" i="10"/>
  <c r="V56" i="3"/>
  <c r="R61" i="4"/>
  <c r="U80" i="3"/>
  <c r="U79" i="3" s="1"/>
  <c r="R72" i="4" s="1"/>
  <c r="M58" i="3"/>
  <c r="Q42" i="11"/>
  <c r="Q76" i="11" s="1"/>
  <c r="Q79" i="11" s="1"/>
  <c r="P78" i="11"/>
  <c r="P79" i="11"/>
  <c r="P77" i="11"/>
  <c r="O92" i="11"/>
  <c r="O89" i="11"/>
  <c r="O91" i="11"/>
  <c r="CK5" i="11"/>
  <c r="P80" i="11"/>
  <c r="I24" i="4"/>
  <c r="J24" i="4"/>
  <c r="CE6" i="4"/>
  <c r="DG5" i="4"/>
  <c r="DF6" i="4"/>
  <c r="AV44" i="10"/>
  <c r="AW44" i="10" s="1"/>
  <c r="AX44" i="10" s="1"/>
  <c r="AY41" i="10"/>
  <c r="AZ41" i="10" s="1"/>
  <c r="BA41" i="10" s="1"/>
  <c r="AY43" i="10"/>
  <c r="AZ43" i="10" s="1"/>
  <c r="BA43" i="10" s="1"/>
  <c r="AA70" i="10"/>
  <c r="BE42" i="10"/>
  <c r="BF42" i="10" s="1"/>
  <c r="BG42" i="10" s="1"/>
  <c r="AN45" i="10"/>
  <c r="AM85" i="10"/>
  <c r="Z53" i="10"/>
  <c r="CR53" i="10" s="1"/>
  <c r="N5" i="3"/>
  <c r="N38" i="7"/>
  <c r="N37" i="7"/>
  <c r="N39" i="7"/>
  <c r="N40" i="7"/>
  <c r="N41" i="7"/>
  <c r="R72" i="11"/>
  <c r="R73" i="11"/>
  <c r="DG4" i="2"/>
  <c r="DG5" i="2" s="1"/>
  <c r="CY4" i="10"/>
  <c r="CZ3" i="10"/>
  <c r="CY2" i="10"/>
  <c r="AD2" i="10"/>
  <c r="AE4" i="10"/>
  <c r="W63" i="10"/>
  <c r="AC40" i="10"/>
  <c r="AC71" i="10"/>
  <c r="AC78" i="10"/>
  <c r="V102" i="10"/>
  <c r="Z84" i="10"/>
  <c r="AB83" i="10"/>
  <c r="AB90" i="10"/>
  <c r="AB69" i="10"/>
  <c r="AB76" i="10"/>
  <c r="X68" i="10"/>
  <c r="X66" i="10"/>
  <c r="X67" i="10"/>
  <c r="W77" i="10"/>
  <c r="X82" i="10"/>
  <c r="X80" i="10"/>
  <c r="X81" i="10"/>
  <c r="AD71" i="10"/>
  <c r="Y94" i="10"/>
  <c r="N20" i="3" s="1"/>
  <c r="Y56" i="10"/>
  <c r="Z103" i="10"/>
  <c r="AA95" i="10"/>
  <c r="AA57" i="10"/>
  <c r="AA49" i="10"/>
  <c r="AA96" i="10"/>
  <c r="AA58" i="10"/>
  <c r="Z61" i="10"/>
  <c r="Z59" i="10"/>
  <c r="Z60" i="10"/>
  <c r="AB100" i="10"/>
  <c r="AB62" i="10"/>
  <c r="Z97" i="10"/>
  <c r="Z98" i="10"/>
  <c r="Z99" i="10"/>
  <c r="DH3" i="3"/>
  <c r="DH5" i="3"/>
  <c r="DF5" i="7"/>
  <c r="DG4" i="7"/>
  <c r="L5" i="7"/>
  <c r="CH3" i="3"/>
  <c r="M3" i="3"/>
  <c r="CI4" i="3"/>
  <c r="CH5" i="3"/>
  <c r="DI4" i="3"/>
  <c r="CF5" i="7"/>
  <c r="CG4" i="7"/>
  <c r="L6" i="4"/>
  <c r="Q190" i="11" l="1" a="1"/>
  <c r="Q190" i="11" s="1"/>
  <c r="Q191" i="11" a="1"/>
  <c r="Q191" i="11" s="1"/>
  <c r="Q265" i="11" a="1"/>
  <c r="Q265" i="11" s="1"/>
  <c r="Q115" i="11" a="1"/>
  <c r="Q115" i="11" s="1"/>
  <c r="Q116" i="11" a="1"/>
  <c r="Q116" i="11" s="1"/>
  <c r="Q266" i="11" a="1"/>
  <c r="Q266" i="11" s="1"/>
  <c r="Q117" i="11" a="1"/>
  <c r="Q117" i="11" s="1"/>
  <c r="Q267" i="11" a="1"/>
  <c r="Q267" i="11" s="1"/>
  <c r="Q192" i="11" a="1"/>
  <c r="Q192" i="11" s="1"/>
  <c r="Q118" i="11" a="1"/>
  <c r="Q118" i="11" s="1"/>
  <c r="Q193" i="11" a="1"/>
  <c r="Q193" i="11" s="1"/>
  <c r="Q268" i="11" a="1"/>
  <c r="Q268" i="11" s="1"/>
  <c r="Q119" i="11" a="1"/>
  <c r="Q119" i="11" s="1"/>
  <c r="Q269" i="11" a="1"/>
  <c r="Q269" i="11" s="1"/>
  <c r="Q270" i="11" a="1"/>
  <c r="Q270" i="11" s="1"/>
  <c r="Q120" i="11" a="1"/>
  <c r="Q120" i="11" s="1"/>
  <c r="Q271" i="11" a="1"/>
  <c r="Q271" i="11" s="1"/>
  <c r="Q121" i="11" a="1"/>
  <c r="Q121" i="11" s="1"/>
  <c r="Q272" i="11" a="1"/>
  <c r="Q272" i="11" s="1"/>
  <c r="W11" i="7"/>
  <c r="V10" i="7"/>
  <c r="CP66" i="4"/>
  <c r="CQ65" i="4"/>
  <c r="CQ49" i="4"/>
  <c r="CR48" i="4"/>
  <c r="CM4" i="11"/>
  <c r="CM5" i="11" s="1"/>
  <c r="P84" i="11"/>
  <c r="P83" i="11"/>
  <c r="R44" i="11"/>
  <c r="Q82" i="11"/>
  <c r="P86" i="11"/>
  <c r="R46" i="11"/>
  <c r="Q88" i="11"/>
  <c r="Q90" i="11" s="1"/>
  <c r="D280" i="11"/>
  <c r="D207" i="11"/>
  <c r="D131" i="11"/>
  <c r="CG5" i="4"/>
  <c r="CH5" i="4" s="1"/>
  <c r="CR4" i="16"/>
  <c r="CQ5" i="16"/>
  <c r="D36" i="16"/>
  <c r="D34" i="15"/>
  <c r="CR4" i="15"/>
  <c r="CQ5" i="15"/>
  <c r="R5" i="11"/>
  <c r="CD61" i="4"/>
  <c r="AE22" i="10"/>
  <c r="AE17" i="10"/>
  <c r="AE12" i="10"/>
  <c r="AE7" i="10"/>
  <c r="AE21" i="10"/>
  <c r="AE16" i="10"/>
  <c r="AE23" i="10"/>
  <c r="AE10" i="10"/>
  <c r="AE15" i="10"/>
  <c r="AE11" i="10"/>
  <c r="AE20" i="10"/>
  <c r="AE18" i="10"/>
  <c r="AE13" i="10"/>
  <c r="AE14" i="10"/>
  <c r="AE19" i="10"/>
  <c r="AE9" i="10"/>
  <c r="AE8" i="10"/>
  <c r="CD54" i="4"/>
  <c r="DG6" i="4"/>
  <c r="DH5" i="4"/>
  <c r="AD6" i="10"/>
  <c r="CF6" i="4"/>
  <c r="CD58" i="4"/>
  <c r="W56" i="3"/>
  <c r="S61" i="4"/>
  <c r="V80" i="3"/>
  <c r="V79" i="3" s="1"/>
  <c r="S72" i="4" s="1"/>
  <c r="N58" i="3"/>
  <c r="R42" i="11"/>
  <c r="R76" i="11" s="1"/>
  <c r="Q80" i="11"/>
  <c r="Q77" i="11"/>
  <c r="P92" i="11"/>
  <c r="P91" i="11"/>
  <c r="P90" i="11"/>
  <c r="Q78" i="11"/>
  <c r="K24" i="4"/>
  <c r="O5" i="3"/>
  <c r="N3" i="3"/>
  <c r="BB43" i="10"/>
  <c r="BC43" i="10" s="1"/>
  <c r="BD43" i="10" s="1"/>
  <c r="BB41" i="10"/>
  <c r="BC41" i="10" s="1"/>
  <c r="BD41" i="10" s="1"/>
  <c r="AY44" i="10"/>
  <c r="AZ44" i="10" s="1"/>
  <c r="BA44" i="10" s="1"/>
  <c r="AD73" i="10"/>
  <c r="AB70" i="10"/>
  <c r="Z48" i="10"/>
  <c r="AO45" i="10"/>
  <c r="AN85" i="10"/>
  <c r="BH42" i="10"/>
  <c r="BI42" i="10" s="1"/>
  <c r="BJ42" i="10" s="1"/>
  <c r="AA50" i="10"/>
  <c r="AA53" i="10"/>
  <c r="AA52" i="10"/>
  <c r="AA51" i="10"/>
  <c r="O40" i="7"/>
  <c r="P40" i="7" s="1"/>
  <c r="Q40" i="7" s="1"/>
  <c r="R40" i="7" s="1"/>
  <c r="S40" i="7" s="1"/>
  <c r="T40" i="7" s="1"/>
  <c r="U40" i="7" s="1"/>
  <c r="V40" i="7" s="1"/>
  <c r="W40" i="7" s="1"/>
  <c r="X40" i="7" s="1"/>
  <c r="Y40" i="7" s="1"/>
  <c r="Z40" i="7" s="1"/>
  <c r="AA40" i="7" s="1"/>
  <c r="AB40" i="7" s="1"/>
  <c r="AC40" i="7" s="1"/>
  <c r="AD40" i="7" s="1"/>
  <c r="AE40" i="7" s="1"/>
  <c r="AF40" i="7" s="1"/>
  <c r="AG40" i="7" s="1"/>
  <c r="AH40" i="7" s="1"/>
  <c r="AI40" i="7" s="1"/>
  <c r="AJ40" i="7" s="1"/>
  <c r="AK40" i="7" s="1"/>
  <c r="AL40" i="7" s="1"/>
  <c r="AM40" i="7" s="1"/>
  <c r="AN40" i="7" s="1"/>
  <c r="AO40" i="7" s="1"/>
  <c r="AP40" i="7" s="1"/>
  <c r="AQ40" i="7" s="1"/>
  <c r="AR40" i="7" s="1"/>
  <c r="AS40" i="7" s="1"/>
  <c r="AT40" i="7" s="1"/>
  <c r="AU40" i="7" s="1"/>
  <c r="AV40" i="7" s="1"/>
  <c r="AW40" i="7" s="1"/>
  <c r="AX40" i="7" s="1"/>
  <c r="AY40" i="7" s="1"/>
  <c r="AZ40" i="7" s="1"/>
  <c r="BA40" i="7" s="1"/>
  <c r="BB40" i="7" s="1"/>
  <c r="BC40" i="7" s="1"/>
  <c r="BD40" i="7" s="1"/>
  <c r="BE40" i="7" s="1"/>
  <c r="BF40" i="7" s="1"/>
  <c r="BG40" i="7" s="1"/>
  <c r="BH40" i="7" s="1"/>
  <c r="BI40" i="7" s="1"/>
  <c r="BJ40" i="7" s="1"/>
  <c r="BK40" i="7" s="1"/>
  <c r="BL40" i="7" s="1"/>
  <c r="BM40" i="7" s="1"/>
  <c r="BN40" i="7" s="1"/>
  <c r="BO40" i="7" s="1"/>
  <c r="BP40" i="7" s="1"/>
  <c r="BQ40" i="7" s="1"/>
  <c r="BR40" i="7" s="1"/>
  <c r="BS40" i="7" s="1"/>
  <c r="BT40" i="7" s="1"/>
  <c r="BU40" i="7" s="1"/>
  <c r="BV40" i="7" s="1"/>
  <c r="BW40" i="7" s="1"/>
  <c r="BX40" i="7" s="1"/>
  <c r="BY40" i="7" s="1"/>
  <c r="BZ40" i="7" s="1"/>
  <c r="CA40" i="7" s="1"/>
  <c r="O39" i="7"/>
  <c r="P39" i="7" s="1"/>
  <c r="Q39" i="7" s="1"/>
  <c r="R39" i="7" s="1"/>
  <c r="S39" i="7" s="1"/>
  <c r="T39" i="7" s="1"/>
  <c r="U39" i="7" s="1"/>
  <c r="V39" i="7" s="1"/>
  <c r="W39" i="7" s="1"/>
  <c r="X39" i="7" s="1"/>
  <c r="Y39" i="7" s="1"/>
  <c r="Z39" i="7" s="1"/>
  <c r="AA39" i="7" s="1"/>
  <c r="AB39" i="7" s="1"/>
  <c r="AC39" i="7" s="1"/>
  <c r="AD39" i="7" s="1"/>
  <c r="AE39" i="7" s="1"/>
  <c r="AF39" i="7" s="1"/>
  <c r="AG39" i="7" s="1"/>
  <c r="AH39" i="7" s="1"/>
  <c r="AI39" i="7" s="1"/>
  <c r="AJ39" i="7" s="1"/>
  <c r="AK39" i="7" s="1"/>
  <c r="AL39" i="7" s="1"/>
  <c r="AM39" i="7" s="1"/>
  <c r="AN39" i="7" s="1"/>
  <c r="AO39" i="7" s="1"/>
  <c r="AP39" i="7" s="1"/>
  <c r="AQ39" i="7" s="1"/>
  <c r="AR39" i="7" s="1"/>
  <c r="AS39" i="7" s="1"/>
  <c r="AT39" i="7" s="1"/>
  <c r="AU39" i="7" s="1"/>
  <c r="AV39" i="7" s="1"/>
  <c r="AW39" i="7" s="1"/>
  <c r="AX39" i="7" s="1"/>
  <c r="AY39" i="7" s="1"/>
  <c r="AZ39" i="7" s="1"/>
  <c r="BA39" i="7" s="1"/>
  <c r="BB39" i="7" s="1"/>
  <c r="BC39" i="7" s="1"/>
  <c r="BD39" i="7" s="1"/>
  <c r="BE39" i="7" s="1"/>
  <c r="BF39" i="7" s="1"/>
  <c r="BG39" i="7" s="1"/>
  <c r="BH39" i="7" s="1"/>
  <c r="BI39" i="7" s="1"/>
  <c r="BJ39" i="7" s="1"/>
  <c r="BK39" i="7" s="1"/>
  <c r="BL39" i="7" s="1"/>
  <c r="BM39" i="7" s="1"/>
  <c r="BN39" i="7" s="1"/>
  <c r="BO39" i="7" s="1"/>
  <c r="BP39" i="7" s="1"/>
  <c r="BQ39" i="7" s="1"/>
  <c r="BR39" i="7" s="1"/>
  <c r="BS39" i="7" s="1"/>
  <c r="BT39" i="7" s="1"/>
  <c r="BU39" i="7" s="1"/>
  <c r="BV39" i="7" s="1"/>
  <c r="BW39" i="7" s="1"/>
  <c r="BX39" i="7" s="1"/>
  <c r="BY39" i="7" s="1"/>
  <c r="BZ39" i="7" s="1"/>
  <c r="CA39" i="7" s="1"/>
  <c r="O37" i="7"/>
  <c r="P37" i="7" s="1"/>
  <c r="Q37" i="7" s="1"/>
  <c r="R37" i="7" s="1"/>
  <c r="S37" i="7" s="1"/>
  <c r="T37" i="7" s="1"/>
  <c r="U37" i="7" s="1"/>
  <c r="V37" i="7" s="1"/>
  <c r="W37" i="7" s="1"/>
  <c r="X37" i="7" s="1"/>
  <c r="Y37" i="7" s="1"/>
  <c r="Z37" i="7" s="1"/>
  <c r="AA37" i="7" s="1"/>
  <c r="AB37" i="7" s="1"/>
  <c r="AC37" i="7" s="1"/>
  <c r="AD37" i="7" s="1"/>
  <c r="AE37" i="7" s="1"/>
  <c r="AF37" i="7" s="1"/>
  <c r="AG37" i="7" s="1"/>
  <c r="AH37" i="7" s="1"/>
  <c r="AI37" i="7" s="1"/>
  <c r="AJ37" i="7" s="1"/>
  <c r="AK37" i="7" s="1"/>
  <c r="AL37" i="7" s="1"/>
  <c r="AM37" i="7" s="1"/>
  <c r="AN37" i="7" s="1"/>
  <c r="AO37" i="7" s="1"/>
  <c r="AP37" i="7" s="1"/>
  <c r="AQ37" i="7" s="1"/>
  <c r="AR37" i="7" s="1"/>
  <c r="AS37" i="7" s="1"/>
  <c r="AT37" i="7" s="1"/>
  <c r="AU37" i="7" s="1"/>
  <c r="AV37" i="7" s="1"/>
  <c r="AW37" i="7" s="1"/>
  <c r="AX37" i="7" s="1"/>
  <c r="AY37" i="7" s="1"/>
  <c r="AZ37" i="7" s="1"/>
  <c r="BA37" i="7" s="1"/>
  <c r="BB37" i="7" s="1"/>
  <c r="BC37" i="7" s="1"/>
  <c r="BD37" i="7" s="1"/>
  <c r="BE37" i="7" s="1"/>
  <c r="BF37" i="7" s="1"/>
  <c r="BG37" i="7" s="1"/>
  <c r="BH37" i="7" s="1"/>
  <c r="BI37" i="7" s="1"/>
  <c r="BJ37" i="7" s="1"/>
  <c r="BK37" i="7" s="1"/>
  <c r="BL37" i="7" s="1"/>
  <c r="BM37" i="7" s="1"/>
  <c r="BN37" i="7" s="1"/>
  <c r="BO37" i="7" s="1"/>
  <c r="BP37" i="7" s="1"/>
  <c r="BQ37" i="7" s="1"/>
  <c r="BR37" i="7" s="1"/>
  <c r="BS37" i="7" s="1"/>
  <c r="BT37" i="7" s="1"/>
  <c r="BU37" i="7" s="1"/>
  <c r="BV37" i="7" s="1"/>
  <c r="BW37" i="7" s="1"/>
  <c r="BX37" i="7" s="1"/>
  <c r="BY37" i="7" s="1"/>
  <c r="BZ37" i="7" s="1"/>
  <c r="CA37" i="7" s="1"/>
  <c r="O41" i="7"/>
  <c r="P41" i="7" s="1"/>
  <c r="Q41" i="7" s="1"/>
  <c r="R41" i="7" s="1"/>
  <c r="S41" i="7" s="1"/>
  <c r="T41" i="7" s="1"/>
  <c r="U41" i="7" s="1"/>
  <c r="V41" i="7" s="1"/>
  <c r="W41" i="7" s="1"/>
  <c r="X41" i="7" s="1"/>
  <c r="Y41" i="7" s="1"/>
  <c r="Z41" i="7" s="1"/>
  <c r="AA41" i="7" s="1"/>
  <c r="AB41" i="7" s="1"/>
  <c r="AC41" i="7" s="1"/>
  <c r="AD41" i="7" s="1"/>
  <c r="AE41" i="7" s="1"/>
  <c r="AF41" i="7" s="1"/>
  <c r="AG41" i="7" s="1"/>
  <c r="AH41" i="7" s="1"/>
  <c r="AI41" i="7" s="1"/>
  <c r="AJ41" i="7" s="1"/>
  <c r="AK41" i="7" s="1"/>
  <c r="AL41" i="7" s="1"/>
  <c r="AM41" i="7" s="1"/>
  <c r="AN41" i="7" s="1"/>
  <c r="AO41" i="7" s="1"/>
  <c r="AP41" i="7" s="1"/>
  <c r="AQ41" i="7" s="1"/>
  <c r="AR41" i="7" s="1"/>
  <c r="AS41" i="7" s="1"/>
  <c r="AT41" i="7" s="1"/>
  <c r="AU41" i="7" s="1"/>
  <c r="AV41" i="7" s="1"/>
  <c r="AW41" i="7" s="1"/>
  <c r="AX41" i="7" s="1"/>
  <c r="AY41" i="7" s="1"/>
  <c r="AZ41" i="7" s="1"/>
  <c r="BA41" i="7" s="1"/>
  <c r="BB41" i="7" s="1"/>
  <c r="BC41" i="7" s="1"/>
  <c r="BD41" i="7" s="1"/>
  <c r="BE41" i="7" s="1"/>
  <c r="BF41" i="7" s="1"/>
  <c r="BG41" i="7" s="1"/>
  <c r="BH41" i="7" s="1"/>
  <c r="BI41" i="7" s="1"/>
  <c r="BJ41" i="7" s="1"/>
  <c r="BK41" i="7" s="1"/>
  <c r="BL41" i="7" s="1"/>
  <c r="BM41" i="7" s="1"/>
  <c r="BN41" i="7" s="1"/>
  <c r="BO41" i="7" s="1"/>
  <c r="BP41" i="7" s="1"/>
  <c r="BQ41" i="7" s="1"/>
  <c r="BR41" i="7" s="1"/>
  <c r="BS41" i="7" s="1"/>
  <c r="BT41" i="7" s="1"/>
  <c r="BU41" i="7" s="1"/>
  <c r="BV41" i="7" s="1"/>
  <c r="BW41" i="7" s="1"/>
  <c r="BX41" i="7" s="1"/>
  <c r="BY41" i="7" s="1"/>
  <c r="BZ41" i="7" s="1"/>
  <c r="CA41" i="7" s="1"/>
  <c r="O38" i="7"/>
  <c r="P38" i="7" s="1"/>
  <c r="Q38" i="7" s="1"/>
  <c r="R38" i="7" s="1"/>
  <c r="S38" i="7" s="1"/>
  <c r="T38" i="7" s="1"/>
  <c r="U38" i="7" s="1"/>
  <c r="V38" i="7" s="1"/>
  <c r="W38" i="7" s="1"/>
  <c r="X38" i="7" s="1"/>
  <c r="Y38" i="7" s="1"/>
  <c r="Z38" i="7" s="1"/>
  <c r="AA38" i="7" s="1"/>
  <c r="AB38" i="7" s="1"/>
  <c r="AC38" i="7" s="1"/>
  <c r="AD38" i="7" s="1"/>
  <c r="AE38" i="7" s="1"/>
  <c r="AF38" i="7" s="1"/>
  <c r="AG38" i="7" s="1"/>
  <c r="AH38" i="7" s="1"/>
  <c r="AI38" i="7" s="1"/>
  <c r="AJ38" i="7" s="1"/>
  <c r="AK38" i="7" s="1"/>
  <c r="AL38" i="7" s="1"/>
  <c r="AM38" i="7" s="1"/>
  <c r="AN38" i="7" s="1"/>
  <c r="AO38" i="7" s="1"/>
  <c r="AP38" i="7" s="1"/>
  <c r="AQ38" i="7" s="1"/>
  <c r="AR38" i="7" s="1"/>
  <c r="AS38" i="7" s="1"/>
  <c r="AT38" i="7" s="1"/>
  <c r="AU38" i="7" s="1"/>
  <c r="AV38" i="7" s="1"/>
  <c r="AW38" i="7" s="1"/>
  <c r="AX38" i="7" s="1"/>
  <c r="AY38" i="7" s="1"/>
  <c r="AZ38" i="7" s="1"/>
  <c r="BA38" i="7" s="1"/>
  <c r="BB38" i="7" s="1"/>
  <c r="BC38" i="7" s="1"/>
  <c r="BD38" i="7" s="1"/>
  <c r="BE38" i="7" s="1"/>
  <c r="BF38" i="7" s="1"/>
  <c r="BG38" i="7" s="1"/>
  <c r="BH38" i="7" s="1"/>
  <c r="BI38" i="7" s="1"/>
  <c r="BJ38" i="7" s="1"/>
  <c r="BK38" i="7" s="1"/>
  <c r="BL38" i="7" s="1"/>
  <c r="BM38" i="7" s="1"/>
  <c r="BN38" i="7" s="1"/>
  <c r="BO38" i="7" s="1"/>
  <c r="BP38" i="7" s="1"/>
  <c r="BQ38" i="7" s="1"/>
  <c r="BR38" i="7" s="1"/>
  <c r="BS38" i="7" s="1"/>
  <c r="BT38" i="7" s="1"/>
  <c r="BU38" i="7" s="1"/>
  <c r="BV38" i="7" s="1"/>
  <c r="BW38" i="7" s="1"/>
  <c r="BX38" i="7" s="1"/>
  <c r="BY38" i="7" s="1"/>
  <c r="BZ38" i="7" s="1"/>
  <c r="CA38" i="7" s="1"/>
  <c r="S72" i="11"/>
  <c r="DH4" i="2"/>
  <c r="DH5" i="2" s="1"/>
  <c r="S73" i="11"/>
  <c r="AE2" i="10"/>
  <c r="AF4" i="10"/>
  <c r="CZ4" i="10"/>
  <c r="DA3" i="10"/>
  <c r="CZ2" i="10"/>
  <c r="W102" i="10"/>
  <c r="AD74" i="10"/>
  <c r="AB51" i="10"/>
  <c r="AD78" i="10"/>
  <c r="AD75" i="10"/>
  <c r="AC73" i="10"/>
  <c r="AC75" i="10"/>
  <c r="AC74" i="10"/>
  <c r="X77" i="10"/>
  <c r="AB88" i="10"/>
  <c r="AB89" i="10"/>
  <c r="AB87" i="10"/>
  <c r="Y68" i="10"/>
  <c r="Y67" i="10"/>
  <c r="Y66" i="10"/>
  <c r="Y82" i="10"/>
  <c r="Y80" i="10"/>
  <c r="Y81" i="10"/>
  <c r="X63" i="10"/>
  <c r="AC90" i="10"/>
  <c r="AC76" i="10"/>
  <c r="AC83" i="10"/>
  <c r="AC69" i="10"/>
  <c r="AA88" i="10"/>
  <c r="AA89" i="10"/>
  <c r="AA87" i="10"/>
  <c r="AE71" i="10"/>
  <c r="AE73" i="10" s="1"/>
  <c r="AD40" i="10"/>
  <c r="Z94" i="10"/>
  <c r="O20" i="3" s="1"/>
  <c r="AA97" i="10"/>
  <c r="AA99" i="10"/>
  <c r="AA98" i="10"/>
  <c r="AB96" i="10"/>
  <c r="AB58" i="10"/>
  <c r="AA61" i="10"/>
  <c r="AA59" i="10"/>
  <c r="AA60" i="10"/>
  <c r="AA103" i="10"/>
  <c r="Z56" i="10"/>
  <c r="AC100" i="10"/>
  <c r="AC62" i="10"/>
  <c r="AB95" i="10"/>
  <c r="AB57" i="10"/>
  <c r="AB49" i="10"/>
  <c r="DI3" i="3"/>
  <c r="DI5" i="3"/>
  <c r="DG5" i="7"/>
  <c r="DH4" i="7"/>
  <c r="M5" i="7"/>
  <c r="DJ4" i="3"/>
  <c r="CI3" i="3"/>
  <c r="CI5" i="3"/>
  <c r="CJ4" i="3"/>
  <c r="CG5" i="7"/>
  <c r="CH4" i="7"/>
  <c r="M6" i="4"/>
  <c r="R265" i="11" l="1" a="1"/>
  <c r="R265" i="11" s="1"/>
  <c r="R191" i="11" a="1"/>
  <c r="R191" i="11" s="1"/>
  <c r="R115" i="11" a="1"/>
  <c r="R115" i="11" s="1"/>
  <c r="R190" i="11" a="1"/>
  <c r="R190" i="11" s="1"/>
  <c r="R266" i="11" a="1"/>
  <c r="R266" i="11" s="1"/>
  <c r="R117" i="11" a="1"/>
  <c r="R117" i="11" s="1"/>
  <c r="R116" i="11" a="1"/>
  <c r="R116" i="11" s="1"/>
  <c r="R192" i="11" a="1"/>
  <c r="R192" i="11" s="1"/>
  <c r="R267" i="11" a="1"/>
  <c r="R267" i="11" s="1"/>
  <c r="R118" i="11" a="1"/>
  <c r="R118" i="11" s="1"/>
  <c r="R268" i="11" a="1"/>
  <c r="R268" i="11" s="1"/>
  <c r="R193" i="11" a="1"/>
  <c r="R193" i="11" s="1"/>
  <c r="R119" i="11" a="1"/>
  <c r="R119" i="11" s="1"/>
  <c r="R269" i="11" a="1"/>
  <c r="R269" i="11" s="1"/>
  <c r="R120" i="11" a="1"/>
  <c r="R120" i="11" s="1"/>
  <c r="R270" i="11" a="1"/>
  <c r="R270" i="11" s="1"/>
  <c r="R121" i="11" a="1"/>
  <c r="R121" i="11" s="1"/>
  <c r="R271" i="11" a="1"/>
  <c r="R271" i="11" s="1"/>
  <c r="R272" i="11" a="1"/>
  <c r="R272" i="11" s="1"/>
  <c r="CN4" i="11"/>
  <c r="CO4" i="11" s="1"/>
  <c r="X11" i="7"/>
  <c r="W10" i="7"/>
  <c r="CQ66" i="4"/>
  <c r="CR65" i="4"/>
  <c r="CR49" i="4"/>
  <c r="CS48" i="4"/>
  <c r="S44" i="11"/>
  <c r="R82" i="11"/>
  <c r="S46" i="11"/>
  <c r="R88" i="11"/>
  <c r="R92" i="11" s="1"/>
  <c r="D281" i="11"/>
  <c r="E125" i="11" a="1"/>
  <c r="E125" i="11" s="1"/>
  <c r="D208" i="11"/>
  <c r="D132" i="11"/>
  <c r="CG6" i="4"/>
  <c r="O3" i="3"/>
  <c r="D37" i="16"/>
  <c r="CS4" i="16"/>
  <c r="CR5" i="16"/>
  <c r="D35" i="15"/>
  <c r="CR5" i="15"/>
  <c r="CS4" i="15"/>
  <c r="S5" i="11"/>
  <c r="CT44" i="10"/>
  <c r="AE6" i="10"/>
  <c r="AF22" i="10"/>
  <c r="AF12" i="10"/>
  <c r="AF17" i="10"/>
  <c r="AF20" i="10"/>
  <c r="AF15" i="10"/>
  <c r="AF10" i="10"/>
  <c r="AF7" i="10"/>
  <c r="AF14" i="10"/>
  <c r="AF16" i="10"/>
  <c r="AF11" i="10"/>
  <c r="AF64" i="10" s="1"/>
  <c r="AF23" i="10"/>
  <c r="AF21" i="10"/>
  <c r="AF18" i="10"/>
  <c r="AF13" i="10"/>
  <c r="AF19" i="10"/>
  <c r="AF8" i="10"/>
  <c r="AF9" i="10"/>
  <c r="DQ43" i="10"/>
  <c r="CT45" i="10"/>
  <c r="DQ44" i="10"/>
  <c r="DH6" i="4"/>
  <c r="CG53" i="3"/>
  <c r="CG45" i="3"/>
  <c r="X56" i="3"/>
  <c r="T61" i="4"/>
  <c r="W80" i="3"/>
  <c r="W79" i="3" s="1"/>
  <c r="T72" i="4" s="1"/>
  <c r="CG56" i="3"/>
  <c r="CG47" i="3"/>
  <c r="O58" i="3"/>
  <c r="CG58" i="3" s="1"/>
  <c r="S42" i="11"/>
  <c r="S76" i="11" s="1"/>
  <c r="S79" i="11" s="1"/>
  <c r="Q86" i="11"/>
  <c r="R80" i="11"/>
  <c r="R77" i="11"/>
  <c r="Q89" i="11"/>
  <c r="Q84" i="11"/>
  <c r="Q85" i="11"/>
  <c r="Q83" i="11"/>
  <c r="Q91" i="11"/>
  <c r="Q92" i="11"/>
  <c r="R79" i="11"/>
  <c r="R78" i="11"/>
  <c r="P5" i="3"/>
  <c r="BE41" i="10"/>
  <c r="BF41" i="10" s="1"/>
  <c r="BG41" i="10" s="1"/>
  <c r="AA48" i="10"/>
  <c r="BB44" i="10"/>
  <c r="BC44" i="10" s="1"/>
  <c r="BD44" i="10" s="1"/>
  <c r="BE43" i="10"/>
  <c r="BF43" i="10" s="1"/>
  <c r="BG43" i="10" s="1"/>
  <c r="AP45" i="10"/>
  <c r="AO85" i="10"/>
  <c r="BK42" i="10"/>
  <c r="BL42" i="10" s="1"/>
  <c r="BM42" i="10" s="1"/>
  <c r="AB50" i="10"/>
  <c r="AB52" i="10"/>
  <c r="AB53" i="10"/>
  <c r="CK4" i="3"/>
  <c r="DK4" i="3"/>
  <c r="T72" i="11"/>
  <c r="T73" i="11"/>
  <c r="Y63" i="10"/>
  <c r="DB3" i="10"/>
  <c r="DA2" i="10"/>
  <c r="DA4" i="10"/>
  <c r="AF2" i="10"/>
  <c r="AG4" i="10"/>
  <c r="AE74" i="10"/>
  <c r="AE78" i="10"/>
  <c r="AE75" i="10"/>
  <c r="AE40" i="10"/>
  <c r="AE64" i="10"/>
  <c r="AC70" i="10"/>
  <c r="Y77" i="10"/>
  <c r="AB84" i="10"/>
  <c r="AA84" i="10"/>
  <c r="X102" i="10"/>
  <c r="Z80" i="10"/>
  <c r="Z81" i="10"/>
  <c r="Z82" i="10"/>
  <c r="AC88" i="10"/>
  <c r="AC89" i="10"/>
  <c r="AC87" i="10"/>
  <c r="AD90" i="10"/>
  <c r="AD83" i="10"/>
  <c r="AD76" i="10"/>
  <c r="AD69" i="10"/>
  <c r="Z68" i="10"/>
  <c r="Z67" i="10"/>
  <c r="Z66" i="10"/>
  <c r="AF71" i="10"/>
  <c r="AA94" i="10"/>
  <c r="P20" i="3" s="1"/>
  <c r="AC49" i="10"/>
  <c r="CS49" i="10" s="1"/>
  <c r="AC95" i="10"/>
  <c r="AC57" i="10"/>
  <c r="AB61" i="10"/>
  <c r="AB59" i="10"/>
  <c r="AB60" i="10"/>
  <c r="AA56" i="10"/>
  <c r="AB97" i="10"/>
  <c r="AB99" i="10"/>
  <c r="AB98" i="10"/>
  <c r="AB103" i="10"/>
  <c r="AC96" i="10"/>
  <c r="AC58" i="10"/>
  <c r="AD62" i="10"/>
  <c r="AD100" i="10"/>
  <c r="DJ3" i="3"/>
  <c r="DJ5" i="3"/>
  <c r="DH5" i="7"/>
  <c r="DI4" i="7"/>
  <c r="N5" i="7"/>
  <c r="CJ5" i="3"/>
  <c r="CJ3" i="3"/>
  <c r="CI4" i="7"/>
  <c r="CH5" i="7"/>
  <c r="CH6" i="4"/>
  <c r="CI5" i="4"/>
  <c r="N6" i="4"/>
  <c r="S191" i="11" l="1" a="1"/>
  <c r="S191" i="11" s="1"/>
  <c r="S265" i="11" a="1"/>
  <c r="S265" i="11" s="1"/>
  <c r="S115" i="11" a="1"/>
  <c r="S115" i="11" s="1"/>
  <c r="S190" i="11" a="1"/>
  <c r="S190" i="11" s="1"/>
  <c r="S266" i="11" a="1"/>
  <c r="S266" i="11" s="1"/>
  <c r="S116" i="11" a="1"/>
  <c r="S116" i="11" s="1"/>
  <c r="S117" i="11" a="1"/>
  <c r="S117" i="11" s="1"/>
  <c r="S192" i="11" a="1"/>
  <c r="S192" i="11" s="1"/>
  <c r="S267" i="11" a="1"/>
  <c r="S267" i="11" s="1"/>
  <c r="S118" i="11" a="1"/>
  <c r="S118" i="11" s="1"/>
  <c r="S268" i="11" a="1"/>
  <c r="S268" i="11" s="1"/>
  <c r="S193" i="11" a="1"/>
  <c r="S193" i="11" s="1"/>
  <c r="S119" i="11" a="1"/>
  <c r="S119" i="11" s="1"/>
  <c r="S269" i="11" a="1"/>
  <c r="S269" i="11" s="1"/>
  <c r="S270" i="11" a="1"/>
  <c r="S270" i="11" s="1"/>
  <c r="S120" i="11" a="1"/>
  <c r="S120" i="11" s="1"/>
  <c r="S271" i="11" a="1"/>
  <c r="S271" i="11" s="1"/>
  <c r="S121" i="11" a="1"/>
  <c r="S121" i="11" s="1"/>
  <c r="S272" i="11" a="1"/>
  <c r="S272" i="11" s="1"/>
  <c r="CN5" i="11"/>
  <c r="Y11" i="7"/>
  <c r="X10" i="7"/>
  <c r="CS65" i="4"/>
  <c r="CR66" i="4"/>
  <c r="CS49" i="4"/>
  <c r="CT48" i="4"/>
  <c r="K125" i="11" a="1"/>
  <c r="K125" i="11" s="1"/>
  <c r="J125" i="11" a="1"/>
  <c r="J125" i="11" s="1"/>
  <c r="H125" i="11" a="1"/>
  <c r="H125" i="11" s="1"/>
  <c r="S125" i="11" a="1"/>
  <c r="S125" i="11" s="1"/>
  <c r="Q125" i="11" a="1"/>
  <c r="Q125" i="11" s="1"/>
  <c r="P125" i="11" a="1"/>
  <c r="P125" i="11" s="1"/>
  <c r="O125" i="11" a="1"/>
  <c r="O125" i="11" s="1"/>
  <c r="N125" i="11" a="1"/>
  <c r="N125" i="11" s="1"/>
  <c r="R125" i="11" a="1"/>
  <c r="R125" i="11" s="1"/>
  <c r="M125" i="11" a="1"/>
  <c r="M125" i="11" s="1"/>
  <c r="L125" i="11" a="1"/>
  <c r="L125" i="11" s="1"/>
  <c r="I125" i="11" a="1"/>
  <c r="I125" i="11" s="1"/>
  <c r="T44" i="11"/>
  <c r="S82" i="11"/>
  <c r="T46" i="11"/>
  <c r="S88" i="11"/>
  <c r="S92" i="11" s="1"/>
  <c r="D282" i="11"/>
  <c r="D209" i="11"/>
  <c r="D133" i="11"/>
  <c r="CS5" i="16"/>
  <c r="CT4" i="16"/>
  <c r="D38" i="16"/>
  <c r="D36" i="15"/>
  <c r="CT4" i="15"/>
  <c r="CS5" i="15"/>
  <c r="AF6" i="10"/>
  <c r="T5" i="11"/>
  <c r="AG22" i="10"/>
  <c r="AG17" i="10"/>
  <c r="AG12" i="10"/>
  <c r="AG20" i="10"/>
  <c r="AG15" i="10"/>
  <c r="AG10" i="10"/>
  <c r="AG23" i="10"/>
  <c r="AG18" i="10"/>
  <c r="AG13" i="10"/>
  <c r="AG7" i="10"/>
  <c r="AG11" i="10"/>
  <c r="AG64" i="10" s="1"/>
  <c r="AG21" i="10"/>
  <c r="AG14" i="10"/>
  <c r="AG16" i="10"/>
  <c r="AG19" i="10"/>
  <c r="AG9" i="10"/>
  <c r="AG8" i="10"/>
  <c r="Y56" i="3"/>
  <c r="U61" i="4"/>
  <c r="X80" i="3"/>
  <c r="X79" i="3" s="1"/>
  <c r="U72" i="4" s="1"/>
  <c r="P3" i="3"/>
  <c r="P58" i="3"/>
  <c r="T42" i="11"/>
  <c r="T76" i="11" s="1"/>
  <c r="T77" i="11" s="1"/>
  <c r="R83" i="11"/>
  <c r="S80" i="11"/>
  <c r="S78" i="11"/>
  <c r="R89" i="11"/>
  <c r="R85" i="11"/>
  <c r="R86" i="11"/>
  <c r="S77" i="11"/>
  <c r="R91" i="11"/>
  <c r="R90" i="11"/>
  <c r="R84" i="11"/>
  <c r="M24" i="4"/>
  <c r="L24" i="4"/>
  <c r="DK3" i="3"/>
  <c r="Q5" i="3"/>
  <c r="CK3" i="3"/>
  <c r="DK5" i="3"/>
  <c r="CK5" i="3"/>
  <c r="CL4" i="3"/>
  <c r="AB48" i="10"/>
  <c r="BH43" i="10"/>
  <c r="BI43" i="10" s="1"/>
  <c r="BJ43" i="10" s="1"/>
  <c r="BE44" i="10"/>
  <c r="BF44" i="10" s="1"/>
  <c r="BG44" i="10" s="1"/>
  <c r="BH41" i="10"/>
  <c r="BI41" i="10" s="1"/>
  <c r="BJ41" i="10" s="1"/>
  <c r="AD70" i="10"/>
  <c r="AF75" i="10"/>
  <c r="AQ45" i="10"/>
  <c r="AP85" i="10"/>
  <c r="BN42" i="10"/>
  <c r="BO42" i="10" s="1"/>
  <c r="BP42" i="10" s="1"/>
  <c r="Y102" i="10"/>
  <c r="AC50" i="10"/>
  <c r="CS50" i="10" s="1"/>
  <c r="AC52" i="10"/>
  <c r="CS52" i="10" s="1"/>
  <c r="AC53" i="10"/>
  <c r="CS53" i="10" s="1"/>
  <c r="AC51" i="10"/>
  <c r="CS51" i="10" s="1"/>
  <c r="U72" i="11"/>
  <c r="U73" i="11"/>
  <c r="CP4" i="11"/>
  <c r="CO5" i="11"/>
  <c r="AG2" i="10"/>
  <c r="AH4" i="10"/>
  <c r="DB4" i="10"/>
  <c r="DC3" i="10"/>
  <c r="DB2" i="10"/>
  <c r="Z63" i="10"/>
  <c r="AF74" i="10"/>
  <c r="AF73" i="10"/>
  <c r="AF78" i="10"/>
  <c r="AF40" i="10"/>
  <c r="AC84" i="10"/>
  <c r="Z77" i="10"/>
  <c r="AA68" i="10"/>
  <c r="AA67" i="10"/>
  <c r="AA66" i="10"/>
  <c r="AA80" i="10"/>
  <c r="AA81" i="10"/>
  <c r="AA82" i="10"/>
  <c r="AD88" i="10"/>
  <c r="AD87" i="10"/>
  <c r="AD89" i="10"/>
  <c r="AE90" i="10"/>
  <c r="AE83" i="10"/>
  <c r="AE76" i="10"/>
  <c r="AE69" i="10"/>
  <c r="AG71" i="10"/>
  <c r="AB56" i="10"/>
  <c r="AB94" i="10"/>
  <c r="Q20" i="3" s="1"/>
  <c r="AE100" i="10"/>
  <c r="AE62" i="10"/>
  <c r="AD58" i="10"/>
  <c r="AD96" i="10"/>
  <c r="AC61" i="10"/>
  <c r="AC59" i="10"/>
  <c r="AC60" i="10"/>
  <c r="AD95" i="10"/>
  <c r="AD57" i="10"/>
  <c r="AC97" i="10"/>
  <c r="AC99" i="10"/>
  <c r="AC98" i="10"/>
  <c r="AC103" i="10"/>
  <c r="DI5" i="7"/>
  <c r="O5" i="7"/>
  <c r="CI5" i="7"/>
  <c r="CJ4" i="7"/>
  <c r="CI6" i="4"/>
  <c r="CJ5" i="4"/>
  <c r="O6" i="4"/>
  <c r="T191" i="11" l="1" a="1"/>
  <c r="T191" i="11" s="1"/>
  <c r="T115" i="11" a="1"/>
  <c r="T115" i="11" s="1"/>
  <c r="T190" i="11" a="1"/>
  <c r="T190" i="11" s="1"/>
  <c r="T265" i="11" a="1"/>
  <c r="T265" i="11" s="1"/>
  <c r="T116" i="11" a="1"/>
  <c r="T116" i="11" s="1"/>
  <c r="T117" i="11" a="1"/>
  <c r="T117" i="11" s="1"/>
  <c r="T266" i="11" a="1"/>
  <c r="T266" i="11" s="1"/>
  <c r="T267" i="11" a="1"/>
  <c r="T267" i="11" s="1"/>
  <c r="T192" i="11" a="1"/>
  <c r="T192" i="11" s="1"/>
  <c r="T118" i="11" a="1"/>
  <c r="T118" i="11" s="1"/>
  <c r="T193" i="11" a="1"/>
  <c r="T193" i="11" s="1"/>
  <c r="T268" i="11" a="1"/>
  <c r="T268" i="11" s="1"/>
  <c r="T119" i="11" a="1"/>
  <c r="T119" i="11" s="1"/>
  <c r="T269" i="11" a="1"/>
  <c r="T269" i="11" s="1"/>
  <c r="T270" i="11" a="1"/>
  <c r="T270" i="11" s="1"/>
  <c r="T120" i="11" a="1"/>
  <c r="T120" i="11" s="1"/>
  <c r="T121" i="11" a="1"/>
  <c r="T121" i="11" s="1"/>
  <c r="T271" i="11" a="1"/>
  <c r="T271" i="11" s="1"/>
  <c r="T272" i="11" a="1"/>
  <c r="T272" i="11" s="1"/>
  <c r="T125" i="11" a="1"/>
  <c r="T125" i="11" s="1"/>
  <c r="Z11" i="7"/>
  <c r="Y10" i="7"/>
  <c r="CT65" i="4"/>
  <c r="CS66" i="4"/>
  <c r="CT49" i="4"/>
  <c r="CU48" i="4"/>
  <c r="U44" i="11"/>
  <c r="T82" i="11"/>
  <c r="U46" i="11"/>
  <c r="T88" i="11"/>
  <c r="T89" i="11" s="1"/>
  <c r="E127" i="11" a="1"/>
  <c r="E127" i="11" s="1"/>
  <c r="E277" i="11" a="1"/>
  <c r="E277" i="11" s="1"/>
  <c r="E202" i="11" a="1"/>
  <c r="E202" i="11" s="1"/>
  <c r="D283" i="11"/>
  <c r="D210" i="11"/>
  <c r="D134" i="11"/>
  <c r="CE61" i="4"/>
  <c r="D39" i="16"/>
  <c r="CT5" i="16"/>
  <c r="CU4" i="16"/>
  <c r="D37" i="15"/>
  <c r="CU4" i="15"/>
  <c r="CT5" i="15"/>
  <c r="U5" i="11"/>
  <c r="CE54" i="4"/>
  <c r="AH22" i="10"/>
  <c r="AH17" i="10"/>
  <c r="AH12" i="10"/>
  <c r="AH20" i="10"/>
  <c r="AH15" i="10"/>
  <c r="AH10" i="10"/>
  <c r="AH16" i="10"/>
  <c r="AH11" i="10"/>
  <c r="AH64" i="10" s="1"/>
  <c r="AH14" i="10"/>
  <c r="AH13" i="10"/>
  <c r="AH23" i="10"/>
  <c r="AH21" i="10"/>
  <c r="AH18" i="10"/>
  <c r="AH19" i="10"/>
  <c r="AH7" i="10"/>
  <c r="AH8" i="10"/>
  <c r="AH9" i="10"/>
  <c r="AG6" i="10"/>
  <c r="Z56" i="3"/>
  <c r="V61" i="4"/>
  <c r="Y80" i="3"/>
  <c r="Y79" i="3" s="1"/>
  <c r="V72" i="4" s="1"/>
  <c r="R5" i="3"/>
  <c r="Q3" i="3"/>
  <c r="Q58" i="3"/>
  <c r="U42" i="11"/>
  <c r="U76" i="11" s="1"/>
  <c r="S84" i="11"/>
  <c r="S86" i="11"/>
  <c r="S83" i="11"/>
  <c r="S85" i="11"/>
  <c r="S90" i="11"/>
  <c r="S91" i="11"/>
  <c r="S89" i="11"/>
  <c r="T78" i="11"/>
  <c r="T80" i="11"/>
  <c r="T79" i="11"/>
  <c r="N24" i="4"/>
  <c r="CL5" i="3"/>
  <c r="CM4" i="3"/>
  <c r="CL3" i="3"/>
  <c r="BK41" i="10"/>
  <c r="BL41" i="10" s="1"/>
  <c r="BM41" i="10" s="1"/>
  <c r="BH44" i="10"/>
  <c r="BI44" i="10" s="1"/>
  <c r="BJ44" i="10" s="1"/>
  <c r="BK43" i="10"/>
  <c r="BL43" i="10" s="1"/>
  <c r="BM43" i="10" s="1"/>
  <c r="AG74" i="10"/>
  <c r="AE70" i="10"/>
  <c r="BQ42" i="10"/>
  <c r="BR42" i="10" s="1"/>
  <c r="BS42" i="10" s="1"/>
  <c r="AR45" i="10"/>
  <c r="AQ85" i="10"/>
  <c r="AC48" i="10"/>
  <c r="AD51" i="10"/>
  <c r="AD53" i="10"/>
  <c r="AD52" i="10"/>
  <c r="AD50" i="10"/>
  <c r="AD49" i="10"/>
  <c r="V72" i="11"/>
  <c r="V73" i="11"/>
  <c r="CP5" i="11"/>
  <c r="CQ4" i="11"/>
  <c r="AA63" i="10"/>
  <c r="AG73" i="10"/>
  <c r="DC4" i="10"/>
  <c r="DD3" i="10"/>
  <c r="DC2" i="10"/>
  <c r="AH2" i="10"/>
  <c r="AI4" i="10"/>
  <c r="CU41" i="10" s="1"/>
  <c r="Z102" i="10"/>
  <c r="AD84" i="10"/>
  <c r="AG78" i="10"/>
  <c r="AG75" i="10"/>
  <c r="AE88" i="10"/>
  <c r="AE87" i="10"/>
  <c r="AE89" i="10"/>
  <c r="AB67" i="10"/>
  <c r="AB68" i="10"/>
  <c r="AB66" i="10"/>
  <c r="AG40" i="10"/>
  <c r="AA77" i="10"/>
  <c r="AB82" i="10"/>
  <c r="AB80" i="10"/>
  <c r="AB81" i="10"/>
  <c r="AH71" i="10"/>
  <c r="AC94" i="10"/>
  <c r="R20" i="3" s="1"/>
  <c r="AC56" i="10"/>
  <c r="AD59" i="10"/>
  <c r="AD61" i="10"/>
  <c r="AD60" i="10"/>
  <c r="AE95" i="10"/>
  <c r="AE57" i="10"/>
  <c r="AD103" i="10"/>
  <c r="AD98" i="10"/>
  <c r="AD97" i="10"/>
  <c r="AD99" i="10"/>
  <c r="AE96" i="10"/>
  <c r="AE58" i="10"/>
  <c r="P5" i="7"/>
  <c r="CK4" i="7"/>
  <c r="CJ5" i="7"/>
  <c r="CJ6" i="4"/>
  <c r="CK5" i="4"/>
  <c r="P6" i="4"/>
  <c r="U190" i="11" l="1" a="1"/>
  <c r="U190" i="11" s="1"/>
  <c r="U115" i="11" a="1"/>
  <c r="U115" i="11" s="1"/>
  <c r="U265" i="11" a="1"/>
  <c r="U265" i="11" s="1"/>
  <c r="U191" i="11" a="1"/>
  <c r="U191" i="11" s="1"/>
  <c r="U117" i="11" a="1"/>
  <c r="U117" i="11" s="1"/>
  <c r="U116" i="11" a="1"/>
  <c r="U116" i="11" s="1"/>
  <c r="U266" i="11" a="1"/>
  <c r="U266" i="11" s="1"/>
  <c r="U267" i="11" a="1"/>
  <c r="U267" i="11" s="1"/>
  <c r="U192" i="11" a="1"/>
  <c r="U192" i="11" s="1"/>
  <c r="U118" i="11" a="1"/>
  <c r="U118" i="11" s="1"/>
  <c r="U193" i="11" a="1"/>
  <c r="U193" i="11" s="1"/>
  <c r="U268" i="11" a="1"/>
  <c r="U268" i="11" s="1"/>
  <c r="U119" i="11" a="1"/>
  <c r="U119" i="11" s="1"/>
  <c r="U269" i="11" a="1"/>
  <c r="U269" i="11" s="1"/>
  <c r="U120" i="11" a="1"/>
  <c r="U120" i="11" s="1"/>
  <c r="U270" i="11" a="1"/>
  <c r="U270" i="11" s="1"/>
  <c r="U271" i="11" a="1"/>
  <c r="U271" i="11" s="1"/>
  <c r="U121" i="11" a="1"/>
  <c r="U121" i="11" s="1"/>
  <c r="U272" i="11" a="1"/>
  <c r="U272" i="11" s="1"/>
  <c r="U125" i="11" a="1"/>
  <c r="U125" i="11" s="1"/>
  <c r="AA11" i="7"/>
  <c r="Z10" i="7"/>
  <c r="CT66" i="4"/>
  <c r="CU65" i="4"/>
  <c r="CU49" i="4"/>
  <c r="CV48" i="4"/>
  <c r="K277" i="11" a="1"/>
  <c r="K277" i="11" s="1"/>
  <c r="S277" i="11" a="1"/>
  <c r="S277" i="11" s="1"/>
  <c r="R277" i="11" a="1"/>
  <c r="R277" i="11" s="1"/>
  <c r="Q277" i="11" a="1"/>
  <c r="Q277" i="11" s="1"/>
  <c r="U277" i="11" a="1"/>
  <c r="U277" i="11" s="1"/>
  <c r="T277" i="11" a="1"/>
  <c r="T277" i="11" s="1"/>
  <c r="M277" i="11" a="1"/>
  <c r="M277" i="11" s="1"/>
  <c r="N277" i="11" a="1"/>
  <c r="N277" i="11" s="1"/>
  <c r="L277" i="11" a="1"/>
  <c r="L277" i="11" s="1"/>
  <c r="J277" i="11" a="1"/>
  <c r="J277" i="11" s="1"/>
  <c r="I277" i="11" a="1"/>
  <c r="I277" i="11" s="1"/>
  <c r="P277" i="11" a="1"/>
  <c r="P277" i="11" s="1"/>
  <c r="O277" i="11" a="1"/>
  <c r="O277" i="11" s="1"/>
  <c r="H277" i="11" a="1"/>
  <c r="H277" i="11" s="1"/>
  <c r="M202" i="11" a="1"/>
  <c r="M202" i="11" s="1"/>
  <c r="U202" i="11" a="1"/>
  <c r="U202" i="11" s="1"/>
  <c r="R202" i="11" a="1"/>
  <c r="R202" i="11" s="1"/>
  <c r="L202" i="11" a="1"/>
  <c r="L202" i="11" s="1"/>
  <c r="K202" i="11" a="1"/>
  <c r="K202" i="11" s="1"/>
  <c r="J202" i="11" a="1"/>
  <c r="J202" i="11" s="1"/>
  <c r="S202" i="11" a="1"/>
  <c r="S202" i="11" s="1"/>
  <c r="Q202" i="11" a="1"/>
  <c r="Q202" i="11" s="1"/>
  <c r="P202" i="11" a="1"/>
  <c r="P202" i="11" s="1"/>
  <c r="O202" i="11" a="1"/>
  <c r="O202" i="11" s="1"/>
  <c r="N202" i="11" a="1"/>
  <c r="N202" i="11" s="1"/>
  <c r="I202" i="11" a="1"/>
  <c r="I202" i="11" s="1"/>
  <c r="H202" i="11" a="1"/>
  <c r="H202" i="11" s="1"/>
  <c r="T202" i="11" a="1"/>
  <c r="T202" i="11" s="1"/>
  <c r="I127" i="11" a="1"/>
  <c r="I127" i="11" s="1"/>
  <c r="H127" i="11" a="1"/>
  <c r="H127" i="11" s="1"/>
  <c r="U127" i="11" a="1"/>
  <c r="U127" i="11" s="1"/>
  <c r="T127" i="11" a="1"/>
  <c r="T127" i="11" s="1"/>
  <c r="R127" i="11" a="1"/>
  <c r="R127" i="11" s="1"/>
  <c r="Q127" i="11" a="1"/>
  <c r="Q127" i="11" s="1"/>
  <c r="P127" i="11" a="1"/>
  <c r="P127" i="11" s="1"/>
  <c r="J127" i="11" a="1"/>
  <c r="J127" i="11" s="1"/>
  <c r="M127" i="11" a="1"/>
  <c r="M127" i="11" s="1"/>
  <c r="L127" i="11" a="1"/>
  <c r="L127" i="11" s="1"/>
  <c r="K127" i="11" a="1"/>
  <c r="K127" i="11" s="1"/>
  <c r="S127" i="11" a="1"/>
  <c r="S127" i="11" s="1"/>
  <c r="O127" i="11" a="1"/>
  <c r="O127" i="11" s="1"/>
  <c r="N127" i="11" a="1"/>
  <c r="N127" i="11" s="1"/>
  <c r="V46" i="11"/>
  <c r="U88" i="11"/>
  <c r="U90" i="11" s="1"/>
  <c r="V44" i="11"/>
  <c r="U82" i="11"/>
  <c r="E278" i="11" a="1"/>
  <c r="E278" i="11" s="1"/>
  <c r="D284" i="11"/>
  <c r="E128" i="11" a="1"/>
  <c r="E128" i="11" s="1"/>
  <c r="D211" i="11"/>
  <c r="D135" i="11"/>
  <c r="S5" i="3"/>
  <c r="CV4" i="16"/>
  <c r="CU5" i="16"/>
  <c r="D40" i="16"/>
  <c r="D38" i="15"/>
  <c r="CU5" i="15"/>
  <c r="CV4" i="15"/>
  <c r="V5" i="11"/>
  <c r="AH6" i="10"/>
  <c r="AI20" i="10"/>
  <c r="AI15" i="10"/>
  <c r="AI10" i="10"/>
  <c r="AI11" i="10"/>
  <c r="AI64" i="10" s="1"/>
  <c r="AI14" i="10"/>
  <c r="AI19" i="10"/>
  <c r="AI23" i="10"/>
  <c r="AI21" i="10"/>
  <c r="AI22" i="10"/>
  <c r="AI13" i="10"/>
  <c r="AI12" i="10"/>
  <c r="AI18" i="10"/>
  <c r="AI17" i="10"/>
  <c r="AI7" i="10"/>
  <c r="AI16" i="10"/>
  <c r="AI8" i="10"/>
  <c r="AI9" i="10"/>
  <c r="R58" i="3"/>
  <c r="CH58" i="3" s="1"/>
  <c r="AA56" i="3"/>
  <c r="W61" i="4"/>
  <c r="Z80" i="3"/>
  <c r="Z79" i="3" s="1"/>
  <c r="W72" i="4" s="1"/>
  <c r="R3" i="3"/>
  <c r="V42" i="11"/>
  <c r="V76" i="11" s="1"/>
  <c r="V77" i="11" s="1"/>
  <c r="T85" i="11"/>
  <c r="T91" i="11"/>
  <c r="T92" i="11"/>
  <c r="T90" i="11"/>
  <c r="U80" i="11"/>
  <c r="U77" i="11"/>
  <c r="U78" i="11"/>
  <c r="U79" i="11"/>
  <c r="T84" i="11"/>
  <c r="T86" i="11"/>
  <c r="T83" i="11"/>
  <c r="CN4" i="3"/>
  <c r="CM5" i="3"/>
  <c r="CM3" i="3"/>
  <c r="BN43" i="10"/>
  <c r="BO43" i="10" s="1"/>
  <c r="BP43" i="10" s="1"/>
  <c r="BK44" i="10"/>
  <c r="BL44" i="10" s="1"/>
  <c r="BM44" i="10" s="1"/>
  <c r="BN41" i="10"/>
  <c r="BO41" i="10" s="1"/>
  <c r="BP41" i="10" s="1"/>
  <c r="AD48" i="10"/>
  <c r="AH74" i="10"/>
  <c r="AS45" i="10"/>
  <c r="AR85" i="10"/>
  <c r="BT42" i="10"/>
  <c r="BU42" i="10" s="1"/>
  <c r="BV42" i="10" s="1"/>
  <c r="AA102" i="10"/>
  <c r="AE49" i="10"/>
  <c r="AE51" i="10"/>
  <c r="AE50" i="10"/>
  <c r="AE53" i="10"/>
  <c r="AE52" i="10"/>
  <c r="W72" i="11"/>
  <c r="CQ5" i="11"/>
  <c r="CR4" i="11"/>
  <c r="W73" i="11"/>
  <c r="AH75" i="10"/>
  <c r="AH73" i="10"/>
  <c r="DE3" i="10"/>
  <c r="DD4" i="10"/>
  <c r="DD2" i="10"/>
  <c r="AJ4" i="10"/>
  <c r="AI2" i="10"/>
  <c r="AH40" i="10"/>
  <c r="AB63" i="10"/>
  <c r="AH78" i="10"/>
  <c r="AE84" i="10"/>
  <c r="AB77" i="10"/>
  <c r="AF89" i="10"/>
  <c r="AF88" i="10"/>
  <c r="AF87" i="10"/>
  <c r="AC82" i="10"/>
  <c r="AC80" i="10"/>
  <c r="AC81" i="10"/>
  <c r="AC67" i="10"/>
  <c r="AC66" i="10"/>
  <c r="AC68" i="10"/>
  <c r="AG83" i="10"/>
  <c r="AG90" i="10"/>
  <c r="AG69" i="10"/>
  <c r="AG76" i="10"/>
  <c r="AI71" i="10"/>
  <c r="AD56" i="10"/>
  <c r="AD94" i="10"/>
  <c r="S20" i="3" s="1"/>
  <c r="AE103" i="10"/>
  <c r="AF76" i="10"/>
  <c r="AF95" i="10"/>
  <c r="AF57" i="10"/>
  <c r="AG100" i="10"/>
  <c r="AG62" i="10"/>
  <c r="AE99" i="10"/>
  <c r="AE98" i="10"/>
  <c r="AE97" i="10"/>
  <c r="AE61" i="10"/>
  <c r="AE59" i="10"/>
  <c r="AE60" i="10"/>
  <c r="AF96" i="10"/>
  <c r="AF58" i="10"/>
  <c r="Q5" i="7"/>
  <c r="CK5" i="7"/>
  <c r="CL4" i="7"/>
  <c r="Q6" i="4"/>
  <c r="CL5" i="4"/>
  <c r="CK6" i="4"/>
  <c r="T5" i="3" l="1"/>
  <c r="V191" i="11" a="1"/>
  <c r="V191" i="11" s="1"/>
  <c r="V265" i="11" a="1"/>
  <c r="V265" i="11" s="1"/>
  <c r="V190" i="11" a="1"/>
  <c r="V190" i="11" s="1"/>
  <c r="V115" i="11" a="1"/>
  <c r="V115" i="11" s="1"/>
  <c r="V116" i="11" a="1"/>
  <c r="V116" i="11" s="1"/>
  <c r="V266" i="11" a="1"/>
  <c r="V266" i="11" s="1"/>
  <c r="V117" i="11" a="1"/>
  <c r="V117" i="11" s="1"/>
  <c r="V267" i="11" a="1"/>
  <c r="V267" i="11" s="1"/>
  <c r="V192" i="11" a="1"/>
  <c r="V192" i="11" s="1"/>
  <c r="V193" i="11" a="1"/>
  <c r="V193" i="11" s="1"/>
  <c r="V118" i="11" a="1"/>
  <c r="V118" i="11" s="1"/>
  <c r="V268" i="11" a="1"/>
  <c r="V268" i="11" s="1"/>
  <c r="V119" i="11" a="1"/>
  <c r="V119" i="11" s="1"/>
  <c r="V269" i="11" a="1"/>
  <c r="V269" i="11" s="1"/>
  <c r="V120" i="11" a="1"/>
  <c r="V120" i="11" s="1"/>
  <c r="V270" i="11" a="1"/>
  <c r="V270" i="11" s="1"/>
  <c r="V271" i="11" a="1"/>
  <c r="V271" i="11" s="1"/>
  <c r="V121" i="11" a="1"/>
  <c r="V121" i="11" s="1"/>
  <c r="V272" i="11" a="1"/>
  <c r="V272" i="11" s="1"/>
  <c r="V125" i="11" a="1"/>
  <c r="V125" i="11" s="1"/>
  <c r="V202" i="11" a="1"/>
  <c r="V202" i="11" s="1"/>
  <c r="V277" i="11" a="1"/>
  <c r="V277" i="11" s="1"/>
  <c r="V127" i="11" a="1"/>
  <c r="V127" i="11" s="1"/>
  <c r="AB11" i="7"/>
  <c r="AA10" i="7"/>
  <c r="CU66" i="4"/>
  <c r="CV65" i="4"/>
  <c r="CV49" i="4"/>
  <c r="CW48" i="4"/>
  <c r="I278" i="11" a="1"/>
  <c r="I278" i="11" s="1"/>
  <c r="H278" i="11" a="1"/>
  <c r="H278" i="11" s="1"/>
  <c r="S278" i="11" a="1"/>
  <c r="S278" i="11" s="1"/>
  <c r="P278" i="11" a="1"/>
  <c r="P278" i="11" s="1"/>
  <c r="J278" i="11" a="1"/>
  <c r="J278" i="11" s="1"/>
  <c r="U278" i="11" a="1"/>
  <c r="U278" i="11" s="1"/>
  <c r="V278" i="11" a="1"/>
  <c r="V278" i="11" s="1"/>
  <c r="N278" i="11" a="1"/>
  <c r="N278" i="11" s="1"/>
  <c r="T278" i="11" a="1"/>
  <c r="T278" i="11" s="1"/>
  <c r="Q278" i="11" a="1"/>
  <c r="Q278" i="11" s="1"/>
  <c r="O278" i="11" a="1"/>
  <c r="O278" i="11" s="1"/>
  <c r="R278" i="11" a="1"/>
  <c r="R278" i="11" s="1"/>
  <c r="M278" i="11" a="1"/>
  <c r="M278" i="11" s="1"/>
  <c r="K278" i="11" a="1"/>
  <c r="K278" i="11" s="1"/>
  <c r="L278" i="11" a="1"/>
  <c r="L278" i="11" s="1"/>
  <c r="N128" i="11" a="1"/>
  <c r="N128" i="11" s="1"/>
  <c r="M128" i="11" a="1"/>
  <c r="M128" i="11" s="1"/>
  <c r="L128" i="11" a="1"/>
  <c r="L128" i="11" s="1"/>
  <c r="K128" i="11" a="1"/>
  <c r="K128" i="11" s="1"/>
  <c r="O128" i="11" a="1"/>
  <c r="O128" i="11" s="1"/>
  <c r="J128" i="11" a="1"/>
  <c r="J128" i="11" s="1"/>
  <c r="H128" i="11" a="1"/>
  <c r="H128" i="11" s="1"/>
  <c r="T128" i="11" a="1"/>
  <c r="T128" i="11" s="1"/>
  <c r="R128" i="11" a="1"/>
  <c r="R128" i="11" s="1"/>
  <c r="Q128" i="11" a="1"/>
  <c r="Q128" i="11" s="1"/>
  <c r="S128" i="11" a="1"/>
  <c r="S128" i="11" s="1"/>
  <c r="P128" i="11" a="1"/>
  <c r="P128" i="11" s="1"/>
  <c r="I128" i="11" a="1"/>
  <c r="I128" i="11" s="1"/>
  <c r="U128" i="11" a="1"/>
  <c r="U128" i="11" s="1"/>
  <c r="V128" i="11" a="1"/>
  <c r="V128" i="11" s="1"/>
  <c r="U89" i="11"/>
  <c r="U91" i="11"/>
  <c r="U92" i="11"/>
  <c r="W46" i="11"/>
  <c r="V88" i="11"/>
  <c r="V90" i="11" s="1"/>
  <c r="W44" i="11"/>
  <c r="V82" i="11"/>
  <c r="E279" i="11" a="1"/>
  <c r="E279" i="11" s="1"/>
  <c r="D285" i="11"/>
  <c r="D212" i="11"/>
  <c r="D136" i="11"/>
  <c r="S3" i="3"/>
  <c r="CO4" i="3"/>
  <c r="D41" i="16"/>
  <c r="CW4" i="16"/>
  <c r="CV5" i="16"/>
  <c r="D39" i="15"/>
  <c r="CW4" i="15"/>
  <c r="CV5" i="15"/>
  <c r="CN5" i="3"/>
  <c r="W5" i="11"/>
  <c r="W278" i="11" s="1" a="1"/>
  <c r="W278" i="11" s="1"/>
  <c r="AI6" i="10"/>
  <c r="AJ20" i="10"/>
  <c r="AJ15" i="10"/>
  <c r="AJ10" i="10"/>
  <c r="AJ23" i="10"/>
  <c r="AJ18" i="10"/>
  <c r="AJ13" i="10"/>
  <c r="AJ19" i="10"/>
  <c r="AJ21" i="10"/>
  <c r="AJ14" i="10"/>
  <c r="AJ22" i="10"/>
  <c r="AJ12" i="10"/>
  <c r="AJ16" i="10"/>
  <c r="AJ11" i="10"/>
  <c r="AJ7" i="10"/>
  <c r="AJ17" i="10"/>
  <c r="AJ8" i="10"/>
  <c r="AJ9" i="10"/>
  <c r="S58" i="3"/>
  <c r="AB56" i="3"/>
  <c r="X61" i="4"/>
  <c r="AA80" i="3"/>
  <c r="AA79" i="3" s="1"/>
  <c r="X72" i="4" s="1"/>
  <c r="CN3" i="3"/>
  <c r="W42" i="11"/>
  <c r="W76" i="11" s="1"/>
  <c r="W80" i="11" s="1"/>
  <c r="U85" i="11"/>
  <c r="V78" i="11"/>
  <c r="U86" i="11"/>
  <c r="U84" i="11"/>
  <c r="U83" i="11"/>
  <c r="V80" i="11"/>
  <c r="V79" i="11"/>
  <c r="O24" i="4"/>
  <c r="P24" i="4"/>
  <c r="BQ41" i="10"/>
  <c r="BR41" i="10" s="1"/>
  <c r="BS41" i="10" s="1"/>
  <c r="BQ43" i="10"/>
  <c r="BR43" i="10" s="1"/>
  <c r="BS43" i="10" s="1"/>
  <c r="BN44" i="10"/>
  <c r="BO44" i="10" s="1"/>
  <c r="BP44" i="10" s="1"/>
  <c r="AG70" i="10"/>
  <c r="AF70" i="10"/>
  <c r="AI75" i="10"/>
  <c r="BW42" i="10"/>
  <c r="BX42" i="10" s="1"/>
  <c r="BY42" i="10" s="1"/>
  <c r="AE48" i="10"/>
  <c r="AT45" i="10"/>
  <c r="AS85" i="10"/>
  <c r="AB102" i="10"/>
  <c r="AF51" i="10"/>
  <c r="AF49" i="10"/>
  <c r="AF83" i="10"/>
  <c r="AF90" i="10"/>
  <c r="AF100" i="10"/>
  <c r="AF69" i="10"/>
  <c r="AF62" i="10"/>
  <c r="AF50" i="10"/>
  <c r="AF53" i="10"/>
  <c r="AF52" i="10"/>
  <c r="X72" i="11"/>
  <c r="X73" i="11"/>
  <c r="CS4" i="11"/>
  <c r="CR5" i="11"/>
  <c r="AK4" i="10"/>
  <c r="AJ2" i="10"/>
  <c r="DE2" i="10"/>
  <c r="DE4" i="10"/>
  <c r="DF3" i="10"/>
  <c r="AI73" i="10"/>
  <c r="AI74" i="10"/>
  <c r="AI78" i="10"/>
  <c r="AC63" i="10"/>
  <c r="AC77" i="10"/>
  <c r="AD80" i="10"/>
  <c r="AD81" i="10"/>
  <c r="AD82" i="10"/>
  <c r="AD67" i="10"/>
  <c r="AD66" i="10"/>
  <c r="AD68" i="10"/>
  <c r="AE66" i="10"/>
  <c r="AE67" i="10"/>
  <c r="AE68" i="10"/>
  <c r="AG89" i="10"/>
  <c r="AG87" i="10"/>
  <c r="AG88" i="10"/>
  <c r="AE81" i="10"/>
  <c r="AE82" i="10"/>
  <c r="AE80" i="10"/>
  <c r="AH83" i="10"/>
  <c r="AH90" i="10"/>
  <c r="AH76" i="10"/>
  <c r="AH70" i="10" s="1"/>
  <c r="AH69" i="10"/>
  <c r="AJ71" i="10"/>
  <c r="AI40" i="10"/>
  <c r="AE56" i="10"/>
  <c r="AE94" i="10"/>
  <c r="T20" i="3" s="1"/>
  <c r="AH62" i="10"/>
  <c r="AH100" i="10"/>
  <c r="AF59" i="10"/>
  <c r="AF60" i="10"/>
  <c r="AF61" i="10"/>
  <c r="AF99" i="10"/>
  <c r="AF98" i="10"/>
  <c r="AF97" i="10"/>
  <c r="AF103" i="10"/>
  <c r="AG95" i="10"/>
  <c r="AG57" i="10"/>
  <c r="AG49" i="10"/>
  <c r="AG96" i="10"/>
  <c r="AG58" i="10"/>
  <c r="R5" i="7"/>
  <c r="T3" i="3"/>
  <c r="CL5" i="7"/>
  <c r="CM4" i="7"/>
  <c r="CM5" i="4"/>
  <c r="CL6" i="4"/>
  <c r="R6" i="4"/>
  <c r="CF61" i="4" s="1"/>
  <c r="T58" i="3" l="1"/>
  <c r="U58" i="3" s="1"/>
  <c r="U5" i="3"/>
  <c r="W128" i="11" a="1"/>
  <c r="W128" i="11" s="1"/>
  <c r="W190" i="11" a="1"/>
  <c r="W190" i="11" s="1"/>
  <c r="W265" i="11" a="1"/>
  <c r="W265" i="11" s="1"/>
  <c r="W191" i="11" a="1"/>
  <c r="W191" i="11" s="1"/>
  <c r="W115" i="11" a="1"/>
  <c r="W115" i="11" s="1"/>
  <c r="W116" i="11" a="1"/>
  <c r="W116" i="11" s="1"/>
  <c r="W266" i="11" a="1"/>
  <c r="W266" i="11" s="1"/>
  <c r="W117" i="11" a="1"/>
  <c r="W117" i="11" s="1"/>
  <c r="W267" i="11" a="1"/>
  <c r="W267" i="11" s="1"/>
  <c r="W192" i="11" a="1"/>
  <c r="W192" i="11" s="1"/>
  <c r="W268" i="11" a="1"/>
  <c r="W268" i="11" s="1"/>
  <c r="W118" i="11" a="1"/>
  <c r="W118" i="11" s="1"/>
  <c r="W193" i="11" a="1"/>
  <c r="W193" i="11" s="1"/>
  <c r="W119" i="11" a="1"/>
  <c r="W119" i="11" s="1"/>
  <c r="W269" i="11" a="1"/>
  <c r="W269" i="11" s="1"/>
  <c r="W270" i="11" a="1"/>
  <c r="W270" i="11" s="1"/>
  <c r="W120" i="11" a="1"/>
  <c r="W120" i="11" s="1"/>
  <c r="W121" i="11" a="1"/>
  <c r="W121" i="11" s="1"/>
  <c r="W271" i="11" a="1"/>
  <c r="W271" i="11" s="1"/>
  <c r="W272" i="11" a="1"/>
  <c r="W272" i="11" s="1"/>
  <c r="W125" i="11" a="1"/>
  <c r="W125" i="11" s="1"/>
  <c r="W202" i="11" a="1"/>
  <c r="W202" i="11" s="1"/>
  <c r="W277" i="11" a="1"/>
  <c r="W277" i="11" s="1"/>
  <c r="W127" i="11" a="1"/>
  <c r="W127" i="11" s="1"/>
  <c r="AC11" i="7"/>
  <c r="AB10" i="7"/>
  <c r="CW65" i="4"/>
  <c r="CV66" i="4"/>
  <c r="CW49" i="4"/>
  <c r="CX48" i="4"/>
  <c r="O279" i="11" a="1"/>
  <c r="O279" i="11" s="1"/>
  <c r="N279" i="11" a="1"/>
  <c r="N279" i="11" s="1"/>
  <c r="Q279" i="11" a="1"/>
  <c r="Q279" i="11" s="1"/>
  <c r="T279" i="11" a="1"/>
  <c r="T279" i="11" s="1"/>
  <c r="S279" i="11" a="1"/>
  <c r="S279" i="11" s="1"/>
  <c r="K279" i="11" a="1"/>
  <c r="K279" i="11" s="1"/>
  <c r="V279" i="11" a="1"/>
  <c r="V279" i="11" s="1"/>
  <c r="W279" i="11" a="1"/>
  <c r="W279" i="11" s="1"/>
  <c r="L279" i="11" a="1"/>
  <c r="L279" i="11" s="1"/>
  <c r="U279" i="11" a="1"/>
  <c r="U279" i="11" s="1"/>
  <c r="M279" i="11" a="1"/>
  <c r="M279" i="11" s="1"/>
  <c r="J279" i="11" a="1"/>
  <c r="J279" i="11" s="1"/>
  <c r="R279" i="11" a="1"/>
  <c r="R279" i="11" s="1"/>
  <c r="P279" i="11" a="1"/>
  <c r="P279" i="11" s="1"/>
  <c r="H279" i="11" a="1"/>
  <c r="H279" i="11" s="1"/>
  <c r="I279" i="11" a="1"/>
  <c r="I279" i="11" s="1"/>
  <c r="X46" i="11"/>
  <c r="W88" i="11"/>
  <c r="W92" i="11" s="1"/>
  <c r="X44" i="11"/>
  <c r="W82" i="11"/>
  <c r="D286" i="11"/>
  <c r="D213" i="11"/>
  <c r="E130" i="11" a="1"/>
  <c r="E130" i="11" s="1"/>
  <c r="D137" i="11"/>
  <c r="CP4" i="3"/>
  <c r="CO5" i="3"/>
  <c r="CO3" i="3"/>
  <c r="D42" i="16"/>
  <c r="CX4" i="16"/>
  <c r="CW5" i="16"/>
  <c r="D40" i="15"/>
  <c r="CW5" i="15"/>
  <c r="CX4" i="15"/>
  <c r="DC61" i="4"/>
  <c r="CI53" i="3"/>
  <c r="X5" i="11"/>
  <c r="X279" i="11" s="1" a="1"/>
  <c r="X279" i="11" s="1"/>
  <c r="AJ6" i="10"/>
  <c r="AK20" i="10"/>
  <c r="AK15" i="10"/>
  <c r="AK10" i="10"/>
  <c r="AK23" i="10"/>
  <c r="AK18" i="10"/>
  <c r="AK13" i="10"/>
  <c r="AK21" i="10"/>
  <c r="AK16" i="10"/>
  <c r="AK19" i="10"/>
  <c r="AK14" i="10"/>
  <c r="AK22" i="10"/>
  <c r="AK7" i="10"/>
  <c r="AK17" i="10"/>
  <c r="AK12" i="10"/>
  <c r="AK11" i="10"/>
  <c r="AK64" i="10" s="1"/>
  <c r="AK9" i="10"/>
  <c r="AK8" i="10"/>
  <c r="AC56" i="3"/>
  <c r="Y61" i="4"/>
  <c r="AB80" i="3"/>
  <c r="AB79" i="3" s="1"/>
  <c r="Y72" i="4" s="1"/>
  <c r="CI45" i="3"/>
  <c r="X42" i="11"/>
  <c r="X76" i="11" s="1"/>
  <c r="X78" i="11" s="1"/>
  <c r="V86" i="11"/>
  <c r="W78" i="11"/>
  <c r="W79" i="11"/>
  <c r="W77" i="11"/>
  <c r="V84" i="11"/>
  <c r="V85" i="11"/>
  <c r="V92" i="11"/>
  <c r="V83" i="11"/>
  <c r="V89" i="11"/>
  <c r="V91" i="11"/>
  <c r="Q24" i="4"/>
  <c r="DQ52" i="10"/>
  <c r="CT52" i="10"/>
  <c r="BT41" i="10"/>
  <c r="BU41" i="10" s="1"/>
  <c r="BV41" i="10" s="1"/>
  <c r="CT49" i="10"/>
  <c r="DQ49" i="10"/>
  <c r="CT53" i="10"/>
  <c r="DQ53" i="10"/>
  <c r="DQ50" i="10"/>
  <c r="CT50" i="10"/>
  <c r="BQ44" i="10"/>
  <c r="BR44" i="10" s="1"/>
  <c r="BS44" i="10" s="1"/>
  <c r="BT43" i="10"/>
  <c r="BU43" i="10" s="1"/>
  <c r="BV43" i="10" s="1"/>
  <c r="DQ51" i="10"/>
  <c r="CT51" i="10"/>
  <c r="AJ75" i="10"/>
  <c r="AF84" i="10"/>
  <c r="AU45" i="10"/>
  <c r="AT85" i="10"/>
  <c r="BZ42" i="10"/>
  <c r="CA42" i="10" s="1"/>
  <c r="CB42" i="10" s="1"/>
  <c r="AF48" i="10"/>
  <c r="AG84" i="10"/>
  <c r="AG51" i="10"/>
  <c r="AG53" i="10"/>
  <c r="AG52" i="10"/>
  <c r="AG50" i="10"/>
  <c r="Y72" i="11"/>
  <c r="Y73" i="11"/>
  <c r="CT4" i="11"/>
  <c r="CS5" i="11"/>
  <c r="AD63" i="10"/>
  <c r="AJ73" i="10"/>
  <c r="AJ74" i="10"/>
  <c r="DF2" i="10"/>
  <c r="DF4" i="10"/>
  <c r="DG3" i="10"/>
  <c r="AK2" i="10"/>
  <c r="AL4" i="10"/>
  <c r="AE63" i="10"/>
  <c r="AC102" i="10"/>
  <c r="AH51" i="10"/>
  <c r="AJ78" i="10"/>
  <c r="AJ40" i="10"/>
  <c r="AJ64" i="10"/>
  <c r="AD77" i="10"/>
  <c r="AE77" i="10"/>
  <c r="AH89" i="10"/>
  <c r="AH87" i="10"/>
  <c r="AH88" i="10"/>
  <c r="AI83" i="10"/>
  <c r="AI90" i="10"/>
  <c r="AI76" i="10"/>
  <c r="AI69" i="10"/>
  <c r="AK71" i="10"/>
  <c r="AF56" i="10"/>
  <c r="AF94" i="10"/>
  <c r="U20" i="3" s="1"/>
  <c r="AH95" i="10"/>
  <c r="AH57" i="10"/>
  <c r="AI100" i="10"/>
  <c r="AI62" i="10"/>
  <c r="AH58" i="10"/>
  <c r="AH96" i="10"/>
  <c r="AG59" i="10"/>
  <c r="AG60" i="10"/>
  <c r="AG61" i="10"/>
  <c r="AG99" i="10"/>
  <c r="AG98" i="10"/>
  <c r="AG97" i="10"/>
  <c r="AG103" i="10"/>
  <c r="S5" i="7"/>
  <c r="U3" i="3"/>
  <c r="CM5" i="7"/>
  <c r="CN4" i="7"/>
  <c r="S6" i="4"/>
  <c r="CN5" i="4"/>
  <c r="CM6" i="4"/>
  <c r="V5" i="3" l="1"/>
  <c r="CI56" i="3"/>
  <c r="CQ4" i="3"/>
  <c r="CR4" i="3" s="1"/>
  <c r="X191" i="11" a="1"/>
  <c r="X191" i="11" s="1"/>
  <c r="X115" i="11" a="1"/>
  <c r="X115" i="11" s="1"/>
  <c r="X190" i="11" a="1"/>
  <c r="X190" i="11" s="1"/>
  <c r="X265" i="11" a="1"/>
  <c r="X265" i="11" s="1"/>
  <c r="X266" i="11" a="1"/>
  <c r="X266" i="11" s="1"/>
  <c r="X117" i="11" a="1"/>
  <c r="X117" i="11" s="1"/>
  <c r="X116" i="11" a="1"/>
  <c r="X116" i="11" s="1"/>
  <c r="X267" i="11" a="1"/>
  <c r="X267" i="11" s="1"/>
  <c r="X192" i="11" a="1"/>
  <c r="X192" i="11" s="1"/>
  <c r="X268" i="11" a="1"/>
  <c r="X268" i="11" s="1"/>
  <c r="X118" i="11" a="1"/>
  <c r="X118" i="11" s="1"/>
  <c r="X193" i="11" a="1"/>
  <c r="X193" i="11" s="1"/>
  <c r="X119" i="11" a="1"/>
  <c r="X119" i="11" s="1"/>
  <c r="X269" i="11" a="1"/>
  <c r="X269" i="11" s="1"/>
  <c r="X120" i="11" a="1"/>
  <c r="X120" i="11" s="1"/>
  <c r="X270" i="11" a="1"/>
  <c r="X270" i="11" s="1"/>
  <c r="X121" i="11" a="1"/>
  <c r="X121" i="11" s="1"/>
  <c r="X271" i="11" a="1"/>
  <c r="X271" i="11" s="1"/>
  <c r="X272" i="11" a="1"/>
  <c r="X272" i="11" s="1"/>
  <c r="X125" i="11" a="1"/>
  <c r="X125" i="11" s="1"/>
  <c r="X277" i="11" a="1"/>
  <c r="X277" i="11" s="1"/>
  <c r="X127" i="11" a="1"/>
  <c r="X127" i="11" s="1"/>
  <c r="X202" i="11" a="1"/>
  <c r="X202" i="11" s="1"/>
  <c r="X128" i="11" a="1"/>
  <c r="X128" i="11" s="1"/>
  <c r="X278" i="11" a="1"/>
  <c r="X278" i="11" s="1"/>
  <c r="AD11" i="7"/>
  <c r="AC10" i="7"/>
  <c r="CX65" i="4"/>
  <c r="CW66" i="4"/>
  <c r="CX49" i="4"/>
  <c r="CY48" i="4"/>
  <c r="U130" i="11" a="1"/>
  <c r="U130" i="11" s="1"/>
  <c r="K130" i="11" a="1"/>
  <c r="K130" i="11" s="1"/>
  <c r="J130" i="11" a="1"/>
  <c r="J130" i="11" s="1"/>
  <c r="I130" i="11" a="1"/>
  <c r="I130" i="11" s="1"/>
  <c r="X130" i="11" a="1"/>
  <c r="X130" i="11" s="1"/>
  <c r="H130" i="11" a="1"/>
  <c r="H130" i="11" s="1"/>
  <c r="S130" i="11" a="1"/>
  <c r="S130" i="11" s="1"/>
  <c r="W130" i="11" a="1"/>
  <c r="W130" i="11" s="1"/>
  <c r="V130" i="11" a="1"/>
  <c r="V130" i="11" s="1"/>
  <c r="T130" i="11" a="1"/>
  <c r="T130" i="11" s="1"/>
  <c r="R130" i="11" a="1"/>
  <c r="R130" i="11" s="1"/>
  <c r="Q130" i="11" a="1"/>
  <c r="Q130" i="11" s="1"/>
  <c r="P130" i="11" a="1"/>
  <c r="P130" i="11" s="1"/>
  <c r="O130" i="11" a="1"/>
  <c r="O130" i="11" s="1"/>
  <c r="N130" i="11" a="1"/>
  <c r="N130" i="11" s="1"/>
  <c r="M130" i="11" a="1"/>
  <c r="M130" i="11" s="1"/>
  <c r="L130" i="11" a="1"/>
  <c r="L130" i="11" s="1"/>
  <c r="CP3" i="3"/>
  <c r="Y44" i="11"/>
  <c r="X82" i="11"/>
  <c r="Y46" i="11"/>
  <c r="X88" i="11"/>
  <c r="X89" i="11" s="1"/>
  <c r="D287" i="11"/>
  <c r="D214" i="11"/>
  <c r="D138" i="11"/>
  <c r="CP5" i="3"/>
  <c r="CX5" i="16"/>
  <c r="CY4" i="16"/>
  <c r="D43" i="16"/>
  <c r="D41" i="15"/>
  <c r="CX5" i="15"/>
  <c r="CY4" i="15"/>
  <c r="Y5" i="11"/>
  <c r="Y130" i="11" s="1" a="1"/>
  <c r="Y130" i="11" s="1"/>
  <c r="AL20" i="10"/>
  <c r="AL15" i="10"/>
  <c r="AL10" i="10"/>
  <c r="AL23" i="10"/>
  <c r="AL18" i="10"/>
  <c r="AL13" i="10"/>
  <c r="AL22" i="10"/>
  <c r="AL19" i="10"/>
  <c r="AL21" i="10"/>
  <c r="AL14" i="10"/>
  <c r="AL17" i="10"/>
  <c r="AL16" i="10"/>
  <c r="AL11" i="10"/>
  <c r="AL64" i="10" s="1"/>
  <c r="AL12" i="10"/>
  <c r="AL7" i="10"/>
  <c r="AL8" i="10"/>
  <c r="AL9" i="10"/>
  <c r="AK6" i="10"/>
  <c r="AD56" i="3"/>
  <c r="Z61" i="4"/>
  <c r="AC80" i="3"/>
  <c r="AC79" i="3" s="1"/>
  <c r="Z72" i="4" s="1"/>
  <c r="DF58" i="3"/>
  <c r="CI58" i="3"/>
  <c r="Y42" i="11"/>
  <c r="Y76" i="11" s="1"/>
  <c r="W85" i="11"/>
  <c r="W86" i="11"/>
  <c r="W84" i="11"/>
  <c r="X79" i="11"/>
  <c r="X77" i="11"/>
  <c r="W83" i="11"/>
  <c r="X80" i="11"/>
  <c r="W91" i="11"/>
  <c r="W90" i="11"/>
  <c r="W89" i="11"/>
  <c r="BW41" i="10"/>
  <c r="BX41" i="10" s="1"/>
  <c r="BY41" i="10" s="1"/>
  <c r="BT44" i="10"/>
  <c r="BU44" i="10" s="1"/>
  <c r="BV44" i="10" s="1"/>
  <c r="BW43" i="10"/>
  <c r="BX43" i="10" s="1"/>
  <c r="BY43" i="10" s="1"/>
  <c r="AK74" i="10"/>
  <c r="AI70" i="10"/>
  <c r="CC42" i="10"/>
  <c r="CD42" i="10" s="1"/>
  <c r="CE42" i="10" s="1"/>
  <c r="AV45" i="10"/>
  <c r="AU85" i="10"/>
  <c r="AG48" i="10"/>
  <c r="AE102" i="10"/>
  <c r="AD102" i="10"/>
  <c r="AH49" i="10"/>
  <c r="AH53" i="10"/>
  <c r="AH50" i="10"/>
  <c r="AH52" i="10"/>
  <c r="Z72" i="11"/>
  <c r="Z73" i="11"/>
  <c r="CU4" i="11"/>
  <c r="CT5" i="11"/>
  <c r="AK75" i="10"/>
  <c r="AL2" i="10"/>
  <c r="AM4" i="10"/>
  <c r="DG2" i="10"/>
  <c r="DG4" i="10"/>
  <c r="DH3" i="10"/>
  <c r="AK73" i="10"/>
  <c r="AH84" i="10"/>
  <c r="AI52" i="10"/>
  <c r="CU52" i="10" s="1"/>
  <c r="AI50" i="10"/>
  <c r="CU50" i="10" s="1"/>
  <c r="AI53" i="10"/>
  <c r="CU53" i="10" s="1"/>
  <c r="AI51" i="10"/>
  <c r="CU51" i="10" s="1"/>
  <c r="AK78" i="10"/>
  <c r="AI88" i="10"/>
  <c r="AI87" i="10"/>
  <c r="AI89" i="10"/>
  <c r="AF66" i="10"/>
  <c r="AF67" i="10"/>
  <c r="AF68" i="10"/>
  <c r="AF81" i="10"/>
  <c r="AF82" i="10"/>
  <c r="AF80" i="10"/>
  <c r="AK40" i="10"/>
  <c r="AJ83" i="10"/>
  <c r="AJ90" i="10"/>
  <c r="AJ76" i="10"/>
  <c r="AJ69" i="10"/>
  <c r="AL71" i="10"/>
  <c r="AG94" i="10"/>
  <c r="V20" i="3" s="1"/>
  <c r="AG56" i="10"/>
  <c r="CQ3" i="3"/>
  <c r="AJ62" i="10"/>
  <c r="AJ100" i="10"/>
  <c r="AI49" i="10"/>
  <c r="CU49" i="10" s="1"/>
  <c r="AI95" i="10"/>
  <c r="AI57" i="10"/>
  <c r="AI58" i="10"/>
  <c r="AI96" i="10"/>
  <c r="AH59" i="10"/>
  <c r="AH60" i="10"/>
  <c r="AH61" i="10"/>
  <c r="AH99" i="10"/>
  <c r="AH98" i="10"/>
  <c r="AH97" i="10"/>
  <c r="AH103" i="10"/>
  <c r="T5" i="7"/>
  <c r="V3" i="3"/>
  <c r="CN5" i="7"/>
  <c r="CO4" i="7"/>
  <c r="T6" i="4"/>
  <c r="CO5" i="4"/>
  <c r="CN6" i="4"/>
  <c r="W5" i="3" l="1"/>
  <c r="CQ5" i="3"/>
  <c r="Y265" i="11" a="1"/>
  <c r="Y265" i="11" s="1"/>
  <c r="Y115" i="11" a="1"/>
  <c r="Y115" i="11" s="1"/>
  <c r="Y190" i="11" a="1"/>
  <c r="Y190" i="11" s="1"/>
  <c r="Y191" i="11" a="1"/>
  <c r="Y191" i="11" s="1"/>
  <c r="Y117" i="11" a="1"/>
  <c r="Y117" i="11" s="1"/>
  <c r="Y116" i="11" a="1"/>
  <c r="Y116" i="11" s="1"/>
  <c r="Y266" i="11" a="1"/>
  <c r="Y266" i="11" s="1"/>
  <c r="Y192" i="11" a="1"/>
  <c r="Y192" i="11" s="1"/>
  <c r="Y267" i="11" a="1"/>
  <c r="Y267" i="11" s="1"/>
  <c r="Y193" i="11" a="1"/>
  <c r="Y193" i="11" s="1"/>
  <c r="Y268" i="11" a="1"/>
  <c r="Y268" i="11" s="1"/>
  <c r="Y118" i="11" a="1"/>
  <c r="Y118" i="11" s="1"/>
  <c r="Y119" i="11" a="1"/>
  <c r="Y119" i="11" s="1"/>
  <c r="Y269" i="11" a="1"/>
  <c r="Y269" i="11" s="1"/>
  <c r="Y120" i="11" a="1"/>
  <c r="Y120" i="11" s="1"/>
  <c r="Y270" i="11" a="1"/>
  <c r="Y270" i="11" s="1"/>
  <c r="Y121" i="11" a="1"/>
  <c r="Y121" i="11" s="1"/>
  <c r="Y271" i="11" a="1"/>
  <c r="Y271" i="11" s="1"/>
  <c r="Y272" i="11" a="1"/>
  <c r="Y272" i="11" s="1"/>
  <c r="Y125" i="11" a="1"/>
  <c r="Y125" i="11" s="1"/>
  <c r="Y277" i="11" a="1"/>
  <c r="Y277" i="11" s="1"/>
  <c r="Y202" i="11" a="1"/>
  <c r="Y202" i="11" s="1"/>
  <c r="Y127" i="11" a="1"/>
  <c r="Y127" i="11" s="1"/>
  <c r="Y128" i="11" a="1"/>
  <c r="Y128" i="11" s="1"/>
  <c r="Y278" i="11" a="1"/>
  <c r="Y278" i="11" s="1"/>
  <c r="Y279" i="11" a="1"/>
  <c r="Y279" i="11" s="1"/>
  <c r="AE11" i="7"/>
  <c r="AD10" i="7"/>
  <c r="CX66" i="4"/>
  <c r="CY65" i="4"/>
  <c r="CY49" i="4"/>
  <c r="CZ48" i="4"/>
  <c r="CZ49" i="4" s="1"/>
  <c r="Z44" i="11"/>
  <c r="Y82" i="11"/>
  <c r="Y83" i="11" s="1"/>
  <c r="Z46" i="11"/>
  <c r="Y88" i="11"/>
  <c r="Y91" i="11" s="1"/>
  <c r="E207" i="11" a="1"/>
  <c r="E207" i="11" s="1"/>
  <c r="D288" i="11"/>
  <c r="D215" i="11"/>
  <c r="D139" i="11"/>
  <c r="D44" i="16"/>
  <c r="CY5" i="16"/>
  <c r="CZ4" i="16"/>
  <c r="D42" i="15"/>
  <c r="CY5" i="15"/>
  <c r="CZ4" i="15"/>
  <c r="Z5" i="11"/>
  <c r="AM23" i="10"/>
  <c r="AM18" i="10"/>
  <c r="AM13" i="10"/>
  <c r="AM10" i="10"/>
  <c r="AM21" i="10"/>
  <c r="AM15" i="10"/>
  <c r="AM14" i="10"/>
  <c r="AM22" i="10"/>
  <c r="AM20" i="10"/>
  <c r="AM19" i="10"/>
  <c r="AM16" i="10"/>
  <c r="AM11" i="10"/>
  <c r="AM64" i="10" s="1"/>
  <c r="AM12" i="10"/>
  <c r="AM7" i="10"/>
  <c r="AM17" i="10"/>
  <c r="AM8" i="10"/>
  <c r="AM9" i="10"/>
  <c r="AL6" i="10"/>
  <c r="AE56" i="3"/>
  <c r="AA61" i="4"/>
  <c r="AD80" i="3"/>
  <c r="AD79" i="3" s="1"/>
  <c r="AA72" i="4" s="1"/>
  <c r="Z42" i="11"/>
  <c r="Z76" i="11" s="1"/>
  <c r="X85" i="11"/>
  <c r="X86" i="11"/>
  <c r="X84" i="11"/>
  <c r="X83" i="11"/>
  <c r="X91" i="11"/>
  <c r="X90" i="11"/>
  <c r="Y78" i="11"/>
  <c r="X92" i="11"/>
  <c r="Y80" i="11"/>
  <c r="Y77" i="11"/>
  <c r="Y79" i="11"/>
  <c r="S24" i="4"/>
  <c r="R24" i="4"/>
  <c r="BZ43" i="10"/>
  <c r="CA43" i="10" s="1"/>
  <c r="CB43" i="10" s="1"/>
  <c r="BZ41" i="10"/>
  <c r="CA41" i="10" s="1"/>
  <c r="CB41" i="10" s="1"/>
  <c r="BW44" i="10"/>
  <c r="BX44" i="10" s="1"/>
  <c r="BY44" i="10" s="1"/>
  <c r="AJ70" i="10"/>
  <c r="AL75" i="10"/>
  <c r="AW45" i="10"/>
  <c r="AV85" i="10"/>
  <c r="AH48" i="10"/>
  <c r="CF42" i="10"/>
  <c r="CG42" i="10" s="1"/>
  <c r="CH42" i="10" s="1"/>
  <c r="AH94" i="10"/>
  <c r="W20" i="3" s="1"/>
  <c r="CS4" i="3"/>
  <c r="AA72" i="11"/>
  <c r="AA73" i="11"/>
  <c r="CV4" i="11"/>
  <c r="CU5" i="11"/>
  <c r="DH2" i="10"/>
  <c r="DI3" i="10"/>
  <c r="DH4" i="10"/>
  <c r="AF77" i="10"/>
  <c r="AN4" i="10"/>
  <c r="AM2" i="10"/>
  <c r="AF63" i="10"/>
  <c r="AL74" i="10"/>
  <c r="AI84" i="10"/>
  <c r="AJ52" i="10"/>
  <c r="AJ51" i="10"/>
  <c r="AL78" i="10"/>
  <c r="AL73" i="10"/>
  <c r="AL40" i="10"/>
  <c r="AG80" i="10"/>
  <c r="AG81" i="10"/>
  <c r="AG82" i="10"/>
  <c r="AK83" i="10"/>
  <c r="AK90" i="10"/>
  <c r="AK76" i="10"/>
  <c r="AK69" i="10"/>
  <c r="AG67" i="10"/>
  <c r="AG66" i="10"/>
  <c r="AG68" i="10"/>
  <c r="AJ88" i="10"/>
  <c r="AJ87" i="10"/>
  <c r="AJ89" i="10"/>
  <c r="AM71" i="10"/>
  <c r="AI48" i="10"/>
  <c r="AH56" i="10"/>
  <c r="CR5" i="3"/>
  <c r="CR3" i="3"/>
  <c r="AI60" i="10"/>
  <c r="AI61" i="10"/>
  <c r="AI59" i="10"/>
  <c r="AI98" i="10"/>
  <c r="AI97" i="10"/>
  <c r="AI99" i="10"/>
  <c r="AI103" i="10"/>
  <c r="AJ95" i="10"/>
  <c r="AJ57" i="10"/>
  <c r="AK62" i="10"/>
  <c r="AK100" i="10"/>
  <c r="AJ58" i="10"/>
  <c r="AJ96" i="10"/>
  <c r="U5" i="7"/>
  <c r="W3" i="3"/>
  <c r="CO5" i="7"/>
  <c r="CP4" i="7"/>
  <c r="CP5" i="4"/>
  <c r="CO6" i="4"/>
  <c r="U6" i="4"/>
  <c r="X5" i="3"/>
  <c r="Z190" i="11" l="1" a="1"/>
  <c r="Z190" i="11" s="1"/>
  <c r="Z191" i="11" a="1"/>
  <c r="Z191" i="11" s="1"/>
  <c r="Z115" i="11" a="1"/>
  <c r="Z115" i="11" s="1"/>
  <c r="Z265" i="11" a="1"/>
  <c r="Z265" i="11" s="1"/>
  <c r="Z116" i="11" a="1"/>
  <c r="Z116" i="11" s="1"/>
  <c r="Z117" i="11" a="1"/>
  <c r="Z117" i="11" s="1"/>
  <c r="Z266" i="11" a="1"/>
  <c r="Z266" i="11" s="1"/>
  <c r="Z267" i="11" a="1"/>
  <c r="Z267" i="11" s="1"/>
  <c r="Z192" i="11" a="1"/>
  <c r="Z192" i="11" s="1"/>
  <c r="Z118" i="11" a="1"/>
  <c r="Z118" i="11" s="1"/>
  <c r="Z268" i="11" a="1"/>
  <c r="Z268" i="11" s="1"/>
  <c r="Z193" i="11" a="1"/>
  <c r="Z193" i="11" s="1"/>
  <c r="Z269" i="11" a="1"/>
  <c r="Z269" i="11" s="1"/>
  <c r="Z119" i="11" a="1"/>
  <c r="Z119" i="11" s="1"/>
  <c r="Z120" i="11" a="1"/>
  <c r="Z120" i="11" s="1"/>
  <c r="Z270" i="11" a="1"/>
  <c r="Z270" i="11" s="1"/>
  <c r="Z121" i="11" a="1"/>
  <c r="Z121" i="11" s="1"/>
  <c r="Z271" i="11" a="1"/>
  <c r="Z271" i="11" s="1"/>
  <c r="Z272" i="11" a="1"/>
  <c r="Z272" i="11" s="1"/>
  <c r="Z125" i="11" a="1"/>
  <c r="Z125" i="11" s="1"/>
  <c r="Z127" i="11" a="1"/>
  <c r="Z127" i="11" s="1"/>
  <c r="Z277" i="11" a="1"/>
  <c r="Z277" i="11" s="1"/>
  <c r="Z202" i="11" a="1"/>
  <c r="Z202" i="11" s="1"/>
  <c r="Z128" i="11" a="1"/>
  <c r="Z128" i="11" s="1"/>
  <c r="Z278" i="11" a="1"/>
  <c r="Z278" i="11" s="1"/>
  <c r="Z279" i="11" a="1"/>
  <c r="Z279" i="11" s="1"/>
  <c r="Z130" i="11" a="1"/>
  <c r="Z130" i="11" s="1"/>
  <c r="AF11" i="7"/>
  <c r="AE10" i="7"/>
  <c r="CY66" i="4"/>
  <c r="CZ65" i="4"/>
  <c r="CZ66" i="4" s="1"/>
  <c r="Z207" i="11" a="1"/>
  <c r="Z207" i="11" s="1"/>
  <c r="H207" i="11" a="1"/>
  <c r="H207" i="11" s="1"/>
  <c r="Y207" i="11" a="1"/>
  <c r="Y207" i="11" s="1"/>
  <c r="O207" i="11" a="1"/>
  <c r="O207" i="11" s="1"/>
  <c r="W207" i="11" a="1"/>
  <c r="W207" i="11" s="1"/>
  <c r="V207" i="11" a="1"/>
  <c r="V207" i="11" s="1"/>
  <c r="U207" i="11" a="1"/>
  <c r="U207" i="11" s="1"/>
  <c r="P207" i="11" a="1"/>
  <c r="P207" i="11" s="1"/>
  <c r="X207" i="11" a="1"/>
  <c r="X207" i="11" s="1"/>
  <c r="Q207" i="11" a="1"/>
  <c r="Q207" i="11" s="1"/>
  <c r="S207" i="11" a="1"/>
  <c r="S207" i="11" s="1"/>
  <c r="R207" i="11" a="1"/>
  <c r="R207" i="11" s="1"/>
  <c r="N207" i="11" a="1"/>
  <c r="N207" i="11" s="1"/>
  <c r="T207" i="11" a="1"/>
  <c r="T207" i="11" s="1"/>
  <c r="M207" i="11" a="1"/>
  <c r="M207" i="11" s="1"/>
  <c r="L207" i="11" a="1"/>
  <c r="L207" i="11" s="1"/>
  <c r="J207" i="11" a="1"/>
  <c r="J207" i="11" s="1"/>
  <c r="K207" i="11" a="1"/>
  <c r="K207" i="11" s="1"/>
  <c r="I207" i="11" a="1"/>
  <c r="I207" i="11" s="1"/>
  <c r="Y86" i="11"/>
  <c r="Y85" i="11"/>
  <c r="Y84" i="11"/>
  <c r="AA44" i="11"/>
  <c r="Z82" i="11"/>
  <c r="AA46" i="11"/>
  <c r="Z88" i="11"/>
  <c r="Z90" i="11" s="1"/>
  <c r="E208" i="11" a="1"/>
  <c r="E208" i="11" s="1"/>
  <c r="D289" i="11"/>
  <c r="E133" i="11" a="1"/>
  <c r="E133" i="11" s="1"/>
  <c r="D216" i="11"/>
  <c r="D140" i="11"/>
  <c r="DA4" i="16"/>
  <c r="DA5" i="16" s="1"/>
  <c r="CZ5" i="16"/>
  <c r="D45" i="16"/>
  <c r="D43" i="15"/>
  <c r="CZ5" i="15"/>
  <c r="DA4" i="15"/>
  <c r="AA5" i="11"/>
  <c r="AA207" i="11" s="1" a="1"/>
  <c r="AA207" i="11" s="1"/>
  <c r="AM6" i="10"/>
  <c r="CG61" i="4"/>
  <c r="AN13" i="10"/>
  <c r="AN18" i="10"/>
  <c r="AN23" i="10"/>
  <c r="AN21" i="10"/>
  <c r="AN16" i="10"/>
  <c r="AN11" i="10"/>
  <c r="AN64" i="10" s="1"/>
  <c r="AN15" i="10"/>
  <c r="AN14" i="10"/>
  <c r="AN22" i="10"/>
  <c r="AN20" i="10"/>
  <c r="AN19" i="10"/>
  <c r="AN10" i="10"/>
  <c r="AN12" i="10"/>
  <c r="AN7" i="10"/>
  <c r="AN17" i="10"/>
  <c r="AN8" i="10"/>
  <c r="AN9" i="10"/>
  <c r="AF56" i="3"/>
  <c r="AB61" i="4"/>
  <c r="AE80" i="3"/>
  <c r="AE79" i="3" s="1"/>
  <c r="AB72" i="4" s="1"/>
  <c r="AA42" i="11"/>
  <c r="AA76" i="11" s="1"/>
  <c r="AA80" i="11" s="1"/>
  <c r="Y89" i="11"/>
  <c r="Y92" i="11"/>
  <c r="Y90" i="11"/>
  <c r="Z77" i="11"/>
  <c r="Z79" i="11"/>
  <c r="Z78" i="11"/>
  <c r="Z80" i="11"/>
  <c r="T24" i="4"/>
  <c r="CS5" i="3"/>
  <c r="CT4" i="3"/>
  <c r="CC41" i="10"/>
  <c r="CD41" i="10" s="1"/>
  <c r="CE41" i="10" s="1"/>
  <c r="BZ44" i="10"/>
  <c r="CA44" i="10" s="1"/>
  <c r="CB44" i="10" s="1"/>
  <c r="CC43" i="10"/>
  <c r="CD43" i="10" s="1"/>
  <c r="CE43" i="10" s="1"/>
  <c r="AF102" i="10"/>
  <c r="AM75" i="10"/>
  <c r="AK70" i="10"/>
  <c r="CI42" i="10"/>
  <c r="CJ42" i="10" s="1"/>
  <c r="CK42" i="10" s="1"/>
  <c r="AX45" i="10"/>
  <c r="AW85" i="10"/>
  <c r="AJ50" i="10"/>
  <c r="AJ53" i="10"/>
  <c r="AJ49" i="10"/>
  <c r="CS3" i="3"/>
  <c r="AB72" i="11"/>
  <c r="AB73" i="11"/>
  <c r="CW4" i="11"/>
  <c r="CV5" i="11"/>
  <c r="AO4" i="10"/>
  <c r="AN2" i="10"/>
  <c r="AM73" i="10"/>
  <c r="AM74" i="10"/>
  <c r="DI2" i="10"/>
  <c r="DJ3" i="10"/>
  <c r="DI4" i="10"/>
  <c r="AJ84" i="10"/>
  <c r="AM40" i="10"/>
  <c r="AM78" i="10"/>
  <c r="AK53" i="10"/>
  <c r="AK50" i="10"/>
  <c r="AK51" i="10"/>
  <c r="AK52" i="10"/>
  <c r="AG77" i="10"/>
  <c r="AG63" i="10"/>
  <c r="AH66" i="10"/>
  <c r="AH68" i="10"/>
  <c r="AH67" i="10"/>
  <c r="AL83" i="10"/>
  <c r="AL90" i="10"/>
  <c r="AL76" i="10"/>
  <c r="AL69" i="10"/>
  <c r="AK88" i="10"/>
  <c r="AK87" i="10"/>
  <c r="AK89" i="10"/>
  <c r="AH80" i="10"/>
  <c r="AH82" i="10"/>
  <c r="AH81" i="10"/>
  <c r="AN71" i="10"/>
  <c r="AI56" i="10"/>
  <c r="AI94" i="10"/>
  <c r="X20" i="3" s="1"/>
  <c r="AL62" i="10"/>
  <c r="AL100" i="10"/>
  <c r="AK95" i="10"/>
  <c r="AK57" i="10"/>
  <c r="AJ59" i="10"/>
  <c r="AJ61" i="10"/>
  <c r="AJ60" i="10"/>
  <c r="AJ103" i="10"/>
  <c r="AJ98" i="10"/>
  <c r="AJ99" i="10"/>
  <c r="AJ97" i="10"/>
  <c r="AK58" i="10"/>
  <c r="AK96" i="10"/>
  <c r="V5" i="7"/>
  <c r="X3" i="3"/>
  <c r="CP5" i="7"/>
  <c r="CQ4" i="7"/>
  <c r="V6" i="4"/>
  <c r="CQ5" i="4"/>
  <c r="CP6" i="4"/>
  <c r="Y5" i="3"/>
  <c r="AA191" i="11" l="1" a="1"/>
  <c r="AA191" i="11" s="1"/>
  <c r="AA115" i="11" a="1"/>
  <c r="AA115" i="11" s="1"/>
  <c r="AA265" i="11" a="1"/>
  <c r="AA265" i="11" s="1"/>
  <c r="AA190" i="11" a="1"/>
  <c r="AA190" i="11" s="1"/>
  <c r="AA116" i="11" a="1"/>
  <c r="AA116" i="11" s="1"/>
  <c r="AA266" i="11" a="1"/>
  <c r="AA266" i="11" s="1"/>
  <c r="AA117" i="11" a="1"/>
  <c r="AA117" i="11" s="1"/>
  <c r="AA192" i="11" a="1"/>
  <c r="AA192" i="11" s="1"/>
  <c r="AA267" i="11" a="1"/>
  <c r="AA267" i="11" s="1"/>
  <c r="AA118" i="11" a="1"/>
  <c r="AA118" i="11" s="1"/>
  <c r="AA193" i="11" a="1"/>
  <c r="AA193" i="11" s="1"/>
  <c r="AA268" i="11" a="1"/>
  <c r="AA268" i="11" s="1"/>
  <c r="AA269" i="11" a="1"/>
  <c r="AA269" i="11" s="1"/>
  <c r="AA119" i="11" a="1"/>
  <c r="AA119" i="11" s="1"/>
  <c r="AA120" i="11" a="1"/>
  <c r="AA120" i="11" s="1"/>
  <c r="AA270" i="11" a="1"/>
  <c r="AA270" i="11" s="1"/>
  <c r="AA271" i="11" a="1"/>
  <c r="AA271" i="11" s="1"/>
  <c r="AA121" i="11" a="1"/>
  <c r="AA121" i="11" s="1"/>
  <c r="AA272" i="11" a="1"/>
  <c r="AA272" i="11" s="1"/>
  <c r="AA125" i="11" a="1"/>
  <c r="AA125" i="11" s="1"/>
  <c r="AA127" i="11" a="1"/>
  <c r="AA127" i="11" s="1"/>
  <c r="AA202" i="11" a="1"/>
  <c r="AA202" i="11" s="1"/>
  <c r="AA277" i="11" a="1"/>
  <c r="AA277" i="11" s="1"/>
  <c r="AA128" i="11" a="1"/>
  <c r="AA128" i="11" s="1"/>
  <c r="AA278" i="11" a="1"/>
  <c r="AA278" i="11" s="1"/>
  <c r="AA279" i="11" a="1"/>
  <c r="AA279" i="11" s="1"/>
  <c r="AA130" i="11" a="1"/>
  <c r="AA130" i="11" s="1"/>
  <c r="AG11" i="7"/>
  <c r="AF10" i="7"/>
  <c r="T208" i="11" a="1"/>
  <c r="T208" i="11" s="1"/>
  <c r="S208" i="11" a="1"/>
  <c r="S208" i="11" s="1"/>
  <c r="AA208" i="11" a="1"/>
  <c r="AA208" i="11" s="1"/>
  <c r="K208" i="11" a="1"/>
  <c r="K208" i="11" s="1"/>
  <c r="J208" i="11" a="1"/>
  <c r="J208" i="11" s="1"/>
  <c r="I208" i="11" a="1"/>
  <c r="I208" i="11" s="1"/>
  <c r="W208" i="11" a="1"/>
  <c r="W208" i="11" s="1"/>
  <c r="Y208" i="11" a="1"/>
  <c r="Y208" i="11" s="1"/>
  <c r="X208" i="11" a="1"/>
  <c r="X208" i="11" s="1"/>
  <c r="R208" i="11" a="1"/>
  <c r="R208" i="11" s="1"/>
  <c r="Q208" i="11" a="1"/>
  <c r="Q208" i="11" s="1"/>
  <c r="Z208" i="11" a="1"/>
  <c r="Z208" i="11" s="1"/>
  <c r="P208" i="11" a="1"/>
  <c r="P208" i="11" s="1"/>
  <c r="V208" i="11" a="1"/>
  <c r="V208" i="11" s="1"/>
  <c r="U208" i="11" a="1"/>
  <c r="U208" i="11" s="1"/>
  <c r="N208" i="11" a="1"/>
  <c r="N208" i="11" s="1"/>
  <c r="M208" i="11" a="1"/>
  <c r="M208" i="11" s="1"/>
  <c r="O208" i="11" a="1"/>
  <c r="O208" i="11" s="1"/>
  <c r="L208" i="11" a="1"/>
  <c r="L208" i="11" s="1"/>
  <c r="H208" i="11" a="1"/>
  <c r="H208" i="11" s="1"/>
  <c r="P133" i="11" a="1"/>
  <c r="P133" i="11" s="1"/>
  <c r="M133" i="11" a="1"/>
  <c r="M133" i="11" s="1"/>
  <c r="Z133" i="11" a="1"/>
  <c r="Z133" i="11" s="1"/>
  <c r="Y133" i="11" a="1"/>
  <c r="Y133" i="11" s="1"/>
  <c r="J133" i="11" a="1"/>
  <c r="J133" i="11" s="1"/>
  <c r="X133" i="11" a="1"/>
  <c r="X133" i="11" s="1"/>
  <c r="I133" i="11" a="1"/>
  <c r="I133" i="11" s="1"/>
  <c r="W133" i="11" a="1"/>
  <c r="W133" i="11" s="1"/>
  <c r="S133" i="11" a="1"/>
  <c r="S133" i="11" s="1"/>
  <c r="U133" i="11" a="1"/>
  <c r="U133" i="11" s="1"/>
  <c r="T133" i="11" a="1"/>
  <c r="T133" i="11" s="1"/>
  <c r="R133" i="11" a="1"/>
  <c r="R133" i="11" s="1"/>
  <c r="O133" i="11" a="1"/>
  <c r="O133" i="11" s="1"/>
  <c r="N133" i="11" a="1"/>
  <c r="N133" i="11" s="1"/>
  <c r="AA133" i="11" a="1"/>
  <c r="AA133" i="11" s="1"/>
  <c r="H133" i="11" a="1"/>
  <c r="H133" i="11" s="1"/>
  <c r="V133" i="11" a="1"/>
  <c r="V133" i="11" s="1"/>
  <c r="Q133" i="11" a="1"/>
  <c r="Q133" i="11" s="1"/>
  <c r="L133" i="11" a="1"/>
  <c r="L133" i="11" s="1"/>
  <c r="K133" i="11" a="1"/>
  <c r="K133" i="11" s="1"/>
  <c r="AB46" i="11"/>
  <c r="AA88" i="11"/>
  <c r="AA89" i="11" s="1"/>
  <c r="AB44" i="11"/>
  <c r="AA82" i="11"/>
  <c r="Z92" i="11"/>
  <c r="Z91" i="11"/>
  <c r="Z89" i="11"/>
  <c r="E284" i="11" a="1"/>
  <c r="E284" i="11" s="1"/>
  <c r="D290" i="11"/>
  <c r="D217" i="11"/>
  <c r="D141" i="11"/>
  <c r="D46" i="16"/>
  <c r="D44" i="15"/>
  <c r="DA5" i="15"/>
  <c r="AB5" i="11"/>
  <c r="AB133" i="11" s="1" a="1"/>
  <c r="AB133" i="11" s="1"/>
  <c r="AO23" i="10"/>
  <c r="AO18" i="10"/>
  <c r="AO13" i="10"/>
  <c r="AO21" i="10"/>
  <c r="AO16" i="10"/>
  <c r="AO11" i="10"/>
  <c r="AO64" i="10" s="1"/>
  <c r="AO19" i="10"/>
  <c r="AO14" i="10"/>
  <c r="AO15" i="10"/>
  <c r="AO12" i="10"/>
  <c r="AO22" i="10"/>
  <c r="AO20" i="10"/>
  <c r="AO10" i="10"/>
  <c r="AO17" i="10"/>
  <c r="AO7" i="10"/>
  <c r="AO9" i="10"/>
  <c r="AO8" i="10"/>
  <c r="AN6" i="10"/>
  <c r="AG56" i="3"/>
  <c r="AC61" i="4"/>
  <c r="AF80" i="3"/>
  <c r="AF79" i="3" s="1"/>
  <c r="AC72" i="4" s="1"/>
  <c r="CT3" i="3"/>
  <c r="AB42" i="11"/>
  <c r="AB76" i="11" s="1"/>
  <c r="AB80" i="11" s="1"/>
  <c r="Z83" i="11"/>
  <c r="Z86" i="11"/>
  <c r="Z84" i="11"/>
  <c r="Z85" i="11"/>
  <c r="AA77" i="11"/>
  <c r="AA79" i="11"/>
  <c r="AA78" i="11"/>
  <c r="CU4" i="3"/>
  <c r="CT5" i="3"/>
  <c r="CF41" i="10"/>
  <c r="CG41" i="10" s="1"/>
  <c r="CH41" i="10" s="1"/>
  <c r="CF43" i="10"/>
  <c r="CG43" i="10" s="1"/>
  <c r="CH43" i="10" s="1"/>
  <c r="CC44" i="10"/>
  <c r="CD44" i="10" s="1"/>
  <c r="CE44" i="10" s="1"/>
  <c r="AN73" i="10"/>
  <c r="AJ48" i="10"/>
  <c r="AL70" i="10"/>
  <c r="AY45" i="10"/>
  <c r="AX85" i="10"/>
  <c r="CL42" i="10"/>
  <c r="CM42" i="10" s="1"/>
  <c r="CN42" i="10" s="1"/>
  <c r="AK49" i="10"/>
  <c r="AK48" i="10" s="1"/>
  <c r="AC72" i="11"/>
  <c r="AC73" i="11"/>
  <c r="CX4" i="11"/>
  <c r="CW5" i="11"/>
  <c r="AH63" i="10"/>
  <c r="DJ2" i="10"/>
  <c r="DK3" i="10"/>
  <c r="DJ4" i="10"/>
  <c r="AP4" i="10"/>
  <c r="AO2" i="10"/>
  <c r="AG102" i="10"/>
  <c r="AK84" i="10"/>
  <c r="AN74" i="10"/>
  <c r="AN75" i="10"/>
  <c r="AN78" i="10"/>
  <c r="AL50" i="10"/>
  <c r="CV50" i="10" s="1"/>
  <c r="AL53" i="10"/>
  <c r="CV53" i="10" s="1"/>
  <c r="AL51" i="10"/>
  <c r="CV51" i="10" s="1"/>
  <c r="AL52" i="10"/>
  <c r="CV52" i="10" s="1"/>
  <c r="AN40" i="10"/>
  <c r="AH77" i="10"/>
  <c r="AL87" i="10"/>
  <c r="AL89" i="10"/>
  <c r="AL88" i="10"/>
  <c r="AI66" i="10"/>
  <c r="AI68" i="10"/>
  <c r="AI67" i="10"/>
  <c r="AI81" i="10"/>
  <c r="AI82" i="10"/>
  <c r="AI80" i="10"/>
  <c r="AM90" i="10"/>
  <c r="AM76" i="10"/>
  <c r="AM83" i="10"/>
  <c r="AM69" i="10"/>
  <c r="AO71" i="10"/>
  <c r="AJ94" i="10"/>
  <c r="Y20" i="3" s="1"/>
  <c r="AJ56" i="10"/>
  <c r="AM100" i="10"/>
  <c r="AM62" i="10"/>
  <c r="AK59" i="10"/>
  <c r="AK60" i="10"/>
  <c r="AK61" i="10"/>
  <c r="AL95" i="10"/>
  <c r="AL57" i="10"/>
  <c r="AL49" i="10"/>
  <c r="CV49" i="10" s="1"/>
  <c r="AK98" i="10"/>
  <c r="AK99" i="10"/>
  <c r="AK97" i="10"/>
  <c r="AK103" i="10"/>
  <c r="AL58" i="10"/>
  <c r="AL96" i="10"/>
  <c r="W5" i="7"/>
  <c r="Y3" i="3"/>
  <c r="CR4" i="7"/>
  <c r="CQ5" i="7"/>
  <c r="CQ6" i="4"/>
  <c r="CR5" i="4"/>
  <c r="W6" i="4"/>
  <c r="Z5" i="3"/>
  <c r="AB265" i="11" l="1" a="1"/>
  <c r="AB265" i="11" s="1"/>
  <c r="AB115" i="11" a="1"/>
  <c r="AB115" i="11" s="1"/>
  <c r="AB191" i="11" a="1"/>
  <c r="AB191" i="11" s="1"/>
  <c r="AB190" i="11" a="1"/>
  <c r="AB190" i="11" s="1"/>
  <c r="AB116" i="11" a="1"/>
  <c r="AB116" i="11" s="1"/>
  <c r="AB117" i="11" a="1"/>
  <c r="AB117" i="11" s="1"/>
  <c r="AB266" i="11" a="1"/>
  <c r="AB266" i="11" s="1"/>
  <c r="AB267" i="11" a="1"/>
  <c r="AB267" i="11" s="1"/>
  <c r="AB192" i="11" a="1"/>
  <c r="AB192" i="11" s="1"/>
  <c r="AB268" i="11" a="1"/>
  <c r="AB268" i="11" s="1"/>
  <c r="AB118" i="11" a="1"/>
  <c r="AB118" i="11" s="1"/>
  <c r="AB193" i="11" a="1"/>
  <c r="AB193" i="11" s="1"/>
  <c r="AB269" i="11" a="1"/>
  <c r="AB269" i="11" s="1"/>
  <c r="AB119" i="11" a="1"/>
  <c r="AB119" i="11" s="1"/>
  <c r="AB270" i="11" a="1"/>
  <c r="AB270" i="11" s="1"/>
  <c r="AB120" i="11" a="1"/>
  <c r="AB120" i="11" s="1"/>
  <c r="AB121" i="11" a="1"/>
  <c r="AB121" i="11" s="1"/>
  <c r="AB271" i="11" a="1"/>
  <c r="AB271" i="11" s="1"/>
  <c r="AB272" i="11" a="1"/>
  <c r="AB272" i="11" s="1"/>
  <c r="AB125" i="11" a="1"/>
  <c r="AB125" i="11" s="1"/>
  <c r="AB202" i="11" a="1"/>
  <c r="AB202" i="11" s="1"/>
  <c r="AB127" i="11" a="1"/>
  <c r="AB127" i="11" s="1"/>
  <c r="AB277" i="11" a="1"/>
  <c r="AB277" i="11" s="1"/>
  <c r="AB278" i="11" a="1"/>
  <c r="AB278" i="11" s="1"/>
  <c r="AB128" i="11" a="1"/>
  <c r="AB128" i="11" s="1"/>
  <c r="AB279" i="11" a="1"/>
  <c r="AB279" i="11" s="1"/>
  <c r="AB130" i="11" a="1"/>
  <c r="AB130" i="11" s="1"/>
  <c r="AB207" i="11" a="1"/>
  <c r="AB207" i="11" s="1"/>
  <c r="AB208" i="11" a="1"/>
  <c r="AB208" i="11" s="1"/>
  <c r="AH11" i="7"/>
  <c r="AG10" i="7"/>
  <c r="Q284" i="11" a="1"/>
  <c r="Q284" i="11" s="1"/>
  <c r="P284" i="11" a="1"/>
  <c r="P284" i="11" s="1"/>
  <c r="S284" i="11" a="1"/>
  <c r="S284" i="11" s="1"/>
  <c r="U284" i="11" a="1"/>
  <c r="U284" i="11" s="1"/>
  <c r="T284" i="11" a="1"/>
  <c r="T284" i="11" s="1"/>
  <c r="I284" i="11" a="1"/>
  <c r="I284" i="11" s="1"/>
  <c r="AA284" i="11" a="1"/>
  <c r="AA284" i="11" s="1"/>
  <c r="Y284" i="11" a="1"/>
  <c r="Y284" i="11" s="1"/>
  <c r="V284" i="11" a="1"/>
  <c r="V284" i="11" s="1"/>
  <c r="X284" i="11" a="1"/>
  <c r="X284" i="11" s="1"/>
  <c r="W284" i="11" a="1"/>
  <c r="W284" i="11" s="1"/>
  <c r="R284" i="11" a="1"/>
  <c r="R284" i="11" s="1"/>
  <c r="M284" i="11" a="1"/>
  <c r="M284" i="11" s="1"/>
  <c r="L284" i="11" a="1"/>
  <c r="L284" i="11" s="1"/>
  <c r="K284" i="11" a="1"/>
  <c r="K284" i="11" s="1"/>
  <c r="J284" i="11" a="1"/>
  <c r="J284" i="11" s="1"/>
  <c r="Z284" i="11" a="1"/>
  <c r="Z284" i="11" s="1"/>
  <c r="AB284" i="11" a="1"/>
  <c r="AB284" i="11" s="1"/>
  <c r="O284" i="11" a="1"/>
  <c r="O284" i="11" s="1"/>
  <c r="N284" i="11" a="1"/>
  <c r="N284" i="11" s="1"/>
  <c r="H284" i="11" a="1"/>
  <c r="H284" i="11" s="1"/>
  <c r="AC44" i="11"/>
  <c r="AB82" i="11"/>
  <c r="AC46" i="11"/>
  <c r="AB88" i="11"/>
  <c r="AB89" i="11" s="1"/>
  <c r="D291" i="11"/>
  <c r="D218" i="11"/>
  <c r="D142" i="11"/>
  <c r="CU3" i="3"/>
  <c r="D47" i="16"/>
  <c r="D45" i="15"/>
  <c r="AC5" i="11"/>
  <c r="AC284" i="11" s="1" a="1"/>
  <c r="AC284" i="11" s="1"/>
  <c r="AO6" i="10"/>
  <c r="AP23" i="10"/>
  <c r="AP18" i="10"/>
  <c r="AP13" i="10"/>
  <c r="AP21" i="10"/>
  <c r="AP16" i="10"/>
  <c r="AP11" i="10"/>
  <c r="AP64" i="10" s="1"/>
  <c r="AP20" i="10"/>
  <c r="AP15" i="10"/>
  <c r="AP12" i="10"/>
  <c r="AP14" i="10"/>
  <c r="AP10" i="10"/>
  <c r="AP22" i="10"/>
  <c r="AP19" i="10"/>
  <c r="AP7" i="10"/>
  <c r="AP17" i="10"/>
  <c r="AP9" i="10"/>
  <c r="AP8" i="10"/>
  <c r="CU5" i="3"/>
  <c r="AH56" i="3"/>
  <c r="AD61" i="4"/>
  <c r="AG80" i="3"/>
  <c r="AG79" i="3" s="1"/>
  <c r="AD72" i="4" s="1"/>
  <c r="CV4" i="3"/>
  <c r="AC42" i="11"/>
  <c r="AC76" i="11" s="1"/>
  <c r="AA84" i="11"/>
  <c r="AA90" i="11"/>
  <c r="AB78" i="11"/>
  <c r="AA92" i="11"/>
  <c r="AA91" i="11"/>
  <c r="AA83" i="11"/>
  <c r="AA85" i="11"/>
  <c r="AA86" i="11"/>
  <c r="AB77" i="11"/>
  <c r="AB79" i="11"/>
  <c r="V24" i="4"/>
  <c r="U24" i="4"/>
  <c r="CI41" i="10"/>
  <c r="CJ41" i="10" s="1"/>
  <c r="CK41" i="10" s="1"/>
  <c r="CF44" i="10"/>
  <c r="CG44" i="10" s="1"/>
  <c r="CH44" i="10" s="1"/>
  <c r="CI43" i="10"/>
  <c r="CJ43" i="10" s="1"/>
  <c r="CK43" i="10" s="1"/>
  <c r="AM70" i="10"/>
  <c r="AO73" i="10"/>
  <c r="AK56" i="10"/>
  <c r="AZ45" i="10"/>
  <c r="AY85" i="10"/>
  <c r="AH102" i="10"/>
  <c r="AD72" i="11"/>
  <c r="CX5" i="11"/>
  <c r="CY4" i="11"/>
  <c r="AD73" i="11"/>
  <c r="AL84" i="10"/>
  <c r="AQ4" i="10"/>
  <c r="AP2" i="10"/>
  <c r="AO75" i="10"/>
  <c r="AO74" i="10"/>
  <c r="DK2" i="10"/>
  <c r="DK4" i="10"/>
  <c r="DL3" i="10"/>
  <c r="AI77" i="10"/>
  <c r="AI63" i="10"/>
  <c r="AM53" i="10"/>
  <c r="AM50" i="10"/>
  <c r="AM51" i="10"/>
  <c r="AM52" i="10"/>
  <c r="AO78" i="10"/>
  <c r="AM87" i="10"/>
  <c r="AM88" i="10"/>
  <c r="AM89" i="10"/>
  <c r="AJ68" i="10"/>
  <c r="AJ66" i="10"/>
  <c r="AJ67" i="10"/>
  <c r="AN76" i="10"/>
  <c r="AN70" i="10" s="1"/>
  <c r="AN83" i="10"/>
  <c r="AN90" i="10"/>
  <c r="AN69" i="10"/>
  <c r="AJ81" i="10"/>
  <c r="AJ80" i="10"/>
  <c r="AJ82" i="10"/>
  <c r="AP71" i="10"/>
  <c r="AL48" i="10"/>
  <c r="AO40" i="10"/>
  <c r="AK94" i="10"/>
  <c r="Z20" i="3" s="1"/>
  <c r="AL98" i="10"/>
  <c r="AL99" i="10"/>
  <c r="AL97" i="10"/>
  <c r="AM58" i="10"/>
  <c r="AM96" i="10"/>
  <c r="AM49" i="10"/>
  <c r="AM95" i="10"/>
  <c r="AM57" i="10"/>
  <c r="AL103" i="10"/>
  <c r="AN62" i="10"/>
  <c r="AN100" i="10"/>
  <c r="AL59" i="10"/>
  <c r="AL60" i="10"/>
  <c r="AL61" i="10"/>
  <c r="X5" i="7"/>
  <c r="Z3" i="3"/>
  <c r="CR5" i="7"/>
  <c r="CS4" i="7"/>
  <c r="X6" i="4"/>
  <c r="CS5" i="4"/>
  <c r="CR6" i="4"/>
  <c r="AA5" i="3"/>
  <c r="AC115" i="11" l="1" a="1"/>
  <c r="AC115" i="11" s="1"/>
  <c r="AC190" i="11" a="1"/>
  <c r="AC190" i="11" s="1"/>
  <c r="AC191" i="11" a="1"/>
  <c r="AC191" i="11" s="1"/>
  <c r="AC265" i="11" a="1"/>
  <c r="AC265" i="11" s="1"/>
  <c r="AC266" i="11" a="1"/>
  <c r="AC266" i="11" s="1"/>
  <c r="AC116" i="11" a="1"/>
  <c r="AC116" i="11" s="1"/>
  <c r="AC117" i="11" a="1"/>
  <c r="AC117" i="11" s="1"/>
  <c r="AC267" i="11" a="1"/>
  <c r="AC267" i="11" s="1"/>
  <c r="AC192" i="11" a="1"/>
  <c r="AC192" i="11" s="1"/>
  <c r="AC268" i="11" a="1"/>
  <c r="AC268" i="11" s="1"/>
  <c r="AC193" i="11" a="1"/>
  <c r="AC193" i="11" s="1"/>
  <c r="AC118" i="11" a="1"/>
  <c r="AC118" i="11" s="1"/>
  <c r="AC269" i="11" a="1"/>
  <c r="AC269" i="11" s="1"/>
  <c r="AC119" i="11" a="1"/>
  <c r="AC119" i="11" s="1"/>
  <c r="AC120" i="11" a="1"/>
  <c r="AC120" i="11" s="1"/>
  <c r="AC270" i="11" a="1"/>
  <c r="AC270" i="11" s="1"/>
  <c r="AC121" i="11" a="1"/>
  <c r="AC121" i="11" s="1"/>
  <c r="AC271" i="11" a="1"/>
  <c r="AC271" i="11" s="1"/>
  <c r="AC272" i="11" a="1"/>
  <c r="AC272" i="11" s="1"/>
  <c r="AC125" i="11" a="1"/>
  <c r="AC125" i="11" s="1"/>
  <c r="AC277" i="11" a="1"/>
  <c r="AC277" i="11" s="1"/>
  <c r="AC202" i="11" a="1"/>
  <c r="AC202" i="11" s="1"/>
  <c r="AC127" i="11" a="1"/>
  <c r="AC127" i="11" s="1"/>
  <c r="AC128" i="11" a="1"/>
  <c r="AC128" i="11" s="1"/>
  <c r="AC278" i="11" a="1"/>
  <c r="AC278" i="11" s="1"/>
  <c r="AC279" i="11" a="1"/>
  <c r="AC279" i="11" s="1"/>
  <c r="AC130" i="11" a="1"/>
  <c r="AC130" i="11" s="1"/>
  <c r="AC207" i="11" a="1"/>
  <c r="AC207" i="11" s="1"/>
  <c r="AC208" i="11" a="1"/>
  <c r="AC208" i="11" s="1"/>
  <c r="AC133" i="11" a="1"/>
  <c r="AC133" i="11" s="1"/>
  <c r="AI11" i="7"/>
  <c r="AH10" i="7"/>
  <c r="AD46" i="11"/>
  <c r="AC88" i="11"/>
  <c r="AC92" i="11" s="1"/>
  <c r="AD44" i="11"/>
  <c r="AC82" i="11"/>
  <c r="AC84" i="11" s="1"/>
  <c r="E211" i="11" a="1"/>
  <c r="E211" i="11" s="1"/>
  <c r="D292" i="11"/>
  <c r="D219" i="11"/>
  <c r="D143" i="11"/>
  <c r="CH61" i="4"/>
  <c r="CW4" i="3"/>
  <c r="D48" i="16"/>
  <c r="D46" i="15"/>
  <c r="AD5" i="11"/>
  <c r="AP6" i="10"/>
  <c r="AQ21" i="10"/>
  <c r="AQ16" i="10"/>
  <c r="AQ11" i="10"/>
  <c r="AQ64" i="10" s="1"/>
  <c r="AQ14" i="10"/>
  <c r="AQ13" i="10"/>
  <c r="AQ12" i="10"/>
  <c r="AQ22" i="10"/>
  <c r="AQ20" i="10"/>
  <c r="AQ19" i="10"/>
  <c r="AQ23" i="10"/>
  <c r="AQ10" i="10"/>
  <c r="AQ7" i="10"/>
  <c r="AQ15" i="10"/>
  <c r="AQ17" i="10"/>
  <c r="AQ18" i="10"/>
  <c r="AQ9" i="10"/>
  <c r="AQ8" i="10"/>
  <c r="AI56" i="3"/>
  <c r="AE61" i="4"/>
  <c r="AH80" i="3"/>
  <c r="AH79" i="3" s="1"/>
  <c r="AE72" i="4" s="1"/>
  <c r="CV3" i="3"/>
  <c r="CV5" i="3"/>
  <c r="AD42" i="11"/>
  <c r="AD76" i="11" s="1"/>
  <c r="AD79" i="11" s="1"/>
  <c r="AB83" i="11"/>
  <c r="AC77" i="11"/>
  <c r="AC80" i="11"/>
  <c r="AB92" i="11"/>
  <c r="AB91" i="11"/>
  <c r="AB90" i="11"/>
  <c r="AB85" i="11"/>
  <c r="AB84" i="11"/>
  <c r="AB86" i="11"/>
  <c r="AC79" i="11"/>
  <c r="AC78" i="11"/>
  <c r="W24" i="4"/>
  <c r="CI44" i="10"/>
  <c r="CJ44" i="10" s="1"/>
  <c r="CK44" i="10" s="1"/>
  <c r="CL41" i="10"/>
  <c r="CM41" i="10" s="1"/>
  <c r="CN41" i="10" s="1"/>
  <c r="CL43" i="10"/>
  <c r="CM43" i="10" s="1"/>
  <c r="CN43" i="10" s="1"/>
  <c r="AP73" i="10"/>
  <c r="AI102" i="10"/>
  <c r="BA45" i="10"/>
  <c r="AZ85" i="10"/>
  <c r="AE72" i="11"/>
  <c r="CZ4" i="11"/>
  <c r="CY5" i="11"/>
  <c r="AE73" i="11"/>
  <c r="AP75" i="10"/>
  <c r="DL2" i="10"/>
  <c r="DL4" i="10"/>
  <c r="DM3" i="10"/>
  <c r="AP74" i="10"/>
  <c r="AQ2" i="10"/>
  <c r="AR4" i="10"/>
  <c r="AP78" i="10"/>
  <c r="AN50" i="10"/>
  <c r="AN51" i="10"/>
  <c r="AN52" i="10"/>
  <c r="AJ63" i="10"/>
  <c r="AM84" i="10"/>
  <c r="AJ77" i="10"/>
  <c r="AK81" i="10"/>
  <c r="AK80" i="10"/>
  <c r="AK82" i="10"/>
  <c r="AN87" i="10"/>
  <c r="AN89" i="10"/>
  <c r="AN88" i="10"/>
  <c r="AK67" i="10"/>
  <c r="AK68" i="10"/>
  <c r="AK66" i="10"/>
  <c r="AP40" i="10"/>
  <c r="AO76" i="10"/>
  <c r="AO90" i="10"/>
  <c r="AO69" i="10"/>
  <c r="AO83" i="10"/>
  <c r="AM48" i="10"/>
  <c r="AQ71" i="10"/>
  <c r="AQ73" i="10" s="1"/>
  <c r="AL94" i="10"/>
  <c r="AA20" i="3" s="1"/>
  <c r="AL56" i="10"/>
  <c r="AO62" i="10"/>
  <c r="AO100" i="10"/>
  <c r="AM60" i="10"/>
  <c r="AM61" i="10"/>
  <c r="AM59" i="10"/>
  <c r="AN58" i="10"/>
  <c r="AN96" i="10"/>
  <c r="AM98" i="10"/>
  <c r="AM97" i="10"/>
  <c r="AM99" i="10"/>
  <c r="AM103" i="10"/>
  <c r="AN49" i="10"/>
  <c r="AN95" i="10"/>
  <c r="AN57" i="10"/>
  <c r="Y5" i="7"/>
  <c r="AA3" i="3"/>
  <c r="CS5" i="7"/>
  <c r="CT4" i="7"/>
  <c r="CT5" i="4"/>
  <c r="CS6" i="4"/>
  <c r="Y6" i="4"/>
  <c r="AB5" i="3"/>
  <c r="AD115" i="11" l="1" a="1"/>
  <c r="AD115" i="11" s="1"/>
  <c r="AD191" i="11" a="1"/>
  <c r="AD191" i="11" s="1"/>
  <c r="AD265" i="11" a="1"/>
  <c r="AD265" i="11" s="1"/>
  <c r="AD190" i="11" a="1"/>
  <c r="AD190" i="11" s="1"/>
  <c r="AD266" i="11" a="1"/>
  <c r="AD266" i="11" s="1"/>
  <c r="AD117" i="11" a="1"/>
  <c r="AD117" i="11" s="1"/>
  <c r="AD116" i="11" a="1"/>
  <c r="AD116" i="11" s="1"/>
  <c r="AD192" i="11" a="1"/>
  <c r="AD192" i="11" s="1"/>
  <c r="AD267" i="11" a="1"/>
  <c r="AD267" i="11" s="1"/>
  <c r="AD193" i="11" a="1"/>
  <c r="AD193" i="11" s="1"/>
  <c r="AD118" i="11" a="1"/>
  <c r="AD118" i="11" s="1"/>
  <c r="AD268" i="11" a="1"/>
  <c r="AD268" i="11" s="1"/>
  <c r="AD119" i="11" a="1"/>
  <c r="AD119" i="11" s="1"/>
  <c r="AD269" i="11" a="1"/>
  <c r="AD269" i="11" s="1"/>
  <c r="AD270" i="11" a="1"/>
  <c r="AD270" i="11" s="1"/>
  <c r="AD120" i="11" a="1"/>
  <c r="AD120" i="11" s="1"/>
  <c r="AD121" i="11" a="1"/>
  <c r="AD121" i="11" s="1"/>
  <c r="AD271" i="11" a="1"/>
  <c r="AD271" i="11" s="1"/>
  <c r="AD272" i="11" a="1"/>
  <c r="AD272" i="11" s="1"/>
  <c r="AD125" i="11" a="1"/>
  <c r="AD125" i="11" s="1"/>
  <c r="AD277" i="11" a="1"/>
  <c r="AD277" i="11" s="1"/>
  <c r="AD127" i="11" a="1"/>
  <c r="AD127" i="11" s="1"/>
  <c r="AD202" i="11" a="1"/>
  <c r="AD202" i="11" s="1"/>
  <c r="AD128" i="11" a="1"/>
  <c r="AD128" i="11" s="1"/>
  <c r="AD278" i="11" a="1"/>
  <c r="AD278" i="11" s="1"/>
  <c r="AD279" i="11" a="1"/>
  <c r="AD279" i="11" s="1"/>
  <c r="AD130" i="11" a="1"/>
  <c r="AD130" i="11" s="1"/>
  <c r="AD207" i="11" a="1"/>
  <c r="AD207" i="11" s="1"/>
  <c r="AD208" i="11" a="1"/>
  <c r="AD208" i="11" s="1"/>
  <c r="AD133" i="11" a="1"/>
  <c r="AD133" i="11" s="1"/>
  <c r="AD284" i="11" a="1"/>
  <c r="AD284" i="11" s="1"/>
  <c r="AJ11" i="7"/>
  <c r="AI10" i="7"/>
  <c r="AA211" i="11" a="1"/>
  <c r="AA211" i="11" s="1"/>
  <c r="J211" i="11" a="1"/>
  <c r="J211" i="11" s="1"/>
  <c r="Z211" i="11" a="1"/>
  <c r="Z211" i="11" s="1"/>
  <c r="I211" i="11" a="1"/>
  <c r="I211" i="11" s="1"/>
  <c r="R211" i="11" a="1"/>
  <c r="R211" i="11" s="1"/>
  <c r="Q211" i="11" a="1"/>
  <c r="Q211" i="11" s="1"/>
  <c r="AD211" i="11" a="1"/>
  <c r="AD211" i="11" s="1"/>
  <c r="M211" i="11" a="1"/>
  <c r="M211" i="11" s="1"/>
  <c r="U211" i="11" a="1"/>
  <c r="U211" i="11" s="1"/>
  <c r="T211" i="11" a="1"/>
  <c r="T211" i="11" s="1"/>
  <c r="S211" i="11" a="1"/>
  <c r="S211" i="11" s="1"/>
  <c r="N211" i="11" a="1"/>
  <c r="N211" i="11" s="1"/>
  <c r="L211" i="11" a="1"/>
  <c r="L211" i="11" s="1"/>
  <c r="AB211" i="11" a="1"/>
  <c r="AB211" i="11" s="1"/>
  <c r="Y211" i="11" a="1"/>
  <c r="Y211" i="11" s="1"/>
  <c r="X211" i="11" a="1"/>
  <c r="X211" i="11" s="1"/>
  <c r="W211" i="11" a="1"/>
  <c r="W211" i="11" s="1"/>
  <c r="V211" i="11" a="1"/>
  <c r="V211" i="11" s="1"/>
  <c r="P211" i="11" a="1"/>
  <c r="P211" i="11" s="1"/>
  <c r="O211" i="11" a="1"/>
  <c r="O211" i="11" s="1"/>
  <c r="K211" i="11" a="1"/>
  <c r="K211" i="11" s="1"/>
  <c r="H211" i="11" a="1"/>
  <c r="H211" i="11" s="1"/>
  <c r="AC211" i="11" a="1"/>
  <c r="AC211" i="11" s="1"/>
  <c r="AE46" i="11"/>
  <c r="AD88" i="11"/>
  <c r="AD89" i="11" s="1"/>
  <c r="AE44" i="11"/>
  <c r="AD82" i="11"/>
  <c r="AC85" i="11"/>
  <c r="E287" i="11" a="1"/>
  <c r="E287" i="11" s="1"/>
  <c r="AC83" i="11"/>
  <c r="AC86" i="11"/>
  <c r="D293" i="11"/>
  <c r="D220" i="11"/>
  <c r="D144" i="11"/>
  <c r="CW3" i="3"/>
  <c r="CX4" i="3"/>
  <c r="CW5" i="3"/>
  <c r="D49" i="16"/>
  <c r="D47" i="15"/>
  <c r="AE5" i="11"/>
  <c r="AE211" i="11" s="1" a="1"/>
  <c r="AE211" i="11" s="1"/>
  <c r="AR21" i="10"/>
  <c r="AR16" i="10"/>
  <c r="AR11" i="10"/>
  <c r="AR64" i="10" s="1"/>
  <c r="AR19" i="10"/>
  <c r="AR14" i="10"/>
  <c r="AR7" i="10"/>
  <c r="AR17" i="10"/>
  <c r="AR22" i="10"/>
  <c r="AR20" i="10"/>
  <c r="AR18" i="10"/>
  <c r="AR10" i="10"/>
  <c r="AR12" i="10"/>
  <c r="AR23" i="10"/>
  <c r="AR13" i="10"/>
  <c r="AR15" i="10"/>
  <c r="AR8" i="10"/>
  <c r="AR9" i="10"/>
  <c r="AQ6" i="10"/>
  <c r="AJ56" i="3"/>
  <c r="AF61" i="4"/>
  <c r="AI80" i="3"/>
  <c r="AI79" i="3" s="1"/>
  <c r="AF72" i="4" s="1"/>
  <c r="AE42" i="11"/>
  <c r="AE76" i="11" s="1"/>
  <c r="AC90" i="11"/>
  <c r="AC89" i="11"/>
  <c r="AC91" i="11"/>
  <c r="AD77" i="11"/>
  <c r="AD78" i="11"/>
  <c r="AD80" i="11"/>
  <c r="CL44" i="10"/>
  <c r="CM44" i="10" s="1"/>
  <c r="CN44" i="10" s="1"/>
  <c r="AO70" i="10"/>
  <c r="BB45" i="10"/>
  <c r="BA85" i="10"/>
  <c r="AK77" i="10"/>
  <c r="AN53" i="10"/>
  <c r="AN48" i="10" s="1"/>
  <c r="AF72" i="11"/>
  <c r="AF73" i="11"/>
  <c r="CZ5" i="11"/>
  <c r="DA4" i="11"/>
  <c r="DM4" i="10"/>
  <c r="DN3" i="10"/>
  <c r="DM2" i="10"/>
  <c r="AS4" i="10"/>
  <c r="AR2" i="10"/>
  <c r="AN84" i="10"/>
  <c r="AJ102" i="10"/>
  <c r="AQ74" i="10"/>
  <c r="AQ75" i="10"/>
  <c r="AQ40" i="10"/>
  <c r="AO50" i="10"/>
  <c r="CW50" i="10" s="1"/>
  <c r="AO51" i="10"/>
  <c r="CW51" i="10" s="1"/>
  <c r="AO53" i="10"/>
  <c r="CW53" i="10" s="1"/>
  <c r="AO52" i="10"/>
  <c r="CW52" i="10" s="1"/>
  <c r="AQ78" i="10"/>
  <c r="AK63" i="10"/>
  <c r="AL81" i="10"/>
  <c r="AL80" i="10"/>
  <c r="AL82" i="10"/>
  <c r="AL68" i="10"/>
  <c r="AL66" i="10"/>
  <c r="AL67" i="10"/>
  <c r="AP90" i="10"/>
  <c r="AP76" i="10"/>
  <c r="AP69" i="10"/>
  <c r="AP83" i="10"/>
  <c r="AO87" i="10"/>
  <c r="AO89" i="10"/>
  <c r="AO88" i="10"/>
  <c r="AR71" i="10"/>
  <c r="AM56" i="10"/>
  <c r="AM94" i="10"/>
  <c r="AB20" i="3" s="1"/>
  <c r="AO95" i="10"/>
  <c r="AO49" i="10"/>
  <c r="CW49" i="10" s="1"/>
  <c r="AO57" i="10"/>
  <c r="AP62" i="10"/>
  <c r="AP100" i="10"/>
  <c r="AN61" i="10"/>
  <c r="AN59" i="10"/>
  <c r="AN60" i="10"/>
  <c r="AO58" i="10"/>
  <c r="AO96" i="10"/>
  <c r="AN103" i="10"/>
  <c r="AN99" i="10"/>
  <c r="AN98" i="10"/>
  <c r="AN97" i="10"/>
  <c r="Z5" i="7"/>
  <c r="AB3" i="3"/>
  <c r="CU4" i="7"/>
  <c r="CT5" i="7"/>
  <c r="Z6" i="4"/>
  <c r="CU5" i="4"/>
  <c r="CT6" i="4"/>
  <c r="AC5" i="3"/>
  <c r="CX3" i="3" l="1"/>
  <c r="CY4" i="3"/>
  <c r="CX5" i="3"/>
  <c r="AE190" i="11" a="1"/>
  <c r="AE190" i="11" s="1"/>
  <c r="AE115" i="11" a="1"/>
  <c r="AE115" i="11" s="1"/>
  <c r="AE265" i="11" a="1"/>
  <c r="AE265" i="11" s="1"/>
  <c r="AE191" i="11" a="1"/>
  <c r="AE191" i="11" s="1"/>
  <c r="AE117" i="11" a="1"/>
  <c r="AE117" i="11" s="1"/>
  <c r="AE266" i="11" a="1"/>
  <c r="AE266" i="11" s="1"/>
  <c r="AE116" i="11" a="1"/>
  <c r="AE116" i="11" s="1"/>
  <c r="AE192" i="11" a="1"/>
  <c r="AE192" i="11" s="1"/>
  <c r="AE267" i="11" a="1"/>
  <c r="AE267" i="11" s="1"/>
  <c r="AE268" i="11" a="1"/>
  <c r="AE268" i="11" s="1"/>
  <c r="AE193" i="11" a="1"/>
  <c r="AE193" i="11" s="1"/>
  <c r="AE118" i="11" a="1"/>
  <c r="AE118" i="11" s="1"/>
  <c r="AE269" i="11" a="1"/>
  <c r="AE269" i="11" s="1"/>
  <c r="AE119" i="11" a="1"/>
  <c r="AE119" i="11" s="1"/>
  <c r="AE270" i="11" a="1"/>
  <c r="AE270" i="11" s="1"/>
  <c r="AE120" i="11" a="1"/>
  <c r="AE120" i="11" s="1"/>
  <c r="AE121" i="11" a="1"/>
  <c r="AE121" i="11" s="1"/>
  <c r="AE271" i="11" a="1"/>
  <c r="AE271" i="11" s="1"/>
  <c r="AE272" i="11" a="1"/>
  <c r="AE272" i="11" s="1"/>
  <c r="AE125" i="11" a="1"/>
  <c r="AE125" i="11" s="1"/>
  <c r="AE127" i="11" a="1"/>
  <c r="AE127" i="11" s="1"/>
  <c r="AE277" i="11" a="1"/>
  <c r="AE277" i="11" s="1"/>
  <c r="AE202" i="11" a="1"/>
  <c r="AE202" i="11" s="1"/>
  <c r="AE278" i="11" a="1"/>
  <c r="AE278" i="11" s="1"/>
  <c r="AE128" i="11" a="1"/>
  <c r="AE128" i="11" s="1"/>
  <c r="AE279" i="11" a="1"/>
  <c r="AE279" i="11" s="1"/>
  <c r="AE130" i="11" a="1"/>
  <c r="AE130" i="11" s="1"/>
  <c r="AE207" i="11" a="1"/>
  <c r="AE207" i="11" s="1"/>
  <c r="AE208" i="11" a="1"/>
  <c r="AE208" i="11" s="1"/>
  <c r="AE133" i="11" a="1"/>
  <c r="AE133" i="11" s="1"/>
  <c r="AE284" i="11" a="1"/>
  <c r="AE284" i="11" s="1"/>
  <c r="AK11" i="7"/>
  <c r="AJ10" i="7"/>
  <c r="Q287" i="11" a="1"/>
  <c r="Q287" i="11" s="1"/>
  <c r="AE287" i="11" a="1"/>
  <c r="AE287" i="11" s="1"/>
  <c r="P287" i="11" a="1"/>
  <c r="P287" i="11" s="1"/>
  <c r="Z287" i="11" a="1"/>
  <c r="Z287" i="11" s="1"/>
  <c r="J287" i="11" a="1"/>
  <c r="J287" i="11" s="1"/>
  <c r="X287" i="11" a="1"/>
  <c r="X287" i="11" s="1"/>
  <c r="S287" i="11" a="1"/>
  <c r="S287" i="11" s="1"/>
  <c r="R287" i="11" a="1"/>
  <c r="R287" i="11" s="1"/>
  <c r="O287" i="11" a="1"/>
  <c r="O287" i="11" s="1"/>
  <c r="AD287" i="11" a="1"/>
  <c r="AD287" i="11" s="1"/>
  <c r="L287" i="11" a="1"/>
  <c r="L287" i="11" s="1"/>
  <c r="V287" i="11" a="1"/>
  <c r="V287" i="11" s="1"/>
  <c r="U287" i="11" a="1"/>
  <c r="U287" i="11" s="1"/>
  <c r="N287" i="11" a="1"/>
  <c r="N287" i="11" s="1"/>
  <c r="T287" i="11" a="1"/>
  <c r="T287" i="11" s="1"/>
  <c r="M287" i="11" a="1"/>
  <c r="M287" i="11" s="1"/>
  <c r="Y287" i="11" a="1"/>
  <c r="Y287" i="11" s="1"/>
  <c r="W287" i="11" a="1"/>
  <c r="W287" i="11" s="1"/>
  <c r="K287" i="11" a="1"/>
  <c r="K287" i="11" s="1"/>
  <c r="AB287" i="11" a="1"/>
  <c r="AB287" i="11" s="1"/>
  <c r="I287" i="11" a="1"/>
  <c r="I287" i="11" s="1"/>
  <c r="AA287" i="11" a="1"/>
  <c r="AA287" i="11" s="1"/>
  <c r="H287" i="11" a="1"/>
  <c r="H287" i="11" s="1"/>
  <c r="AC287" i="11" a="1"/>
  <c r="AC287" i="11" s="1"/>
  <c r="AF46" i="11"/>
  <c r="AE88" i="11"/>
  <c r="AE90" i="11" s="1"/>
  <c r="AF44" i="11"/>
  <c r="AE82" i="11"/>
  <c r="AE83" i="11" s="1"/>
  <c r="E213" i="11" a="1"/>
  <c r="E213" i="11" s="1"/>
  <c r="E138" i="11" a="1"/>
  <c r="E138" i="11" s="1"/>
  <c r="D294" i="11"/>
  <c r="D221" i="11"/>
  <c r="D145" i="11"/>
  <c r="D50" i="16"/>
  <c r="D48" i="15"/>
  <c r="AF5" i="11"/>
  <c r="AR6" i="10"/>
  <c r="AS21" i="10"/>
  <c r="AS16" i="10"/>
  <c r="AS11" i="10"/>
  <c r="AS64" i="10" s="1"/>
  <c r="AS19" i="10"/>
  <c r="AS14" i="10"/>
  <c r="AS7" i="10"/>
  <c r="AS22" i="10"/>
  <c r="AS17" i="10"/>
  <c r="AS12" i="10"/>
  <c r="AS10" i="10"/>
  <c r="AS20" i="10"/>
  <c r="AS23" i="10"/>
  <c r="AS13" i="10"/>
  <c r="AS18" i="10"/>
  <c r="AS15" i="10"/>
  <c r="AS8" i="10"/>
  <c r="AS9" i="10"/>
  <c r="AK56" i="3"/>
  <c r="AG61" i="4"/>
  <c r="AJ80" i="3"/>
  <c r="AJ79" i="3" s="1"/>
  <c r="AG72" i="4" s="1"/>
  <c r="AF42" i="11"/>
  <c r="AF76" i="11" s="1"/>
  <c r="AD83" i="11"/>
  <c r="AD85" i="11"/>
  <c r="AD86" i="11"/>
  <c r="AD84" i="11"/>
  <c r="AD91" i="11"/>
  <c r="AE77" i="11"/>
  <c r="AE78" i="11"/>
  <c r="AE79" i="11"/>
  <c r="AD90" i="11"/>
  <c r="AD92" i="11"/>
  <c r="AE80" i="11"/>
  <c r="X24" i="4"/>
  <c r="Y24" i="4"/>
  <c r="AP70" i="10"/>
  <c r="AK102" i="10"/>
  <c r="AR74" i="10"/>
  <c r="BC45" i="10"/>
  <c r="BB85" i="10"/>
  <c r="AG72" i="11"/>
  <c r="DA5" i="11"/>
  <c r="AG73" i="11"/>
  <c r="AT4" i="10"/>
  <c r="AS2" i="10"/>
  <c r="AL63" i="10"/>
  <c r="DN2" i="10"/>
  <c r="DN4" i="10"/>
  <c r="AR40" i="10"/>
  <c r="AR73" i="10"/>
  <c r="AR75" i="10"/>
  <c r="AO48" i="10"/>
  <c r="AR78" i="10"/>
  <c r="AO84" i="10"/>
  <c r="AL77" i="10"/>
  <c r="AP89" i="10"/>
  <c r="AP87" i="10"/>
  <c r="AP88" i="10"/>
  <c r="AM81" i="10"/>
  <c r="AM80" i="10"/>
  <c r="AM82" i="10"/>
  <c r="AM66" i="10"/>
  <c r="AM67" i="10"/>
  <c r="AM68" i="10"/>
  <c r="AQ76" i="10"/>
  <c r="AQ83" i="10"/>
  <c r="AQ90" i="10"/>
  <c r="AQ69" i="10"/>
  <c r="AS71" i="10"/>
  <c r="AN94" i="10"/>
  <c r="AC20" i="3" s="1"/>
  <c r="AN56" i="10"/>
  <c r="AP58" i="10"/>
  <c r="AP96" i="10"/>
  <c r="AP95" i="10"/>
  <c r="AP57" i="10"/>
  <c r="AO61" i="10"/>
  <c r="AO59" i="10"/>
  <c r="AO60" i="10"/>
  <c r="AO97" i="10"/>
  <c r="AO98" i="10"/>
  <c r="AO99" i="10"/>
  <c r="AO103" i="10"/>
  <c r="AQ62" i="10"/>
  <c r="AQ100" i="10"/>
  <c r="AA5" i="7"/>
  <c r="AC3" i="3"/>
  <c r="CU5" i="7"/>
  <c r="CV4" i="7"/>
  <c r="CU6" i="4"/>
  <c r="CV5" i="4"/>
  <c r="AA6" i="4"/>
  <c r="AD5" i="3"/>
  <c r="CY5" i="3"/>
  <c r="CZ4" i="3"/>
  <c r="CY3" i="3" l="1"/>
  <c r="AF191" i="11" a="1"/>
  <c r="AF191" i="11" s="1"/>
  <c r="AF190" i="11" a="1"/>
  <c r="AF190" i="11" s="1"/>
  <c r="AF265" i="11" a="1"/>
  <c r="AF265" i="11" s="1"/>
  <c r="AF115" i="11" a="1"/>
  <c r="AF115" i="11" s="1"/>
  <c r="AF266" i="11" a="1"/>
  <c r="AF266" i="11" s="1"/>
  <c r="AF116" i="11" a="1"/>
  <c r="AF116" i="11" s="1"/>
  <c r="AF117" i="11" a="1"/>
  <c r="AF117" i="11" s="1"/>
  <c r="AF192" i="11" a="1"/>
  <c r="AF192" i="11" s="1"/>
  <c r="AF267" i="11" a="1"/>
  <c r="AF267" i="11" s="1"/>
  <c r="AF268" i="11" a="1"/>
  <c r="AF268" i="11" s="1"/>
  <c r="AF193" i="11" a="1"/>
  <c r="AF193" i="11" s="1"/>
  <c r="AF118" i="11" a="1"/>
  <c r="AF118" i="11" s="1"/>
  <c r="AF119" i="11" a="1"/>
  <c r="AF119" i="11" s="1"/>
  <c r="AF269" i="11" a="1"/>
  <c r="AF269" i="11" s="1"/>
  <c r="AF270" i="11" a="1"/>
  <c r="AF270" i="11" s="1"/>
  <c r="AF120" i="11" a="1"/>
  <c r="AF120" i="11" s="1"/>
  <c r="AF121" i="11" a="1"/>
  <c r="AF121" i="11" s="1"/>
  <c r="AF271" i="11" a="1"/>
  <c r="AF271" i="11" s="1"/>
  <c r="AF272" i="11" a="1"/>
  <c r="AF272" i="11" s="1"/>
  <c r="AF125" i="11" a="1"/>
  <c r="AF125" i="11" s="1"/>
  <c r="AF127" i="11" a="1"/>
  <c r="AF127" i="11" s="1"/>
  <c r="AF202" i="11" a="1"/>
  <c r="AF202" i="11" s="1"/>
  <c r="AF277" i="11" a="1"/>
  <c r="AF277" i="11" s="1"/>
  <c r="AF128" i="11" a="1"/>
  <c r="AF128" i="11" s="1"/>
  <c r="AF278" i="11" a="1"/>
  <c r="AF278" i="11" s="1"/>
  <c r="AF279" i="11" a="1"/>
  <c r="AF279" i="11" s="1"/>
  <c r="AF130" i="11" a="1"/>
  <c r="AF130" i="11" s="1"/>
  <c r="AF207" i="11" a="1"/>
  <c r="AF207" i="11" s="1"/>
  <c r="AF208" i="11" a="1"/>
  <c r="AF208" i="11" s="1"/>
  <c r="AF133" i="11" a="1"/>
  <c r="AF133" i="11" s="1"/>
  <c r="AF284" i="11" a="1"/>
  <c r="AF284" i="11" s="1"/>
  <c r="AF211" i="11" a="1"/>
  <c r="AF211" i="11" s="1"/>
  <c r="AF287" i="11" a="1"/>
  <c r="AF287" i="11" s="1"/>
  <c r="AL11" i="7"/>
  <c r="AK10" i="7"/>
  <c r="Z213" i="11" a="1"/>
  <c r="Z213" i="11" s="1"/>
  <c r="L213" i="11" a="1"/>
  <c r="L213" i="11" s="1"/>
  <c r="Y213" i="11" a="1"/>
  <c r="Y213" i="11" s="1"/>
  <c r="K213" i="11" a="1"/>
  <c r="K213" i="11" s="1"/>
  <c r="Q213" i="11" a="1"/>
  <c r="Q213" i="11" s="1"/>
  <c r="J213" i="11" a="1"/>
  <c r="J213" i="11" s="1"/>
  <c r="AB213" i="11" a="1"/>
  <c r="AB213" i="11" s="1"/>
  <c r="I213" i="11" a="1"/>
  <c r="I213" i="11" s="1"/>
  <c r="AA213" i="11" a="1"/>
  <c r="AA213" i="11" s="1"/>
  <c r="H213" i="11" a="1"/>
  <c r="H213" i="11" s="1"/>
  <c r="W213" i="11" a="1"/>
  <c r="W213" i="11" s="1"/>
  <c r="V213" i="11" a="1"/>
  <c r="V213" i="11" s="1"/>
  <c r="U213" i="11" a="1"/>
  <c r="U213" i="11" s="1"/>
  <c r="X213" i="11" a="1"/>
  <c r="X213" i="11" s="1"/>
  <c r="T213" i="11" a="1"/>
  <c r="T213" i="11" s="1"/>
  <c r="S213" i="11" a="1"/>
  <c r="S213" i="11" s="1"/>
  <c r="R213" i="11" a="1"/>
  <c r="R213" i="11" s="1"/>
  <c r="P213" i="11" a="1"/>
  <c r="P213" i="11" s="1"/>
  <c r="N213" i="11" a="1"/>
  <c r="N213" i="11" s="1"/>
  <c r="M213" i="11" a="1"/>
  <c r="M213" i="11" s="1"/>
  <c r="AC213" i="11" a="1"/>
  <c r="AC213" i="11" s="1"/>
  <c r="O213" i="11" a="1"/>
  <c r="O213" i="11" s="1"/>
  <c r="AE213" i="11" a="1"/>
  <c r="AE213" i="11" s="1"/>
  <c r="AD213" i="11" a="1"/>
  <c r="AD213" i="11" s="1"/>
  <c r="AF213" i="11" a="1"/>
  <c r="AF213" i="11" s="1"/>
  <c r="AE138" i="11" a="1"/>
  <c r="AE138" i="11" s="1"/>
  <c r="AD138" i="11" a="1"/>
  <c r="AD138" i="11" s="1"/>
  <c r="M138" i="11" a="1"/>
  <c r="M138" i="11" s="1"/>
  <c r="AB138" i="11" a="1"/>
  <c r="AB138" i="11" s="1"/>
  <c r="L138" i="11" a="1"/>
  <c r="L138" i="11" s="1"/>
  <c r="Z138" i="11" a="1"/>
  <c r="Z138" i="11" s="1"/>
  <c r="J138" i="11" a="1"/>
  <c r="J138" i="11" s="1"/>
  <c r="Y138" i="11" a="1"/>
  <c r="Y138" i="11" s="1"/>
  <c r="I138" i="11" a="1"/>
  <c r="I138" i="11" s="1"/>
  <c r="X138" i="11" a="1"/>
  <c r="X138" i="11" s="1"/>
  <c r="H138" i="11" a="1"/>
  <c r="H138" i="11" s="1"/>
  <c r="AC138" i="11" a="1"/>
  <c r="AC138" i="11" s="1"/>
  <c r="AA138" i="11" a="1"/>
  <c r="AA138" i="11" s="1"/>
  <c r="AF138" i="11" a="1"/>
  <c r="AF138" i="11" s="1"/>
  <c r="O138" i="11" a="1"/>
  <c r="O138" i="11" s="1"/>
  <c r="V138" i="11" a="1"/>
  <c r="V138" i="11" s="1"/>
  <c r="U138" i="11" a="1"/>
  <c r="U138" i="11" s="1"/>
  <c r="W138" i="11" a="1"/>
  <c r="W138" i="11" s="1"/>
  <c r="K138" i="11" a="1"/>
  <c r="K138" i="11" s="1"/>
  <c r="Q138" i="11" a="1"/>
  <c r="Q138" i="11" s="1"/>
  <c r="T138" i="11" a="1"/>
  <c r="T138" i="11" s="1"/>
  <c r="S138" i="11" a="1"/>
  <c r="S138" i="11" s="1"/>
  <c r="R138" i="11" a="1"/>
  <c r="R138" i="11" s="1"/>
  <c r="P138" i="11" a="1"/>
  <c r="P138" i="11" s="1"/>
  <c r="N138" i="11" a="1"/>
  <c r="N138" i="11" s="1"/>
  <c r="AE85" i="11"/>
  <c r="AE84" i="11"/>
  <c r="AE86" i="11"/>
  <c r="AG44" i="11"/>
  <c r="AF82" i="11"/>
  <c r="AG46" i="11"/>
  <c r="AF88" i="11"/>
  <c r="AF89" i="11" s="1"/>
  <c r="E214" i="11" a="1"/>
  <c r="E214" i="11" s="1"/>
  <c r="D295" i="11"/>
  <c r="D222" i="11"/>
  <c r="E139" i="11" a="1"/>
  <c r="E139" i="11" s="1"/>
  <c r="D146" i="11"/>
  <c r="D51" i="16"/>
  <c r="D49" i="15"/>
  <c r="AG5" i="11"/>
  <c r="AG138" i="11" s="1" a="1"/>
  <c r="AG138" i="11" s="1"/>
  <c r="AS6" i="10"/>
  <c r="AT21" i="10"/>
  <c r="AT16" i="10"/>
  <c r="AT11" i="10"/>
  <c r="AT64" i="10" s="1"/>
  <c r="AT19" i="10"/>
  <c r="AT14" i="10"/>
  <c r="AT7" i="10"/>
  <c r="AT23" i="10"/>
  <c r="AT22" i="10"/>
  <c r="AT20" i="10"/>
  <c r="AT10" i="10"/>
  <c r="AT13" i="10"/>
  <c r="AT18" i="10"/>
  <c r="AT17" i="10"/>
  <c r="AT12" i="10"/>
  <c r="AT15" i="10"/>
  <c r="AT9" i="10"/>
  <c r="AT8" i="10"/>
  <c r="AL56" i="3"/>
  <c r="AH61" i="4"/>
  <c r="AK80" i="3"/>
  <c r="AK79" i="3" s="1"/>
  <c r="AH72" i="4" s="1"/>
  <c r="AG42" i="11"/>
  <c r="AG76" i="11" s="1"/>
  <c r="AE89" i="11"/>
  <c r="AF80" i="11"/>
  <c r="AF79" i="11"/>
  <c r="AE91" i="11"/>
  <c r="AE92" i="11"/>
  <c r="AF77" i="11"/>
  <c r="AF78" i="11"/>
  <c r="Z24" i="4"/>
  <c r="AS73" i="10"/>
  <c r="AL102" i="10"/>
  <c r="AQ70" i="10"/>
  <c r="BD45" i="10"/>
  <c r="BC85" i="10"/>
  <c r="AP50" i="10"/>
  <c r="AP53" i="10"/>
  <c r="AP52" i="10"/>
  <c r="AP49" i="10"/>
  <c r="AP51" i="10"/>
  <c r="CZ3" i="3"/>
  <c r="AH72" i="11"/>
  <c r="AH73" i="11"/>
  <c r="AM77" i="10"/>
  <c r="AS75" i="10"/>
  <c r="AU4" i="10"/>
  <c r="AT2" i="10"/>
  <c r="AQ50" i="10"/>
  <c r="AS78" i="10"/>
  <c r="AS74" i="10"/>
  <c r="AP84" i="10"/>
  <c r="AM63" i="10"/>
  <c r="AO81" i="10"/>
  <c r="AO80" i="10"/>
  <c r="AO82" i="10"/>
  <c r="AN68" i="10"/>
  <c r="AN67" i="10"/>
  <c r="AN66" i="10"/>
  <c r="AN81" i="10"/>
  <c r="AN80" i="10"/>
  <c r="AN82" i="10"/>
  <c r="AQ89" i="10"/>
  <c r="AQ88" i="10"/>
  <c r="AQ87" i="10"/>
  <c r="AO68" i="10"/>
  <c r="AO67" i="10"/>
  <c r="AO66" i="10"/>
  <c r="AT71" i="10"/>
  <c r="AS40" i="10"/>
  <c r="AO94" i="10"/>
  <c r="AD20" i="3" s="1"/>
  <c r="AO56" i="10"/>
  <c r="AP61" i="10"/>
  <c r="AP59" i="10"/>
  <c r="AP60" i="10"/>
  <c r="AP97" i="10"/>
  <c r="AP98" i="10"/>
  <c r="AP99" i="10"/>
  <c r="AP103" i="10"/>
  <c r="AQ53" i="10"/>
  <c r="AQ95" i="10"/>
  <c r="AQ57" i="10"/>
  <c r="AQ58" i="10"/>
  <c r="AQ96" i="10"/>
  <c r="AB5" i="7"/>
  <c r="AD3" i="3"/>
  <c r="CV5" i="7"/>
  <c r="CW4" i="7"/>
  <c r="CV6" i="4"/>
  <c r="CW5" i="4"/>
  <c r="AB6" i="4"/>
  <c r="AE5" i="3"/>
  <c r="DA4" i="3"/>
  <c r="CZ5" i="3"/>
  <c r="AG265" i="11" l="1" a="1"/>
  <c r="AG265" i="11" s="1"/>
  <c r="AG191" i="11" a="1"/>
  <c r="AG191" i="11" s="1"/>
  <c r="AG190" i="11" a="1"/>
  <c r="AG190" i="11" s="1"/>
  <c r="AG115" i="11" a="1"/>
  <c r="AG115" i="11" s="1"/>
  <c r="AG117" i="11" a="1"/>
  <c r="AG117" i="11" s="1"/>
  <c r="AG266" i="11" a="1"/>
  <c r="AG266" i="11" s="1"/>
  <c r="AG116" i="11" a="1"/>
  <c r="AG116" i="11" s="1"/>
  <c r="AG267" i="11" a="1"/>
  <c r="AG267" i="11" s="1"/>
  <c r="AG192" i="11" a="1"/>
  <c r="AG192" i="11" s="1"/>
  <c r="AG268" i="11" a="1"/>
  <c r="AG268" i="11" s="1"/>
  <c r="AG193" i="11" a="1"/>
  <c r="AG193" i="11" s="1"/>
  <c r="AG118" i="11" a="1"/>
  <c r="AG118" i="11" s="1"/>
  <c r="AG269" i="11" a="1"/>
  <c r="AG269" i="11" s="1"/>
  <c r="AG119" i="11" a="1"/>
  <c r="AG119" i="11" s="1"/>
  <c r="AG270" i="11" a="1"/>
  <c r="AG270" i="11" s="1"/>
  <c r="AG120" i="11" a="1"/>
  <c r="AG120" i="11" s="1"/>
  <c r="AG271" i="11" a="1"/>
  <c r="AG271" i="11" s="1"/>
  <c r="AG121" i="11" a="1"/>
  <c r="AG121" i="11" s="1"/>
  <c r="AG272" i="11" a="1"/>
  <c r="AG272" i="11" s="1"/>
  <c r="AG125" i="11" a="1"/>
  <c r="AG125" i="11" s="1"/>
  <c r="AG127" i="11" a="1"/>
  <c r="AG127" i="11" s="1"/>
  <c r="AG277" i="11" a="1"/>
  <c r="AG277" i="11" s="1"/>
  <c r="AG202" i="11" a="1"/>
  <c r="AG202" i="11" s="1"/>
  <c r="AG278" i="11" a="1"/>
  <c r="AG278" i="11" s="1"/>
  <c r="AG128" i="11" a="1"/>
  <c r="AG128" i="11" s="1"/>
  <c r="AG279" i="11" a="1"/>
  <c r="AG279" i="11" s="1"/>
  <c r="AG130" i="11" a="1"/>
  <c r="AG130" i="11" s="1"/>
  <c r="AG207" i="11" a="1"/>
  <c r="AG207" i="11" s="1"/>
  <c r="AG133" i="11" a="1"/>
  <c r="AG133" i="11" s="1"/>
  <c r="AG208" i="11" a="1"/>
  <c r="AG208" i="11" s="1"/>
  <c r="AG284" i="11" a="1"/>
  <c r="AG284" i="11" s="1"/>
  <c r="AG211" i="11" a="1"/>
  <c r="AG211" i="11" s="1"/>
  <c r="AG287" i="11" a="1"/>
  <c r="AG287" i="11" s="1"/>
  <c r="AG213" i="11" a="1"/>
  <c r="AG213" i="11" s="1"/>
  <c r="AM11" i="7"/>
  <c r="AL10" i="7"/>
  <c r="Z214" i="11" a="1"/>
  <c r="Z214" i="11" s="1"/>
  <c r="K214" i="11" a="1"/>
  <c r="K214" i="11" s="1"/>
  <c r="J214" i="11" a="1"/>
  <c r="J214" i="11" s="1"/>
  <c r="AG214" i="11" a="1"/>
  <c r="AG214" i="11" s="1"/>
  <c r="Q214" i="11" a="1"/>
  <c r="Q214" i="11" s="1"/>
  <c r="W214" i="11" a="1"/>
  <c r="W214" i="11" s="1"/>
  <c r="V214" i="11" a="1"/>
  <c r="V214" i="11" s="1"/>
  <c r="P214" i="11" a="1"/>
  <c r="P214" i="11" s="1"/>
  <c r="N214" i="11" a="1"/>
  <c r="N214" i="11" s="1"/>
  <c r="AE214" i="11" a="1"/>
  <c r="AE214" i="11" s="1"/>
  <c r="I214" i="11" a="1"/>
  <c r="I214" i="11" s="1"/>
  <c r="AF214" i="11" a="1"/>
  <c r="AF214" i="11" s="1"/>
  <c r="AD214" i="11" a="1"/>
  <c r="AD214" i="11" s="1"/>
  <c r="AB214" i="11" a="1"/>
  <c r="AB214" i="11" s="1"/>
  <c r="AA214" i="11" a="1"/>
  <c r="AA214" i="11" s="1"/>
  <c r="Y214" i="11" a="1"/>
  <c r="Y214" i="11" s="1"/>
  <c r="U214" i="11" a="1"/>
  <c r="U214" i="11" s="1"/>
  <c r="T214" i="11" a="1"/>
  <c r="T214" i="11" s="1"/>
  <c r="L214" i="11" a="1"/>
  <c r="L214" i="11" s="1"/>
  <c r="X214" i="11" a="1"/>
  <c r="X214" i="11" s="1"/>
  <c r="H214" i="11" a="1"/>
  <c r="H214" i="11" s="1"/>
  <c r="R214" i="11" a="1"/>
  <c r="R214" i="11" s="1"/>
  <c r="O214" i="11" a="1"/>
  <c r="O214" i="11" s="1"/>
  <c r="M214" i="11" a="1"/>
  <c r="M214" i="11" s="1"/>
  <c r="AC214" i="11" a="1"/>
  <c r="AC214" i="11" s="1"/>
  <c r="S214" i="11" a="1"/>
  <c r="S214" i="11" s="1"/>
  <c r="AA139" i="11" a="1"/>
  <c r="AA139" i="11" s="1"/>
  <c r="K139" i="11" a="1"/>
  <c r="K139" i="11" s="1"/>
  <c r="V139" i="11" a="1"/>
  <c r="V139" i="11" s="1"/>
  <c r="U139" i="11" a="1"/>
  <c r="U139" i="11" s="1"/>
  <c r="S139" i="11" a="1"/>
  <c r="S139" i="11" s="1"/>
  <c r="AG139" i="11" a="1"/>
  <c r="AG139" i="11" s="1"/>
  <c r="R139" i="11" a="1"/>
  <c r="R139" i="11" s="1"/>
  <c r="Q139" i="11" a="1"/>
  <c r="Q139" i="11" s="1"/>
  <c r="AD139" i="11" a="1"/>
  <c r="AD139" i="11" s="1"/>
  <c r="AC139" i="11" a="1"/>
  <c r="AC139" i="11" s="1"/>
  <c r="AB139" i="11" a="1"/>
  <c r="AB139" i="11" s="1"/>
  <c r="Y139" i="11" a="1"/>
  <c r="Y139" i="11" s="1"/>
  <c r="P139" i="11" a="1"/>
  <c r="P139" i="11" s="1"/>
  <c r="AF139" i="11" a="1"/>
  <c r="AF139" i="11" s="1"/>
  <c r="AE139" i="11" a="1"/>
  <c r="AE139" i="11" s="1"/>
  <c r="X139" i="11" a="1"/>
  <c r="X139" i="11" s="1"/>
  <c r="W139" i="11" a="1"/>
  <c r="W139" i="11" s="1"/>
  <c r="H139" i="11" a="1"/>
  <c r="H139" i="11" s="1"/>
  <c r="T139" i="11" a="1"/>
  <c r="T139" i="11" s="1"/>
  <c r="O139" i="11" a="1"/>
  <c r="O139" i="11" s="1"/>
  <c r="N139" i="11" a="1"/>
  <c r="N139" i="11" s="1"/>
  <c r="M139" i="11" a="1"/>
  <c r="M139" i="11" s="1"/>
  <c r="J139" i="11" a="1"/>
  <c r="J139" i="11" s="1"/>
  <c r="L139" i="11" a="1"/>
  <c r="L139" i="11" s="1"/>
  <c r="Z139" i="11" a="1"/>
  <c r="Z139" i="11" s="1"/>
  <c r="I139" i="11" a="1"/>
  <c r="I139" i="11" s="1"/>
  <c r="AF90" i="11"/>
  <c r="AF91" i="11"/>
  <c r="AH46" i="11"/>
  <c r="AG88" i="11"/>
  <c r="AG91" i="11" s="1"/>
  <c r="AH44" i="11"/>
  <c r="AG82" i="11"/>
  <c r="AF92" i="11"/>
  <c r="E140" i="11" a="1"/>
  <c r="E140" i="11" s="1"/>
  <c r="D296" i="11"/>
  <c r="D223" i="11"/>
  <c r="D147" i="11"/>
  <c r="D52" i="16"/>
  <c r="D50" i="15"/>
  <c r="AH5" i="11"/>
  <c r="AT6" i="10"/>
  <c r="AU19" i="10"/>
  <c r="AU14" i="10"/>
  <c r="AU7" i="10"/>
  <c r="AU10" i="10"/>
  <c r="AU12" i="10"/>
  <c r="AU17" i="10"/>
  <c r="AU23" i="10"/>
  <c r="AU21" i="10"/>
  <c r="AU13" i="10"/>
  <c r="AU18" i="10"/>
  <c r="AU11" i="10"/>
  <c r="AU64" i="10" s="1"/>
  <c r="AU22" i="10"/>
  <c r="AU20" i="10"/>
  <c r="AU15" i="10"/>
  <c r="AU16" i="10"/>
  <c r="AU8" i="10"/>
  <c r="AU9" i="10"/>
  <c r="AM56" i="3"/>
  <c r="AI61" i="4"/>
  <c r="AL80" i="3"/>
  <c r="AL79" i="3" s="1"/>
  <c r="AI72" i="4" s="1"/>
  <c r="AH42" i="11"/>
  <c r="AH76" i="11" s="1"/>
  <c r="AH77" i="11" s="1"/>
  <c r="AF83" i="11"/>
  <c r="AF85" i="11"/>
  <c r="AF84" i="11"/>
  <c r="AF86" i="11"/>
  <c r="AG77" i="11"/>
  <c r="AG78" i="11"/>
  <c r="AG80" i="11"/>
  <c r="AG79" i="11"/>
  <c r="AP48" i="10"/>
  <c r="AM102" i="10"/>
  <c r="AT75" i="10"/>
  <c r="BE45" i="10"/>
  <c r="BD85" i="10"/>
  <c r="AQ49" i="10"/>
  <c r="AQ52" i="10"/>
  <c r="AQ51" i="10"/>
  <c r="DA3" i="3"/>
  <c r="AI72" i="11"/>
  <c r="AI73" i="11"/>
  <c r="AU2" i="10"/>
  <c r="AV4" i="10"/>
  <c r="AQ84" i="10"/>
  <c r="AN63" i="10"/>
  <c r="AR83" i="10"/>
  <c r="AR90" i="10"/>
  <c r="AR51" i="10"/>
  <c r="AR52" i="10"/>
  <c r="AR53" i="10"/>
  <c r="AR50" i="10"/>
  <c r="AT74" i="10"/>
  <c r="AT78" i="10"/>
  <c r="AT73" i="10"/>
  <c r="AO77" i="10"/>
  <c r="AN77" i="10"/>
  <c r="AO63" i="10"/>
  <c r="AR76" i="10"/>
  <c r="AS69" i="10"/>
  <c r="AS90" i="10"/>
  <c r="AS83" i="10"/>
  <c r="AS76" i="10"/>
  <c r="AR69" i="10"/>
  <c r="AT40" i="10"/>
  <c r="AR62" i="10"/>
  <c r="AP94" i="10"/>
  <c r="AE20" i="3" s="1"/>
  <c r="AP56" i="10"/>
  <c r="AQ61" i="10"/>
  <c r="AQ60" i="10"/>
  <c r="AQ59" i="10"/>
  <c r="AQ97" i="10"/>
  <c r="AQ98" i="10"/>
  <c r="AQ99" i="10"/>
  <c r="AQ103" i="10"/>
  <c r="AR58" i="10"/>
  <c r="AR96" i="10"/>
  <c r="AS100" i="10"/>
  <c r="AS62" i="10"/>
  <c r="AR95" i="10"/>
  <c r="AR57" i="10"/>
  <c r="AR49" i="10"/>
  <c r="AC5" i="7"/>
  <c r="AE3" i="3"/>
  <c r="CW5" i="7"/>
  <c r="CX4" i="7"/>
  <c r="CX5" i="4"/>
  <c r="CW6" i="4"/>
  <c r="AC6" i="4"/>
  <c r="AF5" i="3"/>
  <c r="DA5" i="3"/>
  <c r="DB4" i="3"/>
  <c r="AH265" i="11" l="1" a="1"/>
  <c r="AH265" i="11" s="1"/>
  <c r="AH191" i="11" a="1"/>
  <c r="AH191" i="11" s="1"/>
  <c r="AH115" i="11" a="1"/>
  <c r="AH115" i="11" s="1"/>
  <c r="AH190" i="11" a="1"/>
  <c r="AH190" i="11" s="1"/>
  <c r="AH266" i="11" a="1"/>
  <c r="AH266" i="11" s="1"/>
  <c r="AH116" i="11" a="1"/>
  <c r="AH116" i="11" s="1"/>
  <c r="AH117" i="11" a="1"/>
  <c r="AH117" i="11" s="1"/>
  <c r="AH192" i="11" a="1"/>
  <c r="AH192" i="11" s="1"/>
  <c r="AH267" i="11" a="1"/>
  <c r="AH267" i="11" s="1"/>
  <c r="AH268" i="11" a="1"/>
  <c r="AH268" i="11" s="1"/>
  <c r="AH193" i="11" a="1"/>
  <c r="AH193" i="11" s="1"/>
  <c r="AH118" i="11" a="1"/>
  <c r="AH118" i="11" s="1"/>
  <c r="AH269" i="11" a="1"/>
  <c r="AH269" i="11" s="1"/>
  <c r="AH119" i="11" a="1"/>
  <c r="AH119" i="11" s="1"/>
  <c r="AH270" i="11" a="1"/>
  <c r="AH270" i="11" s="1"/>
  <c r="AH120" i="11" a="1"/>
  <c r="AH120" i="11" s="1"/>
  <c r="AH121" i="11" a="1"/>
  <c r="AH121" i="11" s="1"/>
  <c r="AH271" i="11" a="1"/>
  <c r="AH271" i="11" s="1"/>
  <c r="AH272" i="11" a="1"/>
  <c r="AH272" i="11" s="1"/>
  <c r="AH125" i="11" a="1"/>
  <c r="AH125" i="11" s="1"/>
  <c r="AH127" i="11" a="1"/>
  <c r="AH127" i="11" s="1"/>
  <c r="AH277" i="11" a="1"/>
  <c r="AH277" i="11" s="1"/>
  <c r="AH202" i="11" a="1"/>
  <c r="AH202" i="11" s="1"/>
  <c r="AH278" i="11" a="1"/>
  <c r="AH278" i="11" s="1"/>
  <c r="AH128" i="11" a="1"/>
  <c r="AH128" i="11" s="1"/>
  <c r="AH279" i="11" a="1"/>
  <c r="AH279" i="11" s="1"/>
  <c r="AH130" i="11" a="1"/>
  <c r="AH130" i="11" s="1"/>
  <c r="AH207" i="11" a="1"/>
  <c r="AH207" i="11" s="1"/>
  <c r="AH208" i="11" a="1"/>
  <c r="AH208" i="11" s="1"/>
  <c r="AH133" i="11" a="1"/>
  <c r="AH133" i="11" s="1"/>
  <c r="AH284" i="11" a="1"/>
  <c r="AH284" i="11" s="1"/>
  <c r="AH211" i="11" a="1"/>
  <c r="AH211" i="11" s="1"/>
  <c r="AH287" i="11" a="1"/>
  <c r="AH287" i="11" s="1"/>
  <c r="AH213" i="11" a="1"/>
  <c r="AH213" i="11" s="1"/>
  <c r="AH138" i="11" a="1"/>
  <c r="AH138" i="11" s="1"/>
  <c r="AH214" i="11" a="1"/>
  <c r="AH214" i="11" s="1"/>
  <c r="AH139" i="11" a="1"/>
  <c r="AH139" i="11" s="1"/>
  <c r="AN11" i="7"/>
  <c r="AM10" i="7"/>
  <c r="AE140" i="11" a="1"/>
  <c r="AE140" i="11" s="1"/>
  <c r="P140" i="11" a="1"/>
  <c r="P140" i="11" s="1"/>
  <c r="AD140" i="11" a="1"/>
  <c r="AD140" i="11" s="1"/>
  <c r="O140" i="11" a="1"/>
  <c r="O140" i="11" s="1"/>
  <c r="AH140" i="11" a="1"/>
  <c r="AH140" i="11" s="1"/>
  <c r="AG140" i="11" a="1"/>
  <c r="AG140" i="11" s="1"/>
  <c r="AB140" i="11" a="1"/>
  <c r="AB140" i="11" s="1"/>
  <c r="L140" i="11" a="1"/>
  <c r="L140" i="11" s="1"/>
  <c r="AA140" i="11" a="1"/>
  <c r="AA140" i="11" s="1"/>
  <c r="K140" i="11" a="1"/>
  <c r="K140" i="11" s="1"/>
  <c r="Z140" i="11" a="1"/>
  <c r="Z140" i="11" s="1"/>
  <c r="Y140" i="11" a="1"/>
  <c r="Y140" i="11" s="1"/>
  <c r="W140" i="11" a="1"/>
  <c r="W140" i="11" s="1"/>
  <c r="V140" i="11" a="1"/>
  <c r="V140" i="11" s="1"/>
  <c r="R140" i="11" a="1"/>
  <c r="R140" i="11" s="1"/>
  <c r="AF140" i="11" a="1"/>
  <c r="AF140" i="11" s="1"/>
  <c r="AC140" i="11" a="1"/>
  <c r="AC140" i="11" s="1"/>
  <c r="X140" i="11" a="1"/>
  <c r="X140" i="11" s="1"/>
  <c r="U140" i="11" a="1"/>
  <c r="U140" i="11" s="1"/>
  <c r="S140" i="11" a="1"/>
  <c r="S140" i="11" s="1"/>
  <c r="Q140" i="11" a="1"/>
  <c r="Q140" i="11" s="1"/>
  <c r="I140" i="11" a="1"/>
  <c r="I140" i="11" s="1"/>
  <c r="H140" i="11" a="1"/>
  <c r="H140" i="11" s="1"/>
  <c r="N140" i="11" a="1"/>
  <c r="N140" i="11" s="1"/>
  <c r="T140" i="11" a="1"/>
  <c r="T140" i="11" s="1"/>
  <c r="M140" i="11" a="1"/>
  <c r="M140" i="11" s="1"/>
  <c r="J140" i="11" a="1"/>
  <c r="J140" i="11" s="1"/>
  <c r="AI46" i="11"/>
  <c r="AH88" i="11"/>
  <c r="AH91" i="11" s="1"/>
  <c r="AG92" i="11"/>
  <c r="AG89" i="11"/>
  <c r="AG90" i="11"/>
  <c r="AI44" i="11"/>
  <c r="AH82" i="11"/>
  <c r="D297" i="11"/>
  <c r="D224" i="11"/>
  <c r="D148" i="11"/>
  <c r="D53" i="16"/>
  <c r="D51" i="15"/>
  <c r="AI5" i="11"/>
  <c r="AI140" i="11" s="1" a="1"/>
  <c r="AI140" i="11" s="1"/>
  <c r="AV19" i="10"/>
  <c r="AV14" i="10"/>
  <c r="AV22" i="10"/>
  <c r="AV17" i="10"/>
  <c r="AV12" i="10"/>
  <c r="AV7" i="10"/>
  <c r="AV23" i="10"/>
  <c r="AV21" i="10"/>
  <c r="AV13" i="10"/>
  <c r="AV18" i="10"/>
  <c r="AV11" i="10"/>
  <c r="AV64" i="10" s="1"/>
  <c r="AV10" i="10"/>
  <c r="AV16" i="10"/>
  <c r="AV15" i="10"/>
  <c r="AV20" i="10"/>
  <c r="AV8" i="10"/>
  <c r="AV9" i="10"/>
  <c r="AU6" i="10"/>
  <c r="AN56" i="3"/>
  <c r="AJ61" i="4"/>
  <c r="AM80" i="3"/>
  <c r="AM79" i="3" s="1"/>
  <c r="AJ72" i="4" s="1"/>
  <c r="AI42" i="11"/>
  <c r="AI76" i="11" s="1"/>
  <c r="AG86" i="11"/>
  <c r="AG85" i="11"/>
  <c r="AG84" i="11"/>
  <c r="AG83" i="11"/>
  <c r="AH78" i="11"/>
  <c r="AH80" i="11"/>
  <c r="AH79" i="11"/>
  <c r="AA24" i="4"/>
  <c r="AB24" i="4"/>
  <c r="DR49" i="10"/>
  <c r="CX49" i="10"/>
  <c r="AQ48" i="10"/>
  <c r="DR52" i="10"/>
  <c r="CX52" i="10"/>
  <c r="DR50" i="10"/>
  <c r="CX50" i="10"/>
  <c r="CX51" i="10"/>
  <c r="DR51" i="10"/>
  <c r="DR53" i="10"/>
  <c r="CX53" i="10"/>
  <c r="AS70" i="10"/>
  <c r="AR70" i="10"/>
  <c r="AN102" i="10"/>
  <c r="AO102" i="10"/>
  <c r="BF45" i="10"/>
  <c r="BE85" i="10"/>
  <c r="AR100" i="10"/>
  <c r="DB3" i="3"/>
  <c r="AJ72" i="11"/>
  <c r="AJ73" i="11"/>
  <c r="AV2" i="10"/>
  <c r="AW4" i="10"/>
  <c r="AU40" i="10"/>
  <c r="AU71" i="10"/>
  <c r="AU78" i="10"/>
  <c r="AR89" i="10"/>
  <c r="AR87" i="10"/>
  <c r="AR88" i="10"/>
  <c r="AP82" i="10"/>
  <c r="AP80" i="10"/>
  <c r="AP81" i="10"/>
  <c r="AS89" i="10"/>
  <c r="AS87" i="10"/>
  <c r="AS88" i="10"/>
  <c r="AT83" i="10"/>
  <c r="AT90" i="10"/>
  <c r="AT76" i="10"/>
  <c r="AT70" i="10" s="1"/>
  <c r="AT69" i="10"/>
  <c r="AR48" i="10"/>
  <c r="AP66" i="10"/>
  <c r="AP68" i="10"/>
  <c r="AP67" i="10"/>
  <c r="AV71" i="10"/>
  <c r="AQ94" i="10"/>
  <c r="AF20" i="3" s="1"/>
  <c r="AQ56" i="10"/>
  <c r="AS95" i="10"/>
  <c r="AS57" i="10"/>
  <c r="AT100" i="10"/>
  <c r="AT62" i="10"/>
  <c r="AS58" i="10"/>
  <c r="AS96" i="10"/>
  <c r="AR60" i="10"/>
  <c r="AR61" i="10"/>
  <c r="AR59" i="10"/>
  <c r="AR103" i="10"/>
  <c r="AR97" i="10"/>
  <c r="AR98" i="10"/>
  <c r="AR99" i="10"/>
  <c r="AD5" i="7"/>
  <c r="AF3" i="3"/>
  <c r="CX5" i="7"/>
  <c r="CY4" i="7"/>
  <c r="AD6" i="4"/>
  <c r="CY5" i="4"/>
  <c r="CX6" i="4"/>
  <c r="AG5" i="3"/>
  <c r="DC4" i="3"/>
  <c r="DB5" i="3"/>
  <c r="AI190" i="11" l="1" a="1"/>
  <c r="AI190" i="11" s="1"/>
  <c r="AI191" i="11" a="1"/>
  <c r="AI191" i="11" s="1"/>
  <c r="AI115" i="11" a="1"/>
  <c r="AI115" i="11" s="1"/>
  <c r="AI265" i="11" a="1"/>
  <c r="AI265" i="11" s="1"/>
  <c r="AI117" i="11" a="1"/>
  <c r="AI117" i="11" s="1"/>
  <c r="AI116" i="11" a="1"/>
  <c r="AI116" i="11" s="1"/>
  <c r="AI266" i="11" a="1"/>
  <c r="AI266" i="11" s="1"/>
  <c r="AI192" i="11" a="1"/>
  <c r="AI192" i="11" s="1"/>
  <c r="AI267" i="11" a="1"/>
  <c r="AI267" i="11" s="1"/>
  <c r="AI193" i="11" a="1"/>
  <c r="AI193" i="11" s="1"/>
  <c r="AI118" i="11" a="1"/>
  <c r="AI118" i="11" s="1"/>
  <c r="AI268" i="11" a="1"/>
  <c r="AI268" i="11" s="1"/>
  <c r="AI269" i="11" a="1"/>
  <c r="AI269" i="11" s="1"/>
  <c r="AI119" i="11" a="1"/>
  <c r="AI119" i="11" s="1"/>
  <c r="AI120" i="11" a="1"/>
  <c r="AI120" i="11" s="1"/>
  <c r="AI270" i="11" a="1"/>
  <c r="AI270" i="11" s="1"/>
  <c r="AI121" i="11" a="1"/>
  <c r="AI121" i="11" s="1"/>
  <c r="AI271" i="11" a="1"/>
  <c r="AI271" i="11" s="1"/>
  <c r="AI272" i="11" a="1"/>
  <c r="AI272" i="11" s="1"/>
  <c r="AI125" i="11" a="1"/>
  <c r="AI125" i="11" s="1"/>
  <c r="AI202" i="11" a="1"/>
  <c r="AI202" i="11" s="1"/>
  <c r="AI277" i="11" a="1"/>
  <c r="AI277" i="11" s="1"/>
  <c r="AI127" i="11" a="1"/>
  <c r="AI127" i="11" s="1"/>
  <c r="AI128" i="11" a="1"/>
  <c r="AI128" i="11" s="1"/>
  <c r="AI278" i="11" a="1"/>
  <c r="AI278" i="11" s="1"/>
  <c r="AI279" i="11" a="1"/>
  <c r="AI279" i="11" s="1"/>
  <c r="AI130" i="11" a="1"/>
  <c r="AI130" i="11" s="1"/>
  <c r="AI207" i="11" a="1"/>
  <c r="AI207" i="11" s="1"/>
  <c r="AI133" i="11" a="1"/>
  <c r="AI133" i="11" s="1"/>
  <c r="AI208" i="11" a="1"/>
  <c r="AI208" i="11" s="1"/>
  <c r="AI284" i="11" a="1"/>
  <c r="AI284" i="11" s="1"/>
  <c r="AI211" i="11" a="1"/>
  <c r="AI211" i="11" s="1"/>
  <c r="AI287" i="11" a="1"/>
  <c r="AI287" i="11" s="1"/>
  <c r="AI213" i="11" a="1"/>
  <c r="AI213" i="11" s="1"/>
  <c r="AI138" i="11" a="1"/>
  <c r="AI138" i="11" s="1"/>
  <c r="AI139" i="11" a="1"/>
  <c r="AI139" i="11" s="1"/>
  <c r="AI214" i="11" a="1"/>
  <c r="AI214" i="11" s="1"/>
  <c r="AO11" i="7"/>
  <c r="AN10" i="7"/>
  <c r="AJ44" i="11"/>
  <c r="AI82" i="11"/>
  <c r="AI85" i="11" s="1"/>
  <c r="AJ46" i="11"/>
  <c r="AI88" i="11"/>
  <c r="AI89" i="11" s="1"/>
  <c r="D298" i="11"/>
  <c r="E217" i="11" a="1"/>
  <c r="E217" i="11" s="1"/>
  <c r="D225" i="11"/>
  <c r="D149" i="11"/>
  <c r="D54" i="16"/>
  <c r="D52" i="15"/>
  <c r="AJ5" i="11"/>
  <c r="AW19" i="10"/>
  <c r="AW14" i="10"/>
  <c r="AW7" i="10"/>
  <c r="AW22" i="10"/>
  <c r="AW17" i="10"/>
  <c r="AW12" i="10"/>
  <c r="AW20" i="10"/>
  <c r="AW15" i="10"/>
  <c r="AW23" i="10"/>
  <c r="AW21" i="10"/>
  <c r="AW13" i="10"/>
  <c r="AW18" i="10"/>
  <c r="AW11" i="10"/>
  <c r="AW64" i="10" s="1"/>
  <c r="AW10" i="10"/>
  <c r="AW16" i="10"/>
  <c r="AW9" i="10"/>
  <c r="AW8" i="10"/>
  <c r="AV6" i="10"/>
  <c r="CJ61" i="4"/>
  <c r="DD61" i="4"/>
  <c r="AO56" i="3"/>
  <c r="AK61" i="4"/>
  <c r="AN80" i="3"/>
  <c r="AN79" i="3" s="1"/>
  <c r="AK72" i="4" s="1"/>
  <c r="AJ42" i="11"/>
  <c r="AJ76" i="11" s="1"/>
  <c r="AJ79" i="11" s="1"/>
  <c r="AH84" i="11"/>
  <c r="AI78" i="11"/>
  <c r="AI80" i="11"/>
  <c r="AH90" i="11"/>
  <c r="AH89" i="11"/>
  <c r="AH92" i="11"/>
  <c r="AH83" i="11"/>
  <c r="AH85" i="11"/>
  <c r="AH86" i="11"/>
  <c r="AI79" i="11"/>
  <c r="AI77" i="11"/>
  <c r="AC24" i="4"/>
  <c r="AV75" i="10"/>
  <c r="BG45" i="10"/>
  <c r="BF85" i="10"/>
  <c r="AS53" i="10"/>
  <c r="AS52" i="10"/>
  <c r="AS51" i="10"/>
  <c r="AS49" i="10"/>
  <c r="AS50" i="10"/>
  <c r="AV74" i="10"/>
  <c r="DC3" i="3"/>
  <c r="AK72" i="11"/>
  <c r="AK73" i="11"/>
  <c r="AV73" i="10"/>
  <c r="AW2" i="10"/>
  <c r="AX4" i="10"/>
  <c r="AV78" i="10"/>
  <c r="AT51" i="10"/>
  <c r="AT52" i="10"/>
  <c r="AU73" i="10"/>
  <c r="AU75" i="10"/>
  <c r="AU74" i="10"/>
  <c r="AR84" i="10"/>
  <c r="AS84" i="10"/>
  <c r="AP77" i="10"/>
  <c r="AP63" i="10"/>
  <c r="AQ67" i="10"/>
  <c r="AQ66" i="10"/>
  <c r="AQ68" i="10"/>
  <c r="AT89" i="10"/>
  <c r="AT88" i="10"/>
  <c r="AT87" i="10"/>
  <c r="AU83" i="10"/>
  <c r="AU90" i="10"/>
  <c r="AU76" i="10"/>
  <c r="AU69" i="10"/>
  <c r="AR94" i="10"/>
  <c r="AG20" i="3" s="1"/>
  <c r="AQ82" i="10"/>
  <c r="AQ81" i="10"/>
  <c r="AQ80" i="10"/>
  <c r="AV40" i="10"/>
  <c r="AW71" i="10"/>
  <c r="AW73" i="10" s="1"/>
  <c r="AR56" i="10"/>
  <c r="AT96" i="10"/>
  <c r="AT58" i="10"/>
  <c r="AT95" i="10"/>
  <c r="AT57" i="10"/>
  <c r="AU100" i="10"/>
  <c r="AU62" i="10"/>
  <c r="AS59" i="10"/>
  <c r="AS61" i="10"/>
  <c r="AS60" i="10"/>
  <c r="AS97" i="10"/>
  <c r="AS99" i="10"/>
  <c r="AS98" i="10"/>
  <c r="AS103" i="10"/>
  <c r="AE5" i="7"/>
  <c r="AG3" i="3"/>
  <c r="CY5" i="7"/>
  <c r="CZ4" i="7"/>
  <c r="AE6" i="4"/>
  <c r="CZ5" i="4"/>
  <c r="CY6" i="4"/>
  <c r="AH5" i="3"/>
  <c r="DC5" i="3"/>
  <c r="AJ115" i="11" l="1" a="1"/>
  <c r="AJ115" i="11" s="1"/>
  <c r="AJ265" i="11" a="1"/>
  <c r="AJ265" i="11" s="1"/>
  <c r="AJ190" i="11" a="1"/>
  <c r="AJ190" i="11" s="1"/>
  <c r="AJ191" i="11" a="1"/>
  <c r="AJ191" i="11" s="1"/>
  <c r="AJ116" i="11" a="1"/>
  <c r="AJ116" i="11" s="1"/>
  <c r="AJ117" i="11" a="1"/>
  <c r="AJ117" i="11" s="1"/>
  <c r="AJ266" i="11" a="1"/>
  <c r="AJ266" i="11" s="1"/>
  <c r="AJ192" i="11" a="1"/>
  <c r="AJ192" i="11" s="1"/>
  <c r="AJ267" i="11" a="1"/>
  <c r="AJ267" i="11" s="1"/>
  <c r="AJ268" i="11" a="1"/>
  <c r="AJ268" i="11" s="1"/>
  <c r="AJ118" i="11" a="1"/>
  <c r="AJ118" i="11" s="1"/>
  <c r="AJ193" i="11" a="1"/>
  <c r="AJ193" i="11" s="1"/>
  <c r="AJ269" i="11" a="1"/>
  <c r="AJ269" i="11" s="1"/>
  <c r="AJ119" i="11" a="1"/>
  <c r="AJ119" i="11" s="1"/>
  <c r="AJ120" i="11" a="1"/>
  <c r="AJ120" i="11" s="1"/>
  <c r="AJ270" i="11" a="1"/>
  <c r="AJ270" i="11" s="1"/>
  <c r="AJ271" i="11" a="1"/>
  <c r="AJ271" i="11" s="1"/>
  <c r="AJ121" i="11" a="1"/>
  <c r="AJ121" i="11" s="1"/>
  <c r="AJ272" i="11" a="1"/>
  <c r="AJ272" i="11" s="1"/>
  <c r="AJ125" i="11" a="1"/>
  <c r="AJ125" i="11" s="1"/>
  <c r="AJ277" i="11" a="1"/>
  <c r="AJ277" i="11" s="1"/>
  <c r="AJ127" i="11" a="1"/>
  <c r="AJ127" i="11" s="1"/>
  <c r="AJ202" i="11" a="1"/>
  <c r="AJ202" i="11" s="1"/>
  <c r="AJ278" i="11" a="1"/>
  <c r="AJ278" i="11" s="1"/>
  <c r="AJ128" i="11" a="1"/>
  <c r="AJ128" i="11" s="1"/>
  <c r="AJ279" i="11" a="1"/>
  <c r="AJ279" i="11" s="1"/>
  <c r="AJ130" i="11" a="1"/>
  <c r="AJ130" i="11" s="1"/>
  <c r="AJ207" i="11" a="1"/>
  <c r="AJ207" i="11" s="1"/>
  <c r="AJ133" i="11" a="1"/>
  <c r="AJ133" i="11" s="1"/>
  <c r="AJ208" i="11" a="1"/>
  <c r="AJ208" i="11" s="1"/>
  <c r="AJ284" i="11" a="1"/>
  <c r="AJ284" i="11" s="1"/>
  <c r="AJ211" i="11" a="1"/>
  <c r="AJ211" i="11" s="1"/>
  <c r="AJ287" i="11" a="1"/>
  <c r="AJ287" i="11" s="1"/>
  <c r="AJ138" i="11" a="1"/>
  <c r="AJ138" i="11" s="1"/>
  <c r="AJ213" i="11" a="1"/>
  <c r="AJ213" i="11" s="1"/>
  <c r="AJ214" i="11" a="1"/>
  <c r="AJ214" i="11" s="1"/>
  <c r="AJ139" i="11" a="1"/>
  <c r="AJ139" i="11" s="1"/>
  <c r="AJ140" i="11" a="1"/>
  <c r="AJ140" i="11" s="1"/>
  <c r="AP11" i="7"/>
  <c r="AO10" i="7"/>
  <c r="W217" i="11" a="1"/>
  <c r="W217" i="11" s="1"/>
  <c r="H217" i="11" a="1"/>
  <c r="H217" i="11" s="1"/>
  <c r="AJ217" i="11" a="1"/>
  <c r="AJ217" i="11" s="1"/>
  <c r="T217" i="11" a="1"/>
  <c r="T217" i="11" s="1"/>
  <c r="M217" i="11" a="1"/>
  <c r="M217" i="11" s="1"/>
  <c r="AI217" i="11" a="1"/>
  <c r="AI217" i="11" s="1"/>
  <c r="AH217" i="11" a="1"/>
  <c r="AH217" i="11" s="1"/>
  <c r="P217" i="11" a="1"/>
  <c r="P217" i="11" s="1"/>
  <c r="AC217" i="11" a="1"/>
  <c r="AC217" i="11" s="1"/>
  <c r="K217" i="11" a="1"/>
  <c r="K217" i="11" s="1"/>
  <c r="N217" i="11" a="1"/>
  <c r="N217" i="11" s="1"/>
  <c r="L217" i="11" a="1"/>
  <c r="L217" i="11" s="1"/>
  <c r="AG217" i="11" a="1"/>
  <c r="AG217" i="11" s="1"/>
  <c r="AD217" i="11" a="1"/>
  <c r="AD217" i="11" s="1"/>
  <c r="AB217" i="11" a="1"/>
  <c r="AB217" i="11" s="1"/>
  <c r="Q217" i="11" a="1"/>
  <c r="Q217" i="11" s="1"/>
  <c r="O217" i="11" a="1"/>
  <c r="O217" i="11" s="1"/>
  <c r="J217" i="11" a="1"/>
  <c r="J217" i="11" s="1"/>
  <c r="I217" i="11" a="1"/>
  <c r="I217" i="11" s="1"/>
  <c r="AF217" i="11" a="1"/>
  <c r="AF217" i="11" s="1"/>
  <c r="AE217" i="11" a="1"/>
  <c r="AE217" i="11" s="1"/>
  <c r="AA217" i="11" a="1"/>
  <c r="AA217" i="11" s="1"/>
  <c r="Y217" i="11" a="1"/>
  <c r="Y217" i="11" s="1"/>
  <c r="X217" i="11" a="1"/>
  <c r="X217" i="11" s="1"/>
  <c r="V217" i="11" a="1"/>
  <c r="V217" i="11" s="1"/>
  <c r="U217" i="11" a="1"/>
  <c r="U217" i="11" s="1"/>
  <c r="S217" i="11" a="1"/>
  <c r="S217" i="11" s="1"/>
  <c r="Z217" i="11" a="1"/>
  <c r="Z217" i="11" s="1"/>
  <c r="R217" i="11" a="1"/>
  <c r="R217" i="11" s="1"/>
  <c r="AI84" i="11"/>
  <c r="AI86" i="11"/>
  <c r="AI83" i="11"/>
  <c r="AK46" i="11"/>
  <c r="AJ88" i="11"/>
  <c r="AJ89" i="11" s="1"/>
  <c r="AK44" i="11"/>
  <c r="AJ82" i="11"/>
  <c r="E293" i="11" a="1"/>
  <c r="E293" i="11" s="1"/>
  <c r="D299" i="11"/>
  <c r="D226" i="11"/>
  <c r="E143" i="11" a="1"/>
  <c r="E143" i="11" s="1"/>
  <c r="D150" i="11"/>
  <c r="D55" i="16"/>
  <c r="D53" i="15"/>
  <c r="AK5" i="11"/>
  <c r="AK217" i="11" s="1" a="1"/>
  <c r="AK217" i="11" s="1"/>
  <c r="AX19" i="10"/>
  <c r="AX14" i="10"/>
  <c r="AX7" i="10"/>
  <c r="AX22" i="10"/>
  <c r="AX17" i="10"/>
  <c r="AX12" i="10"/>
  <c r="AX21" i="10"/>
  <c r="AX13" i="10"/>
  <c r="AX18" i="10"/>
  <c r="AX20" i="10"/>
  <c r="AX11" i="10"/>
  <c r="AX64" i="10" s="1"/>
  <c r="AX10" i="10"/>
  <c r="AX23" i="10"/>
  <c r="AX15" i="10"/>
  <c r="AX16" i="10"/>
  <c r="AX8" i="10"/>
  <c r="AX9" i="10"/>
  <c r="AW6" i="10"/>
  <c r="AP56" i="3"/>
  <c r="AL61" i="4"/>
  <c r="AO80" i="3"/>
  <c r="AO79" i="3" s="1"/>
  <c r="AL72" i="4" s="1"/>
  <c r="AK42" i="11"/>
  <c r="AK76" i="11" s="1"/>
  <c r="AK78" i="11" s="1"/>
  <c r="AJ80" i="11"/>
  <c r="AJ78" i="11"/>
  <c r="AJ77" i="11"/>
  <c r="AI91" i="11"/>
  <c r="AI92" i="11"/>
  <c r="AI90" i="11"/>
  <c r="AP102" i="10"/>
  <c r="BH45" i="10"/>
  <c r="BG85" i="10"/>
  <c r="AS48" i="10"/>
  <c r="AS94" i="10"/>
  <c r="AH20" i="3" s="1"/>
  <c r="AT49" i="10"/>
  <c r="AT53" i="10"/>
  <c r="AT50" i="10"/>
  <c r="AL72" i="11"/>
  <c r="AL73" i="11"/>
  <c r="AQ63" i="10"/>
  <c r="AX2" i="10"/>
  <c r="AY4" i="10"/>
  <c r="AU70" i="10"/>
  <c r="AW74" i="10"/>
  <c r="AW75" i="10"/>
  <c r="AS56" i="10"/>
  <c r="AT84" i="10"/>
  <c r="AW78" i="10"/>
  <c r="AQ77" i="10"/>
  <c r="AV83" i="10"/>
  <c r="AV69" i="10"/>
  <c r="AV90" i="10"/>
  <c r="AV76" i="10"/>
  <c r="AU88" i="10"/>
  <c r="AU89" i="10"/>
  <c r="AU87" i="10"/>
  <c r="AR68" i="10"/>
  <c r="AR67" i="10"/>
  <c r="AR66" i="10"/>
  <c r="AR82" i="10"/>
  <c r="AR81" i="10"/>
  <c r="AR80" i="10"/>
  <c r="AX71" i="10"/>
  <c r="AW40" i="10"/>
  <c r="AU95" i="10"/>
  <c r="AU57" i="10"/>
  <c r="AT61" i="10"/>
  <c r="AT59" i="10"/>
  <c r="AT60" i="10"/>
  <c r="AT97" i="10"/>
  <c r="AT99" i="10"/>
  <c r="AT98" i="10"/>
  <c r="AT103" i="10"/>
  <c r="AV100" i="10"/>
  <c r="AV62" i="10"/>
  <c r="AU96" i="10"/>
  <c r="AU58" i="10"/>
  <c r="AF5" i="7"/>
  <c r="AH3" i="3"/>
  <c r="CZ5" i="7"/>
  <c r="DA4" i="7"/>
  <c r="CZ6" i="4"/>
  <c r="AF6" i="4"/>
  <c r="AI5" i="3"/>
  <c r="AK115" i="11" l="1" a="1"/>
  <c r="AK115" i="11" s="1"/>
  <c r="AK265" i="11" a="1"/>
  <c r="AK265" i="11" s="1"/>
  <c r="AK190" i="11" a="1"/>
  <c r="AK190" i="11" s="1"/>
  <c r="AK191" i="11" a="1"/>
  <c r="AK191" i="11" s="1"/>
  <c r="AK116" i="11" a="1"/>
  <c r="AK116" i="11" s="1"/>
  <c r="AK117" i="11" a="1"/>
  <c r="AK117" i="11" s="1"/>
  <c r="AK266" i="11" a="1"/>
  <c r="AK266" i="11" s="1"/>
  <c r="AK192" i="11" a="1"/>
  <c r="AK192" i="11" s="1"/>
  <c r="AK267" i="11" a="1"/>
  <c r="AK267" i="11" s="1"/>
  <c r="AK268" i="11" a="1"/>
  <c r="AK268" i="11" s="1"/>
  <c r="AK118" i="11" a="1"/>
  <c r="AK118" i="11" s="1"/>
  <c r="AK193" i="11" a="1"/>
  <c r="AK193" i="11" s="1"/>
  <c r="AK269" i="11" a="1"/>
  <c r="AK269" i="11" s="1"/>
  <c r="AK119" i="11" a="1"/>
  <c r="AK119" i="11" s="1"/>
  <c r="AK270" i="11" a="1"/>
  <c r="AK270" i="11" s="1"/>
  <c r="AK120" i="11" a="1"/>
  <c r="AK120" i="11" s="1"/>
  <c r="AK121" i="11" a="1"/>
  <c r="AK121" i="11" s="1"/>
  <c r="AK271" i="11" a="1"/>
  <c r="AK271" i="11" s="1"/>
  <c r="AK272" i="11" a="1"/>
  <c r="AK272" i="11" s="1"/>
  <c r="AK125" i="11" a="1"/>
  <c r="AK125" i="11" s="1"/>
  <c r="AK277" i="11" a="1"/>
  <c r="AK277" i="11" s="1"/>
  <c r="AK127" i="11" a="1"/>
  <c r="AK127" i="11" s="1"/>
  <c r="AK202" i="11" a="1"/>
  <c r="AK202" i="11" s="1"/>
  <c r="AK128" i="11" a="1"/>
  <c r="AK128" i="11" s="1"/>
  <c r="AK278" i="11" a="1"/>
  <c r="AK278" i="11" s="1"/>
  <c r="AK279" i="11" a="1"/>
  <c r="AK279" i="11" s="1"/>
  <c r="AK130" i="11" a="1"/>
  <c r="AK130" i="11" s="1"/>
  <c r="AK207" i="11" a="1"/>
  <c r="AK207" i="11" s="1"/>
  <c r="AK208" i="11" a="1"/>
  <c r="AK208" i="11" s="1"/>
  <c r="AK133" i="11" a="1"/>
  <c r="AK133" i="11" s="1"/>
  <c r="AK284" i="11" a="1"/>
  <c r="AK284" i="11" s="1"/>
  <c r="AK211" i="11" a="1"/>
  <c r="AK211" i="11" s="1"/>
  <c r="AK287" i="11" a="1"/>
  <c r="AK287" i="11" s="1"/>
  <c r="AK138" i="11" a="1"/>
  <c r="AK138" i="11" s="1"/>
  <c r="AK213" i="11" a="1"/>
  <c r="AK213" i="11" s="1"/>
  <c r="AK139" i="11" a="1"/>
  <c r="AK139" i="11" s="1"/>
  <c r="AK214" i="11" a="1"/>
  <c r="AK214" i="11" s="1"/>
  <c r="AK140" i="11" a="1"/>
  <c r="AK140" i="11" s="1"/>
  <c r="AQ11" i="7"/>
  <c r="AP10" i="7"/>
  <c r="Z293" i="11" a="1"/>
  <c r="Z293" i="11" s="1"/>
  <c r="L293" i="11" a="1"/>
  <c r="L293" i="11" s="1"/>
  <c r="AJ293" i="11" a="1"/>
  <c r="AJ293" i="11" s="1"/>
  <c r="I293" i="11" a="1"/>
  <c r="I293" i="11" s="1"/>
  <c r="W293" i="11" a="1"/>
  <c r="W293" i="11" s="1"/>
  <c r="AK293" i="11" a="1"/>
  <c r="AK293" i="11" s="1"/>
  <c r="AI293" i="11" a="1"/>
  <c r="AI293" i="11" s="1"/>
  <c r="AH293" i="11" a="1"/>
  <c r="AH293" i="11" s="1"/>
  <c r="P293" i="11" a="1"/>
  <c r="P293" i="11" s="1"/>
  <c r="X293" i="11" a="1"/>
  <c r="X293" i="11" s="1"/>
  <c r="Y293" i="11" a="1"/>
  <c r="Y293" i="11" s="1"/>
  <c r="V293" i="11" a="1"/>
  <c r="V293" i="11" s="1"/>
  <c r="T293" i="11" a="1"/>
  <c r="T293" i="11" s="1"/>
  <c r="O293" i="11" a="1"/>
  <c r="O293" i="11" s="1"/>
  <c r="AF293" i="11" a="1"/>
  <c r="AF293" i="11" s="1"/>
  <c r="AE293" i="11" a="1"/>
  <c r="AE293" i="11" s="1"/>
  <c r="AA293" i="11" a="1"/>
  <c r="AA293" i="11" s="1"/>
  <c r="N293" i="11" a="1"/>
  <c r="N293" i="11" s="1"/>
  <c r="M293" i="11" a="1"/>
  <c r="M293" i="11" s="1"/>
  <c r="K293" i="11" a="1"/>
  <c r="K293" i="11" s="1"/>
  <c r="Q293" i="11" a="1"/>
  <c r="Q293" i="11" s="1"/>
  <c r="J293" i="11" a="1"/>
  <c r="J293" i="11" s="1"/>
  <c r="H293" i="11" a="1"/>
  <c r="H293" i="11" s="1"/>
  <c r="U293" i="11" a="1"/>
  <c r="U293" i="11" s="1"/>
  <c r="S293" i="11" a="1"/>
  <c r="S293" i="11" s="1"/>
  <c r="R293" i="11" a="1"/>
  <c r="R293" i="11" s="1"/>
  <c r="AG293" i="11" a="1"/>
  <c r="AG293" i="11" s="1"/>
  <c r="AC293" i="11" a="1"/>
  <c r="AC293" i="11" s="1"/>
  <c r="AD293" i="11" a="1"/>
  <c r="AD293" i="11" s="1"/>
  <c r="AB293" i="11" a="1"/>
  <c r="AB293" i="11" s="1"/>
  <c r="AG143" i="11" a="1"/>
  <c r="AG143" i="11" s="1"/>
  <c r="AF143" i="11" a="1"/>
  <c r="AF143" i="11" s="1"/>
  <c r="Q143" i="11" a="1"/>
  <c r="Q143" i="11" s="1"/>
  <c r="H143" i="11" a="1"/>
  <c r="H143" i="11" s="1"/>
  <c r="V143" i="11" a="1"/>
  <c r="V143" i="11" s="1"/>
  <c r="U143" i="11" a="1"/>
  <c r="U143" i="11" s="1"/>
  <c r="T143" i="11" a="1"/>
  <c r="T143" i="11" s="1"/>
  <c r="X143" i="11" a="1"/>
  <c r="X143" i="11" s="1"/>
  <c r="S143" i="11" a="1"/>
  <c r="S143" i="11" s="1"/>
  <c r="R143" i="11" a="1"/>
  <c r="R143" i="11" s="1"/>
  <c r="P143" i="11" a="1"/>
  <c r="P143" i="11" s="1"/>
  <c r="AK143" i="11" a="1"/>
  <c r="AK143" i="11" s="1"/>
  <c r="O143" i="11" a="1"/>
  <c r="O143" i="11" s="1"/>
  <c r="AB143" i="11" a="1"/>
  <c r="AB143" i="11" s="1"/>
  <c r="AA143" i="11" a="1"/>
  <c r="AA143" i="11" s="1"/>
  <c r="Z143" i="11" a="1"/>
  <c r="Z143" i="11" s="1"/>
  <c r="W143" i="11" a="1"/>
  <c r="W143" i="11" s="1"/>
  <c r="L143" i="11" a="1"/>
  <c r="L143" i="11" s="1"/>
  <c r="AJ143" i="11" a="1"/>
  <c r="AJ143" i="11" s="1"/>
  <c r="AI143" i="11" a="1"/>
  <c r="AI143" i="11" s="1"/>
  <c r="AE143" i="11" a="1"/>
  <c r="AE143" i="11" s="1"/>
  <c r="AC143" i="11" a="1"/>
  <c r="AC143" i="11" s="1"/>
  <c r="AH143" i="11" a="1"/>
  <c r="AH143" i="11" s="1"/>
  <c r="Y143" i="11" a="1"/>
  <c r="Y143" i="11" s="1"/>
  <c r="AD143" i="11" a="1"/>
  <c r="AD143" i="11" s="1"/>
  <c r="I143" i="11" a="1"/>
  <c r="I143" i="11" s="1"/>
  <c r="M143" i="11" a="1"/>
  <c r="M143" i="11" s="1"/>
  <c r="N143" i="11" a="1"/>
  <c r="N143" i="11" s="1"/>
  <c r="K143" i="11" a="1"/>
  <c r="K143" i="11" s="1"/>
  <c r="J143" i="11" a="1"/>
  <c r="J143" i="11" s="1"/>
  <c r="AL46" i="11"/>
  <c r="AK88" i="11"/>
  <c r="AK90" i="11" s="1"/>
  <c r="AL44" i="11"/>
  <c r="AK82" i="11"/>
  <c r="E294" i="11" a="1"/>
  <c r="E294" i="11" s="1"/>
  <c r="E219" i="11" a="1"/>
  <c r="E219" i="11" s="1"/>
  <c r="D300" i="11"/>
  <c r="D227" i="11"/>
  <c r="D151" i="11"/>
  <c r="D56" i="16"/>
  <c r="D54" i="15"/>
  <c r="AL5" i="11"/>
  <c r="AL143" i="11" s="1" a="1"/>
  <c r="AL143" i="11" s="1"/>
  <c r="AX6" i="10"/>
  <c r="AY22" i="10"/>
  <c r="AY17" i="10"/>
  <c r="AY12" i="10"/>
  <c r="AY13" i="10"/>
  <c r="AY7" i="10"/>
  <c r="AY19" i="10"/>
  <c r="AY18" i="10"/>
  <c r="AY20" i="10"/>
  <c r="AY10" i="10"/>
  <c r="AY21" i="10"/>
  <c r="AY11" i="10"/>
  <c r="AY64" i="10" s="1"/>
  <c r="AY23" i="10"/>
  <c r="AY15" i="10"/>
  <c r="AY14" i="10"/>
  <c r="AY16" i="10"/>
  <c r="AY8" i="10"/>
  <c r="AY9" i="10"/>
  <c r="AQ56" i="3"/>
  <c r="AM61" i="4"/>
  <c r="AP80" i="3"/>
  <c r="AP79" i="3" s="1"/>
  <c r="AM72" i="4" s="1"/>
  <c r="AL42" i="11"/>
  <c r="AL76" i="11" s="1"/>
  <c r="AL78" i="11" s="1"/>
  <c r="AJ84" i="11"/>
  <c r="AJ90" i="11"/>
  <c r="AJ91" i="11"/>
  <c r="AK80" i="11"/>
  <c r="AK79" i="11"/>
  <c r="AJ92" i="11"/>
  <c r="AJ85" i="11"/>
  <c r="AJ86" i="11"/>
  <c r="AJ83" i="11"/>
  <c r="AK77" i="11"/>
  <c r="AD24" i="4"/>
  <c r="AE24" i="4"/>
  <c r="AV70" i="10"/>
  <c r="AR63" i="10"/>
  <c r="AX75" i="10"/>
  <c r="AQ102" i="10"/>
  <c r="AT48" i="10"/>
  <c r="BI45" i="10"/>
  <c r="BH85" i="10"/>
  <c r="AU51" i="10"/>
  <c r="CY51" i="10" s="1"/>
  <c r="AU52" i="10"/>
  <c r="CY52" i="10" s="1"/>
  <c r="AU49" i="10"/>
  <c r="CY49" i="10" s="1"/>
  <c r="AU53" i="10"/>
  <c r="CY53" i="10" s="1"/>
  <c r="AU50" i="10"/>
  <c r="CY50" i="10" s="1"/>
  <c r="AM72" i="11"/>
  <c r="AM73" i="11"/>
  <c r="AX74" i="10"/>
  <c r="AX73" i="10"/>
  <c r="AY2" i="10"/>
  <c r="AZ4" i="10"/>
  <c r="AU84" i="10"/>
  <c r="AX78" i="10"/>
  <c r="AV51" i="10"/>
  <c r="AV52" i="10"/>
  <c r="AV53" i="10"/>
  <c r="AV50" i="10"/>
  <c r="AR77" i="10"/>
  <c r="AS82" i="10"/>
  <c r="AS81" i="10"/>
  <c r="AS80" i="10"/>
  <c r="AV88" i="10"/>
  <c r="AV89" i="10"/>
  <c r="AV87" i="10"/>
  <c r="AS68" i="10"/>
  <c r="AS66" i="10"/>
  <c r="AS67" i="10"/>
  <c r="AW69" i="10"/>
  <c r="AW90" i="10"/>
  <c r="AW83" i="10"/>
  <c r="AW76" i="10"/>
  <c r="AW70" i="10" s="1"/>
  <c r="AX40" i="10"/>
  <c r="AT94" i="10"/>
  <c r="AI20" i="3" s="1"/>
  <c r="AT56" i="10"/>
  <c r="AU103" i="10"/>
  <c r="AU61" i="10"/>
  <c r="AU60" i="10"/>
  <c r="AU59" i="10"/>
  <c r="AU97" i="10"/>
  <c r="AU99" i="10"/>
  <c r="AU98" i="10"/>
  <c r="AW100" i="10"/>
  <c r="AW62" i="10"/>
  <c r="AV96" i="10"/>
  <c r="AV58" i="10"/>
  <c r="AV95" i="10"/>
  <c r="AV57" i="10"/>
  <c r="AV49" i="10"/>
  <c r="AG5" i="7"/>
  <c r="AI3" i="3"/>
  <c r="DA5" i="7"/>
  <c r="AG6" i="4"/>
  <c r="CK61" i="4" s="1"/>
  <c r="AJ5" i="3"/>
  <c r="AL293" i="11" l="1" a="1"/>
  <c r="AL293" i="11" s="1"/>
  <c r="AL190" i="11" a="1"/>
  <c r="AL190" i="11" s="1"/>
  <c r="AL265" i="11" a="1"/>
  <c r="AL265" i="11" s="1"/>
  <c r="AL191" i="11" a="1"/>
  <c r="AL191" i="11" s="1"/>
  <c r="AL115" i="11" a="1"/>
  <c r="AL115" i="11" s="1"/>
  <c r="AL266" i="11" a="1"/>
  <c r="AL266" i="11" s="1"/>
  <c r="AL116" i="11" a="1"/>
  <c r="AL116" i="11" s="1"/>
  <c r="AL117" i="11" a="1"/>
  <c r="AL117" i="11" s="1"/>
  <c r="AL267" i="11" a="1"/>
  <c r="AL267" i="11" s="1"/>
  <c r="AL192" i="11" a="1"/>
  <c r="AL192" i="11" s="1"/>
  <c r="AL268" i="11" a="1"/>
  <c r="AL268" i="11" s="1"/>
  <c r="AL118" i="11" a="1"/>
  <c r="AL118" i="11" s="1"/>
  <c r="AL193" i="11" a="1"/>
  <c r="AL193" i="11" s="1"/>
  <c r="AL119" i="11" a="1"/>
  <c r="AL119" i="11" s="1"/>
  <c r="AL269" i="11" a="1"/>
  <c r="AL269" i="11" s="1"/>
  <c r="AL270" i="11" a="1"/>
  <c r="AL270" i="11" s="1"/>
  <c r="AL120" i="11" a="1"/>
  <c r="AL120" i="11" s="1"/>
  <c r="AL271" i="11" a="1"/>
  <c r="AL271" i="11" s="1"/>
  <c r="AL121" i="11" a="1"/>
  <c r="AL121" i="11" s="1"/>
  <c r="AL272" i="11" a="1"/>
  <c r="AL272" i="11" s="1"/>
  <c r="AL125" i="11" a="1"/>
  <c r="AL125" i="11" s="1"/>
  <c r="AL127" i="11" a="1"/>
  <c r="AL127" i="11" s="1"/>
  <c r="AL277" i="11" a="1"/>
  <c r="AL277" i="11" s="1"/>
  <c r="AL202" i="11" a="1"/>
  <c r="AL202" i="11" s="1"/>
  <c r="AL278" i="11" a="1"/>
  <c r="AL278" i="11" s="1"/>
  <c r="AL128" i="11" a="1"/>
  <c r="AL128" i="11" s="1"/>
  <c r="AL279" i="11" a="1"/>
  <c r="AL279" i="11" s="1"/>
  <c r="AL130" i="11" a="1"/>
  <c r="AL130" i="11" s="1"/>
  <c r="AL207" i="11" a="1"/>
  <c r="AL207" i="11" s="1"/>
  <c r="AL208" i="11" a="1"/>
  <c r="AL208" i="11" s="1"/>
  <c r="AL133" i="11" a="1"/>
  <c r="AL133" i="11" s="1"/>
  <c r="AL284" i="11" a="1"/>
  <c r="AL284" i="11" s="1"/>
  <c r="AL211" i="11" a="1"/>
  <c r="AL211" i="11" s="1"/>
  <c r="AL287" i="11" a="1"/>
  <c r="AL287" i="11" s="1"/>
  <c r="AL138" i="11" a="1"/>
  <c r="AL138" i="11" s="1"/>
  <c r="AL213" i="11" a="1"/>
  <c r="AL213" i="11" s="1"/>
  <c r="AL214" i="11" a="1"/>
  <c r="AL214" i="11" s="1"/>
  <c r="AL139" i="11" a="1"/>
  <c r="AL139" i="11" s="1"/>
  <c r="AL140" i="11" a="1"/>
  <c r="AL140" i="11" s="1"/>
  <c r="AL217" i="11" a="1"/>
  <c r="AL217" i="11" s="1"/>
  <c r="AR11" i="7"/>
  <c r="AQ10" i="7"/>
  <c r="AE294" i="11" a="1"/>
  <c r="AE294" i="11" s="1"/>
  <c r="Q294" i="11" a="1"/>
  <c r="Q294" i="11" s="1"/>
  <c r="Y294" i="11" a="1"/>
  <c r="Y294" i="11" s="1"/>
  <c r="J294" i="11" a="1"/>
  <c r="J294" i="11" s="1"/>
  <c r="AJ294" i="11" a="1"/>
  <c r="AJ294" i="11" s="1"/>
  <c r="T294" i="11" a="1"/>
  <c r="T294" i="11" s="1"/>
  <c r="AF294" i="11" a="1"/>
  <c r="AF294" i="11" s="1"/>
  <c r="P294" i="11" a="1"/>
  <c r="P294" i="11" s="1"/>
  <c r="X294" i="11" a="1"/>
  <c r="X294" i="11" s="1"/>
  <c r="W294" i="11" a="1"/>
  <c r="W294" i="11" s="1"/>
  <c r="R294" i="11" a="1"/>
  <c r="R294" i="11" s="1"/>
  <c r="AB294" i="11" a="1"/>
  <c r="AB294" i="11" s="1"/>
  <c r="AA294" i="11" a="1"/>
  <c r="AA294" i="11" s="1"/>
  <c r="V294" i="11" a="1"/>
  <c r="V294" i="11" s="1"/>
  <c r="U294" i="11" a="1"/>
  <c r="U294" i="11" s="1"/>
  <c r="L294" i="11" a="1"/>
  <c r="L294" i="11" s="1"/>
  <c r="N294" i="11" a="1"/>
  <c r="N294" i="11" s="1"/>
  <c r="K294" i="11" a="1"/>
  <c r="K294" i="11" s="1"/>
  <c r="M294" i="11" a="1"/>
  <c r="M294" i="11" s="1"/>
  <c r="I294" i="11" a="1"/>
  <c r="I294" i="11" s="1"/>
  <c r="AH294" i="11" a="1"/>
  <c r="AH294" i="11" s="1"/>
  <c r="AL294" i="11" a="1"/>
  <c r="AL294" i="11" s="1"/>
  <c r="AI294" i="11" a="1"/>
  <c r="AI294" i="11" s="1"/>
  <c r="Z294" i="11" a="1"/>
  <c r="Z294" i="11" s="1"/>
  <c r="S294" i="11" a="1"/>
  <c r="S294" i="11" s="1"/>
  <c r="AK294" i="11" a="1"/>
  <c r="AK294" i="11" s="1"/>
  <c r="AG294" i="11" a="1"/>
  <c r="AG294" i="11" s="1"/>
  <c r="AC294" i="11" a="1"/>
  <c r="AC294" i="11" s="1"/>
  <c r="O294" i="11" a="1"/>
  <c r="O294" i="11" s="1"/>
  <c r="AD294" i="11" a="1"/>
  <c r="AD294" i="11" s="1"/>
  <c r="H294" i="11" a="1"/>
  <c r="H294" i="11" s="1"/>
  <c r="AA219" i="11" a="1"/>
  <c r="AA219" i="11" s="1"/>
  <c r="J219" i="11" a="1"/>
  <c r="J219" i="11" s="1"/>
  <c r="AG219" i="11" a="1"/>
  <c r="AG219" i="11" s="1"/>
  <c r="P219" i="11" a="1"/>
  <c r="P219" i="11" s="1"/>
  <c r="AF219" i="11" a="1"/>
  <c r="AF219" i="11" s="1"/>
  <c r="O219" i="11" a="1"/>
  <c r="O219" i="11" s="1"/>
  <c r="W219" i="11" a="1"/>
  <c r="W219" i="11" s="1"/>
  <c r="S219" i="11" a="1"/>
  <c r="S219" i="11" s="1"/>
  <c r="R219" i="11" a="1"/>
  <c r="R219" i="11" s="1"/>
  <c r="AL219" i="11" a="1"/>
  <c r="AL219" i="11" s="1"/>
  <c r="Q219" i="11" a="1"/>
  <c r="Q219" i="11" s="1"/>
  <c r="L219" i="11" a="1"/>
  <c r="L219" i="11" s="1"/>
  <c r="AD219" i="11" a="1"/>
  <c r="AD219" i="11" s="1"/>
  <c r="AB219" i="11" a="1"/>
  <c r="AB219" i="11" s="1"/>
  <c r="AC219" i="11" a="1"/>
  <c r="AC219" i="11" s="1"/>
  <c r="X219" i="11" a="1"/>
  <c r="X219" i="11" s="1"/>
  <c r="V219" i="11" a="1"/>
  <c r="V219" i="11" s="1"/>
  <c r="AI219" i="11" a="1"/>
  <c r="AI219" i="11" s="1"/>
  <c r="AH219" i="11" a="1"/>
  <c r="AH219" i="11" s="1"/>
  <c r="U219" i="11" a="1"/>
  <c r="U219" i="11" s="1"/>
  <c r="AE219" i="11" a="1"/>
  <c r="AE219" i="11" s="1"/>
  <c r="Z219" i="11" a="1"/>
  <c r="Z219" i="11" s="1"/>
  <c r="Y219" i="11" a="1"/>
  <c r="Y219" i="11" s="1"/>
  <c r="AK219" i="11" a="1"/>
  <c r="AK219" i="11" s="1"/>
  <c r="K219" i="11" a="1"/>
  <c r="K219" i="11" s="1"/>
  <c r="I219" i="11" a="1"/>
  <c r="I219" i="11" s="1"/>
  <c r="M219" i="11" a="1"/>
  <c r="M219" i="11" s="1"/>
  <c r="T219" i="11" a="1"/>
  <c r="T219" i="11" s="1"/>
  <c r="H219" i="11" a="1"/>
  <c r="H219" i="11" s="1"/>
  <c r="N219" i="11" a="1"/>
  <c r="N219" i="11" s="1"/>
  <c r="AJ219" i="11" a="1"/>
  <c r="AJ219" i="11" s="1"/>
  <c r="AM44" i="11"/>
  <c r="AL82" i="11"/>
  <c r="AM46" i="11"/>
  <c r="AL88" i="11"/>
  <c r="AL91" i="11" s="1"/>
  <c r="E220" i="11" a="1"/>
  <c r="E220" i="11" s="1"/>
  <c r="D301" i="11"/>
  <c r="D228" i="11"/>
  <c r="D152" i="11"/>
  <c r="D57" i="16"/>
  <c r="D55" i="15"/>
  <c r="AM5" i="11"/>
  <c r="AM219" i="11" s="1" a="1"/>
  <c r="AM219" i="11" s="1"/>
  <c r="AY6" i="10"/>
  <c r="AZ17" i="10"/>
  <c r="AZ12" i="10"/>
  <c r="AZ22" i="10"/>
  <c r="AZ20" i="10"/>
  <c r="AZ15" i="10"/>
  <c r="AZ10" i="10"/>
  <c r="AZ19" i="10"/>
  <c r="AZ16" i="10"/>
  <c r="AZ18" i="10"/>
  <c r="AZ7" i="10"/>
  <c r="AZ23" i="10"/>
  <c r="AZ13" i="10"/>
  <c r="AZ21" i="10"/>
  <c r="AZ14" i="10"/>
  <c r="AZ11" i="10"/>
  <c r="AZ64" i="10" s="1"/>
  <c r="AZ9" i="10"/>
  <c r="AZ8" i="10"/>
  <c r="AR56" i="3"/>
  <c r="AN61" i="4"/>
  <c r="AQ80" i="3"/>
  <c r="AQ79" i="3" s="1"/>
  <c r="AN72" i="4" s="1"/>
  <c r="AM42" i="11"/>
  <c r="AM76" i="11" s="1"/>
  <c r="AK84" i="11"/>
  <c r="AK83" i="11"/>
  <c r="AK86" i="11"/>
  <c r="AK92" i="11"/>
  <c r="AK85" i="11"/>
  <c r="AK91" i="11"/>
  <c r="AK89" i="11"/>
  <c r="AL77" i="11"/>
  <c r="AL80" i="11"/>
  <c r="AL79" i="11"/>
  <c r="AF24" i="4"/>
  <c r="AR102" i="10"/>
  <c r="AU48" i="10"/>
  <c r="BJ45" i="10"/>
  <c r="BI85" i="10"/>
  <c r="AN72" i="11"/>
  <c r="AN73" i="11"/>
  <c r="AZ2" i="10"/>
  <c r="BA4" i="10"/>
  <c r="AV84" i="10"/>
  <c r="AY40" i="10"/>
  <c r="AY71" i="10"/>
  <c r="AY78" i="10"/>
  <c r="AS63" i="10"/>
  <c r="AS77" i="10"/>
  <c r="AX90" i="10"/>
  <c r="AX69" i="10"/>
  <c r="AX83" i="10"/>
  <c r="AX76" i="10"/>
  <c r="AW88" i="10"/>
  <c r="AW89" i="10"/>
  <c r="AW87" i="10"/>
  <c r="AT68" i="10"/>
  <c r="AT66" i="10"/>
  <c r="AT67" i="10"/>
  <c r="AT82" i="10"/>
  <c r="AT80" i="10"/>
  <c r="AT81" i="10"/>
  <c r="AV48" i="10"/>
  <c r="AZ71" i="10"/>
  <c r="AZ73" i="10" s="1"/>
  <c r="AU94" i="10"/>
  <c r="AJ20" i="3" s="1"/>
  <c r="AU56" i="10"/>
  <c r="AV103" i="10"/>
  <c r="AX100" i="10"/>
  <c r="AX62" i="10"/>
  <c r="AW58" i="10"/>
  <c r="AW96" i="10"/>
  <c r="AV61" i="10"/>
  <c r="AV59" i="10"/>
  <c r="AV60" i="10"/>
  <c r="AW95" i="10"/>
  <c r="AW57" i="10"/>
  <c r="AV97" i="10"/>
  <c r="AV99" i="10"/>
  <c r="AV98" i="10"/>
  <c r="AH5" i="7"/>
  <c r="AJ3" i="3"/>
  <c r="AH6" i="4"/>
  <c r="AK5" i="3"/>
  <c r="AM294" i="11" l="1" a="1"/>
  <c r="AM294" i="11" s="1"/>
  <c r="AM191" i="11" a="1"/>
  <c r="AM191" i="11" s="1"/>
  <c r="AM265" i="11" a="1"/>
  <c r="AM265" i="11" s="1"/>
  <c r="AM115" i="11" a="1"/>
  <c r="AM115" i="11" s="1"/>
  <c r="AM190" i="11" a="1"/>
  <c r="AM190" i="11" s="1"/>
  <c r="AM266" i="11" a="1"/>
  <c r="AM266" i="11" s="1"/>
  <c r="AM117" i="11" a="1"/>
  <c r="AM117" i="11" s="1"/>
  <c r="AM116" i="11" a="1"/>
  <c r="AM116" i="11" s="1"/>
  <c r="AM192" i="11" a="1"/>
  <c r="AM192" i="11" s="1"/>
  <c r="AM267" i="11" a="1"/>
  <c r="AM267" i="11" s="1"/>
  <c r="AM193" i="11" a="1"/>
  <c r="AM193" i="11" s="1"/>
  <c r="AM118" i="11" a="1"/>
  <c r="AM118" i="11" s="1"/>
  <c r="AM268" i="11" a="1"/>
  <c r="AM268" i="11" s="1"/>
  <c r="AM269" i="11" a="1"/>
  <c r="AM269" i="11" s="1"/>
  <c r="AM119" i="11" a="1"/>
  <c r="AM119" i="11" s="1"/>
  <c r="AM270" i="11" a="1"/>
  <c r="AM270" i="11" s="1"/>
  <c r="AM120" i="11" a="1"/>
  <c r="AM120" i="11" s="1"/>
  <c r="AM271" i="11" a="1"/>
  <c r="AM271" i="11" s="1"/>
  <c r="AM121" i="11" a="1"/>
  <c r="AM121" i="11" s="1"/>
  <c r="AM272" i="11" a="1"/>
  <c r="AM272" i="11" s="1"/>
  <c r="AM125" i="11" a="1"/>
  <c r="AM125" i="11" s="1"/>
  <c r="AM277" i="11" a="1"/>
  <c r="AM277" i="11" s="1"/>
  <c r="AM202" i="11" a="1"/>
  <c r="AM202" i="11" s="1"/>
  <c r="AM127" i="11" a="1"/>
  <c r="AM127" i="11" s="1"/>
  <c r="AM128" i="11" a="1"/>
  <c r="AM128" i="11" s="1"/>
  <c r="AM278" i="11" a="1"/>
  <c r="AM278" i="11" s="1"/>
  <c r="AM279" i="11" a="1"/>
  <c r="AM279" i="11" s="1"/>
  <c r="AM130" i="11" a="1"/>
  <c r="AM130" i="11" s="1"/>
  <c r="AM207" i="11" a="1"/>
  <c r="AM207" i="11" s="1"/>
  <c r="AM208" i="11" a="1"/>
  <c r="AM208" i="11" s="1"/>
  <c r="AM133" i="11" a="1"/>
  <c r="AM133" i="11" s="1"/>
  <c r="AM284" i="11" a="1"/>
  <c r="AM284" i="11" s="1"/>
  <c r="AM211" i="11" a="1"/>
  <c r="AM211" i="11" s="1"/>
  <c r="AM287" i="11" a="1"/>
  <c r="AM287" i="11" s="1"/>
  <c r="AM213" i="11" a="1"/>
  <c r="AM213" i="11" s="1"/>
  <c r="AM138" i="11" a="1"/>
  <c r="AM138" i="11" s="1"/>
  <c r="AM139" i="11" a="1"/>
  <c r="AM139" i="11" s="1"/>
  <c r="AM214" i="11" a="1"/>
  <c r="AM214" i="11" s="1"/>
  <c r="AM140" i="11" a="1"/>
  <c r="AM140" i="11" s="1"/>
  <c r="AM217" i="11" a="1"/>
  <c r="AM217" i="11" s="1"/>
  <c r="AM143" i="11" a="1"/>
  <c r="AM143" i="11" s="1"/>
  <c r="AM293" i="11" a="1"/>
  <c r="AM293" i="11" s="1"/>
  <c r="AS11" i="7"/>
  <c r="AR10" i="7"/>
  <c r="AC220" i="11" a="1"/>
  <c r="AC220" i="11" s="1"/>
  <c r="O220" i="11" a="1"/>
  <c r="O220" i="11" s="1"/>
  <c r="AB220" i="11" a="1"/>
  <c r="AB220" i="11" s="1"/>
  <c r="M220" i="11" a="1"/>
  <c r="M220" i="11" s="1"/>
  <c r="N220" i="11" a="1"/>
  <c r="N220" i="11" s="1"/>
  <c r="L220" i="11" a="1"/>
  <c r="L220" i="11" s="1"/>
  <c r="AK220" i="11" a="1"/>
  <c r="AK220" i="11" s="1"/>
  <c r="AA220" i="11" a="1"/>
  <c r="AA220" i="11" s="1"/>
  <c r="Z220" i="11" a="1"/>
  <c r="Z220" i="11" s="1"/>
  <c r="H220" i="11" a="1"/>
  <c r="H220" i="11" s="1"/>
  <c r="Y220" i="11" a="1"/>
  <c r="Y220" i="11" s="1"/>
  <c r="AM220" i="11" a="1"/>
  <c r="AM220" i="11" s="1"/>
  <c r="U220" i="11" a="1"/>
  <c r="U220" i="11" s="1"/>
  <c r="AH220" i="11" a="1"/>
  <c r="AH220" i="11" s="1"/>
  <c r="AF220" i="11" a="1"/>
  <c r="AF220" i="11" s="1"/>
  <c r="AG220" i="11" a="1"/>
  <c r="AG220" i="11" s="1"/>
  <c r="J220" i="11" a="1"/>
  <c r="J220" i="11" s="1"/>
  <c r="I220" i="11" a="1"/>
  <c r="I220" i="11" s="1"/>
  <c r="X220" i="11" a="1"/>
  <c r="X220" i="11" s="1"/>
  <c r="AI220" i="11" a="1"/>
  <c r="AI220" i="11" s="1"/>
  <c r="AE220" i="11" a="1"/>
  <c r="AE220" i="11" s="1"/>
  <c r="AD220" i="11" a="1"/>
  <c r="AD220" i="11" s="1"/>
  <c r="W220" i="11" a="1"/>
  <c r="W220" i="11" s="1"/>
  <c r="V220" i="11" a="1"/>
  <c r="V220" i="11" s="1"/>
  <c r="S220" i="11" a="1"/>
  <c r="S220" i="11" s="1"/>
  <c r="R220" i="11" a="1"/>
  <c r="R220" i="11" s="1"/>
  <c r="AL220" i="11" a="1"/>
  <c r="AL220" i="11" s="1"/>
  <c r="T220" i="11" a="1"/>
  <c r="T220" i="11" s="1"/>
  <c r="AJ220" i="11" a="1"/>
  <c r="AJ220" i="11" s="1"/>
  <c r="K220" i="11" a="1"/>
  <c r="K220" i="11" s="1"/>
  <c r="P220" i="11" a="1"/>
  <c r="P220" i="11" s="1"/>
  <c r="Q220" i="11" a="1"/>
  <c r="Q220" i="11" s="1"/>
  <c r="AN46" i="11"/>
  <c r="AM88" i="11"/>
  <c r="AM90" i="11" s="1"/>
  <c r="AN44" i="11"/>
  <c r="AM82" i="11"/>
  <c r="AM84" i="11" s="1"/>
  <c r="D302" i="11"/>
  <c r="D229" i="11"/>
  <c r="D153" i="11"/>
  <c r="D58" i="16"/>
  <c r="D56" i="15"/>
  <c r="AN5" i="11"/>
  <c r="AN220" i="11" s="1" a="1"/>
  <c r="AN220" i="11" s="1"/>
  <c r="BA22" i="10"/>
  <c r="BA17" i="10"/>
  <c r="BA12" i="10"/>
  <c r="BA20" i="10"/>
  <c r="BA15" i="10"/>
  <c r="BA10" i="10"/>
  <c r="BA23" i="10"/>
  <c r="BA18" i="10"/>
  <c r="BA13" i="10"/>
  <c r="BA19" i="10"/>
  <c r="BA11" i="10"/>
  <c r="BA64" i="10" s="1"/>
  <c r="BA16" i="10"/>
  <c r="BA7" i="10"/>
  <c r="BA21" i="10"/>
  <c r="BA14" i="10"/>
  <c r="BA9" i="10"/>
  <c r="BA8" i="10"/>
  <c r="AZ6" i="10"/>
  <c r="AS56" i="3"/>
  <c r="AO61" i="4"/>
  <c r="AR80" i="3"/>
  <c r="AR79" i="3" s="1"/>
  <c r="AO72" i="4" s="1"/>
  <c r="AN42" i="11"/>
  <c r="AN76" i="11" s="1"/>
  <c r="AN77" i="11" s="1"/>
  <c r="AL86" i="11"/>
  <c r="AL92" i="11"/>
  <c r="AM79" i="11"/>
  <c r="AL84" i="11"/>
  <c r="AL85" i="11"/>
  <c r="AL83" i="11"/>
  <c r="AM78" i="11"/>
  <c r="AM77" i="11"/>
  <c r="AM80" i="11"/>
  <c r="AL89" i="11"/>
  <c r="AL90" i="11"/>
  <c r="AG24" i="4"/>
  <c r="AX70" i="10"/>
  <c r="BK45" i="10"/>
  <c r="BJ85" i="10"/>
  <c r="AW50" i="10"/>
  <c r="AW53" i="10"/>
  <c r="AW52" i="10"/>
  <c r="AW49" i="10"/>
  <c r="AW51" i="10"/>
  <c r="AO72" i="11"/>
  <c r="AO73" i="11"/>
  <c r="AZ74" i="10"/>
  <c r="BA2" i="10"/>
  <c r="BB4" i="10"/>
  <c r="AZ75" i="10"/>
  <c r="AW84" i="10"/>
  <c r="AY74" i="10"/>
  <c r="AY73" i="10"/>
  <c r="AY75" i="10"/>
  <c r="AZ78" i="10"/>
  <c r="AX50" i="10"/>
  <c r="CZ50" i="10" s="1"/>
  <c r="AX52" i="10"/>
  <c r="CZ52" i="10" s="1"/>
  <c r="AX53" i="10"/>
  <c r="CZ53" i="10" s="1"/>
  <c r="AX51" i="10"/>
  <c r="CZ51" i="10" s="1"/>
  <c r="AT63" i="10"/>
  <c r="AT77" i="10"/>
  <c r="AS102" i="10"/>
  <c r="AX88" i="10"/>
  <c r="AX89" i="10"/>
  <c r="AX87" i="10"/>
  <c r="AU82" i="10"/>
  <c r="AU80" i="10"/>
  <c r="AU81" i="10"/>
  <c r="AU68" i="10"/>
  <c r="AU67" i="10"/>
  <c r="AU66" i="10"/>
  <c r="AY90" i="10"/>
  <c r="AY69" i="10"/>
  <c r="AY76" i="10"/>
  <c r="AY83" i="10"/>
  <c r="AV94" i="10"/>
  <c r="AK20" i="3" s="1"/>
  <c r="BA71" i="10"/>
  <c r="AZ40" i="10"/>
  <c r="AV56" i="10"/>
  <c r="AX58" i="10"/>
  <c r="AX96" i="10"/>
  <c r="AX95" i="10"/>
  <c r="AX57" i="10"/>
  <c r="AW61" i="10"/>
  <c r="AW60" i="10"/>
  <c r="AW59" i="10"/>
  <c r="AW103" i="10"/>
  <c r="AW98" i="10"/>
  <c r="AW99" i="10"/>
  <c r="AW97" i="10"/>
  <c r="AY100" i="10"/>
  <c r="AY62" i="10"/>
  <c r="AI5" i="7"/>
  <c r="AK3" i="3"/>
  <c r="AI6" i="4"/>
  <c r="AL5" i="3"/>
  <c r="AN115" i="11" l="1" a="1"/>
  <c r="AN115" i="11" s="1"/>
  <c r="AN191" i="11" a="1"/>
  <c r="AN191" i="11" s="1"/>
  <c r="AN265" i="11" a="1"/>
  <c r="AN265" i="11" s="1"/>
  <c r="AN190" i="11" a="1"/>
  <c r="AN190" i="11" s="1"/>
  <c r="AN117" i="11" a="1"/>
  <c r="AN117" i="11" s="1"/>
  <c r="AN116" i="11" a="1"/>
  <c r="AN116" i="11" s="1"/>
  <c r="AN266" i="11" a="1"/>
  <c r="AN266" i="11" s="1"/>
  <c r="AN267" i="11" a="1"/>
  <c r="AN267" i="11" s="1"/>
  <c r="AN192" i="11" a="1"/>
  <c r="AN192" i="11" s="1"/>
  <c r="AN118" i="11" a="1"/>
  <c r="AN118" i="11" s="1"/>
  <c r="AN193" i="11" a="1"/>
  <c r="AN193" i="11" s="1"/>
  <c r="AN268" i="11" a="1"/>
  <c r="AN268" i="11" s="1"/>
  <c r="AN119" i="11" a="1"/>
  <c r="AN119" i="11" s="1"/>
  <c r="AN269" i="11" a="1"/>
  <c r="AN269" i="11" s="1"/>
  <c r="AN270" i="11" a="1"/>
  <c r="AN270" i="11" s="1"/>
  <c r="AN120" i="11" a="1"/>
  <c r="AN120" i="11" s="1"/>
  <c r="AN121" i="11" a="1"/>
  <c r="AN121" i="11" s="1"/>
  <c r="AN271" i="11" a="1"/>
  <c r="AN271" i="11" s="1"/>
  <c r="AN272" i="11" a="1"/>
  <c r="AN272" i="11" s="1"/>
  <c r="AN125" i="11" a="1"/>
  <c r="AN125" i="11" s="1"/>
  <c r="AN202" i="11" a="1"/>
  <c r="AN202" i="11" s="1"/>
  <c r="AN277" i="11" a="1"/>
  <c r="AN277" i="11" s="1"/>
  <c r="AN127" i="11" a="1"/>
  <c r="AN127" i="11" s="1"/>
  <c r="AN128" i="11" a="1"/>
  <c r="AN128" i="11" s="1"/>
  <c r="AN278" i="11" a="1"/>
  <c r="AN278" i="11" s="1"/>
  <c r="AN279" i="11" a="1"/>
  <c r="AN279" i="11" s="1"/>
  <c r="AN130" i="11" a="1"/>
  <c r="AN130" i="11" s="1"/>
  <c r="AN207" i="11" a="1"/>
  <c r="AN207" i="11" s="1"/>
  <c r="AN133" i="11" a="1"/>
  <c r="AN133" i="11" s="1"/>
  <c r="AN208" i="11" a="1"/>
  <c r="AN208" i="11" s="1"/>
  <c r="AN284" i="11" a="1"/>
  <c r="AN284" i="11" s="1"/>
  <c r="AN211" i="11" a="1"/>
  <c r="AN211" i="11" s="1"/>
  <c r="AN287" i="11" a="1"/>
  <c r="AN287" i="11" s="1"/>
  <c r="AN213" i="11" a="1"/>
  <c r="AN213" i="11" s="1"/>
  <c r="AN138" i="11" a="1"/>
  <c r="AN138" i="11" s="1"/>
  <c r="AN214" i="11" a="1"/>
  <c r="AN214" i="11" s="1"/>
  <c r="AN139" i="11" a="1"/>
  <c r="AN139" i="11" s="1"/>
  <c r="AN140" i="11" a="1"/>
  <c r="AN140" i="11" s="1"/>
  <c r="AN217" i="11" a="1"/>
  <c r="AN217" i="11" s="1"/>
  <c r="AN143" i="11" a="1"/>
  <c r="AN143" i="11" s="1"/>
  <c r="AN293" i="11" a="1"/>
  <c r="AN293" i="11" s="1"/>
  <c r="AN294" i="11" a="1"/>
  <c r="AN294" i="11" s="1"/>
  <c r="AN219" i="11" a="1"/>
  <c r="AN219" i="11" s="1"/>
  <c r="AT11" i="7"/>
  <c r="AS10" i="7"/>
  <c r="AM83" i="11"/>
  <c r="AM86" i="11"/>
  <c r="AM85" i="11"/>
  <c r="AO44" i="11"/>
  <c r="AN82" i="11"/>
  <c r="AO46" i="11"/>
  <c r="AN88" i="11"/>
  <c r="AN90" i="11" s="1"/>
  <c r="D303" i="11"/>
  <c r="D230" i="11"/>
  <c r="D154" i="11"/>
  <c r="D59" i="16"/>
  <c r="D57" i="15"/>
  <c r="AO5" i="11"/>
  <c r="BA6" i="10"/>
  <c r="BB22" i="10"/>
  <c r="BB17" i="10"/>
  <c r="BB12" i="10"/>
  <c r="BB20" i="10"/>
  <c r="BB15" i="10"/>
  <c r="BB10" i="10"/>
  <c r="BB16" i="10"/>
  <c r="BB18" i="10"/>
  <c r="BB11" i="10"/>
  <c r="BB7" i="10"/>
  <c r="BB23" i="10"/>
  <c r="BB21" i="10"/>
  <c r="BB14" i="10"/>
  <c r="BB19" i="10"/>
  <c r="BB13" i="10"/>
  <c r="BB8" i="10"/>
  <c r="BB9" i="10"/>
  <c r="AT56" i="3"/>
  <c r="AP61" i="4"/>
  <c r="AS80" i="3"/>
  <c r="AS79" i="3" s="1"/>
  <c r="AP72" i="4" s="1"/>
  <c r="AO42" i="11"/>
  <c r="AO76" i="11" s="1"/>
  <c r="AO80" i="11" s="1"/>
  <c r="AN79" i="11"/>
  <c r="AN78" i="11"/>
  <c r="AM92" i="11"/>
  <c r="AN80" i="11"/>
  <c r="AM89" i="11"/>
  <c r="AM91" i="11"/>
  <c r="AH24" i="4"/>
  <c r="BA74" i="10"/>
  <c r="BL45" i="10"/>
  <c r="BK85" i="10"/>
  <c r="AT102" i="10"/>
  <c r="AW48" i="10"/>
  <c r="AX49" i="10"/>
  <c r="AP72" i="11"/>
  <c r="AP73" i="11"/>
  <c r="AY70" i="10"/>
  <c r="BB2" i="10"/>
  <c r="BC4" i="10"/>
  <c r="AU63" i="10"/>
  <c r="BA73" i="10"/>
  <c r="BA78" i="10"/>
  <c r="BA75" i="10"/>
  <c r="AU77" i="10"/>
  <c r="AX84" i="10"/>
  <c r="AZ90" i="10"/>
  <c r="AZ69" i="10"/>
  <c r="AZ76" i="10"/>
  <c r="AZ70" i="10" s="1"/>
  <c r="AZ83" i="10"/>
  <c r="AV67" i="10"/>
  <c r="AV68" i="10"/>
  <c r="AV66" i="10"/>
  <c r="AY88" i="10"/>
  <c r="AY89" i="10"/>
  <c r="AY87" i="10"/>
  <c r="AW67" i="10"/>
  <c r="AW66" i="10"/>
  <c r="AW68" i="10"/>
  <c r="BA40" i="10"/>
  <c r="AW82" i="10"/>
  <c r="AW80" i="10"/>
  <c r="AW81" i="10"/>
  <c r="AV82" i="10"/>
  <c r="AV80" i="10"/>
  <c r="AV81" i="10"/>
  <c r="BB71" i="10"/>
  <c r="AW56" i="10"/>
  <c r="AW94" i="10"/>
  <c r="AL20" i="3" s="1"/>
  <c r="AX59" i="10"/>
  <c r="AX60" i="10"/>
  <c r="AX61" i="10"/>
  <c r="AX99" i="10"/>
  <c r="AX97" i="10"/>
  <c r="AX98" i="10"/>
  <c r="AX103" i="10"/>
  <c r="AY58" i="10"/>
  <c r="AY96" i="10"/>
  <c r="AY95" i="10"/>
  <c r="AY57" i="10"/>
  <c r="AZ100" i="10"/>
  <c r="AZ62" i="10"/>
  <c r="AJ5" i="7"/>
  <c r="AL3" i="3"/>
  <c r="AJ6" i="4"/>
  <c r="AM5" i="3"/>
  <c r="AO191" i="11" l="1" a="1"/>
  <c r="AO191" i="11" s="1"/>
  <c r="AO115" i="11" a="1"/>
  <c r="AO115" i="11" s="1"/>
  <c r="AO265" i="11" a="1"/>
  <c r="AO265" i="11" s="1"/>
  <c r="AO190" i="11" a="1"/>
  <c r="AO190" i="11" s="1"/>
  <c r="AO116" i="11" a="1"/>
  <c r="AO116" i="11" s="1"/>
  <c r="AO117" i="11" a="1"/>
  <c r="AO117" i="11" s="1"/>
  <c r="AO266" i="11" a="1"/>
  <c r="AO266" i="11" s="1"/>
  <c r="AO267" i="11" a="1"/>
  <c r="AO267" i="11" s="1"/>
  <c r="AO192" i="11" a="1"/>
  <c r="AO192" i="11" s="1"/>
  <c r="AO193" i="11" a="1"/>
  <c r="AO193" i="11" s="1"/>
  <c r="AO268" i="11" a="1"/>
  <c r="AO268" i="11" s="1"/>
  <c r="AO118" i="11" a="1"/>
  <c r="AO118" i="11" s="1"/>
  <c r="AO269" i="11" a="1"/>
  <c r="AO269" i="11" s="1"/>
  <c r="AO119" i="11" a="1"/>
  <c r="AO119" i="11" s="1"/>
  <c r="AO120" i="11" a="1"/>
  <c r="AO120" i="11" s="1"/>
  <c r="AO270" i="11" a="1"/>
  <c r="AO270" i="11" s="1"/>
  <c r="AO271" i="11" a="1"/>
  <c r="AO271" i="11" s="1"/>
  <c r="AO121" i="11" a="1"/>
  <c r="AO121" i="11" s="1"/>
  <c r="AO272" i="11" a="1"/>
  <c r="AO272" i="11" s="1"/>
  <c r="AO125" i="11" a="1"/>
  <c r="AO125" i="11" s="1"/>
  <c r="AO202" i="11" a="1"/>
  <c r="AO202" i="11" s="1"/>
  <c r="AO127" i="11" a="1"/>
  <c r="AO127" i="11" s="1"/>
  <c r="AO277" i="11" a="1"/>
  <c r="AO277" i="11" s="1"/>
  <c r="AO278" i="11" a="1"/>
  <c r="AO278" i="11" s="1"/>
  <c r="AO128" i="11" a="1"/>
  <c r="AO128" i="11" s="1"/>
  <c r="AO279" i="11" a="1"/>
  <c r="AO279" i="11" s="1"/>
  <c r="AO130" i="11" a="1"/>
  <c r="AO130" i="11" s="1"/>
  <c r="AO207" i="11" a="1"/>
  <c r="AO207" i="11" s="1"/>
  <c r="AO208" i="11" a="1"/>
  <c r="AO208" i="11" s="1"/>
  <c r="AO133" i="11" a="1"/>
  <c r="AO133" i="11" s="1"/>
  <c r="AO284" i="11" a="1"/>
  <c r="AO284" i="11" s="1"/>
  <c r="AO211" i="11" a="1"/>
  <c r="AO211" i="11" s="1"/>
  <c r="AO287" i="11" a="1"/>
  <c r="AO287" i="11" s="1"/>
  <c r="AO213" i="11" a="1"/>
  <c r="AO213" i="11" s="1"/>
  <c r="AO138" i="11" a="1"/>
  <c r="AO138" i="11" s="1"/>
  <c r="AO214" i="11" a="1"/>
  <c r="AO214" i="11" s="1"/>
  <c r="AO139" i="11" a="1"/>
  <c r="AO139" i="11" s="1"/>
  <c r="AO140" i="11" a="1"/>
  <c r="AO140" i="11" s="1"/>
  <c r="AO217" i="11" a="1"/>
  <c r="AO217" i="11" s="1"/>
  <c r="AO143" i="11" a="1"/>
  <c r="AO143" i="11" s="1"/>
  <c r="AO293" i="11" a="1"/>
  <c r="AO293" i="11" s="1"/>
  <c r="AO294" i="11" a="1"/>
  <c r="AO294" i="11" s="1"/>
  <c r="AO219" i="11" a="1"/>
  <c r="AO219" i="11" s="1"/>
  <c r="AO220" i="11" a="1"/>
  <c r="AO220" i="11" s="1"/>
  <c r="AU11" i="7"/>
  <c r="AT10" i="7"/>
  <c r="E148" i="11" a="1"/>
  <c r="E148" i="11" s="1"/>
  <c r="AP44" i="11"/>
  <c r="AO82" i="11"/>
  <c r="AP46" i="11"/>
  <c r="AO88" i="11"/>
  <c r="AO90" i="11" s="1"/>
  <c r="D304" i="11"/>
  <c r="E223" i="11" a="1"/>
  <c r="E223" i="11" s="1"/>
  <c r="D231" i="11"/>
  <c r="D155" i="11"/>
  <c r="D60" i="16"/>
  <c r="D58" i="15"/>
  <c r="AP5" i="11"/>
  <c r="BB6" i="10"/>
  <c r="BC20" i="10"/>
  <c r="BC15" i="10"/>
  <c r="BC10" i="10"/>
  <c r="BC18" i="10"/>
  <c r="BC16" i="10"/>
  <c r="BC12" i="10"/>
  <c r="BC7" i="10"/>
  <c r="BC11" i="10"/>
  <c r="BC64" i="10" s="1"/>
  <c r="BC17" i="10"/>
  <c r="BC19" i="10"/>
  <c r="BC13" i="10"/>
  <c r="BC14" i="10"/>
  <c r="BC23" i="10"/>
  <c r="BC21" i="10"/>
  <c r="BC22" i="10"/>
  <c r="BC9" i="10"/>
  <c r="BC8" i="10"/>
  <c r="AU56" i="3"/>
  <c r="AQ61" i="4"/>
  <c r="AT80" i="3"/>
  <c r="AT79" i="3" s="1"/>
  <c r="AQ72" i="4" s="1"/>
  <c r="AP42" i="11"/>
  <c r="AP76" i="11" s="1"/>
  <c r="AP77" i="11" s="1"/>
  <c r="AN85" i="11"/>
  <c r="AO78" i="11"/>
  <c r="AO79" i="11"/>
  <c r="AO77" i="11"/>
  <c r="AN91" i="11"/>
  <c r="AN92" i="11"/>
  <c r="AN89" i="11"/>
  <c r="AN84" i="11"/>
  <c r="AN86" i="11"/>
  <c r="AN83" i="11"/>
  <c r="AI24" i="4"/>
  <c r="AX48" i="10"/>
  <c r="CZ49" i="10"/>
  <c r="BB74" i="10"/>
  <c r="BM45" i="10"/>
  <c r="BL85" i="10"/>
  <c r="AY51" i="10"/>
  <c r="AY49" i="10"/>
  <c r="AY50" i="10"/>
  <c r="AY53" i="10"/>
  <c r="AY52" i="10"/>
  <c r="AQ72" i="11"/>
  <c r="AQ73" i="11"/>
  <c r="BC2" i="10"/>
  <c r="BD4" i="10"/>
  <c r="AY84" i="10"/>
  <c r="BB75" i="10"/>
  <c r="BB78" i="10"/>
  <c r="BB40" i="10"/>
  <c r="BB64" i="10"/>
  <c r="BB73" i="10"/>
  <c r="AV63" i="10"/>
  <c r="AU102" i="10"/>
  <c r="AW77" i="10"/>
  <c r="AW63" i="10"/>
  <c r="AV77" i="10"/>
  <c r="AZ89" i="10"/>
  <c r="AZ88" i="10"/>
  <c r="AZ87" i="10"/>
  <c r="BA76" i="10"/>
  <c r="BA83" i="10"/>
  <c r="BA90" i="10"/>
  <c r="BA69" i="10"/>
  <c r="BC71" i="10"/>
  <c r="AX94" i="10"/>
  <c r="AM20" i="3" s="1"/>
  <c r="AX56" i="10"/>
  <c r="AZ95" i="10"/>
  <c r="AZ57" i="10"/>
  <c r="AY59" i="10"/>
  <c r="AY61" i="10"/>
  <c r="AY60" i="10"/>
  <c r="BA100" i="10"/>
  <c r="BA62" i="10"/>
  <c r="AY99" i="10"/>
  <c r="AY97" i="10"/>
  <c r="AY98" i="10"/>
  <c r="AY103" i="10"/>
  <c r="AZ58" i="10"/>
  <c r="AZ96" i="10"/>
  <c r="AK5" i="7"/>
  <c r="AM3" i="3"/>
  <c r="AK6" i="4"/>
  <c r="AN5" i="3"/>
  <c r="AP265" i="11" l="1" a="1"/>
  <c r="AP265" i="11" s="1"/>
  <c r="AP191" i="11" a="1"/>
  <c r="AP191" i="11" s="1"/>
  <c r="AP190" i="11" a="1"/>
  <c r="AP190" i="11" s="1"/>
  <c r="AP115" i="11" a="1"/>
  <c r="AP115" i="11" s="1"/>
  <c r="AP117" i="11" a="1"/>
  <c r="AP117" i="11" s="1"/>
  <c r="AP266" i="11" a="1"/>
  <c r="AP266" i="11" s="1"/>
  <c r="AP116" i="11" a="1"/>
  <c r="AP116" i="11" s="1"/>
  <c r="AP267" i="11" a="1"/>
  <c r="AP267" i="11" s="1"/>
  <c r="AP192" i="11" a="1"/>
  <c r="AP192" i="11" s="1"/>
  <c r="AP193" i="11" a="1"/>
  <c r="AP193" i="11" s="1"/>
  <c r="AP268" i="11" a="1"/>
  <c r="AP268" i="11" s="1"/>
  <c r="AP118" i="11" a="1"/>
  <c r="AP118" i="11" s="1"/>
  <c r="AP119" i="11" a="1"/>
  <c r="AP119" i="11" s="1"/>
  <c r="AP269" i="11" a="1"/>
  <c r="AP269" i="11" s="1"/>
  <c r="AP120" i="11" a="1"/>
  <c r="AP120" i="11" s="1"/>
  <c r="AP270" i="11" a="1"/>
  <c r="AP270" i="11" s="1"/>
  <c r="AP121" i="11" a="1"/>
  <c r="AP121" i="11" s="1"/>
  <c r="AP271" i="11" a="1"/>
  <c r="AP271" i="11" s="1"/>
  <c r="AP272" i="11" a="1"/>
  <c r="AP272" i="11" s="1"/>
  <c r="AP125" i="11" a="1"/>
  <c r="AP125" i="11" s="1"/>
  <c r="AP127" i="11" a="1"/>
  <c r="AP127" i="11" s="1"/>
  <c r="AP202" i="11" a="1"/>
  <c r="AP202" i="11" s="1"/>
  <c r="AP277" i="11" a="1"/>
  <c r="AP277" i="11" s="1"/>
  <c r="AP128" i="11" a="1"/>
  <c r="AP128" i="11" s="1"/>
  <c r="AP278" i="11" a="1"/>
  <c r="AP278" i="11" s="1"/>
  <c r="AP279" i="11" a="1"/>
  <c r="AP279" i="11" s="1"/>
  <c r="AP130" i="11" a="1"/>
  <c r="AP130" i="11" s="1"/>
  <c r="AP207" i="11" a="1"/>
  <c r="AP207" i="11" s="1"/>
  <c r="AP133" i="11" a="1"/>
  <c r="AP133" i="11" s="1"/>
  <c r="AP208" i="11" a="1"/>
  <c r="AP208" i="11" s="1"/>
  <c r="AP284" i="11" a="1"/>
  <c r="AP284" i="11" s="1"/>
  <c r="AP211" i="11" a="1"/>
  <c r="AP211" i="11" s="1"/>
  <c r="AP287" i="11" a="1"/>
  <c r="AP287" i="11" s="1"/>
  <c r="AP138" i="11" a="1"/>
  <c r="AP138" i="11" s="1"/>
  <c r="AP213" i="11" a="1"/>
  <c r="AP213" i="11" s="1"/>
  <c r="AP214" i="11" a="1"/>
  <c r="AP214" i="11" s="1"/>
  <c r="AP139" i="11" a="1"/>
  <c r="AP139" i="11" s="1"/>
  <c r="AP140" i="11" a="1"/>
  <c r="AP140" i="11" s="1"/>
  <c r="AP217" i="11" a="1"/>
  <c r="AP217" i="11" s="1"/>
  <c r="AP143" i="11" a="1"/>
  <c r="AP143" i="11" s="1"/>
  <c r="AP293" i="11" a="1"/>
  <c r="AP293" i="11" s="1"/>
  <c r="AP219" i="11" a="1"/>
  <c r="AP219" i="11" s="1"/>
  <c r="AP294" i="11" a="1"/>
  <c r="AP294" i="11" s="1"/>
  <c r="AP220" i="11" a="1"/>
  <c r="AP220" i="11" s="1"/>
  <c r="AV11" i="7"/>
  <c r="AU10" i="7"/>
  <c r="AK223" i="11" a="1"/>
  <c r="AK223" i="11" s="1"/>
  <c r="U223" i="11" a="1"/>
  <c r="U223" i="11" s="1"/>
  <c r="P223" i="11" a="1"/>
  <c r="P223" i="11" s="1"/>
  <c r="AA223" i="11" a="1"/>
  <c r="AA223" i="11" s="1"/>
  <c r="L223" i="11" a="1"/>
  <c r="L223" i="11" s="1"/>
  <c r="AE223" i="11" a="1"/>
  <c r="AE223" i="11" s="1"/>
  <c r="AD223" i="11" a="1"/>
  <c r="AD223" i="11" s="1"/>
  <c r="N223" i="11" a="1"/>
  <c r="N223" i="11" s="1"/>
  <c r="AO223" i="11" a="1"/>
  <c r="AO223" i="11" s="1"/>
  <c r="T223" i="11" a="1"/>
  <c r="T223" i="11" s="1"/>
  <c r="AN223" i="11" a="1"/>
  <c r="AN223" i="11" s="1"/>
  <c r="AB223" i="11" a="1"/>
  <c r="AB223" i="11" s="1"/>
  <c r="K223" i="11" a="1"/>
  <c r="K223" i="11" s="1"/>
  <c r="AP223" i="11" a="1"/>
  <c r="AP223" i="11" s="1"/>
  <c r="R223" i="11" a="1"/>
  <c r="R223" i="11" s="1"/>
  <c r="AM223" i="11" a="1"/>
  <c r="AM223" i="11" s="1"/>
  <c r="Q223" i="11" a="1"/>
  <c r="Q223" i="11" s="1"/>
  <c r="AL223" i="11" a="1"/>
  <c r="AL223" i="11" s="1"/>
  <c r="O223" i="11" a="1"/>
  <c r="O223" i="11" s="1"/>
  <c r="AF223" i="11" a="1"/>
  <c r="AF223" i="11" s="1"/>
  <c r="J223" i="11" a="1"/>
  <c r="J223" i="11" s="1"/>
  <c r="AC223" i="11" a="1"/>
  <c r="AC223" i="11" s="1"/>
  <c r="Y223" i="11" a="1"/>
  <c r="Y223" i="11" s="1"/>
  <c r="Z223" i="11" a="1"/>
  <c r="Z223" i="11" s="1"/>
  <c r="W223" i="11" a="1"/>
  <c r="W223" i="11" s="1"/>
  <c r="V223" i="11" a="1"/>
  <c r="V223" i="11" s="1"/>
  <c r="M223" i="11" a="1"/>
  <c r="M223" i="11" s="1"/>
  <c r="H223" i="11" a="1"/>
  <c r="H223" i="11" s="1"/>
  <c r="I223" i="11" a="1"/>
  <c r="I223" i="11" s="1"/>
  <c r="AI223" i="11" a="1"/>
  <c r="AI223" i="11" s="1"/>
  <c r="AH223" i="11" a="1"/>
  <c r="AH223" i="11" s="1"/>
  <c r="AG223" i="11" a="1"/>
  <c r="AG223" i="11" s="1"/>
  <c r="S223" i="11" a="1"/>
  <c r="S223" i="11" s="1"/>
  <c r="X223" i="11" a="1"/>
  <c r="X223" i="11" s="1"/>
  <c r="AJ223" i="11" a="1"/>
  <c r="AJ223" i="11" s="1"/>
  <c r="AK148" i="11" a="1"/>
  <c r="AK148" i="11" s="1"/>
  <c r="AJ148" i="11" a="1"/>
  <c r="AJ148" i="11" s="1"/>
  <c r="T148" i="11" a="1"/>
  <c r="T148" i="11" s="1"/>
  <c r="AG148" i="11" a="1"/>
  <c r="AG148" i="11" s="1"/>
  <c r="P148" i="11" a="1"/>
  <c r="P148" i="11" s="1"/>
  <c r="Z148" i="11" a="1"/>
  <c r="Z148" i="11" s="1"/>
  <c r="H148" i="11" a="1"/>
  <c r="H148" i="11" s="1"/>
  <c r="X148" i="11" a="1"/>
  <c r="X148" i="11" s="1"/>
  <c r="AP148" i="11" a="1"/>
  <c r="AP148" i="11" s="1"/>
  <c r="W148" i="11" a="1"/>
  <c r="W148" i="11" s="1"/>
  <c r="AO148" i="11" a="1"/>
  <c r="AO148" i="11" s="1"/>
  <c r="V148" i="11" a="1"/>
  <c r="V148" i="11" s="1"/>
  <c r="L148" i="11" a="1"/>
  <c r="L148" i="11" s="1"/>
  <c r="AI148" i="11" a="1"/>
  <c r="AI148" i="11" s="1"/>
  <c r="AH148" i="11" a="1"/>
  <c r="AH148" i="11" s="1"/>
  <c r="J148" i="11" a="1"/>
  <c r="J148" i="11" s="1"/>
  <c r="AE148" i="11" a="1"/>
  <c r="AE148" i="11" s="1"/>
  <c r="AD148" i="11" a="1"/>
  <c r="AD148" i="11" s="1"/>
  <c r="K148" i="11" a="1"/>
  <c r="K148" i="11" s="1"/>
  <c r="I148" i="11" a="1"/>
  <c r="I148" i="11" s="1"/>
  <c r="AN148" i="11" a="1"/>
  <c r="AN148" i="11" s="1"/>
  <c r="AM148" i="11" a="1"/>
  <c r="AM148" i="11" s="1"/>
  <c r="AA148" i="11" a="1"/>
  <c r="AA148" i="11" s="1"/>
  <c r="AL148" i="11" a="1"/>
  <c r="AL148" i="11" s="1"/>
  <c r="AC148" i="11" a="1"/>
  <c r="AC148" i="11" s="1"/>
  <c r="AB148" i="11" a="1"/>
  <c r="AB148" i="11" s="1"/>
  <c r="Y148" i="11" a="1"/>
  <c r="Y148" i="11" s="1"/>
  <c r="M148" i="11" a="1"/>
  <c r="M148" i="11" s="1"/>
  <c r="AF148" i="11" a="1"/>
  <c r="AF148" i="11" s="1"/>
  <c r="U148" i="11" a="1"/>
  <c r="U148" i="11" s="1"/>
  <c r="S148" i="11" a="1"/>
  <c r="S148" i="11" s="1"/>
  <c r="R148" i="11" a="1"/>
  <c r="R148" i="11" s="1"/>
  <c r="Q148" i="11" a="1"/>
  <c r="Q148" i="11" s="1"/>
  <c r="N148" i="11" a="1"/>
  <c r="N148" i="11" s="1"/>
  <c r="O148" i="11" a="1"/>
  <c r="O148" i="11" s="1"/>
  <c r="AQ46" i="11"/>
  <c r="AP88" i="11"/>
  <c r="AP89" i="11" s="1"/>
  <c r="AQ44" i="11"/>
  <c r="AP82" i="11"/>
  <c r="E149" i="11" a="1"/>
  <c r="E149" i="11" s="1"/>
  <c r="E299" i="11" a="1"/>
  <c r="E299" i="11" s="1"/>
  <c r="D305" i="11"/>
  <c r="D232" i="11"/>
  <c r="D156" i="11"/>
  <c r="D61" i="16"/>
  <c r="D59" i="15"/>
  <c r="AQ5" i="11"/>
  <c r="AQ223" i="11" s="1" a="1"/>
  <c r="AQ223" i="11" s="1"/>
  <c r="BC6" i="10"/>
  <c r="DB45" i="10"/>
  <c r="BD20" i="10"/>
  <c r="BD15" i="10"/>
  <c r="BD10" i="10"/>
  <c r="BD23" i="10"/>
  <c r="BD18" i="10"/>
  <c r="BD13" i="10"/>
  <c r="BD12" i="10"/>
  <c r="BD7" i="10"/>
  <c r="BD17" i="10"/>
  <c r="BD16" i="10"/>
  <c r="BD11" i="10"/>
  <c r="BD22" i="10"/>
  <c r="BD19" i="10"/>
  <c r="BD14" i="10"/>
  <c r="BD21" i="10"/>
  <c r="BD8" i="10"/>
  <c r="BD9" i="10"/>
  <c r="AV56" i="3"/>
  <c r="AR61" i="4"/>
  <c r="AU80" i="3"/>
  <c r="AU79" i="3" s="1"/>
  <c r="AR72" i="4" s="1"/>
  <c r="AQ42" i="11"/>
  <c r="AQ76" i="11" s="1"/>
  <c r="AQ80" i="11" s="1"/>
  <c r="AO86" i="11"/>
  <c r="AO91" i="11"/>
  <c r="AO89" i="11"/>
  <c r="AO92" i="11"/>
  <c r="AO85" i="11"/>
  <c r="AO83" i="11"/>
  <c r="AO84" i="11"/>
  <c r="AP79" i="11"/>
  <c r="AP80" i="11"/>
  <c r="AP78" i="11"/>
  <c r="AJ24" i="4"/>
  <c r="AW102" i="10"/>
  <c r="BA70" i="10"/>
  <c r="AV102" i="10"/>
  <c r="BC75" i="10"/>
  <c r="BN45" i="10"/>
  <c r="BM85" i="10"/>
  <c r="AY48" i="10"/>
  <c r="AZ53" i="10"/>
  <c r="AZ49" i="10"/>
  <c r="AZ51" i="10"/>
  <c r="AZ50" i="10"/>
  <c r="AZ52" i="10"/>
  <c r="AR72" i="11"/>
  <c r="AR73" i="11"/>
  <c r="BE4" i="10"/>
  <c r="BD2" i="10"/>
  <c r="AZ84" i="10"/>
  <c r="BC73" i="10"/>
  <c r="BC74" i="10"/>
  <c r="BC78" i="10"/>
  <c r="BA89" i="10"/>
  <c r="BA88" i="10"/>
  <c r="BA87" i="10"/>
  <c r="AX67" i="10"/>
  <c r="AX66" i="10"/>
  <c r="AX68" i="10"/>
  <c r="AX80" i="10"/>
  <c r="AX81" i="10"/>
  <c r="AX82" i="10"/>
  <c r="BB90" i="10"/>
  <c r="BB76" i="10"/>
  <c r="BB83" i="10"/>
  <c r="BB69" i="10"/>
  <c r="BD71" i="10"/>
  <c r="BC40" i="10"/>
  <c r="AY94" i="10"/>
  <c r="AN20" i="3" s="1"/>
  <c r="AY56" i="10"/>
  <c r="BA96" i="10"/>
  <c r="BA58" i="10"/>
  <c r="AZ99" i="10"/>
  <c r="AZ98" i="10"/>
  <c r="AZ97" i="10"/>
  <c r="AZ60" i="10"/>
  <c r="AZ59" i="10"/>
  <c r="AZ61" i="10"/>
  <c r="AZ103" i="10"/>
  <c r="BB62" i="10"/>
  <c r="BB100" i="10"/>
  <c r="BA95" i="10"/>
  <c r="BA57" i="10"/>
  <c r="AL5" i="7"/>
  <c r="AN3" i="3"/>
  <c r="AL6" i="4"/>
  <c r="AO5" i="3"/>
  <c r="AQ148" i="11" l="1" a="1"/>
  <c r="AQ148" i="11" s="1"/>
  <c r="AQ191" i="11" a="1"/>
  <c r="AQ191" i="11" s="1"/>
  <c r="AQ190" i="11" a="1"/>
  <c r="AQ190" i="11" s="1"/>
  <c r="AQ115" i="11" a="1"/>
  <c r="AQ115" i="11" s="1"/>
  <c r="AQ265" i="11" a="1"/>
  <c r="AQ265" i="11" s="1"/>
  <c r="AQ266" i="11" a="1"/>
  <c r="AQ266" i="11" s="1"/>
  <c r="AQ117" i="11" a="1"/>
  <c r="AQ117" i="11" s="1"/>
  <c r="AQ116" i="11" a="1"/>
  <c r="AQ116" i="11" s="1"/>
  <c r="AQ192" i="11" a="1"/>
  <c r="AQ192" i="11" s="1"/>
  <c r="AQ267" i="11" a="1"/>
  <c r="AQ267" i="11" s="1"/>
  <c r="AQ193" i="11" a="1"/>
  <c r="AQ193" i="11" s="1"/>
  <c r="AQ118" i="11" a="1"/>
  <c r="AQ118" i="11" s="1"/>
  <c r="AQ268" i="11" a="1"/>
  <c r="AQ268" i="11" s="1"/>
  <c r="AQ119" i="11" a="1"/>
  <c r="AQ119" i="11" s="1"/>
  <c r="AQ269" i="11" a="1"/>
  <c r="AQ269" i="11" s="1"/>
  <c r="AQ270" i="11" a="1"/>
  <c r="AQ270" i="11" s="1"/>
  <c r="AQ120" i="11" a="1"/>
  <c r="AQ120" i="11" s="1"/>
  <c r="AQ121" i="11" a="1"/>
  <c r="AQ121" i="11" s="1"/>
  <c r="AQ271" i="11" a="1"/>
  <c r="AQ271" i="11" s="1"/>
  <c r="AQ272" i="11" a="1"/>
  <c r="AQ272" i="11" s="1"/>
  <c r="AQ125" i="11" a="1"/>
  <c r="AQ125" i="11" s="1"/>
  <c r="AQ202" i="11" a="1"/>
  <c r="AQ202" i="11" s="1"/>
  <c r="AQ277" i="11" a="1"/>
  <c r="AQ277" i="11" s="1"/>
  <c r="AQ127" i="11" a="1"/>
  <c r="AQ127" i="11" s="1"/>
  <c r="AQ278" i="11" a="1"/>
  <c r="AQ278" i="11" s="1"/>
  <c r="AQ128" i="11" a="1"/>
  <c r="AQ128" i="11" s="1"/>
  <c r="AQ279" i="11" a="1"/>
  <c r="AQ279" i="11" s="1"/>
  <c r="AQ130" i="11" a="1"/>
  <c r="AQ130" i="11" s="1"/>
  <c r="AQ207" i="11" a="1"/>
  <c r="AQ207" i="11" s="1"/>
  <c r="AQ133" i="11" a="1"/>
  <c r="AQ133" i="11" s="1"/>
  <c r="AQ208" i="11" a="1"/>
  <c r="AQ208" i="11" s="1"/>
  <c r="AQ284" i="11" a="1"/>
  <c r="AQ284" i="11" s="1"/>
  <c r="AQ211" i="11" a="1"/>
  <c r="AQ211" i="11" s="1"/>
  <c r="AQ287" i="11" a="1"/>
  <c r="AQ287" i="11" s="1"/>
  <c r="AQ213" i="11" a="1"/>
  <c r="AQ213" i="11" s="1"/>
  <c r="AQ138" i="11" a="1"/>
  <c r="AQ138" i="11" s="1"/>
  <c r="AQ214" i="11" a="1"/>
  <c r="AQ214" i="11" s="1"/>
  <c r="AQ139" i="11" a="1"/>
  <c r="AQ139" i="11" s="1"/>
  <c r="AQ140" i="11" a="1"/>
  <c r="AQ140" i="11" s="1"/>
  <c r="AQ217" i="11" a="1"/>
  <c r="AQ217" i="11" s="1"/>
  <c r="AQ293" i="11" a="1"/>
  <c r="AQ293" i="11" s="1"/>
  <c r="AQ143" i="11" a="1"/>
  <c r="AQ143" i="11" s="1"/>
  <c r="AQ294" i="11" a="1"/>
  <c r="AQ294" i="11" s="1"/>
  <c r="AQ219" i="11" a="1"/>
  <c r="AQ219" i="11" s="1"/>
  <c r="AQ220" i="11" a="1"/>
  <c r="AQ220" i="11" s="1"/>
  <c r="AW11" i="7"/>
  <c r="AV10" i="7"/>
  <c r="H299" i="11" a="1"/>
  <c r="H299" i="11" s="1"/>
  <c r="P299" i="11" a="1"/>
  <c r="P299" i="11" s="1"/>
  <c r="AJ299" i="11" a="1"/>
  <c r="AJ299" i="11" s="1"/>
  <c r="AI299" i="11" a="1"/>
  <c r="AI299" i="11" s="1"/>
  <c r="R299" i="11" a="1"/>
  <c r="R299" i="11" s="1"/>
  <c r="AD299" i="11" a="1"/>
  <c r="AD299" i="11" s="1"/>
  <c r="M299" i="11" a="1"/>
  <c r="M299" i="11" s="1"/>
  <c r="AO299" i="11" a="1"/>
  <c r="AO299" i="11" s="1"/>
  <c r="V299" i="11" a="1"/>
  <c r="V299" i="11" s="1"/>
  <c r="AG299" i="11" a="1"/>
  <c r="AG299" i="11" s="1"/>
  <c r="AF299" i="11" a="1"/>
  <c r="AF299" i="11" s="1"/>
  <c r="K299" i="11" a="1"/>
  <c r="K299" i="11" s="1"/>
  <c r="I299" i="11" a="1"/>
  <c r="I299" i="11" s="1"/>
  <c r="AC299" i="11" a="1"/>
  <c r="AC299" i="11" s="1"/>
  <c r="AB299" i="11" a="1"/>
  <c r="AB299" i="11" s="1"/>
  <c r="AE299" i="11" a="1"/>
  <c r="AE299" i="11" s="1"/>
  <c r="AA299" i="11" a="1"/>
  <c r="AA299" i="11" s="1"/>
  <c r="Y299" i="11" a="1"/>
  <c r="Y299" i="11" s="1"/>
  <c r="X299" i="11" a="1"/>
  <c r="X299" i="11" s="1"/>
  <c r="W299" i="11" a="1"/>
  <c r="W299" i="11" s="1"/>
  <c r="U299" i="11" a="1"/>
  <c r="U299" i="11" s="1"/>
  <c r="O299" i="11" a="1"/>
  <c r="O299" i="11" s="1"/>
  <c r="AH299" i="11" a="1"/>
  <c r="AH299" i="11" s="1"/>
  <c r="S299" i="11" a="1"/>
  <c r="S299" i="11" s="1"/>
  <c r="Z299" i="11" a="1"/>
  <c r="Z299" i="11" s="1"/>
  <c r="T299" i="11" a="1"/>
  <c r="T299" i="11" s="1"/>
  <c r="Q299" i="11" a="1"/>
  <c r="Q299" i="11" s="1"/>
  <c r="AQ299" i="11" a="1"/>
  <c r="AQ299" i="11" s="1"/>
  <c r="AP299" i="11" a="1"/>
  <c r="AP299" i="11" s="1"/>
  <c r="AN299" i="11" a="1"/>
  <c r="AN299" i="11" s="1"/>
  <c r="AL299" i="11" a="1"/>
  <c r="AL299" i="11" s="1"/>
  <c r="N299" i="11" a="1"/>
  <c r="N299" i="11" s="1"/>
  <c r="AK299" i="11" a="1"/>
  <c r="AK299" i="11" s="1"/>
  <c r="AM299" i="11" a="1"/>
  <c r="AM299" i="11" s="1"/>
  <c r="L299" i="11" a="1"/>
  <c r="L299" i="11" s="1"/>
  <c r="J299" i="11" a="1"/>
  <c r="J299" i="11" s="1"/>
  <c r="AO149" i="11" a="1"/>
  <c r="AO149" i="11" s="1"/>
  <c r="AN149" i="11" a="1"/>
  <c r="AN149" i="11" s="1"/>
  <c r="Y149" i="11" a="1"/>
  <c r="Y149" i="11" s="1"/>
  <c r="J149" i="11" a="1"/>
  <c r="J149" i="11" s="1"/>
  <c r="AK149" i="11" a="1"/>
  <c r="AK149" i="11" s="1"/>
  <c r="AA149" i="11" a="1"/>
  <c r="AA149" i="11" s="1"/>
  <c r="H149" i="11" a="1"/>
  <c r="H149" i="11" s="1"/>
  <c r="X149" i="11" a="1"/>
  <c r="X149" i="11" s="1"/>
  <c r="AP149" i="11" a="1"/>
  <c r="AP149" i="11" s="1"/>
  <c r="W149" i="11" a="1"/>
  <c r="W149" i="11" s="1"/>
  <c r="V149" i="11" a="1"/>
  <c r="V149" i="11" s="1"/>
  <c r="U149" i="11" a="1"/>
  <c r="U149" i="11" s="1"/>
  <c r="AJ149" i="11" a="1"/>
  <c r="AJ149" i="11" s="1"/>
  <c r="N149" i="11" a="1"/>
  <c r="N149" i="11" s="1"/>
  <c r="AI149" i="11" a="1"/>
  <c r="AI149" i="11" s="1"/>
  <c r="M149" i="11" a="1"/>
  <c r="M149" i="11" s="1"/>
  <c r="AH149" i="11" a="1"/>
  <c r="AH149" i="11" s="1"/>
  <c r="L149" i="11" a="1"/>
  <c r="L149" i="11" s="1"/>
  <c r="AG149" i="11" a="1"/>
  <c r="AG149" i="11" s="1"/>
  <c r="I149" i="11" a="1"/>
  <c r="I149" i="11" s="1"/>
  <c r="AE149" i="11" a="1"/>
  <c r="AE149" i="11" s="1"/>
  <c r="AD149" i="11" a="1"/>
  <c r="AD149" i="11" s="1"/>
  <c r="AQ149" i="11" a="1"/>
  <c r="AQ149" i="11" s="1"/>
  <c r="R149" i="11" a="1"/>
  <c r="R149" i="11" s="1"/>
  <c r="AM149" i="11" a="1"/>
  <c r="AM149" i="11" s="1"/>
  <c r="Q149" i="11" a="1"/>
  <c r="Q149" i="11" s="1"/>
  <c r="S149" i="11" a="1"/>
  <c r="S149" i="11" s="1"/>
  <c r="P149" i="11" a="1"/>
  <c r="P149" i="11" s="1"/>
  <c r="O149" i="11" a="1"/>
  <c r="O149" i="11" s="1"/>
  <c r="AL149" i="11" a="1"/>
  <c r="AL149" i="11" s="1"/>
  <c r="AF149" i="11" a="1"/>
  <c r="AF149" i="11" s="1"/>
  <c r="AC149" i="11" a="1"/>
  <c r="AC149" i="11" s="1"/>
  <c r="AB149" i="11" a="1"/>
  <c r="AB149" i="11" s="1"/>
  <c r="T149" i="11" a="1"/>
  <c r="T149" i="11" s="1"/>
  <c r="K149" i="11" a="1"/>
  <c r="K149" i="11" s="1"/>
  <c r="Z149" i="11" a="1"/>
  <c r="Z149" i="11" s="1"/>
  <c r="AR44" i="11"/>
  <c r="AQ82" i="11"/>
  <c r="AR46" i="11"/>
  <c r="AQ88" i="11"/>
  <c r="AQ89" i="11" s="1"/>
  <c r="E300" i="11" a="1"/>
  <c r="E300" i="11" s="1"/>
  <c r="D306" i="11"/>
  <c r="D233" i="11"/>
  <c r="D157" i="11"/>
  <c r="D62" i="16"/>
  <c r="D60" i="15"/>
  <c r="AR5" i="11"/>
  <c r="AR299" i="11" s="1" a="1"/>
  <c r="AR299" i="11" s="1"/>
  <c r="BE20" i="10"/>
  <c r="BE15" i="10"/>
  <c r="BE10" i="10"/>
  <c r="BE23" i="10"/>
  <c r="BE18" i="10"/>
  <c r="BE13" i="10"/>
  <c r="BE21" i="10"/>
  <c r="BE16" i="10"/>
  <c r="BE7" i="10"/>
  <c r="BE12" i="10"/>
  <c r="BE17" i="10"/>
  <c r="BE11" i="10"/>
  <c r="BE64" i="10" s="1"/>
  <c r="BE22" i="10"/>
  <c r="BE19" i="10"/>
  <c r="BE14" i="10"/>
  <c r="BE9" i="10"/>
  <c r="BE8" i="10"/>
  <c r="BD6" i="10"/>
  <c r="AW56" i="3"/>
  <c r="AS61" i="4"/>
  <c r="AV80" i="3"/>
  <c r="AV79" i="3" s="1"/>
  <c r="AS72" i="4" s="1"/>
  <c r="AR42" i="11"/>
  <c r="AR76" i="11" s="1"/>
  <c r="AR79" i="11" s="1"/>
  <c r="AP83" i="11"/>
  <c r="AP92" i="11"/>
  <c r="AP90" i="11"/>
  <c r="AP84" i="11"/>
  <c r="AP85" i="11"/>
  <c r="AP86" i="11"/>
  <c r="AQ79" i="11"/>
  <c r="AP91" i="11"/>
  <c r="AQ77" i="11"/>
  <c r="AQ78" i="11"/>
  <c r="AK24" i="4"/>
  <c r="BB70" i="10"/>
  <c r="BD75" i="10"/>
  <c r="BO45" i="10"/>
  <c r="BN85" i="10"/>
  <c r="AZ48" i="10"/>
  <c r="BA51" i="10"/>
  <c r="DA51" i="10" s="1"/>
  <c r="BA49" i="10"/>
  <c r="DA49" i="10" s="1"/>
  <c r="BA53" i="10"/>
  <c r="DA53" i="10" s="1"/>
  <c r="BA52" i="10"/>
  <c r="DA52" i="10" s="1"/>
  <c r="BA50" i="10"/>
  <c r="DA50" i="10" s="1"/>
  <c r="BD74" i="10"/>
  <c r="BD73" i="10"/>
  <c r="AS72" i="11"/>
  <c r="AS73" i="11"/>
  <c r="BA84" i="10"/>
  <c r="AX63" i="10"/>
  <c r="BF4" i="10"/>
  <c r="BE2" i="10"/>
  <c r="AX77" i="10"/>
  <c r="BD78" i="10"/>
  <c r="BD40" i="10"/>
  <c r="BD64" i="10"/>
  <c r="BB89" i="10"/>
  <c r="BB88" i="10"/>
  <c r="BB87" i="10"/>
  <c r="AY81" i="10"/>
  <c r="AY80" i="10"/>
  <c r="AY82" i="10"/>
  <c r="AY66" i="10"/>
  <c r="AY68" i="10"/>
  <c r="AY67" i="10"/>
  <c r="BC83" i="10"/>
  <c r="BC76" i="10"/>
  <c r="BC90" i="10"/>
  <c r="BC69" i="10"/>
  <c r="BE71" i="10"/>
  <c r="AZ56" i="10"/>
  <c r="AZ94" i="10"/>
  <c r="AO20" i="3" s="1"/>
  <c r="BA59" i="10"/>
  <c r="BA60" i="10"/>
  <c r="BA61" i="10"/>
  <c r="BA103" i="10"/>
  <c r="BB95" i="10"/>
  <c r="BB57" i="10"/>
  <c r="BB58" i="10"/>
  <c r="BB96" i="10"/>
  <c r="BC62" i="10"/>
  <c r="BC100" i="10"/>
  <c r="BA99" i="10"/>
  <c r="BA98" i="10"/>
  <c r="BA97" i="10"/>
  <c r="AM5" i="7"/>
  <c r="AO3" i="3"/>
  <c r="AM6" i="4"/>
  <c r="AN6" i="4" s="1"/>
  <c r="AO6" i="4" s="1"/>
  <c r="AP6" i="4" s="1"/>
  <c r="AQ6" i="4" s="1"/>
  <c r="AR6" i="4" s="1"/>
  <c r="AS6" i="4" s="1"/>
  <c r="AT6" i="4" s="1"/>
  <c r="AU6" i="4" s="1"/>
  <c r="AV6" i="4" s="1"/>
  <c r="AW6" i="4" s="1"/>
  <c r="AX6" i="4" s="1"/>
  <c r="AY6" i="4" s="1"/>
  <c r="AZ6" i="4" s="1"/>
  <c r="BA6" i="4" s="1"/>
  <c r="BB6" i="4" s="1"/>
  <c r="BC6" i="4" s="1"/>
  <c r="BD6" i="4" s="1"/>
  <c r="BE6" i="4" s="1"/>
  <c r="BF6" i="4" s="1"/>
  <c r="BG6" i="4" s="1"/>
  <c r="BH6" i="4" s="1"/>
  <c r="BI6" i="4" s="1"/>
  <c r="BJ6" i="4" s="1"/>
  <c r="BK6" i="4" s="1"/>
  <c r="BL6" i="4" s="1"/>
  <c r="BM6" i="4" s="1"/>
  <c r="BN6" i="4" s="1"/>
  <c r="BO6" i="4" s="1"/>
  <c r="BP6" i="4" s="1"/>
  <c r="BQ6" i="4" s="1"/>
  <c r="BR6" i="4" s="1"/>
  <c r="BS6" i="4" s="1"/>
  <c r="BT6" i="4" s="1"/>
  <c r="BU6" i="4" s="1"/>
  <c r="BV6" i="4" s="1"/>
  <c r="BW6" i="4" s="1"/>
  <c r="BX6" i="4" s="1"/>
  <c r="BY6" i="4" s="1"/>
  <c r="BZ6" i="4" s="1"/>
  <c r="AP5" i="3"/>
  <c r="AR149" i="11" l="1" a="1"/>
  <c r="AR149" i="11" s="1"/>
  <c r="AR190" i="11" a="1"/>
  <c r="AR190" i="11" s="1"/>
  <c r="AR191" i="11" a="1"/>
  <c r="AR191" i="11" s="1"/>
  <c r="AR115" i="11" a="1"/>
  <c r="AR115" i="11" s="1"/>
  <c r="AR265" i="11" a="1"/>
  <c r="AR265" i="11" s="1"/>
  <c r="AR117" i="11" a="1"/>
  <c r="AR117" i="11" s="1"/>
  <c r="AR266" i="11" a="1"/>
  <c r="AR266" i="11" s="1"/>
  <c r="AR116" i="11" a="1"/>
  <c r="AR116" i="11" s="1"/>
  <c r="AR192" i="11" a="1"/>
  <c r="AR192" i="11" s="1"/>
  <c r="AR267" i="11" a="1"/>
  <c r="AR267" i="11" s="1"/>
  <c r="AR118" i="11" a="1"/>
  <c r="AR118" i="11" s="1"/>
  <c r="AR268" i="11" a="1"/>
  <c r="AR268" i="11" s="1"/>
  <c r="AR193" i="11" a="1"/>
  <c r="AR193" i="11" s="1"/>
  <c r="AR119" i="11" a="1"/>
  <c r="AR119" i="11" s="1"/>
  <c r="AR269" i="11" a="1"/>
  <c r="AR269" i="11" s="1"/>
  <c r="AR270" i="11" a="1"/>
  <c r="AR270" i="11" s="1"/>
  <c r="AR120" i="11" a="1"/>
  <c r="AR120" i="11" s="1"/>
  <c r="AR271" i="11" a="1"/>
  <c r="AR271" i="11" s="1"/>
  <c r="AR121" i="11" a="1"/>
  <c r="AR121" i="11" s="1"/>
  <c r="AR272" i="11" a="1"/>
  <c r="AR272" i="11" s="1"/>
  <c r="AR125" i="11" a="1"/>
  <c r="AR125" i="11" s="1"/>
  <c r="AR127" i="11" a="1"/>
  <c r="AR127" i="11" s="1"/>
  <c r="AR202" i="11" a="1"/>
  <c r="AR202" i="11" s="1"/>
  <c r="AR277" i="11" a="1"/>
  <c r="AR277" i="11" s="1"/>
  <c r="AR128" i="11" a="1"/>
  <c r="AR128" i="11" s="1"/>
  <c r="AR278" i="11" a="1"/>
  <c r="AR278" i="11" s="1"/>
  <c r="AR279" i="11" a="1"/>
  <c r="AR279" i="11" s="1"/>
  <c r="AR130" i="11" a="1"/>
  <c r="AR130" i="11" s="1"/>
  <c r="AR207" i="11" a="1"/>
  <c r="AR207" i="11" s="1"/>
  <c r="AR208" i="11" a="1"/>
  <c r="AR208" i="11" s="1"/>
  <c r="AR133" i="11" a="1"/>
  <c r="AR133" i="11" s="1"/>
  <c r="AR284" i="11" a="1"/>
  <c r="AR284" i="11" s="1"/>
  <c r="AR211" i="11" a="1"/>
  <c r="AR211" i="11" s="1"/>
  <c r="AR287" i="11" a="1"/>
  <c r="AR287" i="11" s="1"/>
  <c r="AR138" i="11" a="1"/>
  <c r="AR138" i="11" s="1"/>
  <c r="AR213" i="11" a="1"/>
  <c r="AR213" i="11" s="1"/>
  <c r="AR214" i="11" a="1"/>
  <c r="AR214" i="11" s="1"/>
  <c r="AR139" i="11" a="1"/>
  <c r="AR139" i="11" s="1"/>
  <c r="AR140" i="11" a="1"/>
  <c r="AR140" i="11" s="1"/>
  <c r="AR217" i="11" a="1"/>
  <c r="AR217" i="11" s="1"/>
  <c r="AR293" i="11" a="1"/>
  <c r="AR293" i="11" s="1"/>
  <c r="AR143" i="11" a="1"/>
  <c r="AR143" i="11" s="1"/>
  <c r="AR294" i="11" a="1"/>
  <c r="AR294" i="11" s="1"/>
  <c r="AR219" i="11" a="1"/>
  <c r="AR219" i="11" s="1"/>
  <c r="AR220" i="11" a="1"/>
  <c r="AR220" i="11" s="1"/>
  <c r="AR148" i="11" a="1"/>
  <c r="AR148" i="11" s="1"/>
  <c r="AR223" i="11" a="1"/>
  <c r="AR223" i="11" s="1"/>
  <c r="AX11" i="7"/>
  <c r="AW10" i="7"/>
  <c r="X300" i="11" a="1"/>
  <c r="X300" i="11" s="1"/>
  <c r="J300" i="11" a="1"/>
  <c r="J300" i="11" s="1"/>
  <c r="AH300" i="11" a="1"/>
  <c r="AH300" i="11" s="1"/>
  <c r="AC300" i="11" a="1"/>
  <c r="AC300" i="11" s="1"/>
  <c r="M300" i="11" a="1"/>
  <c r="M300" i="11" s="1"/>
  <c r="AB300" i="11" a="1"/>
  <c r="AB300" i="11" s="1"/>
  <c r="AO300" i="11" a="1"/>
  <c r="AO300" i="11" s="1"/>
  <c r="W300" i="11" a="1"/>
  <c r="W300" i="11" s="1"/>
  <c r="H300" i="11" a="1"/>
  <c r="H300" i="11" s="1"/>
  <c r="AG300" i="11" a="1"/>
  <c r="AG300" i="11" s="1"/>
  <c r="AQ300" i="11" a="1"/>
  <c r="AQ300" i="11" s="1"/>
  <c r="V300" i="11" a="1"/>
  <c r="V300" i="11" s="1"/>
  <c r="U300" i="11" a="1"/>
  <c r="U300" i="11" s="1"/>
  <c r="AM300" i="11" a="1"/>
  <c r="AM300" i="11" s="1"/>
  <c r="S300" i="11" a="1"/>
  <c r="S300" i="11" s="1"/>
  <c r="AE300" i="11" a="1"/>
  <c r="AE300" i="11" s="1"/>
  <c r="AD300" i="11" a="1"/>
  <c r="AD300" i="11" s="1"/>
  <c r="AL300" i="11" a="1"/>
  <c r="AL300" i="11" s="1"/>
  <c r="N300" i="11" a="1"/>
  <c r="N300" i="11" s="1"/>
  <c r="L300" i="11" a="1"/>
  <c r="L300" i="11" s="1"/>
  <c r="T300" i="11" a="1"/>
  <c r="T300" i="11" s="1"/>
  <c r="R300" i="11" a="1"/>
  <c r="R300" i="11" s="1"/>
  <c r="O300" i="11" a="1"/>
  <c r="O300" i="11" s="1"/>
  <c r="K300" i="11" a="1"/>
  <c r="K300" i="11" s="1"/>
  <c r="AP300" i="11" a="1"/>
  <c r="AP300" i="11" s="1"/>
  <c r="AJ300" i="11" a="1"/>
  <c r="AJ300" i="11" s="1"/>
  <c r="AN300" i="11" a="1"/>
  <c r="AN300" i="11" s="1"/>
  <c r="AK300" i="11" a="1"/>
  <c r="AK300" i="11" s="1"/>
  <c r="AI300" i="11" a="1"/>
  <c r="AI300" i="11" s="1"/>
  <c r="AA300" i="11" a="1"/>
  <c r="AA300" i="11" s="1"/>
  <c r="Y300" i="11" a="1"/>
  <c r="Y300" i="11" s="1"/>
  <c r="AR300" i="11" a="1"/>
  <c r="AR300" i="11" s="1"/>
  <c r="AF300" i="11" a="1"/>
  <c r="AF300" i="11" s="1"/>
  <c r="Z300" i="11" a="1"/>
  <c r="Z300" i="11" s="1"/>
  <c r="P300" i="11" a="1"/>
  <c r="P300" i="11" s="1"/>
  <c r="I300" i="11" a="1"/>
  <c r="I300" i="11" s="1"/>
  <c r="Q300" i="11" a="1"/>
  <c r="Q300" i="11" s="1"/>
  <c r="AS44" i="11"/>
  <c r="AR82" i="11"/>
  <c r="AS46" i="11"/>
  <c r="AR88" i="11"/>
  <c r="AR90" i="11" s="1"/>
  <c r="E226" i="11" a="1"/>
  <c r="E226" i="11" s="1"/>
  <c r="D307" i="11"/>
  <c r="D234" i="11"/>
  <c r="D158" i="11"/>
  <c r="CC39" i="4"/>
  <c r="CE39" i="4"/>
  <c r="CD39" i="4"/>
  <c r="CG39" i="4"/>
  <c r="CH39" i="4"/>
  <c r="CI39" i="4"/>
  <c r="CK39" i="4"/>
  <c r="CM39" i="4"/>
  <c r="CL39" i="4"/>
  <c r="CO39" i="4"/>
  <c r="CP39" i="4"/>
  <c r="CQ39" i="4"/>
  <c r="CT39" i="4"/>
  <c r="CS39" i="4"/>
  <c r="CU39" i="4"/>
  <c r="CX39" i="4"/>
  <c r="CW39" i="4"/>
  <c r="CY39" i="4"/>
  <c r="CC27" i="4"/>
  <c r="DC27" i="4"/>
  <c r="CD27" i="4"/>
  <c r="DD27" i="4"/>
  <c r="DF27" i="4"/>
  <c r="CE27" i="4"/>
  <c r="DG27" i="4"/>
  <c r="DE27" i="4"/>
  <c r="CF27" i="4"/>
  <c r="CH27" i="4"/>
  <c r="CG27" i="4"/>
  <c r="CI27" i="4"/>
  <c r="DH27" i="4"/>
  <c r="CK27" i="4"/>
  <c r="CJ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Z27" i="4"/>
  <c r="CX27" i="4"/>
  <c r="CY27" i="4"/>
  <c r="D63" i="16"/>
  <c r="D61" i="15"/>
  <c r="CO61" i="4"/>
  <c r="AS5" i="11"/>
  <c r="BE6" i="10"/>
  <c r="CN72" i="4"/>
  <c r="CM61" i="4"/>
  <c r="DC58" i="4"/>
  <c r="DC54" i="4"/>
  <c r="DD54" i="4"/>
  <c r="CE58" i="4"/>
  <c r="CC71" i="4"/>
  <c r="DE54" i="4"/>
  <c r="DC71" i="4"/>
  <c r="DE58" i="4"/>
  <c r="CD71" i="4"/>
  <c r="DD58" i="4"/>
  <c r="CG58" i="4"/>
  <c r="CC72" i="4"/>
  <c r="CE71" i="4"/>
  <c r="CE72" i="4"/>
  <c r="DD71" i="4"/>
  <c r="DF58" i="4"/>
  <c r="DE71" i="4"/>
  <c r="DF71" i="4"/>
  <c r="CD72" i="4"/>
  <c r="DF54" i="4"/>
  <c r="CG54" i="4"/>
  <c r="DH71" i="4"/>
  <c r="DH54" i="4"/>
  <c r="CG71" i="4"/>
  <c r="DG54" i="4"/>
  <c r="CF71" i="4"/>
  <c r="CF58" i="4"/>
  <c r="CH58" i="4"/>
  <c r="DG71" i="4"/>
  <c r="CI58" i="4"/>
  <c r="CF54" i="4"/>
  <c r="CF72" i="4"/>
  <c r="DG58" i="4"/>
  <c r="CI54" i="4"/>
  <c r="CH71" i="4"/>
  <c r="CH54" i="4"/>
  <c r="CI71" i="4"/>
  <c r="CK54" i="4"/>
  <c r="CG72" i="4"/>
  <c r="DH58" i="4"/>
  <c r="DH34" i="4"/>
  <c r="DH32" i="4" s="1"/>
  <c r="CK71" i="4"/>
  <c r="CK58" i="4"/>
  <c r="CJ58" i="4"/>
  <c r="CL54" i="4"/>
  <c r="CJ71" i="4"/>
  <c r="CJ54" i="4"/>
  <c r="CO54" i="4"/>
  <c r="CL58" i="4"/>
  <c r="CM54" i="4"/>
  <c r="CP58" i="4"/>
  <c r="CM71" i="4"/>
  <c r="CH72" i="4"/>
  <c r="CM58" i="4"/>
  <c r="CN58" i="4"/>
  <c r="CL71" i="4"/>
  <c r="CO58" i="4"/>
  <c r="CN54" i="4"/>
  <c r="CI61" i="4"/>
  <c r="CP54" i="4"/>
  <c r="CQ54" i="4"/>
  <c r="CN71" i="4"/>
  <c r="CS58" i="4"/>
  <c r="CO71" i="4"/>
  <c r="CQ58" i="4"/>
  <c r="CJ72" i="4"/>
  <c r="CR71" i="4"/>
  <c r="CI72" i="4"/>
  <c r="CP71" i="4"/>
  <c r="CT58" i="4"/>
  <c r="CR58" i="4"/>
  <c r="CR54" i="4"/>
  <c r="CT54" i="4"/>
  <c r="CS71" i="4"/>
  <c r="CU58" i="4"/>
  <c r="CQ71" i="4"/>
  <c r="CU71" i="4"/>
  <c r="CT71" i="4"/>
  <c r="CS54" i="4"/>
  <c r="CU54" i="4"/>
  <c r="CV71" i="4"/>
  <c r="CX54" i="4"/>
  <c r="CW58" i="4"/>
  <c r="CV58" i="4"/>
  <c r="CY58" i="4"/>
  <c r="CX58" i="4"/>
  <c r="CY54" i="4"/>
  <c r="CX71" i="4"/>
  <c r="CW54" i="4"/>
  <c r="CZ58" i="4"/>
  <c r="CV54" i="4"/>
  <c r="CW71" i="4"/>
  <c r="CL61" i="4"/>
  <c r="CY71" i="4"/>
  <c r="CL72" i="4"/>
  <c r="CZ71" i="4"/>
  <c r="CK72" i="4"/>
  <c r="CZ54" i="4"/>
  <c r="DE61" i="4"/>
  <c r="BF20" i="10"/>
  <c r="BF15" i="10"/>
  <c r="BF10" i="10"/>
  <c r="BF23" i="10"/>
  <c r="BF18" i="10"/>
  <c r="BF13" i="10"/>
  <c r="BF22" i="10"/>
  <c r="BF12" i="10"/>
  <c r="BF7" i="10"/>
  <c r="BF16" i="10"/>
  <c r="BF17" i="10"/>
  <c r="BF11" i="10"/>
  <c r="BF64" i="10" s="1"/>
  <c r="BF19" i="10"/>
  <c r="BF14" i="10"/>
  <c r="BF21" i="10"/>
  <c r="BF8" i="10"/>
  <c r="BF9" i="10"/>
  <c r="CM72" i="4"/>
  <c r="CN61" i="4"/>
  <c r="CO72" i="4"/>
  <c r="AX56" i="3"/>
  <c r="AT61" i="4"/>
  <c r="AW80" i="3"/>
  <c r="AW79" i="3" s="1"/>
  <c r="AT72" i="4" s="1"/>
  <c r="AS42" i="11"/>
  <c r="AS76" i="11" s="1"/>
  <c r="AS79" i="11" s="1"/>
  <c r="AQ83" i="11"/>
  <c r="AQ91" i="11"/>
  <c r="AQ92" i="11"/>
  <c r="AQ90" i="11"/>
  <c r="AQ86" i="11"/>
  <c r="AQ84" i="11"/>
  <c r="AQ85" i="11"/>
  <c r="AR78" i="11"/>
  <c r="AR77" i="11"/>
  <c r="AR80" i="11"/>
  <c r="AL24" i="4"/>
  <c r="CC25" i="4"/>
  <c r="CE25" i="4"/>
  <c r="CD25" i="4"/>
  <c r="CH25" i="4"/>
  <c r="CG25" i="4"/>
  <c r="CK25" i="4"/>
  <c r="CI25" i="4"/>
  <c r="CM25" i="4"/>
  <c r="CL25" i="4"/>
  <c r="CO25" i="4"/>
  <c r="CQ25" i="4"/>
  <c r="CP25" i="4"/>
  <c r="CT25" i="4"/>
  <c r="CS25" i="4"/>
  <c r="CU25" i="4"/>
  <c r="CW25" i="4"/>
  <c r="CX25" i="4"/>
  <c r="CY25" i="4"/>
  <c r="CC24" i="4"/>
  <c r="CD24" i="4"/>
  <c r="CF24" i="4"/>
  <c r="CC34" i="4"/>
  <c r="CC32" i="4" s="1"/>
  <c r="CE34" i="4"/>
  <c r="CE32" i="4" s="1"/>
  <c r="CE24" i="4"/>
  <c r="CD34" i="4"/>
  <c r="CD32" i="4" s="1"/>
  <c r="CH24" i="4"/>
  <c r="CF34" i="4"/>
  <c r="CF32" i="4" s="1"/>
  <c r="CH34" i="4"/>
  <c r="CH32" i="4" s="1"/>
  <c r="CG34" i="4"/>
  <c r="CG32" i="4" s="1"/>
  <c r="CI34" i="4"/>
  <c r="CI32" i="4" s="1"/>
  <c r="CG24" i="4"/>
  <c r="CK34" i="4"/>
  <c r="CK32" i="4" s="1"/>
  <c r="CJ34" i="4"/>
  <c r="CJ32" i="4" s="1"/>
  <c r="CI24" i="4"/>
  <c r="CJ24" i="4"/>
  <c r="CK24" i="4"/>
  <c r="CL24" i="4"/>
  <c r="CM34" i="4"/>
  <c r="CM32" i="4" s="1"/>
  <c r="CL34" i="4"/>
  <c r="CL32" i="4" s="1"/>
  <c r="CO34" i="4"/>
  <c r="CO32" i="4" s="1"/>
  <c r="CN34" i="4"/>
  <c r="CN32" i="4" s="1"/>
  <c r="CP34" i="4"/>
  <c r="CP32" i="4" s="1"/>
  <c r="CR34" i="4"/>
  <c r="CR32" i="4" s="1"/>
  <c r="CQ34" i="4"/>
  <c r="CQ32" i="4" s="1"/>
  <c r="CW34" i="4"/>
  <c r="CW32" i="4" s="1"/>
  <c r="CS34" i="4"/>
  <c r="CS32" i="4" s="1"/>
  <c r="CT34" i="4"/>
  <c r="CT32" i="4" s="1"/>
  <c r="CU34" i="4"/>
  <c r="CU32" i="4" s="1"/>
  <c r="CV34" i="4"/>
  <c r="CV32" i="4" s="1"/>
  <c r="CX34" i="4"/>
  <c r="CX32" i="4" s="1"/>
  <c r="CY34" i="4"/>
  <c r="CY32" i="4" s="1"/>
  <c r="CZ34" i="4"/>
  <c r="CZ32" i="4" s="1"/>
  <c r="BE73" i="10"/>
  <c r="AX102" i="10"/>
  <c r="BC70" i="10"/>
  <c r="BP45" i="10"/>
  <c r="BO85" i="10"/>
  <c r="BB49" i="10"/>
  <c r="BB50" i="10"/>
  <c r="BB52" i="10"/>
  <c r="BA48" i="10"/>
  <c r="BB51" i="10"/>
  <c r="BB53" i="10"/>
  <c r="AT72" i="11"/>
  <c r="AT73" i="11"/>
  <c r="BE75" i="10"/>
  <c r="BB84" i="10"/>
  <c r="AY63" i="10"/>
  <c r="BG4" i="10"/>
  <c r="BF2" i="10"/>
  <c r="AY77" i="10"/>
  <c r="BE74" i="10"/>
  <c r="BE78" i="10"/>
  <c r="BE40" i="10"/>
  <c r="BA94" i="10"/>
  <c r="AP20" i="3" s="1"/>
  <c r="BC88" i="10"/>
  <c r="BC87" i="10"/>
  <c r="BC89" i="10"/>
  <c r="AZ81" i="10"/>
  <c r="AZ80" i="10"/>
  <c r="AZ82" i="10"/>
  <c r="AZ66" i="10"/>
  <c r="AZ68" i="10"/>
  <c r="AZ67" i="10"/>
  <c r="BA56" i="10"/>
  <c r="BC95" i="10"/>
  <c r="BC57" i="10"/>
  <c r="BC49" i="10"/>
  <c r="BC58" i="10"/>
  <c r="BC96" i="10"/>
  <c r="BB60" i="10"/>
  <c r="BB59" i="10"/>
  <c r="BB61" i="10"/>
  <c r="BB99" i="10"/>
  <c r="BB97" i="10"/>
  <c r="BB98" i="10"/>
  <c r="BB103" i="10"/>
  <c r="AN5" i="7"/>
  <c r="AP3" i="3"/>
  <c r="DD24" i="4"/>
  <c r="DC24" i="4"/>
  <c r="DC34" i="4"/>
  <c r="DC32" i="4" s="1"/>
  <c r="DE34" i="4"/>
  <c r="DE32" i="4" s="1"/>
  <c r="DD34" i="4"/>
  <c r="DD32" i="4" s="1"/>
  <c r="DF34" i="4"/>
  <c r="DF32" i="4" s="1"/>
  <c r="DG34" i="4"/>
  <c r="DG32" i="4" s="1"/>
  <c r="AQ5" i="3"/>
  <c r="AS115" i="11" l="1" a="1"/>
  <c r="AS115" i="11" s="1"/>
  <c r="AS191" i="11" a="1"/>
  <c r="AS191" i="11" s="1"/>
  <c r="AS190" i="11" a="1"/>
  <c r="AS190" i="11" s="1"/>
  <c r="AS265" i="11" a="1"/>
  <c r="AS265" i="11" s="1"/>
  <c r="AS116" i="11" a="1"/>
  <c r="AS116" i="11" s="1"/>
  <c r="AS117" i="11" a="1"/>
  <c r="AS117" i="11" s="1"/>
  <c r="AS266" i="11" a="1"/>
  <c r="AS266" i="11" s="1"/>
  <c r="AS267" i="11" a="1"/>
  <c r="AS267" i="11" s="1"/>
  <c r="AS192" i="11" a="1"/>
  <c r="AS192" i="11" s="1"/>
  <c r="AS118" i="11" a="1"/>
  <c r="AS118" i="11" s="1"/>
  <c r="AS268" i="11" a="1"/>
  <c r="AS268" i="11" s="1"/>
  <c r="AS193" i="11" a="1"/>
  <c r="AS193" i="11" s="1"/>
  <c r="AS119" i="11" a="1"/>
  <c r="AS119" i="11" s="1"/>
  <c r="AS269" i="11" a="1"/>
  <c r="AS269" i="11" s="1"/>
  <c r="AS120" i="11" a="1"/>
  <c r="AS120" i="11" s="1"/>
  <c r="AS270" i="11" a="1"/>
  <c r="AS270" i="11" s="1"/>
  <c r="AS271" i="11" a="1"/>
  <c r="AS271" i="11" s="1"/>
  <c r="AS121" i="11" a="1"/>
  <c r="AS121" i="11" s="1"/>
  <c r="AS272" i="11" a="1"/>
  <c r="AS272" i="11" s="1"/>
  <c r="AS125" i="11" a="1"/>
  <c r="AS125" i="11" s="1"/>
  <c r="AS202" i="11" a="1"/>
  <c r="AS202" i="11" s="1"/>
  <c r="AS127" i="11" a="1"/>
  <c r="AS127" i="11" s="1"/>
  <c r="AS277" i="11" a="1"/>
  <c r="AS277" i="11" s="1"/>
  <c r="AS278" i="11" a="1"/>
  <c r="AS278" i="11" s="1"/>
  <c r="AS128" i="11" a="1"/>
  <c r="AS128" i="11" s="1"/>
  <c r="AS279" i="11" a="1"/>
  <c r="AS279" i="11" s="1"/>
  <c r="AS130" i="11" a="1"/>
  <c r="AS130" i="11" s="1"/>
  <c r="AS207" i="11" a="1"/>
  <c r="AS207" i="11" s="1"/>
  <c r="AS208" i="11" a="1"/>
  <c r="AS208" i="11" s="1"/>
  <c r="AS133" i="11" a="1"/>
  <c r="AS133" i="11" s="1"/>
  <c r="AS284" i="11" a="1"/>
  <c r="AS284" i="11" s="1"/>
  <c r="AS211" i="11" a="1"/>
  <c r="AS211" i="11" s="1"/>
  <c r="AS287" i="11" a="1"/>
  <c r="AS287" i="11" s="1"/>
  <c r="AS213" i="11" a="1"/>
  <c r="AS213" i="11" s="1"/>
  <c r="AS138" i="11" a="1"/>
  <c r="AS138" i="11" s="1"/>
  <c r="AS214" i="11" a="1"/>
  <c r="AS214" i="11" s="1"/>
  <c r="AS139" i="11" a="1"/>
  <c r="AS139" i="11" s="1"/>
  <c r="AS140" i="11" a="1"/>
  <c r="AS140" i="11" s="1"/>
  <c r="AS217" i="11" a="1"/>
  <c r="AS217" i="11" s="1"/>
  <c r="AS293" i="11" a="1"/>
  <c r="AS293" i="11" s="1"/>
  <c r="AS143" i="11" a="1"/>
  <c r="AS143" i="11" s="1"/>
  <c r="AS219" i="11" a="1"/>
  <c r="AS219" i="11" s="1"/>
  <c r="AS294" i="11" a="1"/>
  <c r="AS294" i="11" s="1"/>
  <c r="AS220" i="11" a="1"/>
  <c r="AS220" i="11" s="1"/>
  <c r="AS148" i="11" a="1"/>
  <c r="AS148" i="11" s="1"/>
  <c r="AS223" i="11" a="1"/>
  <c r="AS223" i="11" s="1"/>
  <c r="AS299" i="11" a="1"/>
  <c r="AS299" i="11" s="1"/>
  <c r="AS149" i="11" a="1"/>
  <c r="AS149" i="11" s="1"/>
  <c r="AS300" i="11" a="1"/>
  <c r="AS300" i="11" s="1"/>
  <c r="AY11" i="7"/>
  <c r="AX10" i="7"/>
  <c r="AS226" i="11" a="1"/>
  <c r="AS226" i="11" s="1"/>
  <c r="AD226" i="11" a="1"/>
  <c r="AD226" i="11" s="1"/>
  <c r="AH226" i="11" a="1"/>
  <c r="AH226" i="11" s="1"/>
  <c r="Q226" i="11" a="1"/>
  <c r="Q226" i="11" s="1"/>
  <c r="AC226" i="11" a="1"/>
  <c r="AC226" i="11" s="1"/>
  <c r="K226" i="11" a="1"/>
  <c r="K226" i="11" s="1"/>
  <c r="AA226" i="11" a="1"/>
  <c r="AA226" i="11" s="1"/>
  <c r="I226" i="11" a="1"/>
  <c r="I226" i="11" s="1"/>
  <c r="W226" i="11" a="1"/>
  <c r="W226" i="11" s="1"/>
  <c r="AM226" i="11" a="1"/>
  <c r="AM226" i="11" s="1"/>
  <c r="T226" i="11" a="1"/>
  <c r="T226" i="11" s="1"/>
  <c r="AO226" i="11" a="1"/>
  <c r="AO226" i="11" s="1"/>
  <c r="AN226" i="11" a="1"/>
  <c r="AN226" i="11" s="1"/>
  <c r="R226" i="11" a="1"/>
  <c r="R226" i="11" s="1"/>
  <c r="AR226" i="11" a="1"/>
  <c r="AR226" i="11" s="1"/>
  <c r="S226" i="11" a="1"/>
  <c r="S226" i="11" s="1"/>
  <c r="AQ226" i="11" a="1"/>
  <c r="AQ226" i="11" s="1"/>
  <c r="P226" i="11" a="1"/>
  <c r="P226" i="11" s="1"/>
  <c r="AE226" i="11" a="1"/>
  <c r="AE226" i="11" s="1"/>
  <c r="AL226" i="11" a="1"/>
  <c r="AL226" i="11" s="1"/>
  <c r="J226" i="11" a="1"/>
  <c r="J226" i="11" s="1"/>
  <c r="M226" i="11" a="1"/>
  <c r="M226" i="11" s="1"/>
  <c r="L226" i="11" a="1"/>
  <c r="L226" i="11" s="1"/>
  <c r="H226" i="11" a="1"/>
  <c r="H226" i="11" s="1"/>
  <c r="AI226" i="11" a="1"/>
  <c r="AI226" i="11" s="1"/>
  <c r="AJ226" i="11" a="1"/>
  <c r="AJ226" i="11" s="1"/>
  <c r="AG226" i="11" a="1"/>
  <c r="AG226" i="11" s="1"/>
  <c r="V226" i="11" a="1"/>
  <c r="V226" i="11" s="1"/>
  <c r="U226" i="11" a="1"/>
  <c r="U226" i="11" s="1"/>
  <c r="O226" i="11" a="1"/>
  <c r="O226" i="11" s="1"/>
  <c r="N226" i="11" a="1"/>
  <c r="N226" i="11" s="1"/>
  <c r="AP226" i="11" a="1"/>
  <c r="AP226" i="11" s="1"/>
  <c r="AB226" i="11" a="1"/>
  <c r="AB226" i="11" s="1"/>
  <c r="Z226" i="11" a="1"/>
  <c r="Z226" i="11" s="1"/>
  <c r="Y226" i="11" a="1"/>
  <c r="Y226" i="11" s="1"/>
  <c r="AK226" i="11" a="1"/>
  <c r="AK226" i="11" s="1"/>
  <c r="AF226" i="11" a="1"/>
  <c r="AF226" i="11" s="1"/>
  <c r="X226" i="11" a="1"/>
  <c r="X226" i="11" s="1"/>
  <c r="AT46" i="11"/>
  <c r="AS88" i="11"/>
  <c r="AS89" i="11" s="1"/>
  <c r="AT44" i="11"/>
  <c r="AS82" i="11"/>
  <c r="E227" i="11" a="1"/>
  <c r="E227" i="11" s="1"/>
  <c r="D308" i="11"/>
  <c r="E152" i="11" a="1"/>
  <c r="E152" i="11" s="1"/>
  <c r="D235" i="11"/>
  <c r="D159" i="11"/>
  <c r="D64" i="16"/>
  <c r="D62" i="15"/>
  <c r="AT5" i="11"/>
  <c r="BG23" i="10"/>
  <c r="BG18" i="10"/>
  <c r="BG13" i="10"/>
  <c r="BG12" i="10"/>
  <c r="BG7" i="10"/>
  <c r="BG17" i="10"/>
  <c r="BG11" i="10"/>
  <c r="BG64" i="10" s="1"/>
  <c r="BG16" i="10"/>
  <c r="BG14" i="10"/>
  <c r="BG10" i="10"/>
  <c r="BG15" i="10"/>
  <c r="BG20" i="10"/>
  <c r="BG21" i="10"/>
  <c r="BG19" i="10"/>
  <c r="BG22" i="10"/>
  <c r="BG8" i="10"/>
  <c r="BG9" i="10"/>
  <c r="BF6" i="10"/>
  <c r="AY56" i="3"/>
  <c r="AU61" i="4"/>
  <c r="AX80" i="3"/>
  <c r="AX79" i="3" s="1"/>
  <c r="AU72" i="4" s="1"/>
  <c r="AT42" i="11"/>
  <c r="AT76" i="11" s="1"/>
  <c r="AR85" i="11"/>
  <c r="AR83" i="11"/>
  <c r="AR92" i="11"/>
  <c r="AR91" i="11"/>
  <c r="AR89" i="11"/>
  <c r="AS78" i="11"/>
  <c r="AR86" i="11"/>
  <c r="AR84" i="11"/>
  <c r="AS80" i="11"/>
  <c r="AS77" i="11"/>
  <c r="BQ45" i="10"/>
  <c r="BP85" i="10"/>
  <c r="BB48" i="10"/>
  <c r="AY102" i="10"/>
  <c r="BC51" i="10"/>
  <c r="BC50" i="10"/>
  <c r="BC53" i="10"/>
  <c r="BC52" i="10"/>
  <c r="AU72" i="11"/>
  <c r="AU73" i="11"/>
  <c r="BC84" i="10"/>
  <c r="BH4" i="10"/>
  <c r="BG2" i="10"/>
  <c r="AZ63" i="10"/>
  <c r="BD69" i="10"/>
  <c r="BF78" i="10"/>
  <c r="BF40" i="10"/>
  <c r="BF71" i="10"/>
  <c r="AZ77" i="10"/>
  <c r="BD88" i="10"/>
  <c r="BD87" i="10"/>
  <c r="BD89" i="10"/>
  <c r="BE83" i="10"/>
  <c r="BE90" i="10"/>
  <c r="BE69" i="10"/>
  <c r="BE76" i="10"/>
  <c r="BD90" i="10"/>
  <c r="BA80" i="10"/>
  <c r="BA81" i="10"/>
  <c r="BA82" i="10"/>
  <c r="BA68" i="10"/>
  <c r="BA67" i="10"/>
  <c r="BA66" i="10"/>
  <c r="BG71" i="10"/>
  <c r="BB94" i="10"/>
  <c r="AQ20" i="3" s="1"/>
  <c r="BB56" i="10"/>
  <c r="BD95" i="10"/>
  <c r="BD57" i="10"/>
  <c r="BD100" i="10"/>
  <c r="BE62" i="10"/>
  <c r="BE100" i="10"/>
  <c r="BC60" i="10"/>
  <c r="BC59" i="10"/>
  <c r="BC61" i="10"/>
  <c r="BC97" i="10"/>
  <c r="BC99" i="10"/>
  <c r="BC98" i="10"/>
  <c r="BC103" i="10"/>
  <c r="BD58" i="10"/>
  <c r="BD96" i="10"/>
  <c r="AO5" i="7"/>
  <c r="AQ3" i="3"/>
  <c r="AR5" i="3"/>
  <c r="AT191" i="11" l="1" a="1"/>
  <c r="AT191" i="11" s="1"/>
  <c r="AT190" i="11" a="1"/>
  <c r="AT190" i="11" s="1"/>
  <c r="AT115" i="11" a="1"/>
  <c r="AT115" i="11" s="1"/>
  <c r="AT265" i="11" a="1"/>
  <c r="AT265" i="11" s="1"/>
  <c r="AT266" i="11" a="1"/>
  <c r="AT266" i="11" s="1"/>
  <c r="AT116" i="11" a="1"/>
  <c r="AT116" i="11" s="1"/>
  <c r="AT117" i="11" a="1"/>
  <c r="AT117" i="11" s="1"/>
  <c r="AT267" i="11" a="1"/>
  <c r="AT267" i="11" s="1"/>
  <c r="AT192" i="11" a="1"/>
  <c r="AT192" i="11" s="1"/>
  <c r="AT118" i="11" a="1"/>
  <c r="AT118" i="11" s="1"/>
  <c r="AT268" i="11" a="1"/>
  <c r="AT268" i="11" s="1"/>
  <c r="AT193" i="11" a="1"/>
  <c r="AT193" i="11" s="1"/>
  <c r="AT119" i="11" a="1"/>
  <c r="AT119" i="11" s="1"/>
  <c r="AT269" i="11" a="1"/>
  <c r="AT269" i="11" s="1"/>
  <c r="AT270" i="11" a="1"/>
  <c r="AT270" i="11" s="1"/>
  <c r="AT120" i="11" a="1"/>
  <c r="AT120" i="11" s="1"/>
  <c r="AT121" i="11" a="1"/>
  <c r="AT121" i="11" s="1"/>
  <c r="AT271" i="11" a="1"/>
  <c r="AT271" i="11" s="1"/>
  <c r="AT272" i="11" a="1"/>
  <c r="AT272" i="11" s="1"/>
  <c r="AT125" i="11" a="1"/>
  <c r="AT125" i="11" s="1"/>
  <c r="AT202" i="11" a="1"/>
  <c r="AT202" i="11" s="1"/>
  <c r="AT277" i="11" a="1"/>
  <c r="AT277" i="11" s="1"/>
  <c r="AT127" i="11" a="1"/>
  <c r="AT127" i="11" s="1"/>
  <c r="AT128" i="11" a="1"/>
  <c r="AT128" i="11" s="1"/>
  <c r="AT278" i="11" a="1"/>
  <c r="AT278" i="11" s="1"/>
  <c r="AT279" i="11" a="1"/>
  <c r="AT279" i="11" s="1"/>
  <c r="AT130" i="11" a="1"/>
  <c r="AT130" i="11" s="1"/>
  <c r="AT207" i="11" a="1"/>
  <c r="AT207" i="11" s="1"/>
  <c r="AT133" i="11" a="1"/>
  <c r="AT133" i="11" s="1"/>
  <c r="AT208" i="11" a="1"/>
  <c r="AT208" i="11" s="1"/>
  <c r="AT284" i="11" a="1"/>
  <c r="AT284" i="11" s="1"/>
  <c r="AT211" i="11" a="1"/>
  <c r="AT211" i="11" s="1"/>
  <c r="AT287" i="11" a="1"/>
  <c r="AT287" i="11" s="1"/>
  <c r="AT213" i="11" a="1"/>
  <c r="AT213" i="11" s="1"/>
  <c r="AT138" i="11" a="1"/>
  <c r="AT138" i="11" s="1"/>
  <c r="AT139" i="11" a="1"/>
  <c r="AT139" i="11" s="1"/>
  <c r="AT214" i="11" a="1"/>
  <c r="AT214" i="11" s="1"/>
  <c r="AT140" i="11" a="1"/>
  <c r="AT140" i="11" s="1"/>
  <c r="AT217" i="11" a="1"/>
  <c r="AT217" i="11" s="1"/>
  <c r="AT293" i="11" a="1"/>
  <c r="AT293" i="11" s="1"/>
  <c r="AT143" i="11" a="1"/>
  <c r="AT143" i="11" s="1"/>
  <c r="AT219" i="11" a="1"/>
  <c r="AT219" i="11" s="1"/>
  <c r="AT294" i="11" a="1"/>
  <c r="AT294" i="11" s="1"/>
  <c r="AT220" i="11" a="1"/>
  <c r="AT220" i="11" s="1"/>
  <c r="AT148" i="11" a="1"/>
  <c r="AT148" i="11" s="1"/>
  <c r="AT223" i="11" a="1"/>
  <c r="AT223" i="11" s="1"/>
  <c r="AT299" i="11" a="1"/>
  <c r="AT299" i="11" s="1"/>
  <c r="AT149" i="11" a="1"/>
  <c r="AT149" i="11" s="1"/>
  <c r="AT300" i="11" a="1"/>
  <c r="AT300" i="11" s="1"/>
  <c r="AT226" i="11" a="1"/>
  <c r="AT226" i="11" s="1"/>
  <c r="AZ11" i="7"/>
  <c r="AY10" i="7"/>
  <c r="AG227" i="11" a="1"/>
  <c r="AG227" i="11" s="1"/>
  <c r="Q227" i="11" a="1"/>
  <c r="Q227" i="11" s="1"/>
  <c r="AP227" i="11" a="1"/>
  <c r="AP227" i="11" s="1"/>
  <c r="Y227" i="11" a="1"/>
  <c r="Y227" i="11" s="1"/>
  <c r="AO227" i="11" a="1"/>
  <c r="AO227" i="11" s="1"/>
  <c r="X227" i="11" a="1"/>
  <c r="X227" i="11" s="1"/>
  <c r="AM227" i="11" a="1"/>
  <c r="AM227" i="11" s="1"/>
  <c r="V227" i="11" a="1"/>
  <c r="V227" i="11" s="1"/>
  <c r="AS227" i="11" a="1"/>
  <c r="AS227" i="11" s="1"/>
  <c r="U227" i="11" a="1"/>
  <c r="U227" i="11" s="1"/>
  <c r="AE227" i="11" a="1"/>
  <c r="AE227" i="11" s="1"/>
  <c r="AD227" i="11" a="1"/>
  <c r="AD227" i="11" s="1"/>
  <c r="I227" i="11" a="1"/>
  <c r="I227" i="11" s="1"/>
  <c r="R227" i="11" a="1"/>
  <c r="R227" i="11" s="1"/>
  <c r="AT227" i="11" a="1"/>
  <c r="AT227" i="11" s="1"/>
  <c r="S227" i="11" a="1"/>
  <c r="S227" i="11" s="1"/>
  <c r="AR227" i="11" a="1"/>
  <c r="AR227" i="11" s="1"/>
  <c r="P227" i="11" a="1"/>
  <c r="P227" i="11" s="1"/>
  <c r="AF227" i="11" a="1"/>
  <c r="AF227" i="11" s="1"/>
  <c r="Z227" i="11" a="1"/>
  <c r="Z227" i="11" s="1"/>
  <c r="AK227" i="11" a="1"/>
  <c r="AK227" i="11" s="1"/>
  <c r="J227" i="11" a="1"/>
  <c r="J227" i="11" s="1"/>
  <c r="AQ227" i="11" a="1"/>
  <c r="AQ227" i="11" s="1"/>
  <c r="H227" i="11" a="1"/>
  <c r="H227" i="11" s="1"/>
  <c r="AN227" i="11" a="1"/>
  <c r="AN227" i="11" s="1"/>
  <c r="AL227" i="11" a="1"/>
  <c r="AL227" i="11" s="1"/>
  <c r="T227" i="11" a="1"/>
  <c r="T227" i="11" s="1"/>
  <c r="O227" i="11" a="1"/>
  <c r="O227" i="11" s="1"/>
  <c r="N227" i="11" a="1"/>
  <c r="N227" i="11" s="1"/>
  <c r="K227" i="11" a="1"/>
  <c r="K227" i="11" s="1"/>
  <c r="AJ227" i="11" a="1"/>
  <c r="AJ227" i="11" s="1"/>
  <c r="L227" i="11" a="1"/>
  <c r="L227" i="11" s="1"/>
  <c r="AB227" i="11" a="1"/>
  <c r="AB227" i="11" s="1"/>
  <c r="AI227" i="11" a="1"/>
  <c r="AI227" i="11" s="1"/>
  <c r="AA227" i="11" a="1"/>
  <c r="AA227" i="11" s="1"/>
  <c r="M227" i="11" a="1"/>
  <c r="M227" i="11" s="1"/>
  <c r="AH227" i="11" a="1"/>
  <c r="AH227" i="11" s="1"/>
  <c r="W227" i="11" a="1"/>
  <c r="W227" i="11" s="1"/>
  <c r="AC227" i="11" a="1"/>
  <c r="AC227" i="11" s="1"/>
  <c r="AR152" i="11" a="1"/>
  <c r="AR152" i="11" s="1"/>
  <c r="M152" i="11" a="1"/>
  <c r="M152" i="11" s="1"/>
  <c r="AQ152" i="11" a="1"/>
  <c r="AQ152" i="11" s="1"/>
  <c r="AC152" i="11" a="1"/>
  <c r="AC152" i="11" s="1"/>
  <c r="AN152" i="11" a="1"/>
  <c r="AN152" i="11" s="1"/>
  <c r="I152" i="11" a="1"/>
  <c r="I152" i="11" s="1"/>
  <c r="N152" i="11" a="1"/>
  <c r="N152" i="11" s="1"/>
  <c r="AF152" i="11" a="1"/>
  <c r="AF152" i="11" s="1"/>
  <c r="L152" i="11" a="1"/>
  <c r="L152" i="11" s="1"/>
  <c r="AE152" i="11" a="1"/>
  <c r="AE152" i="11" s="1"/>
  <c r="K152" i="11" a="1"/>
  <c r="K152" i="11" s="1"/>
  <c r="AD152" i="11" a="1"/>
  <c r="AD152" i="11" s="1"/>
  <c r="J152" i="11" a="1"/>
  <c r="J152" i="11" s="1"/>
  <c r="AT152" i="11" a="1"/>
  <c r="AT152" i="11" s="1"/>
  <c r="AB152" i="11" a="1"/>
  <c r="AB152" i="11" s="1"/>
  <c r="H152" i="11" a="1"/>
  <c r="H152" i="11" s="1"/>
  <c r="AA152" i="11" a="1"/>
  <c r="AA152" i="11" s="1"/>
  <c r="AJ152" i="11" a="1"/>
  <c r="AJ152" i="11" s="1"/>
  <c r="R152" i="11" a="1"/>
  <c r="R152" i="11" s="1"/>
  <c r="AG152" i="11" a="1"/>
  <c r="AG152" i="11" s="1"/>
  <c r="Z152" i="11" a="1"/>
  <c r="Z152" i="11" s="1"/>
  <c r="Y152" i="11" a="1"/>
  <c r="Y152" i="11" s="1"/>
  <c r="W152" i="11" a="1"/>
  <c r="W152" i="11" s="1"/>
  <c r="V152" i="11" a="1"/>
  <c r="V152" i="11" s="1"/>
  <c r="U152" i="11" a="1"/>
  <c r="U152" i="11" s="1"/>
  <c r="AK152" i="11" a="1"/>
  <c r="AK152" i="11" s="1"/>
  <c r="AL152" i="11" a="1"/>
  <c r="AL152" i="11" s="1"/>
  <c r="AI152" i="11" a="1"/>
  <c r="AI152" i="11" s="1"/>
  <c r="X152" i="11" a="1"/>
  <c r="X152" i="11" s="1"/>
  <c r="T152" i="11" a="1"/>
  <c r="T152" i="11" s="1"/>
  <c r="Q152" i="11" a="1"/>
  <c r="Q152" i="11" s="1"/>
  <c r="P152" i="11" a="1"/>
  <c r="P152" i="11" s="1"/>
  <c r="O152" i="11" a="1"/>
  <c r="O152" i="11" s="1"/>
  <c r="AO152" i="11" a="1"/>
  <c r="AO152" i="11" s="1"/>
  <c r="AM152" i="11" a="1"/>
  <c r="AM152" i="11" s="1"/>
  <c r="AP152" i="11" a="1"/>
  <c r="AP152" i="11" s="1"/>
  <c r="S152" i="11" a="1"/>
  <c r="S152" i="11" s="1"/>
  <c r="AS152" i="11" a="1"/>
  <c r="AS152" i="11" s="1"/>
  <c r="AH152" i="11" a="1"/>
  <c r="AH152" i="11" s="1"/>
  <c r="AU46" i="11"/>
  <c r="AT88" i="11"/>
  <c r="AT89" i="11" s="1"/>
  <c r="AU44" i="11"/>
  <c r="AT82" i="11"/>
  <c r="AT84" i="11" s="1"/>
  <c r="E303" i="11" a="1"/>
  <c r="E303" i="11" s="1"/>
  <c r="D309" i="11"/>
  <c r="E228" i="11" a="1"/>
  <c r="E228" i="11" s="1"/>
  <c r="D236" i="11"/>
  <c r="D160" i="11"/>
  <c r="D65" i="16"/>
  <c r="D63" i="15"/>
  <c r="AU5" i="11"/>
  <c r="AU227" i="11" s="1" a="1"/>
  <c r="AU227" i="11" s="1"/>
  <c r="BH23" i="10"/>
  <c r="BH13" i="10"/>
  <c r="BH18" i="10"/>
  <c r="BH21" i="10"/>
  <c r="BH16" i="10"/>
  <c r="BH11" i="10"/>
  <c r="BH64" i="10" s="1"/>
  <c r="BH14" i="10"/>
  <c r="BH17" i="10"/>
  <c r="BH15" i="10"/>
  <c r="BH10" i="10"/>
  <c r="BH20" i="10"/>
  <c r="BH7" i="10"/>
  <c r="BH22" i="10"/>
  <c r="BH19" i="10"/>
  <c r="BH12" i="10"/>
  <c r="BH9" i="10"/>
  <c r="BH8" i="10"/>
  <c r="BG6" i="10"/>
  <c r="AZ56" i="3"/>
  <c r="AV61" i="4"/>
  <c r="CP61" i="4" s="1"/>
  <c r="AY80" i="3"/>
  <c r="AY79" i="3" s="1"/>
  <c r="AV72" i="4" s="1"/>
  <c r="CP72" i="4" s="1"/>
  <c r="AU42" i="11"/>
  <c r="AU76" i="11" s="1"/>
  <c r="AS83" i="11"/>
  <c r="AS92" i="11"/>
  <c r="AS91" i="11"/>
  <c r="AS90" i="11"/>
  <c r="AS84" i="11"/>
  <c r="AS85" i="11"/>
  <c r="AS86" i="11"/>
  <c r="AT77" i="11"/>
  <c r="AT78" i="11"/>
  <c r="AT80" i="11"/>
  <c r="AT79" i="11"/>
  <c r="AN24" i="4"/>
  <c r="AM24" i="4"/>
  <c r="BE70" i="10"/>
  <c r="BG75" i="10"/>
  <c r="BR45" i="10"/>
  <c r="BQ85" i="10"/>
  <c r="BC48" i="10"/>
  <c r="AZ102" i="10"/>
  <c r="BD49" i="10"/>
  <c r="BD52" i="10"/>
  <c r="BD62" i="10"/>
  <c r="BD83" i="10"/>
  <c r="BD51" i="10"/>
  <c r="BD53" i="10"/>
  <c r="BD50" i="10"/>
  <c r="BD76" i="10"/>
  <c r="AV72" i="11"/>
  <c r="AV73" i="11"/>
  <c r="BI4" i="10"/>
  <c r="BH2" i="10"/>
  <c r="BF73" i="10"/>
  <c r="BF75" i="10"/>
  <c r="BF74" i="10"/>
  <c r="BG74" i="10"/>
  <c r="BG73" i="10"/>
  <c r="BD84" i="10"/>
  <c r="BG78" i="10"/>
  <c r="BA63" i="10"/>
  <c r="BA77" i="10"/>
  <c r="BB80" i="10"/>
  <c r="BB82" i="10"/>
  <c r="BB81" i="10"/>
  <c r="BF83" i="10"/>
  <c r="BF76" i="10"/>
  <c r="BF90" i="10"/>
  <c r="BF69" i="10"/>
  <c r="BG40" i="10"/>
  <c r="BB68" i="10"/>
  <c r="BB67" i="10"/>
  <c r="BB66" i="10"/>
  <c r="BE88" i="10"/>
  <c r="BE87" i="10"/>
  <c r="BE89" i="10"/>
  <c r="BH71" i="10"/>
  <c r="BC56" i="10"/>
  <c r="BC94" i="10"/>
  <c r="AR20" i="3" s="1"/>
  <c r="BE95" i="10"/>
  <c r="BE57" i="10"/>
  <c r="BE58" i="10"/>
  <c r="BE96" i="10"/>
  <c r="BF62" i="10"/>
  <c r="BF100" i="10"/>
  <c r="BD59" i="10"/>
  <c r="BD60" i="10"/>
  <c r="BD61" i="10"/>
  <c r="BD98" i="10"/>
  <c r="BD99" i="10"/>
  <c r="BD97" i="10"/>
  <c r="BD103" i="10"/>
  <c r="AP5" i="7"/>
  <c r="AS5" i="3"/>
  <c r="AR3" i="3"/>
  <c r="AU115" i="11" l="1" a="1"/>
  <c r="AU115" i="11" s="1"/>
  <c r="AU190" i="11" a="1"/>
  <c r="AU190" i="11" s="1"/>
  <c r="AU265" i="11" a="1"/>
  <c r="AU265" i="11" s="1"/>
  <c r="AU191" i="11" a="1"/>
  <c r="AU191" i="11" s="1"/>
  <c r="AU266" i="11" a="1"/>
  <c r="AU266" i="11" s="1"/>
  <c r="AU116" i="11" a="1"/>
  <c r="AU116" i="11" s="1"/>
  <c r="AU117" i="11" a="1"/>
  <c r="AU117" i="11" s="1"/>
  <c r="AU192" i="11" a="1"/>
  <c r="AU192" i="11" s="1"/>
  <c r="AU267" i="11" a="1"/>
  <c r="AU267" i="11" s="1"/>
  <c r="AU118" i="11" a="1"/>
  <c r="AU118" i="11" s="1"/>
  <c r="AU193" i="11" a="1"/>
  <c r="AU193" i="11" s="1"/>
  <c r="AU268" i="11" a="1"/>
  <c r="AU268" i="11" s="1"/>
  <c r="AU119" i="11" a="1"/>
  <c r="AU119" i="11" s="1"/>
  <c r="AU269" i="11" a="1"/>
  <c r="AU269" i="11" s="1"/>
  <c r="AU270" i="11" a="1"/>
  <c r="AU270" i="11" s="1"/>
  <c r="AU120" i="11" a="1"/>
  <c r="AU120" i="11" s="1"/>
  <c r="AU271" i="11" a="1"/>
  <c r="AU271" i="11" s="1"/>
  <c r="AU121" i="11" a="1"/>
  <c r="AU121" i="11" s="1"/>
  <c r="AU272" i="11" a="1"/>
  <c r="AU272" i="11" s="1"/>
  <c r="AU125" i="11" a="1"/>
  <c r="AU125" i="11" s="1"/>
  <c r="AU202" i="11" a="1"/>
  <c r="AU202" i="11" s="1"/>
  <c r="AU127" i="11" a="1"/>
  <c r="AU127" i="11" s="1"/>
  <c r="AU277" i="11" a="1"/>
  <c r="AU277" i="11" s="1"/>
  <c r="AU278" i="11" a="1"/>
  <c r="AU278" i="11" s="1"/>
  <c r="AU128" i="11" a="1"/>
  <c r="AU128" i="11" s="1"/>
  <c r="AU279" i="11" a="1"/>
  <c r="AU279" i="11" s="1"/>
  <c r="AU130" i="11" a="1"/>
  <c r="AU130" i="11" s="1"/>
  <c r="AU207" i="11" a="1"/>
  <c r="AU207" i="11" s="1"/>
  <c r="AU208" i="11" a="1"/>
  <c r="AU208" i="11" s="1"/>
  <c r="AU133" i="11" a="1"/>
  <c r="AU133" i="11" s="1"/>
  <c r="AU284" i="11" a="1"/>
  <c r="AU284" i="11" s="1"/>
  <c r="AU211" i="11" a="1"/>
  <c r="AU211" i="11" s="1"/>
  <c r="AU287" i="11" a="1"/>
  <c r="AU287" i="11" s="1"/>
  <c r="AU138" i="11" a="1"/>
  <c r="AU138" i="11" s="1"/>
  <c r="AU213" i="11" a="1"/>
  <c r="AU213" i="11" s="1"/>
  <c r="AU139" i="11" a="1"/>
  <c r="AU139" i="11" s="1"/>
  <c r="AU214" i="11" a="1"/>
  <c r="AU214" i="11" s="1"/>
  <c r="AU140" i="11" a="1"/>
  <c r="AU140" i="11" s="1"/>
  <c r="AU217" i="11" a="1"/>
  <c r="AU217" i="11" s="1"/>
  <c r="AU143" i="11" a="1"/>
  <c r="AU143" i="11" s="1"/>
  <c r="AU293" i="11" a="1"/>
  <c r="AU293" i="11" s="1"/>
  <c r="AU219" i="11" a="1"/>
  <c r="AU219" i="11" s="1"/>
  <c r="AU294" i="11" a="1"/>
  <c r="AU294" i="11" s="1"/>
  <c r="AU220" i="11" a="1"/>
  <c r="AU220" i="11" s="1"/>
  <c r="AU223" i="11" a="1"/>
  <c r="AU223" i="11" s="1"/>
  <c r="AU148" i="11" a="1"/>
  <c r="AU148" i="11" s="1"/>
  <c r="AU149" i="11" a="1"/>
  <c r="AU149" i="11" s="1"/>
  <c r="AU299" i="11" a="1"/>
  <c r="AU299" i="11" s="1"/>
  <c r="AU300" i="11" a="1"/>
  <c r="AU300" i="11" s="1"/>
  <c r="AU226" i="11" a="1"/>
  <c r="AU226" i="11" s="1"/>
  <c r="AU152" i="11" a="1"/>
  <c r="AU152" i="11" s="1"/>
  <c r="BA11" i="7"/>
  <c r="AZ10" i="7"/>
  <c r="AC303" i="11" a="1"/>
  <c r="AC303" i="11" s="1"/>
  <c r="O303" i="11" a="1"/>
  <c r="O303" i="11" s="1"/>
  <c r="AL303" i="11" a="1"/>
  <c r="AL303" i="11" s="1"/>
  <c r="W303" i="11" a="1"/>
  <c r="W303" i="11" s="1"/>
  <c r="J303" i="11" a="1"/>
  <c r="J303" i="11" s="1"/>
  <c r="AK303" i="11" a="1"/>
  <c r="AK303" i="11" s="1"/>
  <c r="V303" i="11" a="1"/>
  <c r="V303" i="11" s="1"/>
  <c r="I303" i="11" a="1"/>
  <c r="I303" i="11" s="1"/>
  <c r="AG303" i="11" a="1"/>
  <c r="AG303" i="11" s="1"/>
  <c r="S303" i="11" a="1"/>
  <c r="S303" i="11" s="1"/>
  <c r="AF303" i="11" a="1"/>
  <c r="AF303" i="11" s="1"/>
  <c r="N303" i="11" a="1"/>
  <c r="N303" i="11" s="1"/>
  <c r="AT303" i="11" a="1"/>
  <c r="AT303" i="11" s="1"/>
  <c r="AA303" i="11" a="1"/>
  <c r="AA303" i="11" s="1"/>
  <c r="K303" i="11" a="1"/>
  <c r="K303" i="11" s="1"/>
  <c r="AM303" i="11" a="1"/>
  <c r="AM303" i="11" s="1"/>
  <c r="T303" i="11" a="1"/>
  <c r="T303" i="11" s="1"/>
  <c r="AO303" i="11" a="1"/>
  <c r="AO303" i="11" s="1"/>
  <c r="Q303" i="11" a="1"/>
  <c r="Q303" i="11" s="1"/>
  <c r="AI303" i="11" a="1"/>
  <c r="AI303" i="11" s="1"/>
  <c r="M303" i="11" a="1"/>
  <c r="M303" i="11" s="1"/>
  <c r="L303" i="11" a="1"/>
  <c r="L303" i="11" s="1"/>
  <c r="AN303" i="11" a="1"/>
  <c r="AN303" i="11" s="1"/>
  <c r="AU303" i="11" a="1"/>
  <c r="AU303" i="11" s="1"/>
  <c r="R303" i="11" a="1"/>
  <c r="R303" i="11" s="1"/>
  <c r="AS303" i="11" a="1"/>
  <c r="AS303" i="11" s="1"/>
  <c r="P303" i="11" a="1"/>
  <c r="P303" i="11" s="1"/>
  <c r="AQ303" i="11" a="1"/>
  <c r="AQ303" i="11" s="1"/>
  <c r="H303" i="11" a="1"/>
  <c r="H303" i="11" s="1"/>
  <c r="AH303" i="11" a="1"/>
  <c r="AH303" i="11" s="1"/>
  <c r="AE303" i="11" a="1"/>
  <c r="AE303" i="11" s="1"/>
  <c r="AR303" i="11" a="1"/>
  <c r="AR303" i="11" s="1"/>
  <c r="AD303" i="11" a="1"/>
  <c r="AD303" i="11" s="1"/>
  <c r="AP303" i="11" a="1"/>
  <c r="AP303" i="11" s="1"/>
  <c r="AJ303" i="11" a="1"/>
  <c r="AJ303" i="11" s="1"/>
  <c r="U303" i="11" a="1"/>
  <c r="U303" i="11" s="1"/>
  <c r="Y303" i="11" a="1"/>
  <c r="Y303" i="11" s="1"/>
  <c r="X303" i="11" a="1"/>
  <c r="X303" i="11" s="1"/>
  <c r="AB303" i="11" a="1"/>
  <c r="AB303" i="11" s="1"/>
  <c r="Z303" i="11" a="1"/>
  <c r="Z303" i="11" s="1"/>
  <c r="AR228" i="11" a="1"/>
  <c r="AR228" i="11" s="1"/>
  <c r="P228" i="11" a="1"/>
  <c r="P228" i="11" s="1"/>
  <c r="AT228" i="11" a="1"/>
  <c r="AT228" i="11" s="1"/>
  <c r="AD228" i="11" a="1"/>
  <c r="AD228" i="11" s="1"/>
  <c r="M228" i="11" a="1"/>
  <c r="M228" i="11" s="1"/>
  <c r="AQ228" i="11" a="1"/>
  <c r="AQ228" i="11" s="1"/>
  <c r="AB228" i="11" a="1"/>
  <c r="AB228" i="11" s="1"/>
  <c r="L228" i="11" a="1"/>
  <c r="L228" i="11" s="1"/>
  <c r="AL228" i="11" a="1"/>
  <c r="AL228" i="11" s="1"/>
  <c r="U228" i="11" a="1"/>
  <c r="U228" i="11" s="1"/>
  <c r="AH228" i="11" a="1"/>
  <c r="AH228" i="11" s="1"/>
  <c r="O228" i="11" a="1"/>
  <c r="O228" i="11" s="1"/>
  <c r="N228" i="11" a="1"/>
  <c r="N228" i="11" s="1"/>
  <c r="AK228" i="11" a="1"/>
  <c r="AK228" i="11" s="1"/>
  <c r="Y228" i="11" a="1"/>
  <c r="Y228" i="11" s="1"/>
  <c r="H228" i="11" a="1"/>
  <c r="H228" i="11" s="1"/>
  <c r="AF228" i="11" a="1"/>
  <c r="AF228" i="11" s="1"/>
  <c r="S228" i="11" a="1"/>
  <c r="S228" i="11" s="1"/>
  <c r="AE228" i="11" a="1"/>
  <c r="AE228" i="11" s="1"/>
  <c r="AC228" i="11" a="1"/>
  <c r="AC228" i="11" s="1"/>
  <c r="AA228" i="11" a="1"/>
  <c r="AA228" i="11" s="1"/>
  <c r="X228" i="11" a="1"/>
  <c r="X228" i="11" s="1"/>
  <c r="W228" i="11" a="1"/>
  <c r="W228" i="11" s="1"/>
  <c r="T228" i="11" a="1"/>
  <c r="T228" i="11" s="1"/>
  <c r="V228" i="11" a="1"/>
  <c r="V228" i="11" s="1"/>
  <c r="K228" i="11" a="1"/>
  <c r="K228" i="11" s="1"/>
  <c r="AS228" i="11" a="1"/>
  <c r="AS228" i="11" s="1"/>
  <c r="AP228" i="11" a="1"/>
  <c r="AP228" i="11" s="1"/>
  <c r="AJ228" i="11" a="1"/>
  <c r="AJ228" i="11" s="1"/>
  <c r="AO228" i="11" a="1"/>
  <c r="AO228" i="11" s="1"/>
  <c r="AN228" i="11" a="1"/>
  <c r="AN228" i="11" s="1"/>
  <c r="AM228" i="11" a="1"/>
  <c r="AM228" i="11" s="1"/>
  <c r="AG228" i="11" a="1"/>
  <c r="AG228" i="11" s="1"/>
  <c r="Z228" i="11" a="1"/>
  <c r="Z228" i="11" s="1"/>
  <c r="R228" i="11" a="1"/>
  <c r="R228" i="11" s="1"/>
  <c r="AI228" i="11" a="1"/>
  <c r="AI228" i="11" s="1"/>
  <c r="Q228" i="11" a="1"/>
  <c r="Q228" i="11" s="1"/>
  <c r="J228" i="11" a="1"/>
  <c r="J228" i="11" s="1"/>
  <c r="I228" i="11" a="1"/>
  <c r="I228" i="11" s="1"/>
  <c r="AU228" i="11" a="1"/>
  <c r="AU228" i="11" s="1"/>
  <c r="AT83" i="11"/>
  <c r="AT86" i="11"/>
  <c r="AT85" i="11"/>
  <c r="AV44" i="11"/>
  <c r="AU82" i="11"/>
  <c r="E304" i="11" a="1"/>
  <c r="E304" i="11" s="1"/>
  <c r="AV46" i="11"/>
  <c r="AU88" i="11"/>
  <c r="AU90" i="11" s="1"/>
  <c r="D310" i="11"/>
  <c r="E229" i="11" a="1"/>
  <c r="E229" i="11" s="1"/>
  <c r="E154" i="11" a="1"/>
  <c r="E154" i="11" s="1"/>
  <c r="D237" i="11"/>
  <c r="D161" i="11"/>
  <c r="D66" i="16"/>
  <c r="D64" i="15"/>
  <c r="AV5" i="11"/>
  <c r="AV228" i="11" s="1" a="1"/>
  <c r="AV228" i="11" s="1"/>
  <c r="BH6" i="10"/>
  <c r="BI23" i="10"/>
  <c r="BI18" i="10"/>
  <c r="BI13" i="10"/>
  <c r="BI21" i="10"/>
  <c r="BI16" i="10"/>
  <c r="BI11" i="10"/>
  <c r="BI64" i="10" s="1"/>
  <c r="BI19" i="10"/>
  <c r="BI14" i="10"/>
  <c r="BI15" i="10"/>
  <c r="BI17" i="10"/>
  <c r="BI7" i="10"/>
  <c r="BI20" i="10"/>
  <c r="BI22" i="10"/>
  <c r="BI10" i="10"/>
  <c r="BI12" i="10"/>
  <c r="BI9" i="10"/>
  <c r="BI8" i="10"/>
  <c r="BA56" i="3"/>
  <c r="AW61" i="4"/>
  <c r="AZ80" i="3"/>
  <c r="AZ79" i="3" s="1"/>
  <c r="AW72" i="4" s="1"/>
  <c r="AV42" i="11"/>
  <c r="AV76" i="11" s="1"/>
  <c r="AV77" i="11" s="1"/>
  <c r="AU77" i="11"/>
  <c r="AT92" i="11"/>
  <c r="AU78" i="11"/>
  <c r="AU79" i="11"/>
  <c r="AU80" i="11"/>
  <c r="AT91" i="11"/>
  <c r="AT90" i="11"/>
  <c r="AO24" i="4"/>
  <c r="CM24" i="4"/>
  <c r="DB52" i="10"/>
  <c r="DS52" i="10"/>
  <c r="DS53" i="10"/>
  <c r="DB53" i="10"/>
  <c r="DB51" i="10"/>
  <c r="DS51" i="10"/>
  <c r="DS49" i="10"/>
  <c r="DB49" i="10"/>
  <c r="DS50" i="10"/>
  <c r="DB50" i="10"/>
  <c r="BH75" i="10"/>
  <c r="BD70" i="10"/>
  <c r="BS45" i="10"/>
  <c r="BR85" i="10"/>
  <c r="BD48" i="10"/>
  <c r="BE49" i="10"/>
  <c r="BE52" i="10"/>
  <c r="BE51" i="10"/>
  <c r="BE53" i="10"/>
  <c r="BE50" i="10"/>
  <c r="BE84" i="10"/>
  <c r="AW72" i="11"/>
  <c r="AW73" i="11"/>
  <c r="BJ4" i="10"/>
  <c r="BI2" i="10"/>
  <c r="BB77" i="10"/>
  <c r="BF70" i="10"/>
  <c r="BA102" i="10"/>
  <c r="BH74" i="10"/>
  <c r="BH78" i="10"/>
  <c r="BH73" i="10"/>
  <c r="BB63" i="10"/>
  <c r="BC82" i="10"/>
  <c r="BC81" i="10"/>
  <c r="BC80" i="10"/>
  <c r="BF87" i="10"/>
  <c r="BF88" i="10"/>
  <c r="BF89" i="10"/>
  <c r="BG83" i="10"/>
  <c r="BG90" i="10"/>
  <c r="BG69" i="10"/>
  <c r="BG76" i="10"/>
  <c r="BC67" i="10"/>
  <c r="BC66" i="10"/>
  <c r="BC68" i="10"/>
  <c r="BH40" i="10"/>
  <c r="BD94" i="10"/>
  <c r="AS20" i="3" s="1"/>
  <c r="BD56" i="10"/>
  <c r="BF58" i="10"/>
  <c r="BF96" i="10"/>
  <c r="BE98" i="10"/>
  <c r="BE99" i="10"/>
  <c r="BE97" i="10"/>
  <c r="BE103" i="10"/>
  <c r="BE59" i="10"/>
  <c r="BE60" i="10"/>
  <c r="BE61" i="10"/>
  <c r="BG62" i="10"/>
  <c r="BG100" i="10"/>
  <c r="BF52" i="10"/>
  <c r="BF95" i="10"/>
  <c r="BF57" i="10"/>
  <c r="AQ5" i="7"/>
  <c r="AT5" i="3"/>
  <c r="AS3" i="3"/>
  <c r="AV191" i="11" l="1" a="1"/>
  <c r="AV191" i="11" s="1"/>
  <c r="AV115" i="11" a="1"/>
  <c r="AV115" i="11" s="1"/>
  <c r="AV265" i="11" a="1"/>
  <c r="AV265" i="11" s="1"/>
  <c r="AV190" i="11" a="1"/>
  <c r="AV190" i="11" s="1"/>
  <c r="AV116" i="11" a="1"/>
  <c r="AV116" i="11" s="1"/>
  <c r="AV117" i="11" a="1"/>
  <c r="AV117" i="11" s="1"/>
  <c r="AV266" i="11" a="1"/>
  <c r="AV266" i="11" s="1"/>
  <c r="AV192" i="11" a="1"/>
  <c r="AV192" i="11" s="1"/>
  <c r="AV267" i="11" a="1"/>
  <c r="AV267" i="11" s="1"/>
  <c r="AV268" i="11" a="1"/>
  <c r="AV268" i="11" s="1"/>
  <c r="AV118" i="11" a="1"/>
  <c r="AV118" i="11" s="1"/>
  <c r="AV193" i="11" a="1"/>
  <c r="AV193" i="11" s="1"/>
  <c r="AV119" i="11" a="1"/>
  <c r="AV119" i="11" s="1"/>
  <c r="AV269" i="11" a="1"/>
  <c r="AV269" i="11" s="1"/>
  <c r="AV270" i="11" a="1"/>
  <c r="AV270" i="11" s="1"/>
  <c r="AV120" i="11" a="1"/>
  <c r="AV120" i="11" s="1"/>
  <c r="AV121" i="11" a="1"/>
  <c r="AV121" i="11" s="1"/>
  <c r="AV271" i="11" a="1"/>
  <c r="AV271" i="11" s="1"/>
  <c r="AV272" i="11" a="1"/>
  <c r="AV272" i="11" s="1"/>
  <c r="AV125" i="11" a="1"/>
  <c r="AV125" i="11" s="1"/>
  <c r="AV277" i="11" a="1"/>
  <c r="AV277" i="11" s="1"/>
  <c r="AV202" i="11" a="1"/>
  <c r="AV202" i="11" s="1"/>
  <c r="AV127" i="11" a="1"/>
  <c r="AV127" i="11" s="1"/>
  <c r="AV278" i="11" a="1"/>
  <c r="AV278" i="11" s="1"/>
  <c r="AV128" i="11" a="1"/>
  <c r="AV128" i="11" s="1"/>
  <c r="AV279" i="11" a="1"/>
  <c r="AV279" i="11" s="1"/>
  <c r="AV130" i="11" a="1"/>
  <c r="AV130" i="11" s="1"/>
  <c r="AV207" i="11" a="1"/>
  <c r="AV207" i="11" s="1"/>
  <c r="AV208" i="11" a="1"/>
  <c r="AV208" i="11" s="1"/>
  <c r="AV133" i="11" a="1"/>
  <c r="AV133" i="11" s="1"/>
  <c r="AV284" i="11" a="1"/>
  <c r="AV284" i="11" s="1"/>
  <c r="AV211" i="11" a="1"/>
  <c r="AV211" i="11" s="1"/>
  <c r="AV287" i="11" a="1"/>
  <c r="AV287" i="11" s="1"/>
  <c r="AV213" i="11" a="1"/>
  <c r="AV213" i="11" s="1"/>
  <c r="AV138" i="11" a="1"/>
  <c r="AV138" i="11" s="1"/>
  <c r="AV214" i="11" a="1"/>
  <c r="AV214" i="11" s="1"/>
  <c r="AV139" i="11" a="1"/>
  <c r="AV139" i="11" s="1"/>
  <c r="AV140" i="11" a="1"/>
  <c r="AV140" i="11" s="1"/>
  <c r="AV217" i="11" a="1"/>
  <c r="AV217" i="11" s="1"/>
  <c r="AV143" i="11" a="1"/>
  <c r="AV143" i="11" s="1"/>
  <c r="AV293" i="11" a="1"/>
  <c r="AV293" i="11" s="1"/>
  <c r="AV219" i="11" a="1"/>
  <c r="AV219" i="11" s="1"/>
  <c r="AV294" i="11" a="1"/>
  <c r="AV294" i="11" s="1"/>
  <c r="AV220" i="11" a="1"/>
  <c r="AV220" i="11" s="1"/>
  <c r="AV148" i="11" a="1"/>
  <c r="AV148" i="11" s="1"/>
  <c r="AV223" i="11" a="1"/>
  <c r="AV223" i="11" s="1"/>
  <c r="AV149" i="11" a="1"/>
  <c r="AV149" i="11" s="1"/>
  <c r="AV299" i="11" a="1"/>
  <c r="AV299" i="11" s="1"/>
  <c r="AV300" i="11" a="1"/>
  <c r="AV300" i="11" s="1"/>
  <c r="AV226" i="11" a="1"/>
  <c r="AV226" i="11" s="1"/>
  <c r="AV227" i="11" a="1"/>
  <c r="AV227" i="11" s="1"/>
  <c r="AV152" i="11" a="1"/>
  <c r="AV152" i="11" s="1"/>
  <c r="AV303" i="11" a="1"/>
  <c r="AV303" i="11" s="1"/>
  <c r="BB11" i="7"/>
  <c r="BA10" i="7"/>
  <c r="AO304" i="11" a="1"/>
  <c r="AO304" i="11" s="1"/>
  <c r="AA304" i="11" a="1"/>
  <c r="AA304" i="11" s="1"/>
  <c r="AN304" i="11" a="1"/>
  <c r="AN304" i="11" s="1"/>
  <c r="Z304" i="11" a="1"/>
  <c r="Z304" i="11" s="1"/>
  <c r="AG304" i="11" a="1"/>
  <c r="AG304" i="11" s="1"/>
  <c r="R304" i="11" a="1"/>
  <c r="R304" i="11" s="1"/>
  <c r="AR304" i="11" a="1"/>
  <c r="AR304" i="11" s="1"/>
  <c r="AB304" i="11" a="1"/>
  <c r="AB304" i="11" s="1"/>
  <c r="L304" i="11" a="1"/>
  <c r="L304" i="11" s="1"/>
  <c r="AQ304" i="11" a="1"/>
  <c r="AQ304" i="11" s="1"/>
  <c r="AL304" i="11" a="1"/>
  <c r="AL304" i="11" s="1"/>
  <c r="H304" i="11" a="1"/>
  <c r="H304" i="11" s="1"/>
  <c r="AK304" i="11" a="1"/>
  <c r="AK304" i="11" s="1"/>
  <c r="AJ304" i="11" a="1"/>
  <c r="AJ304" i="11" s="1"/>
  <c r="Q304" i="11" a="1"/>
  <c r="Q304" i="11" s="1"/>
  <c r="N304" i="11" a="1"/>
  <c r="N304" i="11" s="1"/>
  <c r="V304" i="11" a="1"/>
  <c r="V304" i="11" s="1"/>
  <c r="P304" i="11" a="1"/>
  <c r="P304" i="11" s="1"/>
  <c r="AM304" i="11" a="1"/>
  <c r="AM304" i="11" s="1"/>
  <c r="O304" i="11" a="1"/>
  <c r="O304" i="11" s="1"/>
  <c r="K304" i="11" a="1"/>
  <c r="K304" i="11" s="1"/>
  <c r="X304" i="11" a="1"/>
  <c r="X304" i="11" s="1"/>
  <c r="W304" i="11" a="1"/>
  <c r="W304" i="11" s="1"/>
  <c r="AI304" i="11" a="1"/>
  <c r="AI304" i="11" s="1"/>
  <c r="AH304" i="11" a="1"/>
  <c r="AH304" i="11" s="1"/>
  <c r="AE304" i="11" a="1"/>
  <c r="AE304" i="11" s="1"/>
  <c r="M304" i="11" a="1"/>
  <c r="M304" i="11" s="1"/>
  <c r="AU304" i="11" a="1"/>
  <c r="AU304" i="11" s="1"/>
  <c r="AT304" i="11" a="1"/>
  <c r="AT304" i="11" s="1"/>
  <c r="AP304" i="11" a="1"/>
  <c r="AP304" i="11" s="1"/>
  <c r="AF304" i="11" a="1"/>
  <c r="AF304" i="11" s="1"/>
  <c r="AD304" i="11" a="1"/>
  <c r="AD304" i="11" s="1"/>
  <c r="Y304" i="11" a="1"/>
  <c r="Y304" i="11" s="1"/>
  <c r="S304" i="11" a="1"/>
  <c r="S304" i="11" s="1"/>
  <c r="AS304" i="11" a="1"/>
  <c r="AS304" i="11" s="1"/>
  <c r="J304" i="11" a="1"/>
  <c r="J304" i="11" s="1"/>
  <c r="AC304" i="11" a="1"/>
  <c r="AC304" i="11" s="1"/>
  <c r="U304" i="11" a="1"/>
  <c r="U304" i="11" s="1"/>
  <c r="T304" i="11" a="1"/>
  <c r="T304" i="11" s="1"/>
  <c r="I304" i="11" a="1"/>
  <c r="I304" i="11" s="1"/>
  <c r="AV304" i="11" a="1"/>
  <c r="AV304" i="11" s="1"/>
  <c r="AF229" i="11" a="1"/>
  <c r="AF229" i="11" s="1"/>
  <c r="R229" i="11" a="1"/>
  <c r="R229" i="11" s="1"/>
  <c r="AG229" i="11" a="1"/>
  <c r="AG229" i="11" s="1"/>
  <c r="Q229" i="11" a="1"/>
  <c r="Q229" i="11" s="1"/>
  <c r="AN229" i="11" a="1"/>
  <c r="AN229" i="11" s="1"/>
  <c r="AL229" i="11" a="1"/>
  <c r="AL229" i="11" s="1"/>
  <c r="W229" i="11" a="1"/>
  <c r="W229" i="11" s="1"/>
  <c r="AO229" i="11" a="1"/>
  <c r="AO229" i="11" s="1"/>
  <c r="X229" i="11" a="1"/>
  <c r="X229" i="11" s="1"/>
  <c r="AM229" i="11" a="1"/>
  <c r="AM229" i="11" s="1"/>
  <c r="AK229" i="11" a="1"/>
  <c r="AK229" i="11" s="1"/>
  <c r="U229" i="11" a="1"/>
  <c r="U229" i="11" s="1"/>
  <c r="AV229" i="11" a="1"/>
  <c r="AV229" i="11" s="1"/>
  <c r="AU229" i="11" a="1"/>
  <c r="AU229" i="11" s="1"/>
  <c r="AA229" i="11" a="1"/>
  <c r="AA229" i="11" s="1"/>
  <c r="AI229" i="11" a="1"/>
  <c r="AI229" i="11" s="1"/>
  <c r="N229" i="11" a="1"/>
  <c r="N229" i="11" s="1"/>
  <c r="AQ229" i="11" a="1"/>
  <c r="AQ229" i="11" s="1"/>
  <c r="O229" i="11" a="1"/>
  <c r="O229" i="11" s="1"/>
  <c r="AP229" i="11" a="1"/>
  <c r="AP229" i="11" s="1"/>
  <c r="T229" i="11" a="1"/>
  <c r="T229" i="11" s="1"/>
  <c r="S229" i="11" a="1"/>
  <c r="S229" i="11" s="1"/>
  <c r="AE229" i="11" a="1"/>
  <c r="AE229" i="11" s="1"/>
  <c r="AC229" i="11" a="1"/>
  <c r="AC229" i="11" s="1"/>
  <c r="AB229" i="11" a="1"/>
  <c r="AB229" i="11" s="1"/>
  <c r="Z229" i="11" a="1"/>
  <c r="Z229" i="11" s="1"/>
  <c r="M229" i="11" a="1"/>
  <c r="M229" i="11" s="1"/>
  <c r="AJ229" i="11" a="1"/>
  <c r="AJ229" i="11" s="1"/>
  <c r="AD229" i="11" a="1"/>
  <c r="AD229" i="11" s="1"/>
  <c r="AR229" i="11" a="1"/>
  <c r="AR229" i="11" s="1"/>
  <c r="AH229" i="11" a="1"/>
  <c r="AH229" i="11" s="1"/>
  <c r="Y229" i="11" a="1"/>
  <c r="Y229" i="11" s="1"/>
  <c r="P229" i="11" a="1"/>
  <c r="P229" i="11" s="1"/>
  <c r="V229" i="11" a="1"/>
  <c r="V229" i="11" s="1"/>
  <c r="L229" i="11" a="1"/>
  <c r="L229" i="11" s="1"/>
  <c r="K229" i="11" a="1"/>
  <c r="K229" i="11" s="1"/>
  <c r="J229" i="11" a="1"/>
  <c r="J229" i="11" s="1"/>
  <c r="AS229" i="11" a="1"/>
  <c r="AS229" i="11" s="1"/>
  <c r="I229" i="11" a="1"/>
  <c r="I229" i="11" s="1"/>
  <c r="AT229" i="11" a="1"/>
  <c r="AT229" i="11" s="1"/>
  <c r="H229" i="11" a="1"/>
  <c r="H229" i="11" s="1"/>
  <c r="AR154" i="11" a="1"/>
  <c r="AR154" i="11" s="1"/>
  <c r="AE154" i="11" a="1"/>
  <c r="AE154" i="11" s="1"/>
  <c r="P154" i="11" a="1"/>
  <c r="P154" i="11" s="1"/>
  <c r="AQ154" i="11" a="1"/>
  <c r="AQ154" i="11" s="1"/>
  <c r="AD154" i="11" a="1"/>
  <c r="AD154" i="11" s="1"/>
  <c r="O154" i="11" a="1"/>
  <c r="O154" i="11" s="1"/>
  <c r="AC154" i="11" a="1"/>
  <c r="AC154" i="11" s="1"/>
  <c r="N154" i="11" a="1"/>
  <c r="N154" i="11" s="1"/>
  <c r="AO154" i="11" a="1"/>
  <c r="AO154" i="11" s="1"/>
  <c r="AA154" i="11" a="1"/>
  <c r="AA154" i="11" s="1"/>
  <c r="L154" i="11" a="1"/>
  <c r="L154" i="11" s="1"/>
  <c r="AL154" i="11" a="1"/>
  <c r="AL154" i="11" s="1"/>
  <c r="AK154" i="11" a="1"/>
  <c r="AK154" i="11" s="1"/>
  <c r="S154" i="11" a="1"/>
  <c r="S154" i="11" s="1"/>
  <c r="AH154" i="11" a="1"/>
  <c r="AH154" i="11" s="1"/>
  <c r="M154" i="11" a="1"/>
  <c r="M154" i="11" s="1"/>
  <c r="Y154" i="11" a="1"/>
  <c r="Y154" i="11" s="1"/>
  <c r="X154" i="11" a="1"/>
  <c r="X154" i="11" s="1"/>
  <c r="AV154" i="11" a="1"/>
  <c r="AV154" i="11" s="1"/>
  <c r="W154" i="11" a="1"/>
  <c r="W154" i="11" s="1"/>
  <c r="AU154" i="11" a="1"/>
  <c r="AU154" i="11" s="1"/>
  <c r="AT154" i="11" a="1"/>
  <c r="AT154" i="11" s="1"/>
  <c r="V154" i="11" a="1"/>
  <c r="V154" i="11" s="1"/>
  <c r="AS154" i="11" a="1"/>
  <c r="AS154" i="11" s="1"/>
  <c r="AG154" i="11" a="1"/>
  <c r="AG154" i="11" s="1"/>
  <c r="AN154" i="11" a="1"/>
  <c r="AN154" i="11" s="1"/>
  <c r="AM154" i="11" a="1"/>
  <c r="AM154" i="11" s="1"/>
  <c r="H154" i="11" a="1"/>
  <c r="H154" i="11" s="1"/>
  <c r="AJ154" i="11" a="1"/>
  <c r="AJ154" i="11" s="1"/>
  <c r="AI154" i="11" a="1"/>
  <c r="AI154" i="11" s="1"/>
  <c r="AF154" i="11" a="1"/>
  <c r="AF154" i="11" s="1"/>
  <c r="K154" i="11" a="1"/>
  <c r="K154" i="11" s="1"/>
  <c r="AB154" i="11" a="1"/>
  <c r="AB154" i="11" s="1"/>
  <c r="Z154" i="11" a="1"/>
  <c r="Z154" i="11" s="1"/>
  <c r="U154" i="11" a="1"/>
  <c r="U154" i="11" s="1"/>
  <c r="R154" i="11" a="1"/>
  <c r="R154" i="11" s="1"/>
  <c r="Q154" i="11" a="1"/>
  <c r="Q154" i="11" s="1"/>
  <c r="T154" i="11" a="1"/>
  <c r="T154" i="11" s="1"/>
  <c r="J154" i="11" a="1"/>
  <c r="J154" i="11" s="1"/>
  <c r="I154" i="11" a="1"/>
  <c r="I154" i="11" s="1"/>
  <c r="AP154" i="11" a="1"/>
  <c r="AP154" i="11" s="1"/>
  <c r="AU89" i="11"/>
  <c r="AU91" i="11"/>
  <c r="AU92" i="11"/>
  <c r="AW44" i="11"/>
  <c r="AV82" i="11"/>
  <c r="AW46" i="11"/>
  <c r="AV88" i="11"/>
  <c r="AV90" i="11" s="1"/>
  <c r="D311" i="11"/>
  <c r="E155" i="11" a="1"/>
  <c r="E155" i="11" s="1"/>
  <c r="D238" i="11"/>
  <c r="D162" i="11"/>
  <c r="D67" i="16"/>
  <c r="D65" i="15"/>
  <c r="AW5" i="11"/>
  <c r="BI6" i="10"/>
  <c r="BJ23" i="10"/>
  <c r="BJ18" i="10"/>
  <c r="BJ13" i="10"/>
  <c r="BJ21" i="10"/>
  <c r="BJ16" i="10"/>
  <c r="BJ11" i="10"/>
  <c r="BJ64" i="10" s="1"/>
  <c r="BJ20" i="10"/>
  <c r="BJ17" i="10"/>
  <c r="BJ15" i="10"/>
  <c r="BJ14" i="10"/>
  <c r="BJ7" i="10"/>
  <c r="BJ22" i="10"/>
  <c r="BJ19" i="10"/>
  <c r="BJ12" i="10"/>
  <c r="BJ10" i="10"/>
  <c r="BJ9" i="10"/>
  <c r="BJ8" i="10"/>
  <c r="BB56" i="3"/>
  <c r="AX61" i="4"/>
  <c r="BA80" i="3"/>
  <c r="BA79" i="3" s="1"/>
  <c r="AX72" i="4" s="1"/>
  <c r="AW42" i="11"/>
  <c r="AW76" i="11" s="1"/>
  <c r="AW80" i="11" s="1"/>
  <c r="AU84" i="11"/>
  <c r="AV78" i="11"/>
  <c r="AV80" i="11"/>
  <c r="AU83" i="11"/>
  <c r="AU85" i="11"/>
  <c r="AU86" i="11"/>
  <c r="AV79" i="11"/>
  <c r="BB102" i="10"/>
  <c r="BG70" i="10"/>
  <c r="BT45" i="10"/>
  <c r="BS85" i="10"/>
  <c r="BE48" i="10"/>
  <c r="BF49" i="10"/>
  <c r="BF50" i="10"/>
  <c r="BF53" i="10"/>
  <c r="BF51" i="10"/>
  <c r="AX72" i="11"/>
  <c r="AX73" i="11"/>
  <c r="BJ2" i="10"/>
  <c r="BK4" i="10"/>
  <c r="BC77" i="10"/>
  <c r="BG53" i="10"/>
  <c r="DC53" i="10" s="1"/>
  <c r="BG50" i="10"/>
  <c r="DC50" i="10" s="1"/>
  <c r="BG51" i="10"/>
  <c r="DC51" i="10" s="1"/>
  <c r="BG52" i="10"/>
  <c r="DC52" i="10" s="1"/>
  <c r="BI40" i="10"/>
  <c r="BI71" i="10"/>
  <c r="BI78" i="10"/>
  <c r="BF84" i="10"/>
  <c r="BC63" i="10"/>
  <c r="BG87" i="10"/>
  <c r="BG88" i="10"/>
  <c r="BG89" i="10"/>
  <c r="BH83" i="10"/>
  <c r="BH76" i="10"/>
  <c r="BH90" i="10"/>
  <c r="BH69" i="10"/>
  <c r="BD67" i="10"/>
  <c r="BD66" i="10"/>
  <c r="BD68" i="10"/>
  <c r="BD82" i="10"/>
  <c r="BD80" i="10"/>
  <c r="BD81" i="10"/>
  <c r="BJ71" i="10"/>
  <c r="BE56" i="10"/>
  <c r="BE94" i="10"/>
  <c r="AT20" i="3" s="1"/>
  <c r="BF103" i="10"/>
  <c r="BG95" i="10"/>
  <c r="BG57" i="10"/>
  <c r="BG58" i="10"/>
  <c r="BG96" i="10"/>
  <c r="BF59" i="10"/>
  <c r="BF60" i="10"/>
  <c r="BF61" i="10"/>
  <c r="BH100" i="10"/>
  <c r="BH62" i="10"/>
  <c r="BF98" i="10"/>
  <c r="BF99" i="10"/>
  <c r="BF97" i="10"/>
  <c r="AR5" i="7"/>
  <c r="AU5" i="3"/>
  <c r="AT3" i="3"/>
  <c r="AW229" i="11" l="1" a="1"/>
  <c r="AW229" i="11" s="1"/>
  <c r="AW154" i="11" a="1"/>
  <c r="AW154" i="11" s="1"/>
  <c r="AW304" i="11" a="1"/>
  <c r="AW304" i="11" s="1"/>
  <c r="AW115" i="11" a="1"/>
  <c r="AW115" i="11" s="1"/>
  <c r="AW191" i="11" a="1"/>
  <c r="AW191" i="11" s="1"/>
  <c r="AW265" i="11" a="1"/>
  <c r="AW265" i="11" s="1"/>
  <c r="AW190" i="11" a="1"/>
  <c r="AW190" i="11" s="1"/>
  <c r="AW117" i="11" a="1"/>
  <c r="AW117" i="11" s="1"/>
  <c r="AW116" i="11" a="1"/>
  <c r="AW116" i="11" s="1"/>
  <c r="AW266" i="11" a="1"/>
  <c r="AW266" i="11" s="1"/>
  <c r="AW192" i="11" a="1"/>
  <c r="AW192" i="11" s="1"/>
  <c r="AW267" i="11" a="1"/>
  <c r="AW267" i="11" s="1"/>
  <c r="AW118" i="11" a="1"/>
  <c r="AW118" i="11" s="1"/>
  <c r="AW268" i="11" a="1"/>
  <c r="AW268" i="11" s="1"/>
  <c r="AW193" i="11" a="1"/>
  <c r="AW193" i="11" s="1"/>
  <c r="AW269" i="11" a="1"/>
  <c r="AW269" i="11" s="1"/>
  <c r="AW119" i="11" a="1"/>
  <c r="AW119" i="11" s="1"/>
  <c r="AW270" i="11" a="1"/>
  <c r="AW270" i="11" s="1"/>
  <c r="AW120" i="11" a="1"/>
  <c r="AW120" i="11" s="1"/>
  <c r="AW121" i="11" a="1"/>
  <c r="AW121" i="11" s="1"/>
  <c r="AW271" i="11" a="1"/>
  <c r="AW271" i="11" s="1"/>
  <c r="AW272" i="11" a="1"/>
  <c r="AW272" i="11" s="1"/>
  <c r="AW125" i="11" a="1"/>
  <c r="AW125" i="11" s="1"/>
  <c r="AW202" i="11" a="1"/>
  <c r="AW202" i="11" s="1"/>
  <c r="AW127" i="11" a="1"/>
  <c r="AW127" i="11" s="1"/>
  <c r="AW277" i="11" a="1"/>
  <c r="AW277" i="11" s="1"/>
  <c r="AW128" i="11" a="1"/>
  <c r="AW128" i="11" s="1"/>
  <c r="AW278" i="11" a="1"/>
  <c r="AW278" i="11" s="1"/>
  <c r="AW279" i="11" a="1"/>
  <c r="AW279" i="11" s="1"/>
  <c r="AW130" i="11" a="1"/>
  <c r="AW130" i="11" s="1"/>
  <c r="AW207" i="11" a="1"/>
  <c r="AW207" i="11" s="1"/>
  <c r="AW133" i="11" a="1"/>
  <c r="AW133" i="11" s="1"/>
  <c r="AW208" i="11" a="1"/>
  <c r="AW208" i="11" s="1"/>
  <c r="AW284" i="11" a="1"/>
  <c r="AW284" i="11" s="1"/>
  <c r="AW211" i="11" a="1"/>
  <c r="AW211" i="11" s="1"/>
  <c r="AW287" i="11" a="1"/>
  <c r="AW287" i="11" s="1"/>
  <c r="AW213" i="11" a="1"/>
  <c r="AW213" i="11" s="1"/>
  <c r="AW138" i="11" a="1"/>
  <c r="AW138" i="11" s="1"/>
  <c r="AW214" i="11" a="1"/>
  <c r="AW214" i="11" s="1"/>
  <c r="AW139" i="11" a="1"/>
  <c r="AW139" i="11" s="1"/>
  <c r="AW140" i="11" a="1"/>
  <c r="AW140" i="11" s="1"/>
  <c r="AW217" i="11" a="1"/>
  <c r="AW217" i="11" s="1"/>
  <c r="AW293" i="11" a="1"/>
  <c r="AW293" i="11" s="1"/>
  <c r="AW143" i="11" a="1"/>
  <c r="AW143" i="11" s="1"/>
  <c r="AW294" i="11" a="1"/>
  <c r="AW294" i="11" s="1"/>
  <c r="AW219" i="11" a="1"/>
  <c r="AW219" i="11" s="1"/>
  <c r="AW220" i="11" a="1"/>
  <c r="AW220" i="11" s="1"/>
  <c r="AW223" i="11" a="1"/>
  <c r="AW223" i="11" s="1"/>
  <c r="AW148" i="11" a="1"/>
  <c r="AW148" i="11" s="1"/>
  <c r="AW299" i="11" a="1"/>
  <c r="AW299" i="11" s="1"/>
  <c r="AW149" i="11" a="1"/>
  <c r="AW149" i="11" s="1"/>
  <c r="AW300" i="11" a="1"/>
  <c r="AW300" i="11" s="1"/>
  <c r="AW226" i="11" a="1"/>
  <c r="AW226" i="11" s="1"/>
  <c r="AW227" i="11" a="1"/>
  <c r="AW227" i="11" s="1"/>
  <c r="AW152" i="11" a="1"/>
  <c r="AW152" i="11" s="1"/>
  <c r="AW228" i="11" a="1"/>
  <c r="AW228" i="11" s="1"/>
  <c r="AW303" i="11" a="1"/>
  <c r="AW303" i="11" s="1"/>
  <c r="BC11" i="7"/>
  <c r="BB10" i="7"/>
  <c r="AU155" i="11" a="1"/>
  <c r="AU155" i="11" s="1"/>
  <c r="Q155" i="11" a="1"/>
  <c r="Q155" i="11" s="1"/>
  <c r="AT155" i="11" a="1"/>
  <c r="AT155" i="11" s="1"/>
  <c r="AD155" i="11" a="1"/>
  <c r="AD155" i="11" s="1"/>
  <c r="P155" i="11" a="1"/>
  <c r="P155" i="11" s="1"/>
  <c r="AS155" i="11" a="1"/>
  <c r="AS155" i="11" s="1"/>
  <c r="O155" i="11" a="1"/>
  <c r="O155" i="11" s="1"/>
  <c r="AB155" i="11" a="1"/>
  <c r="AB155" i="11" s="1"/>
  <c r="M155" i="11" a="1"/>
  <c r="M155" i="11" s="1"/>
  <c r="AQ155" i="11" a="1"/>
  <c r="AQ155" i="11" s="1"/>
  <c r="AA155" i="11" a="1"/>
  <c r="AA155" i="11" s="1"/>
  <c r="L155" i="11" a="1"/>
  <c r="L155" i="11" s="1"/>
  <c r="Y155" i="11" a="1"/>
  <c r="Y155" i="11" s="1"/>
  <c r="AR155" i="11" a="1"/>
  <c r="AR155" i="11" s="1"/>
  <c r="X155" i="11" a="1"/>
  <c r="X155" i="11" s="1"/>
  <c r="AP155" i="11" a="1"/>
  <c r="AP155" i="11" s="1"/>
  <c r="W155" i="11" a="1"/>
  <c r="W155" i="11" s="1"/>
  <c r="T155" i="11" a="1"/>
  <c r="T155" i="11" s="1"/>
  <c r="AG155" i="11" a="1"/>
  <c r="AG155" i="11" s="1"/>
  <c r="AF155" i="11" a="1"/>
  <c r="AF155" i="11" s="1"/>
  <c r="J155" i="11" a="1"/>
  <c r="J155" i="11" s="1"/>
  <c r="Z155" i="11" a="1"/>
  <c r="Z155" i="11" s="1"/>
  <c r="V155" i="11" a="1"/>
  <c r="V155" i="11" s="1"/>
  <c r="U155" i="11" a="1"/>
  <c r="U155" i="11" s="1"/>
  <c r="AK155" i="11" a="1"/>
  <c r="AK155" i="11" s="1"/>
  <c r="H155" i="11" a="1"/>
  <c r="H155" i="11" s="1"/>
  <c r="AW155" i="11" a="1"/>
  <c r="AW155" i="11" s="1"/>
  <c r="AV155" i="11" a="1"/>
  <c r="AV155" i="11" s="1"/>
  <c r="AO155" i="11" a="1"/>
  <c r="AO155" i="11" s="1"/>
  <c r="AM155" i="11" a="1"/>
  <c r="AM155" i="11" s="1"/>
  <c r="AL155" i="11" a="1"/>
  <c r="AL155" i="11" s="1"/>
  <c r="AJ155" i="11" a="1"/>
  <c r="AJ155" i="11" s="1"/>
  <c r="N155" i="11" a="1"/>
  <c r="N155" i="11" s="1"/>
  <c r="K155" i="11" a="1"/>
  <c r="K155" i="11" s="1"/>
  <c r="AE155" i="11" a="1"/>
  <c r="AE155" i="11" s="1"/>
  <c r="AI155" i="11" a="1"/>
  <c r="AI155" i="11" s="1"/>
  <c r="AH155" i="11" a="1"/>
  <c r="AH155" i="11" s="1"/>
  <c r="AC155" i="11" a="1"/>
  <c r="AC155" i="11" s="1"/>
  <c r="S155" i="11" a="1"/>
  <c r="S155" i="11" s="1"/>
  <c r="AN155" i="11" a="1"/>
  <c r="AN155" i="11" s="1"/>
  <c r="R155" i="11" a="1"/>
  <c r="R155" i="11" s="1"/>
  <c r="I155" i="11" a="1"/>
  <c r="I155" i="11" s="1"/>
  <c r="AX44" i="11"/>
  <c r="AW82" i="11"/>
  <c r="E231" i="11" a="1"/>
  <c r="E231" i="11" s="1"/>
  <c r="AX46" i="11"/>
  <c r="AW88" i="11"/>
  <c r="AW92" i="11" s="1"/>
  <c r="D312" i="11"/>
  <c r="E156" i="11" a="1"/>
  <c r="E156" i="11" s="1"/>
  <c r="D239" i="11"/>
  <c r="D163" i="11"/>
  <c r="D68" i="16"/>
  <c r="D66" i="15"/>
  <c r="AX5" i="11"/>
  <c r="E157" i="11" s="1" a="1"/>
  <c r="E157" i="11" s="1"/>
  <c r="BJ6" i="10"/>
  <c r="BK21" i="10"/>
  <c r="BK16" i="10"/>
  <c r="BK11" i="10"/>
  <c r="BK15" i="10"/>
  <c r="BK14" i="10"/>
  <c r="BK13" i="10"/>
  <c r="BK12" i="10"/>
  <c r="BK7" i="10"/>
  <c r="BK17" i="10"/>
  <c r="BK23" i="10"/>
  <c r="BK20" i="10"/>
  <c r="BK22" i="10"/>
  <c r="BK19" i="10"/>
  <c r="BK10" i="10"/>
  <c r="BK18" i="10"/>
  <c r="BK9" i="10"/>
  <c r="BK8" i="10"/>
  <c r="BC56" i="3"/>
  <c r="AY61" i="4"/>
  <c r="CQ61" i="4" s="1"/>
  <c r="BB80" i="3"/>
  <c r="BB79" i="3" s="1"/>
  <c r="AY72" i="4" s="1"/>
  <c r="CQ72" i="4" s="1"/>
  <c r="AX42" i="11"/>
  <c r="AX76" i="11" s="1"/>
  <c r="AX79" i="11" s="1"/>
  <c r="AV84" i="11"/>
  <c r="AV85" i="11"/>
  <c r="AW77" i="11"/>
  <c r="AW78" i="11"/>
  <c r="AV92" i="11"/>
  <c r="AV91" i="11"/>
  <c r="AW79" i="11"/>
  <c r="AV89" i="11"/>
  <c r="AV83" i="11"/>
  <c r="AV86" i="11"/>
  <c r="AP24" i="4"/>
  <c r="AQ24" i="4"/>
  <c r="BH70" i="10"/>
  <c r="BJ73" i="10"/>
  <c r="BF48" i="10"/>
  <c r="BU45" i="10"/>
  <c r="BT85" i="10"/>
  <c r="BC102" i="10"/>
  <c r="BG49" i="10"/>
  <c r="AY72" i="11"/>
  <c r="AY73" i="11"/>
  <c r="BJ75" i="10"/>
  <c r="BK2" i="10"/>
  <c r="BL4" i="10"/>
  <c r="BJ74" i="10"/>
  <c r="BJ78" i="10"/>
  <c r="BH51" i="10"/>
  <c r="BH52" i="10"/>
  <c r="BI73" i="10"/>
  <c r="BI74" i="10"/>
  <c r="BI75" i="10"/>
  <c r="BG84" i="10"/>
  <c r="BD77" i="10"/>
  <c r="BD63" i="10"/>
  <c r="BE81" i="10"/>
  <c r="BE82" i="10"/>
  <c r="BE80" i="10"/>
  <c r="BI83" i="10"/>
  <c r="BI76" i="10"/>
  <c r="BI90" i="10"/>
  <c r="BI69" i="10"/>
  <c r="BE67" i="10"/>
  <c r="BE66" i="10"/>
  <c r="BE68" i="10"/>
  <c r="BH87" i="10"/>
  <c r="BH88" i="10"/>
  <c r="BH89" i="10"/>
  <c r="BJ40" i="10"/>
  <c r="BK71" i="10"/>
  <c r="BF94" i="10"/>
  <c r="AU20" i="3" s="1"/>
  <c r="BF56" i="10"/>
  <c r="BG59" i="10"/>
  <c r="BG60" i="10"/>
  <c r="BG61" i="10"/>
  <c r="BG98" i="10"/>
  <c r="BG99" i="10"/>
  <c r="BG97" i="10"/>
  <c r="BG103" i="10"/>
  <c r="BH50" i="10"/>
  <c r="BH95" i="10"/>
  <c r="BH57" i="10"/>
  <c r="BH58" i="10"/>
  <c r="BH96" i="10"/>
  <c r="BI62" i="10"/>
  <c r="BI100" i="10"/>
  <c r="AS5" i="7"/>
  <c r="AV5" i="3"/>
  <c r="AU3" i="3"/>
  <c r="AX265" i="11" l="1" a="1"/>
  <c r="AX265" i="11" s="1"/>
  <c r="AX115" i="11" a="1"/>
  <c r="AX115" i="11" s="1"/>
  <c r="AX190" i="11" a="1"/>
  <c r="AX190" i="11" s="1"/>
  <c r="AX191" i="11" a="1"/>
  <c r="AX191" i="11" s="1"/>
  <c r="AX116" i="11" a="1"/>
  <c r="AX116" i="11" s="1"/>
  <c r="AX117" i="11" a="1"/>
  <c r="AX117" i="11" s="1"/>
  <c r="AX266" i="11" a="1"/>
  <c r="AX266" i="11" s="1"/>
  <c r="AX192" i="11" a="1"/>
  <c r="AX192" i="11" s="1"/>
  <c r="AX267" i="11" a="1"/>
  <c r="AX267" i="11" s="1"/>
  <c r="AX193" i="11" a="1"/>
  <c r="AX193" i="11" s="1"/>
  <c r="AX118" i="11" a="1"/>
  <c r="AX118" i="11" s="1"/>
  <c r="AX268" i="11" a="1"/>
  <c r="AX268" i="11" s="1"/>
  <c r="AX269" i="11" a="1"/>
  <c r="AX269" i="11" s="1"/>
  <c r="AX119" i="11" a="1"/>
  <c r="AX119" i="11" s="1"/>
  <c r="AX270" i="11" a="1"/>
  <c r="AX270" i="11" s="1"/>
  <c r="AX120" i="11" a="1"/>
  <c r="AX120" i="11" s="1"/>
  <c r="AX121" i="11" a="1"/>
  <c r="AX121" i="11" s="1"/>
  <c r="AX271" i="11" a="1"/>
  <c r="AX271" i="11" s="1"/>
  <c r="AX272" i="11" a="1"/>
  <c r="AX272" i="11" s="1"/>
  <c r="AX125" i="11" a="1"/>
  <c r="AX125" i="11" s="1"/>
  <c r="AX277" i="11" a="1"/>
  <c r="AX277" i="11" s="1"/>
  <c r="AX202" i="11" a="1"/>
  <c r="AX202" i="11" s="1"/>
  <c r="AX127" i="11" a="1"/>
  <c r="AX127" i="11" s="1"/>
  <c r="AX128" i="11" a="1"/>
  <c r="AX128" i="11" s="1"/>
  <c r="AX278" i="11" a="1"/>
  <c r="AX278" i="11" s="1"/>
  <c r="AX279" i="11" a="1"/>
  <c r="AX279" i="11" s="1"/>
  <c r="AX130" i="11" a="1"/>
  <c r="AX130" i="11" s="1"/>
  <c r="AX207" i="11" a="1"/>
  <c r="AX207" i="11" s="1"/>
  <c r="AX208" i="11" a="1"/>
  <c r="AX208" i="11" s="1"/>
  <c r="AX133" i="11" a="1"/>
  <c r="AX133" i="11" s="1"/>
  <c r="AX284" i="11" a="1"/>
  <c r="AX284" i="11" s="1"/>
  <c r="AX211" i="11" a="1"/>
  <c r="AX211" i="11" s="1"/>
  <c r="AX287" i="11" a="1"/>
  <c r="AX287" i="11" s="1"/>
  <c r="AX138" i="11" a="1"/>
  <c r="AX138" i="11" s="1"/>
  <c r="AX213" i="11" a="1"/>
  <c r="AX213" i="11" s="1"/>
  <c r="AX214" i="11" a="1"/>
  <c r="AX214" i="11" s="1"/>
  <c r="AX139" i="11" a="1"/>
  <c r="AX139" i="11" s="1"/>
  <c r="AX140" i="11" a="1"/>
  <c r="AX140" i="11" s="1"/>
  <c r="AX217" i="11" a="1"/>
  <c r="AX217" i="11" s="1"/>
  <c r="AX143" i="11" a="1"/>
  <c r="AX143" i="11" s="1"/>
  <c r="AX293" i="11" a="1"/>
  <c r="AX293" i="11" s="1"/>
  <c r="AX219" i="11" a="1"/>
  <c r="AX219" i="11" s="1"/>
  <c r="AX294" i="11" a="1"/>
  <c r="AX294" i="11" s="1"/>
  <c r="AX220" i="11" a="1"/>
  <c r="AX220" i="11" s="1"/>
  <c r="AX223" i="11" a="1"/>
  <c r="AX223" i="11" s="1"/>
  <c r="AX148" i="11" a="1"/>
  <c r="AX148" i="11" s="1"/>
  <c r="AX299" i="11" a="1"/>
  <c r="AX299" i="11" s="1"/>
  <c r="AX149" i="11" a="1"/>
  <c r="AX149" i="11" s="1"/>
  <c r="AX300" i="11" a="1"/>
  <c r="AX300" i="11" s="1"/>
  <c r="AX226" i="11" a="1"/>
  <c r="AX226" i="11" s="1"/>
  <c r="AX152" i="11" a="1"/>
  <c r="AX152" i="11" s="1"/>
  <c r="AX227" i="11" a="1"/>
  <c r="AX227" i="11" s="1"/>
  <c r="AX303" i="11" a="1"/>
  <c r="AX303" i="11" s="1"/>
  <c r="AX228" i="11" a="1"/>
  <c r="AX228" i="11" s="1"/>
  <c r="AX229" i="11" a="1"/>
  <c r="AX229" i="11" s="1"/>
  <c r="AX304" i="11" a="1"/>
  <c r="AX304" i="11" s="1"/>
  <c r="AX154" i="11" a="1"/>
  <c r="AX154" i="11" s="1"/>
  <c r="AX155" i="11" a="1"/>
  <c r="AX155" i="11" s="1"/>
  <c r="BD11" i="7"/>
  <c r="BC10" i="7"/>
  <c r="AV231" i="11" a="1"/>
  <c r="AV231" i="11" s="1"/>
  <c r="AN231" i="11" a="1"/>
  <c r="AN231" i="11" s="1"/>
  <c r="W231" i="11" a="1"/>
  <c r="W231" i="11" s="1"/>
  <c r="H231" i="11" a="1"/>
  <c r="H231" i="11" s="1"/>
  <c r="AL231" i="11" a="1"/>
  <c r="AL231" i="11" s="1"/>
  <c r="U231" i="11" a="1"/>
  <c r="U231" i="11" s="1"/>
  <c r="AM231" i="11" a="1"/>
  <c r="AM231" i="11" s="1"/>
  <c r="AK231" i="11" a="1"/>
  <c r="AK231" i="11" s="1"/>
  <c r="R231" i="11" a="1"/>
  <c r="R231" i="11" s="1"/>
  <c r="AJ231" i="11" a="1"/>
  <c r="AJ231" i="11" s="1"/>
  <c r="Q231" i="11" a="1"/>
  <c r="Q231" i="11" s="1"/>
  <c r="AX231" i="11" a="1"/>
  <c r="AX231" i="11" s="1"/>
  <c r="AC231" i="11" a="1"/>
  <c r="AC231" i="11" s="1"/>
  <c r="I231" i="11" a="1"/>
  <c r="I231" i="11" s="1"/>
  <c r="AO231" i="11" a="1"/>
  <c r="AO231" i="11" s="1"/>
  <c r="AT231" i="11" a="1"/>
  <c r="AT231" i="11" s="1"/>
  <c r="T231" i="11" a="1"/>
  <c r="T231" i="11" s="1"/>
  <c r="S231" i="11" a="1"/>
  <c r="S231" i="11" s="1"/>
  <c r="AE231" i="11" a="1"/>
  <c r="AE231" i="11" s="1"/>
  <c r="V231" i="11" a="1"/>
  <c r="V231" i="11" s="1"/>
  <c r="AW231" i="11" a="1"/>
  <c r="AW231" i="11" s="1"/>
  <c r="P231" i="11" a="1"/>
  <c r="P231" i="11" s="1"/>
  <c r="AG231" i="11" a="1"/>
  <c r="AG231" i="11" s="1"/>
  <c r="X231" i="11" a="1"/>
  <c r="X231" i="11" s="1"/>
  <c r="O231" i="11" a="1"/>
  <c r="O231" i="11" s="1"/>
  <c r="N231" i="11" a="1"/>
  <c r="N231" i="11" s="1"/>
  <c r="AR231" i="11" a="1"/>
  <c r="AR231" i="11" s="1"/>
  <c r="K231" i="11" a="1"/>
  <c r="K231" i="11" s="1"/>
  <c r="AA231" i="11" a="1"/>
  <c r="AA231" i="11" s="1"/>
  <c r="Z231" i="11" a="1"/>
  <c r="Z231" i="11" s="1"/>
  <c r="M231" i="11" a="1"/>
  <c r="M231" i="11" s="1"/>
  <c r="Y231" i="11" a="1"/>
  <c r="Y231" i="11" s="1"/>
  <c r="J231" i="11" a="1"/>
  <c r="J231" i="11" s="1"/>
  <c r="L231" i="11" a="1"/>
  <c r="L231" i="11" s="1"/>
  <c r="AU231" i="11" a="1"/>
  <c r="AU231" i="11" s="1"/>
  <c r="AS231" i="11" a="1"/>
  <c r="AS231" i="11" s="1"/>
  <c r="AQ231" i="11" a="1"/>
  <c r="AQ231" i="11" s="1"/>
  <c r="AI231" i="11" a="1"/>
  <c r="AI231" i="11" s="1"/>
  <c r="AP231" i="11" a="1"/>
  <c r="AP231" i="11" s="1"/>
  <c r="AH231" i="11" a="1"/>
  <c r="AH231" i="11" s="1"/>
  <c r="AB231" i="11" a="1"/>
  <c r="AB231" i="11" s="1"/>
  <c r="AF231" i="11" a="1"/>
  <c r="AF231" i="11" s="1"/>
  <c r="AD231" i="11" a="1"/>
  <c r="AD231" i="11" s="1"/>
  <c r="AP156" i="11" a="1"/>
  <c r="AP156" i="11" s="1"/>
  <c r="N156" i="11" a="1"/>
  <c r="N156" i="11" s="1"/>
  <c r="AB156" i="11" a="1"/>
  <c r="AB156" i="11" s="1"/>
  <c r="M156" i="11" a="1"/>
  <c r="M156" i="11" s="1"/>
  <c r="AO156" i="11" a="1"/>
  <c r="AO156" i="11" s="1"/>
  <c r="L156" i="11" a="1"/>
  <c r="L156" i="11" s="1"/>
  <c r="AM156" i="11" a="1"/>
  <c r="AM156" i="11" s="1"/>
  <c r="Z156" i="11" a="1"/>
  <c r="Z156" i="11" s="1"/>
  <c r="K156" i="11" a="1"/>
  <c r="K156" i="11" s="1"/>
  <c r="J156" i="11" a="1"/>
  <c r="J156" i="11" s="1"/>
  <c r="AT156" i="11" a="1"/>
  <c r="AT156" i="11" s="1"/>
  <c r="AU156" i="11" a="1"/>
  <c r="AU156" i="11" s="1"/>
  <c r="AC156" i="11" a="1"/>
  <c r="AC156" i="11" s="1"/>
  <c r="H156" i="11" a="1"/>
  <c r="H156" i="11" s="1"/>
  <c r="AA156" i="11" a="1"/>
  <c r="AA156" i="11" s="1"/>
  <c r="AS156" i="11" a="1"/>
  <c r="AS156" i="11" s="1"/>
  <c r="Y156" i="11" a="1"/>
  <c r="Y156" i="11" s="1"/>
  <c r="AN156" i="11" a="1"/>
  <c r="AN156" i="11" s="1"/>
  <c r="U156" i="11" a="1"/>
  <c r="U156" i="11" s="1"/>
  <c r="AH156" i="11" a="1"/>
  <c r="AH156" i="11" s="1"/>
  <c r="P156" i="11" a="1"/>
  <c r="P156" i="11" s="1"/>
  <c r="O156" i="11" a="1"/>
  <c r="O156" i="11" s="1"/>
  <c r="AJ156" i="11" a="1"/>
  <c r="AJ156" i="11" s="1"/>
  <c r="AI156" i="11" a="1"/>
  <c r="AI156" i="11" s="1"/>
  <c r="AG156" i="11" a="1"/>
  <c r="AG156" i="11" s="1"/>
  <c r="AF156" i="11" a="1"/>
  <c r="AF156" i="11" s="1"/>
  <c r="AE156" i="11" a="1"/>
  <c r="AE156" i="11" s="1"/>
  <c r="AD156" i="11" a="1"/>
  <c r="AD156" i="11" s="1"/>
  <c r="AR156" i="11" a="1"/>
  <c r="AR156" i="11" s="1"/>
  <c r="R156" i="11" a="1"/>
  <c r="R156" i="11" s="1"/>
  <c r="Q156" i="11" a="1"/>
  <c r="Q156" i="11" s="1"/>
  <c r="AX156" i="11" a="1"/>
  <c r="AX156" i="11" s="1"/>
  <c r="AW156" i="11" a="1"/>
  <c r="AW156" i="11" s="1"/>
  <c r="AV156" i="11" a="1"/>
  <c r="AV156" i="11" s="1"/>
  <c r="I156" i="11" a="1"/>
  <c r="I156" i="11" s="1"/>
  <c r="V156" i="11" a="1"/>
  <c r="V156" i="11" s="1"/>
  <c r="T156" i="11" a="1"/>
  <c r="T156" i="11" s="1"/>
  <c r="S156" i="11" a="1"/>
  <c r="S156" i="11" s="1"/>
  <c r="AL156" i="11" a="1"/>
  <c r="AL156" i="11" s="1"/>
  <c r="AK156" i="11" a="1"/>
  <c r="AK156" i="11" s="1"/>
  <c r="W156" i="11" a="1"/>
  <c r="W156" i="11" s="1"/>
  <c r="AQ156" i="11" a="1"/>
  <c r="AQ156" i="11" s="1"/>
  <c r="X156" i="11" a="1"/>
  <c r="X156" i="11" s="1"/>
  <c r="AO157" i="11" a="1"/>
  <c r="AO157" i="11" s="1"/>
  <c r="AA157" i="11" a="1"/>
  <c r="AA157" i="11" s="1"/>
  <c r="L157" i="11" a="1"/>
  <c r="L157" i="11" s="1"/>
  <c r="AN157" i="11" a="1"/>
  <c r="AN157" i="11" s="1"/>
  <c r="Z157" i="11" a="1"/>
  <c r="Z157" i="11" s="1"/>
  <c r="AM157" i="11" a="1"/>
  <c r="AM157" i="11" s="1"/>
  <c r="Y157" i="11" a="1"/>
  <c r="Y157" i="11" s="1"/>
  <c r="AL157" i="11" a="1"/>
  <c r="AL157" i="11" s="1"/>
  <c r="X157" i="11" a="1"/>
  <c r="X157" i="11" s="1"/>
  <c r="J157" i="11" a="1"/>
  <c r="J157" i="11" s="1"/>
  <c r="AS157" i="11" a="1"/>
  <c r="AS157" i="11" s="1"/>
  <c r="AF157" i="11" a="1"/>
  <c r="AF157" i="11" s="1"/>
  <c r="P157" i="11" a="1"/>
  <c r="P157" i="11" s="1"/>
  <c r="AJ157" i="11" a="1"/>
  <c r="AJ157" i="11" s="1"/>
  <c r="O157" i="11" a="1"/>
  <c r="O157" i="11" s="1"/>
  <c r="AI157" i="11" a="1"/>
  <c r="AI157" i="11" s="1"/>
  <c r="N157" i="11" a="1"/>
  <c r="N157" i="11" s="1"/>
  <c r="AX157" i="11" a="1"/>
  <c r="AX157" i="11" s="1"/>
  <c r="AE157" i="11" a="1"/>
  <c r="AE157" i="11" s="1"/>
  <c r="H157" i="11" a="1"/>
  <c r="H157" i="11" s="1"/>
  <c r="AR157" i="11" a="1"/>
  <c r="AR157" i="11" s="1"/>
  <c r="U157" i="11" a="1"/>
  <c r="U157" i="11" s="1"/>
  <c r="T157" i="11" a="1"/>
  <c r="T157" i="11" s="1"/>
  <c r="AW157" i="11" a="1"/>
  <c r="AW157" i="11" s="1"/>
  <c r="AV157" i="11" a="1"/>
  <c r="AV157" i="11" s="1"/>
  <c r="S157" i="11" a="1"/>
  <c r="S157" i="11" s="1"/>
  <c r="AU157" i="11" a="1"/>
  <c r="AU157" i="11" s="1"/>
  <c r="R157" i="11" a="1"/>
  <c r="R157" i="11" s="1"/>
  <c r="Q157" i="11" a="1"/>
  <c r="Q157" i="11" s="1"/>
  <c r="AT157" i="11" a="1"/>
  <c r="AT157" i="11" s="1"/>
  <c r="M157" i="11" a="1"/>
  <c r="M157" i="11" s="1"/>
  <c r="AD157" i="11" a="1"/>
  <c r="AD157" i="11" s="1"/>
  <c r="AG157" i="11" a="1"/>
  <c r="AG157" i="11" s="1"/>
  <c r="AC157" i="11" a="1"/>
  <c r="AC157" i="11" s="1"/>
  <c r="AB157" i="11" a="1"/>
  <c r="AB157" i="11" s="1"/>
  <c r="W157" i="11" a="1"/>
  <c r="W157" i="11" s="1"/>
  <c r="V157" i="11" a="1"/>
  <c r="V157" i="11" s="1"/>
  <c r="K157" i="11" a="1"/>
  <c r="K157" i="11" s="1"/>
  <c r="AK157" i="11" a="1"/>
  <c r="AK157" i="11" s="1"/>
  <c r="AQ157" i="11" a="1"/>
  <c r="AQ157" i="11" s="1"/>
  <c r="AH157" i="11" a="1"/>
  <c r="AH157" i="11" s="1"/>
  <c r="I157" i="11" a="1"/>
  <c r="I157" i="11" s="1"/>
  <c r="AP157" i="11" a="1"/>
  <c r="AP157" i="11" s="1"/>
  <c r="AY46" i="11"/>
  <c r="AX88" i="11"/>
  <c r="AX92" i="11" s="1"/>
  <c r="AY44" i="11"/>
  <c r="AX82" i="11"/>
  <c r="D313" i="11"/>
  <c r="D240" i="11"/>
  <c r="D164" i="11"/>
  <c r="D69" i="16"/>
  <c r="D67" i="15"/>
  <c r="AY5" i="11"/>
  <c r="AY156" i="11" s="1" a="1"/>
  <c r="AY156" i="11" s="1"/>
  <c r="BL21" i="10"/>
  <c r="BL16" i="10"/>
  <c r="BL11" i="10"/>
  <c r="BL64" i="10" s="1"/>
  <c r="BL19" i="10"/>
  <c r="BL14" i="10"/>
  <c r="BL7" i="10"/>
  <c r="BL15" i="10"/>
  <c r="BL22" i="10"/>
  <c r="BL13" i="10"/>
  <c r="BL23" i="10"/>
  <c r="BL20" i="10"/>
  <c r="BL17" i="10"/>
  <c r="BL12" i="10"/>
  <c r="BL10" i="10"/>
  <c r="BL18" i="10"/>
  <c r="BL8" i="10"/>
  <c r="BL9" i="10"/>
  <c r="BK6" i="10"/>
  <c r="BD56" i="3"/>
  <c r="AZ61" i="4"/>
  <c r="BC80" i="3"/>
  <c r="BC79" i="3" s="1"/>
  <c r="AZ72" i="4" s="1"/>
  <c r="AW89" i="11"/>
  <c r="AW91" i="11"/>
  <c r="AW90" i="11"/>
  <c r="AY42" i="11"/>
  <c r="AY76" i="11" s="1"/>
  <c r="AY80" i="11" s="1"/>
  <c r="AW85" i="11"/>
  <c r="AW86" i="11"/>
  <c r="AW84" i="11"/>
  <c r="AW83" i="11"/>
  <c r="AX77" i="11"/>
  <c r="AX80" i="11"/>
  <c r="AX78" i="11"/>
  <c r="AR24" i="4"/>
  <c r="DE24" i="4"/>
  <c r="CN24" i="4"/>
  <c r="BG48" i="10"/>
  <c r="DC49" i="10"/>
  <c r="BK74" i="10"/>
  <c r="BD102" i="10"/>
  <c r="BV45" i="10"/>
  <c r="BU85" i="10"/>
  <c r="BH49" i="10"/>
  <c r="BH53" i="10"/>
  <c r="AZ72" i="11"/>
  <c r="AZ73" i="11"/>
  <c r="BM4" i="10"/>
  <c r="BL2" i="10"/>
  <c r="BK73" i="10"/>
  <c r="BK75" i="10"/>
  <c r="BE77" i="10"/>
  <c r="BI50" i="10"/>
  <c r="BI51" i="10"/>
  <c r="BI53" i="10"/>
  <c r="BI52" i="10"/>
  <c r="BK40" i="10"/>
  <c r="BK64" i="10"/>
  <c r="BI70" i="10"/>
  <c r="BK78" i="10"/>
  <c r="BE63" i="10"/>
  <c r="BH84" i="10"/>
  <c r="BF81" i="10"/>
  <c r="BF80" i="10"/>
  <c r="BF82" i="10"/>
  <c r="BI87" i="10"/>
  <c r="BI89" i="10"/>
  <c r="BI88" i="10"/>
  <c r="BJ90" i="10"/>
  <c r="BJ69" i="10"/>
  <c r="BJ83" i="10"/>
  <c r="BJ76" i="10"/>
  <c r="BF66" i="10"/>
  <c r="BF68" i="10"/>
  <c r="BF67" i="10"/>
  <c r="BL71" i="10"/>
  <c r="BG94" i="10"/>
  <c r="AV20" i="3" s="1"/>
  <c r="BG56" i="10"/>
  <c r="BH99" i="10"/>
  <c r="BH97" i="10"/>
  <c r="BH98" i="10"/>
  <c r="BH103" i="10"/>
  <c r="BH59" i="10"/>
  <c r="BH60" i="10"/>
  <c r="BH61" i="10"/>
  <c r="BI58" i="10"/>
  <c r="BI96" i="10"/>
  <c r="BI95" i="10"/>
  <c r="BI57" i="10"/>
  <c r="BI49" i="10"/>
  <c r="BJ62" i="10"/>
  <c r="BJ100" i="10"/>
  <c r="AT5" i="7"/>
  <c r="AW5" i="3"/>
  <c r="AV3" i="3"/>
  <c r="AY231" i="11" l="1" a="1"/>
  <c r="AY231" i="11" s="1"/>
  <c r="AY157" i="11" a="1"/>
  <c r="AY157" i="11" s="1"/>
  <c r="AY115" i="11" a="1"/>
  <c r="AY115" i="11" s="1"/>
  <c r="AY190" i="11" a="1"/>
  <c r="AY190" i="11" s="1"/>
  <c r="AY265" i="11" a="1"/>
  <c r="AY265" i="11" s="1"/>
  <c r="AY191" i="11" a="1"/>
  <c r="AY191" i="11" s="1"/>
  <c r="AY266" i="11" a="1"/>
  <c r="AY266" i="11" s="1"/>
  <c r="AY117" i="11" a="1"/>
  <c r="AY117" i="11" s="1"/>
  <c r="AY116" i="11" a="1"/>
  <c r="AY116" i="11" s="1"/>
  <c r="AY192" i="11" a="1"/>
  <c r="AY192" i="11" s="1"/>
  <c r="AY267" i="11" a="1"/>
  <c r="AY267" i="11" s="1"/>
  <c r="AY193" i="11" a="1"/>
  <c r="AY193" i="11" s="1"/>
  <c r="AY268" i="11" a="1"/>
  <c r="AY268" i="11" s="1"/>
  <c r="AY118" i="11" a="1"/>
  <c r="AY118" i="11" s="1"/>
  <c r="AY269" i="11" a="1"/>
  <c r="AY269" i="11" s="1"/>
  <c r="AY119" i="11" a="1"/>
  <c r="AY119" i="11" s="1"/>
  <c r="AY270" i="11" a="1"/>
  <c r="AY270" i="11" s="1"/>
  <c r="AY120" i="11" a="1"/>
  <c r="AY120" i="11" s="1"/>
  <c r="AY121" i="11" a="1"/>
  <c r="AY121" i="11" s="1"/>
  <c r="AY271" i="11" a="1"/>
  <c r="AY271" i="11" s="1"/>
  <c r="AY272" i="11" a="1"/>
  <c r="AY272" i="11" s="1"/>
  <c r="AY125" i="11" a="1"/>
  <c r="AY125" i="11" s="1"/>
  <c r="AY277" i="11" a="1"/>
  <c r="AY277" i="11" s="1"/>
  <c r="AY127" i="11" a="1"/>
  <c r="AY127" i="11" s="1"/>
  <c r="AY202" i="11" a="1"/>
  <c r="AY202" i="11" s="1"/>
  <c r="AY278" i="11" a="1"/>
  <c r="AY278" i="11" s="1"/>
  <c r="AY128" i="11" a="1"/>
  <c r="AY128" i="11" s="1"/>
  <c r="AY279" i="11" a="1"/>
  <c r="AY279" i="11" s="1"/>
  <c r="AY130" i="11" a="1"/>
  <c r="AY130" i="11" s="1"/>
  <c r="AY207" i="11" a="1"/>
  <c r="AY207" i="11" s="1"/>
  <c r="AY208" i="11" a="1"/>
  <c r="AY208" i="11" s="1"/>
  <c r="AY133" i="11" a="1"/>
  <c r="AY133" i="11" s="1"/>
  <c r="AY284" i="11" a="1"/>
  <c r="AY284" i="11" s="1"/>
  <c r="AY211" i="11" a="1"/>
  <c r="AY211" i="11" s="1"/>
  <c r="AY287" i="11" a="1"/>
  <c r="AY287" i="11" s="1"/>
  <c r="AY213" i="11" a="1"/>
  <c r="AY213" i="11" s="1"/>
  <c r="AY138" i="11" a="1"/>
  <c r="AY138" i="11" s="1"/>
  <c r="AY139" i="11" a="1"/>
  <c r="AY139" i="11" s="1"/>
  <c r="AY214" i="11" a="1"/>
  <c r="AY214" i="11" s="1"/>
  <c r="AY140" i="11" a="1"/>
  <c r="AY140" i="11" s="1"/>
  <c r="AY217" i="11" a="1"/>
  <c r="AY217" i="11" s="1"/>
  <c r="AY293" i="11" a="1"/>
  <c r="AY293" i="11" s="1"/>
  <c r="AY143" i="11" a="1"/>
  <c r="AY143" i="11" s="1"/>
  <c r="AY219" i="11" a="1"/>
  <c r="AY219" i="11" s="1"/>
  <c r="AY294" i="11" a="1"/>
  <c r="AY294" i="11" s="1"/>
  <c r="AY220" i="11" a="1"/>
  <c r="AY220" i="11" s="1"/>
  <c r="AY148" i="11" a="1"/>
  <c r="AY148" i="11" s="1"/>
  <c r="AY223" i="11" a="1"/>
  <c r="AY223" i="11" s="1"/>
  <c r="AY299" i="11" a="1"/>
  <c r="AY299" i="11" s="1"/>
  <c r="AY149" i="11" a="1"/>
  <c r="AY149" i="11" s="1"/>
  <c r="AY300" i="11" a="1"/>
  <c r="AY300" i="11" s="1"/>
  <c r="AY226" i="11" a="1"/>
  <c r="AY226" i="11" s="1"/>
  <c r="AY152" i="11" a="1"/>
  <c r="AY152" i="11" s="1"/>
  <c r="AY227" i="11" a="1"/>
  <c r="AY227" i="11" s="1"/>
  <c r="AY228" i="11" a="1"/>
  <c r="AY228" i="11" s="1"/>
  <c r="AY303" i="11" a="1"/>
  <c r="AY303" i="11" s="1"/>
  <c r="AY229" i="11" a="1"/>
  <c r="AY229" i="11" s="1"/>
  <c r="AY154" i="11" a="1"/>
  <c r="AY154" i="11" s="1"/>
  <c r="AY304" i="11" a="1"/>
  <c r="AY304" i="11" s="1"/>
  <c r="AY155" i="11" a="1"/>
  <c r="AY155" i="11" s="1"/>
  <c r="BE11" i="7"/>
  <c r="BD10" i="7"/>
  <c r="AZ44" i="11"/>
  <c r="AY82" i="11"/>
  <c r="AZ46" i="11"/>
  <c r="AY88" i="11"/>
  <c r="AY89" i="11" s="1"/>
  <c r="E308" i="11" a="1"/>
  <c r="E308" i="11" s="1"/>
  <c r="E233" i="11" a="1"/>
  <c r="E233" i="11" s="1"/>
  <c r="D314" i="11"/>
  <c r="D241" i="11"/>
  <c r="D165" i="11"/>
  <c r="D70" i="16"/>
  <c r="D68" i="15"/>
  <c r="AZ5" i="11"/>
  <c r="BL6" i="10"/>
  <c r="BM21" i="10"/>
  <c r="BM16" i="10"/>
  <c r="BM11" i="10"/>
  <c r="BM64" i="10" s="1"/>
  <c r="BM19" i="10"/>
  <c r="BM14" i="10"/>
  <c r="BM7" i="10"/>
  <c r="BM22" i="10"/>
  <c r="BM17" i="10"/>
  <c r="BM12" i="10"/>
  <c r="BM10" i="10"/>
  <c r="BM20" i="10"/>
  <c r="BM15" i="10"/>
  <c r="BM18" i="10"/>
  <c r="BM23" i="10"/>
  <c r="BM13" i="10"/>
  <c r="BM9" i="10"/>
  <c r="BM8" i="10"/>
  <c r="BE56" i="3"/>
  <c r="BA61" i="4"/>
  <c r="BD80" i="3"/>
  <c r="BD79" i="3" s="1"/>
  <c r="BA72" i="4" s="1"/>
  <c r="AZ42" i="11"/>
  <c r="AZ76" i="11" s="1"/>
  <c r="AX83" i="11"/>
  <c r="AX91" i="11"/>
  <c r="AX90" i="11"/>
  <c r="AY79" i="11"/>
  <c r="AX89" i="11"/>
  <c r="AY77" i="11"/>
  <c r="AX85" i="11"/>
  <c r="AX86" i="11"/>
  <c r="AX84" i="11"/>
  <c r="AY78" i="11"/>
  <c r="AS24" i="4"/>
  <c r="BH48" i="10"/>
  <c r="BL75" i="10"/>
  <c r="BJ70" i="10"/>
  <c r="BW45" i="10"/>
  <c r="BV85" i="10"/>
  <c r="BA72" i="11"/>
  <c r="BA73" i="11"/>
  <c r="BI84" i="10"/>
  <c r="BN4" i="10"/>
  <c r="BM2" i="10"/>
  <c r="BL40" i="10"/>
  <c r="BE102" i="10"/>
  <c r="BF77" i="10"/>
  <c r="BL78" i="10"/>
  <c r="BL73" i="10"/>
  <c r="BL74" i="10"/>
  <c r="BJ51" i="10"/>
  <c r="DD51" i="10" s="1"/>
  <c r="BJ52" i="10"/>
  <c r="DD52" i="10" s="1"/>
  <c r="BF63" i="10"/>
  <c r="BG81" i="10"/>
  <c r="BG80" i="10"/>
  <c r="BG82" i="10"/>
  <c r="BJ87" i="10"/>
  <c r="BJ88" i="10"/>
  <c r="BJ89" i="10"/>
  <c r="BK76" i="10"/>
  <c r="BK69" i="10"/>
  <c r="BK90" i="10"/>
  <c r="BK83" i="10"/>
  <c r="BG66" i="10"/>
  <c r="BG67" i="10"/>
  <c r="BG68" i="10"/>
  <c r="BI48" i="10"/>
  <c r="BM71" i="10"/>
  <c r="BH94" i="10"/>
  <c r="AW20" i="3" s="1"/>
  <c r="BH56" i="10"/>
  <c r="BI59" i="10"/>
  <c r="BI61" i="10"/>
  <c r="BI60" i="10"/>
  <c r="BJ58" i="10"/>
  <c r="BJ96" i="10"/>
  <c r="BI97" i="10"/>
  <c r="BI98" i="10"/>
  <c r="BI99" i="10"/>
  <c r="BJ95" i="10"/>
  <c r="BJ57" i="10"/>
  <c r="BJ49" i="10"/>
  <c r="DD49" i="10" s="1"/>
  <c r="BI103" i="10"/>
  <c r="BK62" i="10"/>
  <c r="BK100" i="10"/>
  <c r="AU5" i="7"/>
  <c r="AX5" i="3"/>
  <c r="AW3" i="3"/>
  <c r="AZ190" i="11" l="1" a="1"/>
  <c r="AZ190" i="11" s="1"/>
  <c r="AZ115" i="11" a="1"/>
  <c r="AZ115" i="11" s="1"/>
  <c r="AZ265" i="11" a="1"/>
  <c r="AZ265" i="11" s="1"/>
  <c r="AZ191" i="11" a="1"/>
  <c r="AZ191" i="11" s="1"/>
  <c r="AZ116" i="11" a="1"/>
  <c r="AZ116" i="11" s="1"/>
  <c r="AZ266" i="11" a="1"/>
  <c r="AZ266" i="11" s="1"/>
  <c r="AZ117" i="11" a="1"/>
  <c r="AZ117" i="11" s="1"/>
  <c r="AZ192" i="11" a="1"/>
  <c r="AZ192" i="11" s="1"/>
  <c r="AZ267" i="11" a="1"/>
  <c r="AZ267" i="11" s="1"/>
  <c r="AZ193" i="11" a="1"/>
  <c r="AZ193" i="11" s="1"/>
  <c r="AZ118" i="11" a="1"/>
  <c r="AZ118" i="11" s="1"/>
  <c r="AZ268" i="11" a="1"/>
  <c r="AZ268" i="11" s="1"/>
  <c r="AZ119" i="11" a="1"/>
  <c r="AZ119" i="11" s="1"/>
  <c r="AZ269" i="11" a="1"/>
  <c r="AZ269" i="11" s="1"/>
  <c r="AZ120" i="11" a="1"/>
  <c r="AZ120" i="11" s="1"/>
  <c r="AZ270" i="11" a="1"/>
  <c r="AZ270" i="11" s="1"/>
  <c r="AZ121" i="11" a="1"/>
  <c r="AZ121" i="11" s="1"/>
  <c r="AZ271" i="11" a="1"/>
  <c r="AZ271" i="11" s="1"/>
  <c r="AZ272" i="11" a="1"/>
  <c r="AZ272" i="11" s="1"/>
  <c r="AZ125" i="11" a="1"/>
  <c r="AZ125" i="11" s="1"/>
  <c r="AZ127" i="11" a="1"/>
  <c r="AZ127" i="11" s="1"/>
  <c r="AZ202" i="11" a="1"/>
  <c r="AZ202" i="11" s="1"/>
  <c r="AZ277" i="11" a="1"/>
  <c r="AZ277" i="11" s="1"/>
  <c r="AZ128" i="11" a="1"/>
  <c r="AZ128" i="11" s="1"/>
  <c r="AZ278" i="11" a="1"/>
  <c r="AZ278" i="11" s="1"/>
  <c r="AZ279" i="11" a="1"/>
  <c r="AZ279" i="11" s="1"/>
  <c r="AZ130" i="11" a="1"/>
  <c r="AZ130" i="11" s="1"/>
  <c r="AZ207" i="11" a="1"/>
  <c r="AZ207" i="11" s="1"/>
  <c r="AZ133" i="11" a="1"/>
  <c r="AZ133" i="11" s="1"/>
  <c r="AZ208" i="11" a="1"/>
  <c r="AZ208" i="11" s="1"/>
  <c r="AZ284" i="11" a="1"/>
  <c r="AZ284" i="11" s="1"/>
  <c r="AZ211" i="11" a="1"/>
  <c r="AZ211" i="11" s="1"/>
  <c r="AZ287" i="11" a="1"/>
  <c r="AZ287" i="11" s="1"/>
  <c r="AZ138" i="11" a="1"/>
  <c r="AZ138" i="11" s="1"/>
  <c r="AZ213" i="11" a="1"/>
  <c r="AZ213" i="11" s="1"/>
  <c r="AZ214" i="11" a="1"/>
  <c r="AZ214" i="11" s="1"/>
  <c r="AZ139" i="11" a="1"/>
  <c r="AZ139" i="11" s="1"/>
  <c r="AZ140" i="11" a="1"/>
  <c r="AZ140" i="11" s="1"/>
  <c r="AZ217" i="11" a="1"/>
  <c r="AZ217" i="11" s="1"/>
  <c r="AZ143" i="11" a="1"/>
  <c r="AZ143" i="11" s="1"/>
  <c r="AZ293" i="11" a="1"/>
  <c r="AZ293" i="11" s="1"/>
  <c r="AZ294" i="11" a="1"/>
  <c r="AZ294" i="11" s="1"/>
  <c r="AZ219" i="11" a="1"/>
  <c r="AZ219" i="11" s="1"/>
  <c r="AZ220" i="11" a="1"/>
  <c r="AZ220" i="11" s="1"/>
  <c r="AZ223" i="11" a="1"/>
  <c r="AZ223" i="11" s="1"/>
  <c r="AZ148" i="11" a="1"/>
  <c r="AZ148" i="11" s="1"/>
  <c r="AZ299" i="11" a="1"/>
  <c r="AZ299" i="11" s="1"/>
  <c r="AZ149" i="11" a="1"/>
  <c r="AZ149" i="11" s="1"/>
  <c r="AZ300" i="11" a="1"/>
  <c r="AZ300" i="11" s="1"/>
  <c r="AZ226" i="11" a="1"/>
  <c r="AZ226" i="11" s="1"/>
  <c r="AZ152" i="11" a="1"/>
  <c r="AZ152" i="11" s="1"/>
  <c r="AZ227" i="11" a="1"/>
  <c r="AZ227" i="11" s="1"/>
  <c r="AZ228" i="11" a="1"/>
  <c r="AZ228" i="11" s="1"/>
  <c r="AZ303" i="11" a="1"/>
  <c r="AZ303" i="11" s="1"/>
  <c r="AZ154" i="11" a="1"/>
  <c r="AZ154" i="11" s="1"/>
  <c r="AZ304" i="11" a="1"/>
  <c r="AZ304" i="11" s="1"/>
  <c r="AZ229" i="11" a="1"/>
  <c r="AZ229" i="11" s="1"/>
  <c r="AZ155" i="11" a="1"/>
  <c r="AZ155" i="11" s="1"/>
  <c r="AZ157" i="11" a="1"/>
  <c r="AZ157" i="11" s="1"/>
  <c r="AZ231" i="11" a="1"/>
  <c r="AZ231" i="11" s="1"/>
  <c r="AZ156" i="11" a="1"/>
  <c r="AZ156" i="11" s="1"/>
  <c r="BF11" i="7"/>
  <c r="BE10" i="7"/>
  <c r="Z308" i="11" a="1"/>
  <c r="Z308" i="11" s="1"/>
  <c r="K308" i="11" a="1"/>
  <c r="K308" i="11" s="1"/>
  <c r="AN308" i="11" a="1"/>
  <c r="AN308" i="11" s="1"/>
  <c r="Y308" i="11" a="1"/>
  <c r="Y308" i="11" s="1"/>
  <c r="AQ308" i="11" a="1"/>
  <c r="AQ308" i="11" s="1"/>
  <c r="AB308" i="11" a="1"/>
  <c r="AB308" i="11" s="1"/>
  <c r="J308" i="11" a="1"/>
  <c r="J308" i="11" s="1"/>
  <c r="AW308" i="11" a="1"/>
  <c r="AW308" i="11" s="1"/>
  <c r="AH308" i="11" a="1"/>
  <c r="AH308" i="11" s="1"/>
  <c r="P308" i="11" a="1"/>
  <c r="P308" i="11" s="1"/>
  <c r="L308" i="11" a="1"/>
  <c r="L308" i="11" s="1"/>
  <c r="AS308" i="11" a="1"/>
  <c r="AS308" i="11" s="1"/>
  <c r="AD308" i="11" a="1"/>
  <c r="AD308" i="11" s="1"/>
  <c r="AR308" i="11" a="1"/>
  <c r="AR308" i="11" s="1"/>
  <c r="AC308" i="11" a="1"/>
  <c r="AC308" i="11" s="1"/>
  <c r="I308" i="11" a="1"/>
  <c r="I308" i="11" s="1"/>
  <c r="S308" i="11" a="1"/>
  <c r="S308" i="11" s="1"/>
  <c r="AG308" i="11" a="1"/>
  <c r="AG308" i="11" s="1"/>
  <c r="AX308" i="11" a="1"/>
  <c r="AX308" i="11" s="1"/>
  <c r="AF308" i="11" a="1"/>
  <c r="AF308" i="11" s="1"/>
  <c r="AT308" i="11" a="1"/>
  <c r="AT308" i="11" s="1"/>
  <c r="W308" i="11" a="1"/>
  <c r="W308" i="11" s="1"/>
  <c r="AV308" i="11" a="1"/>
  <c r="AV308" i="11" s="1"/>
  <c r="V308" i="11" a="1"/>
  <c r="V308" i="11" s="1"/>
  <c r="Q308" i="11" a="1"/>
  <c r="Q308" i="11" s="1"/>
  <c r="AM308" i="11" a="1"/>
  <c r="AM308" i="11" s="1"/>
  <c r="AL308" i="11" a="1"/>
  <c r="AL308" i="11" s="1"/>
  <c r="AJ308" i="11" a="1"/>
  <c r="AJ308" i="11" s="1"/>
  <c r="AU308" i="11" a="1"/>
  <c r="AU308" i="11" s="1"/>
  <c r="H308" i="11" a="1"/>
  <c r="H308" i="11" s="1"/>
  <c r="X308" i="11" a="1"/>
  <c r="X308" i="11" s="1"/>
  <c r="U308" i="11" a="1"/>
  <c r="U308" i="11" s="1"/>
  <c r="N308" i="11" a="1"/>
  <c r="N308" i="11" s="1"/>
  <c r="AE308" i="11" a="1"/>
  <c r="AE308" i="11" s="1"/>
  <c r="T308" i="11" a="1"/>
  <c r="T308" i="11" s="1"/>
  <c r="AA308" i="11" a="1"/>
  <c r="AA308" i="11" s="1"/>
  <c r="M308" i="11" a="1"/>
  <c r="M308" i="11" s="1"/>
  <c r="AI308" i="11" a="1"/>
  <c r="AI308" i="11" s="1"/>
  <c r="R308" i="11" a="1"/>
  <c r="R308" i="11" s="1"/>
  <c r="O308" i="11" a="1"/>
  <c r="O308" i="11" s="1"/>
  <c r="AP308" i="11" a="1"/>
  <c r="AP308" i="11" s="1"/>
  <c r="AO308" i="11" a="1"/>
  <c r="AO308" i="11" s="1"/>
  <c r="AK308" i="11" a="1"/>
  <c r="AK308" i="11" s="1"/>
  <c r="AY308" i="11" a="1"/>
  <c r="AY308" i="11" s="1"/>
  <c r="AZ308" i="11" a="1"/>
  <c r="AZ308" i="11" s="1"/>
  <c r="AT233" i="11" a="1"/>
  <c r="AT233" i="11" s="1"/>
  <c r="AG233" i="11" a="1"/>
  <c r="AG233" i="11" s="1"/>
  <c r="T233" i="11" a="1"/>
  <c r="T233" i="11" s="1"/>
  <c r="AV233" i="11" a="1"/>
  <c r="AV233" i="11" s="1"/>
  <c r="AH233" i="11" a="1"/>
  <c r="AH233" i="11" s="1"/>
  <c r="S233" i="11" a="1"/>
  <c r="S233" i="11" s="1"/>
  <c r="AZ233" i="11" a="1"/>
  <c r="AZ233" i="11" s="1"/>
  <c r="V233" i="11" a="1"/>
  <c r="V233" i="11" s="1"/>
  <c r="Z233" i="11" a="1"/>
  <c r="Z233" i="11" s="1"/>
  <c r="K233" i="11" a="1"/>
  <c r="K233" i="11" s="1"/>
  <c r="AN233" i="11" a="1"/>
  <c r="AN233" i="11" s="1"/>
  <c r="X233" i="11" a="1"/>
  <c r="X233" i="11" s="1"/>
  <c r="I233" i="11" a="1"/>
  <c r="I233" i="11" s="1"/>
  <c r="W233" i="11" a="1"/>
  <c r="W233" i="11" s="1"/>
  <c r="H233" i="11" a="1"/>
  <c r="H233" i="11" s="1"/>
  <c r="AS233" i="11" a="1"/>
  <c r="AS233" i="11" s="1"/>
  <c r="J233" i="11" a="1"/>
  <c r="J233" i="11" s="1"/>
  <c r="AR233" i="11" a="1"/>
  <c r="AR233" i="11" s="1"/>
  <c r="AQ233" i="11" a="1"/>
  <c r="AQ233" i="11" s="1"/>
  <c r="Y233" i="11" a="1"/>
  <c r="Y233" i="11" s="1"/>
  <c r="AM233" i="11" a="1"/>
  <c r="AM233" i="11" s="1"/>
  <c r="Q233" i="11" a="1"/>
  <c r="Q233" i="11" s="1"/>
  <c r="AL233" i="11" a="1"/>
  <c r="AL233" i="11" s="1"/>
  <c r="AY233" i="11" a="1"/>
  <c r="AY233" i="11" s="1"/>
  <c r="AE233" i="11" a="1"/>
  <c r="AE233" i="11" s="1"/>
  <c r="AD233" i="11" a="1"/>
  <c r="AD233" i="11" s="1"/>
  <c r="AC233" i="11" a="1"/>
  <c r="AC233" i="11" s="1"/>
  <c r="AB233" i="11" a="1"/>
  <c r="AB233" i="11" s="1"/>
  <c r="AA233" i="11" a="1"/>
  <c r="AA233" i="11" s="1"/>
  <c r="N233" i="11" a="1"/>
  <c r="N233" i="11" s="1"/>
  <c r="O233" i="11" a="1"/>
  <c r="O233" i="11" s="1"/>
  <c r="R233" i="11" a="1"/>
  <c r="R233" i="11" s="1"/>
  <c r="P233" i="11" a="1"/>
  <c r="P233" i="11" s="1"/>
  <c r="AX233" i="11" a="1"/>
  <c r="AX233" i="11" s="1"/>
  <c r="AW233" i="11" a="1"/>
  <c r="AW233" i="11" s="1"/>
  <c r="AU233" i="11" a="1"/>
  <c r="AU233" i="11" s="1"/>
  <c r="AP233" i="11" a="1"/>
  <c r="AP233" i="11" s="1"/>
  <c r="AO233" i="11" a="1"/>
  <c r="AO233" i="11" s="1"/>
  <c r="AK233" i="11" a="1"/>
  <c r="AK233" i="11" s="1"/>
  <c r="AI233" i="11" a="1"/>
  <c r="AI233" i="11" s="1"/>
  <c r="AJ233" i="11" a="1"/>
  <c r="AJ233" i="11" s="1"/>
  <c r="L233" i="11" a="1"/>
  <c r="L233" i="11" s="1"/>
  <c r="AF233" i="11" a="1"/>
  <c r="AF233" i="11" s="1"/>
  <c r="U233" i="11" a="1"/>
  <c r="U233" i="11" s="1"/>
  <c r="M233" i="11" a="1"/>
  <c r="M233" i="11" s="1"/>
  <c r="BA46" i="11"/>
  <c r="AZ88" i="11"/>
  <c r="AZ92" i="11" s="1"/>
  <c r="BA44" i="11"/>
  <c r="AZ82" i="11"/>
  <c r="D315" i="11"/>
  <c r="D242" i="11"/>
  <c r="E159" i="11" a="1"/>
  <c r="E159" i="11" s="1"/>
  <c r="D166" i="11"/>
  <c r="D71" i="16"/>
  <c r="D69" i="15"/>
  <c r="BA5" i="11"/>
  <c r="BA233" i="11" s="1" a="1"/>
  <c r="BA233" i="11" s="1"/>
  <c r="BM6" i="10"/>
  <c r="BN21" i="10"/>
  <c r="BN16" i="10"/>
  <c r="BN11" i="10"/>
  <c r="BN64" i="10" s="1"/>
  <c r="BN19" i="10"/>
  <c r="BN14" i="10"/>
  <c r="BN7" i="10"/>
  <c r="BN23" i="10"/>
  <c r="BN20" i="10"/>
  <c r="BN22" i="10"/>
  <c r="BN15" i="10"/>
  <c r="BN10" i="10"/>
  <c r="BN18" i="10"/>
  <c r="BN17" i="10"/>
  <c r="BN12" i="10"/>
  <c r="BN13" i="10"/>
  <c r="BN9" i="10"/>
  <c r="BN8" i="10"/>
  <c r="BF56" i="3"/>
  <c r="BB61" i="4"/>
  <c r="BE80" i="3"/>
  <c r="BE79" i="3" s="1"/>
  <c r="BB72" i="4" s="1"/>
  <c r="CR72" i="4" s="1"/>
  <c r="BA42" i="11"/>
  <c r="BA76" i="11" s="1"/>
  <c r="AY83" i="11"/>
  <c r="AY84" i="11"/>
  <c r="AY85" i="11"/>
  <c r="AY86" i="11"/>
  <c r="AZ77" i="11"/>
  <c r="AZ79" i="11"/>
  <c r="AZ78" i="11"/>
  <c r="AZ80" i="11"/>
  <c r="AY90" i="11"/>
  <c r="AY92" i="11"/>
  <c r="AY91" i="11"/>
  <c r="CO24" i="4"/>
  <c r="AT24" i="4"/>
  <c r="BK70" i="10"/>
  <c r="BM74" i="10"/>
  <c r="BX45" i="10"/>
  <c r="BW85" i="10"/>
  <c r="BF102" i="10"/>
  <c r="BJ50" i="10"/>
  <c r="DD50" i="10" s="1"/>
  <c r="BJ53" i="10"/>
  <c r="DD53" i="10" s="1"/>
  <c r="BB72" i="11"/>
  <c r="BB73" i="11"/>
  <c r="BM75" i="10"/>
  <c r="BO4" i="10"/>
  <c r="BN2" i="10"/>
  <c r="BM73" i="10"/>
  <c r="BK52" i="10"/>
  <c r="BK51" i="10"/>
  <c r="BK53" i="10"/>
  <c r="BK50" i="10"/>
  <c r="BM78" i="10"/>
  <c r="BJ84" i="10"/>
  <c r="BG77" i="10"/>
  <c r="BG63" i="10"/>
  <c r="BK87" i="10"/>
  <c r="BK88" i="10"/>
  <c r="BK89" i="10"/>
  <c r="BH67" i="10"/>
  <c r="BH68" i="10"/>
  <c r="BH66" i="10"/>
  <c r="BH81" i="10"/>
  <c r="BH82" i="10"/>
  <c r="BH80" i="10"/>
  <c r="BL69" i="10"/>
  <c r="BL90" i="10"/>
  <c r="BL83" i="10"/>
  <c r="BL76" i="10"/>
  <c r="BL70" i="10" s="1"/>
  <c r="BN71" i="10"/>
  <c r="BM40" i="10"/>
  <c r="BI56" i="10"/>
  <c r="BI94" i="10"/>
  <c r="AX20" i="3" s="1"/>
  <c r="BJ60" i="10"/>
  <c r="BJ59" i="10"/>
  <c r="BJ61" i="10"/>
  <c r="BJ97" i="10"/>
  <c r="BJ98" i="10"/>
  <c r="BJ99" i="10"/>
  <c r="BJ103" i="10"/>
  <c r="BK95" i="10"/>
  <c r="BK57" i="10"/>
  <c r="BL62" i="10"/>
  <c r="BL100" i="10"/>
  <c r="BK58" i="10"/>
  <c r="BK96" i="10"/>
  <c r="AV5" i="7"/>
  <c r="AY5" i="3"/>
  <c r="AX3" i="3"/>
  <c r="BA308" i="11" l="1" a="1"/>
  <c r="BA308" i="11" s="1"/>
  <c r="BA191" i="11" a="1"/>
  <c r="BA191" i="11" s="1"/>
  <c r="BA265" i="11" a="1"/>
  <c r="BA265" i="11" s="1"/>
  <c r="BA190" i="11" a="1"/>
  <c r="BA190" i="11" s="1"/>
  <c r="BA115" i="11" a="1"/>
  <c r="BA115" i="11" s="1"/>
  <c r="BA116" i="11" a="1"/>
  <c r="BA116" i="11" s="1"/>
  <c r="BA117" i="11" a="1"/>
  <c r="BA117" i="11" s="1"/>
  <c r="BA266" i="11" a="1"/>
  <c r="BA266" i="11" s="1"/>
  <c r="BA267" i="11" a="1"/>
  <c r="BA267" i="11" s="1"/>
  <c r="BA192" i="11" a="1"/>
  <c r="BA192" i="11" s="1"/>
  <c r="BA268" i="11" a="1"/>
  <c r="BA268" i="11" s="1"/>
  <c r="BA118" i="11" a="1"/>
  <c r="BA118" i="11" s="1"/>
  <c r="BA193" i="11" a="1"/>
  <c r="BA193" i="11" s="1"/>
  <c r="BA269" i="11" a="1"/>
  <c r="BA269" i="11" s="1"/>
  <c r="BA119" i="11" a="1"/>
  <c r="BA119" i="11" s="1"/>
  <c r="BA120" i="11" a="1"/>
  <c r="BA120" i="11" s="1"/>
  <c r="BA270" i="11" a="1"/>
  <c r="BA270" i="11" s="1"/>
  <c r="BA121" i="11" a="1"/>
  <c r="BA121" i="11" s="1"/>
  <c r="BA271" i="11" a="1"/>
  <c r="BA271" i="11" s="1"/>
  <c r="BA272" i="11" a="1"/>
  <c r="BA272" i="11" s="1"/>
  <c r="BA125" i="11" a="1"/>
  <c r="BA125" i="11" s="1"/>
  <c r="BA127" i="11" a="1"/>
  <c r="BA127" i="11" s="1"/>
  <c r="BA202" i="11" a="1"/>
  <c r="BA202" i="11" s="1"/>
  <c r="BA277" i="11" a="1"/>
  <c r="BA277" i="11" s="1"/>
  <c r="BA128" i="11" a="1"/>
  <c r="BA128" i="11" s="1"/>
  <c r="BA278" i="11" a="1"/>
  <c r="BA278" i="11" s="1"/>
  <c r="BA279" i="11" a="1"/>
  <c r="BA279" i="11" s="1"/>
  <c r="BA130" i="11" a="1"/>
  <c r="BA130" i="11" s="1"/>
  <c r="BA207" i="11" a="1"/>
  <c r="BA207" i="11" s="1"/>
  <c r="BA133" i="11" a="1"/>
  <c r="BA133" i="11" s="1"/>
  <c r="BA208" i="11" a="1"/>
  <c r="BA208" i="11" s="1"/>
  <c r="BA284" i="11" a="1"/>
  <c r="BA284" i="11" s="1"/>
  <c r="BA211" i="11" a="1"/>
  <c r="BA211" i="11" s="1"/>
  <c r="BA287" i="11" a="1"/>
  <c r="BA287" i="11" s="1"/>
  <c r="BA213" i="11" a="1"/>
  <c r="BA213" i="11" s="1"/>
  <c r="BA138" i="11" a="1"/>
  <c r="BA138" i="11" s="1"/>
  <c r="BA214" i="11" a="1"/>
  <c r="BA214" i="11" s="1"/>
  <c r="BA139" i="11" a="1"/>
  <c r="BA139" i="11" s="1"/>
  <c r="BA140" i="11" a="1"/>
  <c r="BA140" i="11" s="1"/>
  <c r="BA217" i="11" a="1"/>
  <c r="BA217" i="11" s="1"/>
  <c r="BA143" i="11" a="1"/>
  <c r="BA143" i="11" s="1"/>
  <c r="BA293" i="11" a="1"/>
  <c r="BA293" i="11" s="1"/>
  <c r="BA219" i="11" a="1"/>
  <c r="BA219" i="11" s="1"/>
  <c r="BA294" i="11" a="1"/>
  <c r="BA294" i="11" s="1"/>
  <c r="BA220" i="11" a="1"/>
  <c r="BA220" i="11" s="1"/>
  <c r="BA223" i="11" a="1"/>
  <c r="BA223" i="11" s="1"/>
  <c r="BA148" i="11" a="1"/>
  <c r="BA148" i="11" s="1"/>
  <c r="BA299" i="11" a="1"/>
  <c r="BA299" i="11" s="1"/>
  <c r="BA149" i="11" a="1"/>
  <c r="BA149" i="11" s="1"/>
  <c r="BA300" i="11" a="1"/>
  <c r="BA300" i="11" s="1"/>
  <c r="BA226" i="11" a="1"/>
  <c r="BA226" i="11" s="1"/>
  <c r="BA152" i="11" a="1"/>
  <c r="BA152" i="11" s="1"/>
  <c r="BA227" i="11" a="1"/>
  <c r="BA227" i="11" s="1"/>
  <c r="BA228" i="11" a="1"/>
  <c r="BA228" i="11" s="1"/>
  <c r="BA303" i="11" a="1"/>
  <c r="BA303" i="11" s="1"/>
  <c r="BA229" i="11" a="1"/>
  <c r="BA229" i="11" s="1"/>
  <c r="BA154" i="11" a="1"/>
  <c r="BA154" i="11" s="1"/>
  <c r="BA304" i="11" a="1"/>
  <c r="BA304" i="11" s="1"/>
  <c r="BA155" i="11" a="1"/>
  <c r="BA155" i="11" s="1"/>
  <c r="BA231" i="11" a="1"/>
  <c r="BA231" i="11" s="1"/>
  <c r="BA156" i="11" a="1"/>
  <c r="BA156" i="11" s="1"/>
  <c r="BA157" i="11" a="1"/>
  <c r="BA157" i="11" s="1"/>
  <c r="BG11" i="7"/>
  <c r="BF10" i="7"/>
  <c r="X159" i="11" a="1"/>
  <c r="X159" i="11" s="1"/>
  <c r="I159" i="11" a="1"/>
  <c r="I159" i="11" s="1"/>
  <c r="AZ159" i="11" a="1"/>
  <c r="AZ159" i="11" s="1"/>
  <c r="AL159" i="11" a="1"/>
  <c r="AL159" i="11" s="1"/>
  <c r="W159" i="11" a="1"/>
  <c r="W159" i="11" s="1"/>
  <c r="H159" i="11" a="1"/>
  <c r="H159" i="11" s="1"/>
  <c r="AV159" i="11" a="1"/>
  <c r="AV159" i="11" s="1"/>
  <c r="AG159" i="11" a="1"/>
  <c r="AG159" i="11" s="1"/>
  <c r="T159" i="11" a="1"/>
  <c r="T159" i="11" s="1"/>
  <c r="AU159" i="11" a="1"/>
  <c r="AU159" i="11" s="1"/>
  <c r="AI159" i="11" a="1"/>
  <c r="AI159" i="11" s="1"/>
  <c r="Q159" i="11" a="1"/>
  <c r="Q159" i="11" s="1"/>
  <c r="BA159" i="11" a="1"/>
  <c r="BA159" i="11" s="1"/>
  <c r="AH159" i="11" a="1"/>
  <c r="AH159" i="11" s="1"/>
  <c r="P159" i="11" a="1"/>
  <c r="P159" i="11" s="1"/>
  <c r="AF159" i="11" a="1"/>
  <c r="AF159" i="11" s="1"/>
  <c r="O159" i="11" a="1"/>
  <c r="O159" i="11" s="1"/>
  <c r="AY159" i="11" a="1"/>
  <c r="AY159" i="11" s="1"/>
  <c r="AX159" i="11" a="1"/>
  <c r="AX159" i="11" s="1"/>
  <c r="AE159" i="11" a="1"/>
  <c r="AE159" i="11" s="1"/>
  <c r="M159" i="11" a="1"/>
  <c r="M159" i="11" s="1"/>
  <c r="AW159" i="11" a="1"/>
  <c r="AW159" i="11" s="1"/>
  <c r="AO159" i="11" a="1"/>
  <c r="AO159" i="11" s="1"/>
  <c r="V159" i="11" a="1"/>
  <c r="V159" i="11" s="1"/>
  <c r="AD159" i="11" a="1"/>
  <c r="AD159" i="11" s="1"/>
  <c r="AC159" i="11" a="1"/>
  <c r="AC159" i="11" s="1"/>
  <c r="Z159" i="11" a="1"/>
  <c r="Z159" i="11" s="1"/>
  <c r="AQ159" i="11" a="1"/>
  <c r="AQ159" i="11" s="1"/>
  <c r="N159" i="11" a="1"/>
  <c r="N159" i="11" s="1"/>
  <c r="L159" i="11" a="1"/>
  <c r="L159" i="11" s="1"/>
  <c r="AR159" i="11" a="1"/>
  <c r="AR159" i="11" s="1"/>
  <c r="AP159" i="11" a="1"/>
  <c r="AP159" i="11" s="1"/>
  <c r="AN159" i="11" a="1"/>
  <c r="AN159" i="11" s="1"/>
  <c r="AM159" i="11" a="1"/>
  <c r="AM159" i="11" s="1"/>
  <c r="AK159" i="11" a="1"/>
  <c r="AK159" i="11" s="1"/>
  <c r="S159" i="11" a="1"/>
  <c r="S159" i="11" s="1"/>
  <c r="AT159" i="11" a="1"/>
  <c r="AT159" i="11" s="1"/>
  <c r="AS159" i="11" a="1"/>
  <c r="AS159" i="11" s="1"/>
  <c r="AJ159" i="11" a="1"/>
  <c r="AJ159" i="11" s="1"/>
  <c r="AB159" i="11" a="1"/>
  <c r="AB159" i="11" s="1"/>
  <c r="AA159" i="11" a="1"/>
  <c r="AA159" i="11" s="1"/>
  <c r="Y159" i="11" a="1"/>
  <c r="Y159" i="11" s="1"/>
  <c r="R159" i="11" a="1"/>
  <c r="R159" i="11" s="1"/>
  <c r="U159" i="11" a="1"/>
  <c r="U159" i="11" s="1"/>
  <c r="K159" i="11" a="1"/>
  <c r="K159" i="11" s="1"/>
  <c r="J159" i="11" a="1"/>
  <c r="J159" i="11" s="1"/>
  <c r="AZ91" i="11"/>
  <c r="AZ89" i="11"/>
  <c r="AZ90" i="11"/>
  <c r="BB44" i="11"/>
  <c r="BA82" i="11"/>
  <c r="BA86" i="11" s="1"/>
  <c r="BB46" i="11"/>
  <c r="BA88" i="11"/>
  <c r="BA92" i="11" s="1"/>
  <c r="E235" i="11" a="1"/>
  <c r="E235" i="11" s="1"/>
  <c r="D316" i="11"/>
  <c r="D243" i="11"/>
  <c r="E160" i="11" a="1"/>
  <c r="E160" i="11" s="1"/>
  <c r="D167" i="11"/>
  <c r="D72" i="16"/>
  <c r="D70" i="15"/>
  <c r="BB5" i="11"/>
  <c r="BB159" i="11" s="1" a="1"/>
  <c r="BB159" i="11" s="1"/>
  <c r="BN6" i="10"/>
  <c r="BO19" i="10"/>
  <c r="BO14" i="10"/>
  <c r="BO7" i="10"/>
  <c r="BO11" i="10"/>
  <c r="BO64" i="10" s="1"/>
  <c r="BO10" i="10"/>
  <c r="BO22" i="10"/>
  <c r="BO16" i="10"/>
  <c r="BO15" i="10"/>
  <c r="BO20" i="10"/>
  <c r="BO17" i="10"/>
  <c r="BO12" i="10"/>
  <c r="BO23" i="10"/>
  <c r="BO21" i="10"/>
  <c r="BO18" i="10"/>
  <c r="BO13" i="10"/>
  <c r="BO9" i="10"/>
  <c r="BO8" i="10"/>
  <c r="CR61" i="4"/>
  <c r="DF61" i="4"/>
  <c r="BG56" i="3"/>
  <c r="BC61" i="4"/>
  <c r="BF80" i="3"/>
  <c r="BF79" i="3" s="1"/>
  <c r="BC72" i="4" s="1"/>
  <c r="BB42" i="11"/>
  <c r="BB76" i="11" s="1"/>
  <c r="AZ86" i="11"/>
  <c r="BA78" i="11"/>
  <c r="BA80" i="11"/>
  <c r="AZ85" i="11"/>
  <c r="AZ83" i="11"/>
  <c r="AZ84" i="11"/>
  <c r="BA77" i="11"/>
  <c r="BA79" i="11"/>
  <c r="AU24" i="4"/>
  <c r="BN74" i="10"/>
  <c r="BY45" i="10"/>
  <c r="BX85" i="10"/>
  <c r="BJ48" i="10"/>
  <c r="BK49" i="10"/>
  <c r="BK48" i="10" s="1"/>
  <c r="BC72" i="11"/>
  <c r="BC73" i="11"/>
  <c r="BN73" i="10"/>
  <c r="BO2" i="10"/>
  <c r="BP4" i="10"/>
  <c r="DF45" i="10" s="1"/>
  <c r="BH77" i="10"/>
  <c r="BN75" i="10"/>
  <c r="BG102" i="10"/>
  <c r="BN78" i="10"/>
  <c r="BL52" i="10"/>
  <c r="BL51" i="10"/>
  <c r="BL53" i="10"/>
  <c r="BL50" i="10"/>
  <c r="BH63" i="10"/>
  <c r="BK84" i="10"/>
  <c r="BL87" i="10"/>
  <c r="BL89" i="10"/>
  <c r="BL88" i="10"/>
  <c r="BM90" i="10"/>
  <c r="BM69" i="10"/>
  <c r="BM83" i="10"/>
  <c r="BM76" i="10"/>
  <c r="BI67" i="10"/>
  <c r="BI68" i="10"/>
  <c r="BI66" i="10"/>
  <c r="BI81" i="10"/>
  <c r="BI82" i="10"/>
  <c r="BI80" i="10"/>
  <c r="BN40" i="10"/>
  <c r="BO71" i="10"/>
  <c r="BO74" i="10" s="1"/>
  <c r="BJ94" i="10"/>
  <c r="AY20" i="3" s="1"/>
  <c r="BJ56" i="10"/>
  <c r="BK103" i="10"/>
  <c r="BL95" i="10"/>
  <c r="BL57" i="10"/>
  <c r="BL58" i="10"/>
  <c r="BL96" i="10"/>
  <c r="BK61" i="10"/>
  <c r="BK59" i="10"/>
  <c r="BK60" i="10"/>
  <c r="BK97" i="10"/>
  <c r="BK98" i="10"/>
  <c r="BK99" i="10"/>
  <c r="BM62" i="10"/>
  <c r="BM100" i="10"/>
  <c r="AW5" i="7"/>
  <c r="AZ5" i="3"/>
  <c r="AY3" i="3"/>
  <c r="BB265" i="11" l="1" a="1"/>
  <c r="BB265" i="11" s="1"/>
  <c r="BB190" i="11" a="1"/>
  <c r="BB190" i="11" s="1"/>
  <c r="BB115" i="11" a="1"/>
  <c r="BB115" i="11" s="1"/>
  <c r="BB191" i="11" a="1"/>
  <c r="BB191" i="11" s="1"/>
  <c r="BB117" i="11" a="1"/>
  <c r="BB117" i="11" s="1"/>
  <c r="BB116" i="11" a="1"/>
  <c r="BB116" i="11" s="1"/>
  <c r="BB266" i="11" a="1"/>
  <c r="BB266" i="11" s="1"/>
  <c r="BB192" i="11" a="1"/>
  <c r="BB192" i="11" s="1"/>
  <c r="BB267" i="11" a="1"/>
  <c r="BB267" i="11" s="1"/>
  <c r="BB118" i="11" a="1"/>
  <c r="BB118" i="11" s="1"/>
  <c r="BB268" i="11" a="1"/>
  <c r="BB268" i="11" s="1"/>
  <c r="BB193" i="11" a="1"/>
  <c r="BB193" i="11" s="1"/>
  <c r="BB119" i="11" a="1"/>
  <c r="BB119" i="11" s="1"/>
  <c r="BB269" i="11" a="1"/>
  <c r="BB269" i="11" s="1"/>
  <c r="BB120" i="11" a="1"/>
  <c r="BB120" i="11" s="1"/>
  <c r="BB270" i="11" a="1"/>
  <c r="BB270" i="11" s="1"/>
  <c r="BB121" i="11" a="1"/>
  <c r="BB121" i="11" s="1"/>
  <c r="BB271" i="11" a="1"/>
  <c r="BB271" i="11" s="1"/>
  <c r="BB272" i="11" a="1"/>
  <c r="BB272" i="11" s="1"/>
  <c r="BB125" i="11" a="1"/>
  <c r="BB125" i="11" s="1"/>
  <c r="BB277" i="11" a="1"/>
  <c r="BB277" i="11" s="1"/>
  <c r="BB127" i="11" a="1"/>
  <c r="BB127" i="11" s="1"/>
  <c r="BB202" i="11" a="1"/>
  <c r="BB202" i="11" s="1"/>
  <c r="BB278" i="11" a="1"/>
  <c r="BB278" i="11" s="1"/>
  <c r="BB128" i="11" a="1"/>
  <c r="BB128" i="11" s="1"/>
  <c r="BB279" i="11" a="1"/>
  <c r="BB279" i="11" s="1"/>
  <c r="BB130" i="11" a="1"/>
  <c r="BB130" i="11" s="1"/>
  <c r="BB207" i="11" a="1"/>
  <c r="BB207" i="11" s="1"/>
  <c r="BB133" i="11" a="1"/>
  <c r="BB133" i="11" s="1"/>
  <c r="BB208" i="11" a="1"/>
  <c r="BB208" i="11" s="1"/>
  <c r="BB284" i="11" a="1"/>
  <c r="BB284" i="11" s="1"/>
  <c r="BB211" i="11" a="1"/>
  <c r="BB211" i="11" s="1"/>
  <c r="BB287" i="11" a="1"/>
  <c r="BB287" i="11" s="1"/>
  <c r="BB138" i="11" a="1"/>
  <c r="BB138" i="11" s="1"/>
  <c r="BB213" i="11" a="1"/>
  <c r="BB213" i="11" s="1"/>
  <c r="BB214" i="11" a="1"/>
  <c r="BB214" i="11" s="1"/>
  <c r="BB139" i="11" a="1"/>
  <c r="BB139" i="11" s="1"/>
  <c r="BB140" i="11" a="1"/>
  <c r="BB140" i="11" s="1"/>
  <c r="BB217" i="11" a="1"/>
  <c r="BB217" i="11" s="1"/>
  <c r="BB293" i="11" a="1"/>
  <c r="BB293" i="11" s="1"/>
  <c r="BB143" i="11" a="1"/>
  <c r="BB143" i="11" s="1"/>
  <c r="BB294" i="11" a="1"/>
  <c r="BB294" i="11" s="1"/>
  <c r="BB219" i="11" a="1"/>
  <c r="BB219" i="11" s="1"/>
  <c r="BB220" i="11" a="1"/>
  <c r="BB220" i="11" s="1"/>
  <c r="BB148" i="11" a="1"/>
  <c r="BB148" i="11" s="1"/>
  <c r="BB223" i="11" a="1"/>
  <c r="BB223" i="11" s="1"/>
  <c r="BB299" i="11" a="1"/>
  <c r="BB299" i="11" s="1"/>
  <c r="BB149" i="11" a="1"/>
  <c r="BB149" i="11" s="1"/>
  <c r="BB300" i="11" a="1"/>
  <c r="BB300" i="11" s="1"/>
  <c r="BB226" i="11" a="1"/>
  <c r="BB226" i="11" s="1"/>
  <c r="BB227" i="11" a="1"/>
  <c r="BB227" i="11" s="1"/>
  <c r="BB152" i="11" a="1"/>
  <c r="BB152" i="11" s="1"/>
  <c r="BB228" i="11" a="1"/>
  <c r="BB228" i="11" s="1"/>
  <c r="BB303" i="11" a="1"/>
  <c r="BB303" i="11" s="1"/>
  <c r="BB154" i="11" a="1"/>
  <c r="BB154" i="11" s="1"/>
  <c r="BB229" i="11" a="1"/>
  <c r="BB229" i="11" s="1"/>
  <c r="BB304" i="11" a="1"/>
  <c r="BB304" i="11" s="1"/>
  <c r="BB155" i="11" a="1"/>
  <c r="BB155" i="11" s="1"/>
  <c r="BB156" i="11" a="1"/>
  <c r="BB156" i="11" s="1"/>
  <c r="BB231" i="11" a="1"/>
  <c r="BB231" i="11" s="1"/>
  <c r="BB157" i="11" a="1"/>
  <c r="BB157" i="11" s="1"/>
  <c r="BB233" i="11" a="1"/>
  <c r="BB233" i="11" s="1"/>
  <c r="BB308" i="11" a="1"/>
  <c r="BB308" i="11" s="1"/>
  <c r="BH11" i="7"/>
  <c r="BG10" i="7"/>
  <c r="AO235" i="11" a="1"/>
  <c r="AO235" i="11" s="1"/>
  <c r="AB235" i="11" a="1"/>
  <c r="AB235" i="11" s="1"/>
  <c r="AW235" i="11" a="1"/>
  <c r="AW235" i="11" s="1"/>
  <c r="AI235" i="11" a="1"/>
  <c r="AI235" i="11" s="1"/>
  <c r="U235" i="11" a="1"/>
  <c r="U235" i="11" s="1"/>
  <c r="AH235" i="11" a="1"/>
  <c r="AH235" i="11" s="1"/>
  <c r="T235" i="11" a="1"/>
  <c r="T235" i="11" s="1"/>
  <c r="AV235" i="11" a="1"/>
  <c r="AV235" i="11" s="1"/>
  <c r="AG235" i="11" a="1"/>
  <c r="AG235" i="11" s="1"/>
  <c r="S235" i="11" a="1"/>
  <c r="S235" i="11" s="1"/>
  <c r="AD235" i="11" a="1"/>
  <c r="AD235" i="11" s="1"/>
  <c r="P235" i="11" a="1"/>
  <c r="P235" i="11" s="1"/>
  <c r="AX235" i="11" a="1"/>
  <c r="AX235" i="11" s="1"/>
  <c r="N235" i="11" a="1"/>
  <c r="N235" i="11" s="1"/>
  <c r="AU235" i="11" a="1"/>
  <c r="AU235" i="11" s="1"/>
  <c r="M235" i="11" a="1"/>
  <c r="M235" i="11" s="1"/>
  <c r="AS235" i="11" a="1"/>
  <c r="AS235" i="11" s="1"/>
  <c r="K235" i="11" a="1"/>
  <c r="K235" i="11" s="1"/>
  <c r="AN235" i="11" a="1"/>
  <c r="AN235" i="11" s="1"/>
  <c r="AM235" i="11" a="1"/>
  <c r="AM235" i="11" s="1"/>
  <c r="R235" i="11" a="1"/>
  <c r="R235" i="11" s="1"/>
  <c r="AK235" i="11" a="1"/>
  <c r="AK235" i="11" s="1"/>
  <c r="AJ235" i="11" a="1"/>
  <c r="AJ235" i="11" s="1"/>
  <c r="J235" i="11" a="1"/>
  <c r="J235" i="11" s="1"/>
  <c r="AT235" i="11" a="1"/>
  <c r="AT235" i="11" s="1"/>
  <c r="AZ235" i="11" a="1"/>
  <c r="AZ235" i="11" s="1"/>
  <c r="Y235" i="11" a="1"/>
  <c r="Y235" i="11" s="1"/>
  <c r="X235" i="11" a="1"/>
  <c r="X235" i="11" s="1"/>
  <c r="AL235" i="11" a="1"/>
  <c r="AL235" i="11" s="1"/>
  <c r="I235" i="11" a="1"/>
  <c r="I235" i="11" s="1"/>
  <c r="O235" i="11" a="1"/>
  <c r="O235" i="11" s="1"/>
  <c r="AR235" i="11" a="1"/>
  <c r="AR235" i="11" s="1"/>
  <c r="L235" i="11" a="1"/>
  <c r="L235" i="11" s="1"/>
  <c r="AQ235" i="11" a="1"/>
  <c r="AQ235" i="11" s="1"/>
  <c r="H235" i="11" a="1"/>
  <c r="H235" i="11" s="1"/>
  <c r="BB235" i="11" a="1"/>
  <c r="BB235" i="11" s="1"/>
  <c r="BA235" i="11" a="1"/>
  <c r="BA235" i="11" s="1"/>
  <c r="AF235" i="11" a="1"/>
  <c r="AF235" i="11" s="1"/>
  <c r="AC235" i="11" a="1"/>
  <c r="AC235" i="11" s="1"/>
  <c r="AE235" i="11" a="1"/>
  <c r="AE235" i="11" s="1"/>
  <c r="W235" i="11" a="1"/>
  <c r="W235" i="11" s="1"/>
  <c r="V235" i="11" a="1"/>
  <c r="V235" i="11" s="1"/>
  <c r="AY235" i="11" a="1"/>
  <c r="AY235" i="11" s="1"/>
  <c r="AP235" i="11" a="1"/>
  <c r="AP235" i="11" s="1"/>
  <c r="Q235" i="11" a="1"/>
  <c r="Q235" i="11" s="1"/>
  <c r="AA235" i="11" a="1"/>
  <c r="AA235" i="11" s="1"/>
  <c r="Z235" i="11" a="1"/>
  <c r="Z235" i="11" s="1"/>
  <c r="AX160" i="11" a="1"/>
  <c r="AX160" i="11" s="1"/>
  <c r="AK160" i="11" a="1"/>
  <c r="AK160" i="11" s="1"/>
  <c r="V160" i="11" a="1"/>
  <c r="V160" i="11" s="1"/>
  <c r="I160" i="11" a="1"/>
  <c r="I160" i="11" s="1"/>
  <c r="AW160" i="11" a="1"/>
  <c r="AW160" i="11" s="1"/>
  <c r="AJ160" i="11" a="1"/>
  <c r="AJ160" i="11" s="1"/>
  <c r="U160" i="11" a="1"/>
  <c r="U160" i="11" s="1"/>
  <c r="AG160" i="11" a="1"/>
  <c r="AG160" i="11" s="1"/>
  <c r="S160" i="11" a="1"/>
  <c r="S160" i="11" s="1"/>
  <c r="AS160" i="11" a="1"/>
  <c r="AS160" i="11" s="1"/>
  <c r="AF160" i="11" a="1"/>
  <c r="AF160" i="11" s="1"/>
  <c r="R160" i="11" a="1"/>
  <c r="R160" i="11" s="1"/>
  <c r="BB160" i="11" a="1"/>
  <c r="BB160" i="11" s="1"/>
  <c r="P160" i="11" a="1"/>
  <c r="P160" i="11" s="1"/>
  <c r="BA160" i="11" a="1"/>
  <c r="BA160" i="11" s="1"/>
  <c r="AI160" i="11" a="1"/>
  <c r="AI160" i="11" s="1"/>
  <c r="AZ160" i="11" a="1"/>
  <c r="AZ160" i="11" s="1"/>
  <c r="AH160" i="11" a="1"/>
  <c r="AH160" i="11" s="1"/>
  <c r="O160" i="11" a="1"/>
  <c r="O160" i="11" s="1"/>
  <c r="AY160" i="11" a="1"/>
  <c r="AY160" i="11" s="1"/>
  <c r="AE160" i="11" a="1"/>
  <c r="AE160" i="11" s="1"/>
  <c r="N160" i="11" a="1"/>
  <c r="N160" i="11" s="1"/>
  <c r="M160" i="11" a="1"/>
  <c r="M160" i="11" s="1"/>
  <c r="AV160" i="11" a="1"/>
  <c r="AV160" i="11" s="1"/>
  <c r="AD160" i="11" a="1"/>
  <c r="AD160" i="11" s="1"/>
  <c r="L160" i="11" a="1"/>
  <c r="L160" i="11" s="1"/>
  <c r="AN160" i="11" a="1"/>
  <c r="AN160" i="11" s="1"/>
  <c r="W160" i="11" a="1"/>
  <c r="W160" i="11" s="1"/>
  <c r="AM160" i="11" a="1"/>
  <c r="AM160" i="11" s="1"/>
  <c r="T160" i="11" a="1"/>
  <c r="T160" i="11" s="1"/>
  <c r="Y160" i="11" a="1"/>
  <c r="Y160" i="11" s="1"/>
  <c r="X160" i="11" a="1"/>
  <c r="X160" i="11" s="1"/>
  <c r="AR160" i="11" a="1"/>
  <c r="AR160" i="11" s="1"/>
  <c r="K160" i="11" a="1"/>
  <c r="K160" i="11" s="1"/>
  <c r="AL160" i="11" a="1"/>
  <c r="AL160" i="11" s="1"/>
  <c r="Q160" i="11" a="1"/>
  <c r="Q160" i="11" s="1"/>
  <c r="J160" i="11" a="1"/>
  <c r="J160" i="11" s="1"/>
  <c r="H160" i="11" a="1"/>
  <c r="H160" i="11" s="1"/>
  <c r="AP160" i="11" a="1"/>
  <c r="AP160" i="11" s="1"/>
  <c r="AO160" i="11" a="1"/>
  <c r="AO160" i="11" s="1"/>
  <c r="AB160" i="11" a="1"/>
  <c r="AB160" i="11" s="1"/>
  <c r="AA160" i="11" a="1"/>
  <c r="AA160" i="11" s="1"/>
  <c r="Z160" i="11" a="1"/>
  <c r="Z160" i="11" s="1"/>
  <c r="AU160" i="11" a="1"/>
  <c r="AU160" i="11" s="1"/>
  <c r="AT160" i="11" a="1"/>
  <c r="AT160" i="11" s="1"/>
  <c r="AC160" i="11" a="1"/>
  <c r="AC160" i="11" s="1"/>
  <c r="AQ160" i="11" a="1"/>
  <c r="AQ160" i="11" s="1"/>
  <c r="BA84" i="11"/>
  <c r="BA85" i="11"/>
  <c r="BA83" i="11"/>
  <c r="E236" i="11" a="1"/>
  <c r="E236" i="11" s="1"/>
  <c r="BC46" i="11"/>
  <c r="BB88" i="11"/>
  <c r="BB91" i="11" s="1"/>
  <c r="BC44" i="11"/>
  <c r="BB82" i="11"/>
  <c r="D317" i="11"/>
  <c r="E161" i="11" a="1"/>
  <c r="E161" i="11" s="1"/>
  <c r="D244" i="11"/>
  <c r="D168" i="11"/>
  <c r="D73" i="16"/>
  <c r="D71" i="15"/>
  <c r="BC5" i="11"/>
  <c r="BC160" i="11" s="1" a="1"/>
  <c r="BC160" i="11" s="1"/>
  <c r="BO6" i="10"/>
  <c r="BP19" i="10"/>
  <c r="BP14" i="10"/>
  <c r="BP22" i="10"/>
  <c r="BP17" i="10"/>
  <c r="BP12" i="10"/>
  <c r="BP11" i="10"/>
  <c r="BP64" i="10" s="1"/>
  <c r="BP23" i="10"/>
  <c r="BP16" i="10"/>
  <c r="BP15" i="10"/>
  <c r="BP21" i="10"/>
  <c r="BP10" i="10"/>
  <c r="BP20" i="10"/>
  <c r="BP18" i="10"/>
  <c r="BP7" i="10"/>
  <c r="BP13" i="10"/>
  <c r="BP8" i="10"/>
  <c r="BP9" i="10"/>
  <c r="BH56" i="3"/>
  <c r="BD61" i="4"/>
  <c r="BG80" i="3"/>
  <c r="BG79" i="3" s="1"/>
  <c r="BD72" i="4" s="1"/>
  <c r="BC42" i="11"/>
  <c r="BC76" i="11" s="1"/>
  <c r="BC80" i="11" s="1"/>
  <c r="BA91" i="11"/>
  <c r="BA89" i="11"/>
  <c r="BA90" i="11"/>
  <c r="BB77" i="11"/>
  <c r="BB78" i="11"/>
  <c r="BB80" i="11"/>
  <c r="BB79" i="11"/>
  <c r="AV24" i="4"/>
  <c r="BM70" i="10"/>
  <c r="BZ45" i="10"/>
  <c r="BY85" i="10"/>
  <c r="BL49" i="10"/>
  <c r="BL48" i="10" s="1"/>
  <c r="BD72" i="11"/>
  <c r="BD73" i="11"/>
  <c r="BP2" i="10"/>
  <c r="BQ4" i="10"/>
  <c r="BH102" i="10"/>
  <c r="BI63" i="10"/>
  <c r="BI77" i="10"/>
  <c r="BO75" i="10"/>
  <c r="BO73" i="10"/>
  <c r="BM53" i="10"/>
  <c r="DE53" i="10" s="1"/>
  <c r="BM50" i="10"/>
  <c r="DE50" i="10" s="1"/>
  <c r="BO78" i="10"/>
  <c r="BO40" i="10"/>
  <c r="BL84" i="10"/>
  <c r="BJ81" i="10"/>
  <c r="BJ82" i="10"/>
  <c r="BJ80" i="10"/>
  <c r="BJ66" i="10"/>
  <c r="BJ68" i="10"/>
  <c r="BJ67" i="10"/>
  <c r="BM89" i="10"/>
  <c r="BM88" i="10"/>
  <c r="BM87" i="10"/>
  <c r="BN83" i="10"/>
  <c r="BN90" i="10"/>
  <c r="BN76" i="10"/>
  <c r="BN69" i="10"/>
  <c r="BP71" i="10"/>
  <c r="BK56" i="10"/>
  <c r="BK94" i="10"/>
  <c r="AZ20" i="3" s="1"/>
  <c r="BP40" i="10"/>
  <c r="BN100" i="10"/>
  <c r="BN62" i="10"/>
  <c r="BL61" i="10"/>
  <c r="BL59" i="10"/>
  <c r="BL60" i="10"/>
  <c r="BL97" i="10"/>
  <c r="BL98" i="10"/>
  <c r="BL99" i="10"/>
  <c r="BM58" i="10"/>
  <c r="BM96" i="10"/>
  <c r="BM52" i="10"/>
  <c r="DE52" i="10" s="1"/>
  <c r="BM95" i="10"/>
  <c r="BM57" i="10"/>
  <c r="BM49" i="10"/>
  <c r="DE49" i="10" s="1"/>
  <c r="BL103" i="10"/>
  <c r="AX5" i="7"/>
  <c r="BA5" i="3"/>
  <c r="AZ3" i="3"/>
  <c r="BC235" i="11" l="1" a="1"/>
  <c r="BC235" i="11" s="1"/>
  <c r="BC191" i="11" a="1"/>
  <c r="BC191" i="11" s="1"/>
  <c r="BC265" i="11" a="1"/>
  <c r="BC265" i="11" s="1"/>
  <c r="BC115" i="11" a="1"/>
  <c r="BC115" i="11" s="1"/>
  <c r="BC190" i="11" a="1"/>
  <c r="BC190" i="11" s="1"/>
  <c r="BC117" i="11" a="1"/>
  <c r="BC117" i="11" s="1"/>
  <c r="BC116" i="11" a="1"/>
  <c r="BC116" i="11" s="1"/>
  <c r="BC266" i="11" a="1"/>
  <c r="BC266" i="11" s="1"/>
  <c r="BC267" i="11" a="1"/>
  <c r="BC267" i="11" s="1"/>
  <c r="BC192" i="11" a="1"/>
  <c r="BC192" i="11" s="1"/>
  <c r="BC268" i="11" a="1"/>
  <c r="BC268" i="11" s="1"/>
  <c r="BC118" i="11" a="1"/>
  <c r="BC118" i="11" s="1"/>
  <c r="BC193" i="11" a="1"/>
  <c r="BC193" i="11" s="1"/>
  <c r="BC269" i="11" a="1"/>
  <c r="BC269" i="11" s="1"/>
  <c r="BC119" i="11" a="1"/>
  <c r="BC119" i="11" s="1"/>
  <c r="BC120" i="11" a="1"/>
  <c r="BC120" i="11" s="1"/>
  <c r="BC270" i="11" a="1"/>
  <c r="BC270" i="11" s="1"/>
  <c r="BC271" i="11" a="1"/>
  <c r="BC271" i="11" s="1"/>
  <c r="BC121" i="11" a="1"/>
  <c r="BC121" i="11" s="1"/>
  <c r="BC272" i="11" a="1"/>
  <c r="BC272" i="11" s="1"/>
  <c r="BC125" i="11" a="1"/>
  <c r="BC125" i="11" s="1"/>
  <c r="BC127" i="11" a="1"/>
  <c r="BC127" i="11" s="1"/>
  <c r="BC277" i="11" a="1"/>
  <c r="BC277" i="11" s="1"/>
  <c r="BC202" i="11" a="1"/>
  <c r="BC202" i="11" s="1"/>
  <c r="BC128" i="11" a="1"/>
  <c r="BC128" i="11" s="1"/>
  <c r="BC278" i="11" a="1"/>
  <c r="BC278" i="11" s="1"/>
  <c r="BC279" i="11" a="1"/>
  <c r="BC279" i="11" s="1"/>
  <c r="BC130" i="11" a="1"/>
  <c r="BC130" i="11" s="1"/>
  <c r="BC207" i="11" a="1"/>
  <c r="BC207" i="11" s="1"/>
  <c r="BC208" i="11" a="1"/>
  <c r="BC208" i="11" s="1"/>
  <c r="BC133" i="11" a="1"/>
  <c r="BC133" i="11" s="1"/>
  <c r="BC284" i="11" a="1"/>
  <c r="BC284" i="11" s="1"/>
  <c r="BC211" i="11" a="1"/>
  <c r="BC211" i="11" s="1"/>
  <c r="BC287" i="11" a="1"/>
  <c r="BC287" i="11" s="1"/>
  <c r="BC138" i="11" a="1"/>
  <c r="BC138" i="11" s="1"/>
  <c r="BC213" i="11" a="1"/>
  <c r="BC213" i="11" s="1"/>
  <c r="BC139" i="11" a="1"/>
  <c r="BC139" i="11" s="1"/>
  <c r="BC214" i="11" a="1"/>
  <c r="BC214" i="11" s="1"/>
  <c r="BC140" i="11" a="1"/>
  <c r="BC140" i="11" s="1"/>
  <c r="BC217" i="11" a="1"/>
  <c r="BC217" i="11" s="1"/>
  <c r="BC293" i="11" a="1"/>
  <c r="BC293" i="11" s="1"/>
  <c r="BC143" i="11" a="1"/>
  <c r="BC143" i="11" s="1"/>
  <c r="BC219" i="11" a="1"/>
  <c r="BC219" i="11" s="1"/>
  <c r="BC294" i="11" a="1"/>
  <c r="BC294" i="11" s="1"/>
  <c r="BC220" i="11" a="1"/>
  <c r="BC220" i="11" s="1"/>
  <c r="BC148" i="11" a="1"/>
  <c r="BC148" i="11" s="1"/>
  <c r="BC223" i="11" a="1"/>
  <c r="BC223" i="11" s="1"/>
  <c r="BC149" i="11" a="1"/>
  <c r="BC149" i="11" s="1"/>
  <c r="BC299" i="11" a="1"/>
  <c r="BC299" i="11" s="1"/>
  <c r="BC300" i="11" a="1"/>
  <c r="BC300" i="11" s="1"/>
  <c r="BC226" i="11" a="1"/>
  <c r="BC226" i="11" s="1"/>
  <c r="BC227" i="11" a="1"/>
  <c r="BC227" i="11" s="1"/>
  <c r="BC152" i="11" a="1"/>
  <c r="BC152" i="11" s="1"/>
  <c r="BC228" i="11" a="1"/>
  <c r="BC228" i="11" s="1"/>
  <c r="BC303" i="11" a="1"/>
  <c r="BC303" i="11" s="1"/>
  <c r="BC304" i="11" a="1"/>
  <c r="BC304" i="11" s="1"/>
  <c r="BC154" i="11" a="1"/>
  <c r="BC154" i="11" s="1"/>
  <c r="BC229" i="11" a="1"/>
  <c r="BC229" i="11" s="1"/>
  <c r="BC155" i="11" a="1"/>
  <c r="BC155" i="11" s="1"/>
  <c r="BC156" i="11" a="1"/>
  <c r="BC156" i="11" s="1"/>
  <c r="BC157" i="11" a="1"/>
  <c r="BC157" i="11" s="1"/>
  <c r="BC231" i="11" a="1"/>
  <c r="BC231" i="11" s="1"/>
  <c r="BC233" i="11" a="1"/>
  <c r="BC233" i="11" s="1"/>
  <c r="BC308" i="11" a="1"/>
  <c r="BC308" i="11" s="1"/>
  <c r="BC159" i="11" a="1"/>
  <c r="BC159" i="11" s="1"/>
  <c r="BI11" i="7"/>
  <c r="BH10" i="7"/>
  <c r="AV236" i="11" a="1"/>
  <c r="AV236" i="11" s="1"/>
  <c r="AI236" i="11" a="1"/>
  <c r="AI236" i="11" s="1"/>
  <c r="V236" i="11" a="1"/>
  <c r="V236" i="11" s="1"/>
  <c r="AX236" i="11" a="1"/>
  <c r="AX236" i="11" s="1"/>
  <c r="AJ236" i="11" a="1"/>
  <c r="AJ236" i="11" s="1"/>
  <c r="T236" i="11" a="1"/>
  <c r="T236" i="11" s="1"/>
  <c r="AL236" i="11" a="1"/>
  <c r="AL236" i="11" s="1"/>
  <c r="AZ236" i="11" a="1"/>
  <c r="AZ236" i="11" s="1"/>
  <c r="AK236" i="11" a="1"/>
  <c r="AK236" i="11" s="1"/>
  <c r="U236" i="11" a="1"/>
  <c r="U236" i="11" s="1"/>
  <c r="AF236" i="11" a="1"/>
  <c r="AF236" i="11" s="1"/>
  <c r="AU236" i="11" a="1"/>
  <c r="AU236" i="11" s="1"/>
  <c r="AC236" i="11" a="1"/>
  <c r="AC236" i="11" s="1"/>
  <c r="L236" i="11" a="1"/>
  <c r="L236" i="11" s="1"/>
  <c r="AS236" i="11" a="1"/>
  <c r="AS236" i="11" s="1"/>
  <c r="K236" i="11" a="1"/>
  <c r="K236" i="11" s="1"/>
  <c r="I236" i="11" a="1"/>
  <c r="I236" i="11" s="1"/>
  <c r="BA236" i="11" a="1"/>
  <c r="BA236" i="11" s="1"/>
  <c r="AD236" i="11" a="1"/>
  <c r="AD236" i="11" s="1"/>
  <c r="J236" i="11" a="1"/>
  <c r="J236" i="11" s="1"/>
  <c r="AY236" i="11" a="1"/>
  <c r="AY236" i="11" s="1"/>
  <c r="AB236" i="11" a="1"/>
  <c r="AB236" i="11" s="1"/>
  <c r="AA236" i="11" a="1"/>
  <c r="AA236" i="11" s="1"/>
  <c r="AM236" i="11" a="1"/>
  <c r="AM236" i="11" s="1"/>
  <c r="M236" i="11" a="1"/>
  <c r="M236" i="11" s="1"/>
  <c r="AT236" i="11" a="1"/>
  <c r="AT236" i="11" s="1"/>
  <c r="W236" i="11" a="1"/>
  <c r="W236" i="11" s="1"/>
  <c r="AN236" i="11" a="1"/>
  <c r="AN236" i="11" s="1"/>
  <c r="H236" i="11" a="1"/>
  <c r="H236" i="11" s="1"/>
  <c r="AP236" i="11" a="1"/>
  <c r="AP236" i="11" s="1"/>
  <c r="AO236" i="11" a="1"/>
  <c r="AO236" i="11" s="1"/>
  <c r="X236" i="11" a="1"/>
  <c r="X236" i="11" s="1"/>
  <c r="Z236" i="11" a="1"/>
  <c r="Z236" i="11" s="1"/>
  <c r="Y236" i="11" a="1"/>
  <c r="Y236" i="11" s="1"/>
  <c r="R236" i="11" a="1"/>
  <c r="R236" i="11" s="1"/>
  <c r="Q236" i="11" a="1"/>
  <c r="Q236" i="11" s="1"/>
  <c r="P236" i="11" a="1"/>
  <c r="P236" i="11" s="1"/>
  <c r="O236" i="11" a="1"/>
  <c r="O236" i="11" s="1"/>
  <c r="S236" i="11" a="1"/>
  <c r="S236" i="11" s="1"/>
  <c r="N236" i="11" a="1"/>
  <c r="N236" i="11" s="1"/>
  <c r="BC236" i="11" a="1"/>
  <c r="BC236" i="11" s="1"/>
  <c r="BB236" i="11" a="1"/>
  <c r="BB236" i="11" s="1"/>
  <c r="AE236" i="11" a="1"/>
  <c r="AE236" i="11" s="1"/>
  <c r="AH236" i="11" a="1"/>
  <c r="AH236" i="11" s="1"/>
  <c r="AG236" i="11" a="1"/>
  <c r="AG236" i="11" s="1"/>
  <c r="AW236" i="11" a="1"/>
  <c r="AW236" i="11" s="1"/>
  <c r="AR236" i="11" a="1"/>
  <c r="AR236" i="11" s="1"/>
  <c r="AQ236" i="11" a="1"/>
  <c r="AQ236" i="11" s="1"/>
  <c r="AV161" i="11" a="1"/>
  <c r="AV161" i="11" s="1"/>
  <c r="AI161" i="11" a="1"/>
  <c r="AI161" i="11" s="1"/>
  <c r="U161" i="11" a="1"/>
  <c r="U161" i="11" s="1"/>
  <c r="AH161" i="11" a="1"/>
  <c r="AH161" i="11" s="1"/>
  <c r="T161" i="11" a="1"/>
  <c r="T161" i="11" s="1"/>
  <c r="AU161" i="11" a="1"/>
  <c r="AU161" i="11" s="1"/>
  <c r="AG161" i="11" a="1"/>
  <c r="AG161" i="11" s="1"/>
  <c r="S161" i="11" a="1"/>
  <c r="S161" i="11" s="1"/>
  <c r="AD161" i="11" a="1"/>
  <c r="AD161" i="11" s="1"/>
  <c r="Q161" i="11" a="1"/>
  <c r="Q161" i="11" s="1"/>
  <c r="AQ161" i="11" a="1"/>
  <c r="AQ161" i="11" s="1"/>
  <c r="AC161" i="11" a="1"/>
  <c r="AC161" i="11" s="1"/>
  <c r="P161" i="11" a="1"/>
  <c r="P161" i="11" s="1"/>
  <c r="BC161" i="11" a="1"/>
  <c r="BC161" i="11" s="1"/>
  <c r="AK161" i="11" a="1"/>
  <c r="AK161" i="11" s="1"/>
  <c r="R161" i="11" a="1"/>
  <c r="R161" i="11" s="1"/>
  <c r="BB161" i="11" a="1"/>
  <c r="BB161" i="11" s="1"/>
  <c r="BA161" i="11" a="1"/>
  <c r="BA161" i="11" s="1"/>
  <c r="AJ161" i="11" a="1"/>
  <c r="AJ161" i="11" s="1"/>
  <c r="AZ161" i="11" a="1"/>
  <c r="AZ161" i="11" s="1"/>
  <c r="O161" i="11" a="1"/>
  <c r="O161" i="11" s="1"/>
  <c r="AY161" i="11" a="1"/>
  <c r="AY161" i="11" s="1"/>
  <c r="AF161" i="11" a="1"/>
  <c r="AF161" i="11" s="1"/>
  <c r="N161" i="11" a="1"/>
  <c r="N161" i="11" s="1"/>
  <c r="AO161" i="11" a="1"/>
  <c r="AO161" i="11" s="1"/>
  <c r="Y161" i="11" a="1"/>
  <c r="Y161" i="11" s="1"/>
  <c r="AN161" i="11" a="1"/>
  <c r="AN161" i="11" s="1"/>
  <c r="X161" i="11" a="1"/>
  <c r="X161" i="11" s="1"/>
  <c r="AX161" i="11" a="1"/>
  <c r="AX161" i="11" s="1"/>
  <c r="V161" i="11" a="1"/>
  <c r="V161" i="11" s="1"/>
  <c r="AW161" i="11" a="1"/>
  <c r="AW161" i="11" s="1"/>
  <c r="M161" i="11" a="1"/>
  <c r="M161" i="11" s="1"/>
  <c r="AR161" i="11" a="1"/>
  <c r="AR161" i="11" s="1"/>
  <c r="J161" i="11" a="1"/>
  <c r="J161" i="11" s="1"/>
  <c r="AB161" i="11" a="1"/>
  <c r="AB161" i="11" s="1"/>
  <c r="AP161" i="11" a="1"/>
  <c r="AP161" i="11" s="1"/>
  <c r="AM161" i="11" a="1"/>
  <c r="AM161" i="11" s="1"/>
  <c r="AL161" i="11" a="1"/>
  <c r="AL161" i="11" s="1"/>
  <c r="AE161" i="11" a="1"/>
  <c r="AE161" i="11" s="1"/>
  <c r="I161" i="11" a="1"/>
  <c r="I161" i="11" s="1"/>
  <c r="AT161" i="11" a="1"/>
  <c r="AT161" i="11" s="1"/>
  <c r="AS161" i="11" a="1"/>
  <c r="AS161" i="11" s="1"/>
  <c r="Z161" i="11" a="1"/>
  <c r="Z161" i="11" s="1"/>
  <c r="W161" i="11" a="1"/>
  <c r="W161" i="11" s="1"/>
  <c r="L161" i="11" a="1"/>
  <c r="L161" i="11" s="1"/>
  <c r="K161" i="11" a="1"/>
  <c r="K161" i="11" s="1"/>
  <c r="H161" i="11" a="1"/>
  <c r="H161" i="11" s="1"/>
  <c r="AA161" i="11" a="1"/>
  <c r="AA161" i="11" s="1"/>
  <c r="BB90" i="11"/>
  <c r="BB92" i="11"/>
  <c r="BB89" i="11"/>
  <c r="BD46" i="11"/>
  <c r="BC88" i="11"/>
  <c r="BC92" i="11" s="1"/>
  <c r="BD44" i="11"/>
  <c r="BC82" i="11"/>
  <c r="E312" i="11" a="1"/>
  <c r="E312" i="11" s="1"/>
  <c r="D318" i="11"/>
  <c r="E162" i="11" a="1"/>
  <c r="E162" i="11" s="1"/>
  <c r="D245" i="11"/>
  <c r="D169" i="11"/>
  <c r="D74" i="16"/>
  <c r="D72" i="15"/>
  <c r="BD5" i="11"/>
  <c r="BD161" i="11" s="1" a="1"/>
  <c r="BD161" i="11" s="1"/>
  <c r="BP6" i="10"/>
  <c r="BQ19" i="10"/>
  <c r="BQ14" i="10"/>
  <c r="BQ7" i="10"/>
  <c r="BQ22" i="10"/>
  <c r="BQ17" i="10"/>
  <c r="BQ12" i="10"/>
  <c r="BQ20" i="10"/>
  <c r="BQ15" i="10"/>
  <c r="BQ11" i="10"/>
  <c r="BQ64" i="10" s="1"/>
  <c r="BQ16" i="10"/>
  <c r="BQ10" i="10"/>
  <c r="BQ21" i="10"/>
  <c r="BQ13" i="10"/>
  <c r="BQ23" i="10"/>
  <c r="BQ18" i="10"/>
  <c r="BQ8" i="10"/>
  <c r="BQ9" i="10"/>
  <c r="BI56" i="3"/>
  <c r="BE61" i="4"/>
  <c r="CS61" i="4" s="1"/>
  <c r="BH80" i="3"/>
  <c r="BH79" i="3" s="1"/>
  <c r="BE72" i="4" s="1"/>
  <c r="BD42" i="11"/>
  <c r="BD76" i="11" s="1"/>
  <c r="BD80" i="11" s="1"/>
  <c r="BB85" i="11"/>
  <c r="BB86" i="11"/>
  <c r="BB84" i="11"/>
  <c r="BB83" i="11"/>
  <c r="BC79" i="11"/>
  <c r="BC78" i="11"/>
  <c r="BC77" i="11"/>
  <c r="CP24" i="4"/>
  <c r="AW24" i="4"/>
  <c r="BN70" i="10"/>
  <c r="BP75" i="10"/>
  <c r="CA45" i="10"/>
  <c r="BZ85" i="10"/>
  <c r="BM51" i="10"/>
  <c r="DE51" i="10" s="1"/>
  <c r="BE72" i="11"/>
  <c r="BE73" i="11"/>
  <c r="BQ2" i="10"/>
  <c r="BR4" i="10"/>
  <c r="BI102" i="10"/>
  <c r="BJ77" i="10"/>
  <c r="BP73" i="10"/>
  <c r="BP74" i="10"/>
  <c r="BP78" i="10"/>
  <c r="BN51" i="10"/>
  <c r="BN52" i="10"/>
  <c r="BN50" i="10"/>
  <c r="BM84" i="10"/>
  <c r="BJ63" i="10"/>
  <c r="BO83" i="10"/>
  <c r="BO90" i="10"/>
  <c r="BO76" i="10"/>
  <c r="BO69" i="10"/>
  <c r="BN89" i="10"/>
  <c r="BN87" i="10"/>
  <c r="BN88" i="10"/>
  <c r="BK66" i="10"/>
  <c r="BK68" i="10"/>
  <c r="BK67" i="10"/>
  <c r="BK82" i="10"/>
  <c r="BK80" i="10"/>
  <c r="BK81" i="10"/>
  <c r="BL94" i="10"/>
  <c r="BA20" i="3" s="1"/>
  <c r="BL56" i="10"/>
  <c r="BM61" i="10"/>
  <c r="BM59" i="10"/>
  <c r="BM60" i="10"/>
  <c r="BN95" i="10"/>
  <c r="BN57" i="10"/>
  <c r="BN49" i="10"/>
  <c r="BM98" i="10"/>
  <c r="BM97" i="10"/>
  <c r="BM99" i="10"/>
  <c r="BN96" i="10"/>
  <c r="BN58" i="10"/>
  <c r="BO100" i="10"/>
  <c r="BO62" i="10"/>
  <c r="BM103" i="10"/>
  <c r="AY5" i="7"/>
  <c r="BB5" i="3"/>
  <c r="BA3" i="3"/>
  <c r="BD236" i="11" l="1" a="1"/>
  <c r="BD236" i="11" s="1"/>
  <c r="BD115" i="11" a="1"/>
  <c r="BD115" i="11" s="1"/>
  <c r="BD190" i="11" a="1"/>
  <c r="BD190" i="11" s="1"/>
  <c r="BD191" i="11" a="1"/>
  <c r="BD191" i="11" s="1"/>
  <c r="BD265" i="11" a="1"/>
  <c r="BD265" i="11" s="1"/>
  <c r="BD116" i="11" a="1"/>
  <c r="BD116" i="11" s="1"/>
  <c r="BD117" i="11" a="1"/>
  <c r="BD117" i="11" s="1"/>
  <c r="BD266" i="11" a="1"/>
  <c r="BD266" i="11" s="1"/>
  <c r="BD267" i="11" a="1"/>
  <c r="BD267" i="11" s="1"/>
  <c r="BD192" i="11" a="1"/>
  <c r="BD192" i="11" s="1"/>
  <c r="BD118" i="11" a="1"/>
  <c r="BD118" i="11" s="1"/>
  <c r="BD193" i="11" a="1"/>
  <c r="BD193" i="11" s="1"/>
  <c r="BD268" i="11" a="1"/>
  <c r="BD268" i="11" s="1"/>
  <c r="BD119" i="11" a="1"/>
  <c r="BD119" i="11" s="1"/>
  <c r="BD269" i="11" a="1"/>
  <c r="BD269" i="11" s="1"/>
  <c r="BD120" i="11" a="1"/>
  <c r="BD120" i="11" s="1"/>
  <c r="BD270" i="11" a="1"/>
  <c r="BD270" i="11" s="1"/>
  <c r="BD271" i="11" a="1"/>
  <c r="BD271" i="11" s="1"/>
  <c r="BD121" i="11" a="1"/>
  <c r="BD121" i="11" s="1"/>
  <c r="BD272" i="11" a="1"/>
  <c r="BD272" i="11" s="1"/>
  <c r="BD125" i="11" a="1"/>
  <c r="BD125" i="11" s="1"/>
  <c r="BD277" i="11" a="1"/>
  <c r="BD277" i="11" s="1"/>
  <c r="BD202" i="11" a="1"/>
  <c r="BD202" i="11" s="1"/>
  <c r="BD127" i="11" a="1"/>
  <c r="BD127" i="11" s="1"/>
  <c r="BD278" i="11" a="1"/>
  <c r="BD278" i="11" s="1"/>
  <c r="BD128" i="11" a="1"/>
  <c r="BD128" i="11" s="1"/>
  <c r="BD279" i="11" a="1"/>
  <c r="BD279" i="11" s="1"/>
  <c r="BD130" i="11" a="1"/>
  <c r="BD130" i="11" s="1"/>
  <c r="BD207" i="11" a="1"/>
  <c r="BD207" i="11" s="1"/>
  <c r="BD133" i="11" a="1"/>
  <c r="BD133" i="11" s="1"/>
  <c r="BD208" i="11" a="1"/>
  <c r="BD208" i="11" s="1"/>
  <c r="BD284" i="11" a="1"/>
  <c r="BD284" i="11" s="1"/>
  <c r="BD211" i="11" a="1"/>
  <c r="BD211" i="11" s="1"/>
  <c r="BD287" i="11" a="1"/>
  <c r="BD287" i="11" s="1"/>
  <c r="BD213" i="11" a="1"/>
  <c r="BD213" i="11" s="1"/>
  <c r="BD138" i="11" a="1"/>
  <c r="BD138" i="11" s="1"/>
  <c r="BD139" i="11" a="1"/>
  <c r="BD139" i="11" s="1"/>
  <c r="BD214" i="11" a="1"/>
  <c r="BD214" i="11" s="1"/>
  <c r="BD140" i="11" a="1"/>
  <c r="BD140" i="11" s="1"/>
  <c r="BD217" i="11" a="1"/>
  <c r="BD217" i="11" s="1"/>
  <c r="BD293" i="11" a="1"/>
  <c r="BD293" i="11" s="1"/>
  <c r="BD143" i="11" a="1"/>
  <c r="BD143" i="11" s="1"/>
  <c r="BD219" i="11" a="1"/>
  <c r="BD219" i="11" s="1"/>
  <c r="BD294" i="11" a="1"/>
  <c r="BD294" i="11" s="1"/>
  <c r="BD220" i="11" a="1"/>
  <c r="BD220" i="11" s="1"/>
  <c r="BD223" i="11" a="1"/>
  <c r="BD223" i="11" s="1"/>
  <c r="BD148" i="11" a="1"/>
  <c r="BD148" i="11" s="1"/>
  <c r="BD299" i="11" a="1"/>
  <c r="BD299" i="11" s="1"/>
  <c r="BD149" i="11" a="1"/>
  <c r="BD149" i="11" s="1"/>
  <c r="BD300" i="11" a="1"/>
  <c r="BD300" i="11" s="1"/>
  <c r="BD226" i="11" a="1"/>
  <c r="BD226" i="11" s="1"/>
  <c r="BD227" i="11" a="1"/>
  <c r="BD227" i="11" s="1"/>
  <c r="BD152" i="11" a="1"/>
  <c r="BD152" i="11" s="1"/>
  <c r="BD303" i="11" a="1"/>
  <c r="BD303" i="11" s="1"/>
  <c r="BD228" i="11" a="1"/>
  <c r="BD228" i="11" s="1"/>
  <c r="BD304" i="11" a="1"/>
  <c r="BD304" i="11" s="1"/>
  <c r="BD154" i="11" a="1"/>
  <c r="BD154" i="11" s="1"/>
  <c r="BD229" i="11" a="1"/>
  <c r="BD229" i="11" s="1"/>
  <c r="BD155" i="11" a="1"/>
  <c r="BD155" i="11" s="1"/>
  <c r="BD156" i="11" a="1"/>
  <c r="BD156" i="11" s="1"/>
  <c r="BD231" i="11" a="1"/>
  <c r="BD231" i="11" s="1"/>
  <c r="BD157" i="11" a="1"/>
  <c r="BD157" i="11" s="1"/>
  <c r="BD308" i="11" a="1"/>
  <c r="BD308" i="11" s="1"/>
  <c r="BD233" i="11" a="1"/>
  <c r="BD233" i="11" s="1"/>
  <c r="BD159" i="11" a="1"/>
  <c r="BD159" i="11" s="1"/>
  <c r="BD235" i="11" a="1"/>
  <c r="BD235" i="11" s="1"/>
  <c r="BD160" i="11" a="1"/>
  <c r="BD160" i="11" s="1"/>
  <c r="BJ11" i="7"/>
  <c r="BI10" i="7"/>
  <c r="P312" i="11" a="1"/>
  <c r="P312" i="11" s="1"/>
  <c r="BB312" i="11" a="1"/>
  <c r="BB312" i="11" s="1"/>
  <c r="AL312" i="11" a="1"/>
  <c r="AL312" i="11" s="1"/>
  <c r="J312" i="11" a="1"/>
  <c r="J312" i="11" s="1"/>
  <c r="AP312" i="11" a="1"/>
  <c r="AP312" i="11" s="1"/>
  <c r="Y312" i="11" a="1"/>
  <c r="Y312" i="11" s="1"/>
  <c r="I312" i="11" a="1"/>
  <c r="I312" i="11" s="1"/>
  <c r="AW312" i="11" a="1"/>
  <c r="AW312" i="11" s="1"/>
  <c r="Q312" i="11" a="1"/>
  <c r="Q312" i="11" s="1"/>
  <c r="AQ312" i="11" a="1"/>
  <c r="AQ312" i="11" s="1"/>
  <c r="U312" i="11" a="1"/>
  <c r="U312" i="11" s="1"/>
  <c r="AJ312" i="11" a="1"/>
  <c r="AJ312" i="11" s="1"/>
  <c r="AI312" i="11" a="1"/>
  <c r="AI312" i="11" s="1"/>
  <c r="O312" i="11" a="1"/>
  <c r="O312" i="11" s="1"/>
  <c r="BD312" i="11" a="1"/>
  <c r="BD312" i="11" s="1"/>
  <c r="N312" i="11" a="1"/>
  <c r="N312" i="11" s="1"/>
  <c r="AG312" i="11" a="1"/>
  <c r="AG312" i="11" s="1"/>
  <c r="H312" i="11" a="1"/>
  <c r="H312" i="11" s="1"/>
  <c r="AX312" i="11" a="1"/>
  <c r="AX312" i="11" s="1"/>
  <c r="X312" i="11" a="1"/>
  <c r="X312" i="11" s="1"/>
  <c r="W312" i="11" a="1"/>
  <c r="W312" i="11" s="1"/>
  <c r="AR312" i="11" a="1"/>
  <c r="AR312" i="11" s="1"/>
  <c r="R312" i="11" a="1"/>
  <c r="R312" i="11" s="1"/>
  <c r="AH312" i="11" a="1"/>
  <c r="AH312" i="11" s="1"/>
  <c r="AF312" i="11" a="1"/>
  <c r="AF312" i="11" s="1"/>
  <c r="AA312" i="11" a="1"/>
  <c r="AA312" i="11" s="1"/>
  <c r="AS312" i="11" a="1"/>
  <c r="AS312" i="11" s="1"/>
  <c r="L312" i="11" a="1"/>
  <c r="L312" i="11" s="1"/>
  <c r="V312" i="11" a="1"/>
  <c r="V312" i="11" s="1"/>
  <c r="BA312" i="11" a="1"/>
  <c r="BA312" i="11" s="1"/>
  <c r="M312" i="11" a="1"/>
  <c r="M312" i="11" s="1"/>
  <c r="K312" i="11" a="1"/>
  <c r="K312" i="11" s="1"/>
  <c r="AU312" i="11" a="1"/>
  <c r="AU312" i="11" s="1"/>
  <c r="AN312" i="11" a="1"/>
  <c r="AN312" i="11" s="1"/>
  <c r="AM312" i="11" a="1"/>
  <c r="AM312" i="11" s="1"/>
  <c r="AK312" i="11" a="1"/>
  <c r="AK312" i="11" s="1"/>
  <c r="AE312" i="11" a="1"/>
  <c r="AE312" i="11" s="1"/>
  <c r="Z312" i="11" a="1"/>
  <c r="Z312" i="11" s="1"/>
  <c r="BC312" i="11" a="1"/>
  <c r="BC312" i="11" s="1"/>
  <c r="AZ312" i="11" a="1"/>
  <c r="AZ312" i="11" s="1"/>
  <c r="AY312" i="11" a="1"/>
  <c r="AY312" i="11" s="1"/>
  <c r="AV312" i="11" a="1"/>
  <c r="AV312" i="11" s="1"/>
  <c r="AD312" i="11" a="1"/>
  <c r="AD312" i="11" s="1"/>
  <c r="S312" i="11" a="1"/>
  <c r="S312" i="11" s="1"/>
  <c r="AC312" i="11" a="1"/>
  <c r="AC312" i="11" s="1"/>
  <c r="AB312" i="11" a="1"/>
  <c r="AB312" i="11" s="1"/>
  <c r="T312" i="11" a="1"/>
  <c r="T312" i="11" s="1"/>
  <c r="AT312" i="11" a="1"/>
  <c r="AT312" i="11" s="1"/>
  <c r="AO312" i="11" a="1"/>
  <c r="AO312" i="11" s="1"/>
  <c r="U162" i="11" a="1"/>
  <c r="U162" i="11" s="1"/>
  <c r="AX162" i="11" a="1"/>
  <c r="AX162" i="11" s="1"/>
  <c r="AI162" i="11" a="1"/>
  <c r="AI162" i="11" s="1"/>
  <c r="T162" i="11" a="1"/>
  <c r="T162" i="11" s="1"/>
  <c r="AW162" i="11" a="1"/>
  <c r="AW162" i="11" s="1"/>
  <c r="AH162" i="11" a="1"/>
  <c r="AH162" i="11" s="1"/>
  <c r="S162" i="11" a="1"/>
  <c r="S162" i="11" s="1"/>
  <c r="P162" i="11" a="1"/>
  <c r="P162" i="11" s="1"/>
  <c r="AS162" i="11" a="1"/>
  <c r="AS162" i="11" s="1"/>
  <c r="AE162" i="11" a="1"/>
  <c r="AE162" i="11" s="1"/>
  <c r="BC162" i="11" a="1"/>
  <c r="BC162" i="11" s="1"/>
  <c r="AL162" i="11" a="1"/>
  <c r="AL162" i="11" s="1"/>
  <c r="I162" i="11" a="1"/>
  <c r="I162" i="11" s="1"/>
  <c r="AU162" i="11" a="1"/>
  <c r="AU162" i="11" s="1"/>
  <c r="AB162" i="11" a="1"/>
  <c r="AB162" i="11" s="1"/>
  <c r="AT162" i="11" a="1"/>
  <c r="AT162" i="11" s="1"/>
  <c r="AA162" i="11" a="1"/>
  <c r="AA162" i="11" s="1"/>
  <c r="AR162" i="11" a="1"/>
  <c r="AR162" i="11" s="1"/>
  <c r="Z162" i="11" a="1"/>
  <c r="Z162" i="11" s="1"/>
  <c r="AQ162" i="11" a="1"/>
  <c r="AQ162" i="11" s="1"/>
  <c r="Y162" i="11" a="1"/>
  <c r="Y162" i="11" s="1"/>
  <c r="AP162" i="11" a="1"/>
  <c r="AP162" i="11" s="1"/>
  <c r="X162" i="11" a="1"/>
  <c r="X162" i="11" s="1"/>
  <c r="AO162" i="11" a="1"/>
  <c r="AO162" i="11" s="1"/>
  <c r="W162" i="11" a="1"/>
  <c r="W162" i="11" s="1"/>
  <c r="AG162" i="11" a="1"/>
  <c r="AG162" i="11" s="1"/>
  <c r="K162" i="11" a="1"/>
  <c r="K162" i="11" s="1"/>
  <c r="BB162" i="11" a="1"/>
  <c r="BB162" i="11" s="1"/>
  <c r="AF162" i="11" a="1"/>
  <c r="AF162" i="11" s="1"/>
  <c r="J162" i="11" a="1"/>
  <c r="J162" i="11" s="1"/>
  <c r="BA162" i="11" a="1"/>
  <c r="BA162" i="11" s="1"/>
  <c r="AD162" i="11" a="1"/>
  <c r="AD162" i="11" s="1"/>
  <c r="Q162" i="11" a="1"/>
  <c r="Q162" i="11" s="1"/>
  <c r="O162" i="11" a="1"/>
  <c r="O162" i="11" s="1"/>
  <c r="AV162" i="11" a="1"/>
  <c r="AV162" i="11" s="1"/>
  <c r="H162" i="11" a="1"/>
  <c r="H162" i="11" s="1"/>
  <c r="AJ162" i="11" a="1"/>
  <c r="AJ162" i="11" s="1"/>
  <c r="V162" i="11" a="1"/>
  <c r="V162" i="11" s="1"/>
  <c r="R162" i="11" a="1"/>
  <c r="R162" i="11" s="1"/>
  <c r="N162" i="11" a="1"/>
  <c r="N162" i="11" s="1"/>
  <c r="M162" i="11" a="1"/>
  <c r="M162" i="11" s="1"/>
  <c r="L162" i="11" a="1"/>
  <c r="L162" i="11" s="1"/>
  <c r="AM162" i="11" a="1"/>
  <c r="AM162" i="11" s="1"/>
  <c r="BD162" i="11" a="1"/>
  <c r="BD162" i="11" s="1"/>
  <c r="AZ162" i="11" a="1"/>
  <c r="AZ162" i="11" s="1"/>
  <c r="AY162" i="11" a="1"/>
  <c r="AY162" i="11" s="1"/>
  <c r="AK162" i="11" a="1"/>
  <c r="AK162" i="11" s="1"/>
  <c r="AC162" i="11" a="1"/>
  <c r="AC162" i="11" s="1"/>
  <c r="AN162" i="11" a="1"/>
  <c r="AN162" i="11" s="1"/>
  <c r="BE46" i="11"/>
  <c r="BD88" i="11"/>
  <c r="BD91" i="11" s="1"/>
  <c r="BE44" i="11"/>
  <c r="BD82" i="11"/>
  <c r="E313" i="11" a="1"/>
  <c r="E313" i="11" s="1"/>
  <c r="D319" i="11"/>
  <c r="D246" i="11"/>
  <c r="D170" i="11"/>
  <c r="D75" i="16"/>
  <c r="D73" i="15"/>
  <c r="BE5" i="11"/>
  <c r="BE312" i="11" s="1" a="1"/>
  <c r="BE312" i="11" s="1"/>
  <c r="BQ6" i="10"/>
  <c r="BR19" i="10"/>
  <c r="BR14" i="10"/>
  <c r="BR7" i="10"/>
  <c r="BR22" i="10"/>
  <c r="BR17" i="10"/>
  <c r="BR12" i="10"/>
  <c r="BR21" i="10"/>
  <c r="BR16" i="10"/>
  <c r="BR15" i="10"/>
  <c r="BR10" i="10"/>
  <c r="BR20" i="10"/>
  <c r="BR23" i="10"/>
  <c r="BR13" i="10"/>
  <c r="BR18" i="10"/>
  <c r="BR11" i="10"/>
  <c r="BR64" i="10" s="1"/>
  <c r="BR8" i="10"/>
  <c r="BR9" i="10"/>
  <c r="CS72" i="4"/>
  <c r="BJ56" i="3"/>
  <c r="BF61" i="4"/>
  <c r="BI80" i="3"/>
  <c r="BI79" i="3" s="1"/>
  <c r="BF72" i="4" s="1"/>
  <c r="BC91" i="11"/>
  <c r="BE42" i="11"/>
  <c r="BE76" i="11" s="1"/>
  <c r="BC89" i="11"/>
  <c r="BC90" i="11"/>
  <c r="BC86" i="11"/>
  <c r="BD79" i="11"/>
  <c r="BC85" i="11"/>
  <c r="BC84" i="11"/>
  <c r="BD77" i="11"/>
  <c r="BD78" i="11"/>
  <c r="BC83" i="11"/>
  <c r="AX24" i="4"/>
  <c r="BM48" i="10"/>
  <c r="BO70" i="10"/>
  <c r="CB45" i="10"/>
  <c r="CA85" i="10"/>
  <c r="BN53" i="10"/>
  <c r="BN48" i="10" s="1"/>
  <c r="BF72" i="11"/>
  <c r="BF73" i="11"/>
  <c r="BR2" i="10"/>
  <c r="BS4" i="10"/>
  <c r="BK63" i="10"/>
  <c r="BQ40" i="10"/>
  <c r="BQ71" i="10"/>
  <c r="BJ102" i="10"/>
  <c r="BQ78" i="10"/>
  <c r="BN84" i="10"/>
  <c r="BK77" i="10"/>
  <c r="BL68" i="10"/>
  <c r="BL67" i="10"/>
  <c r="BL66" i="10"/>
  <c r="BO89" i="10"/>
  <c r="BO87" i="10"/>
  <c r="BO88" i="10"/>
  <c r="BL82" i="10"/>
  <c r="BL80" i="10"/>
  <c r="BL81" i="10"/>
  <c r="BR71" i="10"/>
  <c r="BR74" i="10" s="1"/>
  <c r="BM56" i="10"/>
  <c r="BM94" i="10"/>
  <c r="BB20" i="3" s="1"/>
  <c r="BN103" i="10"/>
  <c r="BO95" i="10"/>
  <c r="BO57" i="10"/>
  <c r="BN97" i="10"/>
  <c r="BN98" i="10"/>
  <c r="BN99" i="10"/>
  <c r="BN61" i="10"/>
  <c r="BN59" i="10"/>
  <c r="BN60" i="10"/>
  <c r="BO96" i="10"/>
  <c r="BO58" i="10"/>
  <c r="AZ5" i="7"/>
  <c r="BC5" i="3"/>
  <c r="BB3" i="3"/>
  <c r="BE162" i="11" l="1" a="1"/>
  <c r="BE162" i="11" s="1"/>
  <c r="BE265" i="11" a="1"/>
  <c r="BE265" i="11" s="1"/>
  <c r="BE191" i="11" a="1"/>
  <c r="BE191" i="11" s="1"/>
  <c r="BE115" i="11" a="1"/>
  <c r="BE115" i="11" s="1"/>
  <c r="BE190" i="11" a="1"/>
  <c r="BE190" i="11" s="1"/>
  <c r="BE266" i="11" a="1"/>
  <c r="BE266" i="11" s="1"/>
  <c r="BE117" i="11" a="1"/>
  <c r="BE117" i="11" s="1"/>
  <c r="BE116" i="11" a="1"/>
  <c r="BE116" i="11" s="1"/>
  <c r="BE267" i="11" a="1"/>
  <c r="BE267" i="11" s="1"/>
  <c r="BE192" i="11" a="1"/>
  <c r="BE192" i="11" s="1"/>
  <c r="BE268" i="11" a="1"/>
  <c r="BE268" i="11" s="1"/>
  <c r="BE118" i="11" a="1"/>
  <c r="BE118" i="11" s="1"/>
  <c r="BE193" i="11" a="1"/>
  <c r="BE193" i="11" s="1"/>
  <c r="BE119" i="11" a="1"/>
  <c r="BE119" i="11" s="1"/>
  <c r="BE269" i="11" a="1"/>
  <c r="BE269" i="11" s="1"/>
  <c r="BE120" i="11" a="1"/>
  <c r="BE120" i="11" s="1"/>
  <c r="BE270" i="11" a="1"/>
  <c r="BE270" i="11" s="1"/>
  <c r="BE271" i="11" a="1"/>
  <c r="BE271" i="11" s="1"/>
  <c r="BE121" i="11" a="1"/>
  <c r="BE121" i="11" s="1"/>
  <c r="BE272" i="11" a="1"/>
  <c r="BE272" i="11" s="1"/>
  <c r="BE125" i="11" a="1"/>
  <c r="BE125" i="11" s="1"/>
  <c r="BE202" i="11" a="1"/>
  <c r="BE202" i="11" s="1"/>
  <c r="BE277" i="11" a="1"/>
  <c r="BE277" i="11" s="1"/>
  <c r="BE127" i="11" a="1"/>
  <c r="BE127" i="11" s="1"/>
  <c r="BE278" i="11" a="1"/>
  <c r="BE278" i="11" s="1"/>
  <c r="BE128" i="11" a="1"/>
  <c r="BE128" i="11" s="1"/>
  <c r="BE279" i="11" a="1"/>
  <c r="BE279" i="11" s="1"/>
  <c r="BE130" i="11" a="1"/>
  <c r="BE130" i="11" s="1"/>
  <c r="BE207" i="11" a="1"/>
  <c r="BE207" i="11" s="1"/>
  <c r="BE133" i="11" a="1"/>
  <c r="BE133" i="11" s="1"/>
  <c r="BE208" i="11" a="1"/>
  <c r="BE208" i="11" s="1"/>
  <c r="BE284" i="11" a="1"/>
  <c r="BE284" i="11" s="1"/>
  <c r="BE211" i="11" a="1"/>
  <c r="BE211" i="11" s="1"/>
  <c r="BE287" i="11" a="1"/>
  <c r="BE287" i="11" s="1"/>
  <c r="BE138" i="11" a="1"/>
  <c r="BE138" i="11" s="1"/>
  <c r="BE213" i="11" a="1"/>
  <c r="BE213" i="11" s="1"/>
  <c r="BE214" i="11" a="1"/>
  <c r="BE214" i="11" s="1"/>
  <c r="BE139" i="11" a="1"/>
  <c r="BE139" i="11" s="1"/>
  <c r="BE140" i="11" a="1"/>
  <c r="BE140" i="11" s="1"/>
  <c r="BE217" i="11" a="1"/>
  <c r="BE217" i="11" s="1"/>
  <c r="BE293" i="11" a="1"/>
  <c r="BE293" i="11" s="1"/>
  <c r="BE143" i="11" a="1"/>
  <c r="BE143" i="11" s="1"/>
  <c r="BE294" i="11" a="1"/>
  <c r="BE294" i="11" s="1"/>
  <c r="BE219" i="11" a="1"/>
  <c r="BE219" i="11" s="1"/>
  <c r="BE220" i="11" a="1"/>
  <c r="BE220" i="11" s="1"/>
  <c r="BE148" i="11" a="1"/>
  <c r="BE148" i="11" s="1"/>
  <c r="BE223" i="11" a="1"/>
  <c r="BE223" i="11" s="1"/>
  <c r="BE299" i="11" a="1"/>
  <c r="BE299" i="11" s="1"/>
  <c r="BE149" i="11" a="1"/>
  <c r="BE149" i="11" s="1"/>
  <c r="BE300" i="11" a="1"/>
  <c r="BE300" i="11" s="1"/>
  <c r="BE226" i="11" a="1"/>
  <c r="BE226" i="11" s="1"/>
  <c r="BE152" i="11" a="1"/>
  <c r="BE152" i="11" s="1"/>
  <c r="BE227" i="11" a="1"/>
  <c r="BE227" i="11" s="1"/>
  <c r="BE228" i="11" a="1"/>
  <c r="BE228" i="11" s="1"/>
  <c r="BE303" i="11" a="1"/>
  <c r="BE303" i="11" s="1"/>
  <c r="BE304" i="11" a="1"/>
  <c r="BE304" i="11" s="1"/>
  <c r="BE154" i="11" a="1"/>
  <c r="BE154" i="11" s="1"/>
  <c r="BE229" i="11" a="1"/>
  <c r="BE229" i="11" s="1"/>
  <c r="BE155" i="11" a="1"/>
  <c r="BE155" i="11" s="1"/>
  <c r="BE156" i="11" a="1"/>
  <c r="BE156" i="11" s="1"/>
  <c r="BE157" i="11" a="1"/>
  <c r="BE157" i="11" s="1"/>
  <c r="BE231" i="11" a="1"/>
  <c r="BE231" i="11" s="1"/>
  <c r="BE308" i="11" a="1"/>
  <c r="BE308" i="11" s="1"/>
  <c r="BE233" i="11" a="1"/>
  <c r="BE233" i="11" s="1"/>
  <c r="BE159" i="11" a="1"/>
  <c r="BE159" i="11" s="1"/>
  <c r="BE160" i="11" a="1"/>
  <c r="BE160" i="11" s="1"/>
  <c r="BE235" i="11" a="1"/>
  <c r="BE235" i="11" s="1"/>
  <c r="BE161" i="11" a="1"/>
  <c r="BE161" i="11" s="1"/>
  <c r="BE236" i="11" a="1"/>
  <c r="BE236" i="11" s="1"/>
  <c r="BK11" i="7"/>
  <c r="BJ10" i="7"/>
  <c r="BD313" i="11" a="1"/>
  <c r="BD313" i="11" s="1"/>
  <c r="AO313" i="11" a="1"/>
  <c r="AO313" i="11" s="1"/>
  <c r="Z313" i="11" a="1"/>
  <c r="Z313" i="11" s="1"/>
  <c r="AX313" i="11" a="1"/>
  <c r="AX313" i="11" s="1"/>
  <c r="AH313" i="11" a="1"/>
  <c r="AH313" i="11" s="1"/>
  <c r="T313" i="11" a="1"/>
  <c r="T313" i="11" s="1"/>
  <c r="P313" i="11" a="1"/>
  <c r="P313" i="11" s="1"/>
  <c r="AT313" i="11" a="1"/>
  <c r="AT313" i="11" s="1"/>
  <c r="AD313" i="11" a="1"/>
  <c r="AD313" i="11" s="1"/>
  <c r="O313" i="11" a="1"/>
  <c r="O313" i="11" s="1"/>
  <c r="AN313" i="11" a="1"/>
  <c r="AN313" i="11" s="1"/>
  <c r="W313" i="11" a="1"/>
  <c r="W313" i="11" s="1"/>
  <c r="AW313" i="11" a="1"/>
  <c r="AW313" i="11" s="1"/>
  <c r="AE313" i="11" a="1"/>
  <c r="AE313" i="11" s="1"/>
  <c r="M313" i="11" a="1"/>
  <c r="M313" i="11" s="1"/>
  <c r="AV313" i="11" a="1"/>
  <c r="AV313" i="11" s="1"/>
  <c r="Q313" i="11" a="1"/>
  <c r="Q313" i="11" s="1"/>
  <c r="AF313" i="11" a="1"/>
  <c r="AF313" i="11" s="1"/>
  <c r="J313" i="11" a="1"/>
  <c r="J313" i="11" s="1"/>
  <c r="BA313" i="11" a="1"/>
  <c r="BA313" i="11" s="1"/>
  <c r="AC313" i="11" a="1"/>
  <c r="AC313" i="11" s="1"/>
  <c r="I313" i="11" a="1"/>
  <c r="I313" i="11" s="1"/>
  <c r="AZ313" i="11" a="1"/>
  <c r="AZ313" i="11" s="1"/>
  <c r="AB313" i="11" a="1"/>
  <c r="AB313" i="11" s="1"/>
  <c r="H313" i="11" a="1"/>
  <c r="H313" i="11" s="1"/>
  <c r="S313" i="11" a="1"/>
  <c r="S313" i="11" s="1"/>
  <c r="AI313" i="11" a="1"/>
  <c r="AI313" i="11" s="1"/>
  <c r="BB313" i="11" a="1"/>
  <c r="BB313" i="11" s="1"/>
  <c r="X313" i="11" a="1"/>
  <c r="X313" i="11" s="1"/>
  <c r="AG313" i="11" a="1"/>
  <c r="AG313" i="11" s="1"/>
  <c r="AA313" i="11" a="1"/>
  <c r="AA313" i="11" s="1"/>
  <c r="BC313" i="11" a="1"/>
  <c r="BC313" i="11" s="1"/>
  <c r="U313" i="11" a="1"/>
  <c r="U313" i="11" s="1"/>
  <c r="AL313" i="11" a="1"/>
  <c r="AL313" i="11" s="1"/>
  <c r="AK313" i="11" a="1"/>
  <c r="AK313" i="11" s="1"/>
  <c r="AS313" i="11" a="1"/>
  <c r="AS313" i="11" s="1"/>
  <c r="AR313" i="11" a="1"/>
  <c r="AR313" i="11" s="1"/>
  <c r="Y313" i="11" a="1"/>
  <c r="Y313" i="11" s="1"/>
  <c r="AJ313" i="11" a="1"/>
  <c r="AJ313" i="11" s="1"/>
  <c r="V313" i="11" a="1"/>
  <c r="V313" i="11" s="1"/>
  <c r="L313" i="11" a="1"/>
  <c r="L313" i="11" s="1"/>
  <c r="K313" i="11" a="1"/>
  <c r="K313" i="11" s="1"/>
  <c r="AQ313" i="11" a="1"/>
  <c r="AQ313" i="11" s="1"/>
  <c r="AP313" i="11" a="1"/>
  <c r="AP313" i="11" s="1"/>
  <c r="AM313" i="11" a="1"/>
  <c r="AM313" i="11" s="1"/>
  <c r="R313" i="11" a="1"/>
  <c r="R313" i="11" s="1"/>
  <c r="BE313" i="11" a="1"/>
  <c r="BE313" i="11" s="1"/>
  <c r="AY313" i="11" a="1"/>
  <c r="AY313" i="11" s="1"/>
  <c r="AU313" i="11" a="1"/>
  <c r="AU313" i="11" s="1"/>
  <c r="N313" i="11" a="1"/>
  <c r="N313" i="11" s="1"/>
  <c r="BF44" i="11"/>
  <c r="BE82" i="11"/>
  <c r="BE86" i="11" s="1"/>
  <c r="BF46" i="11"/>
  <c r="BE88" i="11"/>
  <c r="BE89" i="11" s="1"/>
  <c r="D320" i="11"/>
  <c r="D247" i="11"/>
  <c r="D171" i="11"/>
  <c r="D76" i="16"/>
  <c r="D74" i="15"/>
  <c r="BF5" i="11"/>
  <c r="BF313" i="11" s="1" a="1"/>
  <c r="BF313" i="11" s="1"/>
  <c r="BR6" i="10"/>
  <c r="BS22" i="10"/>
  <c r="BS17" i="10"/>
  <c r="BS12" i="10"/>
  <c r="BS15" i="10"/>
  <c r="BS10" i="10"/>
  <c r="BS20" i="10"/>
  <c r="BS14" i="10"/>
  <c r="BS23" i="10"/>
  <c r="BS21" i="10"/>
  <c r="BS13" i="10"/>
  <c r="BS19" i="10"/>
  <c r="BS18" i="10"/>
  <c r="BS16" i="10"/>
  <c r="BS11" i="10"/>
  <c r="BS7" i="10"/>
  <c r="BS9" i="10"/>
  <c r="BS8" i="10"/>
  <c r="BK56" i="3"/>
  <c r="BG61" i="4"/>
  <c r="BJ80" i="3"/>
  <c r="BJ79" i="3" s="1"/>
  <c r="BG72" i="4" s="1"/>
  <c r="BF42" i="11"/>
  <c r="BF76" i="11" s="1"/>
  <c r="BF80" i="11" s="1"/>
  <c r="BD83" i="11"/>
  <c r="BD92" i="11"/>
  <c r="BD89" i="11"/>
  <c r="BD90" i="11"/>
  <c r="BE77" i="11"/>
  <c r="BE78" i="11"/>
  <c r="BE80" i="11"/>
  <c r="BE79" i="11"/>
  <c r="BD86" i="11"/>
  <c r="BD84" i="11"/>
  <c r="BD85" i="11"/>
  <c r="BK102" i="10"/>
  <c r="CC45" i="10"/>
  <c r="CB85" i="10"/>
  <c r="BR40" i="10"/>
  <c r="BO52" i="10"/>
  <c r="BO53" i="10"/>
  <c r="BO51" i="10"/>
  <c r="BO49" i="10"/>
  <c r="BO50" i="10"/>
  <c r="BG72" i="11"/>
  <c r="BG73" i="11"/>
  <c r="BR73" i="10"/>
  <c r="BR75" i="10"/>
  <c r="BS2" i="10"/>
  <c r="BT4" i="10"/>
  <c r="BO84" i="10"/>
  <c r="BL63" i="10"/>
  <c r="BQ74" i="10"/>
  <c r="BQ75" i="10"/>
  <c r="BQ73" i="10"/>
  <c r="BR78" i="10"/>
  <c r="BL77" i="10"/>
  <c r="BP89" i="10"/>
  <c r="BP87" i="10"/>
  <c r="BP88" i="10"/>
  <c r="BM68" i="10"/>
  <c r="BM67" i="10"/>
  <c r="BM66" i="10"/>
  <c r="BQ83" i="10"/>
  <c r="BQ76" i="10"/>
  <c r="BQ90" i="10"/>
  <c r="BQ69" i="10"/>
  <c r="BM82" i="10"/>
  <c r="BM80" i="10"/>
  <c r="BM81" i="10"/>
  <c r="BS71" i="10"/>
  <c r="BN94" i="10"/>
  <c r="BC20" i="3" s="1"/>
  <c r="BN56" i="10"/>
  <c r="BO97" i="10"/>
  <c r="BO99" i="10"/>
  <c r="BO98" i="10"/>
  <c r="BQ100" i="10"/>
  <c r="BQ62" i="10"/>
  <c r="BP95" i="10"/>
  <c r="BP57" i="10"/>
  <c r="BO61" i="10"/>
  <c r="BO60" i="10"/>
  <c r="BO59" i="10"/>
  <c r="BO103" i="10"/>
  <c r="BP96" i="10"/>
  <c r="BP58" i="10"/>
  <c r="BA5" i="7"/>
  <c r="BD5" i="3"/>
  <c r="BC3" i="3"/>
  <c r="BF265" i="11" l="1" a="1"/>
  <c r="BF265" i="11" s="1"/>
  <c r="BF190" i="11" a="1"/>
  <c r="BF190" i="11" s="1"/>
  <c r="BF191" i="11" a="1"/>
  <c r="BF191" i="11" s="1"/>
  <c r="BF115" i="11" a="1"/>
  <c r="BF115" i="11" s="1"/>
  <c r="BF117" i="11" a="1"/>
  <c r="BF117" i="11" s="1"/>
  <c r="BF116" i="11" a="1"/>
  <c r="BF116" i="11" s="1"/>
  <c r="BF266" i="11" a="1"/>
  <c r="BF266" i="11" s="1"/>
  <c r="BF192" i="11" a="1"/>
  <c r="BF192" i="11" s="1"/>
  <c r="BF267" i="11" a="1"/>
  <c r="BF267" i="11" s="1"/>
  <c r="BF268" i="11" a="1"/>
  <c r="BF268" i="11" s="1"/>
  <c r="BF118" i="11" a="1"/>
  <c r="BF118" i="11" s="1"/>
  <c r="BF193" i="11" a="1"/>
  <c r="BF193" i="11" s="1"/>
  <c r="BF269" i="11" a="1"/>
  <c r="BF269" i="11" s="1"/>
  <c r="BF119" i="11" a="1"/>
  <c r="BF119" i="11" s="1"/>
  <c r="BF270" i="11" a="1"/>
  <c r="BF270" i="11" s="1"/>
  <c r="BF120" i="11" a="1"/>
  <c r="BF120" i="11" s="1"/>
  <c r="BF121" i="11" a="1"/>
  <c r="BF121" i="11" s="1"/>
  <c r="BF271" i="11" a="1"/>
  <c r="BF271" i="11" s="1"/>
  <c r="BF272" i="11" a="1"/>
  <c r="BF272" i="11" s="1"/>
  <c r="BF125" i="11" a="1"/>
  <c r="BF125" i="11" s="1"/>
  <c r="BF277" i="11" a="1"/>
  <c r="BF277" i="11" s="1"/>
  <c r="BF127" i="11" a="1"/>
  <c r="BF127" i="11" s="1"/>
  <c r="BF202" i="11" a="1"/>
  <c r="BF202" i="11" s="1"/>
  <c r="BF128" i="11" a="1"/>
  <c r="BF128" i="11" s="1"/>
  <c r="BF278" i="11" a="1"/>
  <c r="BF278" i="11" s="1"/>
  <c r="BF279" i="11" a="1"/>
  <c r="BF279" i="11" s="1"/>
  <c r="BF130" i="11" a="1"/>
  <c r="BF130" i="11" s="1"/>
  <c r="BF207" i="11" a="1"/>
  <c r="BF207" i="11" s="1"/>
  <c r="BF208" i="11" a="1"/>
  <c r="BF208" i="11" s="1"/>
  <c r="BF133" i="11" a="1"/>
  <c r="BF133" i="11" s="1"/>
  <c r="BF284" i="11" a="1"/>
  <c r="BF284" i="11" s="1"/>
  <c r="BF211" i="11" a="1"/>
  <c r="BF211" i="11" s="1"/>
  <c r="BF287" i="11" a="1"/>
  <c r="BF287" i="11" s="1"/>
  <c r="BF138" i="11" a="1"/>
  <c r="BF138" i="11" s="1"/>
  <c r="BF213" i="11" a="1"/>
  <c r="BF213" i="11" s="1"/>
  <c r="BF139" i="11" a="1"/>
  <c r="BF139" i="11" s="1"/>
  <c r="BF214" i="11" a="1"/>
  <c r="BF214" i="11" s="1"/>
  <c r="BF140" i="11" a="1"/>
  <c r="BF140" i="11" s="1"/>
  <c r="BF217" i="11" a="1"/>
  <c r="BF217" i="11" s="1"/>
  <c r="BF143" i="11" a="1"/>
  <c r="BF143" i="11" s="1"/>
  <c r="BF293" i="11" a="1"/>
  <c r="BF293" i="11" s="1"/>
  <c r="BF294" i="11" a="1"/>
  <c r="BF294" i="11" s="1"/>
  <c r="BF219" i="11" a="1"/>
  <c r="BF219" i="11" s="1"/>
  <c r="BF220" i="11" a="1"/>
  <c r="BF220" i="11" s="1"/>
  <c r="BF148" i="11" a="1"/>
  <c r="BF148" i="11" s="1"/>
  <c r="BF223" i="11" a="1"/>
  <c r="BF223" i="11" s="1"/>
  <c r="BF149" i="11" a="1"/>
  <c r="BF149" i="11" s="1"/>
  <c r="BF299" i="11" a="1"/>
  <c r="BF299" i="11" s="1"/>
  <c r="BF300" i="11" a="1"/>
  <c r="BF300" i="11" s="1"/>
  <c r="BF226" i="11" a="1"/>
  <c r="BF226" i="11" s="1"/>
  <c r="BF227" i="11" a="1"/>
  <c r="BF227" i="11" s="1"/>
  <c r="BF152" i="11" a="1"/>
  <c r="BF152" i="11" s="1"/>
  <c r="BF228" i="11" a="1"/>
  <c r="BF228" i="11" s="1"/>
  <c r="BF303" i="11" a="1"/>
  <c r="BF303" i="11" s="1"/>
  <c r="BF154" i="11" a="1"/>
  <c r="BF154" i="11" s="1"/>
  <c r="BF304" i="11" a="1"/>
  <c r="BF304" i="11" s="1"/>
  <c r="BF229" i="11" a="1"/>
  <c r="BF229" i="11" s="1"/>
  <c r="BF155" i="11" a="1"/>
  <c r="BF155" i="11" s="1"/>
  <c r="BF156" i="11" a="1"/>
  <c r="BF156" i="11" s="1"/>
  <c r="BF157" i="11" a="1"/>
  <c r="BF157" i="11" s="1"/>
  <c r="BF231" i="11" a="1"/>
  <c r="BF231" i="11" s="1"/>
  <c r="BF233" i="11" a="1"/>
  <c r="BF233" i="11" s="1"/>
  <c r="BF308" i="11" a="1"/>
  <c r="BF308" i="11" s="1"/>
  <c r="BF159" i="11" a="1"/>
  <c r="BF159" i="11" s="1"/>
  <c r="BF160" i="11" a="1"/>
  <c r="BF160" i="11" s="1"/>
  <c r="BF235" i="11" a="1"/>
  <c r="BF235" i="11" s="1"/>
  <c r="BF236" i="11" a="1"/>
  <c r="BF236" i="11" s="1"/>
  <c r="BF161" i="11" a="1"/>
  <c r="BF161" i="11" s="1"/>
  <c r="BF162" i="11" a="1"/>
  <c r="BF162" i="11" s="1"/>
  <c r="BF312" i="11" a="1"/>
  <c r="BF312" i="11" s="1"/>
  <c r="BL11" i="7"/>
  <c r="BK10" i="7"/>
  <c r="BE83" i="11"/>
  <c r="BE85" i="11"/>
  <c r="BE84" i="11"/>
  <c r="BG44" i="11"/>
  <c r="BF82" i="11"/>
  <c r="E315" i="11" a="1"/>
  <c r="E315" i="11" s="1"/>
  <c r="BG46" i="11"/>
  <c r="BF88" i="11"/>
  <c r="BF92" i="11" s="1"/>
  <c r="E240" i="11" a="1"/>
  <c r="E240" i="11" s="1"/>
  <c r="D321" i="11"/>
  <c r="D248" i="11"/>
  <c r="D172" i="11"/>
  <c r="D77" i="16"/>
  <c r="D75" i="15"/>
  <c r="BG5" i="11"/>
  <c r="BS6" i="10"/>
  <c r="BT22" i="10"/>
  <c r="BT17" i="10"/>
  <c r="BT12" i="10"/>
  <c r="BT20" i="10"/>
  <c r="BT15" i="10"/>
  <c r="BT10" i="10"/>
  <c r="BT19" i="10"/>
  <c r="BT21" i="10"/>
  <c r="BT23" i="10"/>
  <c r="BT14" i="10"/>
  <c r="BT13" i="10"/>
  <c r="BT18" i="10"/>
  <c r="BT16" i="10"/>
  <c r="BT11" i="10"/>
  <c r="BT7" i="10"/>
  <c r="BT9" i="10"/>
  <c r="BT8" i="10"/>
  <c r="BL56" i="3"/>
  <c r="BH61" i="4"/>
  <c r="CT61" i="4" s="1"/>
  <c r="BK80" i="3"/>
  <c r="BK79" i="3" s="1"/>
  <c r="BH72" i="4" s="1"/>
  <c r="CT72" i="4" s="1"/>
  <c r="BG42" i="11"/>
  <c r="BG76" i="11" s="1"/>
  <c r="BG79" i="11" s="1"/>
  <c r="BF79" i="11"/>
  <c r="BF78" i="11"/>
  <c r="BF77" i="11"/>
  <c r="BE92" i="11"/>
  <c r="BE91" i="11"/>
  <c r="BE90" i="11"/>
  <c r="AY24" i="4"/>
  <c r="AZ24" i="4"/>
  <c r="BO48" i="10"/>
  <c r="BS75" i="10"/>
  <c r="CD45" i="10"/>
  <c r="CC85" i="10"/>
  <c r="BL102" i="10"/>
  <c r="BP83" i="10"/>
  <c r="BP69" i="10"/>
  <c r="BP76" i="10"/>
  <c r="BP49" i="10"/>
  <c r="BP50" i="10"/>
  <c r="BP51" i="10"/>
  <c r="BP100" i="10"/>
  <c r="BP90" i="10"/>
  <c r="BP62" i="10"/>
  <c r="BP52" i="10"/>
  <c r="BP53" i="10"/>
  <c r="BH72" i="11"/>
  <c r="BH73" i="11"/>
  <c r="BT2" i="10"/>
  <c r="BU4" i="10"/>
  <c r="BS74" i="10"/>
  <c r="BS73" i="10"/>
  <c r="BQ53" i="10"/>
  <c r="BQ50" i="10"/>
  <c r="BS40" i="10"/>
  <c r="BS64" i="10"/>
  <c r="BS78" i="10"/>
  <c r="BQ70" i="10"/>
  <c r="BM63" i="10"/>
  <c r="BM77" i="10"/>
  <c r="BR90" i="10"/>
  <c r="BR83" i="10"/>
  <c r="BR76" i="10"/>
  <c r="BR70" i="10" s="1"/>
  <c r="BR69" i="10"/>
  <c r="BO82" i="10"/>
  <c r="BO81" i="10"/>
  <c r="BO80" i="10"/>
  <c r="BO68" i="10"/>
  <c r="BO67" i="10"/>
  <c r="BO66" i="10"/>
  <c r="BN68" i="10"/>
  <c r="BN66" i="10"/>
  <c r="BN67" i="10"/>
  <c r="BN82" i="10"/>
  <c r="BN80" i="10"/>
  <c r="BN81" i="10"/>
  <c r="BQ89" i="10"/>
  <c r="BQ88" i="10"/>
  <c r="BQ87" i="10"/>
  <c r="BT71" i="10"/>
  <c r="BO56" i="10"/>
  <c r="BO94" i="10"/>
  <c r="BD20" i="3" s="1"/>
  <c r="BQ96" i="10"/>
  <c r="BQ58" i="10"/>
  <c r="BQ52" i="10"/>
  <c r="BQ95" i="10"/>
  <c r="BQ57" i="10"/>
  <c r="BP61" i="10"/>
  <c r="BP59" i="10"/>
  <c r="BP60" i="10"/>
  <c r="BR62" i="10"/>
  <c r="BR100" i="10"/>
  <c r="BP97" i="10"/>
  <c r="BP99" i="10"/>
  <c r="BP98" i="10"/>
  <c r="BP103" i="10"/>
  <c r="BB5" i="7"/>
  <c r="BE5" i="3"/>
  <c r="BD3" i="3"/>
  <c r="BG191" i="11" l="1" a="1"/>
  <c r="BG191" i="11" s="1"/>
  <c r="BG265" i="11" a="1"/>
  <c r="BG265" i="11" s="1"/>
  <c r="BG115" i="11" a="1"/>
  <c r="BG115" i="11" s="1"/>
  <c r="BG190" i="11" a="1"/>
  <c r="BG190" i="11" s="1"/>
  <c r="BG266" i="11" a="1"/>
  <c r="BG266" i="11" s="1"/>
  <c r="BG117" i="11" a="1"/>
  <c r="BG117" i="11" s="1"/>
  <c r="BG116" i="11" a="1"/>
  <c r="BG116" i="11" s="1"/>
  <c r="BG192" i="11" a="1"/>
  <c r="BG192" i="11" s="1"/>
  <c r="BG267" i="11" a="1"/>
  <c r="BG267" i="11" s="1"/>
  <c r="BG268" i="11" a="1"/>
  <c r="BG268" i="11" s="1"/>
  <c r="BG118" i="11" a="1"/>
  <c r="BG118" i="11" s="1"/>
  <c r="BG193" i="11" a="1"/>
  <c r="BG193" i="11" s="1"/>
  <c r="BG119" i="11" a="1"/>
  <c r="BG119" i="11" s="1"/>
  <c r="BG269" i="11" a="1"/>
  <c r="BG269" i="11" s="1"/>
  <c r="BG120" i="11" a="1"/>
  <c r="BG120" i="11" s="1"/>
  <c r="BG270" i="11" a="1"/>
  <c r="BG270" i="11" s="1"/>
  <c r="BG121" i="11" a="1"/>
  <c r="BG121" i="11" s="1"/>
  <c r="BG271" i="11" a="1"/>
  <c r="BG271" i="11" s="1"/>
  <c r="BG272" i="11" a="1"/>
  <c r="BG272" i="11" s="1"/>
  <c r="BG125" i="11" a="1"/>
  <c r="BG125" i="11" s="1"/>
  <c r="BG127" i="11" a="1"/>
  <c r="BG127" i="11" s="1"/>
  <c r="BG202" i="11" a="1"/>
  <c r="BG202" i="11" s="1"/>
  <c r="BG277" i="11" a="1"/>
  <c r="BG277" i="11" s="1"/>
  <c r="BG278" i="11" a="1"/>
  <c r="BG278" i="11" s="1"/>
  <c r="BG128" i="11" a="1"/>
  <c r="BG128" i="11" s="1"/>
  <c r="BG279" i="11" a="1"/>
  <c r="BG279" i="11" s="1"/>
  <c r="BG130" i="11" a="1"/>
  <c r="BG130" i="11" s="1"/>
  <c r="BG207" i="11" a="1"/>
  <c r="BG207" i="11" s="1"/>
  <c r="BG133" i="11" a="1"/>
  <c r="BG133" i="11" s="1"/>
  <c r="BG208" i="11" a="1"/>
  <c r="BG208" i="11" s="1"/>
  <c r="BG284" i="11" a="1"/>
  <c r="BG284" i="11" s="1"/>
  <c r="BG211" i="11" a="1"/>
  <c r="BG211" i="11" s="1"/>
  <c r="BG287" i="11" a="1"/>
  <c r="BG287" i="11" s="1"/>
  <c r="BG213" i="11" a="1"/>
  <c r="BG213" i="11" s="1"/>
  <c r="BG138" i="11" a="1"/>
  <c r="BG138" i="11" s="1"/>
  <c r="BG139" i="11" a="1"/>
  <c r="BG139" i="11" s="1"/>
  <c r="BG214" i="11" a="1"/>
  <c r="BG214" i="11" s="1"/>
  <c r="BG140" i="11" a="1"/>
  <c r="BG140" i="11" s="1"/>
  <c r="BG217" i="11" a="1"/>
  <c r="BG217" i="11" s="1"/>
  <c r="BG143" i="11" a="1"/>
  <c r="BG143" i="11" s="1"/>
  <c r="BG293" i="11" a="1"/>
  <c r="BG293" i="11" s="1"/>
  <c r="BG294" i="11" a="1"/>
  <c r="BG294" i="11" s="1"/>
  <c r="BG219" i="11" a="1"/>
  <c r="BG219" i="11" s="1"/>
  <c r="BG220" i="11" a="1"/>
  <c r="BG220" i="11" s="1"/>
  <c r="BG223" i="11" a="1"/>
  <c r="BG223" i="11" s="1"/>
  <c r="BG148" i="11" a="1"/>
  <c r="BG148" i="11" s="1"/>
  <c r="BG299" i="11" a="1"/>
  <c r="BG299" i="11" s="1"/>
  <c r="BG149" i="11" a="1"/>
  <c r="BG149" i="11" s="1"/>
  <c r="BG300" i="11" a="1"/>
  <c r="BG300" i="11" s="1"/>
  <c r="BG226" i="11" a="1"/>
  <c r="BG226" i="11" s="1"/>
  <c r="BG227" i="11" a="1"/>
  <c r="BG227" i="11" s="1"/>
  <c r="BG152" i="11" a="1"/>
  <c r="BG152" i="11" s="1"/>
  <c r="BG228" i="11" a="1"/>
  <c r="BG228" i="11" s="1"/>
  <c r="BG303" i="11" a="1"/>
  <c r="BG303" i="11" s="1"/>
  <c r="BG304" i="11" a="1"/>
  <c r="BG304" i="11" s="1"/>
  <c r="BG154" i="11" a="1"/>
  <c r="BG154" i="11" s="1"/>
  <c r="BG229" i="11" a="1"/>
  <c r="BG229" i="11" s="1"/>
  <c r="BG155" i="11" a="1"/>
  <c r="BG155" i="11" s="1"/>
  <c r="BG157" i="11" a="1"/>
  <c r="BG157" i="11" s="1"/>
  <c r="BG156" i="11" a="1"/>
  <c r="BG156" i="11" s="1"/>
  <c r="BG231" i="11" a="1"/>
  <c r="BG231" i="11" s="1"/>
  <c r="BG233" i="11" a="1"/>
  <c r="BG233" i="11" s="1"/>
  <c r="BG308" i="11" a="1"/>
  <c r="BG308" i="11" s="1"/>
  <c r="BG159" i="11" a="1"/>
  <c r="BG159" i="11" s="1"/>
  <c r="BG235" i="11" a="1"/>
  <c r="BG235" i="11" s="1"/>
  <c r="BG160" i="11" a="1"/>
  <c r="BG160" i="11" s="1"/>
  <c r="BG236" i="11" a="1"/>
  <c r="BG236" i="11" s="1"/>
  <c r="BG161" i="11" a="1"/>
  <c r="BG161" i="11" s="1"/>
  <c r="BG162" i="11" a="1"/>
  <c r="BG162" i="11" s="1"/>
  <c r="BG312" i="11" a="1"/>
  <c r="BG312" i="11" s="1"/>
  <c r="BG313" i="11" a="1"/>
  <c r="BG313" i="11" s="1"/>
  <c r="BM11" i="7"/>
  <c r="BL10" i="7"/>
  <c r="BD315" i="11" a="1"/>
  <c r="BD315" i="11" s="1"/>
  <c r="AN315" i="11" a="1"/>
  <c r="AN315" i="11" s="1"/>
  <c r="Z315" i="11" a="1"/>
  <c r="Z315" i="11" s="1"/>
  <c r="L315" i="11" a="1"/>
  <c r="L315" i="11" s="1"/>
  <c r="BE315" i="11" a="1"/>
  <c r="BE315" i="11" s="1"/>
  <c r="Y315" i="11" a="1"/>
  <c r="Y315" i="11" s="1"/>
  <c r="J315" i="11" a="1"/>
  <c r="J315" i="11" s="1"/>
  <c r="AS315" i="11" a="1"/>
  <c r="AS315" i="11" s="1"/>
  <c r="O315" i="11" a="1"/>
  <c r="O315" i="11" s="1"/>
  <c r="AR315" i="11" a="1"/>
  <c r="AR315" i="11" s="1"/>
  <c r="AC315" i="11" a="1"/>
  <c r="AC315" i="11" s="1"/>
  <c r="N315" i="11" a="1"/>
  <c r="N315" i="11" s="1"/>
  <c r="BF315" i="11" a="1"/>
  <c r="BF315" i="11" s="1"/>
  <c r="T315" i="11" a="1"/>
  <c r="T315" i="11" s="1"/>
  <c r="BC315" i="11" a="1"/>
  <c r="BC315" i="11" s="1"/>
  <c r="AK315" i="11" a="1"/>
  <c r="AK315" i="11" s="1"/>
  <c r="AT315" i="11" a="1"/>
  <c r="AT315" i="11" s="1"/>
  <c r="AA315" i="11" a="1"/>
  <c r="AA315" i="11" s="1"/>
  <c r="I315" i="11" a="1"/>
  <c r="I315" i="11" s="1"/>
  <c r="AW315" i="11" a="1"/>
  <c r="AW315" i="11" s="1"/>
  <c r="AB315" i="11" a="1"/>
  <c r="AB315" i="11" s="1"/>
  <c r="AQ315" i="11" a="1"/>
  <c r="AQ315" i="11" s="1"/>
  <c r="V315" i="11" a="1"/>
  <c r="V315" i="11" s="1"/>
  <c r="AM315" i="11" a="1"/>
  <c r="AM315" i="11" s="1"/>
  <c r="R315" i="11" a="1"/>
  <c r="R315" i="11" s="1"/>
  <c r="AL315" i="11" a="1"/>
  <c r="AL315" i="11" s="1"/>
  <c r="Q315" i="11" a="1"/>
  <c r="Q315" i="11" s="1"/>
  <c r="AI315" i="11" a="1"/>
  <c r="AI315" i="11" s="1"/>
  <c r="H315" i="11" a="1"/>
  <c r="H315" i="11" s="1"/>
  <c r="AZ315" i="11" a="1"/>
  <c r="AZ315" i="11" s="1"/>
  <c r="X315" i="11" a="1"/>
  <c r="X315" i="11" s="1"/>
  <c r="AY315" i="11" a="1"/>
  <c r="AY315" i="11" s="1"/>
  <c r="W315" i="11" a="1"/>
  <c r="W315" i="11" s="1"/>
  <c r="BG315" i="11" a="1"/>
  <c r="BG315" i="11" s="1"/>
  <c r="AV315" i="11" a="1"/>
  <c r="AV315" i="11" s="1"/>
  <c r="M315" i="11" a="1"/>
  <c r="M315" i="11" s="1"/>
  <c r="AG315" i="11" a="1"/>
  <c r="AG315" i="11" s="1"/>
  <c r="S315" i="11" a="1"/>
  <c r="S315" i="11" s="1"/>
  <c r="P315" i="11" a="1"/>
  <c r="P315" i="11" s="1"/>
  <c r="BA315" i="11" a="1"/>
  <c r="BA315" i="11" s="1"/>
  <c r="AX315" i="11" a="1"/>
  <c r="AX315" i="11" s="1"/>
  <c r="AP315" i="11" a="1"/>
  <c r="AP315" i="11" s="1"/>
  <c r="K315" i="11" a="1"/>
  <c r="K315" i="11" s="1"/>
  <c r="AH315" i="11" a="1"/>
  <c r="AH315" i="11" s="1"/>
  <c r="AF315" i="11" a="1"/>
  <c r="AF315" i="11" s="1"/>
  <c r="U315" i="11" a="1"/>
  <c r="U315" i="11" s="1"/>
  <c r="BB315" i="11" a="1"/>
  <c r="BB315" i="11" s="1"/>
  <c r="AD315" i="11" a="1"/>
  <c r="AD315" i="11" s="1"/>
  <c r="AU315" i="11" a="1"/>
  <c r="AU315" i="11" s="1"/>
  <c r="AO315" i="11" a="1"/>
  <c r="AO315" i="11" s="1"/>
  <c r="AJ315" i="11" a="1"/>
  <c r="AJ315" i="11" s="1"/>
  <c r="AE315" i="11" a="1"/>
  <c r="AE315" i="11" s="1"/>
  <c r="AW240" i="11" a="1"/>
  <c r="AW240" i="11" s="1"/>
  <c r="AH240" i="11" a="1"/>
  <c r="AH240" i="11" s="1"/>
  <c r="U240" i="11" a="1"/>
  <c r="U240" i="11" s="1"/>
  <c r="AY240" i="11" a="1"/>
  <c r="AY240" i="11" s="1"/>
  <c r="T240" i="11" a="1"/>
  <c r="T240" i="11" s="1"/>
  <c r="AE240" i="11" a="1"/>
  <c r="AE240" i="11" s="1"/>
  <c r="BG240" i="11" a="1"/>
  <c r="BG240" i="11" s="1"/>
  <c r="AQ240" i="11" a="1"/>
  <c r="AQ240" i="11" s="1"/>
  <c r="J240" i="11" a="1"/>
  <c r="J240" i="11" s="1"/>
  <c r="AR240" i="11" a="1"/>
  <c r="AR240" i="11" s="1"/>
  <c r="Z240" i="11" a="1"/>
  <c r="Z240" i="11" s="1"/>
  <c r="I240" i="11" a="1"/>
  <c r="I240" i="11" s="1"/>
  <c r="AP240" i="11" a="1"/>
  <c r="AP240" i="11" s="1"/>
  <c r="H240" i="11" a="1"/>
  <c r="H240" i="11" s="1"/>
  <c r="BD240" i="11" a="1"/>
  <c r="BD240" i="11" s="1"/>
  <c r="AL240" i="11" a="1"/>
  <c r="AL240" i="11" s="1"/>
  <c r="V240" i="11" a="1"/>
  <c r="V240" i="11" s="1"/>
  <c r="AU240" i="11" a="1"/>
  <c r="AU240" i="11" s="1"/>
  <c r="AA240" i="11" a="1"/>
  <c r="AA240" i="11" s="1"/>
  <c r="AO240" i="11" a="1"/>
  <c r="AO240" i="11" s="1"/>
  <c r="W240" i="11" a="1"/>
  <c r="W240" i="11" s="1"/>
  <c r="BB240" i="11" a="1"/>
  <c r="BB240" i="11" s="1"/>
  <c r="AD240" i="11" a="1"/>
  <c r="AD240" i="11" s="1"/>
  <c r="BA240" i="11" a="1"/>
  <c r="BA240" i="11" s="1"/>
  <c r="AZ240" i="11" a="1"/>
  <c r="AZ240" i="11" s="1"/>
  <c r="AB240" i="11" a="1"/>
  <c r="AB240" i="11" s="1"/>
  <c r="BF240" i="11" a="1"/>
  <c r="BF240" i="11" s="1"/>
  <c r="AF240" i="11" a="1"/>
  <c r="AF240" i="11" s="1"/>
  <c r="AN240" i="11" a="1"/>
  <c r="AN240" i="11" s="1"/>
  <c r="O240" i="11" a="1"/>
  <c r="O240" i="11" s="1"/>
  <c r="AX240" i="11" a="1"/>
  <c r="AX240" i="11" s="1"/>
  <c r="P240" i="11" a="1"/>
  <c r="P240" i="11" s="1"/>
  <c r="AV240" i="11" a="1"/>
  <c r="AV240" i="11" s="1"/>
  <c r="N240" i="11" a="1"/>
  <c r="N240" i="11" s="1"/>
  <c r="AG240" i="11" a="1"/>
  <c r="AG240" i="11" s="1"/>
  <c r="AC240" i="11" a="1"/>
  <c r="AC240" i="11" s="1"/>
  <c r="Y240" i="11" a="1"/>
  <c r="Y240" i="11" s="1"/>
  <c r="X240" i="11" a="1"/>
  <c r="X240" i="11" s="1"/>
  <c r="AS240" i="11" a="1"/>
  <c r="AS240" i="11" s="1"/>
  <c r="AT240" i="11" a="1"/>
  <c r="AT240" i="11" s="1"/>
  <c r="AJ240" i="11" a="1"/>
  <c r="AJ240" i="11" s="1"/>
  <c r="BE240" i="11" a="1"/>
  <c r="BE240" i="11" s="1"/>
  <c r="BC240" i="11" a="1"/>
  <c r="BC240" i="11" s="1"/>
  <c r="AM240" i="11" a="1"/>
  <c r="AM240" i="11" s="1"/>
  <c r="AI240" i="11" a="1"/>
  <c r="AI240" i="11" s="1"/>
  <c r="L240" i="11" a="1"/>
  <c r="L240" i="11" s="1"/>
  <c r="K240" i="11" a="1"/>
  <c r="K240" i="11" s="1"/>
  <c r="AK240" i="11" a="1"/>
  <c r="AK240" i="11" s="1"/>
  <c r="S240" i="11" a="1"/>
  <c r="S240" i="11" s="1"/>
  <c r="M240" i="11" a="1"/>
  <c r="M240" i="11" s="1"/>
  <c r="Q240" i="11" a="1"/>
  <c r="Q240" i="11" s="1"/>
  <c r="R240" i="11" a="1"/>
  <c r="R240" i="11" s="1"/>
  <c r="BH46" i="11"/>
  <c r="BG88" i="11"/>
  <c r="BG92" i="11" s="1"/>
  <c r="BH44" i="11"/>
  <c r="BG82" i="11"/>
  <c r="D322" i="11"/>
  <c r="D249" i="11"/>
  <c r="D173" i="11"/>
  <c r="D78" i="16"/>
  <c r="D76" i="15"/>
  <c r="BH5" i="11"/>
  <c r="BH240" i="11" s="1" a="1"/>
  <c r="BH240" i="11" s="1"/>
  <c r="BU22" i="10"/>
  <c r="BU17" i="10"/>
  <c r="BU12" i="10"/>
  <c r="BU20" i="10"/>
  <c r="BU15" i="10"/>
  <c r="BU10" i="10"/>
  <c r="BU23" i="10"/>
  <c r="BU18" i="10"/>
  <c r="BU13" i="10"/>
  <c r="BU14" i="10"/>
  <c r="BU21" i="10"/>
  <c r="BU19" i="10"/>
  <c r="BU11" i="10"/>
  <c r="BU64" i="10" s="1"/>
  <c r="BU16" i="10"/>
  <c r="BU7" i="10"/>
  <c r="BU8" i="10"/>
  <c r="BU9" i="10"/>
  <c r="BT6" i="10"/>
  <c r="BM56" i="3"/>
  <c r="BI61" i="4"/>
  <c r="BL80" i="3"/>
  <c r="BL79" i="3" s="1"/>
  <c r="BI72" i="4" s="1"/>
  <c r="BH42" i="11"/>
  <c r="BH76" i="11" s="1"/>
  <c r="BH78" i="11" s="1"/>
  <c r="BF84" i="11"/>
  <c r="BF85" i="11"/>
  <c r="BF83" i="11"/>
  <c r="BF86" i="11"/>
  <c r="BF90" i="11"/>
  <c r="BG80" i="11"/>
  <c r="BF89" i="11"/>
  <c r="BF91" i="11"/>
  <c r="BG78" i="11"/>
  <c r="BG77" i="11"/>
  <c r="BA24" i="4"/>
  <c r="CQ24" i="4"/>
  <c r="DT53" i="10"/>
  <c r="DF53" i="10"/>
  <c r="DT51" i="10"/>
  <c r="DF51" i="10"/>
  <c r="DF52" i="10"/>
  <c r="DT52" i="10"/>
  <c r="DF50" i="10"/>
  <c r="DT50" i="10"/>
  <c r="DT49" i="10"/>
  <c r="DF49" i="10"/>
  <c r="BP84" i="10"/>
  <c r="BT74" i="10"/>
  <c r="BP70" i="10"/>
  <c r="CE45" i="10"/>
  <c r="CD85" i="10"/>
  <c r="BP48" i="10"/>
  <c r="BQ49" i="10"/>
  <c r="BQ51" i="10"/>
  <c r="BN63" i="10"/>
  <c r="BI72" i="11"/>
  <c r="BI73" i="11"/>
  <c r="BQ84" i="10"/>
  <c r="BO63" i="10"/>
  <c r="BO77" i="10"/>
  <c r="BU2" i="10"/>
  <c r="BV4" i="10"/>
  <c r="BT78" i="10"/>
  <c r="BT40" i="10"/>
  <c r="BT64" i="10"/>
  <c r="BT75" i="10"/>
  <c r="BT73" i="10"/>
  <c r="BN77" i="10"/>
  <c r="BM102" i="10"/>
  <c r="BS90" i="10"/>
  <c r="BS83" i="10"/>
  <c r="BS76" i="10"/>
  <c r="BS69" i="10"/>
  <c r="BR89" i="10"/>
  <c r="BR87" i="10"/>
  <c r="BR88" i="10"/>
  <c r="BU71" i="10"/>
  <c r="BU75" i="10" s="1"/>
  <c r="BP56" i="10"/>
  <c r="BP94" i="10"/>
  <c r="BE20" i="3" s="1"/>
  <c r="BS100" i="10"/>
  <c r="BS62" i="10"/>
  <c r="BQ99" i="10"/>
  <c r="BQ97" i="10"/>
  <c r="BQ98" i="10"/>
  <c r="BQ61" i="10"/>
  <c r="BQ59" i="10"/>
  <c r="BQ60" i="10"/>
  <c r="BR95" i="10"/>
  <c r="BR57" i="10"/>
  <c r="BR96" i="10"/>
  <c r="BR58" i="10"/>
  <c r="BQ103" i="10"/>
  <c r="BC5" i="7"/>
  <c r="BF5" i="3"/>
  <c r="BE3" i="3"/>
  <c r="BH315" i="11" l="1" a="1"/>
  <c r="BH315" i="11" s="1"/>
  <c r="BH191" i="11" a="1"/>
  <c r="BH191" i="11" s="1"/>
  <c r="BH190" i="11" a="1"/>
  <c r="BH190" i="11" s="1"/>
  <c r="BH265" i="11" a="1"/>
  <c r="BH265" i="11" s="1"/>
  <c r="BH115" i="11" a="1"/>
  <c r="BH115" i="11" s="1"/>
  <c r="BH266" i="11" a="1"/>
  <c r="BH266" i="11" s="1"/>
  <c r="BH117" i="11" a="1"/>
  <c r="BH117" i="11" s="1"/>
  <c r="BH116" i="11" a="1"/>
  <c r="BH116" i="11" s="1"/>
  <c r="BH267" i="11" a="1"/>
  <c r="BH267" i="11" s="1"/>
  <c r="BH192" i="11" a="1"/>
  <c r="BH192" i="11" s="1"/>
  <c r="BH193" i="11" a="1"/>
  <c r="BH193" i="11" s="1"/>
  <c r="BH268" i="11" a="1"/>
  <c r="BH268" i="11" s="1"/>
  <c r="BH118" i="11" a="1"/>
  <c r="BH118" i="11" s="1"/>
  <c r="BH119" i="11" a="1"/>
  <c r="BH119" i="11" s="1"/>
  <c r="BH269" i="11" a="1"/>
  <c r="BH269" i="11" s="1"/>
  <c r="BH270" i="11" a="1"/>
  <c r="BH270" i="11" s="1"/>
  <c r="BH120" i="11" a="1"/>
  <c r="BH120" i="11" s="1"/>
  <c r="BH271" i="11" a="1"/>
  <c r="BH271" i="11" s="1"/>
  <c r="BH121" i="11" a="1"/>
  <c r="BH121" i="11" s="1"/>
  <c r="BH272" i="11" a="1"/>
  <c r="BH272" i="11" s="1"/>
  <c r="BH125" i="11" a="1"/>
  <c r="BH125" i="11" s="1"/>
  <c r="BH202" i="11" a="1"/>
  <c r="BH202" i="11" s="1"/>
  <c r="BH127" i="11" a="1"/>
  <c r="BH127" i="11" s="1"/>
  <c r="BH277" i="11" a="1"/>
  <c r="BH277" i="11" s="1"/>
  <c r="BH128" i="11" a="1"/>
  <c r="BH128" i="11" s="1"/>
  <c r="BH278" i="11" a="1"/>
  <c r="BH278" i="11" s="1"/>
  <c r="BH279" i="11" a="1"/>
  <c r="BH279" i="11" s="1"/>
  <c r="BH130" i="11" a="1"/>
  <c r="BH130" i="11" s="1"/>
  <c r="BH207" i="11" a="1"/>
  <c r="BH207" i="11" s="1"/>
  <c r="BH208" i="11" a="1"/>
  <c r="BH208" i="11" s="1"/>
  <c r="BH133" i="11" a="1"/>
  <c r="BH133" i="11" s="1"/>
  <c r="BH284" i="11" a="1"/>
  <c r="BH284" i="11" s="1"/>
  <c r="BH211" i="11" a="1"/>
  <c r="BH211" i="11" s="1"/>
  <c r="BH287" i="11" a="1"/>
  <c r="BH287" i="11" s="1"/>
  <c r="BH213" i="11" a="1"/>
  <c r="BH213" i="11" s="1"/>
  <c r="BH138" i="11" a="1"/>
  <c r="BH138" i="11" s="1"/>
  <c r="BH139" i="11" a="1"/>
  <c r="BH139" i="11" s="1"/>
  <c r="BH214" i="11" a="1"/>
  <c r="BH214" i="11" s="1"/>
  <c r="BH140" i="11" a="1"/>
  <c r="BH140" i="11" s="1"/>
  <c r="BH217" i="11" a="1"/>
  <c r="BH217" i="11" s="1"/>
  <c r="BH143" i="11" a="1"/>
  <c r="BH143" i="11" s="1"/>
  <c r="BH293" i="11" a="1"/>
  <c r="BH293" i="11" s="1"/>
  <c r="BH219" i="11" a="1"/>
  <c r="BH219" i="11" s="1"/>
  <c r="BH294" i="11" a="1"/>
  <c r="BH294" i="11" s="1"/>
  <c r="BH220" i="11" a="1"/>
  <c r="BH220" i="11" s="1"/>
  <c r="BH148" i="11" a="1"/>
  <c r="BH148" i="11" s="1"/>
  <c r="BH223" i="11" a="1"/>
  <c r="BH223" i="11" s="1"/>
  <c r="BH149" i="11" a="1"/>
  <c r="BH149" i="11" s="1"/>
  <c r="BH299" i="11" a="1"/>
  <c r="BH299" i="11" s="1"/>
  <c r="BH300" i="11" a="1"/>
  <c r="BH300" i="11" s="1"/>
  <c r="BH226" i="11" a="1"/>
  <c r="BH226" i="11" s="1"/>
  <c r="BH227" i="11" a="1"/>
  <c r="BH227" i="11" s="1"/>
  <c r="BH152" i="11" a="1"/>
  <c r="BH152" i="11" s="1"/>
  <c r="BH303" i="11" a="1"/>
  <c r="BH303" i="11" s="1"/>
  <c r="BH228" i="11" a="1"/>
  <c r="BH228" i="11" s="1"/>
  <c r="BH229" i="11" a="1"/>
  <c r="BH229" i="11" s="1"/>
  <c r="BH154" i="11" a="1"/>
  <c r="BH154" i="11" s="1"/>
  <c r="BH304" i="11" a="1"/>
  <c r="BH304" i="11" s="1"/>
  <c r="BH155" i="11" a="1"/>
  <c r="BH155" i="11" s="1"/>
  <c r="BH231" i="11" a="1"/>
  <c r="BH231" i="11" s="1"/>
  <c r="BH156" i="11" a="1"/>
  <c r="BH156" i="11" s="1"/>
  <c r="BH157" i="11" a="1"/>
  <c r="BH157" i="11" s="1"/>
  <c r="BH308" i="11" a="1"/>
  <c r="BH308" i="11" s="1"/>
  <c r="BH233" i="11" a="1"/>
  <c r="BH233" i="11" s="1"/>
  <c r="BH159" i="11" a="1"/>
  <c r="BH159" i="11" s="1"/>
  <c r="BH160" i="11" a="1"/>
  <c r="BH160" i="11" s="1"/>
  <c r="BH235" i="11" a="1"/>
  <c r="BH235" i="11" s="1"/>
  <c r="BH236" i="11" a="1"/>
  <c r="BH236" i="11" s="1"/>
  <c r="BH161" i="11" a="1"/>
  <c r="BH161" i="11" s="1"/>
  <c r="BH312" i="11" a="1"/>
  <c r="BH312" i="11" s="1"/>
  <c r="BH162" i="11" a="1"/>
  <c r="BH162" i="11" s="1"/>
  <c r="BH313" i="11" a="1"/>
  <c r="BH313" i="11" s="1"/>
  <c r="BN11" i="7"/>
  <c r="BM10" i="7"/>
  <c r="BI44" i="11"/>
  <c r="BH82" i="11"/>
  <c r="BI46" i="11"/>
  <c r="BH88" i="11"/>
  <c r="BH92" i="11" s="1"/>
  <c r="E167" i="11" a="1"/>
  <c r="E167" i="11" s="1"/>
  <c r="E242" i="11" a="1"/>
  <c r="E242" i="11" s="1"/>
  <c r="D323" i="11"/>
  <c r="D250" i="11"/>
  <c r="D174" i="11"/>
  <c r="D79" i="16"/>
  <c r="D77" i="15"/>
  <c r="BU6" i="10"/>
  <c r="BI5" i="11"/>
  <c r="BV22" i="10"/>
  <c r="BV17" i="10"/>
  <c r="BV12" i="10"/>
  <c r="BV20" i="10"/>
  <c r="BV15" i="10"/>
  <c r="BV10" i="10"/>
  <c r="BV19" i="10"/>
  <c r="BV18" i="10"/>
  <c r="BV21" i="10"/>
  <c r="BV14" i="10"/>
  <c r="BV23" i="10"/>
  <c r="BV13" i="10"/>
  <c r="BV16" i="10"/>
  <c r="BV11" i="10"/>
  <c r="BV64" i="10" s="1"/>
  <c r="BV7" i="10"/>
  <c r="BV9" i="10"/>
  <c r="BV8" i="10"/>
  <c r="BN56" i="3"/>
  <c r="BJ61" i="4"/>
  <c r="BM80" i="3"/>
  <c r="BM79" i="3" s="1"/>
  <c r="BJ72" i="4" s="1"/>
  <c r="BI42" i="11"/>
  <c r="BI76" i="11" s="1"/>
  <c r="BG83" i="11"/>
  <c r="BG91" i="11"/>
  <c r="BG89" i="11"/>
  <c r="BG90" i="11"/>
  <c r="BG84" i="11"/>
  <c r="BG86" i="11"/>
  <c r="BG85" i="11"/>
  <c r="BH77" i="11"/>
  <c r="BH79" i="11"/>
  <c r="BH80" i="11"/>
  <c r="BQ48" i="10"/>
  <c r="BN102" i="10"/>
  <c r="BS70" i="10"/>
  <c r="CF45" i="10"/>
  <c r="CE85" i="10"/>
  <c r="BO102" i="10"/>
  <c r="BR51" i="10"/>
  <c r="BR53" i="10"/>
  <c r="BR50" i="10"/>
  <c r="BR52" i="10"/>
  <c r="BR49" i="10"/>
  <c r="BJ72" i="11"/>
  <c r="BJ73" i="11"/>
  <c r="BV2" i="10"/>
  <c r="BW4" i="10"/>
  <c r="BU74" i="10"/>
  <c r="BS52" i="10"/>
  <c r="DG52" i="10" s="1"/>
  <c r="BS53" i="10"/>
  <c r="DG53" i="10" s="1"/>
  <c r="BS50" i="10"/>
  <c r="DG50" i="10" s="1"/>
  <c r="BU73" i="10"/>
  <c r="BR84" i="10"/>
  <c r="BU78" i="10"/>
  <c r="BP67" i="10"/>
  <c r="BP68" i="10"/>
  <c r="BP66" i="10"/>
  <c r="BU40" i="10"/>
  <c r="BP82" i="10"/>
  <c r="BP81" i="10"/>
  <c r="BP80" i="10"/>
  <c r="BT90" i="10"/>
  <c r="BT83" i="10"/>
  <c r="BT69" i="10"/>
  <c r="BT76" i="10"/>
  <c r="BS89" i="10"/>
  <c r="BS87" i="10"/>
  <c r="BS88" i="10"/>
  <c r="BV71" i="10"/>
  <c r="BQ94" i="10"/>
  <c r="BF20" i="3" s="1"/>
  <c r="BQ56" i="10"/>
  <c r="BS95" i="10"/>
  <c r="BS57" i="10"/>
  <c r="BR103" i="10"/>
  <c r="BR61" i="10"/>
  <c r="BR59" i="10"/>
  <c r="BR60" i="10"/>
  <c r="BT100" i="10"/>
  <c r="BT62" i="10"/>
  <c r="BS96" i="10"/>
  <c r="BS58" i="10"/>
  <c r="BR99" i="10"/>
  <c r="BR98" i="10"/>
  <c r="BR97" i="10"/>
  <c r="BD5" i="7"/>
  <c r="BG5" i="3"/>
  <c r="BF3" i="3"/>
  <c r="BI190" i="11" l="1" a="1"/>
  <c r="BI190" i="11" s="1"/>
  <c r="BI115" i="11" a="1"/>
  <c r="BI115" i="11" s="1"/>
  <c r="BI191" i="11" a="1"/>
  <c r="BI191" i="11" s="1"/>
  <c r="BI265" i="11" a="1"/>
  <c r="BI265" i="11" s="1"/>
  <c r="BI116" i="11" a="1"/>
  <c r="BI116" i="11" s="1"/>
  <c r="BI117" i="11" a="1"/>
  <c r="BI117" i="11" s="1"/>
  <c r="BI266" i="11" a="1"/>
  <c r="BI266" i="11" s="1"/>
  <c r="BI267" i="11" a="1"/>
  <c r="BI267" i="11" s="1"/>
  <c r="BI192" i="11" a="1"/>
  <c r="BI192" i="11" s="1"/>
  <c r="BI268" i="11" a="1"/>
  <c r="BI268" i="11" s="1"/>
  <c r="BI118" i="11" a="1"/>
  <c r="BI118" i="11" s="1"/>
  <c r="BI193" i="11" a="1"/>
  <c r="BI193" i="11" s="1"/>
  <c r="BI269" i="11" a="1"/>
  <c r="BI269" i="11" s="1"/>
  <c r="BI119" i="11" a="1"/>
  <c r="BI119" i="11" s="1"/>
  <c r="BI270" i="11" a="1"/>
  <c r="BI270" i="11" s="1"/>
  <c r="BI120" i="11" a="1"/>
  <c r="BI120" i="11" s="1"/>
  <c r="BI271" i="11" a="1"/>
  <c r="BI271" i="11" s="1"/>
  <c r="BI121" i="11" a="1"/>
  <c r="BI121" i="11" s="1"/>
  <c r="BI272" i="11" a="1"/>
  <c r="BI272" i="11" s="1"/>
  <c r="BI125" i="11" a="1"/>
  <c r="BI125" i="11" s="1"/>
  <c r="BI202" i="11" a="1"/>
  <c r="BI202" i="11" s="1"/>
  <c r="BI127" i="11" a="1"/>
  <c r="BI127" i="11" s="1"/>
  <c r="BI277" i="11" a="1"/>
  <c r="BI277" i="11" s="1"/>
  <c r="BI278" i="11" a="1"/>
  <c r="BI278" i="11" s="1"/>
  <c r="BI128" i="11" a="1"/>
  <c r="BI128" i="11" s="1"/>
  <c r="BI279" i="11" a="1"/>
  <c r="BI279" i="11" s="1"/>
  <c r="BI130" i="11" a="1"/>
  <c r="BI130" i="11" s="1"/>
  <c r="BI207" i="11" a="1"/>
  <c r="BI207" i="11" s="1"/>
  <c r="BI208" i="11" a="1"/>
  <c r="BI208" i="11" s="1"/>
  <c r="BI133" i="11" a="1"/>
  <c r="BI133" i="11" s="1"/>
  <c r="BI284" i="11" a="1"/>
  <c r="BI284" i="11" s="1"/>
  <c r="BI211" i="11" a="1"/>
  <c r="BI211" i="11" s="1"/>
  <c r="BI287" i="11" a="1"/>
  <c r="BI287" i="11" s="1"/>
  <c r="BI138" i="11" a="1"/>
  <c r="BI138" i="11" s="1"/>
  <c r="BI213" i="11" a="1"/>
  <c r="BI213" i="11" s="1"/>
  <c r="BI214" i="11" a="1"/>
  <c r="BI214" i="11" s="1"/>
  <c r="BI139" i="11" a="1"/>
  <c r="BI139" i="11" s="1"/>
  <c r="BI140" i="11" a="1"/>
  <c r="BI140" i="11" s="1"/>
  <c r="BI217" i="11" a="1"/>
  <c r="BI217" i="11" s="1"/>
  <c r="BI293" i="11" a="1"/>
  <c r="BI293" i="11" s="1"/>
  <c r="BI143" i="11" a="1"/>
  <c r="BI143" i="11" s="1"/>
  <c r="BI294" i="11" a="1"/>
  <c r="BI294" i="11" s="1"/>
  <c r="BI219" i="11" a="1"/>
  <c r="BI219" i="11" s="1"/>
  <c r="BI220" i="11" a="1"/>
  <c r="BI220" i="11" s="1"/>
  <c r="BI223" i="11" a="1"/>
  <c r="BI223" i="11" s="1"/>
  <c r="BI148" i="11" a="1"/>
  <c r="BI148" i="11" s="1"/>
  <c r="BI299" i="11" a="1"/>
  <c r="BI299" i="11" s="1"/>
  <c r="BI149" i="11" a="1"/>
  <c r="BI149" i="11" s="1"/>
  <c r="BI300" i="11" a="1"/>
  <c r="BI300" i="11" s="1"/>
  <c r="BI226" i="11" a="1"/>
  <c r="BI226" i="11" s="1"/>
  <c r="BI152" i="11" a="1"/>
  <c r="BI152" i="11" s="1"/>
  <c r="BI227" i="11" a="1"/>
  <c r="BI227" i="11" s="1"/>
  <c r="BI228" i="11" a="1"/>
  <c r="BI228" i="11" s="1"/>
  <c r="BI303" i="11" a="1"/>
  <c r="BI303" i="11" s="1"/>
  <c r="BI304" i="11" a="1"/>
  <c r="BI304" i="11" s="1"/>
  <c r="BI229" i="11" a="1"/>
  <c r="BI229" i="11" s="1"/>
  <c r="BI154" i="11" a="1"/>
  <c r="BI154" i="11" s="1"/>
  <c r="BI155" i="11" a="1"/>
  <c r="BI155" i="11" s="1"/>
  <c r="BI231" i="11" a="1"/>
  <c r="BI231" i="11" s="1"/>
  <c r="BI156" i="11" a="1"/>
  <c r="BI156" i="11" s="1"/>
  <c r="BI157" i="11" a="1"/>
  <c r="BI157" i="11" s="1"/>
  <c r="BI308" i="11" a="1"/>
  <c r="BI308" i="11" s="1"/>
  <c r="BI233" i="11" a="1"/>
  <c r="BI233" i="11" s="1"/>
  <c r="BI159" i="11" a="1"/>
  <c r="BI159" i="11" s="1"/>
  <c r="BI235" i="11" a="1"/>
  <c r="BI235" i="11" s="1"/>
  <c r="BI160" i="11" a="1"/>
  <c r="BI160" i="11" s="1"/>
  <c r="BI161" i="11" a="1"/>
  <c r="BI161" i="11" s="1"/>
  <c r="BI236" i="11" a="1"/>
  <c r="BI236" i="11" s="1"/>
  <c r="BI312" i="11" a="1"/>
  <c r="BI312" i="11" s="1"/>
  <c r="BI162" i="11" a="1"/>
  <c r="BI162" i="11" s="1"/>
  <c r="BI313" i="11" a="1"/>
  <c r="BI313" i="11" s="1"/>
  <c r="BI315" i="11" a="1"/>
  <c r="BI315" i="11" s="1"/>
  <c r="BI240" i="11" a="1"/>
  <c r="BI240" i="11" s="1"/>
  <c r="BO11" i="7"/>
  <c r="BN10" i="7"/>
  <c r="BH242" i="11" a="1"/>
  <c r="BH242" i="11" s="1"/>
  <c r="AT242" i="11" a="1"/>
  <c r="AT242" i="11" s="1"/>
  <c r="AF242" i="11" a="1"/>
  <c r="AF242" i="11" s="1"/>
  <c r="R242" i="11" a="1"/>
  <c r="R242" i="11" s="1"/>
  <c r="BC242" i="11" a="1"/>
  <c r="BC242" i="11" s="1"/>
  <c r="Z242" i="11" a="1"/>
  <c r="Z242" i="11" s="1"/>
  <c r="AZ242" i="11" a="1"/>
  <c r="AZ242" i="11" s="1"/>
  <c r="AK242" i="11" a="1"/>
  <c r="AK242" i="11" s="1"/>
  <c r="I242" i="11" a="1"/>
  <c r="I242" i="11" s="1"/>
  <c r="AW242" i="11" a="1"/>
  <c r="AW242" i="11" s="1"/>
  <c r="P242" i="11" a="1"/>
  <c r="P242" i="11" s="1"/>
  <c r="AV242" i="11" a="1"/>
  <c r="AV242" i="11" s="1"/>
  <c r="AE242" i="11" a="1"/>
  <c r="AE242" i="11" s="1"/>
  <c r="BG242" i="11" a="1"/>
  <c r="BG242" i="11" s="1"/>
  <c r="X242" i="11" a="1"/>
  <c r="X242" i="11" s="1"/>
  <c r="BF242" i="11" a="1"/>
  <c r="BF242" i="11" s="1"/>
  <c r="AN242" i="11" a="1"/>
  <c r="AN242" i="11" s="1"/>
  <c r="W242" i="11" a="1"/>
  <c r="W242" i="11" s="1"/>
  <c r="BB242" i="11" a="1"/>
  <c r="BB242" i="11" s="1"/>
  <c r="AJ242" i="11" a="1"/>
  <c r="AJ242" i="11" s="1"/>
  <c r="AB242" i="11" a="1"/>
  <c r="AB242" i="11" s="1"/>
  <c r="AS242" i="11" a="1"/>
  <c r="AS242" i="11" s="1"/>
  <c r="AA242" i="11" a="1"/>
  <c r="AA242" i="11" s="1"/>
  <c r="AR242" i="11" a="1"/>
  <c r="AR242" i="11" s="1"/>
  <c r="Y242" i="11" a="1"/>
  <c r="Y242" i="11" s="1"/>
  <c r="BE242" i="11" a="1"/>
  <c r="BE242" i="11" s="1"/>
  <c r="AG242" i="11" a="1"/>
  <c r="AG242" i="11" s="1"/>
  <c r="J242" i="11" a="1"/>
  <c r="J242" i="11" s="1"/>
  <c r="BD242" i="11" a="1"/>
  <c r="BD242" i="11" s="1"/>
  <c r="AD242" i="11" a="1"/>
  <c r="AD242" i="11" s="1"/>
  <c r="BA242" i="11" a="1"/>
  <c r="BA242" i="11" s="1"/>
  <c r="BI242" i="11" a="1"/>
  <c r="BI242" i="11" s="1"/>
  <c r="AC242" i="11" a="1"/>
  <c r="AC242" i="11" s="1"/>
  <c r="AP242" i="11" a="1"/>
  <c r="AP242" i="11" s="1"/>
  <c r="AM242" i="11" a="1"/>
  <c r="AM242" i="11" s="1"/>
  <c r="AL242" i="11" a="1"/>
  <c r="AL242" i="11" s="1"/>
  <c r="H242" i="11" a="1"/>
  <c r="H242" i="11" s="1"/>
  <c r="T242" i="11" a="1"/>
  <c r="T242" i="11" s="1"/>
  <c r="AQ242" i="11" a="1"/>
  <c r="AQ242" i="11" s="1"/>
  <c r="AO242" i="11" a="1"/>
  <c r="AO242" i="11" s="1"/>
  <c r="S242" i="11" a="1"/>
  <c r="S242" i="11" s="1"/>
  <c r="O242" i="11" a="1"/>
  <c r="O242" i="11" s="1"/>
  <c r="N242" i="11" a="1"/>
  <c r="N242" i="11" s="1"/>
  <c r="M242" i="11" a="1"/>
  <c r="M242" i="11" s="1"/>
  <c r="AU242" i="11" a="1"/>
  <c r="AU242" i="11" s="1"/>
  <c r="AI242" i="11" a="1"/>
  <c r="AI242" i="11" s="1"/>
  <c r="V242" i="11" a="1"/>
  <c r="V242" i="11" s="1"/>
  <c r="AY242" i="11" a="1"/>
  <c r="AY242" i="11" s="1"/>
  <c r="AX242" i="11" a="1"/>
  <c r="AX242" i="11" s="1"/>
  <c r="AH242" i="11" a="1"/>
  <c r="AH242" i="11" s="1"/>
  <c r="U242" i="11" a="1"/>
  <c r="U242" i="11" s="1"/>
  <c r="Q242" i="11" a="1"/>
  <c r="Q242" i="11" s="1"/>
  <c r="L242" i="11" a="1"/>
  <c r="L242" i="11" s="1"/>
  <c r="K242" i="11" a="1"/>
  <c r="K242" i="11" s="1"/>
  <c r="BE167" i="11" a="1"/>
  <c r="BE167" i="11" s="1"/>
  <c r="AQ167" i="11" a="1"/>
  <c r="AQ167" i="11" s="1"/>
  <c r="AC167" i="11" a="1"/>
  <c r="AC167" i="11" s="1"/>
  <c r="N167" i="11" a="1"/>
  <c r="N167" i="11" s="1"/>
  <c r="AX167" i="11" a="1"/>
  <c r="AX167" i="11" s="1"/>
  <c r="AH167" i="11" a="1"/>
  <c r="AH167" i="11" s="1"/>
  <c r="AW167" i="11" a="1"/>
  <c r="AW167" i="11" s="1"/>
  <c r="R167" i="11" a="1"/>
  <c r="R167" i="11" s="1"/>
  <c r="AG167" i="11" a="1"/>
  <c r="AG167" i="11" s="1"/>
  <c r="AV167" i="11" a="1"/>
  <c r="AV167" i="11" s="1"/>
  <c r="Q167" i="11" a="1"/>
  <c r="Q167" i="11" s="1"/>
  <c r="BI167" i="11" a="1"/>
  <c r="BI167" i="11" s="1"/>
  <c r="AD167" i="11" a="1"/>
  <c r="AD167" i="11" s="1"/>
  <c r="O167" i="11" a="1"/>
  <c r="O167" i="11" s="1"/>
  <c r="BH167" i="11" a="1"/>
  <c r="BH167" i="11" s="1"/>
  <c r="AS167" i="11" a="1"/>
  <c r="AS167" i="11" s="1"/>
  <c r="M167" i="11" a="1"/>
  <c r="M167" i="11" s="1"/>
  <c r="AB167" i="11" a="1"/>
  <c r="AB167" i="11" s="1"/>
  <c r="H167" i="11" a="1"/>
  <c r="H167" i="11" s="1"/>
  <c r="AZ167" i="11" a="1"/>
  <c r="AZ167" i="11" s="1"/>
  <c r="AY167" i="11" a="1"/>
  <c r="AY167" i="11" s="1"/>
  <c r="AA167" i="11" a="1"/>
  <c r="AA167" i="11" s="1"/>
  <c r="Z167" i="11" a="1"/>
  <c r="Z167" i="11" s="1"/>
  <c r="AR167" i="11" a="1"/>
  <c r="AR167" i="11" s="1"/>
  <c r="X167" i="11" a="1"/>
  <c r="X167" i="11" s="1"/>
  <c r="AP167" i="11" a="1"/>
  <c r="AP167" i="11" s="1"/>
  <c r="W167" i="11" a="1"/>
  <c r="W167" i="11" s="1"/>
  <c r="BD167" i="11" a="1"/>
  <c r="BD167" i="11" s="1"/>
  <c r="AJ167" i="11" a="1"/>
  <c r="AJ167" i="11" s="1"/>
  <c r="L167" i="11" a="1"/>
  <c r="L167" i="11" s="1"/>
  <c r="AU167" i="11" a="1"/>
  <c r="AU167" i="11" s="1"/>
  <c r="P167" i="11" a="1"/>
  <c r="P167" i="11" s="1"/>
  <c r="AT167" i="11" a="1"/>
  <c r="AT167" i="11" s="1"/>
  <c r="AO167" i="11" a="1"/>
  <c r="AO167" i="11" s="1"/>
  <c r="AN167" i="11" a="1"/>
  <c r="AN167" i="11" s="1"/>
  <c r="K167" i="11" a="1"/>
  <c r="K167" i="11" s="1"/>
  <c r="J167" i="11" a="1"/>
  <c r="J167" i="11" s="1"/>
  <c r="AM167" i="11" a="1"/>
  <c r="AM167" i="11" s="1"/>
  <c r="I167" i="11" a="1"/>
  <c r="I167" i="11" s="1"/>
  <c r="BF167" i="11" a="1"/>
  <c r="BF167" i="11" s="1"/>
  <c r="Y167" i="11" a="1"/>
  <c r="Y167" i="11" s="1"/>
  <c r="V167" i="11" a="1"/>
  <c r="V167" i="11" s="1"/>
  <c r="U167" i="11" a="1"/>
  <c r="U167" i="11" s="1"/>
  <c r="BB167" i="11" a="1"/>
  <c r="BB167" i="11" s="1"/>
  <c r="BA167" i="11" a="1"/>
  <c r="BA167" i="11" s="1"/>
  <c r="AL167" i="11" a="1"/>
  <c r="AL167" i="11" s="1"/>
  <c r="AI167" i="11" a="1"/>
  <c r="AI167" i="11" s="1"/>
  <c r="AF167" i="11" a="1"/>
  <c r="AF167" i="11" s="1"/>
  <c r="AE167" i="11" a="1"/>
  <c r="AE167" i="11" s="1"/>
  <c r="T167" i="11" a="1"/>
  <c r="T167" i="11" s="1"/>
  <c r="S167" i="11" a="1"/>
  <c r="S167" i="11" s="1"/>
  <c r="BG167" i="11" a="1"/>
  <c r="BG167" i="11" s="1"/>
  <c r="BC167" i="11" a="1"/>
  <c r="BC167" i="11" s="1"/>
  <c r="AK167" i="11" a="1"/>
  <c r="AK167" i="11" s="1"/>
  <c r="BJ46" i="11"/>
  <c r="BI88" i="11"/>
  <c r="BI92" i="11" s="1"/>
  <c r="BJ44" i="11"/>
  <c r="BI82" i="11"/>
  <c r="D324" i="11"/>
  <c r="E243" i="11" a="1"/>
  <c r="E243" i="11" s="1"/>
  <c r="D251" i="11"/>
  <c r="D175" i="11"/>
  <c r="D80" i="16"/>
  <c r="D78" i="15"/>
  <c r="BJ5" i="11"/>
  <c r="BJ242" i="11" s="1" a="1"/>
  <c r="BJ242" i="11" s="1"/>
  <c r="BV6" i="10"/>
  <c r="BW20" i="10"/>
  <c r="BW15" i="10"/>
  <c r="BW10" i="10"/>
  <c r="BW14" i="10"/>
  <c r="BW13" i="10"/>
  <c r="BW23" i="10"/>
  <c r="BW21" i="10"/>
  <c r="BW19" i="10"/>
  <c r="BW22" i="10"/>
  <c r="BW18" i="10"/>
  <c r="BW11" i="10"/>
  <c r="BW64" i="10" s="1"/>
  <c r="BW7" i="10"/>
  <c r="BW12" i="10"/>
  <c r="BW16" i="10"/>
  <c r="BW17" i="10"/>
  <c r="BW8" i="10"/>
  <c r="BW9" i="10"/>
  <c r="BO56" i="3"/>
  <c r="BK61" i="4"/>
  <c r="CU61" i="4" s="1"/>
  <c r="BN80" i="3"/>
  <c r="BN79" i="3" s="1"/>
  <c r="BK72" i="4" s="1"/>
  <c r="CU72" i="4" s="1"/>
  <c r="BJ42" i="11"/>
  <c r="BJ76" i="11" s="1"/>
  <c r="BH84" i="11"/>
  <c r="BH83" i="11"/>
  <c r="BI80" i="11"/>
  <c r="BI79" i="11"/>
  <c r="BI78" i="11"/>
  <c r="BI77" i="11"/>
  <c r="BH86" i="11"/>
  <c r="BH85" i="11"/>
  <c r="BH91" i="11"/>
  <c r="BH89" i="11"/>
  <c r="BH90" i="11"/>
  <c r="BC24" i="4"/>
  <c r="BB24" i="4"/>
  <c r="BT70" i="10"/>
  <c r="BV74" i="10"/>
  <c r="CG45" i="10"/>
  <c r="CF85" i="10"/>
  <c r="BR48" i="10"/>
  <c r="BV40" i="10"/>
  <c r="BS49" i="10"/>
  <c r="DG49" i="10" s="1"/>
  <c r="BS51" i="10"/>
  <c r="DG51" i="10" s="1"/>
  <c r="BK72" i="11"/>
  <c r="BK73" i="11"/>
  <c r="BP77" i="10"/>
  <c r="BP63" i="10"/>
  <c r="BX4" i="10"/>
  <c r="BW2" i="10"/>
  <c r="BV75" i="10"/>
  <c r="BV73" i="10"/>
  <c r="BT50" i="10"/>
  <c r="BV78" i="10"/>
  <c r="BS84" i="10"/>
  <c r="BT89" i="10"/>
  <c r="BT88" i="10"/>
  <c r="BT87" i="10"/>
  <c r="BQ82" i="10"/>
  <c r="BQ80" i="10"/>
  <c r="BQ81" i="10"/>
  <c r="BQ67" i="10"/>
  <c r="BQ66" i="10"/>
  <c r="BQ68" i="10"/>
  <c r="BU90" i="10"/>
  <c r="BU83" i="10"/>
  <c r="BU69" i="10"/>
  <c r="BU76" i="10"/>
  <c r="BW71" i="10"/>
  <c r="BR94" i="10"/>
  <c r="BG20" i="3" s="1"/>
  <c r="BR56" i="10"/>
  <c r="BU100" i="10"/>
  <c r="BU62" i="10"/>
  <c r="BS99" i="10"/>
  <c r="BS98" i="10"/>
  <c r="BS97" i="10"/>
  <c r="BS103" i="10"/>
  <c r="BT96" i="10"/>
  <c r="BT58" i="10"/>
  <c r="BS61" i="10"/>
  <c r="BS59" i="10"/>
  <c r="BS60" i="10"/>
  <c r="BT53" i="10"/>
  <c r="BT95" i="10"/>
  <c r="BT57" i="10"/>
  <c r="BT49" i="10"/>
  <c r="BE5" i="7"/>
  <c r="BH5" i="3"/>
  <c r="BG3" i="3"/>
  <c r="BJ167" i="11" l="1" a="1"/>
  <c r="BJ167" i="11" s="1"/>
  <c r="BJ191" i="11" a="1"/>
  <c r="BJ191" i="11" s="1"/>
  <c r="BJ190" i="11" a="1"/>
  <c r="BJ190" i="11" s="1"/>
  <c r="BJ115" i="11" a="1"/>
  <c r="BJ115" i="11" s="1"/>
  <c r="BJ265" i="11" a="1"/>
  <c r="BJ265" i="11" s="1"/>
  <c r="BJ116" i="11" a="1"/>
  <c r="BJ116" i="11" s="1"/>
  <c r="BJ117" i="11" a="1"/>
  <c r="BJ117" i="11" s="1"/>
  <c r="BJ266" i="11" a="1"/>
  <c r="BJ266" i="11" s="1"/>
  <c r="BJ267" i="11" a="1"/>
  <c r="BJ267" i="11" s="1"/>
  <c r="BJ192" i="11" a="1"/>
  <c r="BJ192" i="11" s="1"/>
  <c r="BJ118" i="11" a="1"/>
  <c r="BJ118" i="11" s="1"/>
  <c r="BJ193" i="11" a="1"/>
  <c r="BJ193" i="11" s="1"/>
  <c r="BJ268" i="11" a="1"/>
  <c r="BJ268" i="11" s="1"/>
  <c r="BJ269" i="11" a="1"/>
  <c r="BJ269" i="11" s="1"/>
  <c r="BJ119" i="11" a="1"/>
  <c r="BJ119" i="11" s="1"/>
  <c r="BJ120" i="11" a="1"/>
  <c r="BJ120" i="11" s="1"/>
  <c r="BJ270" i="11" a="1"/>
  <c r="BJ270" i="11" s="1"/>
  <c r="BJ121" i="11" a="1"/>
  <c r="BJ121" i="11" s="1"/>
  <c r="BJ271" i="11" a="1"/>
  <c r="BJ271" i="11" s="1"/>
  <c r="BJ272" i="11" a="1"/>
  <c r="BJ272" i="11" s="1"/>
  <c r="BJ125" i="11" a="1"/>
  <c r="BJ125" i="11" s="1"/>
  <c r="BJ277" i="11" a="1"/>
  <c r="BJ277" i="11" s="1"/>
  <c r="BJ202" i="11" a="1"/>
  <c r="BJ202" i="11" s="1"/>
  <c r="BJ127" i="11" a="1"/>
  <c r="BJ127" i="11" s="1"/>
  <c r="BJ278" i="11" a="1"/>
  <c r="BJ278" i="11" s="1"/>
  <c r="BJ128" i="11" a="1"/>
  <c r="BJ128" i="11" s="1"/>
  <c r="BJ279" i="11" a="1"/>
  <c r="BJ279" i="11" s="1"/>
  <c r="BJ130" i="11" a="1"/>
  <c r="BJ130" i="11" s="1"/>
  <c r="BJ207" i="11" a="1"/>
  <c r="BJ207" i="11" s="1"/>
  <c r="BJ208" i="11" a="1"/>
  <c r="BJ208" i="11" s="1"/>
  <c r="BJ133" i="11" a="1"/>
  <c r="BJ133" i="11" s="1"/>
  <c r="BJ284" i="11" a="1"/>
  <c r="BJ284" i="11" s="1"/>
  <c r="BJ211" i="11" a="1"/>
  <c r="BJ211" i="11" s="1"/>
  <c r="BJ287" i="11" a="1"/>
  <c r="BJ287" i="11" s="1"/>
  <c r="BJ213" i="11" a="1"/>
  <c r="BJ213" i="11" s="1"/>
  <c r="BJ138" i="11" a="1"/>
  <c r="BJ138" i="11" s="1"/>
  <c r="BJ139" i="11" a="1"/>
  <c r="BJ139" i="11" s="1"/>
  <c r="BJ214" i="11" a="1"/>
  <c r="BJ214" i="11" s="1"/>
  <c r="BJ140" i="11" a="1"/>
  <c r="BJ140" i="11" s="1"/>
  <c r="BJ217" i="11" a="1"/>
  <c r="BJ217" i="11" s="1"/>
  <c r="BJ293" i="11" a="1"/>
  <c r="BJ293" i="11" s="1"/>
  <c r="BJ143" i="11" a="1"/>
  <c r="BJ143" i="11" s="1"/>
  <c r="BJ294" i="11" a="1"/>
  <c r="BJ294" i="11" s="1"/>
  <c r="BJ219" i="11" a="1"/>
  <c r="BJ219" i="11" s="1"/>
  <c r="BJ220" i="11" a="1"/>
  <c r="BJ220" i="11" s="1"/>
  <c r="BJ148" i="11" a="1"/>
  <c r="BJ148" i="11" s="1"/>
  <c r="BJ223" i="11" a="1"/>
  <c r="BJ223" i="11" s="1"/>
  <c r="BJ149" i="11" a="1"/>
  <c r="BJ149" i="11" s="1"/>
  <c r="BJ299" i="11" a="1"/>
  <c r="BJ299" i="11" s="1"/>
  <c r="BJ300" i="11" a="1"/>
  <c r="BJ300" i="11" s="1"/>
  <c r="BJ226" i="11" a="1"/>
  <c r="BJ226" i="11" s="1"/>
  <c r="BJ227" i="11" a="1"/>
  <c r="BJ227" i="11" s="1"/>
  <c r="BJ152" i="11" a="1"/>
  <c r="BJ152" i="11" s="1"/>
  <c r="BJ303" i="11" a="1"/>
  <c r="BJ303" i="11" s="1"/>
  <c r="BJ228" i="11" a="1"/>
  <c r="BJ228" i="11" s="1"/>
  <c r="BJ154" i="11" a="1"/>
  <c r="BJ154" i="11" s="1"/>
  <c r="BJ304" i="11" a="1"/>
  <c r="BJ304" i="11" s="1"/>
  <c r="BJ229" i="11" a="1"/>
  <c r="BJ229" i="11" s="1"/>
  <c r="BJ155" i="11" a="1"/>
  <c r="BJ155" i="11" s="1"/>
  <c r="BJ231" i="11" a="1"/>
  <c r="BJ231" i="11" s="1"/>
  <c r="BJ157" i="11" a="1"/>
  <c r="BJ157" i="11" s="1"/>
  <c r="BJ156" i="11" a="1"/>
  <c r="BJ156" i="11" s="1"/>
  <c r="BJ233" i="11" a="1"/>
  <c r="BJ233" i="11" s="1"/>
  <c r="BJ308" i="11" a="1"/>
  <c r="BJ308" i="11" s="1"/>
  <c r="BJ159" i="11" a="1"/>
  <c r="BJ159" i="11" s="1"/>
  <c r="BJ160" i="11" a="1"/>
  <c r="BJ160" i="11" s="1"/>
  <c r="BJ235" i="11" a="1"/>
  <c r="BJ235" i="11" s="1"/>
  <c r="BJ236" i="11" a="1"/>
  <c r="BJ236" i="11" s="1"/>
  <c r="BJ161" i="11" a="1"/>
  <c r="BJ161" i="11" s="1"/>
  <c r="BJ162" i="11" a="1"/>
  <c r="BJ162" i="11" s="1"/>
  <c r="BJ312" i="11" a="1"/>
  <c r="BJ312" i="11" s="1"/>
  <c r="BJ313" i="11" a="1"/>
  <c r="BJ313" i="11" s="1"/>
  <c r="BJ240" i="11" a="1"/>
  <c r="BJ240" i="11" s="1"/>
  <c r="BJ315" i="11" a="1"/>
  <c r="BJ315" i="11" s="1"/>
  <c r="BP11" i="7"/>
  <c r="BO10" i="7"/>
  <c r="AM243" i="11" a="1"/>
  <c r="AM243" i="11" s="1"/>
  <c r="W243" i="11" a="1"/>
  <c r="W243" i="11" s="1"/>
  <c r="I243" i="11" a="1"/>
  <c r="I243" i="11" s="1"/>
  <c r="AW243" i="11" a="1"/>
  <c r="AW243" i="11" s="1"/>
  <c r="AI243" i="11" a="1"/>
  <c r="AI243" i="11" s="1"/>
  <c r="AV243" i="11" a="1"/>
  <c r="AV243" i="11" s="1"/>
  <c r="AF243" i="11" a="1"/>
  <c r="AF243" i="11" s="1"/>
  <c r="O243" i="11" a="1"/>
  <c r="O243" i="11" s="1"/>
  <c r="BI243" i="11" a="1"/>
  <c r="BI243" i="11" s="1"/>
  <c r="AR243" i="11" a="1"/>
  <c r="AR243" i="11" s="1"/>
  <c r="AB243" i="11" a="1"/>
  <c r="AB243" i="11" s="1"/>
  <c r="L243" i="11" a="1"/>
  <c r="L243" i="11" s="1"/>
  <c r="AX243" i="11" a="1"/>
  <c r="AX243" i="11" s="1"/>
  <c r="AD243" i="11" a="1"/>
  <c r="AD243" i="11" s="1"/>
  <c r="K243" i="11" a="1"/>
  <c r="K243" i="11" s="1"/>
  <c r="AU243" i="11" a="1"/>
  <c r="AU243" i="11" s="1"/>
  <c r="AC243" i="11" a="1"/>
  <c r="AC243" i="11" s="1"/>
  <c r="J243" i="11" a="1"/>
  <c r="J243" i="11" s="1"/>
  <c r="AY243" i="11" a="1"/>
  <c r="AY243" i="11" s="1"/>
  <c r="Z243" i="11" a="1"/>
  <c r="Z243" i="11" s="1"/>
  <c r="AT243" i="11" a="1"/>
  <c r="AT243" i="11" s="1"/>
  <c r="Y243" i="11" a="1"/>
  <c r="Y243" i="11" s="1"/>
  <c r="BJ243" i="11" a="1"/>
  <c r="BJ243" i="11" s="1"/>
  <c r="AS243" i="11" a="1"/>
  <c r="AS243" i="11" s="1"/>
  <c r="V243" i="11" a="1"/>
  <c r="V243" i="11" s="1"/>
  <c r="AQ243" i="11" a="1"/>
  <c r="AQ243" i="11" s="1"/>
  <c r="T243" i="11" a="1"/>
  <c r="T243" i="11" s="1"/>
  <c r="AO243" i="11" a="1"/>
  <c r="AO243" i="11" s="1"/>
  <c r="R243" i="11" a="1"/>
  <c r="R243" i="11" s="1"/>
  <c r="N243" i="11" a="1"/>
  <c r="N243" i="11" s="1"/>
  <c r="AL243" i="11" a="1"/>
  <c r="AL243" i="11" s="1"/>
  <c r="H243" i="11" a="1"/>
  <c r="H243" i="11" s="1"/>
  <c r="BD243" i="11" a="1"/>
  <c r="BD243" i="11" s="1"/>
  <c r="U243" i="11" a="1"/>
  <c r="U243" i="11" s="1"/>
  <c r="BC243" i="11" a="1"/>
  <c r="BC243" i="11" s="1"/>
  <c r="S243" i="11" a="1"/>
  <c r="S243" i="11" s="1"/>
  <c r="AJ243" i="11" a="1"/>
  <c r="AJ243" i="11" s="1"/>
  <c r="AP243" i="11" a="1"/>
  <c r="AP243" i="11" s="1"/>
  <c r="BH243" i="11" a="1"/>
  <c r="BH243" i="11" s="1"/>
  <c r="Q243" i="11" a="1"/>
  <c r="Q243" i="11" s="1"/>
  <c r="BG243" i="11" a="1"/>
  <c r="BG243" i="11" s="1"/>
  <c r="P243" i="11" a="1"/>
  <c r="P243" i="11" s="1"/>
  <c r="BF243" i="11" a="1"/>
  <c r="BF243" i="11" s="1"/>
  <c r="M243" i="11" a="1"/>
  <c r="M243" i="11" s="1"/>
  <c r="BE243" i="11" a="1"/>
  <c r="BE243" i="11" s="1"/>
  <c r="BB243" i="11" a="1"/>
  <c r="BB243" i="11" s="1"/>
  <c r="BA243" i="11" a="1"/>
  <c r="BA243" i="11" s="1"/>
  <c r="AK243" i="11" a="1"/>
  <c r="AK243" i="11" s="1"/>
  <c r="AN243" i="11" a="1"/>
  <c r="AN243" i="11" s="1"/>
  <c r="AH243" i="11" a="1"/>
  <c r="AH243" i="11" s="1"/>
  <c r="AA243" i="11" a="1"/>
  <c r="AA243" i="11" s="1"/>
  <c r="X243" i="11" a="1"/>
  <c r="X243" i="11" s="1"/>
  <c r="AZ243" i="11" a="1"/>
  <c r="AZ243" i="11" s="1"/>
  <c r="AG243" i="11" a="1"/>
  <c r="AG243" i="11" s="1"/>
  <c r="AE243" i="11" a="1"/>
  <c r="AE243" i="11" s="1"/>
  <c r="BI89" i="11"/>
  <c r="BI91" i="11"/>
  <c r="BI90" i="11"/>
  <c r="BK46" i="11"/>
  <c r="BJ88" i="11"/>
  <c r="BJ92" i="11" s="1"/>
  <c r="BK44" i="11"/>
  <c r="BJ82" i="11"/>
  <c r="D325" i="11"/>
  <c r="E169" i="11" a="1"/>
  <c r="E169" i="11" s="1"/>
  <c r="D252" i="11"/>
  <c r="D176" i="11"/>
  <c r="D81" i="16"/>
  <c r="D79" i="15"/>
  <c r="BK5" i="11"/>
  <c r="BK243" i="11" s="1" a="1"/>
  <c r="BK243" i="11" s="1"/>
  <c r="BW6" i="10"/>
  <c r="BX10" i="10"/>
  <c r="BX20" i="10"/>
  <c r="BX15" i="10"/>
  <c r="BX23" i="10"/>
  <c r="BX18" i="10"/>
  <c r="BX13" i="10"/>
  <c r="BX14" i="10"/>
  <c r="BX21" i="10"/>
  <c r="BX19" i="10"/>
  <c r="BX22" i="10"/>
  <c r="BX7" i="10"/>
  <c r="BX12" i="10"/>
  <c r="BX11" i="10"/>
  <c r="BX16" i="10"/>
  <c r="BX17" i="10"/>
  <c r="BX9" i="10"/>
  <c r="BX8" i="10"/>
  <c r="BP56" i="3"/>
  <c r="BL61" i="4"/>
  <c r="BO80" i="3"/>
  <c r="BO79" i="3" s="1"/>
  <c r="BL72" i="4" s="1"/>
  <c r="BK42" i="11"/>
  <c r="BK76" i="11" s="1"/>
  <c r="BK78" i="11" s="1"/>
  <c r="BI83" i="11"/>
  <c r="BJ80" i="11"/>
  <c r="BJ79" i="11"/>
  <c r="BJ77" i="11"/>
  <c r="BI86" i="11"/>
  <c r="BI84" i="11"/>
  <c r="BI85" i="11"/>
  <c r="BJ78" i="11"/>
  <c r="BD24" i="4"/>
  <c r="CR24" i="4"/>
  <c r="BW73" i="10"/>
  <c r="BS48" i="10"/>
  <c r="BU70" i="10"/>
  <c r="BS56" i="10"/>
  <c r="CH45" i="10"/>
  <c r="CG85" i="10"/>
  <c r="BP102" i="10"/>
  <c r="BT52" i="10"/>
  <c r="BT51" i="10"/>
  <c r="BL72" i="11"/>
  <c r="BL73" i="11"/>
  <c r="BQ77" i="10"/>
  <c r="BQ63" i="10"/>
  <c r="BX2" i="10"/>
  <c r="BY4" i="10"/>
  <c r="BT84" i="10"/>
  <c r="BW40" i="10"/>
  <c r="BU53" i="10"/>
  <c r="BW78" i="10"/>
  <c r="BW74" i="10"/>
  <c r="BW75" i="10"/>
  <c r="BU89" i="10"/>
  <c r="BU88" i="10"/>
  <c r="BU87" i="10"/>
  <c r="BV90" i="10"/>
  <c r="BV83" i="10"/>
  <c r="BV69" i="10"/>
  <c r="BV76" i="10"/>
  <c r="BR67" i="10"/>
  <c r="BR66" i="10"/>
  <c r="BR68" i="10"/>
  <c r="BR82" i="10"/>
  <c r="BR80" i="10"/>
  <c r="BR81" i="10"/>
  <c r="BX71" i="10"/>
  <c r="BS94" i="10"/>
  <c r="BH20" i="3" s="1"/>
  <c r="BU96" i="10"/>
  <c r="BU58" i="10"/>
  <c r="BT103" i="10"/>
  <c r="BT99" i="10"/>
  <c r="BT98" i="10"/>
  <c r="BT97" i="10"/>
  <c r="BU95" i="10"/>
  <c r="BU57" i="10"/>
  <c r="BT60" i="10"/>
  <c r="BT61" i="10"/>
  <c r="BT59" i="10"/>
  <c r="BV62" i="10"/>
  <c r="BV100" i="10"/>
  <c r="BF5" i="7"/>
  <c r="BI5" i="3"/>
  <c r="BH3" i="3"/>
  <c r="BK190" i="11" l="1" a="1"/>
  <c r="BK190" i="11" s="1"/>
  <c r="BK115" i="11" a="1"/>
  <c r="BK115" i="11" s="1"/>
  <c r="BK191" i="11" a="1"/>
  <c r="BK191" i="11" s="1"/>
  <c r="BK265" i="11" a="1"/>
  <c r="BK265" i="11" s="1"/>
  <c r="BK266" i="11" a="1"/>
  <c r="BK266" i="11" s="1"/>
  <c r="BK117" i="11" a="1"/>
  <c r="BK117" i="11" s="1"/>
  <c r="BK116" i="11" a="1"/>
  <c r="BK116" i="11" s="1"/>
  <c r="BK267" i="11" a="1"/>
  <c r="BK267" i="11" s="1"/>
  <c r="BK192" i="11" a="1"/>
  <c r="BK192" i="11" s="1"/>
  <c r="BK118" i="11" a="1"/>
  <c r="BK118" i="11" s="1"/>
  <c r="BK193" i="11" a="1"/>
  <c r="BK193" i="11" s="1"/>
  <c r="BK268" i="11" a="1"/>
  <c r="BK268" i="11" s="1"/>
  <c r="BK119" i="11" a="1"/>
  <c r="BK119" i="11" s="1"/>
  <c r="BK269" i="11" a="1"/>
  <c r="BK269" i="11" s="1"/>
  <c r="BK270" i="11" a="1"/>
  <c r="BK270" i="11" s="1"/>
  <c r="BK120" i="11" a="1"/>
  <c r="BK120" i="11" s="1"/>
  <c r="BK271" i="11" a="1"/>
  <c r="BK271" i="11" s="1"/>
  <c r="BK121" i="11" a="1"/>
  <c r="BK121" i="11" s="1"/>
  <c r="BK272" i="11" a="1"/>
  <c r="BK272" i="11" s="1"/>
  <c r="BK125" i="11" a="1"/>
  <c r="BK125" i="11" s="1"/>
  <c r="BK202" i="11" a="1"/>
  <c r="BK202" i="11" s="1"/>
  <c r="BK127" i="11" a="1"/>
  <c r="BK127" i="11" s="1"/>
  <c r="BK277" i="11" a="1"/>
  <c r="BK277" i="11" s="1"/>
  <c r="BK278" i="11" a="1"/>
  <c r="BK278" i="11" s="1"/>
  <c r="BK128" i="11" a="1"/>
  <c r="BK128" i="11" s="1"/>
  <c r="BK279" i="11" a="1"/>
  <c r="BK279" i="11" s="1"/>
  <c r="BK130" i="11" a="1"/>
  <c r="BK130" i="11" s="1"/>
  <c r="BK207" i="11" a="1"/>
  <c r="BK207" i="11" s="1"/>
  <c r="BK208" i="11" a="1"/>
  <c r="BK208" i="11" s="1"/>
  <c r="BK133" i="11" a="1"/>
  <c r="BK133" i="11" s="1"/>
  <c r="BK284" i="11" a="1"/>
  <c r="BK284" i="11" s="1"/>
  <c r="BK211" i="11" a="1"/>
  <c r="BK211" i="11" s="1"/>
  <c r="BK287" i="11" a="1"/>
  <c r="BK287" i="11" s="1"/>
  <c r="BK213" i="11" a="1"/>
  <c r="BK213" i="11" s="1"/>
  <c r="BK138" i="11" a="1"/>
  <c r="BK138" i="11" s="1"/>
  <c r="BK139" i="11" a="1"/>
  <c r="BK139" i="11" s="1"/>
  <c r="BK214" i="11" a="1"/>
  <c r="BK214" i="11" s="1"/>
  <c r="BK140" i="11" a="1"/>
  <c r="BK140" i="11" s="1"/>
  <c r="BK217" i="11" a="1"/>
  <c r="BK217" i="11" s="1"/>
  <c r="BK143" i="11" a="1"/>
  <c r="BK143" i="11" s="1"/>
  <c r="BK293" i="11" a="1"/>
  <c r="BK293" i="11" s="1"/>
  <c r="BK219" i="11" a="1"/>
  <c r="BK219" i="11" s="1"/>
  <c r="BK294" i="11" a="1"/>
  <c r="BK294" i="11" s="1"/>
  <c r="BK220" i="11" a="1"/>
  <c r="BK220" i="11" s="1"/>
  <c r="BK148" i="11" a="1"/>
  <c r="BK148" i="11" s="1"/>
  <c r="BK223" i="11" a="1"/>
  <c r="BK223" i="11" s="1"/>
  <c r="BK299" i="11" a="1"/>
  <c r="BK299" i="11" s="1"/>
  <c r="BK149" i="11" a="1"/>
  <c r="BK149" i="11" s="1"/>
  <c r="BK300" i="11" a="1"/>
  <c r="BK300" i="11" s="1"/>
  <c r="BK226" i="11" a="1"/>
  <c r="BK226" i="11" s="1"/>
  <c r="BK227" i="11" a="1"/>
  <c r="BK227" i="11" s="1"/>
  <c r="BK152" i="11" a="1"/>
  <c r="BK152" i="11" s="1"/>
  <c r="BK303" i="11" a="1"/>
  <c r="BK303" i="11" s="1"/>
  <c r="BK228" i="11" a="1"/>
  <c r="BK228" i="11" s="1"/>
  <c r="BK229" i="11" a="1"/>
  <c r="BK229" i="11" s="1"/>
  <c r="BK304" i="11" a="1"/>
  <c r="BK304" i="11" s="1"/>
  <c r="BK154" i="11" a="1"/>
  <c r="BK154" i="11" s="1"/>
  <c r="BK155" i="11" a="1"/>
  <c r="BK155" i="11" s="1"/>
  <c r="BK157" i="11" a="1"/>
  <c r="BK157" i="11" s="1"/>
  <c r="BK231" i="11" a="1"/>
  <c r="BK231" i="11" s="1"/>
  <c r="BK156" i="11" a="1"/>
  <c r="BK156" i="11" s="1"/>
  <c r="BK233" i="11" a="1"/>
  <c r="BK233" i="11" s="1"/>
  <c r="BK308" i="11" a="1"/>
  <c r="BK308" i="11" s="1"/>
  <c r="BK159" i="11" a="1"/>
  <c r="BK159" i="11" s="1"/>
  <c r="BK160" i="11" a="1"/>
  <c r="BK160" i="11" s="1"/>
  <c r="BK235" i="11" a="1"/>
  <c r="BK235" i="11" s="1"/>
  <c r="BK161" i="11" a="1"/>
  <c r="BK161" i="11" s="1"/>
  <c r="BK236" i="11" a="1"/>
  <c r="BK236" i="11" s="1"/>
  <c r="BK312" i="11" a="1"/>
  <c r="BK312" i="11" s="1"/>
  <c r="BK162" i="11" a="1"/>
  <c r="BK162" i="11" s="1"/>
  <c r="BK313" i="11" a="1"/>
  <c r="BK313" i="11" s="1"/>
  <c r="BK315" i="11" a="1"/>
  <c r="BK315" i="11" s="1"/>
  <c r="BK240" i="11" a="1"/>
  <c r="BK240" i="11" s="1"/>
  <c r="BK167" i="11" a="1"/>
  <c r="BK167" i="11" s="1"/>
  <c r="BK242" i="11" a="1"/>
  <c r="BK242" i="11" s="1"/>
  <c r="BQ11" i="7"/>
  <c r="BP10" i="7"/>
  <c r="AT169" i="11" a="1"/>
  <c r="AT169" i="11" s="1"/>
  <c r="AE169" i="11" a="1"/>
  <c r="AE169" i="11" s="1"/>
  <c r="BI169" i="11" a="1"/>
  <c r="BI169" i="11" s="1"/>
  <c r="AS169" i="11" a="1"/>
  <c r="AS169" i="11" s="1"/>
  <c r="AD169" i="11" a="1"/>
  <c r="AD169" i="11" s="1"/>
  <c r="AX169" i="11" a="1"/>
  <c r="AX169" i="11" s="1"/>
  <c r="AF169" i="11" a="1"/>
  <c r="AF169" i="11" s="1"/>
  <c r="P169" i="11" a="1"/>
  <c r="P169" i="11" s="1"/>
  <c r="AV169" i="11" a="1"/>
  <c r="AV169" i="11" s="1"/>
  <c r="AC169" i="11" a="1"/>
  <c r="AC169" i="11" s="1"/>
  <c r="M169" i="11" a="1"/>
  <c r="M169" i="11" s="1"/>
  <c r="AU169" i="11" a="1"/>
  <c r="AU169" i="11" s="1"/>
  <c r="AB169" i="11" a="1"/>
  <c r="AB169" i="11" s="1"/>
  <c r="L169" i="11" a="1"/>
  <c r="L169" i="11" s="1"/>
  <c r="BK169" i="11" a="1"/>
  <c r="BK169" i="11" s="1"/>
  <c r="AR169" i="11" a="1"/>
  <c r="AR169" i="11" s="1"/>
  <c r="AA169" i="11" a="1"/>
  <c r="AA169" i="11" s="1"/>
  <c r="AQ169" i="11" a="1"/>
  <c r="AQ169" i="11" s="1"/>
  <c r="Z169" i="11" a="1"/>
  <c r="Z169" i="11" s="1"/>
  <c r="K169" i="11" a="1"/>
  <c r="K169" i="11" s="1"/>
  <c r="AO169" i="11" a="1"/>
  <c r="AO169" i="11" s="1"/>
  <c r="X169" i="11" a="1"/>
  <c r="X169" i="11" s="1"/>
  <c r="I169" i="11" a="1"/>
  <c r="I169" i="11" s="1"/>
  <c r="BG169" i="11" a="1"/>
  <c r="BG169" i="11" s="1"/>
  <c r="AN169" i="11" a="1"/>
  <c r="AN169" i="11" s="1"/>
  <c r="W169" i="11" a="1"/>
  <c r="W169" i="11" s="1"/>
  <c r="AM169" i="11" a="1"/>
  <c r="AM169" i="11" s="1"/>
  <c r="R169" i="11" a="1"/>
  <c r="R169" i="11" s="1"/>
  <c r="AL169" i="11" a="1"/>
  <c r="AL169" i="11" s="1"/>
  <c r="Q169" i="11" a="1"/>
  <c r="Q169" i="11" s="1"/>
  <c r="AK169" i="11" a="1"/>
  <c r="AK169" i="11" s="1"/>
  <c r="O169" i="11" a="1"/>
  <c r="O169" i="11" s="1"/>
  <c r="BF169" i="11" a="1"/>
  <c r="BF169" i="11" s="1"/>
  <c r="AH169" i="11" a="1"/>
  <c r="AH169" i="11" s="1"/>
  <c r="J169" i="11" a="1"/>
  <c r="J169" i="11" s="1"/>
  <c r="BE169" i="11" a="1"/>
  <c r="BE169" i="11" s="1"/>
  <c r="V169" i="11" a="1"/>
  <c r="V169" i="11" s="1"/>
  <c r="AP169" i="11" a="1"/>
  <c r="AP169" i="11" s="1"/>
  <c r="AJ169" i="11" a="1"/>
  <c r="AJ169" i="11" s="1"/>
  <c r="AI169" i="11" a="1"/>
  <c r="AI169" i="11" s="1"/>
  <c r="AG169" i="11" a="1"/>
  <c r="AG169" i="11" s="1"/>
  <c r="BB169" i="11" a="1"/>
  <c r="BB169" i="11" s="1"/>
  <c r="S169" i="11" a="1"/>
  <c r="S169" i="11" s="1"/>
  <c r="BA169" i="11" a="1"/>
  <c r="BA169" i="11" s="1"/>
  <c r="N169" i="11" a="1"/>
  <c r="N169" i="11" s="1"/>
  <c r="Y169" i="11" a="1"/>
  <c r="Y169" i="11" s="1"/>
  <c r="H169" i="11" a="1"/>
  <c r="H169" i="11" s="1"/>
  <c r="BC169" i="11" a="1"/>
  <c r="BC169" i="11" s="1"/>
  <c r="BJ169" i="11" a="1"/>
  <c r="BJ169" i="11" s="1"/>
  <c r="BH169" i="11" a="1"/>
  <c r="BH169" i="11" s="1"/>
  <c r="BD169" i="11" a="1"/>
  <c r="BD169" i="11" s="1"/>
  <c r="AZ169" i="11" a="1"/>
  <c r="AZ169" i="11" s="1"/>
  <c r="AY169" i="11" a="1"/>
  <c r="AY169" i="11" s="1"/>
  <c r="AW169" i="11" a="1"/>
  <c r="AW169" i="11" s="1"/>
  <c r="U169" i="11" a="1"/>
  <c r="U169" i="11" s="1"/>
  <c r="T169" i="11" a="1"/>
  <c r="T169" i="11" s="1"/>
  <c r="BJ90" i="11"/>
  <c r="BJ91" i="11"/>
  <c r="BJ89" i="11"/>
  <c r="BL44" i="11"/>
  <c r="BK82" i="11"/>
  <c r="BL46" i="11"/>
  <c r="BK88" i="11"/>
  <c r="BK91" i="11" s="1"/>
  <c r="D326" i="11"/>
  <c r="D253" i="11"/>
  <c r="D177" i="11"/>
  <c r="D82" i="16"/>
  <c r="D80" i="15"/>
  <c r="BL5" i="11"/>
  <c r="BL169" i="11" s="1" a="1"/>
  <c r="BL169" i="11" s="1"/>
  <c r="BY20" i="10"/>
  <c r="BY15" i="10"/>
  <c r="BY10" i="10"/>
  <c r="BY23" i="10"/>
  <c r="BY18" i="10"/>
  <c r="BY13" i="10"/>
  <c r="BY21" i="10"/>
  <c r="BY16" i="10"/>
  <c r="BY14" i="10"/>
  <c r="BY19" i="10"/>
  <c r="BY22" i="10"/>
  <c r="BY7" i="10"/>
  <c r="BY12" i="10"/>
  <c r="BY17" i="10"/>
  <c r="BY11" i="10"/>
  <c r="BY64" i="10" s="1"/>
  <c r="BY9" i="10"/>
  <c r="BY8" i="10"/>
  <c r="BX6" i="10"/>
  <c r="BQ56" i="3"/>
  <c r="BM61" i="4"/>
  <c r="BP80" i="3"/>
  <c r="BP79" i="3" s="1"/>
  <c r="BM72" i="4" s="1"/>
  <c r="BL42" i="11"/>
  <c r="BL76" i="11" s="1"/>
  <c r="BL78" i="11" s="1"/>
  <c r="BJ85" i="11"/>
  <c r="BJ84" i="11"/>
  <c r="BJ83" i="11"/>
  <c r="BJ86" i="11"/>
  <c r="BK80" i="11"/>
  <c r="BK77" i="11"/>
  <c r="BK79" i="11"/>
  <c r="BE24" i="4"/>
  <c r="BT48" i="10"/>
  <c r="BQ102" i="10"/>
  <c r="BX74" i="10"/>
  <c r="BV70" i="10"/>
  <c r="CI45" i="10"/>
  <c r="CH85" i="10"/>
  <c r="BU49" i="10"/>
  <c r="BU51" i="10"/>
  <c r="BU50" i="10"/>
  <c r="BU52" i="10"/>
  <c r="BM72" i="11"/>
  <c r="BM73" i="11"/>
  <c r="BX73" i="10"/>
  <c r="BX75" i="10"/>
  <c r="BU84" i="10"/>
  <c r="BZ4" i="10"/>
  <c r="BY2" i="10"/>
  <c r="BR77" i="10"/>
  <c r="BX40" i="10"/>
  <c r="BX64" i="10"/>
  <c r="BX78" i="10"/>
  <c r="BR63" i="10"/>
  <c r="BS81" i="10"/>
  <c r="BS82" i="10"/>
  <c r="BS80" i="10"/>
  <c r="BS66" i="10"/>
  <c r="BS67" i="10"/>
  <c r="BS68" i="10"/>
  <c r="BW90" i="10"/>
  <c r="BW69" i="10"/>
  <c r="BW76" i="10"/>
  <c r="BW83" i="10"/>
  <c r="BV89" i="10"/>
  <c r="BV88" i="10"/>
  <c r="BV87" i="10"/>
  <c r="BY71" i="10"/>
  <c r="BT94" i="10"/>
  <c r="BI20" i="3" s="1"/>
  <c r="BT56" i="10"/>
  <c r="BU103" i="10"/>
  <c r="BU59" i="10"/>
  <c r="BU60" i="10"/>
  <c r="BU61" i="10"/>
  <c r="BV58" i="10"/>
  <c r="BV96" i="10"/>
  <c r="BW62" i="10"/>
  <c r="BW100" i="10"/>
  <c r="BU99" i="10"/>
  <c r="BU98" i="10"/>
  <c r="BU97" i="10"/>
  <c r="BV95" i="10"/>
  <c r="BV57" i="10"/>
  <c r="BG5" i="7"/>
  <c r="BJ5" i="3"/>
  <c r="BI3" i="3"/>
  <c r="BL191" i="11" l="1" a="1"/>
  <c r="BL191" i="11" s="1"/>
  <c r="BL265" i="11" a="1"/>
  <c r="BL265" i="11" s="1"/>
  <c r="BL115" i="11" a="1"/>
  <c r="BL115" i="11" s="1"/>
  <c r="BL190" i="11" a="1"/>
  <c r="BL190" i="11" s="1"/>
  <c r="BL116" i="11" a="1"/>
  <c r="BL116" i="11" s="1"/>
  <c r="BL117" i="11" a="1"/>
  <c r="BL117" i="11" s="1"/>
  <c r="BL266" i="11" a="1"/>
  <c r="BL266" i="11" s="1"/>
  <c r="BL267" i="11" a="1"/>
  <c r="BL267" i="11" s="1"/>
  <c r="BL192" i="11" a="1"/>
  <c r="BL192" i="11" s="1"/>
  <c r="BL193" i="11" a="1"/>
  <c r="BL193" i="11" s="1"/>
  <c r="BL118" i="11" a="1"/>
  <c r="BL118" i="11" s="1"/>
  <c r="BL268" i="11" a="1"/>
  <c r="BL268" i="11" s="1"/>
  <c r="BL269" i="11" a="1"/>
  <c r="BL269" i="11" s="1"/>
  <c r="BL119" i="11" a="1"/>
  <c r="BL119" i="11" s="1"/>
  <c r="BL270" i="11" a="1"/>
  <c r="BL270" i="11" s="1"/>
  <c r="BL120" i="11" a="1"/>
  <c r="BL120" i="11" s="1"/>
  <c r="BL271" i="11" a="1"/>
  <c r="BL271" i="11" s="1"/>
  <c r="BL121" i="11" a="1"/>
  <c r="BL121" i="11" s="1"/>
  <c r="BL272" i="11" a="1"/>
  <c r="BL272" i="11" s="1"/>
  <c r="BL125" i="11" a="1"/>
  <c r="BL125" i="11" s="1"/>
  <c r="BL202" i="11" a="1"/>
  <c r="BL202" i="11" s="1"/>
  <c r="BL277" i="11" a="1"/>
  <c r="BL277" i="11" s="1"/>
  <c r="BL127" i="11" a="1"/>
  <c r="BL127" i="11" s="1"/>
  <c r="BL278" i="11" a="1"/>
  <c r="BL278" i="11" s="1"/>
  <c r="BL128" i="11" a="1"/>
  <c r="BL128" i="11" s="1"/>
  <c r="BL279" i="11" a="1"/>
  <c r="BL279" i="11" s="1"/>
  <c r="BL130" i="11" a="1"/>
  <c r="BL130" i="11" s="1"/>
  <c r="BL207" i="11" a="1"/>
  <c r="BL207" i="11" s="1"/>
  <c r="BL208" i="11" a="1"/>
  <c r="BL208" i="11" s="1"/>
  <c r="BL133" i="11" a="1"/>
  <c r="BL133" i="11" s="1"/>
  <c r="BL284" i="11" a="1"/>
  <c r="BL284" i="11" s="1"/>
  <c r="BL211" i="11" a="1"/>
  <c r="BL211" i="11" s="1"/>
  <c r="BL287" i="11" a="1"/>
  <c r="BL287" i="11" s="1"/>
  <c r="BL138" i="11" a="1"/>
  <c r="BL138" i="11" s="1"/>
  <c r="BL213" i="11" a="1"/>
  <c r="BL213" i="11" s="1"/>
  <c r="BL214" i="11" a="1"/>
  <c r="BL214" i="11" s="1"/>
  <c r="BL139" i="11" a="1"/>
  <c r="BL139" i="11" s="1"/>
  <c r="BL140" i="11" a="1"/>
  <c r="BL140" i="11" s="1"/>
  <c r="BL217" i="11" a="1"/>
  <c r="BL217" i="11" s="1"/>
  <c r="BL293" i="11" a="1"/>
  <c r="BL293" i="11" s="1"/>
  <c r="BL143" i="11" a="1"/>
  <c r="BL143" i="11" s="1"/>
  <c r="BL219" i="11" a="1"/>
  <c r="BL219" i="11" s="1"/>
  <c r="BL294" i="11" a="1"/>
  <c r="BL294" i="11" s="1"/>
  <c r="BL220" i="11" a="1"/>
  <c r="BL220" i="11" s="1"/>
  <c r="BL148" i="11" a="1"/>
  <c r="BL148" i="11" s="1"/>
  <c r="BL223" i="11" a="1"/>
  <c r="BL223" i="11" s="1"/>
  <c r="BL149" i="11" a="1"/>
  <c r="BL149" i="11" s="1"/>
  <c r="BL299" i="11" a="1"/>
  <c r="BL299" i="11" s="1"/>
  <c r="BL300" i="11" a="1"/>
  <c r="BL300" i="11" s="1"/>
  <c r="BL226" i="11" a="1"/>
  <c r="BL226" i="11" s="1"/>
  <c r="BL227" i="11" a="1"/>
  <c r="BL227" i="11" s="1"/>
  <c r="BL152" i="11" a="1"/>
  <c r="BL152" i="11" s="1"/>
  <c r="BL303" i="11" a="1"/>
  <c r="BL303" i="11" s="1"/>
  <c r="BL228" i="11" a="1"/>
  <c r="BL228" i="11" s="1"/>
  <c r="BL304" i="11" a="1"/>
  <c r="BL304" i="11" s="1"/>
  <c r="BL229" i="11" a="1"/>
  <c r="BL229" i="11" s="1"/>
  <c r="BL154" i="11" a="1"/>
  <c r="BL154" i="11" s="1"/>
  <c r="BL155" i="11" a="1"/>
  <c r="BL155" i="11" s="1"/>
  <c r="BL156" i="11" a="1"/>
  <c r="BL156" i="11" s="1"/>
  <c r="BL157" i="11" a="1"/>
  <c r="BL157" i="11" s="1"/>
  <c r="BL231" i="11" a="1"/>
  <c r="BL231" i="11" s="1"/>
  <c r="BL233" i="11" a="1"/>
  <c r="BL233" i="11" s="1"/>
  <c r="BL308" i="11" a="1"/>
  <c r="BL308" i="11" s="1"/>
  <c r="BL159" i="11" a="1"/>
  <c r="BL159" i="11" s="1"/>
  <c r="BL160" i="11" a="1"/>
  <c r="BL160" i="11" s="1"/>
  <c r="BL235" i="11" a="1"/>
  <c r="BL235" i="11" s="1"/>
  <c r="BL161" i="11" a="1"/>
  <c r="BL161" i="11" s="1"/>
  <c r="BL236" i="11" a="1"/>
  <c r="BL236" i="11" s="1"/>
  <c r="BL162" i="11" a="1"/>
  <c r="BL162" i="11" s="1"/>
  <c r="BL312" i="11" a="1"/>
  <c r="BL312" i="11" s="1"/>
  <c r="BL313" i="11" a="1"/>
  <c r="BL313" i="11" s="1"/>
  <c r="BL315" i="11" a="1"/>
  <c r="BL315" i="11" s="1"/>
  <c r="BL240" i="11" a="1"/>
  <c r="BL240" i="11" s="1"/>
  <c r="BL242" i="11" a="1"/>
  <c r="BL242" i="11" s="1"/>
  <c r="BL167" i="11" a="1"/>
  <c r="BL167" i="11" s="1"/>
  <c r="BL243" i="11" a="1"/>
  <c r="BL243" i="11" s="1"/>
  <c r="BR11" i="7"/>
  <c r="BQ10" i="7"/>
  <c r="BM44" i="11"/>
  <c r="BL82" i="11"/>
  <c r="BM46" i="11"/>
  <c r="BL88" i="11"/>
  <c r="BL91" i="11" s="1"/>
  <c r="D327" i="11"/>
  <c r="E171" i="11" a="1"/>
  <c r="E171" i="11" s="1"/>
  <c r="D254" i="11"/>
  <c r="D178" i="11"/>
  <c r="D83" i="16"/>
  <c r="D81" i="15"/>
  <c r="BM5" i="11"/>
  <c r="BZ20" i="10"/>
  <c r="BZ15" i="10"/>
  <c r="BZ10" i="10"/>
  <c r="BZ23" i="10"/>
  <c r="BZ18" i="10"/>
  <c r="BZ13" i="10"/>
  <c r="BZ22" i="10"/>
  <c r="BZ14" i="10"/>
  <c r="BZ21" i="10"/>
  <c r="BZ19" i="10"/>
  <c r="BZ7" i="10"/>
  <c r="BZ12" i="10"/>
  <c r="BZ16" i="10"/>
  <c r="BZ17" i="10"/>
  <c r="BZ11" i="10"/>
  <c r="BZ8" i="10"/>
  <c r="BZ9" i="10"/>
  <c r="BY6" i="10"/>
  <c r="BR56" i="3"/>
  <c r="BN61" i="4"/>
  <c r="BQ80" i="3"/>
  <c r="BQ79" i="3" s="1"/>
  <c r="BN72" i="4" s="1"/>
  <c r="CV72" i="4" s="1"/>
  <c r="BM42" i="11"/>
  <c r="BM76" i="11" s="1"/>
  <c r="BK85" i="11"/>
  <c r="BL80" i="11"/>
  <c r="BL79" i="11"/>
  <c r="BL77" i="11"/>
  <c r="BK84" i="11"/>
  <c r="BK83" i="11"/>
  <c r="BK86" i="11"/>
  <c r="BK90" i="11"/>
  <c r="BK92" i="11"/>
  <c r="BK89" i="11"/>
  <c r="BF24" i="4"/>
  <c r="CS24" i="4"/>
  <c r="BW70" i="10"/>
  <c r="BY74" i="10"/>
  <c r="CJ45" i="10"/>
  <c r="CI85" i="10"/>
  <c r="BU48" i="10"/>
  <c r="BR102" i="10"/>
  <c r="BV51" i="10"/>
  <c r="DH51" i="10" s="1"/>
  <c r="BV53" i="10"/>
  <c r="DH53" i="10" s="1"/>
  <c r="BV50" i="10"/>
  <c r="DH50" i="10" s="1"/>
  <c r="BV52" i="10"/>
  <c r="DH52" i="10" s="1"/>
  <c r="BV49" i="10"/>
  <c r="DH49" i="10" s="1"/>
  <c r="BN72" i="11"/>
  <c r="BN73" i="11"/>
  <c r="BS63" i="10"/>
  <c r="BS77" i="10"/>
  <c r="BV84" i="10"/>
  <c r="CA4" i="10"/>
  <c r="BZ2" i="10"/>
  <c r="BY73" i="10"/>
  <c r="BY75" i="10"/>
  <c r="BY78" i="10"/>
  <c r="BW52" i="10"/>
  <c r="BW50" i="10"/>
  <c r="BT66" i="10"/>
  <c r="BT67" i="10"/>
  <c r="BT68" i="10"/>
  <c r="BU66" i="10"/>
  <c r="BU68" i="10"/>
  <c r="BU67" i="10"/>
  <c r="BT81" i="10"/>
  <c r="BT80" i="10"/>
  <c r="BT82" i="10"/>
  <c r="BW88" i="10"/>
  <c r="BW89" i="10"/>
  <c r="BW87" i="10"/>
  <c r="BX90" i="10"/>
  <c r="BX69" i="10"/>
  <c r="BX76" i="10"/>
  <c r="BX70" i="10" s="1"/>
  <c r="BX83" i="10"/>
  <c r="BU80" i="10"/>
  <c r="BU81" i="10"/>
  <c r="BU82" i="10"/>
  <c r="BZ71" i="10"/>
  <c r="BY40" i="10"/>
  <c r="BU94" i="10"/>
  <c r="BJ20" i="3" s="1"/>
  <c r="BU56" i="10"/>
  <c r="BV99" i="10"/>
  <c r="BV98" i="10"/>
  <c r="BV97" i="10"/>
  <c r="BX100" i="10"/>
  <c r="BX62" i="10"/>
  <c r="BW95" i="10"/>
  <c r="BW49" i="10"/>
  <c r="BW57" i="10"/>
  <c r="BW96" i="10"/>
  <c r="BW58" i="10"/>
  <c r="BV60" i="10"/>
  <c r="BV61" i="10"/>
  <c r="BV59" i="10"/>
  <c r="BV103" i="10"/>
  <c r="BH5" i="7"/>
  <c r="BK5" i="3"/>
  <c r="BJ3" i="3"/>
  <c r="BM265" i="11" l="1" a="1"/>
  <c r="BM265" i="11" s="1"/>
  <c r="BM115" i="11" a="1"/>
  <c r="BM115" i="11" s="1"/>
  <c r="BM191" i="11" a="1"/>
  <c r="BM191" i="11" s="1"/>
  <c r="BM190" i="11" a="1"/>
  <c r="BM190" i="11" s="1"/>
  <c r="BM116" i="11" a="1"/>
  <c r="BM116" i="11" s="1"/>
  <c r="BM266" i="11" a="1"/>
  <c r="BM266" i="11" s="1"/>
  <c r="BM117" i="11" a="1"/>
  <c r="BM117" i="11" s="1"/>
  <c r="BM267" i="11" a="1"/>
  <c r="BM267" i="11" s="1"/>
  <c r="BM192" i="11" a="1"/>
  <c r="BM192" i="11" s="1"/>
  <c r="BM193" i="11" a="1"/>
  <c r="BM193" i="11" s="1"/>
  <c r="BM118" i="11" a="1"/>
  <c r="BM118" i="11" s="1"/>
  <c r="BM268" i="11" a="1"/>
  <c r="BM268" i="11" s="1"/>
  <c r="BM119" i="11" a="1"/>
  <c r="BM119" i="11" s="1"/>
  <c r="BM269" i="11" a="1"/>
  <c r="BM269" i="11" s="1"/>
  <c r="BM270" i="11" a="1"/>
  <c r="BM270" i="11" s="1"/>
  <c r="BM120" i="11" a="1"/>
  <c r="BM120" i="11" s="1"/>
  <c r="BM271" i="11" a="1"/>
  <c r="BM271" i="11" s="1"/>
  <c r="BM121" i="11" a="1"/>
  <c r="BM121" i="11" s="1"/>
  <c r="BM272" i="11" a="1"/>
  <c r="BM272" i="11" s="1"/>
  <c r="BM125" i="11" a="1"/>
  <c r="BM125" i="11" s="1"/>
  <c r="BM202" i="11" a="1"/>
  <c r="BM202" i="11" s="1"/>
  <c r="BM127" i="11" a="1"/>
  <c r="BM127" i="11" s="1"/>
  <c r="BM277" i="11" a="1"/>
  <c r="BM277" i="11" s="1"/>
  <c r="BM278" i="11" a="1"/>
  <c r="BM278" i="11" s="1"/>
  <c r="BM128" i="11" a="1"/>
  <c r="BM128" i="11" s="1"/>
  <c r="BM279" i="11" a="1"/>
  <c r="BM279" i="11" s="1"/>
  <c r="BM130" i="11" a="1"/>
  <c r="BM130" i="11" s="1"/>
  <c r="BM207" i="11" a="1"/>
  <c r="BM207" i="11" s="1"/>
  <c r="BM133" i="11" a="1"/>
  <c r="BM133" i="11" s="1"/>
  <c r="BM208" i="11" a="1"/>
  <c r="BM208" i="11" s="1"/>
  <c r="BM284" i="11" a="1"/>
  <c r="BM284" i="11" s="1"/>
  <c r="BM211" i="11" a="1"/>
  <c r="BM211" i="11" s="1"/>
  <c r="BM287" i="11" a="1"/>
  <c r="BM287" i="11" s="1"/>
  <c r="BM213" i="11" a="1"/>
  <c r="BM213" i="11" s="1"/>
  <c r="BM138" i="11" a="1"/>
  <c r="BM138" i="11" s="1"/>
  <c r="BM139" i="11" a="1"/>
  <c r="BM139" i="11" s="1"/>
  <c r="BM214" i="11" a="1"/>
  <c r="BM214" i="11" s="1"/>
  <c r="BM140" i="11" a="1"/>
  <c r="BM140" i="11" s="1"/>
  <c r="BM217" i="11" a="1"/>
  <c r="BM217" i="11" s="1"/>
  <c r="BM293" i="11" a="1"/>
  <c r="BM293" i="11" s="1"/>
  <c r="BM143" i="11" a="1"/>
  <c r="BM143" i="11" s="1"/>
  <c r="BM219" i="11" a="1"/>
  <c r="BM219" i="11" s="1"/>
  <c r="BM294" i="11" a="1"/>
  <c r="BM294" i="11" s="1"/>
  <c r="BM220" i="11" a="1"/>
  <c r="BM220" i="11" s="1"/>
  <c r="BM223" i="11" a="1"/>
  <c r="BM223" i="11" s="1"/>
  <c r="BM148" i="11" a="1"/>
  <c r="BM148" i="11" s="1"/>
  <c r="BM149" i="11" a="1"/>
  <c r="BM149" i="11" s="1"/>
  <c r="BM299" i="11" a="1"/>
  <c r="BM299" i="11" s="1"/>
  <c r="BM300" i="11" a="1"/>
  <c r="BM300" i="11" s="1"/>
  <c r="BM226" i="11" a="1"/>
  <c r="BM226" i="11" s="1"/>
  <c r="BM227" i="11" a="1"/>
  <c r="BM227" i="11" s="1"/>
  <c r="BM152" i="11" a="1"/>
  <c r="BM152" i="11" s="1"/>
  <c r="BM228" i="11" a="1"/>
  <c r="BM228" i="11" s="1"/>
  <c r="BM303" i="11" a="1"/>
  <c r="BM303" i="11" s="1"/>
  <c r="BM154" i="11" a="1"/>
  <c r="BM154" i="11" s="1"/>
  <c r="BM304" i="11" a="1"/>
  <c r="BM304" i="11" s="1"/>
  <c r="BM229" i="11" a="1"/>
  <c r="BM229" i="11" s="1"/>
  <c r="BM155" i="11" a="1"/>
  <c r="BM155" i="11" s="1"/>
  <c r="BM157" i="11" a="1"/>
  <c r="BM157" i="11" s="1"/>
  <c r="BM231" i="11" a="1"/>
  <c r="BM231" i="11" s="1"/>
  <c r="BM156" i="11" a="1"/>
  <c r="BM156" i="11" s="1"/>
  <c r="BM308" i="11" a="1"/>
  <c r="BM308" i="11" s="1"/>
  <c r="BM233" i="11" a="1"/>
  <c r="BM233" i="11" s="1"/>
  <c r="BM159" i="11" a="1"/>
  <c r="BM159" i="11" s="1"/>
  <c r="BM235" i="11" a="1"/>
  <c r="BM235" i="11" s="1"/>
  <c r="BM160" i="11" a="1"/>
  <c r="BM160" i="11" s="1"/>
  <c r="BM161" i="11" a="1"/>
  <c r="BM161" i="11" s="1"/>
  <c r="BM236" i="11" a="1"/>
  <c r="BM236" i="11" s="1"/>
  <c r="BM162" i="11" a="1"/>
  <c r="BM162" i="11" s="1"/>
  <c r="BM312" i="11" a="1"/>
  <c r="BM312" i="11" s="1"/>
  <c r="BM313" i="11" a="1"/>
  <c r="BM313" i="11" s="1"/>
  <c r="BM315" i="11" a="1"/>
  <c r="BM315" i="11" s="1"/>
  <c r="BM240" i="11" a="1"/>
  <c r="BM240" i="11" s="1"/>
  <c r="BM242" i="11" a="1"/>
  <c r="BM242" i="11" s="1"/>
  <c r="BM167" i="11" a="1"/>
  <c r="BM167" i="11" s="1"/>
  <c r="BM243" i="11" a="1"/>
  <c r="BM243" i="11" s="1"/>
  <c r="BM169" i="11" a="1"/>
  <c r="BM169" i="11" s="1"/>
  <c r="BS11" i="7"/>
  <c r="BR10" i="7"/>
  <c r="BH171" i="11" a="1"/>
  <c r="BH171" i="11" s="1"/>
  <c r="N171" i="11" a="1"/>
  <c r="N171" i="11" s="1"/>
  <c r="BG171" i="11" a="1"/>
  <c r="BG171" i="11" s="1"/>
  <c r="AR171" i="11" a="1"/>
  <c r="AR171" i="11" s="1"/>
  <c r="AD171" i="11" a="1"/>
  <c r="AD171" i="11" s="1"/>
  <c r="M171" i="11" a="1"/>
  <c r="M171" i="11" s="1"/>
  <c r="BM171" i="11" a="1"/>
  <c r="BM171" i="11" s="1"/>
  <c r="L171" i="11" a="1"/>
  <c r="L171" i="11" s="1"/>
  <c r="AQ171" i="11" a="1"/>
  <c r="AQ171" i="11" s="1"/>
  <c r="AA171" i="11" a="1"/>
  <c r="AA171" i="11" s="1"/>
  <c r="BC171" i="11" a="1"/>
  <c r="BC171" i="11" s="1"/>
  <c r="S171" i="11" a="1"/>
  <c r="S171" i="11" s="1"/>
  <c r="BB171" i="11" a="1"/>
  <c r="BB171" i="11" s="1"/>
  <c r="AK171" i="11" a="1"/>
  <c r="AK171" i="11" s="1"/>
  <c r="R171" i="11" a="1"/>
  <c r="R171" i="11" s="1"/>
  <c r="AJ171" i="11" a="1"/>
  <c r="AJ171" i="11" s="1"/>
  <c r="BA171" i="11" a="1"/>
  <c r="BA171" i="11" s="1"/>
  <c r="Q171" i="11" a="1"/>
  <c r="Q171" i="11" s="1"/>
  <c r="AY171" i="11" a="1"/>
  <c r="AY171" i="11" s="1"/>
  <c r="AG171" i="11" a="1"/>
  <c r="AG171" i="11" s="1"/>
  <c r="K171" i="11" a="1"/>
  <c r="K171" i="11" s="1"/>
  <c r="AX171" i="11" a="1"/>
  <c r="AX171" i="11" s="1"/>
  <c r="AF171" i="11" a="1"/>
  <c r="AF171" i="11" s="1"/>
  <c r="AP171" i="11" a="1"/>
  <c r="AP171" i="11" s="1"/>
  <c r="P171" i="11" a="1"/>
  <c r="P171" i="11" s="1"/>
  <c r="AO171" i="11" a="1"/>
  <c r="AO171" i="11" s="1"/>
  <c r="O171" i="11" a="1"/>
  <c r="O171" i="11" s="1"/>
  <c r="AN171" i="11" a="1"/>
  <c r="AN171" i="11" s="1"/>
  <c r="J171" i="11" a="1"/>
  <c r="J171" i="11" s="1"/>
  <c r="AM171" i="11" a="1"/>
  <c r="AM171" i="11" s="1"/>
  <c r="BJ171" i="11" a="1"/>
  <c r="BJ171" i="11" s="1"/>
  <c r="AI171" i="11" a="1"/>
  <c r="AI171" i="11" s="1"/>
  <c r="H171" i="11" a="1"/>
  <c r="H171" i="11" s="1"/>
  <c r="BI171" i="11" a="1"/>
  <c r="BI171" i="11" s="1"/>
  <c r="AH171" i="11" a="1"/>
  <c r="AH171" i="11" s="1"/>
  <c r="AV171" i="11" a="1"/>
  <c r="AV171" i="11" s="1"/>
  <c r="AU171" i="11" a="1"/>
  <c r="AU171" i="11" s="1"/>
  <c r="AT171" i="11" a="1"/>
  <c r="AT171" i="11" s="1"/>
  <c r="AS171" i="11" a="1"/>
  <c r="AS171" i="11" s="1"/>
  <c r="AL171" i="11" a="1"/>
  <c r="AL171" i="11" s="1"/>
  <c r="V171" i="11" a="1"/>
  <c r="V171" i="11" s="1"/>
  <c r="BE171" i="11" a="1"/>
  <c r="BE171" i="11" s="1"/>
  <c r="U171" i="11" a="1"/>
  <c r="U171" i="11" s="1"/>
  <c r="BD171" i="11" a="1"/>
  <c r="BD171" i="11" s="1"/>
  <c r="T171" i="11" a="1"/>
  <c r="T171" i="11" s="1"/>
  <c r="X171" i="11" a="1"/>
  <c r="X171" i="11" s="1"/>
  <c r="W171" i="11" a="1"/>
  <c r="W171" i="11" s="1"/>
  <c r="I171" i="11" a="1"/>
  <c r="I171" i="11" s="1"/>
  <c r="AW171" i="11" a="1"/>
  <c r="AW171" i="11" s="1"/>
  <c r="AE171" i="11" a="1"/>
  <c r="AE171" i="11" s="1"/>
  <c r="Y171" i="11" a="1"/>
  <c r="Y171" i="11" s="1"/>
  <c r="BL171" i="11" a="1"/>
  <c r="BL171" i="11" s="1"/>
  <c r="BK171" i="11" a="1"/>
  <c r="BK171" i="11" s="1"/>
  <c r="BF171" i="11" a="1"/>
  <c r="BF171" i="11" s="1"/>
  <c r="AC171" i="11" a="1"/>
  <c r="AC171" i="11" s="1"/>
  <c r="AB171" i="11" a="1"/>
  <c r="AB171" i="11" s="1"/>
  <c r="AZ171" i="11" a="1"/>
  <c r="AZ171" i="11" s="1"/>
  <c r="Z171" i="11" a="1"/>
  <c r="Z171" i="11" s="1"/>
  <c r="BN46" i="11"/>
  <c r="BM88" i="11"/>
  <c r="BM89" i="11" s="1"/>
  <c r="BN44" i="11"/>
  <c r="BM82" i="11"/>
  <c r="D328" i="11"/>
  <c r="E172" i="11" a="1"/>
  <c r="E172" i="11" s="1"/>
  <c r="D255" i="11"/>
  <c r="D179" i="11"/>
  <c r="D84" i="16"/>
  <c r="D82" i="15"/>
  <c r="BN5" i="11"/>
  <c r="BN171" i="11" s="1" a="1"/>
  <c r="BN171" i="11" s="1"/>
  <c r="BZ6" i="10"/>
  <c r="CA23" i="10"/>
  <c r="CA18" i="10"/>
  <c r="CA13" i="10"/>
  <c r="CA10" i="10"/>
  <c r="CA11" i="10"/>
  <c r="CA64" i="10" s="1"/>
  <c r="CA21" i="10"/>
  <c r="CA19" i="10"/>
  <c r="CA22" i="10"/>
  <c r="CA20" i="10"/>
  <c r="CA7" i="10"/>
  <c r="CA12" i="10"/>
  <c r="CA15" i="10"/>
  <c r="CA16" i="10"/>
  <c r="CA14" i="10"/>
  <c r="CA17" i="10"/>
  <c r="CA9" i="10"/>
  <c r="CA8" i="10"/>
  <c r="DG61" i="4"/>
  <c r="CV61" i="4"/>
  <c r="BS56" i="3"/>
  <c r="BO61" i="4"/>
  <c r="BR80" i="3"/>
  <c r="BR79" i="3" s="1"/>
  <c r="BO72" i="4" s="1"/>
  <c r="BN42" i="11"/>
  <c r="BN76" i="11" s="1"/>
  <c r="BN78" i="11" s="1"/>
  <c r="BL83" i="11"/>
  <c r="BL92" i="11"/>
  <c r="BL90" i="11"/>
  <c r="BL89" i="11"/>
  <c r="BL86" i="11"/>
  <c r="BL85" i="11"/>
  <c r="BL84" i="11"/>
  <c r="BM80" i="11"/>
  <c r="BM77" i="11"/>
  <c r="BM79" i="11"/>
  <c r="BM78" i="11"/>
  <c r="BG24" i="4"/>
  <c r="BZ73" i="10"/>
  <c r="BS102" i="10"/>
  <c r="CK45" i="10"/>
  <c r="CJ85" i="10"/>
  <c r="BV48" i="10"/>
  <c r="BW51" i="10"/>
  <c r="BW53" i="10"/>
  <c r="BO72" i="11"/>
  <c r="BO73" i="11"/>
  <c r="BU77" i="10"/>
  <c r="BU63" i="10"/>
  <c r="BT63" i="10"/>
  <c r="CB4" i="10"/>
  <c r="CA2" i="10"/>
  <c r="BV56" i="10"/>
  <c r="BW84" i="10"/>
  <c r="BZ40" i="10"/>
  <c r="BZ64" i="10"/>
  <c r="BZ75" i="10"/>
  <c r="BZ74" i="10"/>
  <c r="BZ78" i="10"/>
  <c r="BT77" i="10"/>
  <c r="BY76" i="10"/>
  <c r="BY90" i="10"/>
  <c r="BY83" i="10"/>
  <c r="BY69" i="10"/>
  <c r="BX88" i="10"/>
  <c r="BX87" i="10"/>
  <c r="BX89" i="10"/>
  <c r="BV94" i="10"/>
  <c r="BK20" i="3" s="1"/>
  <c r="CA71" i="10"/>
  <c r="BY100" i="10"/>
  <c r="BY62" i="10"/>
  <c r="BX58" i="10"/>
  <c r="BX96" i="10"/>
  <c r="BX95" i="10"/>
  <c r="BX57" i="10"/>
  <c r="BW59" i="10"/>
  <c r="BW60" i="10"/>
  <c r="BW61" i="10"/>
  <c r="BW99" i="10"/>
  <c r="BW97" i="10"/>
  <c r="BW98" i="10"/>
  <c r="BW103" i="10"/>
  <c r="BI5" i="7"/>
  <c r="BL5" i="3"/>
  <c r="BK3" i="3"/>
  <c r="BN190" i="11" l="1" a="1"/>
  <c r="BN190" i="11" s="1"/>
  <c r="BN191" i="11" a="1"/>
  <c r="BN191" i="11" s="1"/>
  <c r="BN115" i="11" a="1"/>
  <c r="BN115" i="11" s="1"/>
  <c r="BN265" i="11" a="1"/>
  <c r="BN265" i="11" s="1"/>
  <c r="BN117" i="11" a="1"/>
  <c r="BN117" i="11" s="1"/>
  <c r="BN116" i="11" a="1"/>
  <c r="BN116" i="11" s="1"/>
  <c r="BN266" i="11" a="1"/>
  <c r="BN266" i="11" s="1"/>
  <c r="BN267" i="11" a="1"/>
  <c r="BN267" i="11" s="1"/>
  <c r="BN192" i="11" a="1"/>
  <c r="BN192" i="11" s="1"/>
  <c r="BN118" i="11" a="1"/>
  <c r="BN118" i="11" s="1"/>
  <c r="BN193" i="11" a="1"/>
  <c r="BN193" i="11" s="1"/>
  <c r="BN268" i="11" a="1"/>
  <c r="BN268" i="11" s="1"/>
  <c r="BN269" i="11" a="1"/>
  <c r="BN269" i="11" s="1"/>
  <c r="BN119" i="11" a="1"/>
  <c r="BN119" i="11" s="1"/>
  <c r="BN270" i="11" a="1"/>
  <c r="BN270" i="11" s="1"/>
  <c r="BN120" i="11" a="1"/>
  <c r="BN120" i="11" s="1"/>
  <c r="BN121" i="11" a="1"/>
  <c r="BN121" i="11" s="1"/>
  <c r="BN271" i="11" a="1"/>
  <c r="BN271" i="11" s="1"/>
  <c r="BN272" i="11" a="1"/>
  <c r="BN272" i="11" s="1"/>
  <c r="BN125" i="11" a="1"/>
  <c r="BN125" i="11" s="1"/>
  <c r="BN127" i="11" a="1"/>
  <c r="BN127" i="11" s="1"/>
  <c r="BN202" i="11" a="1"/>
  <c r="BN202" i="11" s="1"/>
  <c r="BN277" i="11" a="1"/>
  <c r="BN277" i="11" s="1"/>
  <c r="BN128" i="11" a="1"/>
  <c r="BN128" i="11" s="1"/>
  <c r="BN278" i="11" a="1"/>
  <c r="BN278" i="11" s="1"/>
  <c r="BN279" i="11" a="1"/>
  <c r="BN279" i="11" s="1"/>
  <c r="BN130" i="11" a="1"/>
  <c r="BN130" i="11" s="1"/>
  <c r="BN207" i="11" a="1"/>
  <c r="BN207" i="11" s="1"/>
  <c r="BN133" i="11" a="1"/>
  <c r="BN133" i="11" s="1"/>
  <c r="BN208" i="11" a="1"/>
  <c r="BN208" i="11" s="1"/>
  <c r="BN284" i="11" a="1"/>
  <c r="BN284" i="11" s="1"/>
  <c r="BN211" i="11" a="1"/>
  <c r="BN211" i="11" s="1"/>
  <c r="BN287" i="11" a="1"/>
  <c r="BN287" i="11" s="1"/>
  <c r="BN138" i="11" a="1"/>
  <c r="BN138" i="11" s="1"/>
  <c r="BN213" i="11" a="1"/>
  <c r="BN213" i="11" s="1"/>
  <c r="BN139" i="11" a="1"/>
  <c r="BN139" i="11" s="1"/>
  <c r="BN214" i="11" a="1"/>
  <c r="BN214" i="11" s="1"/>
  <c r="BN140" i="11" a="1"/>
  <c r="BN140" i="11" s="1"/>
  <c r="BN217" i="11" a="1"/>
  <c r="BN217" i="11" s="1"/>
  <c r="BN293" i="11" a="1"/>
  <c r="BN293" i="11" s="1"/>
  <c r="BN143" i="11" a="1"/>
  <c r="BN143" i="11" s="1"/>
  <c r="BN294" i="11" a="1"/>
  <c r="BN294" i="11" s="1"/>
  <c r="BN219" i="11" a="1"/>
  <c r="BN219" i="11" s="1"/>
  <c r="BN220" i="11" a="1"/>
  <c r="BN220" i="11" s="1"/>
  <c r="BN223" i="11" a="1"/>
  <c r="BN223" i="11" s="1"/>
  <c r="BN148" i="11" a="1"/>
  <c r="BN148" i="11" s="1"/>
  <c r="BN299" i="11" a="1"/>
  <c r="BN299" i="11" s="1"/>
  <c r="BN149" i="11" a="1"/>
  <c r="BN149" i="11" s="1"/>
  <c r="BN300" i="11" a="1"/>
  <c r="BN300" i="11" s="1"/>
  <c r="BN226" i="11" a="1"/>
  <c r="BN226" i="11" s="1"/>
  <c r="BN227" i="11" a="1"/>
  <c r="BN227" i="11" s="1"/>
  <c r="BN152" i="11" a="1"/>
  <c r="BN152" i="11" s="1"/>
  <c r="BN228" i="11" a="1"/>
  <c r="BN228" i="11" s="1"/>
  <c r="BN303" i="11" a="1"/>
  <c r="BN303" i="11" s="1"/>
  <c r="BN304" i="11" a="1"/>
  <c r="BN304" i="11" s="1"/>
  <c r="BN229" i="11" a="1"/>
  <c r="BN229" i="11" s="1"/>
  <c r="BN154" i="11" a="1"/>
  <c r="BN154" i="11" s="1"/>
  <c r="BN155" i="11" a="1"/>
  <c r="BN155" i="11" s="1"/>
  <c r="BN156" i="11" a="1"/>
  <c r="BN156" i="11" s="1"/>
  <c r="BN231" i="11" a="1"/>
  <c r="BN231" i="11" s="1"/>
  <c r="BN157" i="11" a="1"/>
  <c r="BN157" i="11" s="1"/>
  <c r="BN233" i="11" a="1"/>
  <c r="BN233" i="11" s="1"/>
  <c r="BN308" i="11" a="1"/>
  <c r="BN308" i="11" s="1"/>
  <c r="BN159" i="11" a="1"/>
  <c r="BN159" i="11" s="1"/>
  <c r="BN235" i="11" a="1"/>
  <c r="BN235" i="11" s="1"/>
  <c r="BN160" i="11" a="1"/>
  <c r="BN160" i="11" s="1"/>
  <c r="BN161" i="11" a="1"/>
  <c r="BN161" i="11" s="1"/>
  <c r="BN236" i="11" a="1"/>
  <c r="BN236" i="11" s="1"/>
  <c r="BN312" i="11" a="1"/>
  <c r="BN312" i="11" s="1"/>
  <c r="BN162" i="11" a="1"/>
  <c r="BN162" i="11" s="1"/>
  <c r="BN313" i="11" a="1"/>
  <c r="BN313" i="11" s="1"/>
  <c r="BN315" i="11" a="1"/>
  <c r="BN315" i="11" s="1"/>
  <c r="BN240" i="11" a="1"/>
  <c r="BN240" i="11" s="1"/>
  <c r="BN242" i="11" a="1"/>
  <c r="BN242" i="11" s="1"/>
  <c r="BN167" i="11" a="1"/>
  <c r="BN167" i="11" s="1"/>
  <c r="BN243" i="11" a="1"/>
  <c r="BN243" i="11" s="1"/>
  <c r="BN169" i="11" a="1"/>
  <c r="BN169" i="11" s="1"/>
  <c r="BT11" i="7"/>
  <c r="BS10" i="7"/>
  <c r="BI172" i="11" a="1"/>
  <c r="BI172" i="11" s="1"/>
  <c r="BG172" i="11" a="1"/>
  <c r="BG172" i="11" s="1"/>
  <c r="AE172" i="11" a="1"/>
  <c r="AE172" i="11" s="1"/>
  <c r="Q172" i="11" a="1"/>
  <c r="Q172" i="11" s="1"/>
  <c r="BF172" i="11" a="1"/>
  <c r="BF172" i="11" s="1"/>
  <c r="AS172" i="11" a="1"/>
  <c r="AS172" i="11" s="1"/>
  <c r="AD172" i="11" a="1"/>
  <c r="AD172" i="11" s="1"/>
  <c r="BB172" i="11" a="1"/>
  <c r="BB172" i="11" s="1"/>
  <c r="X172" i="11" a="1"/>
  <c r="X172" i="11" s="1"/>
  <c r="J172" i="11" a="1"/>
  <c r="J172" i="11" s="1"/>
  <c r="AK172" i="11" a="1"/>
  <c r="AK172" i="11" s="1"/>
  <c r="U172" i="11" a="1"/>
  <c r="U172" i="11" s="1"/>
  <c r="BA172" i="11" a="1"/>
  <c r="BA172" i="11" s="1"/>
  <c r="AL172" i="11" a="1"/>
  <c r="AL172" i="11" s="1"/>
  <c r="T172" i="11" a="1"/>
  <c r="T172" i="11" s="1"/>
  <c r="AZ172" i="11" a="1"/>
  <c r="AZ172" i="11" s="1"/>
  <c r="AJ172" i="11" a="1"/>
  <c r="AJ172" i="11" s="1"/>
  <c r="S172" i="11" a="1"/>
  <c r="S172" i="11" s="1"/>
  <c r="AY172" i="11" a="1"/>
  <c r="AY172" i="11" s="1"/>
  <c r="R172" i="11" a="1"/>
  <c r="R172" i="11" s="1"/>
  <c r="AG172" i="11" a="1"/>
  <c r="AG172" i="11" s="1"/>
  <c r="O172" i="11" a="1"/>
  <c r="O172" i="11" s="1"/>
  <c r="AV172" i="11" a="1"/>
  <c r="AV172" i="11" s="1"/>
  <c r="AF172" i="11" a="1"/>
  <c r="AF172" i="11" s="1"/>
  <c r="N172" i="11" a="1"/>
  <c r="N172" i="11" s="1"/>
  <c r="W172" i="11" a="1"/>
  <c r="W172" i="11" s="1"/>
  <c r="AT172" i="11" a="1"/>
  <c r="AT172" i="11" s="1"/>
  <c r="AR172" i="11" a="1"/>
  <c r="AR172" i="11" s="1"/>
  <c r="V172" i="11" a="1"/>
  <c r="V172" i="11" s="1"/>
  <c r="AP172" i="11" a="1"/>
  <c r="AP172" i="11" s="1"/>
  <c r="BM172" i="11" a="1"/>
  <c r="BM172" i="11" s="1"/>
  <c r="BL172" i="11" a="1"/>
  <c r="BL172" i="11" s="1"/>
  <c r="AO172" i="11" a="1"/>
  <c r="AO172" i="11" s="1"/>
  <c r="M172" i="11" a="1"/>
  <c r="M172" i="11" s="1"/>
  <c r="BC172" i="11" a="1"/>
  <c r="BC172" i="11" s="1"/>
  <c r="BE172" i="11" a="1"/>
  <c r="BE172" i="11" s="1"/>
  <c r="BD172" i="11" a="1"/>
  <c r="BD172" i="11" s="1"/>
  <c r="L172" i="11" a="1"/>
  <c r="L172" i="11" s="1"/>
  <c r="K172" i="11" a="1"/>
  <c r="K172" i="11" s="1"/>
  <c r="AX172" i="11" a="1"/>
  <c r="AX172" i="11" s="1"/>
  <c r="AW172" i="11" a="1"/>
  <c r="AW172" i="11" s="1"/>
  <c r="I172" i="11" a="1"/>
  <c r="I172" i="11" s="1"/>
  <c r="H172" i="11" a="1"/>
  <c r="H172" i="11" s="1"/>
  <c r="AB172" i="11" a="1"/>
  <c r="AB172" i="11" s="1"/>
  <c r="BN172" i="11" a="1"/>
  <c r="BN172" i="11" s="1"/>
  <c r="AA172" i="11" a="1"/>
  <c r="AA172" i="11" s="1"/>
  <c r="BK172" i="11" a="1"/>
  <c r="BK172" i="11" s="1"/>
  <c r="Z172" i="11" a="1"/>
  <c r="Z172" i="11" s="1"/>
  <c r="Y172" i="11" a="1"/>
  <c r="Y172" i="11" s="1"/>
  <c r="P172" i="11" a="1"/>
  <c r="P172" i="11" s="1"/>
  <c r="AQ172" i="11" a="1"/>
  <c r="AQ172" i="11" s="1"/>
  <c r="AN172" i="11" a="1"/>
  <c r="AN172" i="11" s="1"/>
  <c r="BH172" i="11" a="1"/>
  <c r="BH172" i="11" s="1"/>
  <c r="AU172" i="11" a="1"/>
  <c r="AU172" i="11" s="1"/>
  <c r="AM172" i="11" a="1"/>
  <c r="AM172" i="11" s="1"/>
  <c r="AI172" i="11" a="1"/>
  <c r="AI172" i="11" s="1"/>
  <c r="AH172" i="11" a="1"/>
  <c r="AH172" i="11" s="1"/>
  <c r="AC172" i="11" a="1"/>
  <c r="AC172" i="11" s="1"/>
  <c r="BJ172" i="11" a="1"/>
  <c r="BJ172" i="11" s="1"/>
  <c r="BM90" i="11"/>
  <c r="BM91" i="11"/>
  <c r="BM92" i="11"/>
  <c r="BO46" i="11"/>
  <c r="BN88" i="11"/>
  <c r="BN90" i="11" s="1"/>
  <c r="BO44" i="11"/>
  <c r="BN82" i="11"/>
  <c r="D329" i="11"/>
  <c r="D256" i="11"/>
  <c r="D180" i="11"/>
  <c r="D85" i="16"/>
  <c r="D83" i="15"/>
  <c r="BO5" i="11"/>
  <c r="BO172" i="11" s="1" a="1"/>
  <c r="BO172" i="11" s="1"/>
  <c r="CB18" i="10"/>
  <c r="CB13" i="10"/>
  <c r="CB23" i="10"/>
  <c r="CB21" i="10"/>
  <c r="CB16" i="10"/>
  <c r="CB11" i="10"/>
  <c r="CB64" i="10" s="1"/>
  <c r="CB12" i="10"/>
  <c r="CB17" i="10"/>
  <c r="CB19" i="10"/>
  <c r="CB10" i="10"/>
  <c r="CB7" i="10"/>
  <c r="CB22" i="10"/>
  <c r="CB20" i="10"/>
  <c r="CB15" i="10"/>
  <c r="CB14" i="10"/>
  <c r="CB9" i="10"/>
  <c r="CB8" i="10"/>
  <c r="DU45" i="10"/>
  <c r="CA6" i="10"/>
  <c r="BT56" i="3"/>
  <c r="BP61" i="4"/>
  <c r="BS80" i="3"/>
  <c r="BS79" i="3" s="1"/>
  <c r="BP72" i="4" s="1"/>
  <c r="BO42" i="11"/>
  <c r="BO76" i="11" s="1"/>
  <c r="BO80" i="11" s="1"/>
  <c r="BM83" i="11"/>
  <c r="BM85" i="11"/>
  <c r="BM84" i="11"/>
  <c r="BM86" i="11"/>
  <c r="BN79" i="11"/>
  <c r="BN77" i="11"/>
  <c r="BN80" i="11"/>
  <c r="BU102" i="10"/>
  <c r="BY70" i="10"/>
  <c r="BT102" i="10"/>
  <c r="CL45" i="10"/>
  <c r="CK85" i="10"/>
  <c r="BW48" i="10"/>
  <c r="BX49" i="10"/>
  <c r="BX51" i="10"/>
  <c r="BX52" i="10"/>
  <c r="BX50" i="10"/>
  <c r="BX53" i="10"/>
  <c r="BP72" i="11"/>
  <c r="BP73" i="11"/>
  <c r="CC4" i="10"/>
  <c r="CB2" i="10"/>
  <c r="CA78" i="10"/>
  <c r="CA40" i="10"/>
  <c r="BX84" i="10"/>
  <c r="CA75" i="10"/>
  <c r="CA74" i="10"/>
  <c r="CA73" i="10"/>
  <c r="BY88" i="10"/>
  <c r="BY87" i="10"/>
  <c r="BY89" i="10"/>
  <c r="BZ90" i="10"/>
  <c r="BZ83" i="10"/>
  <c r="BZ69" i="10"/>
  <c r="BZ76" i="10"/>
  <c r="BV80" i="10"/>
  <c r="BV81" i="10"/>
  <c r="BV82" i="10"/>
  <c r="BV68" i="10"/>
  <c r="BV66" i="10"/>
  <c r="BV67" i="10"/>
  <c r="CB71" i="10"/>
  <c r="BW56" i="10"/>
  <c r="BW94" i="10"/>
  <c r="BL20" i="3" s="1"/>
  <c r="BX59" i="10"/>
  <c r="BX61" i="10"/>
  <c r="BX60" i="10"/>
  <c r="BX103" i="10"/>
  <c r="BX98" i="10"/>
  <c r="BX99" i="10"/>
  <c r="BX97" i="10"/>
  <c r="BZ62" i="10"/>
  <c r="BZ100" i="10"/>
  <c r="BY51" i="10"/>
  <c r="DI51" i="10" s="1"/>
  <c r="BY95" i="10"/>
  <c r="BY57" i="10"/>
  <c r="BY58" i="10"/>
  <c r="BY96" i="10"/>
  <c r="BJ5" i="7"/>
  <c r="BM5" i="3"/>
  <c r="BL3" i="3"/>
  <c r="BO115" i="11" l="1" a="1"/>
  <c r="BO115" i="11" s="1"/>
  <c r="BO191" i="11" a="1"/>
  <c r="BO191" i="11" s="1"/>
  <c r="BO190" i="11" a="1"/>
  <c r="BO190" i="11" s="1"/>
  <c r="BO265" i="11" a="1"/>
  <c r="BO265" i="11" s="1"/>
  <c r="BO116" i="11" a="1"/>
  <c r="BO116" i="11" s="1"/>
  <c r="BO117" i="11" a="1"/>
  <c r="BO117" i="11" s="1"/>
  <c r="BO266" i="11" a="1"/>
  <c r="BO266" i="11" s="1"/>
  <c r="BO267" i="11" a="1"/>
  <c r="BO267" i="11" s="1"/>
  <c r="BO192" i="11" a="1"/>
  <c r="BO192" i="11" s="1"/>
  <c r="BO193" i="11" a="1"/>
  <c r="BO193" i="11" s="1"/>
  <c r="BO118" i="11" a="1"/>
  <c r="BO118" i="11" s="1"/>
  <c r="BO268" i="11" a="1"/>
  <c r="BO268" i="11" s="1"/>
  <c r="BO269" i="11" a="1"/>
  <c r="BO269" i="11" s="1"/>
  <c r="BO119" i="11" a="1"/>
  <c r="BO119" i="11" s="1"/>
  <c r="BO120" i="11" a="1"/>
  <c r="BO120" i="11" s="1"/>
  <c r="BO270" i="11" a="1"/>
  <c r="BO270" i="11" s="1"/>
  <c r="BO121" i="11" a="1"/>
  <c r="BO121" i="11" s="1"/>
  <c r="BO271" i="11" a="1"/>
  <c r="BO271" i="11" s="1"/>
  <c r="BO272" i="11" a="1"/>
  <c r="BO272" i="11" s="1"/>
  <c r="BO125" i="11" a="1"/>
  <c r="BO125" i="11" s="1"/>
  <c r="BO127" i="11" a="1"/>
  <c r="BO127" i="11" s="1"/>
  <c r="BO202" i="11" a="1"/>
  <c r="BO202" i="11" s="1"/>
  <c r="BO277" i="11" a="1"/>
  <c r="BO277" i="11" s="1"/>
  <c r="BO278" i="11" a="1"/>
  <c r="BO278" i="11" s="1"/>
  <c r="BO128" i="11" a="1"/>
  <c r="BO128" i="11" s="1"/>
  <c r="BO279" i="11" a="1"/>
  <c r="BO279" i="11" s="1"/>
  <c r="BO130" i="11" a="1"/>
  <c r="BO130" i="11" s="1"/>
  <c r="BO207" i="11" a="1"/>
  <c r="BO207" i="11" s="1"/>
  <c r="BO133" i="11" a="1"/>
  <c r="BO133" i="11" s="1"/>
  <c r="BO208" i="11" a="1"/>
  <c r="BO208" i="11" s="1"/>
  <c r="BO284" i="11" a="1"/>
  <c r="BO284" i="11" s="1"/>
  <c r="BO211" i="11" a="1"/>
  <c r="BO211" i="11" s="1"/>
  <c r="BO287" i="11" a="1"/>
  <c r="BO287" i="11" s="1"/>
  <c r="BO138" i="11" a="1"/>
  <c r="BO138" i="11" s="1"/>
  <c r="BO213" i="11" a="1"/>
  <c r="BO213" i="11" s="1"/>
  <c r="BO214" i="11" a="1"/>
  <c r="BO214" i="11" s="1"/>
  <c r="BO139" i="11" a="1"/>
  <c r="BO139" i="11" s="1"/>
  <c r="BO140" i="11" a="1"/>
  <c r="BO140" i="11" s="1"/>
  <c r="BO217" i="11" a="1"/>
  <c r="BO217" i="11" s="1"/>
  <c r="BO143" i="11" a="1"/>
  <c r="BO143" i="11" s="1"/>
  <c r="BO293" i="11" a="1"/>
  <c r="BO293" i="11" s="1"/>
  <c r="BO219" i="11" a="1"/>
  <c r="BO219" i="11" s="1"/>
  <c r="BO294" i="11" a="1"/>
  <c r="BO294" i="11" s="1"/>
  <c r="BO220" i="11" a="1"/>
  <c r="BO220" i="11" s="1"/>
  <c r="BO148" i="11" a="1"/>
  <c r="BO148" i="11" s="1"/>
  <c r="BO223" i="11" a="1"/>
  <c r="BO223" i="11" s="1"/>
  <c r="BO149" i="11" a="1"/>
  <c r="BO149" i="11" s="1"/>
  <c r="BO299" i="11" a="1"/>
  <c r="BO299" i="11" s="1"/>
  <c r="BO300" i="11" a="1"/>
  <c r="BO300" i="11" s="1"/>
  <c r="BO226" i="11" a="1"/>
  <c r="BO226" i="11" s="1"/>
  <c r="BO227" i="11" a="1"/>
  <c r="BO227" i="11" s="1"/>
  <c r="BO152" i="11" a="1"/>
  <c r="BO152" i="11" s="1"/>
  <c r="BO228" i="11" a="1"/>
  <c r="BO228" i="11" s="1"/>
  <c r="BO303" i="11" a="1"/>
  <c r="BO303" i="11" s="1"/>
  <c r="BO229" i="11" a="1"/>
  <c r="BO229" i="11" s="1"/>
  <c r="BO304" i="11" a="1"/>
  <c r="BO304" i="11" s="1"/>
  <c r="BO154" i="11" a="1"/>
  <c r="BO154" i="11" s="1"/>
  <c r="BO155" i="11" a="1"/>
  <c r="BO155" i="11" s="1"/>
  <c r="BO156" i="11" a="1"/>
  <c r="BO156" i="11" s="1"/>
  <c r="BO231" i="11" a="1"/>
  <c r="BO231" i="11" s="1"/>
  <c r="BO157" i="11" a="1"/>
  <c r="BO157" i="11" s="1"/>
  <c r="BO308" i="11" a="1"/>
  <c r="BO308" i="11" s="1"/>
  <c r="BO233" i="11" a="1"/>
  <c r="BO233" i="11" s="1"/>
  <c r="BO159" i="11" a="1"/>
  <c r="BO159" i="11" s="1"/>
  <c r="BO235" i="11" a="1"/>
  <c r="BO235" i="11" s="1"/>
  <c r="BO160" i="11" a="1"/>
  <c r="BO160" i="11" s="1"/>
  <c r="BO236" i="11" a="1"/>
  <c r="BO236" i="11" s="1"/>
  <c r="BO161" i="11" a="1"/>
  <c r="BO161" i="11" s="1"/>
  <c r="BO312" i="11" a="1"/>
  <c r="BO312" i="11" s="1"/>
  <c r="BO162" i="11" a="1"/>
  <c r="BO162" i="11" s="1"/>
  <c r="BO313" i="11" a="1"/>
  <c r="BO313" i="11" s="1"/>
  <c r="BO315" i="11" a="1"/>
  <c r="BO315" i="11" s="1"/>
  <c r="BO240" i="11" a="1"/>
  <c r="BO240" i="11" s="1"/>
  <c r="BO167" i="11" a="1"/>
  <c r="BO167" i="11" s="1"/>
  <c r="BO242" i="11" a="1"/>
  <c r="BO242" i="11" s="1"/>
  <c r="BO243" i="11" a="1"/>
  <c r="BO243" i="11" s="1"/>
  <c r="BO169" i="11" a="1"/>
  <c r="BO169" i="11" s="1"/>
  <c r="BO171" i="11" a="1"/>
  <c r="BO171" i="11" s="1"/>
  <c r="BU11" i="7"/>
  <c r="BT10" i="7"/>
  <c r="BP44" i="11"/>
  <c r="BO82" i="11"/>
  <c r="BP46" i="11"/>
  <c r="BO88" i="11"/>
  <c r="BO90" i="11" s="1"/>
  <c r="D330" i="11"/>
  <c r="D257" i="11"/>
  <c r="D181" i="11"/>
  <c r="D86" i="16"/>
  <c r="D84" i="15"/>
  <c r="BP5" i="11"/>
  <c r="CC23" i="10"/>
  <c r="CC18" i="10"/>
  <c r="CC13" i="10"/>
  <c r="CC21" i="10"/>
  <c r="CC16" i="10"/>
  <c r="CC11" i="10"/>
  <c r="CC64" i="10" s="1"/>
  <c r="CC19" i="10"/>
  <c r="CC14" i="10"/>
  <c r="CC10" i="10"/>
  <c r="CC22" i="10"/>
  <c r="CC20" i="10"/>
  <c r="CC17" i="10"/>
  <c r="CC7" i="10"/>
  <c r="CC12" i="10"/>
  <c r="CC15" i="10"/>
  <c r="CC9" i="10"/>
  <c r="CC8" i="10"/>
  <c r="CB6" i="10"/>
  <c r="BU56" i="3"/>
  <c r="BQ61" i="4"/>
  <c r="CW61" i="4" s="1"/>
  <c r="BT80" i="3"/>
  <c r="BT79" i="3" s="1"/>
  <c r="BQ72" i="4" s="1"/>
  <c r="CW72" i="4" s="1"/>
  <c r="BP42" i="11"/>
  <c r="BP76" i="11" s="1"/>
  <c r="BN85" i="11"/>
  <c r="BN89" i="11"/>
  <c r="BN91" i="11"/>
  <c r="BN92" i="11"/>
  <c r="BN83" i="11"/>
  <c r="BN84" i="11"/>
  <c r="BN86" i="11"/>
  <c r="BO77" i="11"/>
  <c r="BO78" i="11"/>
  <c r="BO79" i="11"/>
  <c r="BI24" i="4"/>
  <c r="BH24" i="4"/>
  <c r="BZ70" i="10"/>
  <c r="CB74" i="10"/>
  <c r="CM45" i="10"/>
  <c r="CL85" i="10"/>
  <c r="BX48" i="10"/>
  <c r="BY49" i="10"/>
  <c r="DI49" i="10" s="1"/>
  <c r="BY53" i="10"/>
  <c r="DI53" i="10" s="1"/>
  <c r="BY52" i="10"/>
  <c r="DI52" i="10" s="1"/>
  <c r="BY50" i="10"/>
  <c r="DI50" i="10" s="1"/>
  <c r="BQ72" i="11"/>
  <c r="BQ73" i="11"/>
  <c r="BY84" i="10"/>
  <c r="CD4" i="10"/>
  <c r="CC2" i="10"/>
  <c r="BZ50" i="10"/>
  <c r="BZ51" i="10"/>
  <c r="BZ53" i="10"/>
  <c r="BZ52" i="10"/>
  <c r="CB75" i="10"/>
  <c r="CB73" i="10"/>
  <c r="CB78" i="10"/>
  <c r="BV63" i="10"/>
  <c r="BV77" i="10"/>
  <c r="BW80" i="10"/>
  <c r="BW82" i="10"/>
  <c r="BW81" i="10"/>
  <c r="BZ87" i="10"/>
  <c r="BZ88" i="10"/>
  <c r="BZ89" i="10"/>
  <c r="BW68" i="10"/>
  <c r="BW66" i="10"/>
  <c r="BW67" i="10"/>
  <c r="CA76" i="10"/>
  <c r="CA70" i="10" s="1"/>
  <c r="CA83" i="10"/>
  <c r="CA90" i="10"/>
  <c r="CA69" i="10"/>
  <c r="CB40" i="10"/>
  <c r="CC71" i="10"/>
  <c r="BX56" i="10"/>
  <c r="CQ40" i="10"/>
  <c r="CR40" i="10"/>
  <c r="CQ48" i="10"/>
  <c r="CR48" i="10"/>
  <c r="BX94" i="10"/>
  <c r="BM20" i="3" s="1"/>
  <c r="BY103" i="10"/>
  <c r="CA100" i="10"/>
  <c r="CA62" i="10"/>
  <c r="BZ58" i="10"/>
  <c r="BZ96" i="10"/>
  <c r="BY98" i="10"/>
  <c r="BY99" i="10"/>
  <c r="BY97" i="10"/>
  <c r="BY59" i="10"/>
  <c r="BY60" i="10"/>
  <c r="BY61" i="10"/>
  <c r="BZ95" i="10"/>
  <c r="BZ49" i="10"/>
  <c r="BZ57" i="10"/>
  <c r="BK5" i="7"/>
  <c r="BN5" i="3"/>
  <c r="BM3" i="3"/>
  <c r="BP115" i="11" l="1" a="1"/>
  <c r="BP115" i="11" s="1"/>
  <c r="BP191" i="11" a="1"/>
  <c r="BP191" i="11" s="1"/>
  <c r="BP190" i="11" a="1"/>
  <c r="BP190" i="11" s="1"/>
  <c r="BP265" i="11" a="1"/>
  <c r="BP265" i="11" s="1"/>
  <c r="BP266" i="11" a="1"/>
  <c r="BP266" i="11" s="1"/>
  <c r="BP116" i="11" a="1"/>
  <c r="BP116" i="11" s="1"/>
  <c r="BP117" i="11" a="1"/>
  <c r="BP117" i="11" s="1"/>
  <c r="BP267" i="11" a="1"/>
  <c r="BP267" i="11" s="1"/>
  <c r="BP192" i="11" a="1"/>
  <c r="BP192" i="11" s="1"/>
  <c r="BP118" i="11" a="1"/>
  <c r="BP118" i="11" s="1"/>
  <c r="BP268" i="11" a="1"/>
  <c r="BP268" i="11" s="1"/>
  <c r="BP193" i="11" a="1"/>
  <c r="BP193" i="11" s="1"/>
  <c r="BP269" i="11" a="1"/>
  <c r="BP269" i="11" s="1"/>
  <c r="BP119" i="11" a="1"/>
  <c r="BP119" i="11" s="1"/>
  <c r="BP120" i="11" a="1"/>
  <c r="BP120" i="11" s="1"/>
  <c r="BP270" i="11" a="1"/>
  <c r="BP270" i="11" s="1"/>
  <c r="BP121" i="11" a="1"/>
  <c r="BP121" i="11" s="1"/>
  <c r="BP271" i="11" a="1"/>
  <c r="BP271" i="11" s="1"/>
  <c r="BP272" i="11" a="1"/>
  <c r="BP272" i="11" s="1"/>
  <c r="BP125" i="11" a="1"/>
  <c r="BP125" i="11" s="1"/>
  <c r="BP277" i="11" a="1"/>
  <c r="BP277" i="11" s="1"/>
  <c r="BP127" i="11" a="1"/>
  <c r="BP127" i="11" s="1"/>
  <c r="BP202" i="11" a="1"/>
  <c r="BP202" i="11" s="1"/>
  <c r="BP278" i="11" a="1"/>
  <c r="BP278" i="11" s="1"/>
  <c r="BP128" i="11" a="1"/>
  <c r="BP128" i="11" s="1"/>
  <c r="BP279" i="11" a="1"/>
  <c r="BP279" i="11" s="1"/>
  <c r="BP130" i="11" a="1"/>
  <c r="BP130" i="11" s="1"/>
  <c r="BP207" i="11" a="1"/>
  <c r="BP207" i="11" s="1"/>
  <c r="BP133" i="11" a="1"/>
  <c r="BP133" i="11" s="1"/>
  <c r="BP208" i="11" a="1"/>
  <c r="BP208" i="11" s="1"/>
  <c r="BP284" i="11" a="1"/>
  <c r="BP284" i="11" s="1"/>
  <c r="BP211" i="11" a="1"/>
  <c r="BP211" i="11" s="1"/>
  <c r="BP287" i="11" a="1"/>
  <c r="BP287" i="11" s="1"/>
  <c r="BP138" i="11" a="1"/>
  <c r="BP138" i="11" s="1"/>
  <c r="BP213" i="11" a="1"/>
  <c r="BP213" i="11" s="1"/>
  <c r="BP214" i="11" a="1"/>
  <c r="BP214" i="11" s="1"/>
  <c r="BP139" i="11" a="1"/>
  <c r="BP139" i="11" s="1"/>
  <c r="BP140" i="11" a="1"/>
  <c r="BP140" i="11" s="1"/>
  <c r="BP217" i="11" a="1"/>
  <c r="BP217" i="11" s="1"/>
  <c r="BP143" i="11" a="1"/>
  <c r="BP143" i="11" s="1"/>
  <c r="BP293" i="11" a="1"/>
  <c r="BP293" i="11" s="1"/>
  <c r="BP294" i="11" a="1"/>
  <c r="BP294" i="11" s="1"/>
  <c r="BP219" i="11" a="1"/>
  <c r="BP219" i="11" s="1"/>
  <c r="BP220" i="11" a="1"/>
  <c r="BP220" i="11" s="1"/>
  <c r="BP223" i="11" a="1"/>
  <c r="BP223" i="11" s="1"/>
  <c r="BP148" i="11" a="1"/>
  <c r="BP148" i="11" s="1"/>
  <c r="BP149" i="11" a="1"/>
  <c r="BP149" i="11" s="1"/>
  <c r="BP299" i="11" a="1"/>
  <c r="BP299" i="11" s="1"/>
  <c r="BP300" i="11" a="1"/>
  <c r="BP300" i="11" s="1"/>
  <c r="BP226" i="11" a="1"/>
  <c r="BP226" i="11" s="1"/>
  <c r="BP152" i="11" a="1"/>
  <c r="BP152" i="11" s="1"/>
  <c r="BP227" i="11" a="1"/>
  <c r="BP227" i="11" s="1"/>
  <c r="BP228" i="11" a="1"/>
  <c r="BP228" i="11" s="1"/>
  <c r="BP303" i="11" a="1"/>
  <c r="BP303" i="11" s="1"/>
  <c r="BP304" i="11" a="1"/>
  <c r="BP304" i="11" s="1"/>
  <c r="BP229" i="11" a="1"/>
  <c r="BP229" i="11" s="1"/>
  <c r="BP154" i="11" a="1"/>
  <c r="BP154" i="11" s="1"/>
  <c r="BP155" i="11" a="1"/>
  <c r="BP155" i="11" s="1"/>
  <c r="BP156" i="11" a="1"/>
  <c r="BP156" i="11" s="1"/>
  <c r="BP231" i="11" a="1"/>
  <c r="BP231" i="11" s="1"/>
  <c r="BP157" i="11" a="1"/>
  <c r="BP157" i="11" s="1"/>
  <c r="BP308" i="11" a="1"/>
  <c r="BP308" i="11" s="1"/>
  <c r="BP233" i="11" a="1"/>
  <c r="BP233" i="11" s="1"/>
  <c r="BP159" i="11" a="1"/>
  <c r="BP159" i="11" s="1"/>
  <c r="BP235" i="11" a="1"/>
  <c r="BP235" i="11" s="1"/>
  <c r="BP160" i="11" a="1"/>
  <c r="BP160" i="11" s="1"/>
  <c r="BP236" i="11" a="1"/>
  <c r="BP236" i="11" s="1"/>
  <c r="BP161" i="11" a="1"/>
  <c r="BP161" i="11" s="1"/>
  <c r="BP312" i="11" a="1"/>
  <c r="BP312" i="11" s="1"/>
  <c r="BP162" i="11" a="1"/>
  <c r="BP162" i="11" s="1"/>
  <c r="BP313" i="11" a="1"/>
  <c r="BP313" i="11" s="1"/>
  <c r="BP315" i="11" a="1"/>
  <c r="BP315" i="11" s="1"/>
  <c r="BP240" i="11" a="1"/>
  <c r="BP240" i="11" s="1"/>
  <c r="BP242" i="11" a="1"/>
  <c r="BP242" i="11" s="1"/>
  <c r="BP167" i="11" a="1"/>
  <c r="BP167" i="11" s="1"/>
  <c r="BP243" i="11" a="1"/>
  <c r="BP243" i="11" s="1"/>
  <c r="BP169" i="11" a="1"/>
  <c r="BP169" i="11" s="1"/>
  <c r="BP171" i="11" a="1"/>
  <c r="BP171" i="11" s="1"/>
  <c r="BP172" i="11" a="1"/>
  <c r="BP172" i="11" s="1"/>
  <c r="BV11" i="7"/>
  <c r="BU10" i="7"/>
  <c r="BQ46" i="11"/>
  <c r="BP88" i="11"/>
  <c r="BP92" i="11" s="1"/>
  <c r="BQ44" i="11"/>
  <c r="BP82" i="11"/>
  <c r="BP84" i="11" s="1"/>
  <c r="D331" i="11"/>
  <c r="E175" i="11" a="1"/>
  <c r="E175" i="11" s="1"/>
  <c r="D258" i="11"/>
  <c r="D182" i="11"/>
  <c r="D87" i="16"/>
  <c r="D85" i="15"/>
  <c r="BQ5" i="11"/>
  <c r="CC6" i="10"/>
  <c r="CD23" i="10"/>
  <c r="CD18" i="10"/>
  <c r="CD13" i="10"/>
  <c r="CD21" i="10"/>
  <c r="CD16" i="10"/>
  <c r="CD11" i="10"/>
  <c r="CD64" i="10" s="1"/>
  <c r="CD20" i="10"/>
  <c r="CD19" i="10"/>
  <c r="CD22" i="10"/>
  <c r="CD7" i="10"/>
  <c r="CD12" i="10"/>
  <c r="CD17" i="10"/>
  <c r="CD15" i="10"/>
  <c r="CD10" i="10"/>
  <c r="CD14" i="10"/>
  <c r="CD9" i="10"/>
  <c r="CD8" i="10"/>
  <c r="BV56" i="3"/>
  <c r="BR61" i="4"/>
  <c r="BU80" i="3"/>
  <c r="BU79" i="3" s="1"/>
  <c r="BR72" i="4" s="1"/>
  <c r="BQ42" i="11"/>
  <c r="BQ76" i="11" s="1"/>
  <c r="BO84" i="11"/>
  <c r="BO91" i="11"/>
  <c r="BO92" i="11"/>
  <c r="BP77" i="11"/>
  <c r="BO89" i="11"/>
  <c r="BP79" i="11"/>
  <c r="BP78" i="11"/>
  <c r="BP80" i="11"/>
  <c r="BO86" i="11"/>
  <c r="BO83" i="11"/>
  <c r="BO85" i="11"/>
  <c r="CT24" i="4"/>
  <c r="BJ24" i="4"/>
  <c r="CC73" i="10"/>
  <c r="CN45" i="10"/>
  <c r="CM85" i="10"/>
  <c r="BY48" i="10"/>
  <c r="BR72" i="11"/>
  <c r="BR73" i="11"/>
  <c r="CC75" i="10"/>
  <c r="CC74" i="10"/>
  <c r="BZ84" i="10"/>
  <c r="BZ48" i="10"/>
  <c r="CE4" i="10"/>
  <c r="CD2" i="10"/>
  <c r="CC78" i="10"/>
  <c r="BV102" i="10"/>
  <c r="CA53" i="10"/>
  <c r="CA50" i="10"/>
  <c r="CB69" i="10"/>
  <c r="CB53" i="10"/>
  <c r="CB50" i="10"/>
  <c r="BW77" i="10"/>
  <c r="BW63" i="10"/>
  <c r="CB88" i="10"/>
  <c r="CB87" i="10"/>
  <c r="CB89" i="10"/>
  <c r="BX68" i="10"/>
  <c r="BX66" i="10"/>
  <c r="BX67" i="10"/>
  <c r="CA87" i="10"/>
  <c r="CA88" i="10"/>
  <c r="CA89" i="10"/>
  <c r="CC76" i="10"/>
  <c r="CC83" i="10"/>
  <c r="CC90" i="10"/>
  <c r="CC69" i="10"/>
  <c r="CB76" i="10"/>
  <c r="BX80" i="10"/>
  <c r="BX82" i="10"/>
  <c r="BX81" i="10"/>
  <c r="CB90" i="10"/>
  <c r="CB83" i="10"/>
  <c r="CD71" i="10"/>
  <c r="CC40" i="10"/>
  <c r="CB57" i="10"/>
  <c r="CB95" i="10"/>
  <c r="CB49" i="10"/>
  <c r="CC62" i="10"/>
  <c r="CC100" i="10"/>
  <c r="CB100" i="10"/>
  <c r="CB96" i="10"/>
  <c r="CB58" i="10"/>
  <c r="CB52" i="10"/>
  <c r="CB62" i="10"/>
  <c r="BY94" i="10"/>
  <c r="BN20" i="3" s="1"/>
  <c r="BY56" i="10"/>
  <c r="BZ59" i="10"/>
  <c r="BZ60" i="10"/>
  <c r="BZ61" i="10"/>
  <c r="BZ98" i="10"/>
  <c r="BZ99" i="10"/>
  <c r="BZ97" i="10"/>
  <c r="CA95" i="10"/>
  <c r="CA57" i="10"/>
  <c r="CA49" i="10"/>
  <c r="CA58" i="10"/>
  <c r="CA96" i="10"/>
  <c r="BZ103" i="10"/>
  <c r="BL5" i="7"/>
  <c r="BO5" i="3"/>
  <c r="BN3" i="3"/>
  <c r="BQ115" i="11" l="1" a="1"/>
  <c r="BQ115" i="11" s="1"/>
  <c r="BQ191" i="11" a="1"/>
  <c r="BQ191" i="11" s="1"/>
  <c r="BQ190" i="11" a="1"/>
  <c r="BQ190" i="11" s="1"/>
  <c r="BQ265" i="11" a="1"/>
  <c r="BQ265" i="11" s="1"/>
  <c r="BQ117" i="11" a="1"/>
  <c r="BQ117" i="11" s="1"/>
  <c r="BQ266" i="11" a="1"/>
  <c r="BQ266" i="11" s="1"/>
  <c r="BQ116" i="11" a="1"/>
  <c r="BQ116" i="11" s="1"/>
  <c r="BQ267" i="11" a="1"/>
  <c r="BQ267" i="11" s="1"/>
  <c r="BQ192" i="11" a="1"/>
  <c r="BQ192" i="11" s="1"/>
  <c r="BQ268" i="11" a="1"/>
  <c r="BQ268" i="11" s="1"/>
  <c r="BQ118" i="11" a="1"/>
  <c r="BQ118" i="11" s="1"/>
  <c r="BQ193" i="11" a="1"/>
  <c r="BQ193" i="11" s="1"/>
  <c r="BQ269" i="11" a="1"/>
  <c r="BQ269" i="11" s="1"/>
  <c r="BQ119" i="11" a="1"/>
  <c r="BQ119" i="11" s="1"/>
  <c r="BQ270" i="11" a="1"/>
  <c r="BQ270" i="11" s="1"/>
  <c r="BQ120" i="11" a="1"/>
  <c r="BQ120" i="11" s="1"/>
  <c r="BQ121" i="11" a="1"/>
  <c r="BQ121" i="11" s="1"/>
  <c r="BQ271" i="11" a="1"/>
  <c r="BQ271" i="11" s="1"/>
  <c r="BQ272" i="11" a="1"/>
  <c r="BQ272" i="11" s="1"/>
  <c r="BQ125" i="11" a="1"/>
  <c r="BQ125" i="11" s="1"/>
  <c r="BQ202" i="11" a="1"/>
  <c r="BQ202" i="11" s="1"/>
  <c r="BQ127" i="11" a="1"/>
  <c r="BQ127" i="11" s="1"/>
  <c r="BQ277" i="11" a="1"/>
  <c r="BQ277" i="11" s="1"/>
  <c r="BQ278" i="11" a="1"/>
  <c r="BQ278" i="11" s="1"/>
  <c r="BQ128" i="11" a="1"/>
  <c r="BQ128" i="11" s="1"/>
  <c r="BQ279" i="11" a="1"/>
  <c r="BQ279" i="11" s="1"/>
  <c r="BQ130" i="11" a="1"/>
  <c r="BQ130" i="11" s="1"/>
  <c r="BQ207" i="11" a="1"/>
  <c r="BQ207" i="11" s="1"/>
  <c r="BQ208" i="11" a="1"/>
  <c r="BQ208" i="11" s="1"/>
  <c r="BQ133" i="11" a="1"/>
  <c r="BQ133" i="11" s="1"/>
  <c r="BQ284" i="11" a="1"/>
  <c r="BQ284" i="11" s="1"/>
  <c r="BQ211" i="11" a="1"/>
  <c r="BQ211" i="11" s="1"/>
  <c r="BQ287" i="11" a="1"/>
  <c r="BQ287" i="11" s="1"/>
  <c r="BQ138" i="11" a="1"/>
  <c r="BQ138" i="11" s="1"/>
  <c r="BQ213" i="11" a="1"/>
  <c r="BQ213" i="11" s="1"/>
  <c r="BQ139" i="11" a="1"/>
  <c r="BQ139" i="11" s="1"/>
  <c r="BQ214" i="11" a="1"/>
  <c r="BQ214" i="11" s="1"/>
  <c r="BQ140" i="11" a="1"/>
  <c r="BQ140" i="11" s="1"/>
  <c r="BQ217" i="11" a="1"/>
  <c r="BQ217" i="11" s="1"/>
  <c r="BQ293" i="11" a="1"/>
  <c r="BQ293" i="11" s="1"/>
  <c r="BQ143" i="11" a="1"/>
  <c r="BQ143" i="11" s="1"/>
  <c r="BQ219" i="11" a="1"/>
  <c r="BQ219" i="11" s="1"/>
  <c r="BQ294" i="11" a="1"/>
  <c r="BQ294" i="11" s="1"/>
  <c r="BQ220" i="11" a="1"/>
  <c r="BQ220" i="11" s="1"/>
  <c r="BQ223" i="11" a="1"/>
  <c r="BQ223" i="11" s="1"/>
  <c r="BQ148" i="11" a="1"/>
  <c r="BQ148" i="11" s="1"/>
  <c r="BQ149" i="11" a="1"/>
  <c r="BQ149" i="11" s="1"/>
  <c r="BQ299" i="11" a="1"/>
  <c r="BQ299" i="11" s="1"/>
  <c r="BQ300" i="11" a="1"/>
  <c r="BQ300" i="11" s="1"/>
  <c r="BQ226" i="11" a="1"/>
  <c r="BQ226" i="11" s="1"/>
  <c r="BQ152" i="11" a="1"/>
  <c r="BQ152" i="11" s="1"/>
  <c r="BQ227" i="11" a="1"/>
  <c r="BQ227" i="11" s="1"/>
  <c r="BQ303" i="11" a="1"/>
  <c r="BQ303" i="11" s="1"/>
  <c r="BQ228" i="11" a="1"/>
  <c r="BQ228" i="11" s="1"/>
  <c r="BQ154" i="11" a="1"/>
  <c r="BQ154" i="11" s="1"/>
  <c r="BQ304" i="11" a="1"/>
  <c r="BQ304" i="11" s="1"/>
  <c r="BQ229" i="11" a="1"/>
  <c r="BQ229" i="11" s="1"/>
  <c r="BQ155" i="11" a="1"/>
  <c r="BQ155" i="11" s="1"/>
  <c r="BQ156" i="11" a="1"/>
  <c r="BQ156" i="11" s="1"/>
  <c r="BQ157" i="11" a="1"/>
  <c r="BQ157" i="11" s="1"/>
  <c r="BQ231" i="11" a="1"/>
  <c r="BQ231" i="11" s="1"/>
  <c r="BQ233" i="11" a="1"/>
  <c r="BQ233" i="11" s="1"/>
  <c r="BQ308" i="11" a="1"/>
  <c r="BQ308" i="11" s="1"/>
  <c r="BQ159" i="11" a="1"/>
  <c r="BQ159" i="11" s="1"/>
  <c r="BQ160" i="11" a="1"/>
  <c r="BQ160" i="11" s="1"/>
  <c r="BQ235" i="11" a="1"/>
  <c r="BQ235" i="11" s="1"/>
  <c r="BQ161" i="11" a="1"/>
  <c r="BQ161" i="11" s="1"/>
  <c r="BQ236" i="11" a="1"/>
  <c r="BQ236" i="11" s="1"/>
  <c r="BQ162" i="11" a="1"/>
  <c r="BQ162" i="11" s="1"/>
  <c r="BQ312" i="11" a="1"/>
  <c r="BQ312" i="11" s="1"/>
  <c r="BQ313" i="11" a="1"/>
  <c r="BQ313" i="11" s="1"/>
  <c r="BQ315" i="11" a="1"/>
  <c r="BQ315" i="11" s="1"/>
  <c r="BQ240" i="11" a="1"/>
  <c r="BQ240" i="11" s="1"/>
  <c r="BQ242" i="11" a="1"/>
  <c r="BQ242" i="11" s="1"/>
  <c r="BQ167" i="11" a="1"/>
  <c r="BQ167" i="11" s="1"/>
  <c r="BQ243" i="11" a="1"/>
  <c r="BQ243" i="11" s="1"/>
  <c r="BQ169" i="11" a="1"/>
  <c r="BQ169" i="11" s="1"/>
  <c r="BQ171" i="11" a="1"/>
  <c r="BQ171" i="11" s="1"/>
  <c r="BQ172" i="11" a="1"/>
  <c r="BQ172" i="11" s="1"/>
  <c r="BW11" i="7"/>
  <c r="BV10" i="7"/>
  <c r="BP175" i="11" a="1"/>
  <c r="BP175" i="11" s="1"/>
  <c r="AY175" i="11" a="1"/>
  <c r="AY175" i="11" s="1"/>
  <c r="BN175" i="11" a="1"/>
  <c r="BN175" i="11" s="1"/>
  <c r="AW175" i="11" a="1"/>
  <c r="AW175" i="11" s="1"/>
  <c r="AI175" i="11" a="1"/>
  <c r="AI175" i="11" s="1"/>
  <c r="T175" i="11" a="1"/>
  <c r="T175" i="11" s="1"/>
  <c r="BM175" i="11" a="1"/>
  <c r="BM175" i="11" s="1"/>
  <c r="AH175" i="11" a="1"/>
  <c r="AH175" i="11" s="1"/>
  <c r="BO175" i="11" a="1"/>
  <c r="BO175" i="11" s="1"/>
  <c r="AT175" i="11" a="1"/>
  <c r="AT175" i="11" s="1"/>
  <c r="L175" i="11" a="1"/>
  <c r="L175" i="11" s="1"/>
  <c r="BJ175" i="11" a="1"/>
  <c r="BJ175" i="11" s="1"/>
  <c r="AR175" i="11" a="1"/>
  <c r="AR175" i="11" s="1"/>
  <c r="J175" i="11" a="1"/>
  <c r="J175" i="11" s="1"/>
  <c r="BH175" i="11" a="1"/>
  <c r="BH175" i="11" s="1"/>
  <c r="I175" i="11" a="1"/>
  <c r="I175" i="11" s="1"/>
  <c r="BB175" i="11" a="1"/>
  <c r="BB175" i="11" s="1"/>
  <c r="AF175" i="11" a="1"/>
  <c r="AF175" i="11" s="1"/>
  <c r="M175" i="11" a="1"/>
  <c r="M175" i="11" s="1"/>
  <c r="BA175" i="11" a="1"/>
  <c r="BA175" i="11" s="1"/>
  <c r="AE175" i="11" a="1"/>
  <c r="AE175" i="11" s="1"/>
  <c r="AZ175" i="11" a="1"/>
  <c r="AZ175" i="11" s="1"/>
  <c r="K175" i="11" a="1"/>
  <c r="K175" i="11" s="1"/>
  <c r="AD175" i="11" a="1"/>
  <c r="AD175" i="11" s="1"/>
  <c r="AU175" i="11" a="1"/>
  <c r="AU175" i="11" s="1"/>
  <c r="AA175" i="11" a="1"/>
  <c r="AA175" i="11" s="1"/>
  <c r="Z175" i="11" a="1"/>
  <c r="Z175" i="11" s="1"/>
  <c r="BC175" i="11" a="1"/>
  <c r="BC175" i="11" s="1"/>
  <c r="W175" i="11" a="1"/>
  <c r="W175" i="11" s="1"/>
  <c r="V175" i="11" a="1"/>
  <c r="V175" i="11" s="1"/>
  <c r="AX175" i="11" a="1"/>
  <c r="AX175" i="11" s="1"/>
  <c r="U175" i="11" a="1"/>
  <c r="U175" i="11" s="1"/>
  <c r="AV175" i="11" a="1"/>
  <c r="AV175" i="11" s="1"/>
  <c r="S175" i="11" a="1"/>
  <c r="S175" i="11" s="1"/>
  <c r="AQ175" i="11" a="1"/>
  <c r="AQ175" i="11" s="1"/>
  <c r="Q175" i="11" a="1"/>
  <c r="Q175" i="11" s="1"/>
  <c r="AP175" i="11" a="1"/>
  <c r="AP175" i="11" s="1"/>
  <c r="P175" i="11" a="1"/>
  <c r="P175" i="11" s="1"/>
  <c r="AO175" i="11" a="1"/>
  <c r="AO175" i="11" s="1"/>
  <c r="BG175" i="11" a="1"/>
  <c r="BG175" i="11" s="1"/>
  <c r="AG175" i="11" a="1"/>
  <c r="AG175" i="11" s="1"/>
  <c r="AB175" i="11" a="1"/>
  <c r="AB175" i="11" s="1"/>
  <c r="Y175" i="11" a="1"/>
  <c r="Y175" i="11" s="1"/>
  <c r="BQ175" i="11" a="1"/>
  <c r="BQ175" i="11" s="1"/>
  <c r="X175" i="11" a="1"/>
  <c r="X175" i="11" s="1"/>
  <c r="R175" i="11" a="1"/>
  <c r="R175" i="11" s="1"/>
  <c r="BL175" i="11" a="1"/>
  <c r="BL175" i="11" s="1"/>
  <c r="O175" i="11" a="1"/>
  <c r="O175" i="11" s="1"/>
  <c r="BK175" i="11" a="1"/>
  <c r="BK175" i="11" s="1"/>
  <c r="N175" i="11" a="1"/>
  <c r="N175" i="11" s="1"/>
  <c r="AM175" i="11" a="1"/>
  <c r="AM175" i="11" s="1"/>
  <c r="AL175" i="11" a="1"/>
  <c r="AL175" i="11" s="1"/>
  <c r="BD175" i="11" a="1"/>
  <c r="BD175" i="11" s="1"/>
  <c r="AS175" i="11" a="1"/>
  <c r="AS175" i="11" s="1"/>
  <c r="AJ175" i="11" a="1"/>
  <c r="AJ175" i="11" s="1"/>
  <c r="BI175" i="11" a="1"/>
  <c r="BI175" i="11" s="1"/>
  <c r="BF175" i="11" a="1"/>
  <c r="BF175" i="11" s="1"/>
  <c r="BE175" i="11" a="1"/>
  <c r="BE175" i="11" s="1"/>
  <c r="AC175" i="11" a="1"/>
  <c r="AC175" i="11" s="1"/>
  <c r="H175" i="11" a="1"/>
  <c r="H175" i="11" s="1"/>
  <c r="AN175" i="11" a="1"/>
  <c r="AN175" i="11" s="1"/>
  <c r="AK175" i="11" a="1"/>
  <c r="AK175" i="11" s="1"/>
  <c r="BP85" i="11"/>
  <c r="BP86" i="11"/>
  <c r="BP83" i="11"/>
  <c r="BQ88" i="11"/>
  <c r="BQ91" i="11" s="1"/>
  <c r="BR46" i="11"/>
  <c r="BR44" i="11"/>
  <c r="BQ82" i="11"/>
  <c r="BQ86" i="11" s="1"/>
  <c r="D332" i="11"/>
  <c r="E176" i="11" a="1"/>
  <c r="E176" i="11" s="1"/>
  <c r="D259" i="11"/>
  <c r="D183" i="11"/>
  <c r="D88" i="16"/>
  <c r="D86" i="15"/>
  <c r="BR5" i="11"/>
  <c r="BR175" i="11" s="1" a="1"/>
  <c r="BR175" i="11" s="1"/>
  <c r="CD6" i="10"/>
  <c r="CE21" i="10"/>
  <c r="CE16" i="10"/>
  <c r="CE11" i="10"/>
  <c r="CE64" i="10" s="1"/>
  <c r="CE22" i="10"/>
  <c r="CE20" i="10"/>
  <c r="CE7" i="10"/>
  <c r="CE23" i="10"/>
  <c r="CE13" i="10"/>
  <c r="CE12" i="10"/>
  <c r="CE17" i="10"/>
  <c r="CE18" i="10"/>
  <c r="CE14" i="10"/>
  <c r="CE15" i="10"/>
  <c r="CE19" i="10"/>
  <c r="CE10" i="10"/>
  <c r="CE9" i="10"/>
  <c r="CE8" i="10"/>
  <c r="BW56" i="3"/>
  <c r="BS61" i="4"/>
  <c r="BV80" i="3"/>
  <c r="BV79" i="3" s="1"/>
  <c r="BS72" i="4" s="1"/>
  <c r="BR42" i="11"/>
  <c r="BR76" i="11" s="1"/>
  <c r="BQ78" i="11"/>
  <c r="BQ80" i="11"/>
  <c r="BQ77" i="11"/>
  <c r="BQ79" i="11"/>
  <c r="BP91" i="11"/>
  <c r="BP89" i="11"/>
  <c r="BP90" i="11"/>
  <c r="DJ49" i="10"/>
  <c r="DU49" i="10"/>
  <c r="DJ53" i="10"/>
  <c r="DU53" i="10"/>
  <c r="CN85" i="10"/>
  <c r="DJ50" i="10"/>
  <c r="DU50" i="10"/>
  <c r="DJ52" i="10"/>
  <c r="DU52" i="10"/>
  <c r="BW102" i="10"/>
  <c r="CB70" i="10"/>
  <c r="CD74" i="10"/>
  <c r="CB51" i="10"/>
  <c r="CA52" i="10"/>
  <c r="CA51" i="10"/>
  <c r="BX77" i="10"/>
  <c r="BS72" i="11"/>
  <c r="BS73" i="11"/>
  <c r="CC70" i="10"/>
  <c r="CF4" i="10"/>
  <c r="CE2" i="10"/>
  <c r="CD75" i="10"/>
  <c r="CD73" i="10"/>
  <c r="CC53" i="10"/>
  <c r="CD78" i="10"/>
  <c r="CA84" i="10"/>
  <c r="CB84" i="10"/>
  <c r="BX63" i="10"/>
  <c r="BZ81" i="10"/>
  <c r="BZ80" i="10"/>
  <c r="BZ82" i="10"/>
  <c r="BZ68" i="10"/>
  <c r="BZ67" i="10"/>
  <c r="BZ66" i="10"/>
  <c r="BY68" i="10"/>
  <c r="BY67" i="10"/>
  <c r="BY66" i="10"/>
  <c r="CC89" i="10"/>
  <c r="CC88" i="10"/>
  <c r="CC87" i="10"/>
  <c r="CD76" i="10"/>
  <c r="CD83" i="10"/>
  <c r="CD90" i="10"/>
  <c r="CD69" i="10"/>
  <c r="BY82" i="10"/>
  <c r="BY80" i="10"/>
  <c r="BY81" i="10"/>
  <c r="CE71" i="10"/>
  <c r="CD40" i="10"/>
  <c r="CD100" i="10"/>
  <c r="CD62" i="10"/>
  <c r="CB103" i="10"/>
  <c r="CC52" i="10"/>
  <c r="CC57" i="10"/>
  <c r="CC95" i="10"/>
  <c r="CC58" i="10"/>
  <c r="CC96" i="10"/>
  <c r="CB99" i="10"/>
  <c r="CB98" i="10"/>
  <c r="CB97" i="10"/>
  <c r="CB60" i="10"/>
  <c r="CB59" i="10"/>
  <c r="CB61" i="10"/>
  <c r="CA59" i="10"/>
  <c r="CA60" i="10"/>
  <c r="CA61" i="10"/>
  <c r="CA98" i="10"/>
  <c r="CA99" i="10"/>
  <c r="CA97" i="10"/>
  <c r="CA103" i="10"/>
  <c r="BZ56" i="10"/>
  <c r="BZ94" i="10"/>
  <c r="BO20" i="3" s="1"/>
  <c r="BM5" i="7"/>
  <c r="BP5" i="3"/>
  <c r="BO3" i="3"/>
  <c r="BR191" i="11" l="1" a="1"/>
  <c r="BR191" i="11" s="1"/>
  <c r="BR115" i="11" a="1"/>
  <c r="BR115" i="11" s="1"/>
  <c r="BR190" i="11" a="1"/>
  <c r="BR190" i="11" s="1"/>
  <c r="BR265" i="11" a="1"/>
  <c r="BR265" i="11" s="1"/>
  <c r="BR266" i="11" a="1"/>
  <c r="BR266" i="11" s="1"/>
  <c r="BR117" i="11" a="1"/>
  <c r="BR117" i="11" s="1"/>
  <c r="BR116" i="11" a="1"/>
  <c r="BR116" i="11" s="1"/>
  <c r="BR192" i="11" a="1"/>
  <c r="BR192" i="11" s="1"/>
  <c r="BR267" i="11" a="1"/>
  <c r="BR267" i="11" s="1"/>
  <c r="BR118" i="11" a="1"/>
  <c r="BR118" i="11" s="1"/>
  <c r="BR193" i="11" a="1"/>
  <c r="BR193" i="11" s="1"/>
  <c r="BR268" i="11" a="1"/>
  <c r="BR268" i="11" s="1"/>
  <c r="BR119" i="11" a="1"/>
  <c r="BR119" i="11" s="1"/>
  <c r="BR269" i="11" a="1"/>
  <c r="BR269" i="11" s="1"/>
  <c r="BR120" i="11" a="1"/>
  <c r="BR120" i="11" s="1"/>
  <c r="BR270" i="11" a="1"/>
  <c r="BR270" i="11" s="1"/>
  <c r="BR121" i="11" a="1"/>
  <c r="BR121" i="11" s="1"/>
  <c r="BR271" i="11" a="1"/>
  <c r="BR271" i="11" s="1"/>
  <c r="BR272" i="11" a="1"/>
  <c r="BR272" i="11" s="1"/>
  <c r="BR125" i="11" a="1"/>
  <c r="BR125" i="11" s="1"/>
  <c r="BR277" i="11" a="1"/>
  <c r="BR277" i="11" s="1"/>
  <c r="BR127" i="11" a="1"/>
  <c r="BR127" i="11" s="1"/>
  <c r="BR202" i="11" a="1"/>
  <c r="BR202" i="11" s="1"/>
  <c r="BR278" i="11" a="1"/>
  <c r="BR278" i="11" s="1"/>
  <c r="BR128" i="11" a="1"/>
  <c r="BR128" i="11" s="1"/>
  <c r="BR279" i="11" a="1"/>
  <c r="BR279" i="11" s="1"/>
  <c r="BR130" i="11" a="1"/>
  <c r="BR130" i="11" s="1"/>
  <c r="BR207" i="11" a="1"/>
  <c r="BR207" i="11" s="1"/>
  <c r="BR133" i="11" a="1"/>
  <c r="BR133" i="11" s="1"/>
  <c r="BR208" i="11" a="1"/>
  <c r="BR208" i="11" s="1"/>
  <c r="BR284" i="11" a="1"/>
  <c r="BR284" i="11" s="1"/>
  <c r="BR211" i="11" a="1"/>
  <c r="BR211" i="11" s="1"/>
  <c r="BR287" i="11" a="1"/>
  <c r="BR287" i="11" s="1"/>
  <c r="BR138" i="11" a="1"/>
  <c r="BR138" i="11" s="1"/>
  <c r="BR213" i="11" a="1"/>
  <c r="BR213" i="11" s="1"/>
  <c r="BR214" i="11" a="1"/>
  <c r="BR214" i="11" s="1"/>
  <c r="BR139" i="11" a="1"/>
  <c r="BR139" i="11" s="1"/>
  <c r="BR140" i="11" a="1"/>
  <c r="BR140" i="11" s="1"/>
  <c r="BR217" i="11" a="1"/>
  <c r="BR217" i="11" s="1"/>
  <c r="BR143" i="11" a="1"/>
  <c r="BR143" i="11" s="1"/>
  <c r="BR293" i="11" a="1"/>
  <c r="BR293" i="11" s="1"/>
  <c r="BR294" i="11" a="1"/>
  <c r="BR294" i="11" s="1"/>
  <c r="BR219" i="11" a="1"/>
  <c r="BR219" i="11" s="1"/>
  <c r="BR220" i="11" a="1"/>
  <c r="BR220" i="11" s="1"/>
  <c r="BR223" i="11" a="1"/>
  <c r="BR223" i="11" s="1"/>
  <c r="BR148" i="11" a="1"/>
  <c r="BR148" i="11" s="1"/>
  <c r="BR149" i="11" a="1"/>
  <c r="BR149" i="11" s="1"/>
  <c r="BR299" i="11" a="1"/>
  <c r="BR299" i="11" s="1"/>
  <c r="BR300" i="11" a="1"/>
  <c r="BR300" i="11" s="1"/>
  <c r="BR226" i="11" a="1"/>
  <c r="BR226" i="11" s="1"/>
  <c r="BR152" i="11" a="1"/>
  <c r="BR152" i="11" s="1"/>
  <c r="BR227" i="11" a="1"/>
  <c r="BR227" i="11" s="1"/>
  <c r="BR303" i="11" a="1"/>
  <c r="BR303" i="11" s="1"/>
  <c r="BR228" i="11" a="1"/>
  <c r="BR228" i="11" s="1"/>
  <c r="BR304" i="11" a="1"/>
  <c r="BR304" i="11" s="1"/>
  <c r="BR229" i="11" a="1"/>
  <c r="BR229" i="11" s="1"/>
  <c r="BR154" i="11" a="1"/>
  <c r="BR154" i="11" s="1"/>
  <c r="BR155" i="11" a="1"/>
  <c r="BR155" i="11" s="1"/>
  <c r="BR156" i="11" a="1"/>
  <c r="BR156" i="11" s="1"/>
  <c r="BR231" i="11" a="1"/>
  <c r="BR231" i="11" s="1"/>
  <c r="BR157" i="11" a="1"/>
  <c r="BR157" i="11" s="1"/>
  <c r="BR308" i="11" a="1"/>
  <c r="BR308" i="11" s="1"/>
  <c r="BR233" i="11" a="1"/>
  <c r="BR233" i="11" s="1"/>
  <c r="BR159" i="11" a="1"/>
  <c r="BR159" i="11" s="1"/>
  <c r="BR235" i="11" a="1"/>
  <c r="BR235" i="11" s="1"/>
  <c r="BR160" i="11" a="1"/>
  <c r="BR160" i="11" s="1"/>
  <c r="BR236" i="11" a="1"/>
  <c r="BR236" i="11" s="1"/>
  <c r="BR161" i="11" a="1"/>
  <c r="BR161" i="11" s="1"/>
  <c r="BR312" i="11" a="1"/>
  <c r="BR312" i="11" s="1"/>
  <c r="BR162" i="11" a="1"/>
  <c r="BR162" i="11" s="1"/>
  <c r="BR313" i="11" a="1"/>
  <c r="BR313" i="11" s="1"/>
  <c r="BR315" i="11" a="1"/>
  <c r="BR315" i="11" s="1"/>
  <c r="BR240" i="11" a="1"/>
  <c r="BR240" i="11" s="1"/>
  <c r="BR242" i="11" a="1"/>
  <c r="BR242" i="11" s="1"/>
  <c r="BR167" i="11" a="1"/>
  <c r="BR167" i="11" s="1"/>
  <c r="BR243" i="11" a="1"/>
  <c r="BR243" i="11" s="1"/>
  <c r="BR169" i="11" a="1"/>
  <c r="BR169" i="11" s="1"/>
  <c r="BR171" i="11" a="1"/>
  <c r="BR171" i="11" s="1"/>
  <c r="BR172" i="11" a="1"/>
  <c r="BR172" i="11" s="1"/>
  <c r="BX11" i="7"/>
  <c r="BW10" i="7"/>
  <c r="BR176" i="11" a="1"/>
  <c r="BR176" i="11" s="1"/>
  <c r="BD176" i="11" a="1"/>
  <c r="BD176" i="11" s="1"/>
  <c r="AP176" i="11" a="1"/>
  <c r="AP176" i="11" s="1"/>
  <c r="Z176" i="11" a="1"/>
  <c r="Z176" i="11" s="1"/>
  <c r="K176" i="11" a="1"/>
  <c r="K176" i="11" s="1"/>
  <c r="BP176" i="11" a="1"/>
  <c r="BP176" i="11" s="1"/>
  <c r="BA176" i="11" a="1"/>
  <c r="BA176" i="11" s="1"/>
  <c r="AN176" i="11" a="1"/>
  <c r="AN176" i="11" s="1"/>
  <c r="I176" i="11" a="1"/>
  <c r="I176" i="11" s="1"/>
  <c r="BO176" i="11" a="1"/>
  <c r="BO176" i="11" s="1"/>
  <c r="AM176" i="11" a="1"/>
  <c r="AM176" i="11" s="1"/>
  <c r="X176" i="11" a="1"/>
  <c r="X176" i="11" s="1"/>
  <c r="H176" i="11" a="1"/>
  <c r="H176" i="11" s="1"/>
  <c r="AU176" i="11" a="1"/>
  <c r="AU176" i="11" s="1"/>
  <c r="AE176" i="11" a="1"/>
  <c r="AE176" i="11" s="1"/>
  <c r="L176" i="11" a="1"/>
  <c r="L176" i="11" s="1"/>
  <c r="BI176" i="11" a="1"/>
  <c r="BI176" i="11" s="1"/>
  <c r="AS176" i="11" a="1"/>
  <c r="AS176" i="11" s="1"/>
  <c r="AB176" i="11" a="1"/>
  <c r="AB176" i="11" s="1"/>
  <c r="J176" i="11" a="1"/>
  <c r="J176" i="11" s="1"/>
  <c r="BH176" i="11" a="1"/>
  <c r="BH176" i="11" s="1"/>
  <c r="AR176" i="11" a="1"/>
  <c r="AR176" i="11" s="1"/>
  <c r="BM176" i="11" a="1"/>
  <c r="BM176" i="11" s="1"/>
  <c r="AT176" i="11" a="1"/>
  <c r="AT176" i="11" s="1"/>
  <c r="W176" i="11" a="1"/>
  <c r="W176" i="11" s="1"/>
  <c r="BL176" i="11" a="1"/>
  <c r="BL176" i="11" s="1"/>
  <c r="V176" i="11" a="1"/>
  <c r="V176" i="11" s="1"/>
  <c r="BK176" i="11" a="1"/>
  <c r="BK176" i="11" s="1"/>
  <c r="AQ176" i="11" a="1"/>
  <c r="AQ176" i="11" s="1"/>
  <c r="U176" i="11" a="1"/>
  <c r="U176" i="11" s="1"/>
  <c r="BJ176" i="11" a="1"/>
  <c r="BJ176" i="11" s="1"/>
  <c r="T176" i="11" a="1"/>
  <c r="T176" i="11" s="1"/>
  <c r="AO176" i="11" a="1"/>
  <c r="AO176" i="11" s="1"/>
  <c r="S176" i="11" a="1"/>
  <c r="S176" i="11" s="1"/>
  <c r="BF176" i="11" a="1"/>
  <c r="BF176" i="11" s="1"/>
  <c r="AL176" i="11" a="1"/>
  <c r="AL176" i="11" s="1"/>
  <c r="AK176" i="11" a="1"/>
  <c r="AK176" i="11" s="1"/>
  <c r="Q176" i="11" a="1"/>
  <c r="Q176" i="11" s="1"/>
  <c r="AW176" i="11" a="1"/>
  <c r="AW176" i="11" s="1"/>
  <c r="AV176" i="11" a="1"/>
  <c r="AV176" i="11" s="1"/>
  <c r="M176" i="11" a="1"/>
  <c r="M176" i="11" s="1"/>
  <c r="AJ176" i="11" a="1"/>
  <c r="AJ176" i="11" s="1"/>
  <c r="AI176" i="11" a="1"/>
  <c r="AI176" i="11" s="1"/>
  <c r="BC176" i="11" a="1"/>
  <c r="BC176" i="11" s="1"/>
  <c r="Y176" i="11" a="1"/>
  <c r="Y176" i="11" s="1"/>
  <c r="BN176" i="11" a="1"/>
  <c r="BN176" i="11" s="1"/>
  <c r="BG176" i="11" a="1"/>
  <c r="BG176" i="11" s="1"/>
  <c r="BE176" i="11" a="1"/>
  <c r="BE176" i="11" s="1"/>
  <c r="BB176" i="11" a="1"/>
  <c r="BB176" i="11" s="1"/>
  <c r="AZ176" i="11" a="1"/>
  <c r="AZ176" i="11" s="1"/>
  <c r="AY176" i="11" a="1"/>
  <c r="AY176" i="11" s="1"/>
  <c r="AA176" i="11" a="1"/>
  <c r="AA176" i="11" s="1"/>
  <c r="R176" i="11" a="1"/>
  <c r="R176" i="11" s="1"/>
  <c r="BQ176" i="11" a="1"/>
  <c r="BQ176" i="11" s="1"/>
  <c r="P176" i="11" a="1"/>
  <c r="P176" i="11" s="1"/>
  <c r="AD176" i="11" a="1"/>
  <c r="AD176" i="11" s="1"/>
  <c r="AC176" i="11" a="1"/>
  <c r="AC176" i="11" s="1"/>
  <c r="O176" i="11" a="1"/>
  <c r="O176" i="11" s="1"/>
  <c r="N176" i="11" a="1"/>
  <c r="N176" i="11" s="1"/>
  <c r="AX176" i="11" a="1"/>
  <c r="AX176" i="11" s="1"/>
  <c r="AH176" i="11" a="1"/>
  <c r="AH176" i="11" s="1"/>
  <c r="AG176" i="11" a="1"/>
  <c r="AG176" i="11" s="1"/>
  <c r="AF176" i="11" a="1"/>
  <c r="AF176" i="11" s="1"/>
  <c r="BQ84" i="11"/>
  <c r="BQ85" i="11"/>
  <c r="BQ83" i="11"/>
  <c r="BS44" i="11"/>
  <c r="BR82" i="11"/>
  <c r="BR83" i="11" s="1"/>
  <c r="BS46" i="11"/>
  <c r="BR88" i="11"/>
  <c r="BR90" i="11" s="1"/>
  <c r="D333" i="11"/>
  <c r="D260" i="11"/>
  <c r="D184" i="11"/>
  <c r="D89" i="16"/>
  <c r="D87" i="15"/>
  <c r="BS5" i="11"/>
  <c r="CF11" i="10"/>
  <c r="CF64" i="10" s="1"/>
  <c r="CF16" i="10"/>
  <c r="CF21" i="10"/>
  <c r="CF19" i="10"/>
  <c r="CF14" i="10"/>
  <c r="CF7" i="10"/>
  <c r="CF20" i="10"/>
  <c r="CF23" i="10"/>
  <c r="CF13" i="10"/>
  <c r="CF12" i="10"/>
  <c r="CF18" i="10"/>
  <c r="CF17" i="10"/>
  <c r="CF22" i="10"/>
  <c r="CF10" i="10"/>
  <c r="CF15" i="10"/>
  <c r="CF8" i="10"/>
  <c r="CF9" i="10"/>
  <c r="CE6" i="10"/>
  <c r="BX56" i="3"/>
  <c r="BT61" i="4"/>
  <c r="CX61" i="4" s="1"/>
  <c r="BW80" i="3"/>
  <c r="BW79" i="3" s="1"/>
  <c r="BT72" i="4" s="1"/>
  <c r="CX72" i="4" s="1"/>
  <c r="BQ92" i="11"/>
  <c r="BS42" i="11"/>
  <c r="BS76" i="11" s="1"/>
  <c r="BS79" i="11" s="1"/>
  <c r="BQ90" i="11"/>
  <c r="BQ89" i="11"/>
  <c r="BR80" i="11"/>
  <c r="BR79" i="11"/>
  <c r="BR77" i="11"/>
  <c r="BR78" i="11"/>
  <c r="BL24" i="4"/>
  <c r="BK24" i="4"/>
  <c r="CA48" i="10"/>
  <c r="DU51" i="10"/>
  <c r="DJ51" i="10"/>
  <c r="CE73" i="10"/>
  <c r="CB48" i="10"/>
  <c r="CB94" i="10"/>
  <c r="BQ20" i="3" s="1"/>
  <c r="BQ18" i="3" s="1"/>
  <c r="BX102" i="10"/>
  <c r="CC51" i="10"/>
  <c r="CC50" i="10"/>
  <c r="CC49" i="10"/>
  <c r="BT72" i="11"/>
  <c r="BT73" i="11"/>
  <c r="CC84" i="10"/>
  <c r="CD70" i="10"/>
  <c r="BZ77" i="10"/>
  <c r="CF2" i="10"/>
  <c r="CG4" i="10"/>
  <c r="CE75" i="10"/>
  <c r="CE74" i="10"/>
  <c r="CE78" i="10"/>
  <c r="BZ63" i="10"/>
  <c r="BY63" i="10"/>
  <c r="BY77" i="10"/>
  <c r="CE76" i="10"/>
  <c r="CE83" i="10"/>
  <c r="CE90" i="10"/>
  <c r="CE69" i="10"/>
  <c r="CD87" i="10"/>
  <c r="CD89" i="10"/>
  <c r="CD88" i="10"/>
  <c r="CE40" i="10"/>
  <c r="CF71" i="10"/>
  <c r="CC103" i="10"/>
  <c r="CB56" i="10"/>
  <c r="CD96" i="10"/>
  <c r="CD58" i="10"/>
  <c r="CE100" i="10"/>
  <c r="CE62" i="10"/>
  <c r="CD57" i="10"/>
  <c r="CD95" i="10"/>
  <c r="CC99" i="10"/>
  <c r="CC97" i="10"/>
  <c r="CC98" i="10"/>
  <c r="CC59" i="10"/>
  <c r="CC61" i="10"/>
  <c r="CC60" i="10"/>
  <c r="CA94" i="10"/>
  <c r="BP20" i="3" s="1"/>
  <c r="CA56" i="10"/>
  <c r="BN5" i="7"/>
  <c r="BQ5" i="3"/>
  <c r="BP3" i="3"/>
  <c r="BS190" i="11" l="1" a="1"/>
  <c r="BS190" i="11" s="1"/>
  <c r="BS115" i="11" a="1"/>
  <c r="BS115" i="11" s="1"/>
  <c r="BS265" i="11" a="1"/>
  <c r="BS265" i="11" s="1"/>
  <c r="BS191" i="11" a="1"/>
  <c r="BS191" i="11" s="1"/>
  <c r="BS116" i="11" a="1"/>
  <c r="BS116" i="11" s="1"/>
  <c r="BS117" i="11" a="1"/>
  <c r="BS117" i="11" s="1"/>
  <c r="BS266" i="11" a="1"/>
  <c r="BS266" i="11" s="1"/>
  <c r="BS192" i="11" a="1"/>
  <c r="BS192" i="11" s="1"/>
  <c r="BS267" i="11" a="1"/>
  <c r="BS267" i="11" s="1"/>
  <c r="BS118" i="11" a="1"/>
  <c r="BS118" i="11" s="1"/>
  <c r="BS268" i="11" a="1"/>
  <c r="BS268" i="11" s="1"/>
  <c r="BS193" i="11" a="1"/>
  <c r="BS193" i="11" s="1"/>
  <c r="BS269" i="11" a="1"/>
  <c r="BS269" i="11" s="1"/>
  <c r="BS119" i="11" a="1"/>
  <c r="BS119" i="11" s="1"/>
  <c r="BS270" i="11" a="1"/>
  <c r="BS270" i="11" s="1"/>
  <c r="BS120" i="11" a="1"/>
  <c r="BS120" i="11" s="1"/>
  <c r="BS121" i="11" a="1"/>
  <c r="BS121" i="11" s="1"/>
  <c r="BS271" i="11" a="1"/>
  <c r="BS271" i="11" s="1"/>
  <c r="BS272" i="11" a="1"/>
  <c r="BS272" i="11" s="1"/>
  <c r="BS125" i="11" a="1"/>
  <c r="BS125" i="11" s="1"/>
  <c r="BS277" i="11" a="1"/>
  <c r="BS277" i="11" s="1"/>
  <c r="BS127" i="11" a="1"/>
  <c r="BS127" i="11" s="1"/>
  <c r="BS202" i="11" a="1"/>
  <c r="BS202" i="11" s="1"/>
  <c r="BS278" i="11" a="1"/>
  <c r="BS278" i="11" s="1"/>
  <c r="BS128" i="11" a="1"/>
  <c r="BS128" i="11" s="1"/>
  <c r="BS279" i="11" a="1"/>
  <c r="BS279" i="11" s="1"/>
  <c r="BS130" i="11" a="1"/>
  <c r="BS130" i="11" s="1"/>
  <c r="BS207" i="11" a="1"/>
  <c r="BS207" i="11" s="1"/>
  <c r="BS133" i="11" a="1"/>
  <c r="BS133" i="11" s="1"/>
  <c r="BS208" i="11" a="1"/>
  <c r="BS208" i="11" s="1"/>
  <c r="BS284" i="11" a="1"/>
  <c r="BS284" i="11" s="1"/>
  <c r="BS211" i="11" a="1"/>
  <c r="BS211" i="11" s="1"/>
  <c r="BS287" i="11" a="1"/>
  <c r="BS287" i="11" s="1"/>
  <c r="BS213" i="11" a="1"/>
  <c r="BS213" i="11" s="1"/>
  <c r="BS138" i="11" a="1"/>
  <c r="BS138" i="11" s="1"/>
  <c r="BS139" i="11" a="1"/>
  <c r="BS139" i="11" s="1"/>
  <c r="BS214" i="11" a="1"/>
  <c r="BS214" i="11" s="1"/>
  <c r="BS140" i="11" a="1"/>
  <c r="BS140" i="11" s="1"/>
  <c r="BS217" i="11" a="1"/>
  <c r="BS217" i="11" s="1"/>
  <c r="BS143" i="11" a="1"/>
  <c r="BS143" i="11" s="1"/>
  <c r="BS293" i="11" a="1"/>
  <c r="BS293" i="11" s="1"/>
  <c r="BS219" i="11" a="1"/>
  <c r="BS219" i="11" s="1"/>
  <c r="BS294" i="11" a="1"/>
  <c r="BS294" i="11" s="1"/>
  <c r="BS220" i="11" a="1"/>
  <c r="BS220" i="11" s="1"/>
  <c r="BS223" i="11" a="1"/>
  <c r="BS223" i="11" s="1"/>
  <c r="BS148" i="11" a="1"/>
  <c r="BS148" i="11" s="1"/>
  <c r="BS149" i="11" a="1"/>
  <c r="BS149" i="11" s="1"/>
  <c r="BS299" i="11" a="1"/>
  <c r="BS299" i="11" s="1"/>
  <c r="BS300" i="11" a="1"/>
  <c r="BS300" i="11" s="1"/>
  <c r="BS226" i="11" a="1"/>
  <c r="BS226" i="11" s="1"/>
  <c r="BS227" i="11" a="1"/>
  <c r="BS227" i="11" s="1"/>
  <c r="BS152" i="11" a="1"/>
  <c r="BS152" i="11" s="1"/>
  <c r="BS303" i="11" a="1"/>
  <c r="BS303" i="11" s="1"/>
  <c r="BS228" i="11" a="1"/>
  <c r="BS228" i="11" s="1"/>
  <c r="BS229" i="11" a="1"/>
  <c r="BS229" i="11" s="1"/>
  <c r="BS154" i="11" a="1"/>
  <c r="BS154" i="11" s="1"/>
  <c r="BS304" i="11" a="1"/>
  <c r="BS304" i="11" s="1"/>
  <c r="BS155" i="11" a="1"/>
  <c r="BS155" i="11" s="1"/>
  <c r="BS157" i="11" a="1"/>
  <c r="BS157" i="11" s="1"/>
  <c r="BS156" i="11" a="1"/>
  <c r="BS156" i="11" s="1"/>
  <c r="BS231" i="11" a="1"/>
  <c r="BS231" i="11" s="1"/>
  <c r="BS233" i="11" a="1"/>
  <c r="BS233" i="11" s="1"/>
  <c r="BS308" i="11" a="1"/>
  <c r="BS308" i="11" s="1"/>
  <c r="BS159" i="11" a="1"/>
  <c r="BS159" i="11" s="1"/>
  <c r="BS160" i="11" a="1"/>
  <c r="BS160" i="11" s="1"/>
  <c r="BS235" i="11" a="1"/>
  <c r="BS235" i="11" s="1"/>
  <c r="BS161" i="11" a="1"/>
  <c r="BS161" i="11" s="1"/>
  <c r="BS236" i="11" a="1"/>
  <c r="BS236" i="11" s="1"/>
  <c r="BS162" i="11" a="1"/>
  <c r="BS162" i="11" s="1"/>
  <c r="BS312" i="11" a="1"/>
  <c r="BS312" i="11" s="1"/>
  <c r="BS313" i="11" a="1"/>
  <c r="BS313" i="11" s="1"/>
  <c r="BS315" i="11" a="1"/>
  <c r="BS315" i="11" s="1"/>
  <c r="BS240" i="11" a="1"/>
  <c r="BS240" i="11" s="1"/>
  <c r="BS242" i="11" a="1"/>
  <c r="BS242" i="11" s="1"/>
  <c r="BS167" i="11" a="1"/>
  <c r="BS167" i="11" s="1"/>
  <c r="BS243" i="11" a="1"/>
  <c r="BS243" i="11" s="1"/>
  <c r="BS169" i="11" a="1"/>
  <c r="BS169" i="11" s="1"/>
  <c r="BS171" i="11" a="1"/>
  <c r="BS171" i="11" s="1"/>
  <c r="BS172" i="11" a="1"/>
  <c r="BS172" i="11" s="1"/>
  <c r="BS175" i="11" a="1"/>
  <c r="BS175" i="11" s="1"/>
  <c r="BS176" i="11" a="1"/>
  <c r="BS176" i="11" s="1"/>
  <c r="BY11" i="7"/>
  <c r="BX10" i="7"/>
  <c r="BR84" i="11"/>
  <c r="BR86" i="11"/>
  <c r="BR85" i="11"/>
  <c r="BT44" i="11"/>
  <c r="BS82" i="11"/>
  <c r="BS88" i="11"/>
  <c r="BS89" i="11" s="1"/>
  <c r="BT46" i="11"/>
  <c r="D334" i="11"/>
  <c r="E178" i="11" a="1"/>
  <c r="E178" i="11" s="1"/>
  <c r="D261" i="11"/>
  <c r="D185" i="11"/>
  <c r="D88" i="15"/>
  <c r="BT5" i="11"/>
  <c r="CF6" i="10"/>
  <c r="CG21" i="10"/>
  <c r="CG16" i="10"/>
  <c r="CG11" i="10"/>
  <c r="CG64" i="10" s="1"/>
  <c r="CG19" i="10"/>
  <c r="CG14" i="10"/>
  <c r="CG7" i="10"/>
  <c r="CG22" i="10"/>
  <c r="CG17" i="10"/>
  <c r="CG12" i="10"/>
  <c r="CG23" i="10"/>
  <c r="CG13" i="10"/>
  <c r="CG18" i="10"/>
  <c r="CG10" i="10"/>
  <c r="CG20" i="10"/>
  <c r="CG15" i="10"/>
  <c r="CG9" i="10"/>
  <c r="CG8" i="10"/>
  <c r="BY56" i="3"/>
  <c r="BU61" i="4"/>
  <c r="BX80" i="3"/>
  <c r="BX79" i="3" s="1"/>
  <c r="BU72" i="4" s="1"/>
  <c r="BT42" i="11"/>
  <c r="BT76" i="11" s="1"/>
  <c r="BT80" i="11" s="1"/>
  <c r="BR89" i="11"/>
  <c r="BR91" i="11"/>
  <c r="BR92" i="11"/>
  <c r="BS80" i="11"/>
  <c r="BS77" i="11"/>
  <c r="BS78" i="11"/>
  <c r="BN24" i="4"/>
  <c r="CU24" i="4"/>
  <c r="BM24" i="4"/>
  <c r="CC48" i="10"/>
  <c r="BY102" i="10"/>
  <c r="BZ102" i="10"/>
  <c r="CD49" i="10"/>
  <c r="CD53" i="10"/>
  <c r="CD52" i="10"/>
  <c r="CD50" i="10"/>
  <c r="CD51" i="10"/>
  <c r="BU72" i="11"/>
  <c r="BU73" i="11"/>
  <c r="CE70" i="10"/>
  <c r="CH4" i="10"/>
  <c r="CG2" i="10"/>
  <c r="CD84" i="10"/>
  <c r="CF74" i="10"/>
  <c r="CF75" i="10"/>
  <c r="CF73" i="10"/>
  <c r="CF78" i="10"/>
  <c r="CB81" i="10"/>
  <c r="CB82" i="10"/>
  <c r="CB80" i="10"/>
  <c r="CF83" i="10"/>
  <c r="CF90" i="10"/>
  <c r="CF69" i="10"/>
  <c r="CF76" i="10"/>
  <c r="CA81" i="10"/>
  <c r="CA82" i="10"/>
  <c r="CA80" i="10"/>
  <c r="CE87" i="10"/>
  <c r="CE88" i="10"/>
  <c r="CE89" i="10"/>
  <c r="CA67" i="10"/>
  <c r="CA66" i="10"/>
  <c r="CA68" i="10"/>
  <c r="CB67" i="10"/>
  <c r="CB66" i="10"/>
  <c r="CB68" i="10"/>
  <c r="CG71" i="10"/>
  <c r="CF40" i="10"/>
  <c r="CC56" i="10"/>
  <c r="CC94" i="10"/>
  <c r="BR20" i="3" s="1"/>
  <c r="CD103" i="10"/>
  <c r="CD99" i="10"/>
  <c r="CD98" i="10"/>
  <c r="CD97" i="10"/>
  <c r="CD59" i="10"/>
  <c r="CD61" i="10"/>
  <c r="CD60" i="10"/>
  <c r="CE95" i="10"/>
  <c r="CE57" i="10"/>
  <c r="CE96" i="10"/>
  <c r="CE58" i="10"/>
  <c r="CF62" i="10"/>
  <c r="CF100" i="10"/>
  <c r="BO5" i="7"/>
  <c r="BR5" i="3"/>
  <c r="BQ3" i="3"/>
  <c r="BT265" i="11" l="1" a="1"/>
  <c r="BT265" i="11" s="1"/>
  <c r="BT191" i="11" a="1"/>
  <c r="BT191" i="11" s="1"/>
  <c r="BT115" i="11" a="1"/>
  <c r="BT115" i="11" s="1"/>
  <c r="BT190" i="11" a="1"/>
  <c r="BT190" i="11" s="1"/>
  <c r="BT116" i="11" a="1"/>
  <c r="BT116" i="11" s="1"/>
  <c r="BT117" i="11" a="1"/>
  <c r="BT117" i="11" s="1"/>
  <c r="BT266" i="11" a="1"/>
  <c r="BT266" i="11" s="1"/>
  <c r="BT192" i="11" a="1"/>
  <c r="BT192" i="11" s="1"/>
  <c r="BT267" i="11" a="1"/>
  <c r="BT267" i="11" s="1"/>
  <c r="BT268" i="11" a="1"/>
  <c r="BT268" i="11" s="1"/>
  <c r="BT193" i="11" a="1"/>
  <c r="BT193" i="11" s="1"/>
  <c r="BT118" i="11" a="1"/>
  <c r="BT118" i="11" s="1"/>
  <c r="BT269" i="11" a="1"/>
  <c r="BT269" i="11" s="1"/>
  <c r="BT119" i="11" a="1"/>
  <c r="BT119" i="11" s="1"/>
  <c r="BT120" i="11" a="1"/>
  <c r="BT120" i="11" s="1"/>
  <c r="BT270" i="11" a="1"/>
  <c r="BT270" i="11" s="1"/>
  <c r="BT121" i="11" a="1"/>
  <c r="BT121" i="11" s="1"/>
  <c r="BT271" i="11" a="1"/>
  <c r="BT271" i="11" s="1"/>
  <c r="BT272" i="11" a="1"/>
  <c r="BT272" i="11" s="1"/>
  <c r="BT125" i="11" a="1"/>
  <c r="BT125" i="11" s="1"/>
  <c r="BT127" i="11" a="1"/>
  <c r="BT127" i="11" s="1"/>
  <c r="BT202" i="11" a="1"/>
  <c r="BT202" i="11" s="1"/>
  <c r="BT277" i="11" a="1"/>
  <c r="BT277" i="11" s="1"/>
  <c r="BT278" i="11" a="1"/>
  <c r="BT278" i="11" s="1"/>
  <c r="BT128" i="11" a="1"/>
  <c r="BT128" i="11" s="1"/>
  <c r="BT279" i="11" a="1"/>
  <c r="BT279" i="11" s="1"/>
  <c r="BT130" i="11" a="1"/>
  <c r="BT130" i="11" s="1"/>
  <c r="BT207" i="11" a="1"/>
  <c r="BT207" i="11" s="1"/>
  <c r="BT133" i="11" a="1"/>
  <c r="BT133" i="11" s="1"/>
  <c r="BT208" i="11" a="1"/>
  <c r="BT208" i="11" s="1"/>
  <c r="BT284" i="11" a="1"/>
  <c r="BT284" i="11" s="1"/>
  <c r="BT211" i="11" a="1"/>
  <c r="BT211" i="11" s="1"/>
  <c r="BT287" i="11" a="1"/>
  <c r="BT287" i="11" s="1"/>
  <c r="BT213" i="11" a="1"/>
  <c r="BT213" i="11" s="1"/>
  <c r="BT138" i="11" a="1"/>
  <c r="BT138" i="11" s="1"/>
  <c r="BT214" i="11" a="1"/>
  <c r="BT214" i="11" s="1"/>
  <c r="BT139" i="11" a="1"/>
  <c r="BT139" i="11" s="1"/>
  <c r="BT140" i="11" a="1"/>
  <c r="BT140" i="11" s="1"/>
  <c r="BT217" i="11" a="1"/>
  <c r="BT217" i="11" s="1"/>
  <c r="BT143" i="11" a="1"/>
  <c r="BT143" i="11" s="1"/>
  <c r="BT293" i="11" a="1"/>
  <c r="BT293" i="11" s="1"/>
  <c r="BT219" i="11" a="1"/>
  <c r="BT219" i="11" s="1"/>
  <c r="BT294" i="11" a="1"/>
  <c r="BT294" i="11" s="1"/>
  <c r="BT220" i="11" a="1"/>
  <c r="BT220" i="11" s="1"/>
  <c r="BT223" i="11" a="1"/>
  <c r="BT223" i="11" s="1"/>
  <c r="BT148" i="11" a="1"/>
  <c r="BT148" i="11" s="1"/>
  <c r="BT149" i="11" a="1"/>
  <c r="BT149" i="11" s="1"/>
  <c r="BT299" i="11" a="1"/>
  <c r="BT299" i="11" s="1"/>
  <c r="BT300" i="11" a="1"/>
  <c r="BT300" i="11" s="1"/>
  <c r="BT226" i="11" a="1"/>
  <c r="BT226" i="11" s="1"/>
  <c r="BT152" i="11" a="1"/>
  <c r="BT152" i="11" s="1"/>
  <c r="BT227" i="11" a="1"/>
  <c r="BT227" i="11" s="1"/>
  <c r="BT303" i="11" a="1"/>
  <c r="BT303" i="11" s="1"/>
  <c r="BT228" i="11" a="1"/>
  <c r="BT228" i="11" s="1"/>
  <c r="BT154" i="11" a="1"/>
  <c r="BT154" i="11" s="1"/>
  <c r="BT229" i="11" a="1"/>
  <c r="BT229" i="11" s="1"/>
  <c r="BT304" i="11" a="1"/>
  <c r="BT304" i="11" s="1"/>
  <c r="BT155" i="11" a="1"/>
  <c r="BT155" i="11" s="1"/>
  <c r="BT156" i="11" a="1"/>
  <c r="BT156" i="11" s="1"/>
  <c r="BT231" i="11" a="1"/>
  <c r="BT231" i="11" s="1"/>
  <c r="BT157" i="11" a="1"/>
  <c r="BT157" i="11" s="1"/>
  <c r="BT308" i="11" a="1"/>
  <c r="BT308" i="11" s="1"/>
  <c r="BT233" i="11" a="1"/>
  <c r="BT233" i="11" s="1"/>
  <c r="BT159" i="11" a="1"/>
  <c r="BT159" i="11" s="1"/>
  <c r="BT235" i="11" a="1"/>
  <c r="BT235" i="11" s="1"/>
  <c r="BT160" i="11" a="1"/>
  <c r="BT160" i="11" s="1"/>
  <c r="BT161" i="11" a="1"/>
  <c r="BT161" i="11" s="1"/>
  <c r="BT236" i="11" a="1"/>
  <c r="BT236" i="11" s="1"/>
  <c r="BT312" i="11" a="1"/>
  <c r="BT312" i="11" s="1"/>
  <c r="BT162" i="11" a="1"/>
  <c r="BT162" i="11" s="1"/>
  <c r="BT313" i="11" a="1"/>
  <c r="BT313" i="11" s="1"/>
  <c r="BT315" i="11" a="1"/>
  <c r="BT315" i="11" s="1"/>
  <c r="BT240" i="11" a="1"/>
  <c r="BT240" i="11" s="1"/>
  <c r="BT242" i="11" a="1"/>
  <c r="BT242" i="11" s="1"/>
  <c r="BT167" i="11" a="1"/>
  <c r="BT167" i="11" s="1"/>
  <c r="BT243" i="11" a="1"/>
  <c r="BT243" i="11" s="1"/>
  <c r="BT169" i="11" a="1"/>
  <c r="BT169" i="11" s="1"/>
  <c r="BT171" i="11" a="1"/>
  <c r="BT171" i="11" s="1"/>
  <c r="BT172" i="11" a="1"/>
  <c r="BT172" i="11" s="1"/>
  <c r="BT175" i="11" a="1"/>
  <c r="BT175" i="11" s="1"/>
  <c r="BT176" i="11" a="1"/>
  <c r="BT176" i="11" s="1"/>
  <c r="BZ11" i="7"/>
  <c r="BY10" i="7"/>
  <c r="BP178" i="11" a="1"/>
  <c r="BP178" i="11" s="1"/>
  <c r="AZ178" i="11" a="1"/>
  <c r="AZ178" i="11" s="1"/>
  <c r="AK178" i="11" a="1"/>
  <c r="AK178" i="11" s="1"/>
  <c r="U178" i="11" a="1"/>
  <c r="U178" i="11" s="1"/>
  <c r="BN178" i="11" a="1"/>
  <c r="BN178" i="11" s="1"/>
  <c r="AX178" i="11" a="1"/>
  <c r="AX178" i="11" s="1"/>
  <c r="S178" i="11" a="1"/>
  <c r="S178" i="11" s="1"/>
  <c r="BM178" i="11" a="1"/>
  <c r="BM178" i="11" s="1"/>
  <c r="AW178" i="11" a="1"/>
  <c r="AW178" i="11" s="1"/>
  <c r="AH178" i="11" a="1"/>
  <c r="AH178" i="11" s="1"/>
  <c r="R178" i="11" a="1"/>
  <c r="R178" i="11" s="1"/>
  <c r="AV178" i="11" a="1"/>
  <c r="AV178" i="11" s="1"/>
  <c r="AE178" i="11" a="1"/>
  <c r="AE178" i="11" s="1"/>
  <c r="L178" i="11" a="1"/>
  <c r="L178" i="11" s="1"/>
  <c r="BL178" i="11" a="1"/>
  <c r="BL178" i="11" s="1"/>
  <c r="AS178" i="11" a="1"/>
  <c r="AS178" i="11" s="1"/>
  <c r="AB178" i="11" a="1"/>
  <c r="AB178" i="11" s="1"/>
  <c r="J178" i="11" a="1"/>
  <c r="J178" i="11" s="1"/>
  <c r="BK178" i="11" a="1"/>
  <c r="BK178" i="11" s="1"/>
  <c r="AR178" i="11" a="1"/>
  <c r="AR178" i="11" s="1"/>
  <c r="AA178" i="11" a="1"/>
  <c r="AA178" i="11" s="1"/>
  <c r="BJ178" i="11" a="1"/>
  <c r="BJ178" i="11" s="1"/>
  <c r="Z178" i="11" a="1"/>
  <c r="Z178" i="11" s="1"/>
  <c r="I178" i="11" a="1"/>
  <c r="I178" i="11" s="1"/>
  <c r="BD178" i="11" a="1"/>
  <c r="BD178" i="11" s="1"/>
  <c r="AG178" i="11" a="1"/>
  <c r="AG178" i="11" s="1"/>
  <c r="BC178" i="11" a="1"/>
  <c r="BC178" i="11" s="1"/>
  <c r="H178" i="11" a="1"/>
  <c r="H178" i="11" s="1"/>
  <c r="BB178" i="11" a="1"/>
  <c r="BB178" i="11" s="1"/>
  <c r="AF178" i="11" a="1"/>
  <c r="AF178" i="11" s="1"/>
  <c r="BA178" i="11" a="1"/>
  <c r="BA178" i="11" s="1"/>
  <c r="AD178" i="11" a="1"/>
  <c r="AD178" i="11" s="1"/>
  <c r="AC178" i="11" a="1"/>
  <c r="AC178" i="11" s="1"/>
  <c r="BT178" i="11" a="1"/>
  <c r="BT178" i="11" s="1"/>
  <c r="AY178" i="11" a="1"/>
  <c r="AY178" i="11" s="1"/>
  <c r="BS178" i="11" a="1"/>
  <c r="BS178" i="11" s="1"/>
  <c r="AU178" i="11" a="1"/>
  <c r="AU178" i="11" s="1"/>
  <c r="X178" i="11" a="1"/>
  <c r="X178" i="11" s="1"/>
  <c r="BH178" i="11" a="1"/>
  <c r="BH178" i="11" s="1"/>
  <c r="O178" i="11" a="1"/>
  <c r="O178" i="11" s="1"/>
  <c r="N178" i="11" a="1"/>
  <c r="N178" i="11" s="1"/>
  <c r="AT178" i="11" a="1"/>
  <c r="AT178" i="11" s="1"/>
  <c r="AQ178" i="11" a="1"/>
  <c r="AQ178" i="11" s="1"/>
  <c r="M178" i="11" a="1"/>
  <c r="M178" i="11" s="1"/>
  <c r="K178" i="11" a="1"/>
  <c r="K178" i="11" s="1"/>
  <c r="AO178" i="11" a="1"/>
  <c r="AO178" i="11" s="1"/>
  <c r="AN178" i="11" a="1"/>
  <c r="AN178" i="11" s="1"/>
  <c r="AP178" i="11" a="1"/>
  <c r="AP178" i="11" s="1"/>
  <c r="AM178" i="11" a="1"/>
  <c r="AM178" i="11" s="1"/>
  <c r="AL178" i="11" a="1"/>
  <c r="AL178" i="11" s="1"/>
  <c r="AJ178" i="11" a="1"/>
  <c r="AJ178" i="11" s="1"/>
  <c r="AI178" i="11" a="1"/>
  <c r="AI178" i="11" s="1"/>
  <c r="Y178" i="11" a="1"/>
  <c r="Y178" i="11" s="1"/>
  <c r="W178" i="11" a="1"/>
  <c r="W178" i="11" s="1"/>
  <c r="BI178" i="11" a="1"/>
  <c r="BI178" i="11" s="1"/>
  <c r="BG178" i="11" a="1"/>
  <c r="BG178" i="11" s="1"/>
  <c r="BF178" i="11" a="1"/>
  <c r="BF178" i="11" s="1"/>
  <c r="BR178" i="11" a="1"/>
  <c r="BR178" i="11" s="1"/>
  <c r="BQ178" i="11" a="1"/>
  <c r="BQ178" i="11" s="1"/>
  <c r="V178" i="11" a="1"/>
  <c r="V178" i="11" s="1"/>
  <c r="T178" i="11" a="1"/>
  <c r="T178" i="11" s="1"/>
  <c r="Q178" i="11" a="1"/>
  <c r="Q178" i="11" s="1"/>
  <c r="P178" i="11" a="1"/>
  <c r="P178" i="11" s="1"/>
  <c r="BE178" i="11" a="1"/>
  <c r="BE178" i="11" s="1"/>
  <c r="BO178" i="11" a="1"/>
  <c r="BO178" i="11" s="1"/>
  <c r="BU46" i="11"/>
  <c r="BT88" i="11"/>
  <c r="BT91" i="11" s="1"/>
  <c r="BU44" i="11"/>
  <c r="BT82" i="11"/>
  <c r="D335" i="11"/>
  <c r="D186" i="11"/>
  <c r="D89" i="15"/>
  <c r="BU5" i="11"/>
  <c r="BU178" i="11" s="1" a="1"/>
  <c r="BU178" i="11" s="1"/>
  <c r="CG6" i="10"/>
  <c r="CH21" i="10"/>
  <c r="CH16" i="10"/>
  <c r="CH11" i="10"/>
  <c r="CH64" i="10" s="1"/>
  <c r="CH19" i="10"/>
  <c r="CH14" i="10"/>
  <c r="CH7" i="10"/>
  <c r="CH23" i="10"/>
  <c r="CH17" i="10"/>
  <c r="CH13" i="10"/>
  <c r="CH12" i="10"/>
  <c r="CH18" i="10"/>
  <c r="CH20" i="10"/>
  <c r="CH10" i="10"/>
  <c r="CH22" i="10"/>
  <c r="CH15" i="10"/>
  <c r="CH9" i="10"/>
  <c r="CH8" i="10"/>
  <c r="BZ56" i="3"/>
  <c r="BV61" i="4"/>
  <c r="BY80" i="3"/>
  <c r="BY79" i="3" s="1"/>
  <c r="BV72" i="4" s="1"/>
  <c r="BU42" i="11"/>
  <c r="BU76" i="11" s="1"/>
  <c r="BU80" i="11" s="1"/>
  <c r="BS85" i="11"/>
  <c r="BS86" i="11"/>
  <c r="BS84" i="11"/>
  <c r="BT79" i="11"/>
  <c r="BS83" i="11"/>
  <c r="BS91" i="11"/>
  <c r="BS90" i="11"/>
  <c r="BT78" i="11"/>
  <c r="BT77" i="11"/>
  <c r="BS92" i="11"/>
  <c r="BO24" i="4"/>
  <c r="CV24" i="4"/>
  <c r="CD48" i="10"/>
  <c r="CE50" i="10"/>
  <c r="DK50" i="10" s="1"/>
  <c r="CE49" i="10"/>
  <c r="DK49" i="10" s="1"/>
  <c r="CE52" i="10"/>
  <c r="DK52" i="10" s="1"/>
  <c r="CE53" i="10"/>
  <c r="DK53" i="10" s="1"/>
  <c r="CE51" i="10"/>
  <c r="DK51" i="10" s="1"/>
  <c r="BV72" i="11"/>
  <c r="CB77" i="10"/>
  <c r="BV73" i="11"/>
  <c r="CF70" i="10"/>
  <c r="CE84" i="10"/>
  <c r="CA77" i="10"/>
  <c r="CI4" i="10"/>
  <c r="CH2" i="10"/>
  <c r="CG73" i="10"/>
  <c r="CG74" i="10"/>
  <c r="CG75" i="10"/>
  <c r="CG78" i="10"/>
  <c r="CA63" i="10"/>
  <c r="CB63" i="10"/>
  <c r="CC81" i="10"/>
  <c r="CC82" i="10"/>
  <c r="CC80" i="10"/>
  <c r="CG90" i="10"/>
  <c r="CG69" i="10"/>
  <c r="CG76" i="10"/>
  <c r="CG83" i="10"/>
  <c r="CF87" i="10"/>
  <c r="CF89" i="10"/>
  <c r="CF88" i="10"/>
  <c r="CC67" i="10"/>
  <c r="CC66" i="10"/>
  <c r="CC68" i="10"/>
  <c r="CG40" i="10"/>
  <c r="CH71" i="10"/>
  <c r="CD56" i="10"/>
  <c r="CD94" i="10"/>
  <c r="BS20" i="3" s="1"/>
  <c r="CG62" i="10"/>
  <c r="CG100" i="10"/>
  <c r="CF57" i="10"/>
  <c r="CF95" i="10"/>
  <c r="CE103" i="10"/>
  <c r="CE99" i="10"/>
  <c r="CE98" i="10"/>
  <c r="CE97" i="10"/>
  <c r="CE59" i="10"/>
  <c r="CE60" i="10"/>
  <c r="CE61" i="10"/>
  <c r="CF96" i="10"/>
  <c r="CF58" i="10"/>
  <c r="BP5" i="7"/>
  <c r="BS5" i="3"/>
  <c r="BR3" i="3"/>
  <c r="BU115" i="11" l="1" a="1"/>
  <c r="BU115" i="11" s="1"/>
  <c r="BU190" i="11" a="1"/>
  <c r="BU190" i="11" s="1"/>
  <c r="BU191" i="11" a="1"/>
  <c r="BU191" i="11" s="1"/>
  <c r="BU265" i="11" a="1"/>
  <c r="BU265" i="11" s="1"/>
  <c r="BU117" i="11" a="1"/>
  <c r="BU117" i="11" s="1"/>
  <c r="BU266" i="11" a="1"/>
  <c r="BU266" i="11" s="1"/>
  <c r="BU116" i="11" a="1"/>
  <c r="BU116" i="11" s="1"/>
  <c r="BU267" i="11" a="1"/>
  <c r="BU267" i="11" s="1"/>
  <c r="BU192" i="11" a="1"/>
  <c r="BU192" i="11" s="1"/>
  <c r="BU268" i="11" a="1"/>
  <c r="BU268" i="11" s="1"/>
  <c r="BU118" i="11" a="1"/>
  <c r="BU118" i="11" s="1"/>
  <c r="BU193" i="11" a="1"/>
  <c r="BU193" i="11" s="1"/>
  <c r="BU269" i="11" a="1"/>
  <c r="BU269" i="11" s="1"/>
  <c r="BU119" i="11" a="1"/>
  <c r="BU119" i="11" s="1"/>
  <c r="BU120" i="11" a="1"/>
  <c r="BU120" i="11" s="1"/>
  <c r="BU270" i="11" a="1"/>
  <c r="BU270" i="11" s="1"/>
  <c r="BU121" i="11" a="1"/>
  <c r="BU121" i="11" s="1"/>
  <c r="BU271" i="11" a="1"/>
  <c r="BU271" i="11" s="1"/>
  <c r="BU272" i="11" a="1"/>
  <c r="BU272" i="11" s="1"/>
  <c r="BU125" i="11" a="1"/>
  <c r="BU125" i="11" s="1"/>
  <c r="BU202" i="11" a="1"/>
  <c r="BU202" i="11" s="1"/>
  <c r="BU277" i="11" a="1"/>
  <c r="BU277" i="11" s="1"/>
  <c r="BU127" i="11" a="1"/>
  <c r="BU127" i="11" s="1"/>
  <c r="BU128" i="11" a="1"/>
  <c r="BU128" i="11" s="1"/>
  <c r="BU278" i="11" a="1"/>
  <c r="BU278" i="11" s="1"/>
  <c r="BU279" i="11" a="1"/>
  <c r="BU279" i="11" s="1"/>
  <c r="BU130" i="11" a="1"/>
  <c r="BU130" i="11" s="1"/>
  <c r="BU207" i="11" a="1"/>
  <c r="BU207" i="11" s="1"/>
  <c r="BU133" i="11" a="1"/>
  <c r="BU133" i="11" s="1"/>
  <c r="BU208" i="11" a="1"/>
  <c r="BU208" i="11" s="1"/>
  <c r="BU284" i="11" a="1"/>
  <c r="BU284" i="11" s="1"/>
  <c r="BU211" i="11" a="1"/>
  <c r="BU211" i="11" s="1"/>
  <c r="BU287" i="11" a="1"/>
  <c r="BU287" i="11" s="1"/>
  <c r="BU213" i="11" a="1"/>
  <c r="BU213" i="11" s="1"/>
  <c r="BU138" i="11" a="1"/>
  <c r="BU138" i="11" s="1"/>
  <c r="BU139" i="11" a="1"/>
  <c r="BU139" i="11" s="1"/>
  <c r="BU214" i="11" a="1"/>
  <c r="BU214" i="11" s="1"/>
  <c r="BU140" i="11" a="1"/>
  <c r="BU140" i="11" s="1"/>
  <c r="BU217" i="11" a="1"/>
  <c r="BU217" i="11" s="1"/>
  <c r="BU143" i="11" a="1"/>
  <c r="BU143" i="11" s="1"/>
  <c r="BU293" i="11" a="1"/>
  <c r="BU293" i="11" s="1"/>
  <c r="BU294" i="11" a="1"/>
  <c r="BU294" i="11" s="1"/>
  <c r="BU219" i="11" a="1"/>
  <c r="BU219" i="11" s="1"/>
  <c r="BU220" i="11" a="1"/>
  <c r="BU220" i="11" s="1"/>
  <c r="BU223" i="11" a="1"/>
  <c r="BU223" i="11" s="1"/>
  <c r="BU148" i="11" a="1"/>
  <c r="BU148" i="11" s="1"/>
  <c r="BU299" i="11" a="1"/>
  <c r="BU299" i="11" s="1"/>
  <c r="BU149" i="11" a="1"/>
  <c r="BU149" i="11" s="1"/>
  <c r="BU300" i="11" a="1"/>
  <c r="BU300" i="11" s="1"/>
  <c r="BU226" i="11" a="1"/>
  <c r="BU226" i="11" s="1"/>
  <c r="BU227" i="11" a="1"/>
  <c r="BU227" i="11" s="1"/>
  <c r="BU152" i="11" a="1"/>
  <c r="BU152" i="11" s="1"/>
  <c r="BU303" i="11" a="1"/>
  <c r="BU303" i="11" s="1"/>
  <c r="BU228" i="11" a="1"/>
  <c r="BU228" i="11" s="1"/>
  <c r="BU154" i="11" a="1"/>
  <c r="BU154" i="11" s="1"/>
  <c r="BU229" i="11" a="1"/>
  <c r="BU229" i="11" s="1"/>
  <c r="BU304" i="11" a="1"/>
  <c r="BU304" i="11" s="1"/>
  <c r="BU155" i="11" a="1"/>
  <c r="BU155" i="11" s="1"/>
  <c r="BU156" i="11" a="1"/>
  <c r="BU156" i="11" s="1"/>
  <c r="BU231" i="11" a="1"/>
  <c r="BU231" i="11" s="1"/>
  <c r="BU157" i="11" a="1"/>
  <c r="BU157" i="11" s="1"/>
  <c r="BU233" i="11" a="1"/>
  <c r="BU233" i="11" s="1"/>
  <c r="BU308" i="11" a="1"/>
  <c r="BU308" i="11" s="1"/>
  <c r="BU159" i="11" a="1"/>
  <c r="BU159" i="11" s="1"/>
  <c r="BU235" i="11" a="1"/>
  <c r="BU235" i="11" s="1"/>
  <c r="BU160" i="11" a="1"/>
  <c r="BU160" i="11" s="1"/>
  <c r="BU161" i="11" a="1"/>
  <c r="BU161" i="11" s="1"/>
  <c r="BU236" i="11" a="1"/>
  <c r="BU236" i="11" s="1"/>
  <c r="BU312" i="11" a="1"/>
  <c r="BU312" i="11" s="1"/>
  <c r="BU162" i="11" a="1"/>
  <c r="BU162" i="11" s="1"/>
  <c r="BU313" i="11" a="1"/>
  <c r="BU313" i="11" s="1"/>
  <c r="BU315" i="11" a="1"/>
  <c r="BU315" i="11" s="1"/>
  <c r="BU240" i="11" a="1"/>
  <c r="BU240" i="11" s="1"/>
  <c r="BU167" i="11" a="1"/>
  <c r="BU167" i="11" s="1"/>
  <c r="BU242" i="11" a="1"/>
  <c r="BU242" i="11" s="1"/>
  <c r="BU243" i="11" a="1"/>
  <c r="BU243" i="11" s="1"/>
  <c r="BU169" i="11" a="1"/>
  <c r="BU169" i="11" s="1"/>
  <c r="BU171" i="11" a="1"/>
  <c r="BU171" i="11" s="1"/>
  <c r="BU172" i="11" a="1"/>
  <c r="BU172" i="11" s="1"/>
  <c r="BU175" i="11" a="1"/>
  <c r="BU175" i="11" s="1"/>
  <c r="BU176" i="11" a="1"/>
  <c r="BU176" i="11" s="1"/>
  <c r="CA11" i="7"/>
  <c r="CA10" i="7" s="1"/>
  <c r="BZ10" i="7"/>
  <c r="BV44" i="11"/>
  <c r="BU82" i="11"/>
  <c r="BU84" i="11" s="1"/>
  <c r="BU88" i="11"/>
  <c r="BU90" i="11" s="1"/>
  <c r="BV46" i="11"/>
  <c r="D336" i="11"/>
  <c r="E180" i="11" a="1"/>
  <c r="E180" i="11" s="1"/>
  <c r="BV5" i="11"/>
  <c r="CI19" i="10"/>
  <c r="CI14" i="10"/>
  <c r="CI7" i="10"/>
  <c r="CI23" i="10"/>
  <c r="CI21" i="10"/>
  <c r="CI13" i="10"/>
  <c r="CI12" i="10"/>
  <c r="CI18" i="10"/>
  <c r="CI17" i="10"/>
  <c r="CI11" i="10"/>
  <c r="CI64" i="10" s="1"/>
  <c r="CI20" i="10"/>
  <c r="CI22" i="10"/>
  <c r="CI16" i="10"/>
  <c r="CI10" i="10"/>
  <c r="CI15" i="10"/>
  <c r="CI8" i="10"/>
  <c r="CI9" i="10"/>
  <c r="CH6" i="10"/>
  <c r="CA56" i="3"/>
  <c r="BW61" i="4"/>
  <c r="CY61" i="4" s="1"/>
  <c r="BZ80" i="3"/>
  <c r="BZ79" i="3" s="1"/>
  <c r="BW72" i="4" s="1"/>
  <c r="CY72" i="4" s="1"/>
  <c r="BV42" i="11"/>
  <c r="BV76" i="11" s="1"/>
  <c r="BV80" i="11" s="1"/>
  <c r="BT84" i="11"/>
  <c r="BT92" i="11"/>
  <c r="BT83" i="11"/>
  <c r="BT89" i="11"/>
  <c r="BT90" i="11"/>
  <c r="BT86" i="11"/>
  <c r="BT85" i="11"/>
  <c r="BU77" i="11"/>
  <c r="BU79" i="11"/>
  <c r="BU78" i="11"/>
  <c r="BP24" i="4"/>
  <c r="CB102" i="10"/>
  <c r="CA102" i="10"/>
  <c r="CF49" i="10"/>
  <c r="CF50" i="10"/>
  <c r="CF53" i="10"/>
  <c r="CF51" i="10"/>
  <c r="CF52" i="10"/>
  <c r="CE48" i="10"/>
  <c r="BW72" i="11"/>
  <c r="BW73" i="11"/>
  <c r="CC77" i="10"/>
  <c r="CI2" i="10"/>
  <c r="CJ4" i="10"/>
  <c r="CG70" i="10"/>
  <c r="CH75" i="10"/>
  <c r="CH73" i="10"/>
  <c r="CH74" i="10"/>
  <c r="CH78" i="10"/>
  <c r="CF84" i="10"/>
  <c r="CC63" i="10"/>
  <c r="CH83" i="10"/>
  <c r="CH90" i="10"/>
  <c r="CH76" i="10"/>
  <c r="CH69" i="10"/>
  <c r="CD66" i="10"/>
  <c r="CD68" i="10"/>
  <c r="CD67" i="10"/>
  <c r="CD81" i="10"/>
  <c r="CD82" i="10"/>
  <c r="CD80" i="10"/>
  <c r="CG87" i="10"/>
  <c r="CG88" i="10"/>
  <c r="CG89" i="10"/>
  <c r="CH40" i="10"/>
  <c r="CE56" i="10"/>
  <c r="CI71" i="10"/>
  <c r="CF59" i="10"/>
  <c r="CF60" i="10"/>
  <c r="CF61" i="10"/>
  <c r="CG95" i="10"/>
  <c r="CG57" i="10"/>
  <c r="CG96" i="10"/>
  <c r="CG58" i="10"/>
  <c r="CE94" i="10"/>
  <c r="BT20" i="3" s="1"/>
  <c r="CH100" i="10"/>
  <c r="CH62" i="10"/>
  <c r="CF98" i="10"/>
  <c r="CF97" i="10"/>
  <c r="CF99" i="10"/>
  <c r="CF103" i="10"/>
  <c r="BQ5" i="7"/>
  <c r="BT5" i="3"/>
  <c r="BS3" i="3"/>
  <c r="BV265" i="11" l="1" a="1"/>
  <c r="BV265" i="11" s="1"/>
  <c r="BV191" i="11" a="1"/>
  <c r="BV191" i="11" s="1"/>
  <c r="BV190" i="11" a="1"/>
  <c r="BV190" i="11" s="1"/>
  <c r="BV115" i="11" a="1"/>
  <c r="BV115" i="11" s="1"/>
  <c r="BV117" i="11" a="1"/>
  <c r="BV117" i="11" s="1"/>
  <c r="BV266" i="11" a="1"/>
  <c r="BV266" i="11" s="1"/>
  <c r="BV116" i="11" a="1"/>
  <c r="BV116" i="11" s="1"/>
  <c r="BV192" i="11" a="1"/>
  <c r="BV192" i="11" s="1"/>
  <c r="BV267" i="11" a="1"/>
  <c r="BV267" i="11" s="1"/>
  <c r="BV118" i="11" a="1"/>
  <c r="BV118" i="11" s="1"/>
  <c r="BV193" i="11" a="1"/>
  <c r="BV193" i="11" s="1"/>
  <c r="BV268" i="11" a="1"/>
  <c r="BV268" i="11" s="1"/>
  <c r="BV119" i="11" a="1"/>
  <c r="BV119" i="11" s="1"/>
  <c r="BV269" i="11" a="1"/>
  <c r="BV269" i="11" s="1"/>
  <c r="BV270" i="11" a="1"/>
  <c r="BV270" i="11" s="1"/>
  <c r="BV120" i="11" a="1"/>
  <c r="BV120" i="11" s="1"/>
  <c r="BV121" i="11" a="1"/>
  <c r="BV121" i="11" s="1"/>
  <c r="BV271" i="11" a="1"/>
  <c r="BV271" i="11" s="1"/>
  <c r="BV272" i="11" a="1"/>
  <c r="BV272" i="11" s="1"/>
  <c r="BV125" i="11" a="1"/>
  <c r="BV125" i="11" s="1"/>
  <c r="BV277" i="11" a="1"/>
  <c r="BV277" i="11" s="1"/>
  <c r="BV202" i="11" a="1"/>
  <c r="BV202" i="11" s="1"/>
  <c r="BV127" i="11" a="1"/>
  <c r="BV127" i="11" s="1"/>
  <c r="BV278" i="11" a="1"/>
  <c r="BV278" i="11" s="1"/>
  <c r="BV128" i="11" a="1"/>
  <c r="BV128" i="11" s="1"/>
  <c r="BV279" i="11" a="1"/>
  <c r="BV279" i="11" s="1"/>
  <c r="BV130" i="11" a="1"/>
  <c r="BV130" i="11" s="1"/>
  <c r="BV207" i="11" a="1"/>
  <c r="BV207" i="11" s="1"/>
  <c r="BV133" i="11" a="1"/>
  <c r="BV133" i="11" s="1"/>
  <c r="BV208" i="11" a="1"/>
  <c r="BV208" i="11" s="1"/>
  <c r="BV284" i="11" a="1"/>
  <c r="BV284" i="11" s="1"/>
  <c r="BV211" i="11" a="1"/>
  <c r="BV211" i="11" s="1"/>
  <c r="BV287" i="11" a="1"/>
  <c r="BV287" i="11" s="1"/>
  <c r="BV213" i="11" a="1"/>
  <c r="BV213" i="11" s="1"/>
  <c r="BV138" i="11" a="1"/>
  <c r="BV138" i="11" s="1"/>
  <c r="BV139" i="11" a="1"/>
  <c r="BV139" i="11" s="1"/>
  <c r="BV214" i="11" a="1"/>
  <c r="BV214" i="11" s="1"/>
  <c r="BV140" i="11" a="1"/>
  <c r="BV140" i="11" s="1"/>
  <c r="BV217" i="11" a="1"/>
  <c r="BV217" i="11" s="1"/>
  <c r="BV143" i="11" a="1"/>
  <c r="BV143" i="11" s="1"/>
  <c r="BV293" i="11" a="1"/>
  <c r="BV293" i="11" s="1"/>
  <c r="BV294" i="11" a="1"/>
  <c r="BV294" i="11" s="1"/>
  <c r="BV219" i="11" a="1"/>
  <c r="BV219" i="11" s="1"/>
  <c r="BV220" i="11" a="1"/>
  <c r="BV220" i="11" s="1"/>
  <c r="BV148" i="11" a="1"/>
  <c r="BV148" i="11" s="1"/>
  <c r="BV223" i="11" a="1"/>
  <c r="BV223" i="11" s="1"/>
  <c r="BV299" i="11" a="1"/>
  <c r="BV299" i="11" s="1"/>
  <c r="BV149" i="11" a="1"/>
  <c r="BV149" i="11" s="1"/>
  <c r="BV300" i="11" a="1"/>
  <c r="BV300" i="11" s="1"/>
  <c r="BV226" i="11" a="1"/>
  <c r="BV226" i="11" s="1"/>
  <c r="BV227" i="11" a="1"/>
  <c r="BV227" i="11" s="1"/>
  <c r="BV152" i="11" a="1"/>
  <c r="BV152" i="11" s="1"/>
  <c r="BV228" i="11" a="1"/>
  <c r="BV228" i="11" s="1"/>
  <c r="BV303" i="11" a="1"/>
  <c r="BV303" i="11" s="1"/>
  <c r="BV154" i="11" a="1"/>
  <c r="BV154" i="11" s="1"/>
  <c r="BV229" i="11" a="1"/>
  <c r="BV229" i="11" s="1"/>
  <c r="BV304" i="11" a="1"/>
  <c r="BV304" i="11" s="1"/>
  <c r="BV155" i="11" a="1"/>
  <c r="BV155" i="11" s="1"/>
  <c r="BV231" i="11" a="1"/>
  <c r="BV231" i="11" s="1"/>
  <c r="BV157" i="11" a="1"/>
  <c r="BV157" i="11" s="1"/>
  <c r="BV156" i="11" a="1"/>
  <c r="BV156" i="11" s="1"/>
  <c r="BV308" i="11" a="1"/>
  <c r="BV308" i="11" s="1"/>
  <c r="BV233" i="11" a="1"/>
  <c r="BV233" i="11" s="1"/>
  <c r="BV159" i="11" a="1"/>
  <c r="BV159" i="11" s="1"/>
  <c r="BV160" i="11" a="1"/>
  <c r="BV160" i="11" s="1"/>
  <c r="BV235" i="11" a="1"/>
  <c r="BV235" i="11" s="1"/>
  <c r="BV161" i="11" a="1"/>
  <c r="BV161" i="11" s="1"/>
  <c r="BV236" i="11" a="1"/>
  <c r="BV236" i="11" s="1"/>
  <c r="BV162" i="11" a="1"/>
  <c r="BV162" i="11" s="1"/>
  <c r="BV312" i="11" a="1"/>
  <c r="BV312" i="11" s="1"/>
  <c r="BV313" i="11" a="1"/>
  <c r="BV313" i="11" s="1"/>
  <c r="BV240" i="11" a="1"/>
  <c r="BV240" i="11" s="1"/>
  <c r="BV315" i="11" a="1"/>
  <c r="BV315" i="11" s="1"/>
  <c r="BV242" i="11" a="1"/>
  <c r="BV242" i="11" s="1"/>
  <c r="BV167" i="11" a="1"/>
  <c r="BV167" i="11" s="1"/>
  <c r="BV243" i="11" a="1"/>
  <c r="BV243" i="11" s="1"/>
  <c r="BV169" i="11" a="1"/>
  <c r="BV169" i="11" s="1"/>
  <c r="BV171" i="11" a="1"/>
  <c r="BV171" i="11" s="1"/>
  <c r="BV172" i="11" a="1"/>
  <c r="BV172" i="11" s="1"/>
  <c r="BV175" i="11" a="1"/>
  <c r="BV175" i="11" s="1"/>
  <c r="BV176" i="11" a="1"/>
  <c r="BV176" i="11" s="1"/>
  <c r="BV178" i="11" a="1"/>
  <c r="BV178" i="11" s="1"/>
  <c r="BL180" i="11" a="1"/>
  <c r="BL180" i="11" s="1"/>
  <c r="R180" i="11" a="1"/>
  <c r="R180" i="11" s="1"/>
  <c r="BJ180" i="11" a="1"/>
  <c r="BJ180" i="11" s="1"/>
  <c r="AT180" i="11" a="1"/>
  <c r="AT180" i="11" s="1"/>
  <c r="AD180" i="11" a="1"/>
  <c r="AD180" i="11" s="1"/>
  <c r="P180" i="11" a="1"/>
  <c r="P180" i="11" s="1"/>
  <c r="BI180" i="11" a="1"/>
  <c r="BI180" i="11" s="1"/>
  <c r="AS180" i="11" a="1"/>
  <c r="AS180" i="11" s="1"/>
  <c r="BR180" i="11" a="1"/>
  <c r="BR180" i="11" s="1"/>
  <c r="AZ180" i="11" a="1"/>
  <c r="AZ180" i="11" s="1"/>
  <c r="Q180" i="11" a="1"/>
  <c r="Q180" i="11" s="1"/>
  <c r="BP180" i="11" a="1"/>
  <c r="BP180" i="11" s="1"/>
  <c r="AX180" i="11" a="1"/>
  <c r="AX180" i="11" s="1"/>
  <c r="AE180" i="11" a="1"/>
  <c r="AE180" i="11" s="1"/>
  <c r="M180" i="11" a="1"/>
  <c r="M180" i="11" s="1"/>
  <c r="BO180" i="11" a="1"/>
  <c r="BO180" i="11" s="1"/>
  <c r="AW180" i="11" a="1"/>
  <c r="AW180" i="11" s="1"/>
  <c r="AC180" i="11" a="1"/>
  <c r="AC180" i="11" s="1"/>
  <c r="L180" i="11" a="1"/>
  <c r="L180" i="11" s="1"/>
  <c r="BN180" i="11" a="1"/>
  <c r="BN180" i="11" s="1"/>
  <c r="AV180" i="11" a="1"/>
  <c r="AV180" i="11" s="1"/>
  <c r="K180" i="11" a="1"/>
  <c r="K180" i="11" s="1"/>
  <c r="BU180" i="11" a="1"/>
  <c r="BU180" i="11" s="1"/>
  <c r="Z180" i="11" a="1"/>
  <c r="Z180" i="11" s="1"/>
  <c r="BT180" i="11" a="1"/>
  <c r="BT180" i="11" s="1"/>
  <c r="AU180" i="11" a="1"/>
  <c r="AU180" i="11" s="1"/>
  <c r="Y180" i="11" a="1"/>
  <c r="Y180" i="11" s="1"/>
  <c r="BS180" i="11" a="1"/>
  <c r="BS180" i="11" s="1"/>
  <c r="AR180" i="11" a="1"/>
  <c r="AR180" i="11" s="1"/>
  <c r="X180" i="11" a="1"/>
  <c r="X180" i="11" s="1"/>
  <c r="BQ180" i="11" a="1"/>
  <c r="BQ180" i="11" s="1"/>
  <c r="AQ180" i="11" a="1"/>
  <c r="AQ180" i="11" s="1"/>
  <c r="W180" i="11" a="1"/>
  <c r="W180" i="11" s="1"/>
  <c r="BM180" i="11" a="1"/>
  <c r="BM180" i="11" s="1"/>
  <c r="AP180" i="11" a="1"/>
  <c r="AP180" i="11" s="1"/>
  <c r="U180" i="11" a="1"/>
  <c r="U180" i="11" s="1"/>
  <c r="BK180" i="11" a="1"/>
  <c r="BK180" i="11" s="1"/>
  <c r="AO180" i="11" a="1"/>
  <c r="AO180" i="11" s="1"/>
  <c r="T180" i="11" a="1"/>
  <c r="T180" i="11" s="1"/>
  <c r="BC180" i="11" a="1"/>
  <c r="BC180" i="11" s="1"/>
  <c r="AG180" i="11" a="1"/>
  <c r="AG180" i="11" s="1"/>
  <c r="H180" i="11" a="1"/>
  <c r="H180" i="11" s="1"/>
  <c r="BG180" i="11" a="1"/>
  <c r="BG180" i="11" s="1"/>
  <c r="V180" i="11" a="1"/>
  <c r="V180" i="11" s="1"/>
  <c r="BF180" i="11" a="1"/>
  <c r="BF180" i="11" s="1"/>
  <c r="S180" i="11" a="1"/>
  <c r="S180" i="11" s="1"/>
  <c r="BE180" i="11" a="1"/>
  <c r="BE180" i="11" s="1"/>
  <c r="BD180" i="11" a="1"/>
  <c r="BD180" i="11" s="1"/>
  <c r="BB180" i="11" a="1"/>
  <c r="BB180" i="11" s="1"/>
  <c r="N180" i="11" a="1"/>
  <c r="N180" i="11" s="1"/>
  <c r="BA180" i="11" a="1"/>
  <c r="BA180" i="11" s="1"/>
  <c r="J180" i="11" a="1"/>
  <c r="J180" i="11" s="1"/>
  <c r="AY180" i="11" a="1"/>
  <c r="AY180" i="11" s="1"/>
  <c r="I180" i="11" a="1"/>
  <c r="I180" i="11" s="1"/>
  <c r="BV180" i="11" a="1"/>
  <c r="BV180" i="11" s="1"/>
  <c r="AH180" i="11" a="1"/>
  <c r="AH180" i="11" s="1"/>
  <c r="AF180" i="11" a="1"/>
  <c r="AF180" i="11" s="1"/>
  <c r="AB180" i="11" a="1"/>
  <c r="AB180" i="11" s="1"/>
  <c r="AA180" i="11" a="1"/>
  <c r="AA180" i="11" s="1"/>
  <c r="O180" i="11" a="1"/>
  <c r="O180" i="11" s="1"/>
  <c r="AM180" i="11" a="1"/>
  <c r="AM180" i="11" s="1"/>
  <c r="AL180" i="11" a="1"/>
  <c r="AL180" i="11" s="1"/>
  <c r="AK180" i="11" a="1"/>
  <c r="AK180" i="11" s="1"/>
  <c r="BH180" i="11" a="1"/>
  <c r="BH180" i="11" s="1"/>
  <c r="AI180" i="11" a="1"/>
  <c r="AI180" i="11" s="1"/>
  <c r="AN180" i="11" a="1"/>
  <c r="AN180" i="11" s="1"/>
  <c r="AJ180" i="11" a="1"/>
  <c r="AJ180" i="11" s="1"/>
  <c r="BW44" i="11"/>
  <c r="BV82" i="11"/>
  <c r="BV85" i="11" s="1"/>
  <c r="BW46" i="11"/>
  <c r="BV88" i="11"/>
  <c r="BV89" i="11" s="1"/>
  <c r="E256" i="11" a="1"/>
  <c r="E256" i="11" s="1"/>
  <c r="E181" i="11" a="1"/>
  <c r="E181" i="11" s="1"/>
  <c r="BW5" i="11"/>
  <c r="BW180" i="11" s="1" a="1"/>
  <c r="BW180" i="11" s="1"/>
  <c r="CI6" i="10"/>
  <c r="CJ19" i="10"/>
  <c r="CJ14" i="10"/>
  <c r="CJ7" i="10"/>
  <c r="CJ22" i="10"/>
  <c r="CJ17" i="10"/>
  <c r="CJ12" i="10"/>
  <c r="CJ15" i="10"/>
  <c r="CJ18" i="10"/>
  <c r="CJ11" i="10"/>
  <c r="CJ64" i="10" s="1"/>
  <c r="CJ16" i="10"/>
  <c r="CJ20" i="10"/>
  <c r="CJ10" i="10"/>
  <c r="CJ21" i="10"/>
  <c r="CJ13" i="10"/>
  <c r="CJ23" i="10"/>
  <c r="CJ8" i="10"/>
  <c r="CJ9" i="10"/>
  <c r="CB56" i="3"/>
  <c r="BX61" i="4"/>
  <c r="CA80" i="3"/>
  <c r="CA79" i="3" s="1"/>
  <c r="BX72" i="4" s="1"/>
  <c r="BW42" i="11"/>
  <c r="BW76" i="11" s="1"/>
  <c r="BW77" i="11" s="1"/>
  <c r="BU92" i="11"/>
  <c r="BU89" i="11"/>
  <c r="BU86" i="11"/>
  <c r="BU85" i="11"/>
  <c r="BU83" i="11"/>
  <c r="BV77" i="11"/>
  <c r="BV79" i="11"/>
  <c r="BV78" i="11"/>
  <c r="BU91" i="11"/>
  <c r="CF56" i="10"/>
  <c r="CF48" i="10"/>
  <c r="CC102" i="10"/>
  <c r="CG49" i="10"/>
  <c r="CG50" i="10"/>
  <c r="CG53" i="10"/>
  <c r="CG52" i="10"/>
  <c r="CG51" i="10"/>
  <c r="BX72" i="11"/>
  <c r="BX73" i="11"/>
  <c r="CH70" i="10"/>
  <c r="CJ2" i="10"/>
  <c r="CK4" i="10"/>
  <c r="CI73" i="10"/>
  <c r="CI74" i="10"/>
  <c r="CI75" i="10"/>
  <c r="CH53" i="10"/>
  <c r="DL53" i="10" s="1"/>
  <c r="CI78" i="10"/>
  <c r="CG84" i="10"/>
  <c r="CD77" i="10"/>
  <c r="CD63" i="10"/>
  <c r="CE81" i="10"/>
  <c r="CE82" i="10"/>
  <c r="CE80" i="10"/>
  <c r="CI83" i="10"/>
  <c r="CI90" i="10"/>
  <c r="CI76" i="10"/>
  <c r="CI69" i="10"/>
  <c r="CE66" i="10"/>
  <c r="CE67" i="10"/>
  <c r="CE68" i="10"/>
  <c r="CF68" i="10"/>
  <c r="CF66" i="10"/>
  <c r="CF67" i="10"/>
  <c r="CF81" i="10"/>
  <c r="CF82" i="10"/>
  <c r="CF80" i="10"/>
  <c r="CH87" i="10"/>
  <c r="CH89" i="10"/>
  <c r="CH88" i="10"/>
  <c r="CI40" i="10"/>
  <c r="CJ71" i="10"/>
  <c r="CF94" i="10"/>
  <c r="BU20" i="3" s="1"/>
  <c r="CG99" i="10"/>
  <c r="CG97" i="10"/>
  <c r="CG98" i="10"/>
  <c r="CG103" i="10"/>
  <c r="CH96" i="10"/>
  <c r="CH58" i="10"/>
  <c r="CH57" i="10"/>
  <c r="CH95" i="10"/>
  <c r="CH52" i="10"/>
  <c r="DL52" i="10" s="1"/>
  <c r="CH49" i="10"/>
  <c r="DL49" i="10" s="1"/>
  <c r="CI100" i="10"/>
  <c r="CI62" i="10"/>
  <c r="CG60" i="10"/>
  <c r="CG61" i="10"/>
  <c r="CG59" i="10"/>
  <c r="BR5" i="7"/>
  <c r="BU5" i="3"/>
  <c r="BT3" i="3"/>
  <c r="BW115" i="11" l="1" a="1"/>
  <c r="BW115" i="11" s="1"/>
  <c r="BW191" i="11" a="1"/>
  <c r="BW191" i="11" s="1"/>
  <c r="BW265" i="11" a="1"/>
  <c r="BW265" i="11" s="1"/>
  <c r="BW190" i="11" a="1"/>
  <c r="BW190" i="11" s="1"/>
  <c r="BW266" i="11" a="1"/>
  <c r="BW266" i="11" s="1"/>
  <c r="BW117" i="11" a="1"/>
  <c r="BW117" i="11" s="1"/>
  <c r="BW116" i="11" a="1"/>
  <c r="BW116" i="11" s="1"/>
  <c r="BW192" i="11" a="1"/>
  <c r="BW192" i="11" s="1"/>
  <c r="BW267" i="11" a="1"/>
  <c r="BW267" i="11" s="1"/>
  <c r="BW268" i="11" a="1"/>
  <c r="BW268" i="11" s="1"/>
  <c r="BW193" i="11" a="1"/>
  <c r="BW193" i="11" s="1"/>
  <c r="BW118" i="11" a="1"/>
  <c r="BW118" i="11" s="1"/>
  <c r="BW269" i="11" a="1"/>
  <c r="BW269" i="11" s="1"/>
  <c r="BW119" i="11" a="1"/>
  <c r="BW119" i="11" s="1"/>
  <c r="BW120" i="11" a="1"/>
  <c r="BW120" i="11" s="1"/>
  <c r="BW270" i="11" a="1"/>
  <c r="BW270" i="11" s="1"/>
  <c r="BW271" i="11" a="1"/>
  <c r="BW271" i="11" s="1"/>
  <c r="BW121" i="11" a="1"/>
  <c r="BW121" i="11" s="1"/>
  <c r="BW272" i="11" a="1"/>
  <c r="BW272" i="11" s="1"/>
  <c r="BW125" i="11" a="1"/>
  <c r="BW125" i="11" s="1"/>
  <c r="BW202" i="11" a="1"/>
  <c r="BW202" i="11" s="1"/>
  <c r="BW277" i="11" a="1"/>
  <c r="BW277" i="11" s="1"/>
  <c r="BW127" i="11" a="1"/>
  <c r="BW127" i="11" s="1"/>
  <c r="BW278" i="11" a="1"/>
  <c r="BW278" i="11" s="1"/>
  <c r="BW128" i="11" a="1"/>
  <c r="BW128" i="11" s="1"/>
  <c r="BW279" i="11" a="1"/>
  <c r="BW279" i="11" s="1"/>
  <c r="BW130" i="11" a="1"/>
  <c r="BW130" i="11" s="1"/>
  <c r="BW207" i="11" a="1"/>
  <c r="BW207" i="11" s="1"/>
  <c r="BW133" i="11" a="1"/>
  <c r="BW133" i="11" s="1"/>
  <c r="BW208" i="11" a="1"/>
  <c r="BW208" i="11" s="1"/>
  <c r="BW284" i="11" a="1"/>
  <c r="BW284" i="11" s="1"/>
  <c r="BW211" i="11" a="1"/>
  <c r="BW211" i="11" s="1"/>
  <c r="BW287" i="11" a="1"/>
  <c r="BW287" i="11" s="1"/>
  <c r="BW213" i="11" a="1"/>
  <c r="BW213" i="11" s="1"/>
  <c r="BW138" i="11" a="1"/>
  <c r="BW138" i="11" s="1"/>
  <c r="BW139" i="11" a="1"/>
  <c r="BW139" i="11" s="1"/>
  <c r="BW214" i="11" a="1"/>
  <c r="BW214" i="11" s="1"/>
  <c r="BW140" i="11" a="1"/>
  <c r="BW140" i="11" s="1"/>
  <c r="BW217" i="11" a="1"/>
  <c r="BW217" i="11" s="1"/>
  <c r="BW143" i="11" a="1"/>
  <c r="BW143" i="11" s="1"/>
  <c r="BW293" i="11" a="1"/>
  <c r="BW293" i="11" s="1"/>
  <c r="BW219" i="11" a="1"/>
  <c r="BW219" i="11" s="1"/>
  <c r="BW294" i="11" a="1"/>
  <c r="BW294" i="11" s="1"/>
  <c r="BW220" i="11" a="1"/>
  <c r="BW220" i="11" s="1"/>
  <c r="BW223" i="11" a="1"/>
  <c r="BW223" i="11" s="1"/>
  <c r="BW148" i="11" a="1"/>
  <c r="BW148" i="11" s="1"/>
  <c r="BW149" i="11" a="1"/>
  <c r="BW149" i="11" s="1"/>
  <c r="BW299" i="11" a="1"/>
  <c r="BW299" i="11" s="1"/>
  <c r="BW300" i="11" a="1"/>
  <c r="BW300" i="11" s="1"/>
  <c r="BW226" i="11" a="1"/>
  <c r="BW226" i="11" s="1"/>
  <c r="BW152" i="11" a="1"/>
  <c r="BW152" i="11" s="1"/>
  <c r="BW227" i="11" a="1"/>
  <c r="BW227" i="11" s="1"/>
  <c r="BW303" i="11" a="1"/>
  <c r="BW303" i="11" s="1"/>
  <c r="BW228" i="11" a="1"/>
  <c r="BW228" i="11" s="1"/>
  <c r="BW154" i="11" a="1"/>
  <c r="BW154" i="11" s="1"/>
  <c r="BW304" i="11" a="1"/>
  <c r="BW304" i="11" s="1"/>
  <c r="BW229" i="11" a="1"/>
  <c r="BW229" i="11" s="1"/>
  <c r="BW155" i="11" a="1"/>
  <c r="BW155" i="11" s="1"/>
  <c r="BW231" i="11" a="1"/>
  <c r="BW231" i="11" s="1"/>
  <c r="BW157" i="11" a="1"/>
  <c r="BW157" i="11" s="1"/>
  <c r="BW156" i="11" a="1"/>
  <c r="BW156" i="11" s="1"/>
  <c r="BW233" i="11" a="1"/>
  <c r="BW233" i="11" s="1"/>
  <c r="BW308" i="11" a="1"/>
  <c r="BW308" i="11" s="1"/>
  <c r="BW159" i="11" a="1"/>
  <c r="BW159" i="11" s="1"/>
  <c r="BW160" i="11" a="1"/>
  <c r="BW160" i="11" s="1"/>
  <c r="BW235" i="11" a="1"/>
  <c r="BW235" i="11" s="1"/>
  <c r="BW161" i="11" a="1"/>
  <c r="BW161" i="11" s="1"/>
  <c r="BW236" i="11" a="1"/>
  <c r="BW236" i="11" s="1"/>
  <c r="BW162" i="11" a="1"/>
  <c r="BW162" i="11" s="1"/>
  <c r="BW312" i="11" a="1"/>
  <c r="BW312" i="11" s="1"/>
  <c r="BW313" i="11" a="1"/>
  <c r="BW313" i="11" s="1"/>
  <c r="BW240" i="11" a="1"/>
  <c r="BW240" i="11" s="1"/>
  <c r="BW315" i="11" a="1"/>
  <c r="BW315" i="11" s="1"/>
  <c r="BW167" i="11" a="1"/>
  <c r="BW167" i="11" s="1"/>
  <c r="BW242" i="11" a="1"/>
  <c r="BW242" i="11" s="1"/>
  <c r="BW243" i="11" a="1"/>
  <c r="BW243" i="11" s="1"/>
  <c r="BW169" i="11" a="1"/>
  <c r="BW169" i="11" s="1"/>
  <c r="BW171" i="11" a="1"/>
  <c r="BW171" i="11" s="1"/>
  <c r="BW172" i="11" a="1"/>
  <c r="BW172" i="11" s="1"/>
  <c r="BW175" i="11" a="1"/>
  <c r="BW175" i="11" s="1"/>
  <c r="BW176" i="11" a="1"/>
  <c r="BW176" i="11" s="1"/>
  <c r="BW178" i="11" a="1"/>
  <c r="BW178" i="11" s="1"/>
  <c r="BE256" i="11" a="1"/>
  <c r="BE256" i="11" s="1"/>
  <c r="Z256" i="11" a="1"/>
  <c r="Z256" i="11" s="1"/>
  <c r="BR256" i="11" a="1"/>
  <c r="BR256" i="11" s="1"/>
  <c r="BD256" i="11" a="1"/>
  <c r="BD256" i="11" s="1"/>
  <c r="AO256" i="11" a="1"/>
  <c r="AO256" i="11" s="1"/>
  <c r="Y256" i="11" a="1"/>
  <c r="Y256" i="11" s="1"/>
  <c r="J256" i="11" a="1"/>
  <c r="J256" i="11" s="1"/>
  <c r="AZ256" i="11" a="1"/>
  <c r="AZ256" i="11" s="1"/>
  <c r="AK256" i="11" a="1"/>
  <c r="AK256" i="11" s="1"/>
  <c r="U256" i="11" a="1"/>
  <c r="U256" i="11" s="1"/>
  <c r="BL256" i="11" a="1"/>
  <c r="BL256" i="11" s="1"/>
  <c r="AX256" i="11" a="1"/>
  <c r="AX256" i="11" s="1"/>
  <c r="AI256" i="11" a="1"/>
  <c r="AI256" i="11" s="1"/>
  <c r="T256" i="11" a="1"/>
  <c r="T256" i="11" s="1"/>
  <c r="BU256" i="11" a="1"/>
  <c r="BU256" i="11" s="1"/>
  <c r="BC256" i="11" a="1"/>
  <c r="BC256" i="11" s="1"/>
  <c r="R256" i="11" a="1"/>
  <c r="R256" i="11" s="1"/>
  <c r="AJ256" i="11" a="1"/>
  <c r="AJ256" i="11" s="1"/>
  <c r="BS256" i="11" a="1"/>
  <c r="BS256" i="11" s="1"/>
  <c r="AG256" i="11" a="1"/>
  <c r="AG256" i="11" s="1"/>
  <c r="O256" i="11" a="1"/>
  <c r="O256" i="11" s="1"/>
  <c r="AY256" i="11" a="1"/>
  <c r="AY256" i="11" s="1"/>
  <c r="AF256" i="11" a="1"/>
  <c r="AF256" i="11" s="1"/>
  <c r="M256" i="11" a="1"/>
  <c r="M256" i="11" s="1"/>
  <c r="BP256" i="11" a="1"/>
  <c r="BP256" i="11" s="1"/>
  <c r="AW256" i="11" a="1"/>
  <c r="AW256" i="11" s="1"/>
  <c r="AE256" i="11" a="1"/>
  <c r="AE256" i="11" s="1"/>
  <c r="L256" i="11" a="1"/>
  <c r="L256" i="11" s="1"/>
  <c r="BO256" i="11" a="1"/>
  <c r="BO256" i="11" s="1"/>
  <c r="AV256" i="11" a="1"/>
  <c r="AV256" i="11" s="1"/>
  <c r="AD256" i="11" a="1"/>
  <c r="AD256" i="11" s="1"/>
  <c r="K256" i="11" a="1"/>
  <c r="K256" i="11" s="1"/>
  <c r="AU256" i="11" a="1"/>
  <c r="AU256" i="11" s="1"/>
  <c r="V256" i="11" a="1"/>
  <c r="V256" i="11" s="1"/>
  <c r="BQ256" i="11" a="1"/>
  <c r="BQ256" i="11" s="1"/>
  <c r="AC256" i="11" a="1"/>
  <c r="AC256" i="11" s="1"/>
  <c r="BH256" i="11" a="1"/>
  <c r="BH256" i="11" s="1"/>
  <c r="AB256" i="11" a="1"/>
  <c r="AB256" i="11" s="1"/>
  <c r="BI256" i="11" a="1"/>
  <c r="BI256" i="11" s="1"/>
  <c r="AA256" i="11" a="1"/>
  <c r="AA256" i="11" s="1"/>
  <c r="BG256" i="11" a="1"/>
  <c r="BG256" i="11" s="1"/>
  <c r="BA256" i="11" a="1"/>
  <c r="BA256" i="11" s="1"/>
  <c r="S256" i="11" a="1"/>
  <c r="S256" i="11" s="1"/>
  <c r="BW256" i="11" a="1"/>
  <c r="BW256" i="11" s="1"/>
  <c r="BT256" i="11" a="1"/>
  <c r="BT256" i="11" s="1"/>
  <c r="AH256" i="11" a="1"/>
  <c r="AH256" i="11" s="1"/>
  <c r="BM256" i="11" a="1"/>
  <c r="BM256" i="11" s="1"/>
  <c r="AT256" i="11" a="1"/>
  <c r="AT256" i="11" s="1"/>
  <c r="AR256" i="11" a="1"/>
  <c r="AR256" i="11" s="1"/>
  <c r="AQ256" i="11" a="1"/>
  <c r="AQ256" i="11" s="1"/>
  <c r="AP256" i="11" a="1"/>
  <c r="AP256" i="11" s="1"/>
  <c r="BV256" i="11" a="1"/>
  <c r="BV256" i="11" s="1"/>
  <c r="P256" i="11" a="1"/>
  <c r="P256" i="11" s="1"/>
  <c r="BN256" i="11" a="1"/>
  <c r="BN256" i="11" s="1"/>
  <c r="N256" i="11" a="1"/>
  <c r="N256" i="11" s="1"/>
  <c r="AN256" i="11" a="1"/>
  <c r="AN256" i="11" s="1"/>
  <c r="H256" i="11" a="1"/>
  <c r="H256" i="11" s="1"/>
  <c r="AM256" i="11" a="1"/>
  <c r="AM256" i="11" s="1"/>
  <c r="Q256" i="11" a="1"/>
  <c r="Q256" i="11" s="1"/>
  <c r="I256" i="11" a="1"/>
  <c r="I256" i="11" s="1"/>
  <c r="BB256" i="11" a="1"/>
  <c r="BB256" i="11" s="1"/>
  <c r="BK256" i="11" a="1"/>
  <c r="BK256" i="11" s="1"/>
  <c r="AS256" i="11" a="1"/>
  <c r="AS256" i="11" s="1"/>
  <c r="BJ256" i="11" a="1"/>
  <c r="BJ256" i="11" s="1"/>
  <c r="BF256" i="11" a="1"/>
  <c r="BF256" i="11" s="1"/>
  <c r="AL256" i="11" a="1"/>
  <c r="AL256" i="11" s="1"/>
  <c r="X256" i="11" a="1"/>
  <c r="X256" i="11" s="1"/>
  <c r="W256" i="11" a="1"/>
  <c r="W256" i="11" s="1"/>
  <c r="BM181" i="11" a="1"/>
  <c r="BM181" i="11" s="1"/>
  <c r="AY181" i="11" a="1"/>
  <c r="AY181" i="11" s="1"/>
  <c r="AK181" i="11" a="1"/>
  <c r="AK181" i="11" s="1"/>
  <c r="W181" i="11" a="1"/>
  <c r="W181" i="11" s="1"/>
  <c r="H181" i="11" a="1"/>
  <c r="H181" i="11" s="1"/>
  <c r="AW181" i="11" a="1"/>
  <c r="AW181" i="11" s="1"/>
  <c r="AI181" i="11" a="1"/>
  <c r="AI181" i="11" s="1"/>
  <c r="U181" i="11" a="1"/>
  <c r="U181" i="11" s="1"/>
  <c r="BJ181" i="11" a="1"/>
  <c r="BJ181" i="11" s="1"/>
  <c r="T181" i="11" a="1"/>
  <c r="T181" i="11" s="1"/>
  <c r="BL181" i="11" a="1"/>
  <c r="BL181" i="11" s="1"/>
  <c r="AU181" i="11" a="1"/>
  <c r="AU181" i="11" s="1"/>
  <c r="AE181" i="11" a="1"/>
  <c r="AE181" i="11" s="1"/>
  <c r="O181" i="11" a="1"/>
  <c r="O181" i="11" s="1"/>
  <c r="BK181" i="11" a="1"/>
  <c r="BK181" i="11" s="1"/>
  <c r="AT181" i="11" a="1"/>
  <c r="AT181" i="11" s="1"/>
  <c r="N181" i="11" a="1"/>
  <c r="N181" i="11" s="1"/>
  <c r="AD181" i="11" a="1"/>
  <c r="AD181" i="11" s="1"/>
  <c r="BC181" i="11" a="1"/>
  <c r="BC181" i="11" s="1"/>
  <c r="BN181" i="11" a="1"/>
  <c r="BN181" i="11" s="1"/>
  <c r="AQ181" i="11" a="1"/>
  <c r="AQ181" i="11" s="1"/>
  <c r="X181" i="11" a="1"/>
  <c r="X181" i="11" s="1"/>
  <c r="BI181" i="11" a="1"/>
  <c r="BI181" i="11" s="1"/>
  <c r="AP181" i="11" a="1"/>
  <c r="AP181" i="11" s="1"/>
  <c r="V181" i="11" a="1"/>
  <c r="V181" i="11" s="1"/>
  <c r="BH181" i="11" a="1"/>
  <c r="BH181" i="11" s="1"/>
  <c r="AO181" i="11" a="1"/>
  <c r="AO181" i="11" s="1"/>
  <c r="S181" i="11" a="1"/>
  <c r="S181" i="11" s="1"/>
  <c r="BG181" i="11" a="1"/>
  <c r="BG181" i="11" s="1"/>
  <c r="AN181" i="11" a="1"/>
  <c r="AN181" i="11" s="1"/>
  <c r="AL181" i="11" a="1"/>
  <c r="AL181" i="11" s="1"/>
  <c r="Q181" i="11" a="1"/>
  <c r="Q181" i="11" s="1"/>
  <c r="BE181" i="11" a="1"/>
  <c r="BE181" i="11" s="1"/>
  <c r="P181" i="11" a="1"/>
  <c r="P181" i="11" s="1"/>
  <c r="BS181" i="11" a="1"/>
  <c r="BS181" i="11" s="1"/>
  <c r="AX181" i="11" a="1"/>
  <c r="AX181" i="11" s="1"/>
  <c r="AA181" i="11" a="1"/>
  <c r="AA181" i="11" s="1"/>
  <c r="BF181" i="11" a="1"/>
  <c r="BF181" i="11" s="1"/>
  <c r="Z181" i="11" a="1"/>
  <c r="Z181" i="11" s="1"/>
  <c r="BD181" i="11" a="1"/>
  <c r="BD181" i="11" s="1"/>
  <c r="Y181" i="11" a="1"/>
  <c r="Y181" i="11" s="1"/>
  <c r="BB181" i="11" a="1"/>
  <c r="BB181" i="11" s="1"/>
  <c r="BA181" i="11" a="1"/>
  <c r="BA181" i="11" s="1"/>
  <c r="AZ181" i="11" a="1"/>
  <c r="AZ181" i="11" s="1"/>
  <c r="M181" i="11" a="1"/>
  <c r="M181" i="11" s="1"/>
  <c r="L181" i="11" a="1"/>
  <c r="L181" i="11" s="1"/>
  <c r="BT181" i="11" a="1"/>
  <c r="BT181" i="11" s="1"/>
  <c r="AH181" i="11" a="1"/>
  <c r="AH181" i="11" s="1"/>
  <c r="BW181" i="11" a="1"/>
  <c r="BW181" i="11" s="1"/>
  <c r="R181" i="11" a="1"/>
  <c r="R181" i="11" s="1"/>
  <c r="BV181" i="11" a="1"/>
  <c r="BV181" i="11" s="1"/>
  <c r="K181" i="11" a="1"/>
  <c r="K181" i="11" s="1"/>
  <c r="J181" i="11" a="1"/>
  <c r="J181" i="11" s="1"/>
  <c r="BU181" i="11" a="1"/>
  <c r="BU181" i="11" s="1"/>
  <c r="I181" i="11" a="1"/>
  <c r="I181" i="11" s="1"/>
  <c r="BR181" i="11" a="1"/>
  <c r="BR181" i="11" s="1"/>
  <c r="BQ181" i="11" a="1"/>
  <c r="BQ181" i="11" s="1"/>
  <c r="BP181" i="11" a="1"/>
  <c r="BP181" i="11" s="1"/>
  <c r="AG181" i="11" a="1"/>
  <c r="AG181" i="11" s="1"/>
  <c r="AF181" i="11" a="1"/>
  <c r="AF181" i="11" s="1"/>
  <c r="AM181" i="11" a="1"/>
  <c r="AM181" i="11" s="1"/>
  <c r="AJ181" i="11" a="1"/>
  <c r="AJ181" i="11" s="1"/>
  <c r="AV181" i="11" a="1"/>
  <c r="AV181" i="11" s="1"/>
  <c r="BO181" i="11" a="1"/>
  <c r="BO181" i="11" s="1"/>
  <c r="AS181" i="11" a="1"/>
  <c r="AS181" i="11" s="1"/>
  <c r="AR181" i="11" a="1"/>
  <c r="AR181" i="11" s="1"/>
  <c r="AC181" i="11" a="1"/>
  <c r="AC181" i="11" s="1"/>
  <c r="AB181" i="11" a="1"/>
  <c r="AB181" i="11" s="1"/>
  <c r="BX46" i="11"/>
  <c r="BW88" i="11"/>
  <c r="BW89" i="11" s="1"/>
  <c r="BX44" i="11"/>
  <c r="BW82" i="11"/>
  <c r="E182" i="11" a="1"/>
  <c r="E182" i="11" s="1"/>
  <c r="BX5" i="11"/>
  <c r="CJ6" i="10"/>
  <c r="CK19" i="10"/>
  <c r="CK14" i="10"/>
  <c r="CK7" i="10"/>
  <c r="CK22" i="10"/>
  <c r="CK17" i="10"/>
  <c r="CK12" i="10"/>
  <c r="CK20" i="10"/>
  <c r="CK15" i="10"/>
  <c r="CK18" i="10"/>
  <c r="CK11" i="10"/>
  <c r="CK64" i="10" s="1"/>
  <c r="CK16" i="10"/>
  <c r="CK21" i="10"/>
  <c r="CK13" i="10"/>
  <c r="CK10" i="10"/>
  <c r="CK23" i="10"/>
  <c r="CK8" i="10"/>
  <c r="CK9" i="10"/>
  <c r="CC56" i="3"/>
  <c r="BY61" i="4"/>
  <c r="CB80" i="3"/>
  <c r="CB79" i="3" s="1"/>
  <c r="BY72" i="4" s="1"/>
  <c r="BX42" i="11"/>
  <c r="BX76" i="11" s="1"/>
  <c r="BX79" i="11" s="1"/>
  <c r="BV90" i="11"/>
  <c r="BV92" i="11"/>
  <c r="BV91" i="11"/>
  <c r="BW78" i="11"/>
  <c r="BW79" i="11"/>
  <c r="BW80" i="11"/>
  <c r="BV84" i="11"/>
  <c r="BV83" i="11"/>
  <c r="BV86" i="11"/>
  <c r="BR24" i="4"/>
  <c r="BQ24" i="4"/>
  <c r="CD102" i="10"/>
  <c r="CG48" i="10"/>
  <c r="CH50" i="10"/>
  <c r="DL50" i="10" s="1"/>
  <c r="CH51" i="10"/>
  <c r="DL51" i="10" s="1"/>
  <c r="BY72" i="11"/>
  <c r="BY73" i="11"/>
  <c r="CI70" i="10"/>
  <c r="CK2" i="10"/>
  <c r="CL4" i="10"/>
  <c r="CE77" i="10"/>
  <c r="CJ78" i="10"/>
  <c r="CJ75" i="10"/>
  <c r="CJ74" i="10"/>
  <c r="CJ73" i="10"/>
  <c r="CF63" i="10"/>
  <c r="CF77" i="10"/>
  <c r="CH84" i="10"/>
  <c r="CE63" i="10"/>
  <c r="CJ83" i="10"/>
  <c r="CJ90" i="10"/>
  <c r="CJ76" i="10"/>
  <c r="CJ69" i="10"/>
  <c r="CI87" i="10"/>
  <c r="CI89" i="10"/>
  <c r="CI88" i="10"/>
  <c r="CK71" i="10"/>
  <c r="CJ40" i="10"/>
  <c r="CI95" i="10"/>
  <c r="CI57" i="10"/>
  <c r="CG56" i="10"/>
  <c r="CH103" i="10"/>
  <c r="CH61" i="10"/>
  <c r="CH60" i="10"/>
  <c r="CH59" i="10"/>
  <c r="CI58" i="10"/>
  <c r="CI96" i="10"/>
  <c r="CH97" i="10"/>
  <c r="CH98" i="10"/>
  <c r="CH99" i="10"/>
  <c r="CJ100" i="10"/>
  <c r="CJ62" i="10"/>
  <c r="CG94" i="10"/>
  <c r="BV20" i="3" s="1"/>
  <c r="BS5" i="7"/>
  <c r="BV5" i="3"/>
  <c r="BU3" i="3"/>
  <c r="BX181" i="11" l="1" a="1"/>
  <c r="BX181" i="11" s="1"/>
  <c r="BX256" i="11" a="1"/>
  <c r="BX256" i="11" s="1"/>
  <c r="BX191" i="11" a="1"/>
  <c r="BX191" i="11" s="1"/>
  <c r="BX265" i="11" a="1"/>
  <c r="BX265" i="11" s="1"/>
  <c r="BX115" i="11" a="1"/>
  <c r="BX115" i="11" s="1"/>
  <c r="BX190" i="11" a="1"/>
  <c r="BX190" i="11" s="1"/>
  <c r="BX117" i="11" a="1"/>
  <c r="BX117" i="11" s="1"/>
  <c r="BX266" i="11" a="1"/>
  <c r="BX266" i="11" s="1"/>
  <c r="BX116" i="11" a="1"/>
  <c r="BX116" i="11" s="1"/>
  <c r="BX192" i="11" a="1"/>
  <c r="BX192" i="11" s="1"/>
  <c r="BX267" i="11" a="1"/>
  <c r="BX267" i="11" s="1"/>
  <c r="BX118" i="11" a="1"/>
  <c r="BX118" i="11" s="1"/>
  <c r="BX268" i="11" a="1"/>
  <c r="BX268" i="11" s="1"/>
  <c r="BX193" i="11" a="1"/>
  <c r="BX193" i="11" s="1"/>
  <c r="BX269" i="11" a="1"/>
  <c r="BX269" i="11" s="1"/>
  <c r="BX119" i="11" a="1"/>
  <c r="BX119" i="11" s="1"/>
  <c r="BX120" i="11" a="1"/>
  <c r="BX120" i="11" s="1"/>
  <c r="BX270" i="11" a="1"/>
  <c r="BX270" i="11" s="1"/>
  <c r="BX271" i="11" a="1"/>
  <c r="BX271" i="11" s="1"/>
  <c r="BX121" i="11" a="1"/>
  <c r="BX121" i="11" s="1"/>
  <c r="BX272" i="11" a="1"/>
  <c r="BX272" i="11" s="1"/>
  <c r="BX125" i="11" a="1"/>
  <c r="BX125" i="11" s="1"/>
  <c r="BX202" i="11" a="1"/>
  <c r="BX202" i="11" s="1"/>
  <c r="BX127" i="11" a="1"/>
  <c r="BX127" i="11" s="1"/>
  <c r="BX277" i="11" a="1"/>
  <c r="BX277" i="11" s="1"/>
  <c r="BX278" i="11" a="1"/>
  <c r="BX278" i="11" s="1"/>
  <c r="BX128" i="11" a="1"/>
  <c r="BX128" i="11" s="1"/>
  <c r="BX279" i="11" a="1"/>
  <c r="BX279" i="11" s="1"/>
  <c r="BX130" i="11" a="1"/>
  <c r="BX130" i="11" s="1"/>
  <c r="BX207" i="11" a="1"/>
  <c r="BX207" i="11" s="1"/>
  <c r="BX208" i="11" a="1"/>
  <c r="BX208" i="11" s="1"/>
  <c r="BX133" i="11" a="1"/>
  <c r="BX133" i="11" s="1"/>
  <c r="BX284" i="11" a="1"/>
  <c r="BX284" i="11" s="1"/>
  <c r="BX211" i="11" a="1"/>
  <c r="BX211" i="11" s="1"/>
  <c r="BX287" i="11" a="1"/>
  <c r="BX287" i="11" s="1"/>
  <c r="BX138" i="11" a="1"/>
  <c r="BX138" i="11" s="1"/>
  <c r="BX213" i="11" a="1"/>
  <c r="BX213" i="11" s="1"/>
  <c r="BX139" i="11" a="1"/>
  <c r="BX139" i="11" s="1"/>
  <c r="BX214" i="11" a="1"/>
  <c r="BX214" i="11" s="1"/>
  <c r="BX140" i="11" a="1"/>
  <c r="BX140" i="11" s="1"/>
  <c r="BX217" i="11" a="1"/>
  <c r="BX217" i="11" s="1"/>
  <c r="BX143" i="11" a="1"/>
  <c r="BX143" i="11" s="1"/>
  <c r="BX293" i="11" a="1"/>
  <c r="BX293" i="11" s="1"/>
  <c r="BX294" i="11" a="1"/>
  <c r="BX294" i="11" s="1"/>
  <c r="BX219" i="11" a="1"/>
  <c r="BX219" i="11" s="1"/>
  <c r="BX220" i="11" a="1"/>
  <c r="BX220" i="11" s="1"/>
  <c r="BX223" i="11" a="1"/>
  <c r="BX223" i="11" s="1"/>
  <c r="BX148" i="11" a="1"/>
  <c r="BX148" i="11" s="1"/>
  <c r="BX149" i="11" a="1"/>
  <c r="BX149" i="11" s="1"/>
  <c r="BX299" i="11" a="1"/>
  <c r="BX299" i="11" s="1"/>
  <c r="BX300" i="11" a="1"/>
  <c r="BX300" i="11" s="1"/>
  <c r="BX226" i="11" a="1"/>
  <c r="BX226" i="11" s="1"/>
  <c r="BX152" i="11" a="1"/>
  <c r="BX152" i="11" s="1"/>
  <c r="BX227" i="11" a="1"/>
  <c r="BX227" i="11" s="1"/>
  <c r="BX228" i="11" a="1"/>
  <c r="BX228" i="11" s="1"/>
  <c r="BX303" i="11" a="1"/>
  <c r="BX303" i="11" s="1"/>
  <c r="BX154" i="11" a="1"/>
  <c r="BX154" i="11" s="1"/>
  <c r="BX229" i="11" a="1"/>
  <c r="BX229" i="11" s="1"/>
  <c r="BX304" i="11" a="1"/>
  <c r="BX304" i="11" s="1"/>
  <c r="BX155" i="11" a="1"/>
  <c r="BX155" i="11" s="1"/>
  <c r="BX157" i="11" a="1"/>
  <c r="BX157" i="11" s="1"/>
  <c r="BX156" i="11" a="1"/>
  <c r="BX156" i="11" s="1"/>
  <c r="BX231" i="11" a="1"/>
  <c r="BX231" i="11" s="1"/>
  <c r="BX308" i="11" a="1"/>
  <c r="BX308" i="11" s="1"/>
  <c r="BX233" i="11" a="1"/>
  <c r="BX233" i="11" s="1"/>
  <c r="BX159" i="11" a="1"/>
  <c r="BX159" i="11" s="1"/>
  <c r="BX160" i="11" a="1"/>
  <c r="BX160" i="11" s="1"/>
  <c r="BX235" i="11" a="1"/>
  <c r="BX235" i="11" s="1"/>
  <c r="BX161" i="11" a="1"/>
  <c r="BX161" i="11" s="1"/>
  <c r="BX236" i="11" a="1"/>
  <c r="BX236" i="11" s="1"/>
  <c r="BX312" i="11" a="1"/>
  <c r="BX312" i="11" s="1"/>
  <c r="BX162" i="11" a="1"/>
  <c r="BX162" i="11" s="1"/>
  <c r="BX313" i="11" a="1"/>
  <c r="BX313" i="11" s="1"/>
  <c r="BX240" i="11" a="1"/>
  <c r="BX240" i="11" s="1"/>
  <c r="BX315" i="11" a="1"/>
  <c r="BX315" i="11" s="1"/>
  <c r="BX242" i="11" a="1"/>
  <c r="BX242" i="11" s="1"/>
  <c r="BX167" i="11" a="1"/>
  <c r="BX167" i="11" s="1"/>
  <c r="BX243" i="11" a="1"/>
  <c r="BX243" i="11" s="1"/>
  <c r="BX169" i="11" a="1"/>
  <c r="BX169" i="11" s="1"/>
  <c r="BX171" i="11" a="1"/>
  <c r="BX171" i="11" s="1"/>
  <c r="BX172" i="11" a="1"/>
  <c r="BX172" i="11" s="1"/>
  <c r="BX175" i="11" a="1"/>
  <c r="BX175" i="11" s="1"/>
  <c r="BX176" i="11" a="1"/>
  <c r="BX176" i="11" s="1"/>
  <c r="BX178" i="11" a="1"/>
  <c r="BX178" i="11" s="1"/>
  <c r="BX180" i="11" a="1"/>
  <c r="BX180" i="11" s="1"/>
  <c r="BA182" i="11" a="1"/>
  <c r="BA182" i="11" s="1"/>
  <c r="AL182" i="11" a="1"/>
  <c r="AL182" i="11" s="1"/>
  <c r="V182" i="11" a="1"/>
  <c r="V182" i="11" s="1"/>
  <c r="BO182" i="11" a="1"/>
  <c r="BO182" i="11" s="1"/>
  <c r="AY182" i="11" a="1"/>
  <c r="AY182" i="11" s="1"/>
  <c r="AJ182" i="11" a="1"/>
  <c r="AJ182" i="11" s="1"/>
  <c r="T182" i="11" a="1"/>
  <c r="T182" i="11" s="1"/>
  <c r="BN182" i="11" a="1"/>
  <c r="BN182" i="11" s="1"/>
  <c r="AX182" i="11" a="1"/>
  <c r="AX182" i="11" s="1"/>
  <c r="AI182" i="11" a="1"/>
  <c r="AI182" i="11" s="1"/>
  <c r="S182" i="11" a="1"/>
  <c r="S182" i="11" s="1"/>
  <c r="BM182" i="11" a="1"/>
  <c r="BM182" i="11" s="1"/>
  <c r="AU182" i="11" a="1"/>
  <c r="AU182" i="11" s="1"/>
  <c r="AC182" i="11" a="1"/>
  <c r="AC182" i="11" s="1"/>
  <c r="K182" i="11" a="1"/>
  <c r="K182" i="11" s="1"/>
  <c r="AA182" i="11" a="1"/>
  <c r="AA182" i="11" s="1"/>
  <c r="I182" i="11" a="1"/>
  <c r="I182" i="11" s="1"/>
  <c r="BJ182" i="11" a="1"/>
  <c r="BJ182" i="11" s="1"/>
  <c r="AR182" i="11" a="1"/>
  <c r="AR182" i="11" s="1"/>
  <c r="Z182" i="11" a="1"/>
  <c r="Z182" i="11" s="1"/>
  <c r="BI182" i="11" a="1"/>
  <c r="BI182" i="11" s="1"/>
  <c r="Y182" i="11" a="1"/>
  <c r="Y182" i="11" s="1"/>
  <c r="H182" i="11" a="1"/>
  <c r="H182" i="11" s="1"/>
  <c r="BT182" i="11" a="1"/>
  <c r="BT182" i="11" s="1"/>
  <c r="BB182" i="11" a="1"/>
  <c r="BB182" i="11" s="1"/>
  <c r="P182" i="11" a="1"/>
  <c r="P182" i="11" s="1"/>
  <c r="BL182" i="11" a="1"/>
  <c r="BL182" i="11" s="1"/>
  <c r="AO182" i="11" a="1"/>
  <c r="AO182" i="11" s="1"/>
  <c r="O182" i="11" a="1"/>
  <c r="O182" i="11" s="1"/>
  <c r="BK182" i="11" a="1"/>
  <c r="BK182" i="11" s="1"/>
  <c r="AN182" i="11" a="1"/>
  <c r="AN182" i="11" s="1"/>
  <c r="N182" i="11" a="1"/>
  <c r="N182" i="11" s="1"/>
  <c r="AM182" i="11" a="1"/>
  <c r="AM182" i="11" s="1"/>
  <c r="M182" i="11" a="1"/>
  <c r="M182" i="11" s="1"/>
  <c r="BH182" i="11" a="1"/>
  <c r="BH182" i="11" s="1"/>
  <c r="AK182" i="11" a="1"/>
  <c r="AK182" i="11" s="1"/>
  <c r="BG182" i="11" a="1"/>
  <c r="BG182" i="11" s="1"/>
  <c r="L182" i="11" a="1"/>
  <c r="L182" i="11" s="1"/>
  <c r="BE182" i="11" a="1"/>
  <c r="BE182" i="11" s="1"/>
  <c r="AG182" i="11" a="1"/>
  <c r="AG182" i="11" s="1"/>
  <c r="J182" i="11" a="1"/>
  <c r="J182" i="11" s="1"/>
  <c r="BD182" i="11" a="1"/>
  <c r="BD182" i="11" s="1"/>
  <c r="AF182" i="11" a="1"/>
  <c r="AF182" i="11" s="1"/>
  <c r="BS182" i="11" a="1"/>
  <c r="BS182" i="11" s="1"/>
  <c r="AT182" i="11" a="1"/>
  <c r="AT182" i="11" s="1"/>
  <c r="U182" i="11" a="1"/>
  <c r="U182" i="11" s="1"/>
  <c r="AB182" i="11" a="1"/>
  <c r="AB182" i="11" s="1"/>
  <c r="BR182" i="11" a="1"/>
  <c r="BR182" i="11" s="1"/>
  <c r="X182" i="11" a="1"/>
  <c r="X182" i="11" s="1"/>
  <c r="BQ182" i="11" a="1"/>
  <c r="BQ182" i="11" s="1"/>
  <c r="BP182" i="11" a="1"/>
  <c r="BP182" i="11" s="1"/>
  <c r="W182" i="11" a="1"/>
  <c r="W182" i="11" s="1"/>
  <c r="BC182" i="11" a="1"/>
  <c r="BC182" i="11" s="1"/>
  <c r="R182" i="11" a="1"/>
  <c r="R182" i="11" s="1"/>
  <c r="Q182" i="11" a="1"/>
  <c r="Q182" i="11" s="1"/>
  <c r="BX182" i="11" a="1"/>
  <c r="BX182" i="11" s="1"/>
  <c r="BW182" i="11" a="1"/>
  <c r="BW182" i="11" s="1"/>
  <c r="BV182" i="11" a="1"/>
  <c r="BV182" i="11" s="1"/>
  <c r="BU182" i="11" a="1"/>
  <c r="BU182" i="11" s="1"/>
  <c r="BF182" i="11" a="1"/>
  <c r="BF182" i="11" s="1"/>
  <c r="AZ182" i="11" a="1"/>
  <c r="AZ182" i="11" s="1"/>
  <c r="AQ182" i="11" a="1"/>
  <c r="AQ182" i="11" s="1"/>
  <c r="AP182" i="11" a="1"/>
  <c r="AP182" i="11" s="1"/>
  <c r="AH182" i="11" a="1"/>
  <c r="AH182" i="11" s="1"/>
  <c r="AV182" i="11" a="1"/>
  <c r="AV182" i="11" s="1"/>
  <c r="AS182" i="11" a="1"/>
  <c r="AS182" i="11" s="1"/>
  <c r="AW182" i="11" a="1"/>
  <c r="AW182" i="11" s="1"/>
  <c r="AD182" i="11" a="1"/>
  <c r="AD182" i="11" s="1"/>
  <c r="AE182" i="11" a="1"/>
  <c r="AE182" i="11" s="1"/>
  <c r="BY46" i="11"/>
  <c r="BX88" i="11"/>
  <c r="BX92" i="11" s="1"/>
  <c r="BY44" i="11"/>
  <c r="BX82" i="11"/>
  <c r="BX86" i="11" s="1"/>
  <c r="E258" i="11" a="1"/>
  <c r="E258" i="11" s="1"/>
  <c r="E183" i="11" a="1"/>
  <c r="E183" i="11" s="1"/>
  <c r="BY5" i="11"/>
  <c r="BY182" i="11" s="1" a="1"/>
  <c r="BY182" i="11" s="1"/>
  <c r="CK6" i="10"/>
  <c r="CL19" i="10"/>
  <c r="CL14" i="10"/>
  <c r="CL7" i="10"/>
  <c r="CL22" i="10"/>
  <c r="CL17" i="10"/>
  <c r="CL12" i="10"/>
  <c r="CL21" i="10"/>
  <c r="CL18" i="10"/>
  <c r="CL15" i="10"/>
  <c r="CL11" i="10"/>
  <c r="CL64" i="10" s="1"/>
  <c r="CL16" i="10"/>
  <c r="CL23" i="10"/>
  <c r="CL13" i="10"/>
  <c r="CL10" i="10"/>
  <c r="CL20" i="10"/>
  <c r="CL9" i="10"/>
  <c r="CL8" i="10"/>
  <c r="CC80" i="3"/>
  <c r="CC79" i="3" s="1"/>
  <c r="BZ72" i="4" s="1"/>
  <c r="BZ61" i="4"/>
  <c r="BY42" i="11"/>
  <c r="BY76" i="11" s="1"/>
  <c r="BY78" i="11" s="1"/>
  <c r="BW86" i="11"/>
  <c r="BW85" i="11"/>
  <c r="BX77" i="11"/>
  <c r="BX78" i="11"/>
  <c r="BW83" i="11"/>
  <c r="BW84" i="11"/>
  <c r="BW91" i="11"/>
  <c r="BW92" i="11"/>
  <c r="BW90" i="11"/>
  <c r="BX80" i="11"/>
  <c r="CW24" i="4"/>
  <c r="BS24" i="4"/>
  <c r="CF102" i="10"/>
  <c r="CH48" i="10"/>
  <c r="CE102" i="10"/>
  <c r="CI50" i="10"/>
  <c r="CI53" i="10"/>
  <c r="CI49" i="10"/>
  <c r="CI52" i="10"/>
  <c r="CI51" i="10"/>
  <c r="BZ72" i="11"/>
  <c r="BZ73" i="11"/>
  <c r="CL2" i="10"/>
  <c r="CM4" i="10"/>
  <c r="CJ70" i="10"/>
  <c r="CI84" i="10"/>
  <c r="CK75" i="10"/>
  <c r="CK73" i="10"/>
  <c r="CK74" i="10"/>
  <c r="CJ51" i="10"/>
  <c r="CK78" i="10"/>
  <c r="CK90" i="10"/>
  <c r="CK76" i="10"/>
  <c r="CK83" i="10"/>
  <c r="CK69" i="10"/>
  <c r="CJ89" i="10"/>
  <c r="CJ87" i="10"/>
  <c r="CJ88" i="10"/>
  <c r="CG68" i="10"/>
  <c r="CG67" i="10"/>
  <c r="CG66" i="10"/>
  <c r="CG82" i="10"/>
  <c r="CG81" i="10"/>
  <c r="CG80" i="10"/>
  <c r="CK40" i="10"/>
  <c r="CL71" i="10"/>
  <c r="CH94" i="10"/>
  <c r="BW20" i="3" s="1"/>
  <c r="CH56" i="10"/>
  <c r="CI103" i="10"/>
  <c r="CI60" i="10"/>
  <c r="CI61" i="10"/>
  <c r="CI59" i="10"/>
  <c r="CI97" i="10"/>
  <c r="CI99" i="10"/>
  <c r="CI98" i="10"/>
  <c r="CJ57" i="10"/>
  <c r="CJ95" i="10"/>
  <c r="CJ58" i="10"/>
  <c r="CJ96" i="10"/>
  <c r="CK100" i="10"/>
  <c r="CK62" i="10"/>
  <c r="BT5" i="7"/>
  <c r="BW5" i="3"/>
  <c r="BV3" i="3"/>
  <c r="BY191" i="11" l="1" a="1"/>
  <c r="BY191" i="11" s="1"/>
  <c r="BY190" i="11" a="1"/>
  <c r="BY190" i="11" s="1"/>
  <c r="BY115" i="11" a="1"/>
  <c r="BY115" i="11" s="1"/>
  <c r="BY265" i="11" a="1"/>
  <c r="BY265" i="11" s="1"/>
  <c r="BY266" i="11" a="1"/>
  <c r="BY266" i="11" s="1"/>
  <c r="BY117" i="11" a="1"/>
  <c r="BY117" i="11" s="1"/>
  <c r="BY116" i="11" a="1"/>
  <c r="BY116" i="11" s="1"/>
  <c r="BY192" i="11" a="1"/>
  <c r="BY192" i="11" s="1"/>
  <c r="BY267" i="11" a="1"/>
  <c r="BY267" i="11" s="1"/>
  <c r="BY118" i="11" a="1"/>
  <c r="BY118" i="11" s="1"/>
  <c r="BY193" i="11" a="1"/>
  <c r="BY193" i="11" s="1"/>
  <c r="BY268" i="11" a="1"/>
  <c r="BY268" i="11" s="1"/>
  <c r="BY269" i="11" a="1"/>
  <c r="BY269" i="11" s="1"/>
  <c r="BY119" i="11" a="1"/>
  <c r="BY119" i="11" s="1"/>
  <c r="BY270" i="11" a="1"/>
  <c r="BY270" i="11" s="1"/>
  <c r="BY120" i="11" a="1"/>
  <c r="BY120" i="11" s="1"/>
  <c r="BY271" i="11" a="1"/>
  <c r="BY271" i="11" s="1"/>
  <c r="BY121" i="11" a="1"/>
  <c r="BY121" i="11" s="1"/>
  <c r="BY272" i="11" a="1"/>
  <c r="BY272" i="11" s="1"/>
  <c r="BY125" i="11" a="1"/>
  <c r="BY125" i="11" s="1"/>
  <c r="BY202" i="11" a="1"/>
  <c r="BY202" i="11" s="1"/>
  <c r="BY127" i="11" a="1"/>
  <c r="BY127" i="11" s="1"/>
  <c r="BY277" i="11" a="1"/>
  <c r="BY277" i="11" s="1"/>
  <c r="BY128" i="11" a="1"/>
  <c r="BY128" i="11" s="1"/>
  <c r="BY278" i="11" a="1"/>
  <c r="BY278" i="11" s="1"/>
  <c r="BY279" i="11" a="1"/>
  <c r="BY279" i="11" s="1"/>
  <c r="BY130" i="11" a="1"/>
  <c r="BY130" i="11" s="1"/>
  <c r="BY207" i="11" a="1"/>
  <c r="BY207" i="11" s="1"/>
  <c r="BY133" i="11" a="1"/>
  <c r="BY133" i="11" s="1"/>
  <c r="BY208" i="11" a="1"/>
  <c r="BY208" i="11" s="1"/>
  <c r="BY284" i="11" a="1"/>
  <c r="BY284" i="11" s="1"/>
  <c r="BY211" i="11" a="1"/>
  <c r="BY211" i="11" s="1"/>
  <c r="BY287" i="11" a="1"/>
  <c r="BY287" i="11" s="1"/>
  <c r="BY213" i="11" a="1"/>
  <c r="BY213" i="11" s="1"/>
  <c r="BY138" i="11" a="1"/>
  <c r="BY138" i="11" s="1"/>
  <c r="BY214" i="11" a="1"/>
  <c r="BY214" i="11" s="1"/>
  <c r="BY139" i="11" a="1"/>
  <c r="BY139" i="11" s="1"/>
  <c r="BY140" i="11" a="1"/>
  <c r="BY140" i="11" s="1"/>
  <c r="BY217" i="11" a="1"/>
  <c r="BY217" i="11" s="1"/>
  <c r="BY293" i="11" a="1"/>
  <c r="BY293" i="11" s="1"/>
  <c r="BY143" i="11" a="1"/>
  <c r="BY143" i="11" s="1"/>
  <c r="BY294" i="11" a="1"/>
  <c r="BY294" i="11" s="1"/>
  <c r="BY219" i="11" a="1"/>
  <c r="BY219" i="11" s="1"/>
  <c r="BY220" i="11" a="1"/>
  <c r="BY220" i="11" s="1"/>
  <c r="BY148" i="11" a="1"/>
  <c r="BY148" i="11" s="1"/>
  <c r="BY223" i="11" a="1"/>
  <c r="BY223" i="11" s="1"/>
  <c r="BY149" i="11" a="1"/>
  <c r="BY149" i="11" s="1"/>
  <c r="BY299" i="11" a="1"/>
  <c r="BY299" i="11" s="1"/>
  <c r="BY300" i="11" a="1"/>
  <c r="BY300" i="11" s="1"/>
  <c r="BY226" i="11" a="1"/>
  <c r="BY226" i="11" s="1"/>
  <c r="BY152" i="11" a="1"/>
  <c r="BY152" i="11" s="1"/>
  <c r="BY227" i="11" a="1"/>
  <c r="BY227" i="11" s="1"/>
  <c r="BY303" i="11" a="1"/>
  <c r="BY303" i="11" s="1"/>
  <c r="BY228" i="11" a="1"/>
  <c r="BY228" i="11" s="1"/>
  <c r="BY154" i="11" a="1"/>
  <c r="BY154" i="11" s="1"/>
  <c r="BY229" i="11" a="1"/>
  <c r="BY229" i="11" s="1"/>
  <c r="BY304" i="11" a="1"/>
  <c r="BY304" i="11" s="1"/>
  <c r="BY155" i="11" a="1"/>
  <c r="BY155" i="11" s="1"/>
  <c r="BY157" i="11" a="1"/>
  <c r="BY157" i="11" s="1"/>
  <c r="BY156" i="11" a="1"/>
  <c r="BY156" i="11" s="1"/>
  <c r="BY231" i="11" a="1"/>
  <c r="BY231" i="11" s="1"/>
  <c r="BY233" i="11" a="1"/>
  <c r="BY233" i="11" s="1"/>
  <c r="BY308" i="11" a="1"/>
  <c r="BY308" i="11" s="1"/>
  <c r="BY159" i="11" a="1"/>
  <c r="BY159" i="11" s="1"/>
  <c r="BY235" i="11" a="1"/>
  <c r="BY235" i="11" s="1"/>
  <c r="BY160" i="11" a="1"/>
  <c r="BY160" i="11" s="1"/>
  <c r="BY161" i="11" a="1"/>
  <c r="BY161" i="11" s="1"/>
  <c r="BY236" i="11" a="1"/>
  <c r="BY236" i="11" s="1"/>
  <c r="BY162" i="11" a="1"/>
  <c r="BY162" i="11" s="1"/>
  <c r="BY312" i="11" a="1"/>
  <c r="BY312" i="11" s="1"/>
  <c r="BY313" i="11" a="1"/>
  <c r="BY313" i="11" s="1"/>
  <c r="BY240" i="11" a="1"/>
  <c r="BY240" i="11" s="1"/>
  <c r="BY315" i="11" a="1"/>
  <c r="BY315" i="11" s="1"/>
  <c r="BY242" i="11" a="1"/>
  <c r="BY242" i="11" s="1"/>
  <c r="BY167" i="11" a="1"/>
  <c r="BY167" i="11" s="1"/>
  <c r="BY243" i="11" a="1"/>
  <c r="BY243" i="11" s="1"/>
  <c r="BY169" i="11" a="1"/>
  <c r="BY169" i="11" s="1"/>
  <c r="BY171" i="11" a="1"/>
  <c r="BY171" i="11" s="1"/>
  <c r="BY172" i="11" a="1"/>
  <c r="BY172" i="11" s="1"/>
  <c r="BY175" i="11" a="1"/>
  <c r="BY175" i="11" s="1"/>
  <c r="BY176" i="11" a="1"/>
  <c r="BY176" i="11" s="1"/>
  <c r="BY178" i="11" a="1"/>
  <c r="BY178" i="11" s="1"/>
  <c r="BY180" i="11" a="1"/>
  <c r="BY180" i="11" s="1"/>
  <c r="BY181" i="11" a="1"/>
  <c r="BY181" i="11" s="1"/>
  <c r="BY256" i="11" a="1"/>
  <c r="BY256" i="11" s="1"/>
  <c r="BL258" i="11" a="1"/>
  <c r="BL258" i="11" s="1"/>
  <c r="AV258" i="11" a="1"/>
  <c r="AV258" i="11" s="1"/>
  <c r="AE258" i="11" a="1"/>
  <c r="AE258" i="11" s="1"/>
  <c r="Q258" i="11" a="1"/>
  <c r="Q258" i="11" s="1"/>
  <c r="BK258" i="11" a="1"/>
  <c r="BK258" i="11" s="1"/>
  <c r="AD258" i="11" a="1"/>
  <c r="AD258" i="11" s="1"/>
  <c r="BW258" i="11" a="1"/>
  <c r="BW258" i="11" s="1"/>
  <c r="BE258" i="11" a="1"/>
  <c r="BE258" i="11" s="1"/>
  <c r="AP258" i="11" a="1"/>
  <c r="AP258" i="11" s="1"/>
  <c r="AA258" i="11" a="1"/>
  <c r="AA258" i="11" s="1"/>
  <c r="M258" i="11" a="1"/>
  <c r="M258" i="11" s="1"/>
  <c r="BU258" i="11" a="1"/>
  <c r="BU258" i="11" s="1"/>
  <c r="BC258" i="11" a="1"/>
  <c r="BC258" i="11" s="1"/>
  <c r="AN258" i="11" a="1"/>
  <c r="AN258" i="11" s="1"/>
  <c r="Y258" i="11" a="1"/>
  <c r="Y258" i="11" s="1"/>
  <c r="K258" i="11" a="1"/>
  <c r="K258" i="11" s="1"/>
  <c r="BJ258" i="11" a="1"/>
  <c r="BJ258" i="11" s="1"/>
  <c r="AQ258" i="11" a="1"/>
  <c r="AQ258" i="11" s="1"/>
  <c r="W258" i="11" a="1"/>
  <c r="W258" i="11" s="1"/>
  <c r="BI258" i="11" a="1"/>
  <c r="BI258" i="11" s="1"/>
  <c r="AO258" i="11" a="1"/>
  <c r="AO258" i="11" s="1"/>
  <c r="V258" i="11" a="1"/>
  <c r="V258" i="11" s="1"/>
  <c r="BG258" i="11" a="1"/>
  <c r="BG258" i="11" s="1"/>
  <c r="AL258" i="11" a="1"/>
  <c r="AL258" i="11" s="1"/>
  <c r="U258" i="11" a="1"/>
  <c r="U258" i="11" s="1"/>
  <c r="BD258" i="11" a="1"/>
  <c r="BD258" i="11" s="1"/>
  <c r="AJ258" i="11" a="1"/>
  <c r="AJ258" i="11" s="1"/>
  <c r="T258" i="11" a="1"/>
  <c r="T258" i="11" s="1"/>
  <c r="BB258" i="11" a="1"/>
  <c r="BB258" i="11" s="1"/>
  <c r="AI258" i="11" a="1"/>
  <c r="AI258" i="11" s="1"/>
  <c r="S258" i="11" a="1"/>
  <c r="S258" i="11" s="1"/>
  <c r="BY258" i="11" a="1"/>
  <c r="BY258" i="11" s="1"/>
  <c r="AH258" i="11" a="1"/>
  <c r="AH258" i="11" s="1"/>
  <c r="R258" i="11" a="1"/>
  <c r="R258" i="11" s="1"/>
  <c r="BO258" i="11" a="1"/>
  <c r="BO258" i="11" s="1"/>
  <c r="AK258" i="11" a="1"/>
  <c r="AK258" i="11" s="1"/>
  <c r="L258" i="11" a="1"/>
  <c r="L258" i="11" s="1"/>
  <c r="BP258" i="11" a="1"/>
  <c r="BP258" i="11" s="1"/>
  <c r="AG258" i="11" a="1"/>
  <c r="AG258" i="11" s="1"/>
  <c r="H258" i="11" a="1"/>
  <c r="H258" i="11" s="1"/>
  <c r="AF258" i="11" a="1"/>
  <c r="AF258" i="11" s="1"/>
  <c r="AX258" i="11" a="1"/>
  <c r="AX258" i="11" s="1"/>
  <c r="O258" i="11" a="1"/>
  <c r="O258" i="11" s="1"/>
  <c r="BV258" i="11" a="1"/>
  <c r="BV258" i="11" s="1"/>
  <c r="AR258" i="11" a="1"/>
  <c r="AR258" i="11" s="1"/>
  <c r="I258" i="11" a="1"/>
  <c r="I258" i="11" s="1"/>
  <c r="AW258" i="11" a="1"/>
  <c r="AW258" i="11" s="1"/>
  <c r="J258" i="11" a="1"/>
  <c r="J258" i="11" s="1"/>
  <c r="AT258" i="11" a="1"/>
  <c r="AT258" i="11" s="1"/>
  <c r="AM258" i="11" a="1"/>
  <c r="AM258" i="11" s="1"/>
  <c r="AS258" i="11" a="1"/>
  <c r="AS258" i="11" s="1"/>
  <c r="AC258" i="11" a="1"/>
  <c r="AC258" i="11" s="1"/>
  <c r="AU258" i="11" a="1"/>
  <c r="AU258" i="11" s="1"/>
  <c r="BQ258" i="11" a="1"/>
  <c r="BQ258" i="11" s="1"/>
  <c r="N258" i="11" a="1"/>
  <c r="N258" i="11" s="1"/>
  <c r="BN258" i="11" a="1"/>
  <c r="BN258" i="11" s="1"/>
  <c r="BM258" i="11" a="1"/>
  <c r="BM258" i="11" s="1"/>
  <c r="Z258" i="11" a="1"/>
  <c r="Z258" i="11" s="1"/>
  <c r="X258" i="11" a="1"/>
  <c r="X258" i="11" s="1"/>
  <c r="BH258" i="11" a="1"/>
  <c r="BH258" i="11" s="1"/>
  <c r="AZ258" i="11" a="1"/>
  <c r="AZ258" i="11" s="1"/>
  <c r="AY258" i="11" a="1"/>
  <c r="AY258" i="11" s="1"/>
  <c r="BT258" i="11" a="1"/>
  <c r="BT258" i="11" s="1"/>
  <c r="BS258" i="11" a="1"/>
  <c r="BS258" i="11" s="1"/>
  <c r="AB258" i="11" a="1"/>
  <c r="AB258" i="11" s="1"/>
  <c r="P258" i="11" a="1"/>
  <c r="P258" i="11" s="1"/>
  <c r="BF258" i="11" a="1"/>
  <c r="BF258" i="11" s="1"/>
  <c r="BA258" i="11" a="1"/>
  <c r="BA258" i="11" s="1"/>
  <c r="BX258" i="11" a="1"/>
  <c r="BX258" i="11" s="1"/>
  <c r="BR258" i="11" a="1"/>
  <c r="BR258" i="11" s="1"/>
  <c r="AT183" i="11" a="1"/>
  <c r="AT183" i="11" s="1"/>
  <c r="AD183" i="11" a="1"/>
  <c r="AD183" i="11" s="1"/>
  <c r="O183" i="11" a="1"/>
  <c r="O183" i="11" s="1"/>
  <c r="BW183" i="11" a="1"/>
  <c r="BW183" i="11" s="1"/>
  <c r="BG183" i="11" a="1"/>
  <c r="BG183" i="11" s="1"/>
  <c r="AR183" i="11" a="1"/>
  <c r="AR183" i="11" s="1"/>
  <c r="AA183" i="11" a="1"/>
  <c r="AA183" i="11" s="1"/>
  <c r="L183" i="11" a="1"/>
  <c r="L183" i="11" s="1"/>
  <c r="BF183" i="11" a="1"/>
  <c r="BF183" i="11" s="1"/>
  <c r="AQ183" i="11" a="1"/>
  <c r="AQ183" i="11" s="1"/>
  <c r="Z183" i="11" a="1"/>
  <c r="Z183" i="11" s="1"/>
  <c r="BQ183" i="11" a="1"/>
  <c r="BQ183" i="11" s="1"/>
  <c r="AY183" i="11" a="1"/>
  <c r="AY183" i="11" s="1"/>
  <c r="AG183" i="11" a="1"/>
  <c r="AG183" i="11" s="1"/>
  <c r="P183" i="11" a="1"/>
  <c r="P183" i="11" s="1"/>
  <c r="BO183" i="11" a="1"/>
  <c r="BO183" i="11" s="1"/>
  <c r="AW183" i="11" a="1"/>
  <c r="AW183" i="11" s="1"/>
  <c r="AE183" i="11" a="1"/>
  <c r="AE183" i="11" s="1"/>
  <c r="K183" i="11" a="1"/>
  <c r="K183" i="11" s="1"/>
  <c r="AV183" i="11" a="1"/>
  <c r="AV183" i="11" s="1"/>
  <c r="AC183" i="11" a="1"/>
  <c r="AC183" i="11" s="1"/>
  <c r="J183" i="11" a="1"/>
  <c r="J183" i="11" s="1"/>
  <c r="BN183" i="11" a="1"/>
  <c r="BN183" i="11" s="1"/>
  <c r="AB183" i="11" a="1"/>
  <c r="AB183" i="11" s="1"/>
  <c r="I183" i="11" a="1"/>
  <c r="I183" i="11" s="1"/>
  <c r="BX183" i="11" a="1"/>
  <c r="BX183" i="11" s="1"/>
  <c r="BD183" i="11" a="1"/>
  <c r="BD183" i="11" s="1"/>
  <c r="AM183" i="11" a="1"/>
  <c r="AM183" i="11" s="1"/>
  <c r="AP183" i="11" a="1"/>
  <c r="AP183" i="11" s="1"/>
  <c r="S183" i="11" a="1"/>
  <c r="S183" i="11" s="1"/>
  <c r="BP183" i="11" a="1"/>
  <c r="BP183" i="11" s="1"/>
  <c r="AO183" i="11" a="1"/>
  <c r="AO183" i="11" s="1"/>
  <c r="BM183" i="11" a="1"/>
  <c r="BM183" i="11" s="1"/>
  <c r="R183" i="11" a="1"/>
  <c r="R183" i="11" s="1"/>
  <c r="BL183" i="11" a="1"/>
  <c r="BL183" i="11" s="1"/>
  <c r="AN183" i="11" a="1"/>
  <c r="AN183" i="11" s="1"/>
  <c r="BK183" i="11" a="1"/>
  <c r="BK183" i="11" s="1"/>
  <c r="Q183" i="11" a="1"/>
  <c r="Q183" i="11" s="1"/>
  <c r="BI183" i="11" a="1"/>
  <c r="BI183" i="11" s="1"/>
  <c r="AK183" i="11" a="1"/>
  <c r="AK183" i="11" s="1"/>
  <c r="M183" i="11" a="1"/>
  <c r="M183" i="11" s="1"/>
  <c r="BH183" i="11" a="1"/>
  <c r="BH183" i="11" s="1"/>
  <c r="AJ183" i="11" a="1"/>
  <c r="AJ183" i="11" s="1"/>
  <c r="H183" i="11" a="1"/>
  <c r="H183" i="11" s="1"/>
  <c r="BV183" i="11" a="1"/>
  <c r="BV183" i="11" s="1"/>
  <c r="AX183" i="11" a="1"/>
  <c r="AX183" i="11" s="1"/>
  <c r="W183" i="11" a="1"/>
  <c r="W183" i="11" s="1"/>
  <c r="AL183" i="11" a="1"/>
  <c r="AL183" i="11" s="1"/>
  <c r="AI183" i="11" a="1"/>
  <c r="AI183" i="11" s="1"/>
  <c r="AH183" i="11" a="1"/>
  <c r="AH183" i="11" s="1"/>
  <c r="BY183" i="11" a="1"/>
  <c r="BY183" i="11" s="1"/>
  <c r="BT183" i="11" a="1"/>
  <c r="BT183" i="11" s="1"/>
  <c r="Y183" i="11" a="1"/>
  <c r="Y183" i="11" s="1"/>
  <c r="BS183" i="11" a="1"/>
  <c r="BS183" i="11" s="1"/>
  <c r="BR183" i="11" a="1"/>
  <c r="BR183" i="11" s="1"/>
  <c r="X183" i="11" a="1"/>
  <c r="X183" i="11" s="1"/>
  <c r="AZ183" i="11" a="1"/>
  <c r="AZ183" i="11" s="1"/>
  <c r="BU183" i="11" a="1"/>
  <c r="BU183" i="11" s="1"/>
  <c r="BJ183" i="11" a="1"/>
  <c r="BJ183" i="11" s="1"/>
  <c r="BE183" i="11" a="1"/>
  <c r="BE183" i="11" s="1"/>
  <c r="BC183" i="11" a="1"/>
  <c r="BC183" i="11" s="1"/>
  <c r="BB183" i="11" a="1"/>
  <c r="BB183" i="11" s="1"/>
  <c r="U183" i="11" a="1"/>
  <c r="U183" i="11" s="1"/>
  <c r="T183" i="11" a="1"/>
  <c r="T183" i="11" s="1"/>
  <c r="N183" i="11" a="1"/>
  <c r="N183" i="11" s="1"/>
  <c r="V183" i="11" a="1"/>
  <c r="V183" i="11" s="1"/>
  <c r="AU183" i="11" a="1"/>
  <c r="AU183" i="11" s="1"/>
  <c r="AS183" i="11" a="1"/>
  <c r="AS183" i="11" s="1"/>
  <c r="AF183" i="11" a="1"/>
  <c r="AF183" i="11" s="1"/>
  <c r="BA183" i="11" a="1"/>
  <c r="BA183" i="11" s="1"/>
  <c r="BZ44" i="11"/>
  <c r="CA44" i="11" s="1"/>
  <c r="BY82" i="11"/>
  <c r="BY83" i="11" s="1"/>
  <c r="BZ46" i="11"/>
  <c r="CA46" i="11" s="1"/>
  <c r="BY88" i="11"/>
  <c r="BY92" i="11" s="1"/>
  <c r="E259" i="11" a="1"/>
  <c r="E259" i="11" s="1"/>
  <c r="BZ5" i="11"/>
  <c r="BZ258" i="11" s="1" a="1"/>
  <c r="BZ258" i="11" s="1"/>
  <c r="CM22" i="10"/>
  <c r="CM17" i="10"/>
  <c r="CM12" i="10"/>
  <c r="CM7" i="10"/>
  <c r="CM10" i="10"/>
  <c r="CM16" i="10"/>
  <c r="CM11" i="10"/>
  <c r="CM64" i="10" s="1"/>
  <c r="CM15" i="10"/>
  <c r="CM23" i="10"/>
  <c r="CM13" i="10"/>
  <c r="CM21" i="10"/>
  <c r="CM19" i="10"/>
  <c r="CM18" i="10"/>
  <c r="CM14" i="10"/>
  <c r="CM20" i="10"/>
  <c r="CM9" i="10"/>
  <c r="CM8" i="10"/>
  <c r="DL58" i="10"/>
  <c r="DK74" i="10"/>
  <c r="DM90" i="10"/>
  <c r="DJ81" i="10"/>
  <c r="CL6" i="10"/>
  <c r="DH61" i="4"/>
  <c r="CZ61" i="4"/>
  <c r="DC72" i="4"/>
  <c r="DD72" i="4"/>
  <c r="DE72" i="4"/>
  <c r="DF72" i="4"/>
  <c r="DG72" i="4"/>
  <c r="DH72" i="4"/>
  <c r="CZ72" i="4"/>
  <c r="BZ42" i="11"/>
  <c r="BZ76" i="11" s="1"/>
  <c r="BZ80" i="11" s="1"/>
  <c r="BY79" i="11"/>
  <c r="BY80" i="11"/>
  <c r="BY77" i="11"/>
  <c r="BX85" i="11"/>
  <c r="BX91" i="11"/>
  <c r="BX84" i="11"/>
  <c r="BX83" i="11"/>
  <c r="BX89" i="11"/>
  <c r="BX90" i="11"/>
  <c r="CI48" i="10"/>
  <c r="CJ49" i="10"/>
  <c r="CJ50" i="10"/>
  <c r="CJ53" i="10"/>
  <c r="CJ52" i="10"/>
  <c r="CA72" i="11"/>
  <c r="CK70" i="10"/>
  <c r="CA73" i="11"/>
  <c r="CG77" i="10"/>
  <c r="CJ84" i="10"/>
  <c r="CM2" i="10"/>
  <c r="CN4" i="10"/>
  <c r="DM71" i="10" s="1"/>
  <c r="CG63" i="10"/>
  <c r="CL74" i="10"/>
  <c r="CL73" i="10"/>
  <c r="CL75" i="10"/>
  <c r="CL78" i="10"/>
  <c r="CK51" i="10"/>
  <c r="DM51" i="10" s="1"/>
  <c r="CK53" i="10"/>
  <c r="DM53" i="10" s="1"/>
  <c r="CK89" i="10"/>
  <c r="CK88" i="10"/>
  <c r="CK87" i="10"/>
  <c r="CH68" i="10"/>
  <c r="CH66" i="10"/>
  <c r="CH67" i="10"/>
  <c r="CL90" i="10"/>
  <c r="CL69" i="10"/>
  <c r="CL83" i="10"/>
  <c r="CL76" i="10"/>
  <c r="CH82" i="10"/>
  <c r="CH80" i="10"/>
  <c r="CH81" i="10"/>
  <c r="DL81" i="10" s="1"/>
  <c r="CM71" i="10"/>
  <c r="CL40" i="10"/>
  <c r="CI94" i="10"/>
  <c r="BX20" i="3" s="1"/>
  <c r="CI56" i="10"/>
  <c r="CJ103" i="10"/>
  <c r="CJ60" i="10"/>
  <c r="CJ59" i="10"/>
  <c r="CJ61" i="10"/>
  <c r="CK58" i="10"/>
  <c r="CK96" i="10"/>
  <c r="CJ98" i="10"/>
  <c r="CJ97" i="10"/>
  <c r="CJ99" i="10"/>
  <c r="CL100" i="10"/>
  <c r="CL62" i="10"/>
  <c r="CK49" i="10"/>
  <c r="DM49" i="10" s="1"/>
  <c r="CK57" i="10"/>
  <c r="CK95" i="10"/>
  <c r="BU5" i="7"/>
  <c r="BX5" i="3"/>
  <c r="BW3" i="3"/>
  <c r="CA82" i="11" l="1"/>
  <c r="BZ183" i="11" a="1"/>
  <c r="BZ183" i="11" s="1"/>
  <c r="BZ265" i="11" a="1"/>
  <c r="BZ265" i="11" s="1"/>
  <c r="BZ190" i="11" a="1"/>
  <c r="BZ190" i="11" s="1"/>
  <c r="BZ115" i="11" a="1"/>
  <c r="BZ115" i="11" s="1"/>
  <c r="BZ191" i="11" a="1"/>
  <c r="BZ191" i="11" s="1"/>
  <c r="BZ117" i="11" a="1"/>
  <c r="BZ117" i="11" s="1"/>
  <c r="BZ116" i="11" a="1"/>
  <c r="BZ116" i="11" s="1"/>
  <c r="BZ266" i="11" a="1"/>
  <c r="BZ266" i="11" s="1"/>
  <c r="BZ267" i="11" a="1"/>
  <c r="BZ267" i="11" s="1"/>
  <c r="BZ192" i="11" a="1"/>
  <c r="BZ192" i="11" s="1"/>
  <c r="BZ193" i="11" a="1"/>
  <c r="BZ193" i="11" s="1"/>
  <c r="BZ268" i="11" a="1"/>
  <c r="BZ268" i="11" s="1"/>
  <c r="BZ118" i="11" a="1"/>
  <c r="BZ118" i="11" s="1"/>
  <c r="BZ119" i="11" a="1"/>
  <c r="BZ119" i="11" s="1"/>
  <c r="BZ269" i="11" a="1"/>
  <c r="BZ269" i="11" s="1"/>
  <c r="BZ120" i="11" a="1"/>
  <c r="BZ120" i="11" s="1"/>
  <c r="BZ270" i="11" a="1"/>
  <c r="BZ270" i="11" s="1"/>
  <c r="BZ271" i="11" a="1"/>
  <c r="BZ271" i="11" s="1"/>
  <c r="BZ121" i="11" a="1"/>
  <c r="BZ121" i="11" s="1"/>
  <c r="BZ272" i="11" a="1"/>
  <c r="BZ272" i="11" s="1"/>
  <c r="BZ125" i="11" a="1"/>
  <c r="BZ125" i="11" s="1"/>
  <c r="BZ127" i="11" a="1"/>
  <c r="BZ127" i="11" s="1"/>
  <c r="BZ277" i="11" a="1"/>
  <c r="BZ277" i="11" s="1"/>
  <c r="BZ202" i="11" a="1"/>
  <c r="BZ202" i="11" s="1"/>
  <c r="BZ278" i="11" a="1"/>
  <c r="BZ278" i="11" s="1"/>
  <c r="BZ128" i="11" a="1"/>
  <c r="BZ128" i="11" s="1"/>
  <c r="BZ279" i="11" a="1"/>
  <c r="BZ279" i="11" s="1"/>
  <c r="BZ130" i="11" a="1"/>
  <c r="BZ130" i="11" s="1"/>
  <c r="BZ207" i="11" a="1"/>
  <c r="BZ207" i="11" s="1"/>
  <c r="BZ133" i="11" a="1"/>
  <c r="BZ133" i="11" s="1"/>
  <c r="BZ208" i="11" a="1"/>
  <c r="BZ208" i="11" s="1"/>
  <c r="BZ284" i="11" a="1"/>
  <c r="BZ284" i="11" s="1"/>
  <c r="BZ211" i="11" a="1"/>
  <c r="BZ211" i="11" s="1"/>
  <c r="BZ287" i="11" a="1"/>
  <c r="BZ287" i="11" s="1"/>
  <c r="BZ138" i="11" a="1"/>
  <c r="BZ138" i="11" s="1"/>
  <c r="BZ213" i="11" a="1"/>
  <c r="BZ213" i="11" s="1"/>
  <c r="BZ139" i="11" a="1"/>
  <c r="BZ139" i="11" s="1"/>
  <c r="BZ214" i="11" a="1"/>
  <c r="BZ214" i="11" s="1"/>
  <c r="BZ140" i="11" a="1"/>
  <c r="BZ140" i="11" s="1"/>
  <c r="BZ217" i="11" a="1"/>
  <c r="BZ217" i="11" s="1"/>
  <c r="BZ143" i="11" a="1"/>
  <c r="BZ143" i="11" s="1"/>
  <c r="BZ293" i="11" a="1"/>
  <c r="BZ293" i="11" s="1"/>
  <c r="BZ294" i="11" a="1"/>
  <c r="BZ294" i="11" s="1"/>
  <c r="BZ219" i="11" a="1"/>
  <c r="BZ219" i="11" s="1"/>
  <c r="BZ220" i="11" a="1"/>
  <c r="BZ220" i="11" s="1"/>
  <c r="BZ148" i="11" a="1"/>
  <c r="BZ148" i="11" s="1"/>
  <c r="BZ223" i="11" a="1"/>
  <c r="BZ223" i="11" s="1"/>
  <c r="BZ299" i="11" a="1"/>
  <c r="BZ299" i="11" s="1"/>
  <c r="BZ149" i="11" a="1"/>
  <c r="BZ149" i="11" s="1"/>
  <c r="BZ300" i="11" a="1"/>
  <c r="BZ300" i="11" s="1"/>
  <c r="BZ226" i="11" a="1"/>
  <c r="BZ226" i="11" s="1"/>
  <c r="BZ227" i="11" a="1"/>
  <c r="BZ227" i="11" s="1"/>
  <c r="BZ152" i="11" a="1"/>
  <c r="BZ152" i="11" s="1"/>
  <c r="BZ228" i="11" a="1"/>
  <c r="BZ228" i="11" s="1"/>
  <c r="BZ303" i="11" a="1"/>
  <c r="BZ303" i="11" s="1"/>
  <c r="BZ154" i="11" a="1"/>
  <c r="BZ154" i="11" s="1"/>
  <c r="BZ304" i="11" a="1"/>
  <c r="BZ304" i="11" s="1"/>
  <c r="BZ229" i="11" a="1"/>
  <c r="BZ229" i="11" s="1"/>
  <c r="BZ155" i="11" a="1"/>
  <c r="BZ155" i="11" s="1"/>
  <c r="BZ231" i="11" a="1"/>
  <c r="BZ231" i="11" s="1"/>
  <c r="BZ156" i="11" a="1"/>
  <c r="BZ156" i="11" s="1"/>
  <c r="BZ157" i="11" a="1"/>
  <c r="BZ157" i="11" s="1"/>
  <c r="BZ233" i="11" a="1"/>
  <c r="BZ233" i="11" s="1"/>
  <c r="BZ308" i="11" a="1"/>
  <c r="BZ308" i="11" s="1"/>
  <c r="BZ159" i="11" a="1"/>
  <c r="BZ159" i="11" s="1"/>
  <c r="BZ160" i="11" a="1"/>
  <c r="BZ160" i="11" s="1"/>
  <c r="BZ235" i="11" a="1"/>
  <c r="BZ235" i="11" s="1"/>
  <c r="BZ236" i="11" a="1"/>
  <c r="BZ236" i="11" s="1"/>
  <c r="BZ161" i="11" a="1"/>
  <c r="BZ161" i="11" s="1"/>
  <c r="BZ312" i="11" a="1"/>
  <c r="BZ312" i="11" s="1"/>
  <c r="BZ162" i="11" a="1"/>
  <c r="BZ162" i="11" s="1"/>
  <c r="BZ313" i="11" a="1"/>
  <c r="BZ313" i="11" s="1"/>
  <c r="BZ240" i="11" a="1"/>
  <c r="BZ240" i="11" s="1"/>
  <c r="BZ315" i="11" a="1"/>
  <c r="BZ315" i="11" s="1"/>
  <c r="BZ167" i="11" a="1"/>
  <c r="BZ167" i="11" s="1"/>
  <c r="BZ242" i="11" a="1"/>
  <c r="BZ242" i="11" s="1"/>
  <c r="BZ243" i="11" a="1"/>
  <c r="BZ243" i="11" s="1"/>
  <c r="BZ169" i="11" a="1"/>
  <c r="BZ169" i="11" s="1"/>
  <c r="BZ171" i="11" a="1"/>
  <c r="BZ171" i="11" s="1"/>
  <c r="BZ172" i="11" a="1"/>
  <c r="BZ172" i="11" s="1"/>
  <c r="BZ175" i="11" a="1"/>
  <c r="BZ175" i="11" s="1"/>
  <c r="BZ176" i="11" a="1"/>
  <c r="BZ176" i="11" s="1"/>
  <c r="BZ178" i="11" a="1"/>
  <c r="BZ178" i="11" s="1"/>
  <c r="BZ180" i="11" a="1"/>
  <c r="BZ180" i="11" s="1"/>
  <c r="BZ181" i="11" a="1"/>
  <c r="BZ181" i="11" s="1"/>
  <c r="BZ256" i="11" a="1"/>
  <c r="BZ256" i="11" s="1"/>
  <c r="BZ182" i="11" a="1"/>
  <c r="BZ182" i="11" s="1"/>
  <c r="BT259" i="11" a="1"/>
  <c r="BT259" i="11" s="1"/>
  <c r="BB259" i="11" a="1"/>
  <c r="BB259" i="11" s="1"/>
  <c r="AN259" i="11" a="1"/>
  <c r="AN259" i="11" s="1"/>
  <c r="Y259" i="11" a="1"/>
  <c r="Y259" i="11" s="1"/>
  <c r="I259" i="11" a="1"/>
  <c r="I259" i="11" s="1"/>
  <c r="BS259" i="11" a="1"/>
  <c r="BS259" i="11" s="1"/>
  <c r="BA259" i="11" a="1"/>
  <c r="BA259" i="11" s="1"/>
  <c r="AM259" i="11" a="1"/>
  <c r="AM259" i="11" s="1"/>
  <c r="X259" i="11" a="1"/>
  <c r="X259" i="11" s="1"/>
  <c r="H259" i="11" a="1"/>
  <c r="H259" i="11" s="1"/>
  <c r="BM259" i="11" a="1"/>
  <c r="BM259" i="11" s="1"/>
  <c r="AW259" i="11" a="1"/>
  <c r="AW259" i="11" s="1"/>
  <c r="S259" i="11" a="1"/>
  <c r="S259" i="11" s="1"/>
  <c r="BK259" i="11" a="1"/>
  <c r="BK259" i="11" s="1"/>
  <c r="AU259" i="11" a="1"/>
  <c r="AU259" i="11" s="1"/>
  <c r="AG259" i="11" a="1"/>
  <c r="AG259" i="11" s="1"/>
  <c r="R259" i="11" a="1"/>
  <c r="R259" i="11" s="1"/>
  <c r="BR259" i="11" a="1"/>
  <c r="BR259" i="11" s="1"/>
  <c r="AE259" i="11" a="1"/>
  <c r="AE259" i="11" s="1"/>
  <c r="L259" i="11" a="1"/>
  <c r="L259" i="11" s="1"/>
  <c r="BQ259" i="11" a="1"/>
  <c r="BQ259" i="11" s="1"/>
  <c r="AV259" i="11" a="1"/>
  <c r="AV259" i="11" s="1"/>
  <c r="AD259" i="11" a="1"/>
  <c r="AD259" i="11" s="1"/>
  <c r="BO259" i="11" a="1"/>
  <c r="BO259" i="11" s="1"/>
  <c r="AC259" i="11" a="1"/>
  <c r="AC259" i="11" s="1"/>
  <c r="J259" i="11" a="1"/>
  <c r="J259" i="11" s="1"/>
  <c r="BL259" i="11" a="1"/>
  <c r="BL259" i="11" s="1"/>
  <c r="BJ259" i="11" a="1"/>
  <c r="BJ259" i="11" s="1"/>
  <c r="AR259" i="11" a="1"/>
  <c r="AR259" i="11" s="1"/>
  <c r="AA259" i="11" a="1"/>
  <c r="AA259" i="11" s="1"/>
  <c r="AQ259" i="11" a="1"/>
  <c r="AQ259" i="11" s="1"/>
  <c r="Z259" i="11" a="1"/>
  <c r="Z259" i="11" s="1"/>
  <c r="BZ259" i="11" a="1"/>
  <c r="BZ259" i="11" s="1"/>
  <c r="AZ259" i="11" a="1"/>
  <c r="AZ259" i="11" s="1"/>
  <c r="V259" i="11" a="1"/>
  <c r="V259" i="11" s="1"/>
  <c r="BW259" i="11" a="1"/>
  <c r="BW259" i="11" s="1"/>
  <c r="AS259" i="11" a="1"/>
  <c r="AS259" i="11" s="1"/>
  <c r="BE259" i="11" a="1"/>
  <c r="BE259" i="11" s="1"/>
  <c r="AB259" i="11" a="1"/>
  <c r="AB259" i="11" s="1"/>
  <c r="AT259" i="11" a="1"/>
  <c r="AT259" i="11" s="1"/>
  <c r="O259" i="11" a="1"/>
  <c r="O259" i="11" s="1"/>
  <c r="N259" i="11" a="1"/>
  <c r="N259" i="11" s="1"/>
  <c r="BV259" i="11" a="1"/>
  <c r="BV259" i="11" s="1"/>
  <c r="AL259" i="11" a="1"/>
  <c r="AL259" i="11" s="1"/>
  <c r="BF259" i="11" a="1"/>
  <c r="BF259" i="11" s="1"/>
  <c r="Q259" i="11" a="1"/>
  <c r="Q259" i="11" s="1"/>
  <c r="BC259" i="11" a="1"/>
  <c r="BC259" i="11" s="1"/>
  <c r="P259" i="11" a="1"/>
  <c r="P259" i="11" s="1"/>
  <c r="AY259" i="11" a="1"/>
  <c r="AY259" i="11" s="1"/>
  <c r="K259" i="11" a="1"/>
  <c r="K259" i="11" s="1"/>
  <c r="BP259" i="11" a="1"/>
  <c r="BP259" i="11" s="1"/>
  <c r="U259" i="11" a="1"/>
  <c r="U259" i="11" s="1"/>
  <c r="BI259" i="11" a="1"/>
  <c r="BI259" i="11" s="1"/>
  <c r="BH259" i="11" a="1"/>
  <c r="BH259" i="11" s="1"/>
  <c r="M259" i="11" a="1"/>
  <c r="M259" i="11" s="1"/>
  <c r="BG259" i="11" a="1"/>
  <c r="BG259" i="11" s="1"/>
  <c r="AI259" i="11" a="1"/>
  <c r="AI259" i="11" s="1"/>
  <c r="AH259" i="11" a="1"/>
  <c r="AH259" i="11" s="1"/>
  <c r="BD259" i="11" a="1"/>
  <c r="BD259" i="11" s="1"/>
  <c r="BU259" i="11" a="1"/>
  <c r="BU259" i="11" s="1"/>
  <c r="AO259" i="11" a="1"/>
  <c r="AO259" i="11" s="1"/>
  <c r="AK259" i="11" a="1"/>
  <c r="AK259" i="11" s="1"/>
  <c r="AJ259" i="11" a="1"/>
  <c r="AJ259" i="11" s="1"/>
  <c r="BY259" i="11" a="1"/>
  <c r="BY259" i="11" s="1"/>
  <c r="AX259" i="11" a="1"/>
  <c r="AX259" i="11" s="1"/>
  <c r="AF259" i="11" a="1"/>
  <c r="AF259" i="11" s="1"/>
  <c r="W259" i="11" a="1"/>
  <c r="W259" i="11" s="1"/>
  <c r="BX259" i="11" a="1"/>
  <c r="BX259" i="11" s="1"/>
  <c r="BN259" i="11" a="1"/>
  <c r="BN259" i="11" s="1"/>
  <c r="AP259" i="11" a="1"/>
  <c r="AP259" i="11" s="1"/>
  <c r="T259" i="11" a="1"/>
  <c r="T259" i="11" s="1"/>
  <c r="CA88" i="11"/>
  <c r="BZ88" i="11"/>
  <c r="BZ89" i="11" s="1"/>
  <c r="CA83" i="11"/>
  <c r="BZ82" i="11"/>
  <c r="BZ85" i="11" s="1"/>
  <c r="DM75" i="10"/>
  <c r="DL74" i="10"/>
  <c r="DK56" i="10"/>
  <c r="DK73" i="10"/>
  <c r="DK87" i="10"/>
  <c r="DL83" i="10"/>
  <c r="DJ68" i="10"/>
  <c r="DL88" i="10"/>
  <c r="DJ94" i="10"/>
  <c r="DK96" i="10"/>
  <c r="DM62" i="10"/>
  <c r="DJ80" i="10"/>
  <c r="DM76" i="10"/>
  <c r="DK68" i="10"/>
  <c r="DK58" i="10"/>
  <c r="DK70" i="10"/>
  <c r="DJ77" i="10"/>
  <c r="DK90" i="10"/>
  <c r="DL67" i="10"/>
  <c r="DJ56" i="10"/>
  <c r="DM73" i="10"/>
  <c r="DM96" i="10"/>
  <c r="DM87" i="10"/>
  <c r="DL95" i="10"/>
  <c r="DK97" i="10"/>
  <c r="DL60" i="10"/>
  <c r="DL90" i="10"/>
  <c r="DM58" i="10"/>
  <c r="DK82" i="10"/>
  <c r="DK60" i="10"/>
  <c r="DM74" i="10"/>
  <c r="DM100" i="10"/>
  <c r="DL66" i="10"/>
  <c r="DJ63" i="10"/>
  <c r="DK88" i="10"/>
  <c r="DL61" i="10"/>
  <c r="DL70" i="10"/>
  <c r="DL99" i="10"/>
  <c r="DM89" i="10"/>
  <c r="DL94" i="10"/>
  <c r="DJ60" i="10"/>
  <c r="DM70" i="10"/>
  <c r="DL68" i="10"/>
  <c r="DM88" i="10"/>
  <c r="DK67" i="10"/>
  <c r="CA5" i="11"/>
  <c r="BY84" i="11"/>
  <c r="BY85" i="11"/>
  <c r="BY86" i="11"/>
  <c r="DL84" i="10"/>
  <c r="DK61" i="10"/>
  <c r="DL87" i="10"/>
  <c r="DL56" i="10"/>
  <c r="DL71" i="10"/>
  <c r="DL57" i="10"/>
  <c r="DK76" i="10"/>
  <c r="DL75" i="10"/>
  <c r="DK84" i="10"/>
  <c r="DK77" i="10"/>
  <c r="DJ88" i="10"/>
  <c r="DM78" i="10"/>
  <c r="DM83" i="10"/>
  <c r="DL89" i="10"/>
  <c r="DL80" i="10"/>
  <c r="DL96" i="10"/>
  <c r="DL82" i="10"/>
  <c r="DJ61" i="10"/>
  <c r="DK59" i="10"/>
  <c r="DI63" i="10"/>
  <c r="CN2" i="10"/>
  <c r="CN17" i="10"/>
  <c r="DN17" i="10" s="1"/>
  <c r="CN22" i="10"/>
  <c r="DV22" i="10" s="1"/>
  <c r="CN12" i="10"/>
  <c r="DV12" i="10" s="1"/>
  <c r="CN20" i="10"/>
  <c r="DV20" i="10" s="1"/>
  <c r="CN15" i="10"/>
  <c r="DN15" i="10" s="1"/>
  <c r="CN10" i="10"/>
  <c r="CT10" i="10" s="1"/>
  <c r="CN7" i="10"/>
  <c r="DN7" i="10" s="1"/>
  <c r="CN11" i="10"/>
  <c r="DV11" i="10" s="1"/>
  <c r="CN16" i="10"/>
  <c r="DN16" i="10" s="1"/>
  <c r="CN21" i="10"/>
  <c r="DN21" i="10" s="1"/>
  <c r="CN19" i="10"/>
  <c r="DV19" i="10" s="1"/>
  <c r="CN13" i="10"/>
  <c r="CN14" i="10"/>
  <c r="CN18" i="10"/>
  <c r="CN23" i="10"/>
  <c r="DV23" i="10" s="1"/>
  <c r="CN8" i="10"/>
  <c r="DV8" i="10" s="1"/>
  <c r="CN9" i="10"/>
  <c r="DV9" i="10" s="1"/>
  <c r="DQ10" i="10"/>
  <c r="DQ21" i="10"/>
  <c r="CQ91" i="10"/>
  <c r="CQ34" i="10"/>
  <c r="DQ22" i="10"/>
  <c r="CQ38" i="10"/>
  <c r="CQ22" i="10"/>
  <c r="DQ38" i="10"/>
  <c r="CR15" i="10"/>
  <c r="CQ36" i="10"/>
  <c r="CR8" i="10"/>
  <c r="DQ72" i="10"/>
  <c r="DQ42" i="10"/>
  <c r="CR12" i="10"/>
  <c r="CR13" i="10"/>
  <c r="CR18" i="10"/>
  <c r="CR21" i="10"/>
  <c r="CQ18" i="10"/>
  <c r="CQ37" i="10"/>
  <c r="CQ16" i="10"/>
  <c r="CR20" i="10"/>
  <c r="CQ19" i="10"/>
  <c r="CR86" i="10"/>
  <c r="DR91" i="10"/>
  <c r="DQ65" i="10"/>
  <c r="DQ79" i="10"/>
  <c r="CR10" i="10"/>
  <c r="CQ14" i="10"/>
  <c r="DQ34" i="10"/>
  <c r="CQ15" i="10"/>
  <c r="CQ13" i="10"/>
  <c r="CQ35" i="10"/>
  <c r="DQ35" i="10"/>
  <c r="DQ16" i="10"/>
  <c r="CQ20" i="10"/>
  <c r="DS18" i="10"/>
  <c r="CR22" i="10"/>
  <c r="CR34" i="10"/>
  <c r="CR91" i="10"/>
  <c r="DR35" i="10"/>
  <c r="CQ17" i="10"/>
  <c r="CQ11" i="10"/>
  <c r="DQ37" i="10"/>
  <c r="DQ91" i="10"/>
  <c r="DR23" i="10"/>
  <c r="CQ21" i="10"/>
  <c r="CS85" i="10"/>
  <c r="CQ79" i="10"/>
  <c r="CR14" i="10"/>
  <c r="DQ86" i="10"/>
  <c r="CR19" i="10"/>
  <c r="CR23" i="10"/>
  <c r="CQ10" i="10"/>
  <c r="CQ23" i="10"/>
  <c r="CQ12" i="10"/>
  <c r="CQ8" i="10"/>
  <c r="DS10" i="10"/>
  <c r="CS72" i="10"/>
  <c r="CR35" i="10"/>
  <c r="CR37" i="10"/>
  <c r="DS79" i="10"/>
  <c r="CR11" i="10"/>
  <c r="CQ7" i="10"/>
  <c r="CS7" i="10"/>
  <c r="DQ45" i="10"/>
  <c r="CQ86" i="10"/>
  <c r="CR38" i="10"/>
  <c r="DR10" i="10"/>
  <c r="DR11" i="10"/>
  <c r="DR19" i="10"/>
  <c r="CR65" i="10"/>
  <c r="DR18" i="10"/>
  <c r="DS7" i="10"/>
  <c r="DV86" i="10"/>
  <c r="CS86" i="10"/>
  <c r="DR16" i="10"/>
  <c r="DS12" i="10"/>
  <c r="DR36" i="10"/>
  <c r="CR17" i="10"/>
  <c r="DS91" i="10"/>
  <c r="CQ72" i="10"/>
  <c r="DS36" i="10"/>
  <c r="DR21" i="10"/>
  <c r="DR14" i="10"/>
  <c r="DS14" i="10"/>
  <c r="DR17" i="10"/>
  <c r="CU10" i="10"/>
  <c r="CS12" i="10"/>
  <c r="DS72" i="10"/>
  <c r="DR8" i="10"/>
  <c r="DR12" i="10"/>
  <c r="CS10" i="10"/>
  <c r="DR38" i="10"/>
  <c r="CR36" i="10"/>
  <c r="CS65" i="10"/>
  <c r="DR13" i="10"/>
  <c r="CR79" i="10"/>
  <c r="DQ36" i="10"/>
  <c r="CQ65" i="10"/>
  <c r="CS8" i="10"/>
  <c r="DR72" i="10"/>
  <c r="CT42" i="10"/>
  <c r="CR72" i="10"/>
  <c r="CT79" i="10"/>
  <c r="CQ71" i="10"/>
  <c r="DR7" i="10"/>
  <c r="CT36" i="10"/>
  <c r="CT43" i="10"/>
  <c r="DR79" i="10"/>
  <c r="CS11" i="10"/>
  <c r="DR37" i="10"/>
  <c r="CR85" i="10"/>
  <c r="DR22" i="10"/>
  <c r="CQ85" i="10"/>
  <c r="DR34" i="10"/>
  <c r="CT72" i="10"/>
  <c r="CT41" i="10"/>
  <c r="CQ75" i="10"/>
  <c r="CT35" i="10"/>
  <c r="CS34" i="10"/>
  <c r="CT18" i="10"/>
  <c r="DQ85" i="10"/>
  <c r="CT34" i="10"/>
  <c r="CU91" i="10"/>
  <c r="CT38" i="10"/>
  <c r="DT38" i="10"/>
  <c r="CV91" i="10"/>
  <c r="DT9" i="10"/>
  <c r="CU37" i="10"/>
  <c r="CT91" i="10"/>
  <c r="DR86" i="10"/>
  <c r="DT21" i="10"/>
  <c r="DT17" i="10"/>
  <c r="CV65" i="10"/>
  <c r="CQ100" i="10"/>
  <c r="CT20" i="10"/>
  <c r="CU35" i="10"/>
  <c r="DR65" i="10"/>
  <c r="DU8" i="10"/>
  <c r="CS79" i="10"/>
  <c r="CS37" i="10"/>
  <c r="DS23" i="10"/>
  <c r="CU7" i="10"/>
  <c r="DS38" i="10"/>
  <c r="DS13" i="10"/>
  <c r="DS15" i="10"/>
  <c r="DT14" i="10"/>
  <c r="DR9" i="10"/>
  <c r="CQ9" i="10"/>
  <c r="DS16" i="10"/>
  <c r="CU45" i="10"/>
  <c r="DT72" i="10"/>
  <c r="CU42" i="10"/>
  <c r="DS22" i="10"/>
  <c r="CU43" i="10"/>
  <c r="CV10" i="10"/>
  <c r="DS34" i="10"/>
  <c r="DS9" i="10"/>
  <c r="CT86" i="10"/>
  <c r="DT19" i="10"/>
  <c r="DS37" i="10"/>
  <c r="CU79" i="10"/>
  <c r="DU7" i="10"/>
  <c r="DQ41" i="10"/>
  <c r="CQ87" i="10"/>
  <c r="CT65" i="10"/>
  <c r="DR20" i="10"/>
  <c r="CQ69" i="10"/>
  <c r="DT91" i="10"/>
  <c r="CQ57" i="10"/>
  <c r="CV34" i="10"/>
  <c r="DS65" i="10"/>
  <c r="CV42" i="10"/>
  <c r="CV23" i="10"/>
  <c r="DS86" i="10"/>
  <c r="CU21" i="10"/>
  <c r="CT37" i="10"/>
  <c r="DS17" i="10"/>
  <c r="CV36" i="10"/>
  <c r="CS38" i="10"/>
  <c r="CW19" i="10"/>
  <c r="CQ78" i="10"/>
  <c r="CV11" i="10"/>
  <c r="DT16" i="10"/>
  <c r="CU11" i="10"/>
  <c r="CQ88" i="10"/>
  <c r="CV7" i="10"/>
  <c r="DS35" i="10"/>
  <c r="CV12" i="10"/>
  <c r="CV16" i="10"/>
  <c r="DT23" i="10"/>
  <c r="CV17" i="10"/>
  <c r="CU38" i="10"/>
  <c r="CQ96" i="10"/>
  <c r="DT15" i="10"/>
  <c r="DT7" i="10"/>
  <c r="DT8" i="10"/>
  <c r="DT86" i="10"/>
  <c r="DU13" i="10"/>
  <c r="DU15" i="10"/>
  <c r="CQ64" i="10"/>
  <c r="DS8" i="10"/>
  <c r="CW36" i="10"/>
  <c r="CT85" i="10"/>
  <c r="DU36" i="10"/>
  <c r="DT79" i="10"/>
  <c r="CS35" i="10"/>
  <c r="CV86" i="10"/>
  <c r="CS91" i="10"/>
  <c r="DT65" i="10"/>
  <c r="DU16" i="10"/>
  <c r="CV79" i="10"/>
  <c r="CR71" i="10"/>
  <c r="DU79" i="10"/>
  <c r="DU17" i="10"/>
  <c r="CV72" i="10"/>
  <c r="CS36" i="10"/>
  <c r="CU85" i="10"/>
  <c r="CU9" i="10"/>
  <c r="DS19" i="10"/>
  <c r="CU8" i="10"/>
  <c r="DS11" i="10"/>
  <c r="DU11" i="10"/>
  <c r="CQ58" i="10"/>
  <c r="CV35" i="10"/>
  <c r="DU22" i="10"/>
  <c r="DU18" i="10"/>
  <c r="CQ59" i="10"/>
  <c r="DS21" i="10"/>
  <c r="DU14" i="10"/>
  <c r="CW42" i="10"/>
  <c r="DS20" i="10"/>
  <c r="DT22" i="10"/>
  <c r="CU18" i="10"/>
  <c r="DR15" i="10"/>
  <c r="DU34" i="10"/>
  <c r="DU19" i="10"/>
  <c r="CV15" i="10"/>
  <c r="CU17" i="10"/>
  <c r="CQ62" i="10"/>
  <c r="CR7" i="10"/>
  <c r="DU86" i="10"/>
  <c r="CU34" i="10"/>
  <c r="CV13" i="10"/>
  <c r="DT12" i="10"/>
  <c r="CU23" i="10"/>
  <c r="CU86" i="10"/>
  <c r="CV38" i="10"/>
  <c r="CU65" i="10"/>
  <c r="DU10" i="10"/>
  <c r="DT13" i="10"/>
  <c r="DU12" i="10"/>
  <c r="CW37" i="10"/>
  <c r="CU15" i="10"/>
  <c r="CV9" i="10"/>
  <c r="DU65" i="10"/>
  <c r="CW38" i="10"/>
  <c r="CR69" i="10"/>
  <c r="CV18" i="10"/>
  <c r="DT37" i="10"/>
  <c r="DT11" i="10"/>
  <c r="CU72" i="10"/>
  <c r="DV72" i="10"/>
  <c r="DT34" i="10"/>
  <c r="CV19" i="10"/>
  <c r="CW79" i="10"/>
  <c r="CV14" i="10"/>
  <c r="CV21" i="10"/>
  <c r="CR64" i="10"/>
  <c r="CQ70" i="10"/>
  <c r="CQ97" i="10"/>
  <c r="CX7" i="10"/>
  <c r="CV37" i="10"/>
  <c r="CW23" i="10"/>
  <c r="CV43" i="10"/>
  <c r="DU72" i="10"/>
  <c r="DU35" i="10"/>
  <c r="DU91" i="10"/>
  <c r="CW35" i="10"/>
  <c r="CR74" i="10"/>
  <c r="CW15" i="10"/>
  <c r="CQ73" i="10"/>
  <c r="CV22" i="10"/>
  <c r="CU16" i="10"/>
  <c r="CW34" i="10"/>
  <c r="CQ76" i="10"/>
  <c r="CQ61" i="10"/>
  <c r="CW65" i="10"/>
  <c r="CU44" i="10"/>
  <c r="CU20" i="10"/>
  <c r="DT10" i="10"/>
  <c r="CQ83" i="10"/>
  <c r="CQ74" i="10"/>
  <c r="DU23" i="10"/>
  <c r="CW18" i="10"/>
  <c r="CR73" i="10"/>
  <c r="DR42" i="10"/>
  <c r="DT18" i="10"/>
  <c r="CQ90" i="10"/>
  <c r="CY42" i="10"/>
  <c r="CQ60" i="10"/>
  <c r="CX23" i="10"/>
  <c r="DT35" i="10"/>
  <c r="CY16" i="10"/>
  <c r="CR62" i="10"/>
  <c r="CW21" i="10"/>
  <c r="DU38" i="10"/>
  <c r="CV41" i="10"/>
  <c r="CY65" i="10"/>
  <c r="DV91" i="10"/>
  <c r="CY34" i="10"/>
  <c r="CQ84" i="10"/>
  <c r="CW91" i="10"/>
  <c r="CQ89" i="10"/>
  <c r="CW16" i="10"/>
  <c r="CW10" i="10"/>
  <c r="CQ95" i="10"/>
  <c r="CZ72" i="10"/>
  <c r="DV79" i="10"/>
  <c r="CX37" i="10"/>
  <c r="DU21" i="10"/>
  <c r="DV36" i="10"/>
  <c r="CX19" i="10"/>
  <c r="DR41" i="10"/>
  <c r="CX8" i="10"/>
  <c r="DV65" i="10"/>
  <c r="CV20" i="10"/>
  <c r="CU36" i="10"/>
  <c r="CV8" i="10"/>
  <c r="CV44" i="10"/>
  <c r="DV38" i="10"/>
  <c r="CW8" i="10"/>
  <c r="CX10" i="10"/>
  <c r="CW17" i="10"/>
  <c r="DV34" i="10"/>
  <c r="CY35" i="10"/>
  <c r="CX86" i="10"/>
  <c r="CW20" i="10"/>
  <c r="CR90" i="10"/>
  <c r="CR75" i="10"/>
  <c r="CW9" i="10"/>
  <c r="DU9" i="10"/>
  <c r="CW72" i="10"/>
  <c r="DU20" i="10"/>
  <c r="DU37" i="10"/>
  <c r="CW11" i="10"/>
  <c r="CX17" i="10"/>
  <c r="DT36" i="10"/>
  <c r="CW7" i="10"/>
  <c r="DV35" i="10"/>
  <c r="CW13" i="10"/>
  <c r="DT20" i="10"/>
  <c r="CR99" i="10"/>
  <c r="CY36" i="10"/>
  <c r="CW14" i="10"/>
  <c r="CX34" i="10"/>
  <c r="CX20" i="10"/>
  <c r="DV37" i="10"/>
  <c r="CS70" i="10"/>
  <c r="CY13" i="10"/>
  <c r="CQ67" i="10"/>
  <c r="CY14" i="10"/>
  <c r="CY37" i="10"/>
  <c r="CX14" i="10"/>
  <c r="CX35" i="10"/>
  <c r="CX22" i="10"/>
  <c r="CX65" i="10"/>
  <c r="CS78" i="10"/>
  <c r="CX9" i="10"/>
  <c r="CY15" i="10"/>
  <c r="CQ80" i="10"/>
  <c r="CW86" i="10"/>
  <c r="CQ56" i="10"/>
  <c r="CX13" i="10"/>
  <c r="CX16" i="10"/>
  <c r="CR78" i="10"/>
  <c r="CY9" i="10"/>
  <c r="CY91" i="10"/>
  <c r="CX11" i="10"/>
  <c r="CX91" i="10"/>
  <c r="CX41" i="10"/>
  <c r="CZ23" i="10"/>
  <c r="CY86" i="10"/>
  <c r="DA15" i="10"/>
  <c r="CY8" i="10"/>
  <c r="CY19" i="10"/>
  <c r="CQ81" i="10"/>
  <c r="CS71" i="10"/>
  <c r="CX38" i="10"/>
  <c r="DA43" i="10"/>
  <c r="CW41" i="10"/>
  <c r="CZ42" i="10"/>
  <c r="CZ13" i="10"/>
  <c r="CX79" i="10"/>
  <c r="CZ18" i="10"/>
  <c r="CY12" i="10"/>
  <c r="CW22" i="10"/>
  <c r="CZ37" i="10"/>
  <c r="CR57" i="10"/>
  <c r="CR100" i="10"/>
  <c r="CZ22" i="10"/>
  <c r="CZ38" i="10"/>
  <c r="CR96" i="10"/>
  <c r="CW44" i="10"/>
  <c r="CX12" i="10"/>
  <c r="DA19" i="10"/>
  <c r="CZ79" i="10"/>
  <c r="CZ7" i="10"/>
  <c r="CR95" i="10"/>
  <c r="CQ98" i="10"/>
  <c r="CY41" i="10"/>
  <c r="CY10" i="10"/>
  <c r="CX15" i="10"/>
  <c r="CY43" i="10"/>
  <c r="CQ99" i="10"/>
  <c r="CY21" i="10"/>
  <c r="CR87" i="10"/>
  <c r="CY79" i="10"/>
  <c r="CY72" i="10"/>
  <c r="CY20" i="10"/>
  <c r="CX72" i="10"/>
  <c r="CR98" i="10"/>
  <c r="CZ36" i="10"/>
  <c r="CZ16" i="10"/>
  <c r="CX21" i="10"/>
  <c r="CR58" i="10"/>
  <c r="CY38" i="10"/>
  <c r="CX18" i="10"/>
  <c r="CR83" i="10"/>
  <c r="CX36" i="10"/>
  <c r="CR89" i="10"/>
  <c r="CW12" i="10"/>
  <c r="DS42" i="10"/>
  <c r="CZ43" i="10"/>
  <c r="DR43" i="10"/>
  <c r="CX42" i="10"/>
  <c r="CY22" i="10"/>
  <c r="CX43" i="10"/>
  <c r="CZ17" i="10"/>
  <c r="CR88" i="10"/>
  <c r="CS100" i="10"/>
  <c r="CZ14" i="10"/>
  <c r="CZ11" i="10"/>
  <c r="CS75" i="10"/>
  <c r="CZ41" i="10"/>
  <c r="CR60" i="10"/>
  <c r="CQ94" i="10"/>
  <c r="CR76" i="10"/>
  <c r="CQ66" i="10"/>
  <c r="CZ8" i="10"/>
  <c r="CS57" i="10"/>
  <c r="DA36" i="10"/>
  <c r="DA11" i="10"/>
  <c r="DB11" i="10"/>
  <c r="CZ86" i="10"/>
  <c r="CQ63" i="10"/>
  <c r="CZ44" i="10"/>
  <c r="CX44" i="10"/>
  <c r="CZ91" i="10"/>
  <c r="DA38" i="10"/>
  <c r="CV85" i="10"/>
  <c r="DA35" i="10"/>
  <c r="CZ9" i="10"/>
  <c r="CY17" i="10"/>
  <c r="DR44" i="10"/>
  <c r="DB21" i="10"/>
  <c r="CR59" i="10"/>
  <c r="DB86" i="10"/>
  <c r="DA41" i="10"/>
  <c r="CY18" i="10"/>
  <c r="CQ82" i="10"/>
  <c r="CS64" i="10"/>
  <c r="CQ77" i="10"/>
  <c r="DA42" i="10"/>
  <c r="CZ20" i="10"/>
  <c r="DA13" i="10"/>
  <c r="CS76" i="10"/>
  <c r="DA7" i="10"/>
  <c r="CW43" i="10"/>
  <c r="CZ12" i="10"/>
  <c r="CZ10" i="10"/>
  <c r="DA34" i="10"/>
  <c r="CZ35" i="10"/>
  <c r="CV45" i="10"/>
  <c r="CQ68" i="10"/>
  <c r="CR66" i="10"/>
  <c r="DC41" i="10"/>
  <c r="CZ65" i="10"/>
  <c r="DB16" i="10"/>
  <c r="DA17" i="10"/>
  <c r="DA22" i="10"/>
  <c r="CY23" i="10"/>
  <c r="DA18" i="10"/>
  <c r="CR84" i="10"/>
  <c r="CY11" i="10"/>
  <c r="DD38" i="10"/>
  <c r="CR97" i="10"/>
  <c r="CZ21" i="10"/>
  <c r="DA10" i="10"/>
  <c r="CR61" i="10"/>
  <c r="DB65" i="10"/>
  <c r="CS69" i="10"/>
  <c r="CW85" i="10"/>
  <c r="DA79" i="10"/>
  <c r="CT71" i="10"/>
  <c r="DC35" i="10"/>
  <c r="DB12" i="10"/>
  <c r="DB23" i="10"/>
  <c r="DB44" i="10"/>
  <c r="CS74" i="10"/>
  <c r="DA37" i="10"/>
  <c r="DB18" i="10"/>
  <c r="DA14" i="10"/>
  <c r="CZ19" i="10"/>
  <c r="DA91" i="10"/>
  <c r="CS87" i="10"/>
  <c r="CW45" i="10"/>
  <c r="DA86" i="10"/>
  <c r="DA21" i="10"/>
  <c r="DB8" i="10"/>
  <c r="CR70" i="10"/>
  <c r="CS88" i="10"/>
  <c r="CS96" i="10"/>
  <c r="DA72" i="10"/>
  <c r="DA12" i="10"/>
  <c r="CS83" i="10"/>
  <c r="DA20" i="10"/>
  <c r="DA9" i="10"/>
  <c r="CS99" i="10"/>
  <c r="CY44" i="10"/>
  <c r="CR56" i="10"/>
  <c r="CZ15" i="10"/>
  <c r="DA23" i="10"/>
  <c r="DB42" i="10"/>
  <c r="CS62" i="10"/>
  <c r="CS73" i="10"/>
  <c r="CZ34" i="10"/>
  <c r="DB20" i="10"/>
  <c r="DC42" i="10"/>
  <c r="DB15" i="10"/>
  <c r="CS95" i="10"/>
  <c r="DB13" i="10"/>
  <c r="DA65" i="10"/>
  <c r="CT74" i="10"/>
  <c r="DB17" i="10"/>
  <c r="DC7" i="10"/>
  <c r="DS43" i="10"/>
  <c r="CS58" i="10"/>
  <c r="DC11" i="10"/>
  <c r="DD12" i="10"/>
  <c r="DC8" i="10"/>
  <c r="DC10" i="10"/>
  <c r="DA8" i="10"/>
  <c r="CS60" i="10"/>
  <c r="CR81" i="10"/>
  <c r="DB19" i="10"/>
  <c r="CR67" i="10"/>
  <c r="DD34" i="10"/>
  <c r="CT75" i="10"/>
  <c r="CT73" i="10"/>
  <c r="DS44" i="10"/>
  <c r="DD8" i="10"/>
  <c r="CR82" i="10"/>
  <c r="CR63" i="10"/>
  <c r="DB22" i="10"/>
  <c r="DB41" i="10"/>
  <c r="DB36" i="10"/>
  <c r="DB10" i="10"/>
  <c r="CR80" i="10"/>
  <c r="CT57" i="10"/>
  <c r="DC72" i="10"/>
  <c r="CS84" i="10"/>
  <c r="CS98" i="10"/>
  <c r="DE42" i="10"/>
  <c r="DE86" i="10"/>
  <c r="DC22" i="10"/>
  <c r="DC65" i="10"/>
  <c r="CS61" i="10"/>
  <c r="DC16" i="10"/>
  <c r="DD22" i="10"/>
  <c r="DD9" i="10"/>
  <c r="DB35" i="10"/>
  <c r="DC12" i="10"/>
  <c r="CR77" i="10"/>
  <c r="CR68" i="10"/>
  <c r="CS89" i="10"/>
  <c r="DC34" i="10"/>
  <c r="CS90" i="10"/>
  <c r="DD65" i="10"/>
  <c r="DC15" i="10"/>
  <c r="CS56" i="10"/>
  <c r="DC9" i="10"/>
  <c r="DE18" i="10"/>
  <c r="CR94" i="10"/>
  <c r="DB37" i="10"/>
  <c r="DB72" i="10"/>
  <c r="DD19" i="10"/>
  <c r="DD86" i="10"/>
  <c r="DB14" i="10"/>
  <c r="DA16" i="10"/>
  <c r="DB43" i="10"/>
  <c r="CS59" i="10"/>
  <c r="CT60" i="10"/>
  <c r="CT64" i="10"/>
  <c r="CT78" i="10"/>
  <c r="DB34" i="10"/>
  <c r="DC21" i="10"/>
  <c r="DC79" i="10"/>
  <c r="DC38" i="10"/>
  <c r="DD37" i="10"/>
  <c r="DC86" i="10"/>
  <c r="CT87" i="10"/>
  <c r="DC91" i="10"/>
  <c r="DC14" i="10"/>
  <c r="DD42" i="10"/>
  <c r="DB7" i="10"/>
  <c r="DA44" i="10"/>
  <c r="DB9" i="10"/>
  <c r="DD35" i="10"/>
  <c r="DC43" i="10"/>
  <c r="DC19" i="10"/>
  <c r="DS41" i="10"/>
  <c r="DB38" i="10"/>
  <c r="DD13" i="10"/>
  <c r="CX85" i="10"/>
  <c r="DC18" i="10"/>
  <c r="DE19" i="10"/>
  <c r="DF14" i="10"/>
  <c r="DD16" i="10"/>
  <c r="DC36" i="10"/>
  <c r="DE72" i="10"/>
  <c r="DE22" i="10"/>
  <c r="DE13" i="10"/>
  <c r="DD43" i="10"/>
  <c r="CT96" i="10"/>
  <c r="DD15" i="10"/>
  <c r="DC37" i="10"/>
  <c r="DB91" i="10"/>
  <c r="DE21" i="10"/>
  <c r="CU75" i="10"/>
  <c r="DE7" i="10"/>
  <c r="DB79" i="10"/>
  <c r="DC20" i="10"/>
  <c r="DF37" i="10"/>
  <c r="DE10" i="10"/>
  <c r="CX45" i="10"/>
  <c r="DC23" i="10"/>
  <c r="DD10" i="10"/>
  <c r="DD17" i="10"/>
  <c r="CS82" i="10"/>
  <c r="CS97" i="10"/>
  <c r="DE91" i="10"/>
  <c r="DD18" i="10"/>
  <c r="DD21" i="10"/>
  <c r="DF16" i="10"/>
  <c r="DD91" i="10"/>
  <c r="DE15" i="10"/>
  <c r="CT98" i="10"/>
  <c r="DD11" i="10"/>
  <c r="CS67" i="10"/>
  <c r="DD72" i="10"/>
  <c r="DT42" i="10"/>
  <c r="DE36" i="10"/>
  <c r="CS66" i="10"/>
  <c r="DG41" i="10"/>
  <c r="DE34" i="10"/>
  <c r="DF13" i="10"/>
  <c r="DF36" i="10"/>
  <c r="CU64" i="10"/>
  <c r="DF34" i="10"/>
  <c r="DF23" i="10"/>
  <c r="DE65" i="10"/>
  <c r="CT69" i="10"/>
  <c r="DE41" i="10"/>
  <c r="DF7" i="10"/>
  <c r="DE12" i="10"/>
  <c r="DC44" i="10"/>
  <c r="DG42" i="10"/>
  <c r="DC17" i="10"/>
  <c r="CT70" i="10"/>
  <c r="DG9" i="10"/>
  <c r="CS63" i="10"/>
  <c r="DF91" i="10"/>
  <c r="DF10" i="10"/>
  <c r="DD41" i="10"/>
  <c r="CU71" i="10"/>
  <c r="DE17" i="10"/>
  <c r="DF42" i="10"/>
  <c r="DE9" i="10"/>
  <c r="DF9" i="10"/>
  <c r="DF8" i="10"/>
  <c r="CS81" i="10"/>
  <c r="CT90" i="10"/>
  <c r="DF11" i="10"/>
  <c r="DD14" i="10"/>
  <c r="DF21" i="10"/>
  <c r="CS80" i="10"/>
  <c r="CT99" i="10"/>
  <c r="DF35" i="10"/>
  <c r="CT62" i="10"/>
  <c r="CU73" i="10"/>
  <c r="DD36" i="10"/>
  <c r="DT43" i="10"/>
  <c r="DF20" i="10"/>
  <c r="DD79" i="10"/>
  <c r="DE16" i="10"/>
  <c r="DD7" i="10"/>
  <c r="DD20" i="10"/>
  <c r="DR45" i="10"/>
  <c r="CT89" i="10"/>
  <c r="CT100" i="10"/>
  <c r="DG72" i="10"/>
  <c r="DE14" i="10"/>
  <c r="DF38" i="10"/>
  <c r="CS68" i="10"/>
  <c r="DE37" i="10"/>
  <c r="DE43" i="10"/>
  <c r="CT95" i="10"/>
  <c r="DF86" i="10"/>
  <c r="DD23" i="10"/>
  <c r="DE8" i="10"/>
  <c r="DF18" i="10"/>
  <c r="DG79" i="10"/>
  <c r="DE44" i="10"/>
  <c r="CT88" i="10"/>
  <c r="DH16" i="10"/>
  <c r="DF43" i="10"/>
  <c r="CS94" i="10"/>
  <c r="DG23" i="10"/>
  <c r="DG91" i="10"/>
  <c r="DF44" i="10"/>
  <c r="DG35" i="10"/>
  <c r="DH79" i="10"/>
  <c r="CV64" i="10"/>
  <c r="DF65" i="10"/>
  <c r="DG18" i="10"/>
  <c r="CT56" i="10"/>
  <c r="DG43" i="10"/>
  <c r="DF19" i="10"/>
  <c r="CY45" i="10"/>
  <c r="DH20" i="10"/>
  <c r="DE38" i="10"/>
  <c r="CU89" i="10"/>
  <c r="DF72" i="10"/>
  <c r="CU74" i="10"/>
  <c r="DG16" i="10"/>
  <c r="DG14" i="10"/>
  <c r="DF12" i="10"/>
  <c r="CT83" i="10"/>
  <c r="CT76" i="10"/>
  <c r="DI22" i="10"/>
  <c r="DH38" i="10"/>
  <c r="DG13" i="10"/>
  <c r="CT81" i="10"/>
  <c r="DE11" i="10"/>
  <c r="DT41" i="10"/>
  <c r="DG10" i="10"/>
  <c r="CT97" i="10"/>
  <c r="CU90" i="10"/>
  <c r="DG17" i="10"/>
  <c r="CT82" i="10"/>
  <c r="DH10" i="10"/>
  <c r="CS77" i="10"/>
  <c r="DE23" i="10"/>
  <c r="DH9" i="10"/>
  <c r="DI13" i="10"/>
  <c r="CU88" i="10"/>
  <c r="DH42" i="10"/>
  <c r="CT61" i="10"/>
  <c r="DH91" i="10"/>
  <c r="CU62" i="10"/>
  <c r="DG86" i="10"/>
  <c r="DE20" i="10"/>
  <c r="CT67" i="10"/>
  <c r="DI18" i="10"/>
  <c r="DG19" i="10"/>
  <c r="DH8" i="10"/>
  <c r="DH15" i="10"/>
  <c r="DG8" i="10"/>
  <c r="DH65" i="10"/>
  <c r="DF17" i="10"/>
  <c r="DD44" i="10"/>
  <c r="CT58" i="10"/>
  <c r="DG37" i="10"/>
  <c r="DH72" i="10"/>
  <c r="CV71" i="10"/>
  <c r="DF41" i="10"/>
  <c r="DH86" i="10"/>
  <c r="DG21" i="10"/>
  <c r="DG20" i="10"/>
  <c r="CT59" i="10"/>
  <c r="DI7" i="10"/>
  <c r="DF79" i="10"/>
  <c r="CT84" i="10"/>
  <c r="CU58" i="10"/>
  <c r="DH13" i="10"/>
  <c r="DI17" i="10"/>
  <c r="DE35" i="10"/>
  <c r="DF15" i="10"/>
  <c r="DH12" i="10"/>
  <c r="DE79" i="10"/>
  <c r="DI21" i="10"/>
  <c r="DF22" i="10"/>
  <c r="DG38" i="10"/>
  <c r="CV74" i="10"/>
  <c r="DI14" i="10"/>
  <c r="CV73" i="10"/>
  <c r="DG44" i="10"/>
  <c r="CU80" i="10"/>
  <c r="DG7" i="10"/>
  <c r="DJ14" i="10"/>
  <c r="DH23" i="10"/>
  <c r="DI10" i="10"/>
  <c r="CV78" i="10"/>
  <c r="CU83" i="10"/>
  <c r="CU76" i="10"/>
  <c r="DH37" i="10"/>
  <c r="DI42" i="10"/>
  <c r="DG34" i="10"/>
  <c r="DI23" i="10"/>
  <c r="DH18" i="10"/>
  <c r="CU69" i="10"/>
  <c r="DU42" i="10"/>
  <c r="CU70" i="10"/>
  <c r="DH36" i="10"/>
  <c r="CV76" i="10"/>
  <c r="CU82" i="10"/>
  <c r="DI11" i="10"/>
  <c r="CU96" i="10"/>
  <c r="DH11" i="10"/>
  <c r="DG15" i="10"/>
  <c r="DI37" i="10"/>
  <c r="CU57" i="10"/>
  <c r="DI35" i="10"/>
  <c r="DJ13" i="10"/>
  <c r="CV100" i="10"/>
  <c r="CU61" i="10"/>
  <c r="DH34" i="10"/>
  <c r="CT77" i="10"/>
  <c r="DI91" i="10"/>
  <c r="DJ22" i="10"/>
  <c r="CT80" i="10"/>
  <c r="CU100" i="10"/>
  <c r="DH21" i="10"/>
  <c r="DH35" i="10"/>
  <c r="CU78" i="10"/>
  <c r="DJ18" i="10"/>
  <c r="CT66" i="10"/>
  <c r="DJ86" i="10"/>
  <c r="DG22" i="10"/>
  <c r="DT44" i="10"/>
  <c r="CU60" i="10"/>
  <c r="DI72" i="10"/>
  <c r="DI19" i="10"/>
  <c r="DH7" i="10"/>
  <c r="DI8" i="10"/>
  <c r="DJ72" i="10"/>
  <c r="DH14" i="10"/>
  <c r="DG36" i="10"/>
  <c r="CV62" i="10"/>
  <c r="DH19" i="10"/>
  <c r="DI34" i="10"/>
  <c r="DJ38" i="10"/>
  <c r="DJ43" i="10"/>
  <c r="CT68" i="10"/>
  <c r="DJ7" i="10"/>
  <c r="DI20" i="10"/>
  <c r="DI65" i="10"/>
  <c r="DH17" i="10"/>
  <c r="DI15" i="10"/>
  <c r="CT94" i="10"/>
  <c r="CU95" i="10"/>
  <c r="DJ12" i="10"/>
  <c r="DJ21" i="10"/>
  <c r="CY85" i="10"/>
  <c r="DI44" i="10"/>
  <c r="DI41" i="10"/>
  <c r="DH22" i="10"/>
  <c r="DG65" i="10"/>
  <c r="DJ37" i="10"/>
  <c r="DH41" i="10"/>
  <c r="DG11" i="10"/>
  <c r="CU87" i="10"/>
  <c r="DK19" i="10"/>
  <c r="CU56" i="10"/>
  <c r="DJ42" i="10"/>
  <c r="DJ15" i="10"/>
  <c r="DJ79" i="10"/>
  <c r="DJ36" i="10"/>
  <c r="DJ65" i="10"/>
  <c r="DJ19" i="10"/>
  <c r="DK41" i="10"/>
  <c r="DK42" i="10"/>
  <c r="DU44" i="10"/>
  <c r="DJ44" i="10"/>
  <c r="DJ91" i="10"/>
  <c r="DH44" i="10"/>
  <c r="DK37" i="10"/>
  <c r="CV69" i="10"/>
  <c r="DK16" i="10"/>
  <c r="DK22" i="10"/>
  <c r="DJ17" i="10"/>
  <c r="DL42" i="10"/>
  <c r="CZ45" i="10"/>
  <c r="DI16" i="10"/>
  <c r="DI12" i="10"/>
  <c r="DU43" i="10"/>
  <c r="DH43" i="10"/>
  <c r="DK21" i="10"/>
  <c r="CU97" i="10"/>
  <c r="DJ16" i="10"/>
  <c r="DI43" i="10"/>
  <c r="DK91" i="10"/>
  <c r="DK18" i="10"/>
  <c r="CU98" i="10"/>
  <c r="DI38" i="10"/>
  <c r="DK13" i="10"/>
  <c r="CT63" i="10"/>
  <c r="CW64" i="10"/>
  <c r="CV89" i="10"/>
  <c r="DJ10" i="10"/>
  <c r="DJ35" i="10"/>
  <c r="CV99" i="10"/>
  <c r="DK86" i="10"/>
  <c r="DJ20" i="10"/>
  <c r="DK12" i="10"/>
  <c r="CV70" i="10"/>
  <c r="DI86" i="10"/>
  <c r="DK34" i="10"/>
  <c r="DK7" i="10"/>
  <c r="DJ9" i="10"/>
  <c r="DI9" i="10"/>
  <c r="CV90" i="10"/>
  <c r="CV98" i="10"/>
  <c r="DI79" i="10"/>
  <c r="DK15" i="10"/>
  <c r="DL14" i="10"/>
  <c r="DK17" i="10"/>
  <c r="DJ8" i="10"/>
  <c r="DK8" i="10"/>
  <c r="DJ23" i="10"/>
  <c r="DI36" i="10"/>
  <c r="DJ11" i="10"/>
  <c r="DK35" i="10"/>
  <c r="DU41" i="10"/>
  <c r="CU84" i="10"/>
  <c r="DL34" i="10"/>
  <c r="DK79" i="10"/>
  <c r="DK23" i="10"/>
  <c r="DJ41" i="10"/>
  <c r="DL7" i="10"/>
  <c r="CU94" i="10"/>
  <c r="DL9" i="10"/>
  <c r="DL79" i="10"/>
  <c r="DJ34" i="10"/>
  <c r="DM14" i="10"/>
  <c r="DL23" i="10"/>
  <c r="DL72" i="10"/>
  <c r="DK43" i="10"/>
  <c r="CW71" i="10"/>
  <c r="DL22" i="10"/>
  <c r="DK38" i="10"/>
  <c r="CW75" i="10"/>
  <c r="CV96" i="10"/>
  <c r="DK72" i="10"/>
  <c r="DL35" i="10"/>
  <c r="DK36" i="10"/>
  <c r="CU66" i="10"/>
  <c r="DM65" i="10"/>
  <c r="CW78" i="10"/>
  <c r="DK14" i="10"/>
  <c r="DL8" i="10"/>
  <c r="CV60" i="10"/>
  <c r="DL17" i="10"/>
  <c r="DL13" i="10"/>
  <c r="CV88" i="10"/>
  <c r="CV83" i="10"/>
  <c r="DL38" i="10"/>
  <c r="DL20" i="10"/>
  <c r="CV57" i="10"/>
  <c r="DL18" i="10"/>
  <c r="CV87" i="10"/>
  <c r="DM19" i="10"/>
  <c r="DL10" i="10"/>
  <c r="DL21" i="10"/>
  <c r="CW74" i="10"/>
  <c r="CV61" i="10"/>
  <c r="CU99" i="10"/>
  <c r="DL86" i="10"/>
  <c r="CV97" i="10"/>
  <c r="DK65" i="10"/>
  <c r="DK9" i="10"/>
  <c r="CV95" i="10"/>
  <c r="DL65" i="10"/>
  <c r="DM37" i="10"/>
  <c r="DM38" i="10"/>
  <c r="DV42" i="10"/>
  <c r="DL36" i="10"/>
  <c r="CV75" i="10"/>
  <c r="DM11" i="10"/>
  <c r="CW100" i="10"/>
  <c r="CV58" i="10"/>
  <c r="CV94" i="10"/>
  <c r="DL11" i="10"/>
  <c r="DK20" i="10"/>
  <c r="DM12" i="10"/>
  <c r="CU59" i="10"/>
  <c r="CV59" i="10"/>
  <c r="DL43" i="10"/>
  <c r="DL16" i="10"/>
  <c r="DM10" i="10"/>
  <c r="DL44" i="10"/>
  <c r="DM42" i="10"/>
  <c r="DL37" i="10"/>
  <c r="DM7" i="10"/>
  <c r="DL12" i="10"/>
  <c r="CW73" i="10"/>
  <c r="CW62" i="10"/>
  <c r="CV84" i="10"/>
  <c r="DM34" i="10"/>
  <c r="CU81" i="10"/>
  <c r="CU77" i="10"/>
  <c r="DM16" i="10"/>
  <c r="DL19" i="10"/>
  <c r="DM43" i="10"/>
  <c r="DM72" i="10"/>
  <c r="DM22" i="10"/>
  <c r="DM8" i="10"/>
  <c r="DL91" i="10"/>
  <c r="DL15" i="10"/>
  <c r="DM41" i="10"/>
  <c r="CW83" i="10"/>
  <c r="DM79" i="10"/>
  <c r="DK10" i="10"/>
  <c r="CU63" i="10"/>
  <c r="CW96" i="10"/>
  <c r="CU68" i="10"/>
  <c r="DN41" i="10"/>
  <c r="CV56" i="10"/>
  <c r="CW76" i="10"/>
  <c r="DN36" i="10"/>
  <c r="DM18" i="10"/>
  <c r="DM17" i="10"/>
  <c r="CX71" i="10"/>
  <c r="DM13" i="10"/>
  <c r="DL41" i="10"/>
  <c r="DM21" i="10"/>
  <c r="DM35" i="10"/>
  <c r="DN72" i="10"/>
  <c r="CW58" i="10"/>
  <c r="CW88" i="10"/>
  <c r="CW90" i="10"/>
  <c r="DM23" i="10"/>
  <c r="DM20" i="10"/>
  <c r="DM91" i="10"/>
  <c r="DN34" i="10"/>
  <c r="DM15" i="10"/>
  <c r="CW97" i="10"/>
  <c r="CU67" i="10"/>
  <c r="CW69" i="10"/>
  <c r="DM86" i="10"/>
  <c r="DK44" i="10"/>
  <c r="DM9" i="10"/>
  <c r="DA45" i="10"/>
  <c r="DV41" i="10"/>
  <c r="CW89" i="10"/>
  <c r="DN79" i="10"/>
  <c r="DN43" i="10"/>
  <c r="DN37" i="10"/>
  <c r="CZ85" i="10"/>
  <c r="CW60" i="10"/>
  <c r="CW95" i="10"/>
  <c r="CV82" i="10"/>
  <c r="DM36" i="10"/>
  <c r="CX74" i="10"/>
  <c r="CX73" i="10"/>
  <c r="CW98" i="10"/>
  <c r="CW87" i="10"/>
  <c r="CX78" i="10"/>
  <c r="CY7" i="10"/>
  <c r="CX64" i="10"/>
  <c r="DN38" i="10"/>
  <c r="CX75" i="10"/>
  <c r="CV77" i="10"/>
  <c r="DN86" i="10"/>
  <c r="DN44" i="10"/>
  <c r="CV66" i="10"/>
  <c r="CW61" i="10"/>
  <c r="DV44" i="10"/>
  <c r="CW57" i="10"/>
  <c r="CW59" i="10"/>
  <c r="CV68" i="10"/>
  <c r="CW99" i="10"/>
  <c r="DN35" i="10"/>
  <c r="DV43" i="10"/>
  <c r="DN42" i="10"/>
  <c r="CW67" i="10"/>
  <c r="CW81" i="10"/>
  <c r="DA85" i="10"/>
  <c r="DN91" i="10"/>
  <c r="CX62" i="10"/>
  <c r="CX69" i="10"/>
  <c r="CX76" i="10"/>
  <c r="CX58" i="10"/>
  <c r="CV67" i="10"/>
  <c r="CW70" i="10"/>
  <c r="DB85" i="10"/>
  <c r="CX83" i="10"/>
  <c r="CX90" i="10"/>
  <c r="CV80" i="10"/>
  <c r="CW84" i="10"/>
  <c r="DN65" i="10"/>
  <c r="CW77" i="10"/>
  <c r="CX87" i="10"/>
  <c r="CW82" i="10"/>
  <c r="CX89" i="10"/>
  <c r="CX100" i="10"/>
  <c r="CW94" i="10"/>
  <c r="CV63" i="10"/>
  <c r="CW56" i="10"/>
  <c r="CW68" i="10"/>
  <c r="CW66" i="10"/>
  <c r="CW80" i="10"/>
  <c r="DM44" i="10"/>
  <c r="CX95" i="10"/>
  <c r="CX98" i="10"/>
  <c r="CX70" i="10"/>
  <c r="CX59" i="10"/>
  <c r="CX57" i="10"/>
  <c r="CY69" i="10"/>
  <c r="CX97" i="10"/>
  <c r="DS45" i="10"/>
  <c r="CX96" i="10"/>
  <c r="CY89" i="10"/>
  <c r="CX99" i="10"/>
  <c r="CY64" i="10"/>
  <c r="CW63" i="10"/>
  <c r="CX66" i="10"/>
  <c r="CX88" i="10"/>
  <c r="CY78" i="10"/>
  <c r="CY71" i="10"/>
  <c r="CV81" i="10"/>
  <c r="CY100" i="10"/>
  <c r="CX56" i="10"/>
  <c r="CX67" i="10"/>
  <c r="CX60" i="10"/>
  <c r="CY90" i="10"/>
  <c r="CX68" i="10"/>
  <c r="CY96" i="10"/>
  <c r="CX82" i="10"/>
  <c r="CY60" i="10"/>
  <c r="CX81" i="10"/>
  <c r="CX61" i="10"/>
  <c r="CY62" i="10"/>
  <c r="CY57" i="10"/>
  <c r="CY73" i="10"/>
  <c r="CY76" i="10"/>
  <c r="CZ75" i="10"/>
  <c r="CX84" i="10"/>
  <c r="CX63" i="10"/>
  <c r="CY84" i="10"/>
  <c r="CZ99" i="10"/>
  <c r="CY75" i="10"/>
  <c r="CY70" i="10"/>
  <c r="DC45" i="10"/>
  <c r="CY88" i="10"/>
  <c r="CX80" i="10"/>
  <c r="CY83" i="10"/>
  <c r="CZ78" i="10"/>
  <c r="CX94" i="10"/>
  <c r="CY99" i="10"/>
  <c r="CY74" i="10"/>
  <c r="CZ95" i="10"/>
  <c r="CZ64" i="10"/>
  <c r="CZ71" i="10"/>
  <c r="DA90" i="10"/>
  <c r="CZ76" i="10"/>
  <c r="CY82" i="10"/>
  <c r="DC85" i="10"/>
  <c r="CY98" i="10"/>
  <c r="CY67" i="10"/>
  <c r="DE45" i="10"/>
  <c r="CZ87" i="10"/>
  <c r="CZ69" i="10"/>
  <c r="CZ62" i="10"/>
  <c r="CY87" i="10"/>
  <c r="CY97" i="10"/>
  <c r="DD45" i="10"/>
  <c r="CZ90" i="10"/>
  <c r="CY95" i="10"/>
  <c r="CZ74" i="10"/>
  <c r="CX77" i="10"/>
  <c r="CY58" i="10"/>
  <c r="DA64" i="10"/>
  <c r="CZ97" i="10"/>
  <c r="CZ73" i="10"/>
  <c r="DA71" i="10"/>
  <c r="CZ59" i="10"/>
  <c r="CY94" i="10"/>
  <c r="DA75" i="10"/>
  <c r="CY68" i="10"/>
  <c r="CZ58" i="10"/>
  <c r="CY59" i="10"/>
  <c r="CZ100" i="10"/>
  <c r="DA83" i="10"/>
  <c r="DD85" i="10"/>
  <c r="CY56" i="10"/>
  <c r="DA69" i="10"/>
  <c r="CZ88" i="10"/>
  <c r="CZ60" i="10"/>
  <c r="DA78" i="10"/>
  <c r="CZ61" i="10"/>
  <c r="CZ98" i="10"/>
  <c r="CZ83" i="10"/>
  <c r="CZ84" i="10"/>
  <c r="DA62" i="10"/>
  <c r="CY61" i="10"/>
  <c r="DA70" i="10"/>
  <c r="CY81" i="10"/>
  <c r="CZ68" i="10"/>
  <c r="CZ89" i="10"/>
  <c r="DB78" i="10"/>
  <c r="CY66" i="10"/>
  <c r="DA76" i="10"/>
  <c r="DA59" i="10"/>
  <c r="DA57" i="10"/>
  <c r="DA73" i="10"/>
  <c r="CZ56" i="10"/>
  <c r="DA100" i="10"/>
  <c r="CY80" i="10"/>
  <c r="DE85" i="10"/>
  <c r="DA74" i="10"/>
  <c r="DC13" i="10"/>
  <c r="CZ57" i="10"/>
  <c r="CY77" i="10"/>
  <c r="CZ81" i="10"/>
  <c r="DA96" i="10"/>
  <c r="DA87" i="10"/>
  <c r="DB74" i="10"/>
  <c r="DA56" i="10"/>
  <c r="CZ96" i="10"/>
  <c r="CZ67" i="10"/>
  <c r="DA88" i="10"/>
  <c r="CZ80" i="10"/>
  <c r="DA97" i="10"/>
  <c r="DA58" i="10"/>
  <c r="DB71" i="10"/>
  <c r="CZ66" i="10"/>
  <c r="DB100" i="10"/>
  <c r="DA84" i="10"/>
  <c r="DA99" i="10"/>
  <c r="CZ70" i="10"/>
  <c r="DA98" i="10"/>
  <c r="CY63" i="10"/>
  <c r="DA89" i="10"/>
  <c r="DA60" i="10"/>
  <c r="DA95" i="10"/>
  <c r="DA61" i="10"/>
  <c r="CZ94" i="10"/>
  <c r="DA81" i="10"/>
  <c r="CZ82" i="10"/>
  <c r="DF85" i="10"/>
  <c r="DB64" i="10"/>
  <c r="DB89" i="10"/>
  <c r="CZ77" i="10"/>
  <c r="DB73" i="10"/>
  <c r="DA68" i="10"/>
  <c r="DB75" i="10"/>
  <c r="DB69" i="10"/>
  <c r="DB98" i="10"/>
  <c r="DG85" i="10"/>
  <c r="DB90" i="10"/>
  <c r="DC64" i="10"/>
  <c r="DA67" i="10"/>
  <c r="DB88" i="10"/>
  <c r="DB61" i="10"/>
  <c r="DB95" i="10"/>
  <c r="DA80" i="10"/>
  <c r="CZ63" i="10"/>
  <c r="DB87" i="10"/>
  <c r="DB62" i="10"/>
  <c r="DT45" i="10"/>
  <c r="DA94" i="10"/>
  <c r="DA82" i="10"/>
  <c r="DB57" i="10"/>
  <c r="DB97" i="10"/>
  <c r="DC83" i="10"/>
  <c r="DA77" i="10"/>
  <c r="DB83" i="10"/>
  <c r="DB66" i="10"/>
  <c r="DA63" i="10"/>
  <c r="DB58" i="10"/>
  <c r="DB70" i="10"/>
  <c r="DB76" i="10"/>
  <c r="DC62" i="10"/>
  <c r="DB59" i="10"/>
  <c r="DB84" i="10"/>
  <c r="DC100" i="10"/>
  <c r="DG45" i="10"/>
  <c r="DC74" i="10"/>
  <c r="DB99" i="10"/>
  <c r="DA66" i="10"/>
  <c r="DB56" i="10"/>
  <c r="DB96" i="10"/>
  <c r="DC75" i="10"/>
  <c r="DB60" i="10"/>
  <c r="DB67" i="10"/>
  <c r="DD71" i="10"/>
  <c r="DB82" i="10"/>
  <c r="DD70" i="10"/>
  <c r="DC73" i="10"/>
  <c r="DC95" i="10"/>
  <c r="DD64" i="10"/>
  <c r="DC71" i="10"/>
  <c r="DB80" i="10"/>
  <c r="DC90" i="10"/>
  <c r="DB81" i="10"/>
  <c r="DB68" i="10"/>
  <c r="DC60" i="10"/>
  <c r="DC57" i="10"/>
  <c r="DC78" i="10"/>
  <c r="DD78" i="10"/>
  <c r="DC58" i="10"/>
  <c r="DC76" i="10"/>
  <c r="DC56" i="10"/>
  <c r="DE78" i="10"/>
  <c r="DC99" i="10"/>
  <c r="DC98" i="10"/>
  <c r="DB63" i="10"/>
  <c r="DE73" i="10"/>
  <c r="DB77" i="10"/>
  <c r="DD90" i="10"/>
  <c r="DC89" i="10"/>
  <c r="DC69" i="10"/>
  <c r="DD69" i="10"/>
  <c r="DB94" i="10"/>
  <c r="DC61" i="10"/>
  <c r="DD97" i="10"/>
  <c r="DH45" i="10"/>
  <c r="DC87" i="10"/>
  <c r="DC70" i="10"/>
  <c r="DE95" i="10"/>
  <c r="DH85" i="10"/>
  <c r="DC66" i="10"/>
  <c r="DE74" i="10"/>
  <c r="DC84" i="10"/>
  <c r="DD62" i="10"/>
  <c r="DD58" i="10"/>
  <c r="DD83" i="10"/>
  <c r="DC96" i="10"/>
  <c r="DD99" i="10"/>
  <c r="DD76" i="10"/>
  <c r="DD98" i="10"/>
  <c r="DC59" i="10"/>
  <c r="DD56" i="10"/>
  <c r="DD74" i="10"/>
  <c r="DE70" i="10"/>
  <c r="DE97" i="10"/>
  <c r="DD59" i="10"/>
  <c r="DC80" i="10"/>
  <c r="DE75" i="10"/>
  <c r="DD100" i="10"/>
  <c r="DE64" i="10"/>
  <c r="DD84" i="10"/>
  <c r="DC67" i="10"/>
  <c r="DD95" i="10"/>
  <c r="DD60" i="10"/>
  <c r="DC81" i="10"/>
  <c r="DD73" i="10"/>
  <c r="DC82" i="10"/>
  <c r="DE71" i="10"/>
  <c r="DE96" i="10"/>
  <c r="DD57" i="10"/>
  <c r="DD88" i="10"/>
  <c r="DF64" i="10"/>
  <c r="DD75" i="10"/>
  <c r="DC88" i="10"/>
  <c r="DD96" i="10"/>
  <c r="DC97" i="10"/>
  <c r="DD61" i="10"/>
  <c r="DE83" i="10"/>
  <c r="DE88" i="10"/>
  <c r="DI45" i="10"/>
  <c r="DD87" i="10"/>
  <c r="DE61" i="10"/>
  <c r="DI85" i="10"/>
  <c r="DC94" i="10"/>
  <c r="DE59" i="10"/>
  <c r="DE69" i="10"/>
  <c r="DE100" i="10"/>
  <c r="DD77" i="10"/>
  <c r="DD81" i="10"/>
  <c r="DE76" i="10"/>
  <c r="DC68" i="10"/>
  <c r="DG12" i="10"/>
  <c r="DE87" i="10"/>
  <c r="DE82" i="10"/>
  <c r="DE62" i="10"/>
  <c r="DE89" i="10"/>
  <c r="DF71" i="10"/>
  <c r="DE90" i="10"/>
  <c r="DD89" i="10"/>
  <c r="DD80" i="10"/>
  <c r="DD66" i="10"/>
  <c r="DF74" i="10"/>
  <c r="DD67" i="10"/>
  <c r="DC63" i="10"/>
  <c r="DE58" i="10"/>
  <c r="DE98" i="10"/>
  <c r="DE57" i="10"/>
  <c r="DE80" i="10"/>
  <c r="DF73" i="10"/>
  <c r="DE60" i="10"/>
  <c r="DF75" i="10"/>
  <c r="DC77" i="10"/>
  <c r="DF78" i="10"/>
  <c r="DD68" i="10"/>
  <c r="DE99" i="10"/>
  <c r="DD94" i="10"/>
  <c r="DE84" i="10"/>
  <c r="DD63" i="10"/>
  <c r="DF57" i="10"/>
  <c r="DF89" i="10"/>
  <c r="DE68" i="10"/>
  <c r="DE81" i="10"/>
  <c r="DJ85" i="10"/>
  <c r="DG71" i="10"/>
  <c r="DF58" i="10"/>
  <c r="DF97" i="10"/>
  <c r="DF76" i="10"/>
  <c r="DE67" i="10"/>
  <c r="DF98" i="10"/>
  <c r="DE77" i="10"/>
  <c r="DF88" i="10"/>
  <c r="DG74" i="10"/>
  <c r="DF95" i="10"/>
  <c r="DF96" i="10"/>
  <c r="DF84" i="10"/>
  <c r="DF62" i="10"/>
  <c r="DE56" i="10"/>
  <c r="DE94" i="10"/>
  <c r="DF70" i="10"/>
  <c r="DD82" i="10"/>
  <c r="DF87" i="10"/>
  <c r="DF99" i="10"/>
  <c r="DF77" i="10"/>
  <c r="DG64" i="10"/>
  <c r="DE63" i="10"/>
  <c r="DF100" i="10"/>
  <c r="DF56" i="10"/>
  <c r="DF61" i="10"/>
  <c r="DF60" i="10"/>
  <c r="DG96" i="10"/>
  <c r="DJ45" i="10"/>
  <c r="DF59" i="10"/>
  <c r="DF69" i="10"/>
  <c r="DF83" i="10"/>
  <c r="DG75" i="10"/>
  <c r="DK45" i="10"/>
  <c r="DG73" i="10"/>
  <c r="DE66" i="10"/>
  <c r="DH90" i="10"/>
  <c r="DG100" i="10"/>
  <c r="DG88" i="10"/>
  <c r="DF67" i="10"/>
  <c r="DF81" i="10"/>
  <c r="DH64" i="10"/>
  <c r="DG70" i="10"/>
  <c r="DF80" i="10"/>
  <c r="DG69" i="10"/>
  <c r="DF82" i="10"/>
  <c r="DG87" i="10"/>
  <c r="DF94" i="10"/>
  <c r="DG84" i="10"/>
  <c r="DF63" i="10"/>
  <c r="DG76" i="10"/>
  <c r="DG99" i="10"/>
  <c r="DH78" i="10"/>
  <c r="DF90" i="10"/>
  <c r="DG78" i="10"/>
  <c r="DG89" i="10"/>
  <c r="DF68" i="10"/>
  <c r="DG59" i="10"/>
  <c r="DH97" i="10"/>
  <c r="DG90" i="10"/>
  <c r="DG62" i="10"/>
  <c r="DG58" i="10"/>
  <c r="DL45" i="10"/>
  <c r="DG83" i="10"/>
  <c r="DG98" i="10"/>
  <c r="DF66" i="10"/>
  <c r="DH62" i="10"/>
  <c r="DH83" i="10"/>
  <c r="DG97" i="10"/>
  <c r="DG57" i="10"/>
  <c r="DH76" i="10"/>
  <c r="DH95" i="10"/>
  <c r="DG60" i="10"/>
  <c r="DH100" i="10"/>
  <c r="DH70" i="10"/>
  <c r="DH96" i="10"/>
  <c r="DI64" i="10"/>
  <c r="DI78" i="10"/>
  <c r="DH58" i="10"/>
  <c r="DH60" i="10"/>
  <c r="DH59" i="10"/>
  <c r="DM85" i="10"/>
  <c r="DK85" i="10"/>
  <c r="DI71" i="10"/>
  <c r="DH87" i="10"/>
  <c r="DG66" i="10"/>
  <c r="DG81" i="10"/>
  <c r="DI74" i="10"/>
  <c r="DH71" i="10"/>
  <c r="DG68" i="10"/>
  <c r="DH69" i="10"/>
  <c r="DG95" i="10"/>
  <c r="DI95" i="10"/>
  <c r="DH84" i="10"/>
  <c r="DG61" i="10"/>
  <c r="DH61" i="10"/>
  <c r="DL85" i="10"/>
  <c r="DG80" i="10"/>
  <c r="DG82" i="10"/>
  <c r="DH57" i="10"/>
  <c r="DH73" i="10"/>
  <c r="DI70" i="10"/>
  <c r="DG67" i="10"/>
  <c r="DH75" i="10"/>
  <c r="DI83" i="10"/>
  <c r="DH99" i="10"/>
  <c r="DG94" i="10"/>
  <c r="DI62" i="10"/>
  <c r="DI75" i="10"/>
  <c r="DI73" i="10"/>
  <c r="DI87" i="10"/>
  <c r="DH98" i="10"/>
  <c r="DG56" i="10"/>
  <c r="DJ74" i="10"/>
  <c r="DI89" i="10"/>
  <c r="DI57" i="10"/>
  <c r="DH88" i="10"/>
  <c r="DI60" i="10"/>
  <c r="DI76" i="10"/>
  <c r="DI96" i="10"/>
  <c r="DH56" i="10"/>
  <c r="DH67" i="10"/>
  <c r="DJ71" i="10"/>
  <c r="DH89" i="10"/>
  <c r="DM45" i="10"/>
  <c r="DI69" i="10"/>
  <c r="DH80" i="10"/>
  <c r="DI90" i="10"/>
  <c r="DJ78" i="10"/>
  <c r="DI88" i="10"/>
  <c r="DJ69" i="10"/>
  <c r="DH74" i="10"/>
  <c r="DG77" i="10"/>
  <c r="DI97" i="10"/>
  <c r="DH68" i="10"/>
  <c r="DI56" i="10"/>
  <c r="DI59" i="10"/>
  <c r="DI58" i="10"/>
  <c r="DI100" i="10"/>
  <c r="DI61" i="10"/>
  <c r="DK11" i="10"/>
  <c r="DG63" i="10"/>
  <c r="DJ76" i="10"/>
  <c r="DJ73" i="10"/>
  <c r="DJ100" i="10"/>
  <c r="DH81" i="10"/>
  <c r="DI98" i="10"/>
  <c r="DJ75" i="10"/>
  <c r="DJ83" i="10"/>
  <c r="DH94" i="10"/>
  <c r="DJ89" i="10"/>
  <c r="DS85" i="10"/>
  <c r="DJ96" i="10"/>
  <c r="DJ99" i="10"/>
  <c r="DJ70" i="10"/>
  <c r="DI84" i="10"/>
  <c r="DK64" i="10"/>
  <c r="DN85" i="10"/>
  <c r="DI99" i="10"/>
  <c r="DJ62" i="10"/>
  <c r="DH63" i="10"/>
  <c r="DJ64" i="10"/>
  <c r="DJ58" i="10"/>
  <c r="DJ57" i="10"/>
  <c r="DR85" i="10"/>
  <c r="DJ84" i="10"/>
  <c r="DI80" i="10"/>
  <c r="DN45" i="10"/>
  <c r="DH77" i="10"/>
  <c r="DI66" i="10"/>
  <c r="DJ90" i="10"/>
  <c r="DJ87" i="10"/>
  <c r="DI94" i="10"/>
  <c r="DH82" i="10"/>
  <c r="DH66" i="10"/>
  <c r="DI81" i="10"/>
  <c r="DJ95" i="10"/>
  <c r="DJ97" i="10"/>
  <c r="DK71" i="10"/>
  <c r="DI67" i="10"/>
  <c r="DK78" i="10"/>
  <c r="DI82" i="10"/>
  <c r="DJ66" i="10"/>
  <c r="DT85" i="10"/>
  <c r="DK83" i="10"/>
  <c r="DL59" i="10"/>
  <c r="DK62" i="10"/>
  <c r="DJ59" i="10"/>
  <c r="DK69" i="10"/>
  <c r="DV85" i="10"/>
  <c r="DL78" i="10"/>
  <c r="DU85" i="10"/>
  <c r="DL76" i="10"/>
  <c r="DM64" i="10"/>
  <c r="DK95" i="10"/>
  <c r="DK81" i="10"/>
  <c r="DL64" i="10"/>
  <c r="DJ82" i="10"/>
  <c r="DI68" i="10"/>
  <c r="DJ98" i="10"/>
  <c r="DK63" i="10"/>
  <c r="DL100" i="10"/>
  <c r="DK75" i="10"/>
  <c r="DK100" i="10"/>
  <c r="DK89" i="10"/>
  <c r="DK94" i="10"/>
  <c r="DL62" i="10"/>
  <c r="DL98" i="10"/>
  <c r="DV45" i="10"/>
  <c r="DI77" i="10"/>
  <c r="DM95" i="10"/>
  <c r="DK57" i="10"/>
  <c r="DM57" i="10"/>
  <c r="DL69" i="10"/>
  <c r="DK99" i="10"/>
  <c r="DK66" i="10"/>
  <c r="DM69" i="10"/>
  <c r="CM6" i="10"/>
  <c r="DL73" i="10"/>
  <c r="DK98" i="10"/>
  <c r="DK80" i="10"/>
  <c r="DJ67" i="10"/>
  <c r="DL97" i="10"/>
  <c r="CA42" i="11"/>
  <c r="BY89" i="11"/>
  <c r="BY90" i="11"/>
  <c r="BY91" i="11"/>
  <c r="BZ79" i="11"/>
  <c r="BZ77" i="11"/>
  <c r="BZ78" i="11"/>
  <c r="BT24" i="4"/>
  <c r="BU24" i="4"/>
  <c r="CG102" i="10"/>
  <c r="CJ48" i="10"/>
  <c r="CK50" i="10"/>
  <c r="DM50" i="10" s="1"/>
  <c r="CK52" i="10"/>
  <c r="DM52" i="10" s="1"/>
  <c r="CK84" i="10"/>
  <c r="DM84" i="10" s="1"/>
  <c r="CL70" i="10"/>
  <c r="CM75" i="10"/>
  <c r="CM74" i="10"/>
  <c r="CM73" i="10"/>
  <c r="CL51" i="10"/>
  <c r="CM78" i="10"/>
  <c r="DT48" i="10"/>
  <c r="CH63" i="10"/>
  <c r="DL63" i="10" s="1"/>
  <c r="CH77" i="10"/>
  <c r="DL77" i="10" s="1"/>
  <c r="CI82" i="10"/>
  <c r="CI80" i="10"/>
  <c r="CI81" i="10"/>
  <c r="CL89" i="10"/>
  <c r="CL87" i="10"/>
  <c r="CL88" i="10"/>
  <c r="CM90" i="10"/>
  <c r="CM76" i="10"/>
  <c r="CM69" i="10"/>
  <c r="CM83" i="10"/>
  <c r="CI68" i="10"/>
  <c r="CI67" i="10"/>
  <c r="CI66" i="10"/>
  <c r="CV48" i="10"/>
  <c r="DF48" i="10"/>
  <c r="CM40" i="10"/>
  <c r="CN71" i="10"/>
  <c r="CK103" i="10"/>
  <c r="CJ56" i="10"/>
  <c r="DK48" i="10"/>
  <c r="CM100" i="10"/>
  <c r="CM62" i="10"/>
  <c r="CK98" i="10"/>
  <c r="DM98" i="10" s="1"/>
  <c r="CK99" i="10"/>
  <c r="DM99" i="10" s="1"/>
  <c r="CK97" i="10"/>
  <c r="DM97" i="10" s="1"/>
  <c r="CJ94" i="10"/>
  <c r="BY20" i="3" s="1"/>
  <c r="CK59" i="10"/>
  <c r="DM59" i="10" s="1"/>
  <c r="CK60" i="10"/>
  <c r="DM60" i="10" s="1"/>
  <c r="CK61" i="10"/>
  <c r="DM61" i="10" s="1"/>
  <c r="CL58" i="10"/>
  <c r="CL96" i="10"/>
  <c r="CL53" i="10"/>
  <c r="CL95" i="10"/>
  <c r="CL57" i="10"/>
  <c r="CL49" i="10"/>
  <c r="BV5" i="7"/>
  <c r="BY5" i="3"/>
  <c r="BX3" i="3"/>
  <c r="DV13" i="10" l="1"/>
  <c r="DN13" i="10"/>
  <c r="CA265" i="11" a="1"/>
  <c r="CA265" i="11" s="1"/>
  <c r="CA190" i="11" a="1"/>
  <c r="CA190" i="11" s="1"/>
  <c r="CA191" i="11" a="1"/>
  <c r="CA191" i="11" s="1"/>
  <c r="CA115" i="11" a="1"/>
  <c r="CA115" i="11" s="1"/>
  <c r="CA116" i="11" a="1"/>
  <c r="CA116" i="11" s="1"/>
  <c r="CA266" i="11" a="1"/>
  <c r="CA266" i="11" s="1"/>
  <c r="CA117" i="11" a="1"/>
  <c r="CA117" i="11" s="1"/>
  <c r="CA267" i="11" a="1"/>
  <c r="CA267" i="11" s="1"/>
  <c r="CA192" i="11" a="1"/>
  <c r="CA192" i="11" s="1"/>
  <c r="CA268" i="11" a="1"/>
  <c r="CA268" i="11" s="1"/>
  <c r="CA193" i="11" a="1"/>
  <c r="CA193" i="11" s="1"/>
  <c r="CA118" i="11" a="1"/>
  <c r="CA118" i="11" s="1"/>
  <c r="CA119" i="11" a="1"/>
  <c r="CA119" i="11" s="1"/>
  <c r="CA269" i="11" a="1"/>
  <c r="CA269" i="11" s="1"/>
  <c r="CA120" i="11" a="1"/>
  <c r="CA120" i="11" s="1"/>
  <c r="CA270" i="11" a="1"/>
  <c r="CA270" i="11" s="1"/>
  <c r="CA121" i="11" a="1"/>
  <c r="CA121" i="11" s="1"/>
  <c r="CA271" i="11" a="1"/>
  <c r="CA271" i="11" s="1"/>
  <c r="CA272" i="11" a="1"/>
  <c r="CA272" i="11" s="1"/>
  <c r="CA125" i="11" a="1"/>
  <c r="CA125" i="11" s="1"/>
  <c r="CA202" i="11" a="1"/>
  <c r="CA202" i="11" s="1"/>
  <c r="CA277" i="11" a="1"/>
  <c r="CA277" i="11" s="1"/>
  <c r="CA127" i="11" a="1"/>
  <c r="CA127" i="11" s="1"/>
  <c r="CA128" i="11" a="1"/>
  <c r="CA128" i="11" s="1"/>
  <c r="CA278" i="11" a="1"/>
  <c r="CA278" i="11" s="1"/>
  <c r="CA279" i="11" a="1"/>
  <c r="CA279" i="11" s="1"/>
  <c r="CA130" i="11" a="1"/>
  <c r="CA130" i="11" s="1"/>
  <c r="CA207" i="11" a="1"/>
  <c r="CA207" i="11" s="1"/>
  <c r="CA208" i="11" a="1"/>
  <c r="CA208" i="11" s="1"/>
  <c r="CA133" i="11" a="1"/>
  <c r="CA133" i="11" s="1"/>
  <c r="CA284" i="11" a="1"/>
  <c r="CA284" i="11" s="1"/>
  <c r="CA211" i="11" a="1"/>
  <c r="CA211" i="11" s="1"/>
  <c r="CA287" i="11" a="1"/>
  <c r="CA287" i="11" s="1"/>
  <c r="CA138" i="11" a="1"/>
  <c r="CA138" i="11" s="1"/>
  <c r="CA213" i="11" a="1"/>
  <c r="CA213" i="11" s="1"/>
  <c r="CA139" i="11" a="1"/>
  <c r="CA139" i="11" s="1"/>
  <c r="CA214" i="11" a="1"/>
  <c r="CA214" i="11" s="1"/>
  <c r="CA140" i="11" a="1"/>
  <c r="CA140" i="11" s="1"/>
  <c r="CA217" i="11" a="1"/>
  <c r="CA217" i="11" s="1"/>
  <c r="CA293" i="11" a="1"/>
  <c r="CA293" i="11" s="1"/>
  <c r="CA143" i="11" a="1"/>
  <c r="CA143" i="11" s="1"/>
  <c r="CA294" i="11" a="1"/>
  <c r="CA294" i="11" s="1"/>
  <c r="CA219" i="11" a="1"/>
  <c r="CA219" i="11" s="1"/>
  <c r="CA220" i="11" a="1"/>
  <c r="CA220" i="11" s="1"/>
  <c r="CA148" i="11" a="1"/>
  <c r="CA148" i="11" s="1"/>
  <c r="CA223" i="11" a="1"/>
  <c r="CA223" i="11" s="1"/>
  <c r="CA149" i="11" a="1"/>
  <c r="CA149" i="11" s="1"/>
  <c r="CA299" i="11" a="1"/>
  <c r="CA299" i="11" s="1"/>
  <c r="CA300" i="11" a="1"/>
  <c r="CA300" i="11" s="1"/>
  <c r="CA226" i="11" a="1"/>
  <c r="CA226" i="11" s="1"/>
  <c r="CA152" i="11" a="1"/>
  <c r="CA152" i="11" s="1"/>
  <c r="CA227" i="11" a="1"/>
  <c r="CA227" i="11" s="1"/>
  <c r="CA303" i="11" a="1"/>
  <c r="CA303" i="11" s="1"/>
  <c r="CA228" i="11" a="1"/>
  <c r="CA228" i="11" s="1"/>
  <c r="CA229" i="11" a="1"/>
  <c r="CA229" i="11" s="1"/>
  <c r="CA154" i="11" a="1"/>
  <c r="CA154" i="11" s="1"/>
  <c r="CA304" i="11" a="1"/>
  <c r="CA304" i="11" s="1"/>
  <c r="CA155" i="11" a="1"/>
  <c r="CA155" i="11" s="1"/>
  <c r="CA156" i="11" a="1"/>
  <c r="CA156" i="11" s="1"/>
  <c r="CA157" i="11" a="1"/>
  <c r="CA157" i="11" s="1"/>
  <c r="CA231" i="11" a="1"/>
  <c r="CA231" i="11" s="1"/>
  <c r="CA308" i="11" a="1"/>
  <c r="CA308" i="11" s="1"/>
  <c r="CA233" i="11" a="1"/>
  <c r="CA233" i="11" s="1"/>
  <c r="CA159" i="11" a="1"/>
  <c r="CA159" i="11" s="1"/>
  <c r="CA235" i="11" a="1"/>
  <c r="CA235" i="11" s="1"/>
  <c r="CA160" i="11" a="1"/>
  <c r="CA160" i="11" s="1"/>
  <c r="CA236" i="11" a="1"/>
  <c r="CA236" i="11" s="1"/>
  <c r="CA161" i="11" a="1"/>
  <c r="CA161" i="11" s="1"/>
  <c r="CA162" i="11" a="1"/>
  <c r="CA162" i="11" s="1"/>
  <c r="CA312" i="11" a="1"/>
  <c r="CA312" i="11" s="1"/>
  <c r="CA313" i="11" a="1"/>
  <c r="CA313" i="11" s="1"/>
  <c r="CA240" i="11" a="1"/>
  <c r="CA240" i="11" s="1"/>
  <c r="CA315" i="11" a="1"/>
  <c r="CA315" i="11" s="1"/>
  <c r="CA242" i="11" a="1"/>
  <c r="CA242" i="11" s="1"/>
  <c r="CA167" i="11" a="1"/>
  <c r="CA167" i="11" s="1"/>
  <c r="CA243" i="11" a="1"/>
  <c r="CA243" i="11" s="1"/>
  <c r="CA169" i="11" a="1"/>
  <c r="CA169" i="11" s="1"/>
  <c r="CA171" i="11" a="1"/>
  <c r="CA171" i="11" s="1"/>
  <c r="CA172" i="11" a="1"/>
  <c r="CA172" i="11" s="1"/>
  <c r="CA175" i="11" a="1"/>
  <c r="CA175" i="11" s="1"/>
  <c r="CA176" i="11" a="1"/>
  <c r="CA176" i="11" s="1"/>
  <c r="CA178" i="11" a="1"/>
  <c r="CA178" i="11" s="1"/>
  <c r="CA180" i="11" a="1"/>
  <c r="CA180" i="11" s="1"/>
  <c r="CA181" i="11" a="1"/>
  <c r="CA181" i="11" s="1"/>
  <c r="CA256" i="11" a="1"/>
  <c r="CA256" i="11" s="1"/>
  <c r="CA182" i="11" a="1"/>
  <c r="CA182" i="11" s="1"/>
  <c r="CA258" i="11" a="1"/>
  <c r="CA258" i="11" s="1"/>
  <c r="CA183" i="11" a="1"/>
  <c r="CA183" i="11" s="1"/>
  <c r="CA259" i="11" a="1"/>
  <c r="CA259" i="11" s="1"/>
  <c r="CA76" i="11"/>
  <c r="CA80" i="11" s="1"/>
  <c r="E275" i="11" a="1"/>
  <c r="E275" i="11" s="1"/>
  <c r="E273" i="11" a="1"/>
  <c r="E273" i="11" s="1"/>
  <c r="E274" i="11" a="1"/>
  <c r="E274" i="11" s="1"/>
  <c r="E276" i="11" a="1"/>
  <c r="E276" i="11" s="1"/>
  <c r="E280" i="11" a="1"/>
  <c r="E280" i="11" s="1"/>
  <c r="E282" i="11" a="1"/>
  <c r="E282" i="11" s="1"/>
  <c r="E281" i="11" a="1"/>
  <c r="E281" i="11" s="1"/>
  <c r="E285" i="11" a="1"/>
  <c r="E285" i="11" s="1"/>
  <c r="E283" i="11" a="1"/>
  <c r="E283" i="11" s="1"/>
  <c r="E286" i="11" a="1"/>
  <c r="E286" i="11" s="1"/>
  <c r="E289" i="11" a="1"/>
  <c r="E289" i="11" s="1"/>
  <c r="E288" i="11" a="1"/>
  <c r="E288" i="11" s="1"/>
  <c r="E290" i="11" a="1"/>
  <c r="E290" i="11" s="1"/>
  <c r="E291" i="11" a="1"/>
  <c r="E291" i="11" s="1"/>
  <c r="E292" i="11" a="1"/>
  <c r="E292" i="11" s="1"/>
  <c r="E296" i="11" a="1"/>
  <c r="E296" i="11" s="1"/>
  <c r="E295" i="11" a="1"/>
  <c r="E295" i="11" s="1"/>
  <c r="E297" i="11" a="1"/>
  <c r="E297" i="11" s="1"/>
  <c r="E298" i="11" a="1"/>
  <c r="E298" i="11" s="1"/>
  <c r="E301" i="11" a="1"/>
  <c r="E301" i="11" s="1"/>
  <c r="E302" i="11" a="1"/>
  <c r="E302" i="11" s="1"/>
  <c r="E305" i="11" a="1"/>
  <c r="E305" i="11" s="1"/>
  <c r="E306" i="11" a="1"/>
  <c r="E306" i="11" s="1"/>
  <c r="E309" i="11" a="1"/>
  <c r="E309" i="11" s="1"/>
  <c r="E307" i="11" a="1"/>
  <c r="E307" i="11" s="1"/>
  <c r="E310" i="11" a="1"/>
  <c r="E310" i="11" s="1"/>
  <c r="E311" i="11" a="1"/>
  <c r="E311" i="11" s="1"/>
  <c r="E314" i="11" a="1"/>
  <c r="E314" i="11" s="1"/>
  <c r="E316" i="11" a="1"/>
  <c r="E316" i="11" s="1"/>
  <c r="E317" i="11" a="1"/>
  <c r="E317" i="11" s="1"/>
  <c r="E319" i="11" a="1"/>
  <c r="E319" i="11" s="1"/>
  <c r="E318" i="11" a="1"/>
  <c r="E318" i="11" s="1"/>
  <c r="E320" i="11" a="1"/>
  <c r="E320" i="11" s="1"/>
  <c r="E321" i="11" a="1"/>
  <c r="E321" i="11" s="1"/>
  <c r="E322" i="11" a="1"/>
  <c r="E322" i="11" s="1"/>
  <c r="E325" i="11" a="1"/>
  <c r="E325" i="11" s="1"/>
  <c r="E323" i="11" a="1"/>
  <c r="E323" i="11" s="1"/>
  <c r="E324" i="11" a="1"/>
  <c r="E324" i="11" s="1"/>
  <c r="E327" i="11" a="1"/>
  <c r="E327" i="11" s="1"/>
  <c r="E326" i="11" a="1"/>
  <c r="E326" i="11" s="1"/>
  <c r="E329" i="11" a="1"/>
  <c r="E329" i="11" s="1"/>
  <c r="E328" i="11" a="1"/>
  <c r="E328" i="11" s="1"/>
  <c r="E330" i="11" a="1"/>
  <c r="E330" i="11" s="1"/>
  <c r="E333" i="11" a="1"/>
  <c r="E333" i="11" s="1"/>
  <c r="E331" i="11" a="1"/>
  <c r="E331" i="11" s="1"/>
  <c r="E332" i="11" a="1"/>
  <c r="E332" i="11" s="1"/>
  <c r="E334" i="11" a="1"/>
  <c r="E334" i="11" s="1"/>
  <c r="E335" i="11" a="1"/>
  <c r="E335" i="11" s="1"/>
  <c r="E336" i="11" a="1"/>
  <c r="E336" i="11" s="1"/>
  <c r="E194" i="11" a="1"/>
  <c r="E194" i="11" s="1"/>
  <c r="E195" i="11" a="1"/>
  <c r="E195" i="11" s="1"/>
  <c r="E196" i="11" a="1"/>
  <c r="E196" i="11" s="1"/>
  <c r="E197" i="11" a="1"/>
  <c r="E197" i="11" s="1"/>
  <c r="E198" i="11" a="1"/>
  <c r="E198" i="11" s="1"/>
  <c r="E200" i="11" a="1"/>
  <c r="E200" i="11" s="1"/>
  <c r="E199" i="11" a="1"/>
  <c r="E199" i="11" s="1"/>
  <c r="E201" i="11" a="1"/>
  <c r="E201" i="11" s="1"/>
  <c r="E204" i="11" a="1"/>
  <c r="E204" i="11" s="1"/>
  <c r="E203" i="11" a="1"/>
  <c r="E203" i="11" s="1"/>
  <c r="E205" i="11" a="1"/>
  <c r="E205" i="11" s="1"/>
  <c r="E206" i="11" a="1"/>
  <c r="E206" i="11" s="1"/>
  <c r="E210" i="11" a="1"/>
  <c r="E210" i="11" s="1"/>
  <c r="E209" i="11" a="1"/>
  <c r="E209" i="11" s="1"/>
  <c r="E212" i="11" a="1"/>
  <c r="E212" i="11" s="1"/>
  <c r="E215" i="11" a="1"/>
  <c r="E215" i="11" s="1"/>
  <c r="E216" i="11" a="1"/>
  <c r="E216" i="11" s="1"/>
  <c r="E218" i="11" a="1"/>
  <c r="E218" i="11" s="1"/>
  <c r="E221" i="11" a="1"/>
  <c r="E221" i="11" s="1"/>
  <c r="E222" i="11" a="1"/>
  <c r="E222" i="11" s="1"/>
  <c r="E224" i="11" a="1"/>
  <c r="E224" i="11" s="1"/>
  <c r="E225" i="11" a="1"/>
  <c r="E225" i="11" s="1"/>
  <c r="E230" i="11" a="1"/>
  <c r="E230" i="11" s="1"/>
  <c r="E232" i="11" a="1"/>
  <c r="E232" i="11" s="1"/>
  <c r="E234" i="11" a="1"/>
  <c r="E234" i="11" s="1"/>
  <c r="E237" i="11" a="1"/>
  <c r="E237" i="11" s="1"/>
  <c r="E238" i="11" a="1"/>
  <c r="E238" i="11" s="1"/>
  <c r="E239" i="11" a="1"/>
  <c r="E239" i="11" s="1"/>
  <c r="E241" i="11" a="1"/>
  <c r="E241" i="11" s="1"/>
  <c r="E247" i="11" a="1"/>
  <c r="E247" i="11" s="1"/>
  <c r="E244" i="11" a="1"/>
  <c r="E244" i="11" s="1"/>
  <c r="E245" i="11" a="1"/>
  <c r="E245" i="11" s="1"/>
  <c r="E246" i="11" a="1"/>
  <c r="E246" i="11" s="1"/>
  <c r="E248" i="11" a="1"/>
  <c r="E248" i="11" s="1"/>
  <c r="E250" i="11" a="1"/>
  <c r="E250" i="11" s="1"/>
  <c r="E249" i="11" a="1"/>
  <c r="E249" i="11" s="1"/>
  <c r="E252" i="11" a="1"/>
  <c r="E252" i="11" s="1"/>
  <c r="E254" i="11" a="1"/>
  <c r="E254" i="11" s="1"/>
  <c r="E251" i="11" a="1"/>
  <c r="E251" i="11" s="1"/>
  <c r="E253" i="11" a="1"/>
  <c r="E253" i="11" s="1"/>
  <c r="E255" i="11" a="1"/>
  <c r="E255" i="11" s="1"/>
  <c r="E257" i="11" a="1"/>
  <c r="E257" i="11" s="1"/>
  <c r="E260" i="11" a="1"/>
  <c r="E260" i="11" s="1"/>
  <c r="E261" i="11" a="1"/>
  <c r="E261" i="11" s="1"/>
  <c r="E122" i="11" a="1"/>
  <c r="E122" i="11" s="1"/>
  <c r="E123" i="11" a="1"/>
  <c r="E123" i="11" s="1"/>
  <c r="E124" i="11" a="1"/>
  <c r="E124" i="11" s="1"/>
  <c r="E126" i="11" a="1"/>
  <c r="E126" i="11" s="1"/>
  <c r="E129" i="11" a="1"/>
  <c r="E129" i="11" s="1"/>
  <c r="E131" i="11" a="1"/>
  <c r="E131" i="11" s="1"/>
  <c r="E132" i="11" a="1"/>
  <c r="E132" i="11" s="1"/>
  <c r="E134" i="11" a="1"/>
  <c r="E134" i="11" s="1"/>
  <c r="E135" i="11" a="1"/>
  <c r="E135" i="11" s="1"/>
  <c r="E137" i="11" a="1"/>
  <c r="E137" i="11" s="1"/>
  <c r="E136" i="11" a="1"/>
  <c r="E136" i="11" s="1"/>
  <c r="E142" i="11" a="1"/>
  <c r="E142" i="11" s="1"/>
  <c r="E141" i="11" a="1"/>
  <c r="E141" i="11" s="1"/>
  <c r="E144" i="11" a="1"/>
  <c r="E144" i="11" s="1"/>
  <c r="E145" i="11" a="1"/>
  <c r="E145" i="11" s="1"/>
  <c r="E147" i="11" a="1"/>
  <c r="E147" i="11" s="1"/>
  <c r="E146" i="11" a="1"/>
  <c r="E146" i="11" s="1"/>
  <c r="E150" i="11" a="1"/>
  <c r="E150" i="11" s="1"/>
  <c r="E151" i="11" a="1"/>
  <c r="E151" i="11" s="1"/>
  <c r="E153" i="11" a="1"/>
  <c r="E153" i="11" s="1"/>
  <c r="E158" i="11" a="1"/>
  <c r="E158" i="11" s="1"/>
  <c r="E163" i="11" a="1"/>
  <c r="E163" i="11" s="1"/>
  <c r="E164" i="11" a="1"/>
  <c r="E164" i="11" s="1"/>
  <c r="E166" i="11" a="1"/>
  <c r="E166" i="11" s="1"/>
  <c r="E165" i="11" a="1"/>
  <c r="E165" i="11" s="1"/>
  <c r="E168" i="11" a="1"/>
  <c r="E168" i="11" s="1"/>
  <c r="E170" i="11" a="1"/>
  <c r="E170" i="11" s="1"/>
  <c r="E173" i="11" a="1"/>
  <c r="E173" i="11" s="1"/>
  <c r="E174" i="11" a="1"/>
  <c r="E174" i="11" s="1"/>
  <c r="E177" i="11" a="1"/>
  <c r="E177" i="11" s="1"/>
  <c r="E179" i="11" a="1"/>
  <c r="E179" i="11" s="1"/>
  <c r="E186" i="11" a="1"/>
  <c r="E186" i="11" s="1"/>
  <c r="E184" i="11" a="1"/>
  <c r="E184" i="11" s="1"/>
  <c r="E185" i="11" a="1"/>
  <c r="E185" i="11" s="1"/>
  <c r="DV7" i="10"/>
  <c r="DV15" i="10"/>
  <c r="DV16" i="10"/>
  <c r="DN10" i="10"/>
  <c r="DV21" i="10"/>
  <c r="DN11" i="10"/>
  <c r="DN8" i="10"/>
  <c r="DN19" i="10"/>
  <c r="DN9" i="10"/>
  <c r="DN22" i="10"/>
  <c r="DV17" i="10"/>
  <c r="DV10" i="10"/>
  <c r="DN12" i="10"/>
  <c r="DN20" i="10"/>
  <c r="CN78" i="10"/>
  <c r="DV78" i="10" s="1"/>
  <c r="CR9" i="10"/>
  <c r="DQ9" i="10"/>
  <c r="CS9" i="10"/>
  <c r="CT9" i="10"/>
  <c r="DQ8" i="10"/>
  <c r="CT8" i="10"/>
  <c r="DQ13" i="10"/>
  <c r="CS13" i="10"/>
  <c r="CT13" i="10"/>
  <c r="CU13" i="10"/>
  <c r="DQ19" i="10"/>
  <c r="CS19" i="10"/>
  <c r="CT19" i="10"/>
  <c r="CU19" i="10"/>
  <c r="DQ23" i="10"/>
  <c r="CS23" i="10"/>
  <c r="CT23" i="10"/>
  <c r="DQ14" i="10"/>
  <c r="CS14" i="10"/>
  <c r="CT14" i="10"/>
  <c r="CU14" i="10"/>
  <c r="DN14" i="10"/>
  <c r="CS21" i="10"/>
  <c r="CT21" i="10"/>
  <c r="DV14" i="10"/>
  <c r="CR16" i="10"/>
  <c r="CS16" i="10"/>
  <c r="CT16" i="10"/>
  <c r="DQ18" i="10"/>
  <c r="CS18" i="10"/>
  <c r="DV18" i="10"/>
  <c r="CS15" i="10"/>
  <c r="DQ15" i="10"/>
  <c r="CT15" i="10"/>
  <c r="DQ20" i="10"/>
  <c r="CS20" i="10"/>
  <c r="DQ12" i="10"/>
  <c r="CT12" i="10"/>
  <c r="CU12" i="10"/>
  <c r="CS22" i="10"/>
  <c r="CT22" i="10"/>
  <c r="CU22" i="10"/>
  <c r="CN6" i="10"/>
  <c r="DQ7" i="10"/>
  <c r="CT7" i="10"/>
  <c r="DN18" i="10"/>
  <c r="DQ17" i="10"/>
  <c r="CS17" i="10"/>
  <c r="CT17" i="10"/>
  <c r="DQ11" i="10"/>
  <c r="CT11" i="10"/>
  <c r="DN23" i="10"/>
  <c r="CK48" i="10"/>
  <c r="BZ84" i="11"/>
  <c r="BZ83" i="11"/>
  <c r="BZ92" i="11"/>
  <c r="CA90" i="11"/>
  <c r="CA84" i="11"/>
  <c r="BZ90" i="11"/>
  <c r="BZ86" i="11"/>
  <c r="BZ91" i="11"/>
  <c r="BV24" i="4"/>
  <c r="CX24" i="4"/>
  <c r="DQ78" i="10"/>
  <c r="DR78" i="10"/>
  <c r="DS78" i="10"/>
  <c r="DT78" i="10"/>
  <c r="DU78" i="10"/>
  <c r="DQ71" i="10"/>
  <c r="DR71" i="10"/>
  <c r="DS71" i="10"/>
  <c r="DT71" i="10"/>
  <c r="DU71" i="10"/>
  <c r="DV71" i="10"/>
  <c r="DN71" i="10"/>
  <c r="CK94" i="10"/>
  <c r="BZ20" i="3" s="1"/>
  <c r="CL50" i="10"/>
  <c r="CL52" i="10"/>
  <c r="CI77" i="10"/>
  <c r="CM70" i="10"/>
  <c r="CI63" i="10"/>
  <c r="CH102" i="10"/>
  <c r="CN75" i="10"/>
  <c r="CN73" i="10"/>
  <c r="CN74" i="10"/>
  <c r="CM52" i="10"/>
  <c r="CM53" i="10"/>
  <c r="CM50" i="10"/>
  <c r="CM51" i="10"/>
  <c r="DV40" i="10"/>
  <c r="CN64" i="10"/>
  <c r="CL84" i="10"/>
  <c r="DC48" i="10"/>
  <c r="DS48" i="10"/>
  <c r="DI40" i="10"/>
  <c r="DL48" i="10"/>
  <c r="CJ82" i="10"/>
  <c r="CJ81" i="10"/>
  <c r="CJ80" i="10"/>
  <c r="CM89" i="10"/>
  <c r="CM87" i="10"/>
  <c r="CM88" i="10"/>
  <c r="DJ48" i="10"/>
  <c r="DD48" i="10"/>
  <c r="CZ48" i="10"/>
  <c r="CJ67" i="10"/>
  <c r="CJ66" i="10"/>
  <c r="CJ68" i="10"/>
  <c r="DH48" i="10"/>
  <c r="DA48" i="10"/>
  <c r="DG40" i="10"/>
  <c r="DU48" i="10"/>
  <c r="DB48" i="10"/>
  <c r="CU48" i="10"/>
  <c r="DI48" i="10"/>
  <c r="DE48" i="10"/>
  <c r="DR48" i="10"/>
  <c r="DR40" i="10"/>
  <c r="CY48" i="10"/>
  <c r="DM48" i="10"/>
  <c r="CN40" i="10"/>
  <c r="DQ48" i="10"/>
  <c r="DG48" i="10"/>
  <c r="CW48" i="10"/>
  <c r="DM40" i="10"/>
  <c r="CX48" i="10"/>
  <c r="DB40" i="10"/>
  <c r="DT40" i="10"/>
  <c r="DF40" i="10"/>
  <c r="DS40" i="10"/>
  <c r="DA40" i="10"/>
  <c r="CZ40" i="10"/>
  <c r="CV40" i="10"/>
  <c r="DU40" i="10"/>
  <c r="CY40" i="10"/>
  <c r="DE40" i="10"/>
  <c r="DQ40" i="10"/>
  <c r="CU40" i="10"/>
  <c r="CS40" i="10"/>
  <c r="DD40" i="10"/>
  <c r="CX40" i="10"/>
  <c r="CT40" i="10"/>
  <c r="DH40" i="10"/>
  <c r="DC40" i="10"/>
  <c r="CW40" i="10"/>
  <c r="DK40" i="10"/>
  <c r="DJ40" i="10"/>
  <c r="DL40" i="10"/>
  <c r="CK56" i="10"/>
  <c r="DM56" i="10" s="1"/>
  <c r="CM58" i="10"/>
  <c r="CM96" i="10"/>
  <c r="CM95" i="10"/>
  <c r="CM57" i="10"/>
  <c r="CL97" i="10"/>
  <c r="CL99" i="10"/>
  <c r="CL98" i="10"/>
  <c r="CL61" i="10"/>
  <c r="CL59" i="10"/>
  <c r="CL60" i="10"/>
  <c r="CL103" i="10"/>
  <c r="BW5" i="7"/>
  <c r="BZ5" i="3"/>
  <c r="BY3" i="3"/>
  <c r="CA79" i="11" l="1"/>
  <c r="CA78" i="11"/>
  <c r="CA77" i="11"/>
  <c r="BW295" i="11" a="1"/>
  <c r="BW295" i="11" s="1"/>
  <c r="BH295" i="11" a="1"/>
  <c r="BH295" i="11" s="1"/>
  <c r="AT295" i="11" a="1"/>
  <c r="AT295" i="11" s="1"/>
  <c r="AE295" i="11" a="1"/>
  <c r="AE295" i="11" s="1"/>
  <c r="P295" i="11" a="1"/>
  <c r="P295" i="11" s="1"/>
  <c r="BP295" i="11" a="1"/>
  <c r="BP295" i="11" s="1"/>
  <c r="BB295" i="11" a="1"/>
  <c r="BB295" i="11" s="1"/>
  <c r="Z295" i="11" a="1"/>
  <c r="Z295" i="11" s="1"/>
  <c r="BY295" i="11" a="1"/>
  <c r="BY295" i="11" s="1"/>
  <c r="AC295" i="11" a="1"/>
  <c r="AC295" i="11" s="1"/>
  <c r="L295" i="11" a="1"/>
  <c r="L295" i="11" s="1"/>
  <c r="BI295" i="11" a="1"/>
  <c r="BI295" i="11" s="1"/>
  <c r="AS295" i="11" a="1"/>
  <c r="AS295" i="11" s="1"/>
  <c r="K295" i="11" a="1"/>
  <c r="K295" i="11" s="1"/>
  <c r="BT295" i="11" a="1"/>
  <c r="BT295" i="11" s="1"/>
  <c r="AN295" i="11" a="1"/>
  <c r="AN295" i="11" s="1"/>
  <c r="X295" i="11" a="1"/>
  <c r="X295" i="11" s="1"/>
  <c r="BN295" i="11" a="1"/>
  <c r="BN295" i="11" s="1"/>
  <c r="AV295" i="11" a="1"/>
  <c r="AV295" i="11" s="1"/>
  <c r="AB295" i="11" a="1"/>
  <c r="AB295" i="11" s="1"/>
  <c r="H295" i="11" a="1"/>
  <c r="H295" i="11" s="1"/>
  <c r="BM295" i="11" a="1"/>
  <c r="BM295" i="11" s="1"/>
  <c r="AU295" i="11" a="1"/>
  <c r="AU295" i="11" s="1"/>
  <c r="AA295" i="11" a="1"/>
  <c r="AA295" i="11" s="1"/>
  <c r="BU295" i="11" a="1"/>
  <c r="BU295" i="11" s="1"/>
  <c r="AF295" i="11" a="1"/>
  <c r="AF295" i="11" s="1"/>
  <c r="I295" i="11" a="1"/>
  <c r="I295" i="11" s="1"/>
  <c r="BS295" i="11" a="1"/>
  <c r="BS295" i="11" s="1"/>
  <c r="AY295" i="11" a="1"/>
  <c r="AY295" i="11" s="1"/>
  <c r="V295" i="11" a="1"/>
  <c r="V295" i="11" s="1"/>
  <c r="BQ295" i="11" a="1"/>
  <c r="BQ295" i="11" s="1"/>
  <c r="U295" i="11" a="1"/>
  <c r="U295" i="11" s="1"/>
  <c r="BO295" i="11" a="1"/>
  <c r="BO295" i="11" s="1"/>
  <c r="AQ295" i="11" a="1"/>
  <c r="AQ295" i="11" s="1"/>
  <c r="BK295" i="11" a="1"/>
  <c r="BK295" i="11" s="1"/>
  <c r="AL295" i="11" a="1"/>
  <c r="AL295" i="11" s="1"/>
  <c r="AJ295" i="11" a="1"/>
  <c r="AJ295" i="11" s="1"/>
  <c r="BF295" i="11" a="1"/>
  <c r="BF295" i="11" s="1"/>
  <c r="AD295" i="11" a="1"/>
  <c r="AD295" i="11" s="1"/>
  <c r="N295" i="11" a="1"/>
  <c r="N295" i="11" s="1"/>
  <c r="AP295" i="11" a="1"/>
  <c r="AP295" i="11" s="1"/>
  <c r="J295" i="11" a="1"/>
  <c r="J295" i="11" s="1"/>
  <c r="AW295" i="11" a="1"/>
  <c r="AW295" i="11" s="1"/>
  <c r="M295" i="11" a="1"/>
  <c r="M295" i="11" s="1"/>
  <c r="CA295" i="11" a="1"/>
  <c r="CA295" i="11" s="1"/>
  <c r="AR295" i="11" a="1"/>
  <c r="AR295" i="11" s="1"/>
  <c r="BZ295" i="11" a="1"/>
  <c r="BZ295" i="11" s="1"/>
  <c r="AO295" i="11" a="1"/>
  <c r="AO295" i="11" s="1"/>
  <c r="AH295" i="11" a="1"/>
  <c r="AH295" i="11" s="1"/>
  <c r="BL295" i="11" a="1"/>
  <c r="BL295" i="11" s="1"/>
  <c r="AG295" i="11" a="1"/>
  <c r="AG295" i="11" s="1"/>
  <c r="Y295" i="11" a="1"/>
  <c r="Y295" i="11" s="1"/>
  <c r="BX295" i="11" a="1"/>
  <c r="BX295" i="11" s="1"/>
  <c r="W295" i="11" a="1"/>
  <c r="W295" i="11" s="1"/>
  <c r="BV295" i="11" a="1"/>
  <c r="BV295" i="11" s="1"/>
  <c r="S295" i="11" a="1"/>
  <c r="S295" i="11" s="1"/>
  <c r="BJ295" i="11" a="1"/>
  <c r="BJ295" i="11" s="1"/>
  <c r="Q295" i="11" a="1"/>
  <c r="Q295" i="11" s="1"/>
  <c r="BG295" i="11" a="1"/>
  <c r="BG295" i="11" s="1"/>
  <c r="BR295" i="11" a="1"/>
  <c r="BR295" i="11" s="1"/>
  <c r="BE295" i="11" a="1"/>
  <c r="BE295" i="11" s="1"/>
  <c r="T295" i="11" a="1"/>
  <c r="T295" i="11" s="1"/>
  <c r="R295" i="11" a="1"/>
  <c r="R295" i="11" s="1"/>
  <c r="AM295" i="11" a="1"/>
  <c r="AM295" i="11" s="1"/>
  <c r="O295" i="11" a="1"/>
  <c r="O295" i="11" s="1"/>
  <c r="AX295" i="11" a="1"/>
  <c r="AX295" i="11" s="1"/>
  <c r="AK295" i="11" a="1"/>
  <c r="AK295" i="11" s="1"/>
  <c r="BD295" i="11" a="1"/>
  <c r="BD295" i="11" s="1"/>
  <c r="BC295" i="11" a="1"/>
  <c r="BC295" i="11" s="1"/>
  <c r="AZ295" i="11" a="1"/>
  <c r="AZ295" i="11" s="1"/>
  <c r="AI295" i="11" a="1"/>
  <c r="AI295" i="11" s="1"/>
  <c r="BA295" i="11" a="1"/>
  <c r="BA295" i="11" s="1"/>
  <c r="BV325" i="11" a="1"/>
  <c r="BV325" i="11" s="1"/>
  <c r="BG325" i="11" a="1"/>
  <c r="BG325" i="11" s="1"/>
  <c r="AQ325" i="11" a="1"/>
  <c r="AQ325" i="11" s="1"/>
  <c r="AA325" i="11" a="1"/>
  <c r="AA325" i="11" s="1"/>
  <c r="M325" i="11" a="1"/>
  <c r="M325" i="11" s="1"/>
  <c r="BO325" i="11" a="1"/>
  <c r="BO325" i="11" s="1"/>
  <c r="AK325" i="11" a="1"/>
  <c r="AK325" i="11" s="1"/>
  <c r="BZ325" i="11" a="1"/>
  <c r="BZ325" i="11" s="1"/>
  <c r="BJ325" i="11" a="1"/>
  <c r="BJ325" i="11" s="1"/>
  <c r="AS325" i="11" a="1"/>
  <c r="AS325" i="11" s="1"/>
  <c r="J325" i="11" a="1"/>
  <c r="J325" i="11" s="1"/>
  <c r="BS325" i="11" a="1"/>
  <c r="BS325" i="11" s="1"/>
  <c r="BC325" i="11" a="1"/>
  <c r="BC325" i="11" s="1"/>
  <c r="T325" i="11" a="1"/>
  <c r="T325" i="11" s="1"/>
  <c r="BR325" i="11" a="1"/>
  <c r="BR325" i="11" s="1"/>
  <c r="AZ325" i="11" a="1"/>
  <c r="AZ325" i="11" s="1"/>
  <c r="AG325" i="11" a="1"/>
  <c r="AG325" i="11" s="1"/>
  <c r="O325" i="11" a="1"/>
  <c r="O325" i="11" s="1"/>
  <c r="BQ325" i="11" a="1"/>
  <c r="BQ325" i="11" s="1"/>
  <c r="AY325" i="11" a="1"/>
  <c r="AY325" i="11" s="1"/>
  <c r="N325" i="11" a="1"/>
  <c r="N325" i="11" s="1"/>
  <c r="BP325" i="11" a="1"/>
  <c r="BP325" i="11" s="1"/>
  <c r="AX325" i="11" a="1"/>
  <c r="AX325" i="11" s="1"/>
  <c r="AF325" i="11" a="1"/>
  <c r="AF325" i="11" s="1"/>
  <c r="BL325" i="11" a="1"/>
  <c r="BL325" i="11" s="1"/>
  <c r="AU325" i="11" a="1"/>
  <c r="AU325" i="11" s="1"/>
  <c r="Z325" i="11" a="1"/>
  <c r="Z325" i="11" s="1"/>
  <c r="H325" i="11" a="1"/>
  <c r="H325" i="11" s="1"/>
  <c r="AT325" i="11" a="1"/>
  <c r="AT325" i="11" s="1"/>
  <c r="V325" i="11" a="1"/>
  <c r="V325" i="11" s="1"/>
  <c r="BN325" i="11" a="1"/>
  <c r="BN325" i="11" s="1"/>
  <c r="AR325" i="11" a="1"/>
  <c r="AR325" i="11" s="1"/>
  <c r="U325" i="11" a="1"/>
  <c r="U325" i="11" s="1"/>
  <c r="AB325" i="11" a="1"/>
  <c r="AB325" i="11" s="1"/>
  <c r="CA325" i="11" a="1"/>
  <c r="CA325" i="11" s="1"/>
  <c r="BB325" i="11" a="1"/>
  <c r="BB325" i="11" s="1"/>
  <c r="BK325" i="11" a="1"/>
  <c r="BK325" i="11" s="1"/>
  <c r="AL325" i="11" a="1"/>
  <c r="AL325" i="11" s="1"/>
  <c r="K325" i="11" a="1"/>
  <c r="K325" i="11" s="1"/>
  <c r="BU325" i="11" a="1"/>
  <c r="BU325" i="11" s="1"/>
  <c r="AN325" i="11" a="1"/>
  <c r="AN325" i="11" s="1"/>
  <c r="I325" i="11" a="1"/>
  <c r="I325" i="11" s="1"/>
  <c r="BM325" i="11" a="1"/>
  <c r="BM325" i="11" s="1"/>
  <c r="BH325" i="11" a="1"/>
  <c r="BH325" i="11" s="1"/>
  <c r="X325" i="11" a="1"/>
  <c r="X325" i="11" s="1"/>
  <c r="Q325" i="11" a="1"/>
  <c r="Q325" i="11" s="1"/>
  <c r="AW325" i="11" a="1"/>
  <c r="AW325" i="11" s="1"/>
  <c r="AV325" i="11" a="1"/>
  <c r="AV325" i="11" s="1"/>
  <c r="P325" i="11" a="1"/>
  <c r="P325" i="11" s="1"/>
  <c r="BE325" i="11" a="1"/>
  <c r="BE325" i="11" s="1"/>
  <c r="AI325" i="11" a="1"/>
  <c r="AI325" i="11" s="1"/>
  <c r="BY325" i="11" a="1"/>
  <c r="BY325" i="11" s="1"/>
  <c r="AH325" i="11" a="1"/>
  <c r="AH325" i="11" s="1"/>
  <c r="Y325" i="11" a="1"/>
  <c r="Y325" i="11" s="1"/>
  <c r="AP325" i="11" a="1"/>
  <c r="AP325" i="11" s="1"/>
  <c r="AO325" i="11" a="1"/>
  <c r="AO325" i="11" s="1"/>
  <c r="AD325" i="11" a="1"/>
  <c r="AD325" i="11" s="1"/>
  <c r="BI325" i="11" a="1"/>
  <c r="BI325" i="11" s="1"/>
  <c r="BD325" i="11" a="1"/>
  <c r="BD325" i="11" s="1"/>
  <c r="BA325" i="11" a="1"/>
  <c r="BA325" i="11" s="1"/>
  <c r="AC325" i="11" a="1"/>
  <c r="AC325" i="11" s="1"/>
  <c r="W325" i="11" a="1"/>
  <c r="W325" i="11" s="1"/>
  <c r="BX325" i="11" a="1"/>
  <c r="BX325" i="11" s="1"/>
  <c r="BW325" i="11" a="1"/>
  <c r="BW325" i="11" s="1"/>
  <c r="BT325" i="11" a="1"/>
  <c r="BT325" i="11" s="1"/>
  <c r="BF325" i="11" a="1"/>
  <c r="BF325" i="11" s="1"/>
  <c r="AM325" i="11" a="1"/>
  <c r="AM325" i="11" s="1"/>
  <c r="AJ325" i="11" a="1"/>
  <c r="AJ325" i="11" s="1"/>
  <c r="AE325" i="11" a="1"/>
  <c r="AE325" i="11" s="1"/>
  <c r="S325" i="11" a="1"/>
  <c r="S325" i="11" s="1"/>
  <c r="R325" i="11" a="1"/>
  <c r="R325" i="11" s="1"/>
  <c r="L325" i="11" a="1"/>
  <c r="L325" i="11" s="1"/>
  <c r="BY296" i="11" a="1"/>
  <c r="BY296" i="11" s="1"/>
  <c r="BJ296" i="11" a="1"/>
  <c r="BJ296" i="11" s="1"/>
  <c r="AT296" i="11" a="1"/>
  <c r="AT296" i="11" s="1"/>
  <c r="AE296" i="11" a="1"/>
  <c r="AE296" i="11" s="1"/>
  <c r="Q296" i="11" a="1"/>
  <c r="Q296" i="11" s="1"/>
  <c r="BS296" i="11" a="1"/>
  <c r="BS296" i="11" s="1"/>
  <c r="BD296" i="11" a="1"/>
  <c r="BD296" i="11" s="1"/>
  <c r="AN296" i="11" a="1"/>
  <c r="AN296" i="11" s="1"/>
  <c r="K296" i="11" a="1"/>
  <c r="K296" i="11" s="1"/>
  <c r="BT296" i="11" a="1"/>
  <c r="BT296" i="11" s="1"/>
  <c r="AK296" i="11" a="1"/>
  <c r="AK296" i="11" s="1"/>
  <c r="U296" i="11" a="1"/>
  <c r="U296" i="11" s="1"/>
  <c r="BR296" i="11" a="1"/>
  <c r="BR296" i="11" s="1"/>
  <c r="BB296" i="11" a="1"/>
  <c r="BB296" i="11" s="1"/>
  <c r="T296" i="11" a="1"/>
  <c r="T296" i="11" s="1"/>
  <c r="BN296" i="11" a="1"/>
  <c r="BN296" i="11" s="1"/>
  <c r="AW296" i="11" a="1"/>
  <c r="AW296" i="11" s="1"/>
  <c r="AG296" i="11" a="1"/>
  <c r="AG296" i="11" s="1"/>
  <c r="P296" i="11" a="1"/>
  <c r="P296" i="11" s="1"/>
  <c r="BU296" i="11" a="1"/>
  <c r="BU296" i="11" s="1"/>
  <c r="AY296" i="11" a="1"/>
  <c r="AY296" i="11" s="1"/>
  <c r="M296" i="11" a="1"/>
  <c r="M296" i="11" s="1"/>
  <c r="BQ296" i="11" a="1"/>
  <c r="BQ296" i="11" s="1"/>
  <c r="AX296" i="11" a="1"/>
  <c r="AX296" i="11" s="1"/>
  <c r="AD296" i="11" a="1"/>
  <c r="AD296" i="11" s="1"/>
  <c r="L296" i="11" a="1"/>
  <c r="L296" i="11" s="1"/>
  <c r="W296" i="11" a="1"/>
  <c r="W296" i="11" s="1"/>
  <c r="BL296" i="11" a="1"/>
  <c r="BL296" i="11" s="1"/>
  <c r="AQ296" i="11" a="1"/>
  <c r="AQ296" i="11" s="1"/>
  <c r="V296" i="11" a="1"/>
  <c r="V296" i="11" s="1"/>
  <c r="AS296" i="11" a="1"/>
  <c r="AS296" i="11" s="1"/>
  <c r="X296" i="11" a="1"/>
  <c r="X296" i="11" s="1"/>
  <c r="BP296" i="11" a="1"/>
  <c r="BP296" i="11" s="1"/>
  <c r="BO296" i="11" a="1"/>
  <c r="BO296" i="11" s="1"/>
  <c r="AP296" i="11" a="1"/>
  <c r="AP296" i="11" s="1"/>
  <c r="R296" i="11" a="1"/>
  <c r="R296" i="11" s="1"/>
  <c r="BI296" i="11" a="1"/>
  <c r="BI296" i="11" s="1"/>
  <c r="Z296" i="11" a="1"/>
  <c r="Z296" i="11" s="1"/>
  <c r="BC296" i="11" a="1"/>
  <c r="BC296" i="11" s="1"/>
  <c r="Y296" i="11" a="1"/>
  <c r="Y296" i="11" s="1"/>
  <c r="BA296" i="11" a="1"/>
  <c r="BA296" i="11" s="1"/>
  <c r="AU296" i="11" a="1"/>
  <c r="AU296" i="11" s="1"/>
  <c r="O296" i="11" a="1"/>
  <c r="O296" i="11" s="1"/>
  <c r="H296" i="11" a="1"/>
  <c r="H296" i="11" s="1"/>
  <c r="CA296" i="11" a="1"/>
  <c r="CA296" i="11" s="1"/>
  <c r="AM296" i="11" a="1"/>
  <c r="AM296" i="11" s="1"/>
  <c r="AR296" i="11" a="1"/>
  <c r="AR296" i="11" s="1"/>
  <c r="AO296" i="11" a="1"/>
  <c r="AO296" i="11" s="1"/>
  <c r="BZ296" i="11" a="1"/>
  <c r="BZ296" i="11" s="1"/>
  <c r="AL296" i="11" a="1"/>
  <c r="AL296" i="11" s="1"/>
  <c r="AF296" i="11" a="1"/>
  <c r="AF296" i="11" s="1"/>
  <c r="BM296" i="11" a="1"/>
  <c r="BM296" i="11" s="1"/>
  <c r="AC296" i="11" a="1"/>
  <c r="AC296" i="11" s="1"/>
  <c r="BV296" i="11" a="1"/>
  <c r="BV296" i="11" s="1"/>
  <c r="N296" i="11" a="1"/>
  <c r="N296" i="11" s="1"/>
  <c r="BK296" i="11" a="1"/>
  <c r="BK296" i="11" s="1"/>
  <c r="J296" i="11" a="1"/>
  <c r="J296" i="11" s="1"/>
  <c r="I296" i="11" a="1"/>
  <c r="I296" i="11" s="1"/>
  <c r="BH296" i="11" a="1"/>
  <c r="BH296" i="11" s="1"/>
  <c r="BF296" i="11" a="1"/>
  <c r="BF296" i="11" s="1"/>
  <c r="BE296" i="11" a="1"/>
  <c r="BE296" i="11" s="1"/>
  <c r="BX296" i="11" a="1"/>
  <c r="BX296" i="11" s="1"/>
  <c r="BW296" i="11" a="1"/>
  <c r="BW296" i="11" s="1"/>
  <c r="AH296" i="11" a="1"/>
  <c r="AH296" i="11" s="1"/>
  <c r="AB296" i="11" a="1"/>
  <c r="AB296" i="11" s="1"/>
  <c r="AJ296" i="11" a="1"/>
  <c r="AJ296" i="11" s="1"/>
  <c r="AI296" i="11" a="1"/>
  <c r="AI296" i="11" s="1"/>
  <c r="AA296" i="11" a="1"/>
  <c r="AA296" i="11" s="1"/>
  <c r="S296" i="11" a="1"/>
  <c r="S296" i="11" s="1"/>
  <c r="BG296" i="11" a="1"/>
  <c r="BG296" i="11" s="1"/>
  <c r="AV296" i="11" a="1"/>
  <c r="AV296" i="11" s="1"/>
  <c r="AZ296" i="11" a="1"/>
  <c r="AZ296" i="11" s="1"/>
  <c r="AL291" i="11" a="1"/>
  <c r="AL291" i="11" s="1"/>
  <c r="X291" i="11" a="1"/>
  <c r="X291" i="11" s="1"/>
  <c r="H291" i="11" a="1"/>
  <c r="H291" i="11" s="1"/>
  <c r="BI291" i="11" a="1"/>
  <c r="BI291" i="11" s="1"/>
  <c r="AG291" i="11" a="1"/>
  <c r="AG291" i="11" s="1"/>
  <c r="BQ291" i="11" a="1"/>
  <c r="BQ291" i="11" s="1"/>
  <c r="BB291" i="11" a="1"/>
  <c r="BB291" i="11" s="1"/>
  <c r="U291" i="11" a="1"/>
  <c r="U291" i="11" s="1"/>
  <c r="BP291" i="11" a="1"/>
  <c r="BP291" i="11" s="1"/>
  <c r="BA291" i="11" a="1"/>
  <c r="BA291" i="11" s="1"/>
  <c r="AK291" i="11" a="1"/>
  <c r="AK291" i="11" s="1"/>
  <c r="AV291" i="11" a="1"/>
  <c r="AV291" i="11" s="1"/>
  <c r="AH291" i="11" a="1"/>
  <c r="AH291" i="11" s="1"/>
  <c r="P291" i="11" a="1"/>
  <c r="P291" i="11" s="1"/>
  <c r="AA291" i="11" a="1"/>
  <c r="AA291" i="11" s="1"/>
  <c r="BK291" i="11" a="1"/>
  <c r="BK291" i="11" s="1"/>
  <c r="AR291" i="11" a="1"/>
  <c r="AR291" i="11" s="1"/>
  <c r="CA291" i="11" a="1"/>
  <c r="CA291" i="11" s="1"/>
  <c r="BG291" i="11" a="1"/>
  <c r="BG291" i="11" s="1"/>
  <c r="AN291" i="11" a="1"/>
  <c r="AN291" i="11" s="1"/>
  <c r="S291" i="11" a="1"/>
  <c r="S291" i="11" s="1"/>
  <c r="BZ291" i="11" a="1"/>
  <c r="BZ291" i="11" s="1"/>
  <c r="BF291" i="11" a="1"/>
  <c r="BF291" i="11" s="1"/>
  <c r="R291" i="11" a="1"/>
  <c r="R291" i="11" s="1"/>
  <c r="BS291" i="11" a="1"/>
  <c r="BS291" i="11" s="1"/>
  <c r="AW291" i="11" a="1"/>
  <c r="AW291" i="11" s="1"/>
  <c r="Z291" i="11" a="1"/>
  <c r="Z291" i="11" s="1"/>
  <c r="AT291" i="11" a="1"/>
  <c r="AT291" i="11" s="1"/>
  <c r="BM291" i="11" a="1"/>
  <c r="BM291" i="11" s="1"/>
  <c r="AP291" i="11" a="1"/>
  <c r="AP291" i="11" s="1"/>
  <c r="Q291" i="11" a="1"/>
  <c r="Q291" i="11" s="1"/>
  <c r="BD291" i="11" a="1"/>
  <c r="BD291" i="11" s="1"/>
  <c r="AD291" i="11" a="1"/>
  <c r="AD291" i="11" s="1"/>
  <c r="AC291" i="11" a="1"/>
  <c r="AC291" i="11" s="1"/>
  <c r="BX291" i="11" a="1"/>
  <c r="BX291" i="11" s="1"/>
  <c r="AX291" i="11" a="1"/>
  <c r="AX291" i="11" s="1"/>
  <c r="T291" i="11" a="1"/>
  <c r="T291" i="11" s="1"/>
  <c r="BC291" i="11" a="1"/>
  <c r="BC291" i="11" s="1"/>
  <c r="V291" i="11" a="1"/>
  <c r="V291" i="11" s="1"/>
  <c r="AY291" i="11" a="1"/>
  <c r="AY291" i="11" s="1"/>
  <c r="N291" i="11" a="1"/>
  <c r="N291" i="11" s="1"/>
  <c r="O291" i="11" a="1"/>
  <c r="O291" i="11" s="1"/>
  <c r="AZ291" i="11" a="1"/>
  <c r="AZ291" i="11" s="1"/>
  <c r="AU291" i="11" a="1"/>
  <c r="AU291" i="11" s="1"/>
  <c r="BU291" i="11" a="1"/>
  <c r="BU291" i="11" s="1"/>
  <c r="AM291" i="11" a="1"/>
  <c r="AM291" i="11" s="1"/>
  <c r="I291" i="11" a="1"/>
  <c r="I291" i="11" s="1"/>
  <c r="BT291" i="11" a="1"/>
  <c r="BT291" i="11" s="1"/>
  <c r="AJ291" i="11" a="1"/>
  <c r="AJ291" i="11" s="1"/>
  <c r="AS291" i="11" a="1"/>
  <c r="AS291" i="11" s="1"/>
  <c r="AQ291" i="11" a="1"/>
  <c r="AQ291" i="11" s="1"/>
  <c r="AO291" i="11" a="1"/>
  <c r="AO291" i="11" s="1"/>
  <c r="AI291" i="11" a="1"/>
  <c r="AI291" i="11" s="1"/>
  <c r="BL291" i="11" a="1"/>
  <c r="BL291" i="11" s="1"/>
  <c r="BE291" i="11" a="1"/>
  <c r="BE291" i="11" s="1"/>
  <c r="BJ291" i="11" a="1"/>
  <c r="BJ291" i="11" s="1"/>
  <c r="BH291" i="11" a="1"/>
  <c r="BH291" i="11" s="1"/>
  <c r="BW291" i="11" a="1"/>
  <c r="BW291" i="11" s="1"/>
  <c r="K291" i="11" a="1"/>
  <c r="K291" i="11" s="1"/>
  <c r="BV291" i="11" a="1"/>
  <c r="BV291" i="11" s="1"/>
  <c r="J291" i="11" a="1"/>
  <c r="J291" i="11" s="1"/>
  <c r="BR291" i="11" a="1"/>
  <c r="BR291" i="11" s="1"/>
  <c r="AB291" i="11" a="1"/>
  <c r="AB291" i="11" s="1"/>
  <c r="Y291" i="11" a="1"/>
  <c r="Y291" i="11" s="1"/>
  <c r="AF291" i="11" a="1"/>
  <c r="AF291" i="11" s="1"/>
  <c r="AE291" i="11" a="1"/>
  <c r="AE291" i="11" s="1"/>
  <c r="BY291" i="11" a="1"/>
  <c r="BY291" i="11" s="1"/>
  <c r="BN291" i="11" a="1"/>
  <c r="BN291" i="11" s="1"/>
  <c r="BO291" i="11" a="1"/>
  <c r="BO291" i="11" s="1"/>
  <c r="W291" i="11" a="1"/>
  <c r="W291" i="11" s="1"/>
  <c r="M291" i="11" a="1"/>
  <c r="M291" i="11" s="1"/>
  <c r="L291" i="11" a="1"/>
  <c r="L291" i="11" s="1"/>
  <c r="BZ336" i="11" a="1"/>
  <c r="BZ336" i="11" s="1"/>
  <c r="BH336" i="11" a="1"/>
  <c r="BH336" i="11" s="1"/>
  <c r="AS336" i="11" a="1"/>
  <c r="AS336" i="11" s="1"/>
  <c r="BC336" i="11" a="1"/>
  <c r="BC336" i="11" s="1"/>
  <c r="AN336" i="11" a="1"/>
  <c r="AN336" i="11" s="1"/>
  <c r="Y336" i="11" a="1"/>
  <c r="Y336" i="11" s="1"/>
  <c r="BS336" i="11" a="1"/>
  <c r="BS336" i="11" s="1"/>
  <c r="BA336" i="11" a="1"/>
  <c r="BA336" i="11" s="1"/>
  <c r="AM336" i="11" a="1"/>
  <c r="AM336" i="11" s="1"/>
  <c r="W336" i="11" a="1"/>
  <c r="W336" i="11" s="1"/>
  <c r="BY336" i="11" a="1"/>
  <c r="BY336" i="11" s="1"/>
  <c r="BD336" i="11" a="1"/>
  <c r="BD336" i="11" s="1"/>
  <c r="AL336" i="11" a="1"/>
  <c r="AL336" i="11" s="1"/>
  <c r="S336" i="11" a="1"/>
  <c r="S336" i="11" s="1"/>
  <c r="BQ336" i="11" a="1"/>
  <c r="BQ336" i="11" s="1"/>
  <c r="AF336" i="11" a="1"/>
  <c r="AF336" i="11" s="1"/>
  <c r="M336" i="11" a="1"/>
  <c r="M336" i="11" s="1"/>
  <c r="CA336" i="11" a="1"/>
  <c r="CA336" i="11" s="1"/>
  <c r="BB336" i="11" a="1"/>
  <c r="BB336" i="11" s="1"/>
  <c r="AI336" i="11" a="1"/>
  <c r="AI336" i="11" s="1"/>
  <c r="BX336" i="11" a="1"/>
  <c r="BX336" i="11" s="1"/>
  <c r="N336" i="11" a="1"/>
  <c r="N336" i="11" s="1"/>
  <c r="BW336" i="11" a="1"/>
  <c r="BW336" i="11" s="1"/>
  <c r="AZ336" i="11" a="1"/>
  <c r="AZ336" i="11" s="1"/>
  <c r="AH336" i="11" a="1"/>
  <c r="AH336" i="11" s="1"/>
  <c r="L336" i="11" a="1"/>
  <c r="L336" i="11" s="1"/>
  <c r="AB336" i="11" a="1"/>
  <c r="AB336" i="11" s="1"/>
  <c r="BV336" i="11" a="1"/>
  <c r="BV336" i="11" s="1"/>
  <c r="AV336" i="11" a="1"/>
  <c r="AV336" i="11" s="1"/>
  <c r="V336" i="11" a="1"/>
  <c r="V336" i="11" s="1"/>
  <c r="BU336" i="11" a="1"/>
  <c r="BU336" i="11" s="1"/>
  <c r="AU336" i="11" a="1"/>
  <c r="AU336" i="11" s="1"/>
  <c r="U336" i="11" a="1"/>
  <c r="U336" i="11" s="1"/>
  <c r="BG336" i="11" a="1"/>
  <c r="BG336" i="11" s="1"/>
  <c r="AG336" i="11" a="1"/>
  <c r="AG336" i="11" s="1"/>
  <c r="BT336" i="11" a="1"/>
  <c r="BT336" i="11" s="1"/>
  <c r="K336" i="11" a="1"/>
  <c r="K336" i="11" s="1"/>
  <c r="BR336" i="11" a="1"/>
  <c r="BR336" i="11" s="1"/>
  <c r="AP336" i="11" a="1"/>
  <c r="AP336" i="11" s="1"/>
  <c r="J336" i="11" a="1"/>
  <c r="J336" i="11" s="1"/>
  <c r="Z336" i="11" a="1"/>
  <c r="Z336" i="11" s="1"/>
  <c r="BM336" i="11" a="1"/>
  <c r="BM336" i="11" s="1"/>
  <c r="AD336" i="11" a="1"/>
  <c r="AD336" i="11" s="1"/>
  <c r="BL336" i="11" a="1"/>
  <c r="BL336" i="11" s="1"/>
  <c r="AC336" i="11" a="1"/>
  <c r="AC336" i="11" s="1"/>
  <c r="BJ336" i="11" a="1"/>
  <c r="BJ336" i="11" s="1"/>
  <c r="AA336" i="11" a="1"/>
  <c r="AA336" i="11" s="1"/>
  <c r="BP336" i="11" a="1"/>
  <c r="BP336" i="11" s="1"/>
  <c r="BF336" i="11" a="1"/>
  <c r="BF336" i="11" s="1"/>
  <c r="Q336" i="11" a="1"/>
  <c r="Q336" i="11" s="1"/>
  <c r="BE336" i="11" a="1"/>
  <c r="BE336" i="11" s="1"/>
  <c r="P336" i="11" a="1"/>
  <c r="P336" i="11" s="1"/>
  <c r="O336" i="11" a="1"/>
  <c r="O336" i="11" s="1"/>
  <c r="BN336" i="11" a="1"/>
  <c r="BN336" i="11" s="1"/>
  <c r="H336" i="11" a="1"/>
  <c r="H336" i="11" s="1"/>
  <c r="AQ336" i="11" a="1"/>
  <c r="AQ336" i="11" s="1"/>
  <c r="AO336" i="11" a="1"/>
  <c r="AO336" i="11" s="1"/>
  <c r="AE336" i="11" a="1"/>
  <c r="AE336" i="11" s="1"/>
  <c r="BO336" i="11" a="1"/>
  <c r="BO336" i="11" s="1"/>
  <c r="BK336" i="11" a="1"/>
  <c r="BK336" i="11" s="1"/>
  <c r="AT336" i="11" a="1"/>
  <c r="AT336" i="11" s="1"/>
  <c r="R336" i="11" a="1"/>
  <c r="R336" i="11" s="1"/>
  <c r="AY336" i="11" a="1"/>
  <c r="AY336" i="11" s="1"/>
  <c r="AX336" i="11" a="1"/>
  <c r="AX336" i="11" s="1"/>
  <c r="AK336" i="11" a="1"/>
  <c r="AK336" i="11" s="1"/>
  <c r="BI336" i="11" a="1"/>
  <c r="BI336" i="11" s="1"/>
  <c r="AW336" i="11" a="1"/>
  <c r="AW336" i="11" s="1"/>
  <c r="T336" i="11" a="1"/>
  <c r="T336" i="11" s="1"/>
  <c r="AR336" i="11" a="1"/>
  <c r="AR336" i="11" s="1"/>
  <c r="AJ336" i="11" a="1"/>
  <c r="AJ336" i="11" s="1"/>
  <c r="X336" i="11" a="1"/>
  <c r="X336" i="11" s="1"/>
  <c r="I336" i="11" a="1"/>
  <c r="I336" i="11" s="1"/>
  <c r="BC316" i="11" a="1"/>
  <c r="BC316" i="11" s="1"/>
  <c r="AN316" i="11" a="1"/>
  <c r="AN316" i="11" s="1"/>
  <c r="AA316" i="11" a="1"/>
  <c r="AA316" i="11" s="1"/>
  <c r="L316" i="11" a="1"/>
  <c r="L316" i="11" s="1"/>
  <c r="AS316" i="11" a="1"/>
  <c r="AS316" i="11" s="1"/>
  <c r="BV316" i="11" a="1"/>
  <c r="BV316" i="11" s="1"/>
  <c r="BH316" i="11" a="1"/>
  <c r="BH316" i="11" s="1"/>
  <c r="O316" i="11" a="1"/>
  <c r="O316" i="11" s="1"/>
  <c r="BU316" i="11" a="1"/>
  <c r="BU316" i="11" s="1"/>
  <c r="BG316" i="11" a="1"/>
  <c r="BG316" i="11" s="1"/>
  <c r="AR316" i="11" a="1"/>
  <c r="AR316" i="11" s="1"/>
  <c r="AD316" i="11" a="1"/>
  <c r="AD316" i="11" s="1"/>
  <c r="BX316" i="11" a="1"/>
  <c r="BX316" i="11" s="1"/>
  <c r="X316" i="11" a="1"/>
  <c r="X316" i="11" s="1"/>
  <c r="BW316" i="11" a="1"/>
  <c r="BW316" i="11" s="1"/>
  <c r="BE316" i="11" a="1"/>
  <c r="BE316" i="11" s="1"/>
  <c r="AM316" i="11" a="1"/>
  <c r="AM316" i="11" s="1"/>
  <c r="BJ316" i="11" a="1"/>
  <c r="BJ316" i="11" s="1"/>
  <c r="AO316" i="11" a="1"/>
  <c r="AO316" i="11" s="1"/>
  <c r="V316" i="11" a="1"/>
  <c r="V316" i="11" s="1"/>
  <c r="CA316" i="11" a="1"/>
  <c r="CA316" i="11" s="1"/>
  <c r="BI316" i="11" a="1"/>
  <c r="BI316" i="11" s="1"/>
  <c r="U316" i="11" a="1"/>
  <c r="U316" i="11" s="1"/>
  <c r="BN316" i="11" a="1"/>
  <c r="BN316" i="11" s="1"/>
  <c r="AW316" i="11" a="1"/>
  <c r="AW316" i="11" s="1"/>
  <c r="AE316" i="11" a="1"/>
  <c r="AE316" i="11" s="1"/>
  <c r="J316" i="11" a="1"/>
  <c r="J316" i="11" s="1"/>
  <c r="BM316" i="11" a="1"/>
  <c r="BM316" i="11" s="1"/>
  <c r="AQ316" i="11" a="1"/>
  <c r="AQ316" i="11" s="1"/>
  <c r="T316" i="11" a="1"/>
  <c r="T316" i="11" s="1"/>
  <c r="BP316" i="11" a="1"/>
  <c r="BP316" i="11" s="1"/>
  <c r="AT316" i="11" a="1"/>
  <c r="AT316" i="11" s="1"/>
  <c r="R316" i="11" a="1"/>
  <c r="R316" i="11" s="1"/>
  <c r="BK316" i="11" a="1"/>
  <c r="BK316" i="11" s="1"/>
  <c r="N316" i="11" a="1"/>
  <c r="N316" i="11" s="1"/>
  <c r="AJ316" i="11" a="1"/>
  <c r="AJ316" i="11" s="1"/>
  <c r="M316" i="11" a="1"/>
  <c r="M316" i="11" s="1"/>
  <c r="BF316" i="11" a="1"/>
  <c r="BF316" i="11" s="1"/>
  <c r="AI316" i="11" a="1"/>
  <c r="AI316" i="11" s="1"/>
  <c r="K316" i="11" a="1"/>
  <c r="K316" i="11" s="1"/>
  <c r="AZ316" i="11" a="1"/>
  <c r="AZ316" i="11" s="1"/>
  <c r="AL316" i="11" a="1"/>
  <c r="AL316" i="11" s="1"/>
  <c r="I316" i="11" a="1"/>
  <c r="I316" i="11" s="1"/>
  <c r="BR316" i="11" a="1"/>
  <c r="BR316" i="11" s="1"/>
  <c r="AF316" i="11" a="1"/>
  <c r="AF316" i="11" s="1"/>
  <c r="Y316" i="11" a="1"/>
  <c r="Y316" i="11" s="1"/>
  <c r="BD316" i="11" a="1"/>
  <c r="BD316" i="11" s="1"/>
  <c r="W316" i="11" a="1"/>
  <c r="W316" i="11" s="1"/>
  <c r="AX316" i="11" a="1"/>
  <c r="AX316" i="11" s="1"/>
  <c r="P316" i="11" a="1"/>
  <c r="P316" i="11" s="1"/>
  <c r="BS316" i="11" a="1"/>
  <c r="BS316" i="11" s="1"/>
  <c r="AG316" i="11" a="1"/>
  <c r="AG316" i="11" s="1"/>
  <c r="AK316" i="11" a="1"/>
  <c r="AK316" i="11" s="1"/>
  <c r="AB316" i="11" a="1"/>
  <c r="AB316" i="11" s="1"/>
  <c r="BY316" i="11" a="1"/>
  <c r="BY316" i="11" s="1"/>
  <c r="AV316" i="11" a="1"/>
  <c r="AV316" i="11" s="1"/>
  <c r="AC316" i="11" a="1"/>
  <c r="AC316" i="11" s="1"/>
  <c r="BT316" i="11" a="1"/>
  <c r="BT316" i="11" s="1"/>
  <c r="BQ316" i="11" a="1"/>
  <c r="BQ316" i="11" s="1"/>
  <c r="BO316" i="11" a="1"/>
  <c r="BO316" i="11" s="1"/>
  <c r="BL316" i="11" a="1"/>
  <c r="BL316" i="11" s="1"/>
  <c r="BA316" i="11" a="1"/>
  <c r="BA316" i="11" s="1"/>
  <c r="BB316" i="11" a="1"/>
  <c r="BB316" i="11" s="1"/>
  <c r="AY316" i="11" a="1"/>
  <c r="AY316" i="11" s="1"/>
  <c r="Z316" i="11" a="1"/>
  <c r="Z316" i="11" s="1"/>
  <c r="S316" i="11" a="1"/>
  <c r="S316" i="11" s="1"/>
  <c r="AU316" i="11" a="1"/>
  <c r="AU316" i="11" s="1"/>
  <c r="AP316" i="11" a="1"/>
  <c r="AP316" i="11" s="1"/>
  <c r="AH316" i="11" a="1"/>
  <c r="AH316" i="11" s="1"/>
  <c r="BZ316" i="11" a="1"/>
  <c r="BZ316" i="11" s="1"/>
  <c r="Q316" i="11" a="1"/>
  <c r="Q316" i="11" s="1"/>
  <c r="H316" i="11" a="1"/>
  <c r="H316" i="11" s="1"/>
  <c r="BE283" i="11" a="1"/>
  <c r="BE283" i="11" s="1"/>
  <c r="AC283" i="11" a="1"/>
  <c r="AC283" i="11" s="1"/>
  <c r="Q283" i="11" a="1"/>
  <c r="Q283" i="11" s="1"/>
  <c r="BU283" i="11" a="1"/>
  <c r="BU283" i="11" s="1"/>
  <c r="BD283" i="11" a="1"/>
  <c r="BD283" i="11" s="1"/>
  <c r="AQ283" i="11" a="1"/>
  <c r="AQ283" i="11" s="1"/>
  <c r="P283" i="11" a="1"/>
  <c r="P283" i="11" s="1"/>
  <c r="BV283" i="11" a="1"/>
  <c r="BV283" i="11" s="1"/>
  <c r="BC283" i="11" a="1"/>
  <c r="BC283" i="11" s="1"/>
  <c r="Y283" i="11" a="1"/>
  <c r="Y283" i="11" s="1"/>
  <c r="J283" i="11" a="1"/>
  <c r="J283" i="11" s="1"/>
  <c r="BX283" i="11" a="1"/>
  <c r="BX283" i="11" s="1"/>
  <c r="AN283" i="11" a="1"/>
  <c r="AN283" i="11" s="1"/>
  <c r="BW283" i="11" a="1"/>
  <c r="BW283" i="11" s="1"/>
  <c r="BB283" i="11" a="1"/>
  <c r="BB283" i="11" s="1"/>
  <c r="AM283" i="11" a="1"/>
  <c r="AM283" i="11" s="1"/>
  <c r="W283" i="11" a="1"/>
  <c r="W283" i="11" s="1"/>
  <c r="BI283" i="11" a="1"/>
  <c r="BI283" i="11" s="1"/>
  <c r="X283" i="11" a="1"/>
  <c r="X283" i="11" s="1"/>
  <c r="AP283" i="11" a="1"/>
  <c r="AP283" i="11" s="1"/>
  <c r="CA283" i="11" a="1"/>
  <c r="CA283" i="11" s="1"/>
  <c r="BG283" i="11" a="1"/>
  <c r="BG283" i="11" s="1"/>
  <c r="AL283" i="11" a="1"/>
  <c r="AL283" i="11" s="1"/>
  <c r="U283" i="11" a="1"/>
  <c r="U283" i="11" s="1"/>
  <c r="BT283" i="11" a="1"/>
  <c r="BT283" i="11" s="1"/>
  <c r="AH283" i="11" a="1"/>
  <c r="AH283" i="11" s="1"/>
  <c r="S283" i="11" a="1"/>
  <c r="S283" i="11" s="1"/>
  <c r="AW283" i="11" a="1"/>
  <c r="AW283" i="11" s="1"/>
  <c r="BR283" i="11" a="1"/>
  <c r="BR283" i="11" s="1"/>
  <c r="AV283" i="11" a="1"/>
  <c r="AV283" i="11" s="1"/>
  <c r="Z283" i="11" a="1"/>
  <c r="Z283" i="11" s="1"/>
  <c r="BM283" i="11" a="1"/>
  <c r="BM283" i="11" s="1"/>
  <c r="AR283" i="11" a="1"/>
  <c r="AR283" i="11" s="1"/>
  <c r="BF283" i="11" a="1"/>
  <c r="BF283" i="11" s="1"/>
  <c r="AE283" i="11" a="1"/>
  <c r="AE283" i="11" s="1"/>
  <c r="AZ283" i="11" a="1"/>
  <c r="AZ283" i="11" s="1"/>
  <c r="AB283" i="11" a="1"/>
  <c r="AB283" i="11" s="1"/>
  <c r="BA283" i="11" a="1"/>
  <c r="BA283" i="11" s="1"/>
  <c r="AD283" i="11" a="1"/>
  <c r="AD283" i="11" s="1"/>
  <c r="AY283" i="11" a="1"/>
  <c r="AY283" i="11" s="1"/>
  <c r="AA283" i="11" a="1"/>
  <c r="AA283" i="11" s="1"/>
  <c r="BY283" i="11" a="1"/>
  <c r="BY283" i="11" s="1"/>
  <c r="AT283" i="11" a="1"/>
  <c r="AT283" i="11" s="1"/>
  <c r="BP283" i="11" a="1"/>
  <c r="BP283" i="11" s="1"/>
  <c r="AF283" i="11" a="1"/>
  <c r="AF283" i="11" s="1"/>
  <c r="BO283" i="11" a="1"/>
  <c r="BO283" i="11" s="1"/>
  <c r="BN283" i="11" a="1"/>
  <c r="BN283" i="11" s="1"/>
  <c r="BL283" i="11" a="1"/>
  <c r="BL283" i="11" s="1"/>
  <c r="V283" i="11" a="1"/>
  <c r="V283" i="11" s="1"/>
  <c r="BH283" i="11" a="1"/>
  <c r="BH283" i="11" s="1"/>
  <c r="O283" i="11" a="1"/>
  <c r="O283" i="11" s="1"/>
  <c r="AU283" i="11" a="1"/>
  <c r="AU283" i="11" s="1"/>
  <c r="AS283" i="11" a="1"/>
  <c r="AS283" i="11" s="1"/>
  <c r="AK283" i="11" a="1"/>
  <c r="AK283" i="11" s="1"/>
  <c r="AO283" i="11" a="1"/>
  <c r="AO283" i="11" s="1"/>
  <c r="AJ283" i="11" a="1"/>
  <c r="AJ283" i="11" s="1"/>
  <c r="M283" i="11" a="1"/>
  <c r="M283" i="11" s="1"/>
  <c r="BK283" i="11" a="1"/>
  <c r="BK283" i="11" s="1"/>
  <c r="L283" i="11" a="1"/>
  <c r="L283" i="11" s="1"/>
  <c r="AX283" i="11" a="1"/>
  <c r="AX283" i="11" s="1"/>
  <c r="H283" i="11" a="1"/>
  <c r="H283" i="11" s="1"/>
  <c r="AI283" i="11" a="1"/>
  <c r="AI283" i="11" s="1"/>
  <c r="BJ283" i="11" a="1"/>
  <c r="BJ283" i="11" s="1"/>
  <c r="AG283" i="11" a="1"/>
  <c r="AG283" i="11" s="1"/>
  <c r="K283" i="11" a="1"/>
  <c r="K283" i="11" s="1"/>
  <c r="I283" i="11" a="1"/>
  <c r="I283" i="11" s="1"/>
  <c r="T283" i="11" a="1"/>
  <c r="T283" i="11" s="1"/>
  <c r="R283" i="11" a="1"/>
  <c r="R283" i="11" s="1"/>
  <c r="N283" i="11" a="1"/>
  <c r="N283" i="11" s="1"/>
  <c r="BZ283" i="11" a="1"/>
  <c r="BZ283" i="11" s="1"/>
  <c r="BS283" i="11" a="1"/>
  <c r="BS283" i="11" s="1"/>
  <c r="BQ283" i="11" a="1"/>
  <c r="BQ283" i="11" s="1"/>
  <c r="BC301" i="11" a="1"/>
  <c r="BC301" i="11" s="1"/>
  <c r="AO301" i="11" a="1"/>
  <c r="AO301" i="11" s="1"/>
  <c r="AA301" i="11" a="1"/>
  <c r="AA301" i="11" s="1"/>
  <c r="K301" i="11" a="1"/>
  <c r="K301" i="11" s="1"/>
  <c r="BZ301" i="11" a="1"/>
  <c r="BZ301" i="11" s="1"/>
  <c r="AW301" i="11" a="1"/>
  <c r="AW301" i="11" s="1"/>
  <c r="T301" i="11" a="1"/>
  <c r="T301" i="11" s="1"/>
  <c r="BS301" i="11" a="1"/>
  <c r="BS301" i="11" s="1"/>
  <c r="AM301" i="11" a="1"/>
  <c r="AM301" i="11" s="1"/>
  <c r="W301" i="11" a="1"/>
  <c r="W301" i="11" s="1"/>
  <c r="BR301" i="11" a="1"/>
  <c r="BR301" i="11" s="1"/>
  <c r="BB301" i="11" a="1"/>
  <c r="BB301" i="11" s="1"/>
  <c r="AL301" i="11" a="1"/>
  <c r="AL301" i="11" s="1"/>
  <c r="V301" i="11" a="1"/>
  <c r="V301" i="11" s="1"/>
  <c r="BN301" i="11" a="1"/>
  <c r="BN301" i="11" s="1"/>
  <c r="AX301" i="11" a="1"/>
  <c r="AX301" i="11" s="1"/>
  <c r="Q301" i="11" a="1"/>
  <c r="Q301" i="11" s="1"/>
  <c r="BW301" i="11" a="1"/>
  <c r="BW301" i="11" s="1"/>
  <c r="BG301" i="11" a="1"/>
  <c r="BG301" i="11" s="1"/>
  <c r="I301" i="11" a="1"/>
  <c r="I301" i="11" s="1"/>
  <c r="BV301" i="11" a="1"/>
  <c r="BV301" i="11" s="1"/>
  <c r="AG301" i="11" a="1"/>
  <c r="AG301" i="11" s="1"/>
  <c r="M301" i="11" a="1"/>
  <c r="M301" i="11" s="1"/>
  <c r="BU301" i="11" a="1"/>
  <c r="BU301" i="11" s="1"/>
  <c r="AZ301" i="11" a="1"/>
  <c r="AZ301" i="11" s="1"/>
  <c r="L301" i="11" a="1"/>
  <c r="L301" i="11" s="1"/>
  <c r="BP301" i="11" a="1"/>
  <c r="BP301" i="11" s="1"/>
  <c r="AD301" i="11" a="1"/>
  <c r="AD301" i="11" s="1"/>
  <c r="CA301" i="11" a="1"/>
  <c r="CA301" i="11" s="1"/>
  <c r="BE301" i="11" a="1"/>
  <c r="BE301" i="11" s="1"/>
  <c r="AF301" i="11" a="1"/>
  <c r="AF301" i="11" s="1"/>
  <c r="BD301" i="11" a="1"/>
  <c r="BD301" i="11" s="1"/>
  <c r="AE301" i="11" a="1"/>
  <c r="AE301" i="11" s="1"/>
  <c r="AT301" i="11" a="1"/>
  <c r="AT301" i="11" s="1"/>
  <c r="S301" i="11" a="1"/>
  <c r="S301" i="11" s="1"/>
  <c r="BT301" i="11" a="1"/>
  <c r="BT301" i="11" s="1"/>
  <c r="AS301" i="11" a="1"/>
  <c r="AS301" i="11" s="1"/>
  <c r="R301" i="11" a="1"/>
  <c r="R301" i="11" s="1"/>
  <c r="AR301" i="11" a="1"/>
  <c r="AR301" i="11" s="1"/>
  <c r="P301" i="11" a="1"/>
  <c r="P301" i="11" s="1"/>
  <c r="BL301" i="11" a="1"/>
  <c r="BL301" i="11" s="1"/>
  <c r="AV301" i="11" a="1"/>
  <c r="AV301" i="11" s="1"/>
  <c r="O301" i="11" a="1"/>
  <c r="O301" i="11" s="1"/>
  <c r="AU301" i="11" a="1"/>
  <c r="AU301" i="11" s="1"/>
  <c r="N301" i="11" a="1"/>
  <c r="N301" i="11" s="1"/>
  <c r="BX301" i="11" a="1"/>
  <c r="BX301" i="11" s="1"/>
  <c r="AN301" i="11" a="1"/>
  <c r="AN301" i="11" s="1"/>
  <c r="BQ301" i="11" a="1"/>
  <c r="BQ301" i="11" s="1"/>
  <c r="BH301" i="11" a="1"/>
  <c r="BH301" i="11" s="1"/>
  <c r="J301" i="11" a="1"/>
  <c r="J301" i="11" s="1"/>
  <c r="BF301" i="11" a="1"/>
  <c r="BF301" i="11" s="1"/>
  <c r="H301" i="11" a="1"/>
  <c r="H301" i="11" s="1"/>
  <c r="BA301" i="11" a="1"/>
  <c r="BA301" i="11" s="1"/>
  <c r="AK301" i="11" a="1"/>
  <c r="AK301" i="11" s="1"/>
  <c r="AJ301" i="11" a="1"/>
  <c r="AJ301" i="11" s="1"/>
  <c r="AQ301" i="11" a="1"/>
  <c r="AQ301" i="11" s="1"/>
  <c r="AP301" i="11" a="1"/>
  <c r="AP301" i="11" s="1"/>
  <c r="AI301" i="11" a="1"/>
  <c r="AI301" i="11" s="1"/>
  <c r="AH301" i="11" a="1"/>
  <c r="AH301" i="11" s="1"/>
  <c r="AB301" i="11" a="1"/>
  <c r="AB301" i="11" s="1"/>
  <c r="Y301" i="11" a="1"/>
  <c r="Y301" i="11" s="1"/>
  <c r="X301" i="11" a="1"/>
  <c r="X301" i="11" s="1"/>
  <c r="U301" i="11" a="1"/>
  <c r="U301" i="11" s="1"/>
  <c r="BJ301" i="11" a="1"/>
  <c r="BJ301" i="11" s="1"/>
  <c r="BI301" i="11" a="1"/>
  <c r="BI301" i="11" s="1"/>
  <c r="AY301" i="11" a="1"/>
  <c r="AY301" i="11" s="1"/>
  <c r="BK301" i="11" a="1"/>
  <c r="BK301" i="11" s="1"/>
  <c r="BM301" i="11" a="1"/>
  <c r="BM301" i="11" s="1"/>
  <c r="AC301" i="11" a="1"/>
  <c r="AC301" i="11" s="1"/>
  <c r="Z301" i="11" a="1"/>
  <c r="Z301" i="11" s="1"/>
  <c r="BY301" i="11" a="1"/>
  <c r="BY301" i="11" s="1"/>
  <c r="BO301" i="11" a="1"/>
  <c r="BO301" i="11" s="1"/>
  <c r="BT323" i="11" a="1"/>
  <c r="BT323" i="11" s="1"/>
  <c r="BE323" i="11" a="1"/>
  <c r="BE323" i="11" s="1"/>
  <c r="AD323" i="11" a="1"/>
  <c r="AD323" i="11" s="1"/>
  <c r="O323" i="11" a="1"/>
  <c r="O323" i="11" s="1"/>
  <c r="BN323" i="11" a="1"/>
  <c r="BN323" i="11" s="1"/>
  <c r="AY323" i="11" a="1"/>
  <c r="AY323" i="11" s="1"/>
  <c r="AK323" i="11" a="1"/>
  <c r="AK323" i="11" s="1"/>
  <c r="I323" i="11" a="1"/>
  <c r="I323" i="11" s="1"/>
  <c r="BX323" i="11" a="1"/>
  <c r="BX323" i="11" s="1"/>
  <c r="AS323" i="11" a="1"/>
  <c r="AS323" i="11" s="1"/>
  <c r="M323" i="11" a="1"/>
  <c r="M323" i="11" s="1"/>
  <c r="BR323" i="11" a="1"/>
  <c r="BR323" i="11" s="1"/>
  <c r="BA323" i="11" a="1"/>
  <c r="BA323" i="11" s="1"/>
  <c r="AL323" i="11" a="1"/>
  <c r="AL323" i="11" s="1"/>
  <c r="V323" i="11" a="1"/>
  <c r="V323" i="11" s="1"/>
  <c r="BS323" i="11" a="1"/>
  <c r="BS323" i="11" s="1"/>
  <c r="AZ323" i="11" a="1"/>
  <c r="AZ323" i="11" s="1"/>
  <c r="S323" i="11" a="1"/>
  <c r="S323" i="11" s="1"/>
  <c r="AI323" i="11" a="1"/>
  <c r="AI323" i="11" s="1"/>
  <c r="AH323" i="11" a="1"/>
  <c r="AH323" i="11" s="1"/>
  <c r="R323" i="11" a="1"/>
  <c r="R323" i="11" s="1"/>
  <c r="BJ323" i="11" a="1"/>
  <c r="BJ323" i="11" s="1"/>
  <c r="AO323" i="11" a="1"/>
  <c r="AO323" i="11" s="1"/>
  <c r="U323" i="11" a="1"/>
  <c r="U323" i="11" s="1"/>
  <c r="BI323" i="11" a="1"/>
  <c r="BI323" i="11" s="1"/>
  <c r="BZ323" i="11" a="1"/>
  <c r="BZ323" i="11" s="1"/>
  <c r="BB323" i="11" a="1"/>
  <c r="BB323" i="11" s="1"/>
  <c r="AF323" i="11" a="1"/>
  <c r="AF323" i="11" s="1"/>
  <c r="H323" i="11" a="1"/>
  <c r="H323" i="11" s="1"/>
  <c r="BY323" i="11" a="1"/>
  <c r="BY323" i="11" s="1"/>
  <c r="AE323" i="11" a="1"/>
  <c r="AE323" i="11" s="1"/>
  <c r="AP323" i="11" a="1"/>
  <c r="AP323" i="11" s="1"/>
  <c r="Q323" i="11" a="1"/>
  <c r="Q323" i="11" s="1"/>
  <c r="AU323" i="11" a="1"/>
  <c r="AU323" i="11" s="1"/>
  <c r="BU323" i="11" a="1"/>
  <c r="BU323" i="11" s="1"/>
  <c r="T323" i="11" a="1"/>
  <c r="T323" i="11" s="1"/>
  <c r="CA323" i="11" a="1"/>
  <c r="CA323" i="11" s="1"/>
  <c r="AV323" i="11" a="1"/>
  <c r="AV323" i="11" s="1"/>
  <c r="N323" i="11" a="1"/>
  <c r="N323" i="11" s="1"/>
  <c r="BP323" i="11" a="1"/>
  <c r="BP323" i="11" s="1"/>
  <c r="AM323" i="11" a="1"/>
  <c r="AM323" i="11" s="1"/>
  <c r="J323" i="11" a="1"/>
  <c r="J323" i="11" s="1"/>
  <c r="BO323" i="11" a="1"/>
  <c r="BO323" i="11" s="1"/>
  <c r="BM323" i="11" a="1"/>
  <c r="BM323" i="11" s="1"/>
  <c r="AJ323" i="11" a="1"/>
  <c r="AJ323" i="11" s="1"/>
  <c r="AR323" i="11" a="1"/>
  <c r="AR323" i="11" s="1"/>
  <c r="BK323" i="11" a="1"/>
  <c r="BK323" i="11" s="1"/>
  <c r="AB323" i="11" a="1"/>
  <c r="AB323" i="11" s="1"/>
  <c r="AA323" i="11" a="1"/>
  <c r="AA323" i="11" s="1"/>
  <c r="BC323" i="11" a="1"/>
  <c r="BC323" i="11" s="1"/>
  <c r="P323" i="11" a="1"/>
  <c r="P323" i="11" s="1"/>
  <c r="AT323" i="11" a="1"/>
  <c r="AT323" i="11" s="1"/>
  <c r="AQ323" i="11" a="1"/>
  <c r="AQ323" i="11" s="1"/>
  <c r="BD323" i="11" a="1"/>
  <c r="BD323" i="11" s="1"/>
  <c r="Z323" i="11" a="1"/>
  <c r="Z323" i="11" s="1"/>
  <c r="Y323" i="11" a="1"/>
  <c r="Y323" i="11" s="1"/>
  <c r="BV323" i="11" a="1"/>
  <c r="BV323" i="11" s="1"/>
  <c r="L323" i="11" a="1"/>
  <c r="L323" i="11" s="1"/>
  <c r="AC323" i="11" a="1"/>
  <c r="AC323" i="11" s="1"/>
  <c r="X323" i="11" a="1"/>
  <c r="X323" i="11" s="1"/>
  <c r="BW323" i="11" a="1"/>
  <c r="BW323" i="11" s="1"/>
  <c r="BG323" i="11" a="1"/>
  <c r="BG323" i="11" s="1"/>
  <c r="BF323" i="11" a="1"/>
  <c r="BF323" i="11" s="1"/>
  <c r="AX323" i="11" a="1"/>
  <c r="AX323" i="11" s="1"/>
  <c r="AW323" i="11" a="1"/>
  <c r="AW323" i="11" s="1"/>
  <c r="AN323" i="11" a="1"/>
  <c r="AN323" i="11" s="1"/>
  <c r="AG323" i="11" a="1"/>
  <c r="AG323" i="11" s="1"/>
  <c r="BH323" i="11" a="1"/>
  <c r="BH323" i="11" s="1"/>
  <c r="BQ323" i="11" a="1"/>
  <c r="BQ323" i="11" s="1"/>
  <c r="BL323" i="11" a="1"/>
  <c r="BL323" i="11" s="1"/>
  <c r="W323" i="11" a="1"/>
  <c r="W323" i="11" s="1"/>
  <c r="K323" i="11" a="1"/>
  <c r="K323" i="11" s="1"/>
  <c r="BT320" i="11" a="1"/>
  <c r="BT320" i="11" s="1"/>
  <c r="AR320" i="11" a="1"/>
  <c r="AR320" i="11" s="1"/>
  <c r="AD320" i="11" a="1"/>
  <c r="AD320" i="11" s="1"/>
  <c r="P320" i="11" a="1"/>
  <c r="P320" i="11" s="1"/>
  <c r="CA320" i="11" a="1"/>
  <c r="CA320" i="11" s="1"/>
  <c r="BM320" i="11" a="1"/>
  <c r="BM320" i="11" s="1"/>
  <c r="AX320" i="11" a="1"/>
  <c r="AX320" i="11" s="1"/>
  <c r="AJ320" i="11" a="1"/>
  <c r="AJ320" i="11" s="1"/>
  <c r="BX320" i="11" a="1"/>
  <c r="BX320" i="11" s="1"/>
  <c r="BH320" i="11" a="1"/>
  <c r="BH320" i="11" s="1"/>
  <c r="AQ320" i="11" a="1"/>
  <c r="AQ320" i="11" s="1"/>
  <c r="AA320" i="11" a="1"/>
  <c r="AA320" i="11" s="1"/>
  <c r="AP320" i="11" a="1"/>
  <c r="AP320" i="11" s="1"/>
  <c r="Z320" i="11" a="1"/>
  <c r="Z320" i="11" s="1"/>
  <c r="I320" i="11" a="1"/>
  <c r="I320" i="11" s="1"/>
  <c r="BW320" i="11" a="1"/>
  <c r="BW320" i="11" s="1"/>
  <c r="BG320" i="11" a="1"/>
  <c r="BG320" i="11" s="1"/>
  <c r="AO320" i="11" a="1"/>
  <c r="AO320" i="11" s="1"/>
  <c r="Y320" i="11" a="1"/>
  <c r="Y320" i="11" s="1"/>
  <c r="H320" i="11" a="1"/>
  <c r="H320" i="11" s="1"/>
  <c r="BR320" i="11" a="1"/>
  <c r="BR320" i="11" s="1"/>
  <c r="AZ320" i="11" a="1"/>
  <c r="AZ320" i="11" s="1"/>
  <c r="AG320" i="11" a="1"/>
  <c r="AG320" i="11" s="1"/>
  <c r="M320" i="11" a="1"/>
  <c r="M320" i="11" s="1"/>
  <c r="AY320" i="11" a="1"/>
  <c r="AY320" i="11" s="1"/>
  <c r="L320" i="11" a="1"/>
  <c r="L320" i="11" s="1"/>
  <c r="BL320" i="11" a="1"/>
  <c r="BL320" i="11" s="1"/>
  <c r="AS320" i="11" a="1"/>
  <c r="AS320" i="11" s="1"/>
  <c r="U320" i="11" a="1"/>
  <c r="U320" i="11" s="1"/>
  <c r="BK320" i="11" a="1"/>
  <c r="BK320" i="11" s="1"/>
  <c r="AN320" i="11" a="1"/>
  <c r="AN320" i="11" s="1"/>
  <c r="T320" i="11" a="1"/>
  <c r="T320" i="11" s="1"/>
  <c r="BU320" i="11" a="1"/>
  <c r="BU320" i="11" s="1"/>
  <c r="AE320" i="11" a="1"/>
  <c r="AE320" i="11" s="1"/>
  <c r="BV320" i="11" a="1"/>
  <c r="BV320" i="11" s="1"/>
  <c r="W320" i="11" a="1"/>
  <c r="W320" i="11" s="1"/>
  <c r="AV320" i="11" a="1"/>
  <c r="AV320" i="11" s="1"/>
  <c r="V320" i="11" a="1"/>
  <c r="V320" i="11" s="1"/>
  <c r="BC320" i="11" a="1"/>
  <c r="BC320" i="11" s="1"/>
  <c r="AB320" i="11" a="1"/>
  <c r="AB320" i="11" s="1"/>
  <c r="BY320" i="11" a="1"/>
  <c r="BY320" i="11" s="1"/>
  <c r="AU320" i="11" a="1"/>
  <c r="AU320" i="11" s="1"/>
  <c r="R320" i="11" a="1"/>
  <c r="R320" i="11" s="1"/>
  <c r="Q320" i="11" a="1"/>
  <c r="Q320" i="11" s="1"/>
  <c r="BS320" i="11" a="1"/>
  <c r="BS320" i="11" s="1"/>
  <c r="AT320" i="11" a="1"/>
  <c r="AT320" i="11" s="1"/>
  <c r="BP320" i="11" a="1"/>
  <c r="BP320" i="11" s="1"/>
  <c r="BF320" i="11" a="1"/>
  <c r="BF320" i="11" s="1"/>
  <c r="X320" i="11" a="1"/>
  <c r="X320" i="11" s="1"/>
  <c r="BE320" i="11" a="1"/>
  <c r="BE320" i="11" s="1"/>
  <c r="AW320" i="11" a="1"/>
  <c r="AW320" i="11" s="1"/>
  <c r="J320" i="11" a="1"/>
  <c r="J320" i="11" s="1"/>
  <c r="BQ320" i="11" a="1"/>
  <c r="BQ320" i="11" s="1"/>
  <c r="AF320" i="11" a="1"/>
  <c r="AF320" i="11" s="1"/>
  <c r="BO320" i="11" a="1"/>
  <c r="BO320" i="11" s="1"/>
  <c r="BI320" i="11" a="1"/>
  <c r="BI320" i="11" s="1"/>
  <c r="N320" i="11" a="1"/>
  <c r="N320" i="11" s="1"/>
  <c r="BN320" i="11" a="1"/>
  <c r="BN320" i="11" s="1"/>
  <c r="BJ320" i="11" a="1"/>
  <c r="BJ320" i="11" s="1"/>
  <c r="BD320" i="11" a="1"/>
  <c r="BD320" i="11" s="1"/>
  <c r="BB320" i="11" a="1"/>
  <c r="BB320" i="11" s="1"/>
  <c r="AC320" i="11" a="1"/>
  <c r="AC320" i="11" s="1"/>
  <c r="AH320" i="11" a="1"/>
  <c r="AH320" i="11" s="1"/>
  <c r="S320" i="11" a="1"/>
  <c r="S320" i="11" s="1"/>
  <c r="O320" i="11" a="1"/>
  <c r="O320" i="11" s="1"/>
  <c r="K320" i="11" a="1"/>
  <c r="K320" i="11" s="1"/>
  <c r="BZ320" i="11" a="1"/>
  <c r="BZ320" i="11" s="1"/>
  <c r="BA320" i="11" a="1"/>
  <c r="BA320" i="11" s="1"/>
  <c r="AK320" i="11" a="1"/>
  <c r="AK320" i="11" s="1"/>
  <c r="AI320" i="11" a="1"/>
  <c r="AI320" i="11" s="1"/>
  <c r="AM320" i="11" a="1"/>
  <c r="AM320" i="11" s="1"/>
  <c r="AL320" i="11" a="1"/>
  <c r="AL320" i="11" s="1"/>
  <c r="CA289" i="11" a="1"/>
  <c r="CA289" i="11" s="1"/>
  <c r="BK289" i="11" a="1"/>
  <c r="BK289" i="11" s="1"/>
  <c r="AX289" i="11" a="1"/>
  <c r="AX289" i="11" s="1"/>
  <c r="AH289" i="11" a="1"/>
  <c r="AH289" i="11" s="1"/>
  <c r="AW289" i="11" a="1"/>
  <c r="AW289" i="11" s="1"/>
  <c r="AG289" i="11" a="1"/>
  <c r="AG289" i="11" s="1"/>
  <c r="R289" i="11" a="1"/>
  <c r="R289" i="11" s="1"/>
  <c r="BW289" i="11" a="1"/>
  <c r="BW289" i="11" s="1"/>
  <c r="AS289" i="11" a="1"/>
  <c r="AS289" i="11" s="1"/>
  <c r="AC289" i="11" a="1"/>
  <c r="AC289" i="11" s="1"/>
  <c r="N289" i="11" a="1"/>
  <c r="N289" i="11" s="1"/>
  <c r="BP289" i="11" a="1"/>
  <c r="BP289" i="11" s="1"/>
  <c r="AY289" i="11" a="1"/>
  <c r="AY289" i="11" s="1"/>
  <c r="M289" i="11" a="1"/>
  <c r="M289" i="11" s="1"/>
  <c r="BV289" i="11" a="1"/>
  <c r="BV289" i="11" s="1"/>
  <c r="BD289" i="11" a="1"/>
  <c r="BD289" i="11" s="1"/>
  <c r="S289" i="11" a="1"/>
  <c r="S289" i="11" s="1"/>
  <c r="BU289" i="11" a="1"/>
  <c r="BU289" i="11" s="1"/>
  <c r="BC289" i="11" a="1"/>
  <c r="BC289" i="11" s="1"/>
  <c r="AL289" i="11" a="1"/>
  <c r="AL289" i="11" s="1"/>
  <c r="BR289" i="11" a="1"/>
  <c r="BR289" i="11" s="1"/>
  <c r="AB289" i="11" a="1"/>
  <c r="AB289" i="11" s="1"/>
  <c r="H289" i="11" a="1"/>
  <c r="H289" i="11" s="1"/>
  <c r="BQ289" i="11" a="1"/>
  <c r="BQ289" i="11" s="1"/>
  <c r="AA289" i="11" a="1"/>
  <c r="AA289" i="11" s="1"/>
  <c r="BO289" i="11" a="1"/>
  <c r="BO289" i="11" s="1"/>
  <c r="AU289" i="11" a="1"/>
  <c r="AU289" i="11" s="1"/>
  <c r="Y289" i="11" a="1"/>
  <c r="Y289" i="11" s="1"/>
  <c r="BJ289" i="11" a="1"/>
  <c r="BJ289" i="11" s="1"/>
  <c r="AP289" i="11" a="1"/>
  <c r="AP289" i="11" s="1"/>
  <c r="BT289" i="11" a="1"/>
  <c r="BT289" i="11" s="1"/>
  <c r="AT289" i="11" a="1"/>
  <c r="AT289" i="11" s="1"/>
  <c r="AR289" i="11" a="1"/>
  <c r="AR289" i="11" s="1"/>
  <c r="T289" i="11" a="1"/>
  <c r="T289" i="11" s="1"/>
  <c r="BL289" i="11" a="1"/>
  <c r="BL289" i="11" s="1"/>
  <c r="P289" i="11" a="1"/>
  <c r="P289" i="11" s="1"/>
  <c r="K289" i="11" a="1"/>
  <c r="K289" i="11" s="1"/>
  <c r="BZ289" i="11" a="1"/>
  <c r="BZ289" i="11" s="1"/>
  <c r="AV289" i="11" a="1"/>
  <c r="AV289" i="11" s="1"/>
  <c r="O289" i="11" a="1"/>
  <c r="O289" i="11" s="1"/>
  <c r="BY289" i="11" a="1"/>
  <c r="BY289" i="11" s="1"/>
  <c r="AQ289" i="11" a="1"/>
  <c r="AQ289" i="11" s="1"/>
  <c r="L289" i="11" a="1"/>
  <c r="L289" i="11" s="1"/>
  <c r="BX289" i="11" a="1"/>
  <c r="BX289" i="11" s="1"/>
  <c r="AO289" i="11" a="1"/>
  <c r="AO289" i="11" s="1"/>
  <c r="J289" i="11" a="1"/>
  <c r="J289" i="11" s="1"/>
  <c r="AI289" i="11" a="1"/>
  <c r="AI289" i="11" s="1"/>
  <c r="BI289" i="11" a="1"/>
  <c r="BI289" i="11" s="1"/>
  <c r="AF289" i="11" a="1"/>
  <c r="AF289" i="11" s="1"/>
  <c r="BE289" i="11" a="1"/>
  <c r="BE289" i="11" s="1"/>
  <c r="BB289" i="11" a="1"/>
  <c r="BB289" i="11" s="1"/>
  <c r="BA289" i="11" a="1"/>
  <c r="BA289" i="11" s="1"/>
  <c r="AN289" i="11" a="1"/>
  <c r="AN289" i="11" s="1"/>
  <c r="AK289" i="11" a="1"/>
  <c r="AK289" i="11" s="1"/>
  <c r="BN289" i="11" a="1"/>
  <c r="BN289" i="11" s="1"/>
  <c r="BG289" i="11" a="1"/>
  <c r="BG289" i="11" s="1"/>
  <c r="BM289" i="11" a="1"/>
  <c r="BM289" i="11" s="1"/>
  <c r="BH289" i="11" a="1"/>
  <c r="BH289" i="11" s="1"/>
  <c r="X289" i="11" a="1"/>
  <c r="X289" i="11" s="1"/>
  <c r="W289" i="11" a="1"/>
  <c r="W289" i="11" s="1"/>
  <c r="V289" i="11" a="1"/>
  <c r="V289" i="11" s="1"/>
  <c r="U289" i="11" a="1"/>
  <c r="U289" i="11" s="1"/>
  <c r="Q289" i="11" a="1"/>
  <c r="Q289" i="11" s="1"/>
  <c r="BS289" i="11" a="1"/>
  <c r="BS289" i="11" s="1"/>
  <c r="Z289" i="11" a="1"/>
  <c r="Z289" i="11" s="1"/>
  <c r="I289" i="11" a="1"/>
  <c r="I289" i="11" s="1"/>
  <c r="BF289" i="11" a="1"/>
  <c r="BF289" i="11" s="1"/>
  <c r="AM289" i="11" a="1"/>
  <c r="AM289" i="11" s="1"/>
  <c r="AZ289" i="11" a="1"/>
  <c r="AZ289" i="11" s="1"/>
  <c r="AJ289" i="11" a="1"/>
  <c r="AJ289" i="11" s="1"/>
  <c r="AE289" i="11" a="1"/>
  <c r="AE289" i="11" s="1"/>
  <c r="AD289" i="11" a="1"/>
  <c r="AD289" i="11" s="1"/>
  <c r="BU311" i="11" a="1"/>
  <c r="BU311" i="11" s="1"/>
  <c r="CA311" i="11" a="1"/>
  <c r="CA311" i="11" s="1"/>
  <c r="AZ311" i="11" a="1"/>
  <c r="AZ311" i="11" s="1"/>
  <c r="J311" i="11" a="1"/>
  <c r="J311" i="11" s="1"/>
  <c r="BN311" i="11" a="1"/>
  <c r="BN311" i="11" s="1"/>
  <c r="AY311" i="11" a="1"/>
  <c r="AY311" i="11" s="1"/>
  <c r="AK311" i="11" a="1"/>
  <c r="AK311" i="11" s="1"/>
  <c r="X311" i="11" a="1"/>
  <c r="X311" i="11" s="1"/>
  <c r="I311" i="11" a="1"/>
  <c r="I311" i="11" s="1"/>
  <c r="BS311" i="11" a="1"/>
  <c r="BS311" i="11" s="1"/>
  <c r="BF311" i="11" a="1"/>
  <c r="BF311" i="11" s="1"/>
  <c r="AR311" i="11" a="1"/>
  <c r="AR311" i="11" s="1"/>
  <c r="AC311" i="11" a="1"/>
  <c r="AC311" i="11" s="1"/>
  <c r="P311" i="11" a="1"/>
  <c r="P311" i="11" s="1"/>
  <c r="BR311" i="11" a="1"/>
  <c r="BR311" i="11" s="1"/>
  <c r="AJ311" i="11" a="1"/>
  <c r="AJ311" i="11" s="1"/>
  <c r="U311" i="11" a="1"/>
  <c r="U311" i="11" s="1"/>
  <c r="BV311" i="11" a="1"/>
  <c r="BV311" i="11" s="1"/>
  <c r="BE311" i="11" a="1"/>
  <c r="BE311" i="11" s="1"/>
  <c r="AM311" i="11" a="1"/>
  <c r="AM311" i="11" s="1"/>
  <c r="V311" i="11" a="1"/>
  <c r="V311" i="11" s="1"/>
  <c r="AX311" i="11" a="1"/>
  <c r="AX311" i="11" s="1"/>
  <c r="Q311" i="11" a="1"/>
  <c r="Q311" i="11" s="1"/>
  <c r="BP311" i="11" a="1"/>
  <c r="BP311" i="11" s="1"/>
  <c r="AW311" i="11" a="1"/>
  <c r="AW311" i="11" s="1"/>
  <c r="AG311" i="11" a="1"/>
  <c r="AG311" i="11" s="1"/>
  <c r="AF311" i="11" a="1"/>
  <c r="AF311" i="11" s="1"/>
  <c r="O311" i="11" a="1"/>
  <c r="O311" i="11" s="1"/>
  <c r="BH311" i="11" a="1"/>
  <c r="BH311" i="11" s="1"/>
  <c r="AI311" i="11" a="1"/>
  <c r="AI311" i="11" s="1"/>
  <c r="N311" i="11" a="1"/>
  <c r="N311" i="11" s="1"/>
  <c r="BT311" i="11" a="1"/>
  <c r="BT311" i="11" s="1"/>
  <c r="AA311" i="11" a="1"/>
  <c r="AA311" i="11" s="1"/>
  <c r="AU311" i="11" a="1"/>
  <c r="AU311" i="11" s="1"/>
  <c r="BL311" i="11" a="1"/>
  <c r="BL311" i="11" s="1"/>
  <c r="BX311" i="11" a="1"/>
  <c r="BX311" i="11" s="1"/>
  <c r="T311" i="11" a="1"/>
  <c r="T311" i="11" s="1"/>
  <c r="BW311" i="11" a="1"/>
  <c r="BW311" i="11" s="1"/>
  <c r="AT311" i="11" a="1"/>
  <c r="AT311" i="11" s="1"/>
  <c r="S311" i="11" a="1"/>
  <c r="S311" i="11" s="1"/>
  <c r="BM311" i="11" a="1"/>
  <c r="BM311" i="11" s="1"/>
  <c r="AO311" i="11" a="1"/>
  <c r="AO311" i="11" s="1"/>
  <c r="M311" i="11" a="1"/>
  <c r="M311" i="11" s="1"/>
  <c r="BD311" i="11" a="1"/>
  <c r="BD311" i="11" s="1"/>
  <c r="BG311" i="11" a="1"/>
  <c r="BG311" i="11" s="1"/>
  <c r="Y311" i="11" a="1"/>
  <c r="Y311" i="11" s="1"/>
  <c r="BB311" i="11" a="1"/>
  <c r="BB311" i="11" s="1"/>
  <c r="BA311" i="11" a="1"/>
  <c r="BA311" i="11" s="1"/>
  <c r="AN311" i="11" a="1"/>
  <c r="AN311" i="11" s="1"/>
  <c r="BZ311" i="11" a="1"/>
  <c r="BZ311" i="11" s="1"/>
  <c r="AL311" i="11" a="1"/>
  <c r="AL311" i="11" s="1"/>
  <c r="BQ311" i="11" a="1"/>
  <c r="BQ311" i="11" s="1"/>
  <c r="BI311" i="11" a="1"/>
  <c r="BI311" i="11" s="1"/>
  <c r="H311" i="11" a="1"/>
  <c r="H311" i="11" s="1"/>
  <c r="BC311" i="11" a="1"/>
  <c r="BC311" i="11" s="1"/>
  <c r="AV311" i="11" a="1"/>
  <c r="AV311" i="11" s="1"/>
  <c r="AP311" i="11" a="1"/>
  <c r="AP311" i="11" s="1"/>
  <c r="K311" i="11" a="1"/>
  <c r="K311" i="11" s="1"/>
  <c r="BO311" i="11" a="1"/>
  <c r="BO311" i="11" s="1"/>
  <c r="BJ311" i="11" a="1"/>
  <c r="BJ311" i="11" s="1"/>
  <c r="AS311" i="11" a="1"/>
  <c r="AS311" i="11" s="1"/>
  <c r="BY311" i="11" a="1"/>
  <c r="BY311" i="11" s="1"/>
  <c r="BK311" i="11" a="1"/>
  <c r="BK311" i="11" s="1"/>
  <c r="AD311" i="11" a="1"/>
  <c r="AD311" i="11" s="1"/>
  <c r="AB311" i="11" a="1"/>
  <c r="AB311" i="11" s="1"/>
  <c r="AQ311" i="11" a="1"/>
  <c r="AQ311" i="11" s="1"/>
  <c r="AE311" i="11" a="1"/>
  <c r="AE311" i="11" s="1"/>
  <c r="AH311" i="11" a="1"/>
  <c r="AH311" i="11" s="1"/>
  <c r="Z311" i="11" a="1"/>
  <c r="Z311" i="11" s="1"/>
  <c r="W311" i="11" a="1"/>
  <c r="W311" i="11" s="1"/>
  <c r="R311" i="11" a="1"/>
  <c r="R311" i="11" s="1"/>
  <c r="L311" i="11" a="1"/>
  <c r="L311" i="11" s="1"/>
  <c r="BS281" i="11" a="1"/>
  <c r="BS281" i="11" s="1"/>
  <c r="AO281" i="11" a="1"/>
  <c r="AO281" i="11" s="1"/>
  <c r="AA281" i="11" a="1"/>
  <c r="AA281" i="11" s="1"/>
  <c r="K281" i="11" a="1"/>
  <c r="K281" i="11" s="1"/>
  <c r="BR281" i="11" a="1"/>
  <c r="BR281" i="11" s="1"/>
  <c r="BD281" i="11" a="1"/>
  <c r="BD281" i="11" s="1"/>
  <c r="AN281" i="11" a="1"/>
  <c r="AN281" i="11" s="1"/>
  <c r="Z281" i="11" a="1"/>
  <c r="Z281" i="11" s="1"/>
  <c r="BT281" i="11" a="1"/>
  <c r="BT281" i="11" s="1"/>
  <c r="U281" i="11" a="1"/>
  <c r="U281" i="11" s="1"/>
  <c r="AU281" i="11" a="1"/>
  <c r="AU281" i="11" s="1"/>
  <c r="AE281" i="11" a="1"/>
  <c r="AE281" i="11" s="1"/>
  <c r="M281" i="11" a="1"/>
  <c r="M281" i="11" s="1"/>
  <c r="BL281" i="11" a="1"/>
  <c r="BL281" i="11" s="1"/>
  <c r="AD281" i="11" a="1"/>
  <c r="AD281" i="11" s="1"/>
  <c r="L281" i="11" a="1"/>
  <c r="L281" i="11" s="1"/>
  <c r="BV281" i="11" a="1"/>
  <c r="BV281" i="11" s="1"/>
  <c r="BA281" i="11" a="1"/>
  <c r="BA281" i="11" s="1"/>
  <c r="O281" i="11" a="1"/>
  <c r="O281" i="11" s="1"/>
  <c r="BU281" i="11" a="1"/>
  <c r="BU281" i="11" s="1"/>
  <c r="AZ281" i="11" a="1"/>
  <c r="AZ281" i="11" s="1"/>
  <c r="AH281" i="11" a="1"/>
  <c r="AH281" i="11" s="1"/>
  <c r="BP281" i="11" a="1"/>
  <c r="BP281" i="11" s="1"/>
  <c r="AX281" i="11" a="1"/>
  <c r="AX281" i="11" s="1"/>
  <c r="J281" i="11" a="1"/>
  <c r="J281" i="11" s="1"/>
  <c r="AT281" i="11" a="1"/>
  <c r="AT281" i="11" s="1"/>
  <c r="BX281" i="11" a="1"/>
  <c r="BX281" i="11" s="1"/>
  <c r="AW281" i="11" a="1"/>
  <c r="AW281" i="11" s="1"/>
  <c r="BW281" i="11" a="1"/>
  <c r="BW281" i="11" s="1"/>
  <c r="AV281" i="11" a="1"/>
  <c r="AV281" i="11" s="1"/>
  <c r="X281" i="11" a="1"/>
  <c r="X281" i="11" s="1"/>
  <c r="BN281" i="11" a="1"/>
  <c r="BN281" i="11" s="1"/>
  <c r="AQ281" i="11" a="1"/>
  <c r="AQ281" i="11" s="1"/>
  <c r="R281" i="11" a="1"/>
  <c r="R281" i="11" s="1"/>
  <c r="BI281" i="11" a="1"/>
  <c r="BI281" i="11" s="1"/>
  <c r="BG281" i="11" a="1"/>
  <c r="BG281" i="11" s="1"/>
  <c r="AF281" i="11" a="1"/>
  <c r="AF281" i="11" s="1"/>
  <c r="BH281" i="11" a="1"/>
  <c r="BH281" i="11" s="1"/>
  <c r="AI281" i="11" a="1"/>
  <c r="AI281" i="11" s="1"/>
  <c r="AG281" i="11" a="1"/>
  <c r="AG281" i="11" s="1"/>
  <c r="AY281" i="11" a="1"/>
  <c r="AY281" i="11" s="1"/>
  <c r="T281" i="11" a="1"/>
  <c r="T281" i="11" s="1"/>
  <c r="BF281" i="11" a="1"/>
  <c r="BF281" i="11" s="1"/>
  <c r="S281" i="11" a="1"/>
  <c r="S281" i="11" s="1"/>
  <c r="BE281" i="11" a="1"/>
  <c r="BE281" i="11" s="1"/>
  <c r="Q281" i="11" a="1"/>
  <c r="Q281" i="11" s="1"/>
  <c r="BC281" i="11" a="1"/>
  <c r="BC281" i="11" s="1"/>
  <c r="P281" i="11" a="1"/>
  <c r="P281" i="11" s="1"/>
  <c r="H281" i="11" a="1"/>
  <c r="H281" i="11" s="1"/>
  <c r="BZ281" i="11" a="1"/>
  <c r="BZ281" i="11" s="1"/>
  <c r="AL281" i="11" a="1"/>
  <c r="AL281" i="11" s="1"/>
  <c r="AK281" i="11" a="1"/>
  <c r="AK281" i="11" s="1"/>
  <c r="AC281" i="11" a="1"/>
  <c r="AC281" i="11" s="1"/>
  <c r="CA281" i="11" a="1"/>
  <c r="CA281" i="11" s="1"/>
  <c r="AJ281" i="11" a="1"/>
  <c r="AJ281" i="11" s="1"/>
  <c r="AB281" i="11" a="1"/>
  <c r="AB281" i="11" s="1"/>
  <c r="BB281" i="11" a="1"/>
  <c r="BB281" i="11" s="1"/>
  <c r="V281" i="11" a="1"/>
  <c r="V281" i="11" s="1"/>
  <c r="BO281" i="11" a="1"/>
  <c r="BO281" i="11" s="1"/>
  <c r="AS281" i="11" a="1"/>
  <c r="AS281" i="11" s="1"/>
  <c r="Y281" i="11" a="1"/>
  <c r="Y281" i="11" s="1"/>
  <c r="W281" i="11" a="1"/>
  <c r="W281" i="11" s="1"/>
  <c r="N281" i="11" a="1"/>
  <c r="N281" i="11" s="1"/>
  <c r="BK281" i="11" a="1"/>
  <c r="BK281" i="11" s="1"/>
  <c r="I281" i="11" a="1"/>
  <c r="I281" i="11" s="1"/>
  <c r="BM281" i="11" a="1"/>
  <c r="BM281" i="11" s="1"/>
  <c r="BJ281" i="11" a="1"/>
  <c r="BJ281" i="11" s="1"/>
  <c r="BY281" i="11" a="1"/>
  <c r="BY281" i="11" s="1"/>
  <c r="BQ281" i="11" a="1"/>
  <c r="BQ281" i="11" s="1"/>
  <c r="AR281" i="11" a="1"/>
  <c r="AR281" i="11" s="1"/>
  <c r="AP281" i="11" a="1"/>
  <c r="AP281" i="11" s="1"/>
  <c r="AM281" i="11" a="1"/>
  <c r="AM281" i="11" s="1"/>
  <c r="BU282" i="11" a="1"/>
  <c r="BU282" i="11" s="1"/>
  <c r="BG282" i="11" a="1"/>
  <c r="BG282" i="11" s="1"/>
  <c r="AR282" i="11" a="1"/>
  <c r="AR282" i="11" s="1"/>
  <c r="AC282" i="11" a="1"/>
  <c r="AC282" i="11" s="1"/>
  <c r="N282" i="11" a="1"/>
  <c r="N282" i="11" s="1"/>
  <c r="BF282" i="11" a="1"/>
  <c r="BF282" i="11" s="1"/>
  <c r="AQ282" i="11" a="1"/>
  <c r="AQ282" i="11" s="1"/>
  <c r="AB282" i="11" a="1"/>
  <c r="AB282" i="11" s="1"/>
  <c r="M282" i="11" a="1"/>
  <c r="M282" i="11" s="1"/>
  <c r="BM282" i="11" a="1"/>
  <c r="BM282" i="11" s="1"/>
  <c r="AW282" i="11" a="1"/>
  <c r="AW282" i="11" s="1"/>
  <c r="AG282" i="11" a="1"/>
  <c r="AG282" i="11" s="1"/>
  <c r="P282" i="11" a="1"/>
  <c r="P282" i="11" s="1"/>
  <c r="CA282" i="11" a="1"/>
  <c r="CA282" i="11" s="1"/>
  <c r="I282" i="11" a="1"/>
  <c r="I282" i="11" s="1"/>
  <c r="BZ282" i="11" a="1"/>
  <c r="BZ282" i="11" s="1"/>
  <c r="BJ282" i="11" a="1"/>
  <c r="BJ282" i="11" s="1"/>
  <c r="AS282" i="11" a="1"/>
  <c r="AS282" i="11" s="1"/>
  <c r="Z282" i="11" a="1"/>
  <c r="Z282" i="11" s="1"/>
  <c r="BY282" i="11" a="1"/>
  <c r="BY282" i="11" s="1"/>
  <c r="BE282" i="11" a="1"/>
  <c r="BE282" i="11" s="1"/>
  <c r="AM282" i="11" a="1"/>
  <c r="AM282" i="11" s="1"/>
  <c r="T282" i="11" a="1"/>
  <c r="T282" i="11" s="1"/>
  <c r="BX282" i="11" a="1"/>
  <c r="BX282" i="11" s="1"/>
  <c r="BD282" i="11" a="1"/>
  <c r="BD282" i="11" s="1"/>
  <c r="S282" i="11" a="1"/>
  <c r="S282" i="11" s="1"/>
  <c r="BW282" i="11" a="1"/>
  <c r="BW282" i="11" s="1"/>
  <c r="BC282" i="11" a="1"/>
  <c r="BC282" i="11" s="1"/>
  <c r="AK282" i="11" a="1"/>
  <c r="AK282" i="11" s="1"/>
  <c r="BR282" i="11" a="1"/>
  <c r="BR282" i="11" s="1"/>
  <c r="AH282" i="11" a="1"/>
  <c r="AH282" i="11" s="1"/>
  <c r="BV282" i="11" a="1"/>
  <c r="BV282" i="11" s="1"/>
  <c r="AY282" i="11" a="1"/>
  <c r="AY282" i="11" s="1"/>
  <c r="BT282" i="11" a="1"/>
  <c r="BT282" i="11" s="1"/>
  <c r="AX282" i="11" a="1"/>
  <c r="AX282" i="11" s="1"/>
  <c r="Y282" i="11" a="1"/>
  <c r="Y282" i="11" s="1"/>
  <c r="BO282" i="11" a="1"/>
  <c r="BO282" i="11" s="1"/>
  <c r="U282" i="11" a="1"/>
  <c r="U282" i="11" s="1"/>
  <c r="R282" i="11" a="1"/>
  <c r="R282" i="11" s="1"/>
  <c r="BQ282" i="11" a="1"/>
  <c r="BQ282" i="11" s="1"/>
  <c r="AP282" i="11" a="1"/>
  <c r="AP282" i="11" s="1"/>
  <c r="O282" i="11" a="1"/>
  <c r="O282" i="11" s="1"/>
  <c r="AU282" i="11" a="1"/>
  <c r="AU282" i="11" s="1"/>
  <c r="Q282" i="11" a="1"/>
  <c r="Q282" i="11" s="1"/>
  <c r="BS282" i="11" a="1"/>
  <c r="BS282" i="11" s="1"/>
  <c r="AT282" i="11" a="1"/>
  <c r="AT282" i="11" s="1"/>
  <c r="BL282" i="11" a="1"/>
  <c r="BL282" i="11" s="1"/>
  <c r="BK282" i="11" a="1"/>
  <c r="BK282" i="11" s="1"/>
  <c r="AA282" i="11" a="1"/>
  <c r="AA282" i="11" s="1"/>
  <c r="X282" i="11" a="1"/>
  <c r="X282" i="11" s="1"/>
  <c r="BI282" i="11" a="1"/>
  <c r="BI282" i="11" s="1"/>
  <c r="W282" i="11" a="1"/>
  <c r="W282" i="11" s="1"/>
  <c r="BH282" i="11" a="1"/>
  <c r="BH282" i="11" s="1"/>
  <c r="BA282" i="11" a="1"/>
  <c r="BA282" i="11" s="1"/>
  <c r="J282" i="11" a="1"/>
  <c r="J282" i="11" s="1"/>
  <c r="BP282" i="11" a="1"/>
  <c r="BP282" i="11" s="1"/>
  <c r="L282" i="11" a="1"/>
  <c r="L282" i="11" s="1"/>
  <c r="BN282" i="11" a="1"/>
  <c r="BN282" i="11" s="1"/>
  <c r="K282" i="11" a="1"/>
  <c r="K282" i="11" s="1"/>
  <c r="H282" i="11" a="1"/>
  <c r="H282" i="11" s="1"/>
  <c r="BB282" i="11" a="1"/>
  <c r="BB282" i="11" s="1"/>
  <c r="AI282" i="11" a="1"/>
  <c r="AI282" i="11" s="1"/>
  <c r="AL282" i="11" a="1"/>
  <c r="AL282" i="11" s="1"/>
  <c r="AJ282" i="11" a="1"/>
  <c r="AJ282" i="11" s="1"/>
  <c r="AD282" i="11" a="1"/>
  <c r="AD282" i="11" s="1"/>
  <c r="V282" i="11" a="1"/>
  <c r="V282" i="11" s="1"/>
  <c r="AF282" i="11" a="1"/>
  <c r="AF282" i="11" s="1"/>
  <c r="AE282" i="11" a="1"/>
  <c r="AE282" i="11" s="1"/>
  <c r="AN282" i="11" a="1"/>
  <c r="AN282" i="11" s="1"/>
  <c r="AZ282" i="11" a="1"/>
  <c r="AZ282" i="11" s="1"/>
  <c r="AV282" i="11" a="1"/>
  <c r="AV282" i="11" s="1"/>
  <c r="AO282" i="11" a="1"/>
  <c r="AO282" i="11" s="1"/>
  <c r="BB280" i="11" a="1"/>
  <c r="BB280" i="11" s="1"/>
  <c r="BP280" i="11" a="1"/>
  <c r="BP280" i="11" s="1"/>
  <c r="BA280" i="11" a="1"/>
  <c r="BA280" i="11" s="1"/>
  <c r="BH280" i="11" a="1"/>
  <c r="BH280" i="11" s="1"/>
  <c r="AT280" i="11" a="1"/>
  <c r="AT280" i="11" s="1"/>
  <c r="P280" i="11" a="1"/>
  <c r="P280" i="11" s="1"/>
  <c r="AJ280" i="11" a="1"/>
  <c r="AJ280" i="11" s="1"/>
  <c r="BN280" i="11" a="1"/>
  <c r="BN280" i="11" s="1"/>
  <c r="AW280" i="11" a="1"/>
  <c r="AW280" i="11" s="1"/>
  <c r="AI280" i="11" a="1"/>
  <c r="AI280" i="11" s="1"/>
  <c r="S280" i="11" a="1"/>
  <c r="S280" i="11" s="1"/>
  <c r="BO280" i="11" a="1"/>
  <c r="BO280" i="11" s="1"/>
  <c r="AV280" i="11" a="1"/>
  <c r="AV280" i="11" s="1"/>
  <c r="AE280" i="11" a="1"/>
  <c r="AE280" i="11" s="1"/>
  <c r="M280" i="11" a="1"/>
  <c r="M280" i="11" s="1"/>
  <c r="AD280" i="11" a="1"/>
  <c r="AD280" i="11" s="1"/>
  <c r="BL280" i="11" a="1"/>
  <c r="BL280" i="11" s="1"/>
  <c r="AC280" i="11" a="1"/>
  <c r="AC280" i="11" s="1"/>
  <c r="K280" i="11" a="1"/>
  <c r="K280" i="11" s="1"/>
  <c r="CA280" i="11" a="1"/>
  <c r="CA280" i="11" s="1"/>
  <c r="AQ280" i="11" a="1"/>
  <c r="AQ280" i="11" s="1"/>
  <c r="H280" i="11" a="1"/>
  <c r="H280" i="11" s="1"/>
  <c r="BV280" i="11" a="1"/>
  <c r="BV280" i="11" s="1"/>
  <c r="AY280" i="11" a="1"/>
  <c r="AY280" i="11" s="1"/>
  <c r="AB280" i="11" a="1"/>
  <c r="AB280" i="11" s="1"/>
  <c r="BU280" i="11" a="1"/>
  <c r="BU280" i="11" s="1"/>
  <c r="AX280" i="11" a="1"/>
  <c r="AX280" i="11" s="1"/>
  <c r="BQ280" i="11" a="1"/>
  <c r="BQ280" i="11" s="1"/>
  <c r="AR280" i="11" a="1"/>
  <c r="AR280" i="11" s="1"/>
  <c r="W280" i="11" a="1"/>
  <c r="W280" i="11" s="1"/>
  <c r="BY280" i="11" a="1"/>
  <c r="BY280" i="11" s="1"/>
  <c r="Y280" i="11" a="1"/>
  <c r="Y280" i="11" s="1"/>
  <c r="AS280" i="11" a="1"/>
  <c r="AS280" i="11" s="1"/>
  <c r="U280" i="11" a="1"/>
  <c r="U280" i="11" s="1"/>
  <c r="BX280" i="11" a="1"/>
  <c r="BX280" i="11" s="1"/>
  <c r="X280" i="11" a="1"/>
  <c r="X280" i="11" s="1"/>
  <c r="BW280" i="11" a="1"/>
  <c r="BW280" i="11" s="1"/>
  <c r="AU280" i="11" a="1"/>
  <c r="AU280" i="11" s="1"/>
  <c r="V280" i="11" a="1"/>
  <c r="V280" i="11" s="1"/>
  <c r="BK280" i="11" a="1"/>
  <c r="BK280" i="11" s="1"/>
  <c r="N280" i="11" a="1"/>
  <c r="N280" i="11" s="1"/>
  <c r="T280" i="11" a="1"/>
  <c r="T280" i="11" s="1"/>
  <c r="BD280" i="11" a="1"/>
  <c r="BD280" i="11" s="1"/>
  <c r="R280" i="11" a="1"/>
  <c r="R280" i="11" s="1"/>
  <c r="Q280" i="11" a="1"/>
  <c r="Q280" i="11" s="1"/>
  <c r="BC280" i="11" a="1"/>
  <c r="BC280" i="11" s="1"/>
  <c r="AP280" i="11" a="1"/>
  <c r="AP280" i="11" s="1"/>
  <c r="BI280" i="11" a="1"/>
  <c r="BI280" i="11" s="1"/>
  <c r="L280" i="11" a="1"/>
  <c r="L280" i="11" s="1"/>
  <c r="BG280" i="11" a="1"/>
  <c r="BG280" i="11" s="1"/>
  <c r="J280" i="11" a="1"/>
  <c r="J280" i="11" s="1"/>
  <c r="AZ280" i="11" a="1"/>
  <c r="AZ280" i="11" s="1"/>
  <c r="BF280" i="11" a="1"/>
  <c r="BF280" i="11" s="1"/>
  <c r="I280" i="11" a="1"/>
  <c r="I280" i="11" s="1"/>
  <c r="BE280" i="11" a="1"/>
  <c r="BE280" i="11" s="1"/>
  <c r="BT280" i="11" a="1"/>
  <c r="BT280" i="11" s="1"/>
  <c r="AG280" i="11" a="1"/>
  <c r="AG280" i="11" s="1"/>
  <c r="BS280" i="11" a="1"/>
  <c r="BS280" i="11" s="1"/>
  <c r="AF280" i="11" a="1"/>
  <c r="AF280" i="11" s="1"/>
  <c r="Z280" i="11" a="1"/>
  <c r="Z280" i="11" s="1"/>
  <c r="O280" i="11" a="1"/>
  <c r="O280" i="11" s="1"/>
  <c r="AO280" i="11" a="1"/>
  <c r="AO280" i="11" s="1"/>
  <c r="BZ280" i="11" a="1"/>
  <c r="BZ280" i="11" s="1"/>
  <c r="AL280" i="11" a="1"/>
  <c r="AL280" i="11" s="1"/>
  <c r="AA280" i="11" a="1"/>
  <c r="AA280" i="11" s="1"/>
  <c r="BR280" i="11" a="1"/>
  <c r="BR280" i="11" s="1"/>
  <c r="BJ280" i="11" a="1"/>
  <c r="BJ280" i="11" s="1"/>
  <c r="AN280" i="11" a="1"/>
  <c r="AN280" i="11" s="1"/>
  <c r="AM280" i="11" a="1"/>
  <c r="AM280" i="11" s="1"/>
  <c r="BM280" i="11" a="1"/>
  <c r="BM280" i="11" s="1"/>
  <c r="AK280" i="11" a="1"/>
  <c r="AK280" i="11" s="1"/>
  <c r="AH280" i="11" a="1"/>
  <c r="AH280" i="11" s="1"/>
  <c r="BT327" i="11" a="1"/>
  <c r="BT327" i="11" s="1"/>
  <c r="X327" i="11" a="1"/>
  <c r="X327" i="11" s="1"/>
  <c r="BN327" i="11" a="1"/>
  <c r="BN327" i="11" s="1"/>
  <c r="AI327" i="11" a="1"/>
  <c r="AI327" i="11" s="1"/>
  <c r="R327" i="11" a="1"/>
  <c r="R327" i="11" s="1"/>
  <c r="BW327" i="11" a="1"/>
  <c r="BW327" i="11" s="1"/>
  <c r="BF327" i="11" a="1"/>
  <c r="BF327" i="11" s="1"/>
  <c r="AO327" i="11" a="1"/>
  <c r="AO327" i="11" s="1"/>
  <c r="V327" i="11" a="1"/>
  <c r="V327" i="11" s="1"/>
  <c r="AX327" i="11" a="1"/>
  <c r="AX327" i="11" s="1"/>
  <c r="N327" i="11" a="1"/>
  <c r="N327" i="11" s="1"/>
  <c r="BK327" i="11" a="1"/>
  <c r="BK327" i="11" s="1"/>
  <c r="AS327" i="11" a="1"/>
  <c r="AS327" i="11" s="1"/>
  <c r="Y327" i="11" a="1"/>
  <c r="Y327" i="11" s="1"/>
  <c r="BJ327" i="11" a="1"/>
  <c r="BJ327" i="11" s="1"/>
  <c r="AR327" i="11" a="1"/>
  <c r="AR327" i="11" s="1"/>
  <c r="W327" i="11" a="1"/>
  <c r="W327" i="11" s="1"/>
  <c r="CA327" i="11" a="1"/>
  <c r="CA327" i="11" s="1"/>
  <c r="BX327" i="11" a="1"/>
  <c r="BX327" i="11" s="1"/>
  <c r="BE327" i="11" a="1"/>
  <c r="BE327" i="11" s="1"/>
  <c r="AM327" i="11" a="1"/>
  <c r="AM327" i="11" s="1"/>
  <c r="Q327" i="11" a="1"/>
  <c r="Q327" i="11" s="1"/>
  <c r="BS327" i="11" a="1"/>
  <c r="BS327" i="11" s="1"/>
  <c r="AU327" i="11" a="1"/>
  <c r="AU327" i="11" s="1"/>
  <c r="U327" i="11" a="1"/>
  <c r="U327" i="11" s="1"/>
  <c r="T327" i="11" a="1"/>
  <c r="T327" i="11" s="1"/>
  <c r="BD327" i="11" a="1"/>
  <c r="BD327" i="11" s="1"/>
  <c r="O327" i="11" a="1"/>
  <c r="O327" i="11" s="1"/>
  <c r="BU327" i="11" a="1"/>
  <c r="BU327" i="11" s="1"/>
  <c r="AQ327" i="11" a="1"/>
  <c r="AQ327" i="11" s="1"/>
  <c r="M327" i="11" a="1"/>
  <c r="M327" i="11" s="1"/>
  <c r="BC327" i="11" a="1"/>
  <c r="BC327" i="11" s="1"/>
  <c r="AD327" i="11" a="1"/>
  <c r="AD327" i="11" s="1"/>
  <c r="BG327" i="11" a="1"/>
  <c r="BG327" i="11" s="1"/>
  <c r="AA327" i="11" a="1"/>
  <c r="AA327" i="11" s="1"/>
  <c r="BB327" i="11" a="1"/>
  <c r="BB327" i="11" s="1"/>
  <c r="Z327" i="11" a="1"/>
  <c r="Z327" i="11" s="1"/>
  <c r="AZ327" i="11" a="1"/>
  <c r="AZ327" i="11" s="1"/>
  <c r="S327" i="11" a="1"/>
  <c r="S327" i="11" s="1"/>
  <c r="BO327" i="11" a="1"/>
  <c r="BO327" i="11" s="1"/>
  <c r="AE327" i="11" a="1"/>
  <c r="AE327" i="11" s="1"/>
  <c r="BH327" i="11" a="1"/>
  <c r="BH327" i="11" s="1"/>
  <c r="L327" i="11" a="1"/>
  <c r="L327" i="11" s="1"/>
  <c r="BA327" i="11" a="1"/>
  <c r="BA327" i="11" s="1"/>
  <c r="K327" i="11" a="1"/>
  <c r="K327" i="11" s="1"/>
  <c r="AY327" i="11" a="1"/>
  <c r="AY327" i="11" s="1"/>
  <c r="J327" i="11" a="1"/>
  <c r="J327" i="11" s="1"/>
  <c r="AV327" i="11" a="1"/>
  <c r="AV327" i="11" s="1"/>
  <c r="BY327" i="11" a="1"/>
  <c r="BY327" i="11" s="1"/>
  <c r="AH327" i="11" a="1"/>
  <c r="AH327" i="11" s="1"/>
  <c r="AG327" i="11" a="1"/>
  <c r="AG327" i="11" s="1"/>
  <c r="BP327" i="11" a="1"/>
  <c r="BP327" i="11" s="1"/>
  <c r="P327" i="11" a="1"/>
  <c r="P327" i="11" s="1"/>
  <c r="I327" i="11" a="1"/>
  <c r="I327" i="11" s="1"/>
  <c r="BV327" i="11" a="1"/>
  <c r="BV327" i="11" s="1"/>
  <c r="H327" i="11" a="1"/>
  <c r="H327" i="11" s="1"/>
  <c r="BI327" i="11" a="1"/>
  <c r="BI327" i="11" s="1"/>
  <c r="AJ327" i="11" a="1"/>
  <c r="AJ327" i="11" s="1"/>
  <c r="BQ327" i="11" a="1"/>
  <c r="BQ327" i="11" s="1"/>
  <c r="BM327" i="11" a="1"/>
  <c r="BM327" i="11" s="1"/>
  <c r="AW327" i="11" a="1"/>
  <c r="AW327" i="11" s="1"/>
  <c r="AT327" i="11" a="1"/>
  <c r="AT327" i="11" s="1"/>
  <c r="BR327" i="11" a="1"/>
  <c r="BR327" i="11" s="1"/>
  <c r="BL327" i="11" a="1"/>
  <c r="BL327" i="11" s="1"/>
  <c r="AL327" i="11" a="1"/>
  <c r="AL327" i="11" s="1"/>
  <c r="BZ327" i="11" a="1"/>
  <c r="BZ327" i="11" s="1"/>
  <c r="AP327" i="11" a="1"/>
  <c r="AP327" i="11" s="1"/>
  <c r="AN327" i="11" a="1"/>
  <c r="AN327" i="11" s="1"/>
  <c r="AK327" i="11" a="1"/>
  <c r="AK327" i="11" s="1"/>
  <c r="AF327" i="11" a="1"/>
  <c r="AF327" i="11" s="1"/>
  <c r="AC327" i="11" a="1"/>
  <c r="AC327" i="11" s="1"/>
  <c r="AB327" i="11" a="1"/>
  <c r="AB327" i="11" s="1"/>
  <c r="BT322" i="11" a="1"/>
  <c r="BT322" i="11" s="1"/>
  <c r="BF322" i="11" a="1"/>
  <c r="BF322" i="11" s="1"/>
  <c r="AR322" i="11" a="1"/>
  <c r="AR322" i="11" s="1"/>
  <c r="AB322" i="11" a="1"/>
  <c r="AB322" i="11" s="1"/>
  <c r="BN322" i="11" a="1"/>
  <c r="BN322" i="11" s="1"/>
  <c r="AK322" i="11" a="1"/>
  <c r="AK322" i="11" s="1"/>
  <c r="W322" i="11" a="1"/>
  <c r="W322" i="11" s="1"/>
  <c r="H322" i="11" a="1"/>
  <c r="H322" i="11" s="1"/>
  <c r="BQ322" i="11" a="1"/>
  <c r="BQ322" i="11" s="1"/>
  <c r="BA322" i="11" a="1"/>
  <c r="BA322" i="11" s="1"/>
  <c r="U322" i="11" a="1"/>
  <c r="U322" i="11" s="1"/>
  <c r="BY322" i="11" a="1"/>
  <c r="BY322" i="11" s="1"/>
  <c r="BJ322" i="11" a="1"/>
  <c r="BJ322" i="11" s="1"/>
  <c r="AT322" i="11" a="1"/>
  <c r="AT322" i="11" s="1"/>
  <c r="AD322" i="11" a="1"/>
  <c r="AD322" i="11" s="1"/>
  <c r="N322" i="11" a="1"/>
  <c r="N322" i="11" s="1"/>
  <c r="BC322" i="11" a="1"/>
  <c r="BC322" i="11" s="1"/>
  <c r="AJ322" i="11" a="1"/>
  <c r="AJ322" i="11" s="1"/>
  <c r="S322" i="11" a="1"/>
  <c r="S322" i="11" s="1"/>
  <c r="BB322" i="11" a="1"/>
  <c r="BB322" i="11" s="1"/>
  <c r="AI322" i="11" a="1"/>
  <c r="AI322" i="11" s="1"/>
  <c r="R322" i="11" a="1"/>
  <c r="R322" i="11" s="1"/>
  <c r="BS322" i="11" a="1"/>
  <c r="BS322" i="11" s="1"/>
  <c r="Q322" i="11" a="1"/>
  <c r="Q322" i="11" s="1"/>
  <c r="AW322" i="11" a="1"/>
  <c r="AW322" i="11" s="1"/>
  <c r="BR322" i="11" a="1"/>
  <c r="BR322" i="11" s="1"/>
  <c r="AV322" i="11" a="1"/>
  <c r="AV322" i="11" s="1"/>
  <c r="AA322" i="11" a="1"/>
  <c r="AA322" i="11" s="1"/>
  <c r="AG322" i="11" a="1"/>
  <c r="AG322" i="11" s="1"/>
  <c r="K322" i="11" a="1"/>
  <c r="K322" i="11" s="1"/>
  <c r="CA322" i="11" a="1"/>
  <c r="CA322" i="11" s="1"/>
  <c r="BE322" i="11" a="1"/>
  <c r="BE322" i="11" s="1"/>
  <c r="J322" i="11" a="1"/>
  <c r="J322" i="11" s="1"/>
  <c r="BM322" i="11" a="1"/>
  <c r="BM322" i="11" s="1"/>
  <c r="AQ322" i="11" a="1"/>
  <c r="AQ322" i="11" s="1"/>
  <c r="BK322" i="11" a="1"/>
  <c r="BK322" i="11" s="1"/>
  <c r="AM322" i="11" a="1"/>
  <c r="AM322" i="11" s="1"/>
  <c r="I322" i="11" a="1"/>
  <c r="I322" i="11" s="1"/>
  <c r="AL322" i="11" a="1"/>
  <c r="AL322" i="11" s="1"/>
  <c r="BG322" i="11" a="1"/>
  <c r="BG322" i="11" s="1"/>
  <c r="AX322" i="11" a="1"/>
  <c r="AX322" i="11" s="1"/>
  <c r="V322" i="11" a="1"/>
  <c r="V322" i="11" s="1"/>
  <c r="BZ322" i="11" a="1"/>
  <c r="BZ322" i="11" s="1"/>
  <c r="T322" i="11" a="1"/>
  <c r="T322" i="11" s="1"/>
  <c r="BX322" i="11" a="1"/>
  <c r="BX322" i="11" s="1"/>
  <c r="AU322" i="11" a="1"/>
  <c r="AU322" i="11" s="1"/>
  <c r="P322" i="11" a="1"/>
  <c r="P322" i="11" s="1"/>
  <c r="BW322" i="11" a="1"/>
  <c r="BW322" i="11" s="1"/>
  <c r="AO322" i="11" a="1"/>
  <c r="AO322" i="11" s="1"/>
  <c r="BI322" i="11" a="1"/>
  <c r="BI322" i="11" s="1"/>
  <c r="X322" i="11" a="1"/>
  <c r="X322" i="11" s="1"/>
  <c r="AY322" i="11" a="1"/>
  <c r="AY322" i="11" s="1"/>
  <c r="BP322" i="11" a="1"/>
  <c r="BP322" i="11" s="1"/>
  <c r="BO322" i="11" a="1"/>
  <c r="BO322" i="11" s="1"/>
  <c r="AF322" i="11" a="1"/>
  <c r="AF322" i="11" s="1"/>
  <c r="AP322" i="11" a="1"/>
  <c r="AP322" i="11" s="1"/>
  <c r="AN322" i="11" a="1"/>
  <c r="AN322" i="11" s="1"/>
  <c r="AC322" i="11" a="1"/>
  <c r="AC322" i="11" s="1"/>
  <c r="Z322" i="11" a="1"/>
  <c r="Z322" i="11" s="1"/>
  <c r="O322" i="11" a="1"/>
  <c r="O322" i="11" s="1"/>
  <c r="M322" i="11" a="1"/>
  <c r="M322" i="11" s="1"/>
  <c r="AS322" i="11" a="1"/>
  <c r="AS322" i="11" s="1"/>
  <c r="AH322" i="11" a="1"/>
  <c r="AH322" i="11" s="1"/>
  <c r="AE322" i="11" a="1"/>
  <c r="AE322" i="11" s="1"/>
  <c r="Y322" i="11" a="1"/>
  <c r="Y322" i="11" s="1"/>
  <c r="L322" i="11" a="1"/>
  <c r="L322" i="11" s="1"/>
  <c r="BL322" i="11" a="1"/>
  <c r="BL322" i="11" s="1"/>
  <c r="AZ322" i="11" a="1"/>
  <c r="AZ322" i="11" s="1"/>
  <c r="BV322" i="11" a="1"/>
  <c r="BV322" i="11" s="1"/>
  <c r="BD322" i="11" a="1"/>
  <c r="BD322" i="11" s="1"/>
  <c r="BU322" i="11" a="1"/>
  <c r="BU322" i="11" s="1"/>
  <c r="BH322" i="11" a="1"/>
  <c r="BH322" i="11" s="1"/>
  <c r="BQ318" i="11" a="1"/>
  <c r="BQ318" i="11" s="1"/>
  <c r="BC318" i="11" a="1"/>
  <c r="BC318" i="11" s="1"/>
  <c r="AN318" i="11" a="1"/>
  <c r="AN318" i="11" s="1"/>
  <c r="X318" i="11" a="1"/>
  <c r="X318" i="11" s="1"/>
  <c r="K318" i="11" a="1"/>
  <c r="K318" i="11" s="1"/>
  <c r="AW318" i="11" a="1"/>
  <c r="AW318" i="11" s="1"/>
  <c r="AG318" i="11" a="1"/>
  <c r="AG318" i="11" s="1"/>
  <c r="S318" i="11" a="1"/>
  <c r="S318" i="11" s="1"/>
  <c r="BU318" i="11" a="1"/>
  <c r="BU318" i="11" s="1"/>
  <c r="BG318" i="11" a="1"/>
  <c r="BG318" i="11" s="1"/>
  <c r="AP318" i="11" a="1"/>
  <c r="AP318" i="11" s="1"/>
  <c r="Y318" i="11" a="1"/>
  <c r="Y318" i="11" s="1"/>
  <c r="J318" i="11" a="1"/>
  <c r="J318" i="11" s="1"/>
  <c r="AO318" i="11" a="1"/>
  <c r="AO318" i="11" s="1"/>
  <c r="I318" i="11" a="1"/>
  <c r="I318" i="11" s="1"/>
  <c r="BT318" i="11" a="1"/>
  <c r="BT318" i="11" s="1"/>
  <c r="BF318" i="11" a="1"/>
  <c r="BF318" i="11" s="1"/>
  <c r="W318" i="11" a="1"/>
  <c r="W318" i="11" s="1"/>
  <c r="H318" i="11" a="1"/>
  <c r="H318" i="11" s="1"/>
  <c r="BK318" i="11" a="1"/>
  <c r="BK318" i="11" s="1"/>
  <c r="AR318" i="11" a="1"/>
  <c r="AR318" i="11" s="1"/>
  <c r="V318" i="11" a="1"/>
  <c r="V318" i="11" s="1"/>
  <c r="BJ318" i="11" a="1"/>
  <c r="BJ318" i="11" s="1"/>
  <c r="BI318" i="11" a="1"/>
  <c r="BI318" i="11" s="1"/>
  <c r="AK318" i="11" a="1"/>
  <c r="AK318" i="11" s="1"/>
  <c r="Q318" i="11" a="1"/>
  <c r="Q318" i="11" s="1"/>
  <c r="CA318" i="11" a="1"/>
  <c r="CA318" i="11" s="1"/>
  <c r="AJ318" i="11" a="1"/>
  <c r="AJ318" i="11" s="1"/>
  <c r="P318" i="11" a="1"/>
  <c r="P318" i="11" s="1"/>
  <c r="BP318" i="11" a="1"/>
  <c r="BP318" i="11" s="1"/>
  <c r="AV318" i="11" a="1"/>
  <c r="AV318" i="11" s="1"/>
  <c r="BO318" i="11" a="1"/>
  <c r="BO318" i="11" s="1"/>
  <c r="R318" i="11" a="1"/>
  <c r="R318" i="11" s="1"/>
  <c r="BN318" i="11" a="1"/>
  <c r="BN318" i="11" s="1"/>
  <c r="AQ318" i="11" a="1"/>
  <c r="AQ318" i="11" s="1"/>
  <c r="O318" i="11" a="1"/>
  <c r="O318" i="11" s="1"/>
  <c r="BH318" i="11" a="1"/>
  <c r="BH318" i="11" s="1"/>
  <c r="BZ318" i="11" a="1"/>
  <c r="BZ318" i="11" s="1"/>
  <c r="BA318" i="11" a="1"/>
  <c r="BA318" i="11" s="1"/>
  <c r="Z318" i="11" a="1"/>
  <c r="Z318" i="11" s="1"/>
  <c r="BY318" i="11" a="1"/>
  <c r="BY318" i="11" s="1"/>
  <c r="AZ318" i="11" a="1"/>
  <c r="AZ318" i="11" s="1"/>
  <c r="BX318" i="11" a="1"/>
  <c r="BX318" i="11" s="1"/>
  <c r="AY318" i="11" a="1"/>
  <c r="AY318" i="11" s="1"/>
  <c r="U318" i="11" a="1"/>
  <c r="U318" i="11" s="1"/>
  <c r="BV318" i="11" a="1"/>
  <c r="BV318" i="11" s="1"/>
  <c r="AM318" i="11" a="1"/>
  <c r="AM318" i="11" s="1"/>
  <c r="AC318" i="11" a="1"/>
  <c r="AC318" i="11" s="1"/>
  <c r="BL318" i="11" a="1"/>
  <c r="BL318" i="11" s="1"/>
  <c r="AB318" i="11" a="1"/>
  <c r="AB318" i="11" s="1"/>
  <c r="AS318" i="11" a="1"/>
  <c r="AS318" i="11" s="1"/>
  <c r="AL318" i="11" a="1"/>
  <c r="AL318" i="11" s="1"/>
  <c r="BS318" i="11" a="1"/>
  <c r="BS318" i="11" s="1"/>
  <c r="AE318" i="11" a="1"/>
  <c r="AE318" i="11" s="1"/>
  <c r="BB318" i="11" a="1"/>
  <c r="BB318" i="11" s="1"/>
  <c r="L318" i="11" a="1"/>
  <c r="L318" i="11" s="1"/>
  <c r="AX318" i="11" a="1"/>
  <c r="AX318" i="11" s="1"/>
  <c r="AU318" i="11" a="1"/>
  <c r="AU318" i="11" s="1"/>
  <c r="AH318" i="11" a="1"/>
  <c r="AH318" i="11" s="1"/>
  <c r="AD318" i="11" a="1"/>
  <c r="AD318" i="11" s="1"/>
  <c r="AA318" i="11" a="1"/>
  <c r="AA318" i="11" s="1"/>
  <c r="BW318" i="11" a="1"/>
  <c r="BW318" i="11" s="1"/>
  <c r="BR318" i="11" a="1"/>
  <c r="BR318" i="11" s="1"/>
  <c r="BM318" i="11" a="1"/>
  <c r="BM318" i="11" s="1"/>
  <c r="T318" i="11" a="1"/>
  <c r="T318" i="11" s="1"/>
  <c r="BE318" i="11" a="1"/>
  <c r="BE318" i="11" s="1"/>
  <c r="BD318" i="11" a="1"/>
  <c r="BD318" i="11" s="1"/>
  <c r="AT318" i="11" a="1"/>
  <c r="AT318" i="11" s="1"/>
  <c r="AI318" i="11" a="1"/>
  <c r="AI318" i="11" s="1"/>
  <c r="N318" i="11" a="1"/>
  <c r="N318" i="11" s="1"/>
  <c r="M318" i="11" a="1"/>
  <c r="M318" i="11" s="1"/>
  <c r="AF318" i="11" a="1"/>
  <c r="AF318" i="11" s="1"/>
  <c r="BW286" i="11" a="1"/>
  <c r="BW286" i="11" s="1"/>
  <c r="BH286" i="11" a="1"/>
  <c r="BH286" i="11" s="1"/>
  <c r="AD286" i="11" a="1"/>
  <c r="AD286" i="11" s="1"/>
  <c r="P286" i="11" a="1"/>
  <c r="P286" i="11" s="1"/>
  <c r="BG286" i="11" a="1"/>
  <c r="BG286" i="11" s="1"/>
  <c r="AR286" i="11" a="1"/>
  <c r="AR286" i="11" s="1"/>
  <c r="AX286" i="11" a="1"/>
  <c r="AX286" i="11" s="1"/>
  <c r="R286" i="11" a="1"/>
  <c r="R286" i="11" s="1"/>
  <c r="BZ286" i="11" a="1"/>
  <c r="BZ286" i="11" s="1"/>
  <c r="BK286" i="11" a="1"/>
  <c r="BK286" i="11" s="1"/>
  <c r="AQ286" i="11" a="1"/>
  <c r="AQ286" i="11" s="1"/>
  <c r="AA286" i="11" a="1"/>
  <c r="AA286" i="11" s="1"/>
  <c r="K286" i="11" a="1"/>
  <c r="K286" i="11" s="1"/>
  <c r="BJ286" i="11" a="1"/>
  <c r="BJ286" i="11" s="1"/>
  <c r="AP286" i="11" a="1"/>
  <c r="AP286" i="11" s="1"/>
  <c r="Z286" i="11" a="1"/>
  <c r="Z286" i="11" s="1"/>
  <c r="J286" i="11" a="1"/>
  <c r="J286" i="11" s="1"/>
  <c r="BT286" i="11" a="1"/>
  <c r="BT286" i="11" s="1"/>
  <c r="BA286" i="11" a="1"/>
  <c r="BA286" i="11" s="1"/>
  <c r="AG286" i="11" a="1"/>
  <c r="AG286" i="11" s="1"/>
  <c r="BS286" i="11" a="1"/>
  <c r="BS286" i="11" s="1"/>
  <c r="AZ286" i="11" a="1"/>
  <c r="AZ286" i="11" s="1"/>
  <c r="N286" i="11" a="1"/>
  <c r="N286" i="11" s="1"/>
  <c r="BR286" i="11" a="1"/>
  <c r="BR286" i="11" s="1"/>
  <c r="AW286" i="11" a="1"/>
  <c r="AW286" i="11" s="1"/>
  <c r="AE286" i="11" a="1"/>
  <c r="AE286" i="11" s="1"/>
  <c r="BN286" i="11" a="1"/>
  <c r="BN286" i="11" s="1"/>
  <c r="AT286" i="11" a="1"/>
  <c r="AT286" i="11" s="1"/>
  <c r="Y286" i="11" a="1"/>
  <c r="Y286" i="11" s="1"/>
  <c r="BQ286" i="11" a="1"/>
  <c r="BQ286" i="11" s="1"/>
  <c r="AO286" i="11" a="1"/>
  <c r="AO286" i="11" s="1"/>
  <c r="U286" i="11" a="1"/>
  <c r="U286" i="11" s="1"/>
  <c r="BP286" i="11" a="1"/>
  <c r="BP286" i="11" s="1"/>
  <c r="AN286" i="11" a="1"/>
  <c r="AN286" i="11" s="1"/>
  <c r="BI286" i="11" a="1"/>
  <c r="BI286" i="11" s="1"/>
  <c r="O286" i="11" a="1"/>
  <c r="O286" i="11" s="1"/>
  <c r="AI286" i="11" a="1"/>
  <c r="AI286" i="11" s="1"/>
  <c r="AF286" i="11" a="1"/>
  <c r="AF286" i="11" s="1"/>
  <c r="BL286" i="11" a="1"/>
  <c r="BL286" i="11" s="1"/>
  <c r="BF286" i="11" a="1"/>
  <c r="BF286" i="11" s="1"/>
  <c r="AH286" i="11" a="1"/>
  <c r="AH286" i="11" s="1"/>
  <c r="BE286" i="11" a="1"/>
  <c r="BE286" i="11" s="1"/>
  <c r="AC286" i="11" a="1"/>
  <c r="AC286" i="11" s="1"/>
  <c r="BB286" i="11" a="1"/>
  <c r="BB286" i="11" s="1"/>
  <c r="BY286" i="11" a="1"/>
  <c r="BY286" i="11" s="1"/>
  <c r="AY286" i="11" a="1"/>
  <c r="AY286" i="11" s="1"/>
  <c r="M286" i="11" a="1"/>
  <c r="M286" i="11" s="1"/>
  <c r="AV286" i="11" a="1"/>
  <c r="AV286" i="11" s="1"/>
  <c r="L286" i="11" a="1"/>
  <c r="L286" i="11" s="1"/>
  <c r="I286" i="11" a="1"/>
  <c r="I286" i="11" s="1"/>
  <c r="AU286" i="11" a="1"/>
  <c r="AU286" i="11" s="1"/>
  <c r="H286" i="11" a="1"/>
  <c r="H286" i="11" s="1"/>
  <c r="AM286" i="11" a="1"/>
  <c r="AM286" i="11" s="1"/>
  <c r="AL286" i="11" a="1"/>
  <c r="AL286" i="11" s="1"/>
  <c r="AK286" i="11" a="1"/>
  <c r="AK286" i="11" s="1"/>
  <c r="AB286" i="11" a="1"/>
  <c r="AB286" i="11" s="1"/>
  <c r="AJ286" i="11" a="1"/>
  <c r="AJ286" i="11" s="1"/>
  <c r="BM286" i="11" a="1"/>
  <c r="BM286" i="11" s="1"/>
  <c r="BD286" i="11" a="1"/>
  <c r="BD286" i="11" s="1"/>
  <c r="T286" i="11" a="1"/>
  <c r="T286" i="11" s="1"/>
  <c r="S286" i="11" a="1"/>
  <c r="S286" i="11" s="1"/>
  <c r="CA286" i="11" a="1"/>
  <c r="CA286" i="11" s="1"/>
  <c r="W286" i="11" a="1"/>
  <c r="W286" i="11" s="1"/>
  <c r="Q286" i="11" a="1"/>
  <c r="Q286" i="11" s="1"/>
  <c r="BO286" i="11" a="1"/>
  <c r="BO286" i="11" s="1"/>
  <c r="BX286" i="11" a="1"/>
  <c r="BX286" i="11" s="1"/>
  <c r="BC286" i="11" a="1"/>
  <c r="BC286" i="11" s="1"/>
  <c r="V286" i="11" a="1"/>
  <c r="V286" i="11" s="1"/>
  <c r="BV286" i="11" a="1"/>
  <c r="BV286" i="11" s="1"/>
  <c r="BU286" i="11" a="1"/>
  <c r="BU286" i="11" s="1"/>
  <c r="AS286" i="11" a="1"/>
  <c r="AS286" i="11" s="1"/>
  <c r="X286" i="11" a="1"/>
  <c r="X286" i="11" s="1"/>
  <c r="BQ335" i="11" a="1"/>
  <c r="BQ335" i="11" s="1"/>
  <c r="AJ335" i="11" a="1"/>
  <c r="AJ335" i="11" s="1"/>
  <c r="U335" i="11" a="1"/>
  <c r="U335" i="11" s="1"/>
  <c r="AV335" i="11" a="1"/>
  <c r="AV335" i="11" s="1"/>
  <c r="CA335" i="11" a="1"/>
  <c r="CA335" i="11" s="1"/>
  <c r="BK335" i="11" a="1"/>
  <c r="BK335" i="11" s="1"/>
  <c r="AD335" i="11" a="1"/>
  <c r="AD335" i="11" s="1"/>
  <c r="O335" i="11" a="1"/>
  <c r="O335" i="11" s="1"/>
  <c r="BU335" i="11" a="1"/>
  <c r="BU335" i="11" s="1"/>
  <c r="BB335" i="11" a="1"/>
  <c r="BB335" i="11" s="1"/>
  <c r="AH335" i="11" a="1"/>
  <c r="AH335" i="11" s="1"/>
  <c r="Q335" i="11" a="1"/>
  <c r="Q335" i="11" s="1"/>
  <c r="BN335" i="11" a="1"/>
  <c r="BN335" i="11" s="1"/>
  <c r="AT335" i="11" a="1"/>
  <c r="AT335" i="11" s="1"/>
  <c r="Z335" i="11" a="1"/>
  <c r="Z335" i="11" s="1"/>
  <c r="H335" i="11" a="1"/>
  <c r="H335" i="11" s="1"/>
  <c r="BM335" i="11" a="1"/>
  <c r="BM335" i="11" s="1"/>
  <c r="W335" i="11" a="1"/>
  <c r="W335" i="11" s="1"/>
  <c r="BL335" i="11" a="1"/>
  <c r="BL335" i="11" s="1"/>
  <c r="AQ335" i="11" a="1"/>
  <c r="AQ335" i="11" s="1"/>
  <c r="BJ335" i="11" a="1"/>
  <c r="BJ335" i="11" s="1"/>
  <c r="AP335" i="11" a="1"/>
  <c r="AP335" i="11" s="1"/>
  <c r="V335" i="11" a="1"/>
  <c r="V335" i="11" s="1"/>
  <c r="BZ335" i="11" a="1"/>
  <c r="BZ335" i="11" s="1"/>
  <c r="BF335" i="11" a="1"/>
  <c r="BF335" i="11" s="1"/>
  <c r="AK335" i="11" a="1"/>
  <c r="AK335" i="11" s="1"/>
  <c r="P335" i="11" a="1"/>
  <c r="P335" i="11" s="1"/>
  <c r="BR335" i="11" a="1"/>
  <c r="BR335" i="11" s="1"/>
  <c r="AO335" i="11" a="1"/>
  <c r="AO335" i="11" s="1"/>
  <c r="N335" i="11" a="1"/>
  <c r="N335" i="11" s="1"/>
  <c r="BP335" i="11" a="1"/>
  <c r="BP335" i="11" s="1"/>
  <c r="AN335" i="11" a="1"/>
  <c r="AN335" i="11" s="1"/>
  <c r="M335" i="11" a="1"/>
  <c r="M335" i="11" s="1"/>
  <c r="BY335" i="11" a="1"/>
  <c r="BY335" i="11" s="1"/>
  <c r="AZ335" i="11" a="1"/>
  <c r="AZ335" i="11" s="1"/>
  <c r="BA335" i="11" a="1"/>
  <c r="BA335" i="11" s="1"/>
  <c r="BO335" i="11" a="1"/>
  <c r="BO335" i="11" s="1"/>
  <c r="AG335" i="11" a="1"/>
  <c r="AG335" i="11" s="1"/>
  <c r="AC335" i="11" a="1"/>
  <c r="AC335" i="11" s="1"/>
  <c r="BI335" i="11" a="1"/>
  <c r="BI335" i="11" s="1"/>
  <c r="AB335" i="11" a="1"/>
  <c r="AB335" i="11" s="1"/>
  <c r="BH335" i="11" a="1"/>
  <c r="BH335" i="11" s="1"/>
  <c r="Y335" i="11" a="1"/>
  <c r="Y335" i="11" s="1"/>
  <c r="BD335" i="11" a="1"/>
  <c r="BD335" i="11" s="1"/>
  <c r="K335" i="11" a="1"/>
  <c r="K335" i="11" s="1"/>
  <c r="AU335" i="11" a="1"/>
  <c r="AU335" i="11" s="1"/>
  <c r="AS335" i="11" a="1"/>
  <c r="AS335" i="11" s="1"/>
  <c r="AR335" i="11" a="1"/>
  <c r="AR335" i="11" s="1"/>
  <c r="AE335" i="11" a="1"/>
  <c r="AE335" i="11" s="1"/>
  <c r="I335" i="11" a="1"/>
  <c r="I335" i="11" s="1"/>
  <c r="BG335" i="11" a="1"/>
  <c r="BG335" i="11" s="1"/>
  <c r="AW335" i="11" a="1"/>
  <c r="AW335" i="11" s="1"/>
  <c r="BV335" i="11" a="1"/>
  <c r="BV335" i="11" s="1"/>
  <c r="AY335" i="11" a="1"/>
  <c r="AY335" i="11" s="1"/>
  <c r="T335" i="11" a="1"/>
  <c r="T335" i="11" s="1"/>
  <c r="AM335" i="11" a="1"/>
  <c r="AM335" i="11" s="1"/>
  <c r="AL335" i="11" a="1"/>
  <c r="AL335" i="11" s="1"/>
  <c r="AF335" i="11" a="1"/>
  <c r="AF335" i="11" s="1"/>
  <c r="AA335" i="11" a="1"/>
  <c r="AA335" i="11" s="1"/>
  <c r="BW335" i="11" a="1"/>
  <c r="BW335" i="11" s="1"/>
  <c r="R335" i="11" a="1"/>
  <c r="R335" i="11" s="1"/>
  <c r="L335" i="11" a="1"/>
  <c r="L335" i="11" s="1"/>
  <c r="BX335" i="11" a="1"/>
  <c r="BX335" i="11" s="1"/>
  <c r="BT335" i="11" a="1"/>
  <c r="BT335" i="11" s="1"/>
  <c r="BE335" i="11" a="1"/>
  <c r="BE335" i="11" s="1"/>
  <c r="BC335" i="11" a="1"/>
  <c r="BC335" i="11" s="1"/>
  <c r="AX335" i="11" a="1"/>
  <c r="AX335" i="11" s="1"/>
  <c r="S335" i="11" a="1"/>
  <c r="S335" i="11" s="1"/>
  <c r="J335" i="11" a="1"/>
  <c r="J335" i="11" s="1"/>
  <c r="BS335" i="11" a="1"/>
  <c r="BS335" i="11" s="1"/>
  <c r="AI335" i="11" a="1"/>
  <c r="AI335" i="11" s="1"/>
  <c r="X335" i="11" a="1"/>
  <c r="X335" i="11" s="1"/>
  <c r="BX334" i="11" a="1"/>
  <c r="BX334" i="11" s="1"/>
  <c r="BI334" i="11" a="1"/>
  <c r="BI334" i="11" s="1"/>
  <c r="AU334" i="11" a="1"/>
  <c r="AU334" i="11" s="1"/>
  <c r="AF334" i="11" a="1"/>
  <c r="AF334" i="11" s="1"/>
  <c r="P334" i="11" a="1"/>
  <c r="P334" i="11" s="1"/>
  <c r="BT334" i="11" a="1"/>
  <c r="BT334" i="11" s="1"/>
  <c r="BD334" i="11" a="1"/>
  <c r="BD334" i="11" s="1"/>
  <c r="AQ334" i="11" a="1"/>
  <c r="AQ334" i="11" s="1"/>
  <c r="AA334" i="11" a="1"/>
  <c r="AA334" i="11" s="1"/>
  <c r="BS334" i="11" a="1"/>
  <c r="BS334" i="11" s="1"/>
  <c r="BC334" i="11" a="1"/>
  <c r="BC334" i="11" s="1"/>
  <c r="AP334" i="11" a="1"/>
  <c r="AP334" i="11" s="1"/>
  <c r="Z334" i="11" a="1"/>
  <c r="Z334" i="11" s="1"/>
  <c r="J334" i="11" a="1"/>
  <c r="J334" i="11" s="1"/>
  <c r="BQ334" i="11" a="1"/>
  <c r="BQ334" i="11" s="1"/>
  <c r="AZ334" i="11" a="1"/>
  <c r="AZ334" i="11" s="1"/>
  <c r="AI334" i="11" a="1"/>
  <c r="AI334" i="11" s="1"/>
  <c r="Q334" i="11" a="1"/>
  <c r="Q334" i="11" s="1"/>
  <c r="BK334" i="11" a="1"/>
  <c r="BK334" i="11" s="1"/>
  <c r="AT334" i="11" a="1"/>
  <c r="AT334" i="11" s="1"/>
  <c r="AB334" i="11" a="1"/>
  <c r="AB334" i="11" s="1"/>
  <c r="H334" i="11" a="1"/>
  <c r="H334" i="11" s="1"/>
  <c r="BV334" i="11" a="1"/>
  <c r="BV334" i="11" s="1"/>
  <c r="AJ334" i="11" a="1"/>
  <c r="AJ334" i="11" s="1"/>
  <c r="N334" i="11" a="1"/>
  <c r="N334" i="11" s="1"/>
  <c r="BA334" i="11" a="1"/>
  <c r="BA334" i="11" s="1"/>
  <c r="BU334" i="11" a="1"/>
  <c r="BU334" i="11" s="1"/>
  <c r="AH334" i="11" a="1"/>
  <c r="AH334" i="11" s="1"/>
  <c r="M334" i="11" a="1"/>
  <c r="M334" i="11" s="1"/>
  <c r="AC334" i="11" a="1"/>
  <c r="AC334" i="11" s="1"/>
  <c r="BJ334" i="11" a="1"/>
  <c r="BJ334" i="11" s="1"/>
  <c r="AM334" i="11" a="1"/>
  <c r="AM334" i="11" s="1"/>
  <c r="L334" i="11" a="1"/>
  <c r="L334" i="11" s="1"/>
  <c r="BH334" i="11" a="1"/>
  <c r="BH334" i="11" s="1"/>
  <c r="AL334" i="11" a="1"/>
  <c r="AL334" i="11" s="1"/>
  <c r="K334" i="11" a="1"/>
  <c r="K334" i="11" s="1"/>
  <c r="AV334" i="11" a="1"/>
  <c r="AV334" i="11" s="1"/>
  <c r="BM334" i="11" a="1"/>
  <c r="BM334" i="11" s="1"/>
  <c r="BL334" i="11" a="1"/>
  <c r="BL334" i="11" s="1"/>
  <c r="AG334" i="11" a="1"/>
  <c r="AG334" i="11" s="1"/>
  <c r="S334" i="11" a="1"/>
  <c r="S334" i="11" s="1"/>
  <c r="BO334" i="11" a="1"/>
  <c r="BO334" i="11" s="1"/>
  <c r="AE334" i="11" a="1"/>
  <c r="AE334" i="11" s="1"/>
  <c r="BN334" i="11" a="1"/>
  <c r="BN334" i="11" s="1"/>
  <c r="AD334" i="11" a="1"/>
  <c r="AD334" i="11" s="1"/>
  <c r="Y334" i="11" a="1"/>
  <c r="Y334" i="11" s="1"/>
  <c r="BY334" i="11" a="1"/>
  <c r="BY334" i="11" s="1"/>
  <c r="AN334" i="11" a="1"/>
  <c r="AN334" i="11" s="1"/>
  <c r="BW334" i="11" a="1"/>
  <c r="BW334" i="11" s="1"/>
  <c r="AK334" i="11" a="1"/>
  <c r="AK334" i="11" s="1"/>
  <c r="AX334" i="11" a="1"/>
  <c r="AX334" i="11" s="1"/>
  <c r="X334" i="11" a="1"/>
  <c r="X334" i="11" s="1"/>
  <c r="CA334" i="11" a="1"/>
  <c r="CA334" i="11" s="1"/>
  <c r="W334" i="11" a="1"/>
  <c r="W334" i="11" s="1"/>
  <c r="BG334" i="11" a="1"/>
  <c r="BG334" i="11" s="1"/>
  <c r="R334" i="11" a="1"/>
  <c r="R334" i="11" s="1"/>
  <c r="BZ334" i="11" a="1"/>
  <c r="BZ334" i="11" s="1"/>
  <c r="O334" i="11" a="1"/>
  <c r="O334" i="11" s="1"/>
  <c r="BR334" i="11" a="1"/>
  <c r="BR334" i="11" s="1"/>
  <c r="I334" i="11" a="1"/>
  <c r="I334" i="11" s="1"/>
  <c r="AR334" i="11" a="1"/>
  <c r="AR334" i="11" s="1"/>
  <c r="U334" i="11" a="1"/>
  <c r="U334" i="11" s="1"/>
  <c r="T334" i="11" a="1"/>
  <c r="T334" i="11" s="1"/>
  <c r="BE334" i="11" a="1"/>
  <c r="BE334" i="11" s="1"/>
  <c r="BB334" i="11" a="1"/>
  <c r="BB334" i="11" s="1"/>
  <c r="BF334" i="11" a="1"/>
  <c r="BF334" i="11" s="1"/>
  <c r="AY334" i="11" a="1"/>
  <c r="AY334" i="11" s="1"/>
  <c r="AW334" i="11" a="1"/>
  <c r="AW334" i="11" s="1"/>
  <c r="AS334" i="11" a="1"/>
  <c r="AS334" i="11" s="1"/>
  <c r="AO334" i="11" a="1"/>
  <c r="AO334" i="11" s="1"/>
  <c r="V334" i="11" a="1"/>
  <c r="V334" i="11" s="1"/>
  <c r="BP334" i="11" a="1"/>
  <c r="BP334" i="11" s="1"/>
  <c r="BV331" i="11" a="1"/>
  <c r="BV331" i="11" s="1"/>
  <c r="BG331" i="11" a="1"/>
  <c r="BG331" i="11" s="1"/>
  <c r="AR331" i="11" a="1"/>
  <c r="AR331" i="11" s="1"/>
  <c r="AA331" i="11" a="1"/>
  <c r="AA331" i="11" s="1"/>
  <c r="BQ331" i="11" a="1"/>
  <c r="BQ331" i="11" s="1"/>
  <c r="BB331" i="11" a="1"/>
  <c r="BB331" i="11" s="1"/>
  <c r="AM331" i="11" a="1"/>
  <c r="AM331" i="11" s="1"/>
  <c r="U331" i="11" a="1"/>
  <c r="U331" i="11" s="1"/>
  <c r="BP331" i="11" a="1"/>
  <c r="BP331" i="11" s="1"/>
  <c r="BA331" i="11" a="1"/>
  <c r="BA331" i="11" s="1"/>
  <c r="S331" i="11" a="1"/>
  <c r="S331" i="11" s="1"/>
  <c r="BM331" i="11" a="1"/>
  <c r="BM331" i="11" s="1"/>
  <c r="AV331" i="11" a="1"/>
  <c r="AV331" i="11" s="1"/>
  <c r="AC331" i="11" a="1"/>
  <c r="AC331" i="11" s="1"/>
  <c r="BX331" i="11" a="1"/>
  <c r="BX331" i="11" s="1"/>
  <c r="AO331" i="11" a="1"/>
  <c r="AO331" i="11" s="1"/>
  <c r="R331" i="11" a="1"/>
  <c r="R331" i="11" s="1"/>
  <c r="AU331" i="11" a="1"/>
  <c r="AU331" i="11" s="1"/>
  <c r="X331" i="11" a="1"/>
  <c r="X331" i="11" s="1"/>
  <c r="BL331" i="11" a="1"/>
  <c r="BL331" i="11" s="1"/>
  <c r="AT331" i="11" a="1"/>
  <c r="AT331" i="11" s="1"/>
  <c r="W331" i="11" a="1"/>
  <c r="W331" i="11" s="1"/>
  <c r="AS331" i="11" a="1"/>
  <c r="AS331" i="11" s="1"/>
  <c r="V331" i="11" a="1"/>
  <c r="V331" i="11" s="1"/>
  <c r="CA331" i="11" a="1"/>
  <c r="CA331" i="11" s="1"/>
  <c r="BH331" i="11" a="1"/>
  <c r="BH331" i="11" s="1"/>
  <c r="AL331" i="11" a="1"/>
  <c r="AL331" i="11" s="1"/>
  <c r="BU331" i="11" a="1"/>
  <c r="BU331" i="11" s="1"/>
  <c r="AX331" i="11" a="1"/>
  <c r="AX331" i="11" s="1"/>
  <c r="T331" i="11" a="1"/>
  <c r="T331" i="11" s="1"/>
  <c r="BT331" i="11" a="1"/>
  <c r="BT331" i="11" s="1"/>
  <c r="AW331" i="11" a="1"/>
  <c r="AW331" i="11" s="1"/>
  <c r="BF331" i="11" a="1"/>
  <c r="BF331" i="11" s="1"/>
  <c r="AG331" i="11" a="1"/>
  <c r="AG331" i="11" s="1"/>
  <c r="BR331" i="11" a="1"/>
  <c r="BR331" i="11" s="1"/>
  <c r="AN331" i="11" a="1"/>
  <c r="AN331" i="11" s="1"/>
  <c r="J331" i="11" a="1"/>
  <c r="J331" i="11" s="1"/>
  <c r="AK331" i="11" a="1"/>
  <c r="AK331" i="11" s="1"/>
  <c r="I331" i="11" a="1"/>
  <c r="I331" i="11" s="1"/>
  <c r="AZ331" i="11" a="1"/>
  <c r="AZ331" i="11" s="1"/>
  <c r="Q331" i="11" a="1"/>
  <c r="Q331" i="11" s="1"/>
  <c r="BS331" i="11" a="1"/>
  <c r="BS331" i="11" s="1"/>
  <c r="AH331" i="11" a="1"/>
  <c r="AH331" i="11" s="1"/>
  <c r="BO331" i="11" a="1"/>
  <c r="BO331" i="11" s="1"/>
  <c r="AF331" i="11" a="1"/>
  <c r="AF331" i="11" s="1"/>
  <c r="BK331" i="11" a="1"/>
  <c r="BK331" i="11" s="1"/>
  <c r="AD331" i="11" a="1"/>
  <c r="AD331" i="11" s="1"/>
  <c r="L331" i="11" a="1"/>
  <c r="L331" i="11" s="1"/>
  <c r="AQ331" i="11" a="1"/>
  <c r="AQ331" i="11" s="1"/>
  <c r="AP331" i="11" a="1"/>
  <c r="AP331" i="11" s="1"/>
  <c r="BE331" i="11" a="1"/>
  <c r="BE331" i="11" s="1"/>
  <c r="H331" i="11" a="1"/>
  <c r="H331" i="11" s="1"/>
  <c r="AI331" i="11" a="1"/>
  <c r="AI331" i="11" s="1"/>
  <c r="AE331" i="11" a="1"/>
  <c r="AE331" i="11" s="1"/>
  <c r="BW331" i="11" a="1"/>
  <c r="BW331" i="11" s="1"/>
  <c r="P331" i="11" a="1"/>
  <c r="P331" i="11" s="1"/>
  <c r="AB331" i="11" a="1"/>
  <c r="AB331" i="11" s="1"/>
  <c r="BY331" i="11" a="1"/>
  <c r="BY331" i="11" s="1"/>
  <c r="AY331" i="11" a="1"/>
  <c r="AY331" i="11" s="1"/>
  <c r="K331" i="11" a="1"/>
  <c r="K331" i="11" s="1"/>
  <c r="BN331" i="11" a="1"/>
  <c r="BN331" i="11" s="1"/>
  <c r="AJ331" i="11" a="1"/>
  <c r="AJ331" i="11" s="1"/>
  <c r="BZ331" i="11" a="1"/>
  <c r="BZ331" i="11" s="1"/>
  <c r="BD331" i="11" a="1"/>
  <c r="BD331" i="11" s="1"/>
  <c r="Y331" i="11" a="1"/>
  <c r="Y331" i="11" s="1"/>
  <c r="O331" i="11" a="1"/>
  <c r="O331" i="11" s="1"/>
  <c r="N331" i="11" a="1"/>
  <c r="N331" i="11" s="1"/>
  <c r="M331" i="11" a="1"/>
  <c r="M331" i="11" s="1"/>
  <c r="BI331" i="11" a="1"/>
  <c r="BI331" i="11" s="1"/>
  <c r="BC331" i="11" a="1"/>
  <c r="BC331" i="11" s="1"/>
  <c r="Z331" i="11" a="1"/>
  <c r="Z331" i="11" s="1"/>
  <c r="BJ331" i="11" a="1"/>
  <c r="BJ331" i="11" s="1"/>
  <c r="BB333" i="11" a="1"/>
  <c r="BB333" i="11" s="1"/>
  <c r="AN333" i="11" a="1"/>
  <c r="AN333" i="11" s="1"/>
  <c r="Z333" i="11" a="1"/>
  <c r="Z333" i="11" s="1"/>
  <c r="BO333" i="11" a="1"/>
  <c r="BO333" i="11" s="1"/>
  <c r="AW333" i="11" a="1"/>
  <c r="AW333" i="11" s="1"/>
  <c r="V333" i="11" a="1"/>
  <c r="V333" i="11" s="1"/>
  <c r="H333" i="11" a="1"/>
  <c r="H333" i="11" s="1"/>
  <c r="BM333" i="11" a="1"/>
  <c r="BM333" i="11" s="1"/>
  <c r="T333" i="11" a="1"/>
  <c r="T333" i="11" s="1"/>
  <c r="BQ333" i="11" a="1"/>
  <c r="BQ333" i="11" s="1"/>
  <c r="AV333" i="11" a="1"/>
  <c r="AV333" i="11" s="1"/>
  <c r="O333" i="11" a="1"/>
  <c r="O333" i="11" s="1"/>
  <c r="BI333" i="11" a="1"/>
  <c r="BI333" i="11" s="1"/>
  <c r="AQ333" i="11" a="1"/>
  <c r="AQ333" i="11" s="1"/>
  <c r="AA333" i="11" a="1"/>
  <c r="AA333" i="11" s="1"/>
  <c r="AR333" i="11" a="1"/>
  <c r="AR333" i="11" s="1"/>
  <c r="BL333" i="11" a="1"/>
  <c r="BL333" i="11" s="1"/>
  <c r="Y333" i="11" a="1"/>
  <c r="Y333" i="11" s="1"/>
  <c r="BK333" i="11" a="1"/>
  <c r="BK333" i="11" s="1"/>
  <c r="AP333" i="11" a="1"/>
  <c r="AP333" i="11" s="1"/>
  <c r="X333" i="11" a="1"/>
  <c r="X333" i="11" s="1"/>
  <c r="BZ333" i="11" a="1"/>
  <c r="BZ333" i="11" s="1"/>
  <c r="BE333" i="11" a="1"/>
  <c r="BE333" i="11" s="1"/>
  <c r="AL333" i="11" a="1"/>
  <c r="AL333" i="11" s="1"/>
  <c r="R333" i="11" a="1"/>
  <c r="R333" i="11" s="1"/>
  <c r="BD333" i="11" a="1"/>
  <c r="BD333" i="11" s="1"/>
  <c r="AH333" i="11" a="1"/>
  <c r="AH333" i="11" s="1"/>
  <c r="K333" i="11" a="1"/>
  <c r="K333" i="11" s="1"/>
  <c r="BC333" i="11" a="1"/>
  <c r="BC333" i="11" s="1"/>
  <c r="AG333" i="11" a="1"/>
  <c r="AG333" i="11" s="1"/>
  <c r="J333" i="11" a="1"/>
  <c r="J333" i="11" s="1"/>
  <c r="BR333" i="11" a="1"/>
  <c r="BR333" i="11" s="1"/>
  <c r="Q333" i="11" a="1"/>
  <c r="Q333" i="11" s="1"/>
  <c r="BX333" i="11" a="1"/>
  <c r="BX333" i="11" s="1"/>
  <c r="AT333" i="11" a="1"/>
  <c r="AT333" i="11" s="1"/>
  <c r="BW333" i="11" a="1"/>
  <c r="BW333" i="11" s="1"/>
  <c r="AS333" i="11" a="1"/>
  <c r="AS333" i="11" s="1"/>
  <c r="P333" i="11" a="1"/>
  <c r="P333" i="11" s="1"/>
  <c r="BF333" i="11" a="1"/>
  <c r="BF333" i="11" s="1"/>
  <c r="AD333" i="11" a="1"/>
  <c r="AD333" i="11" s="1"/>
  <c r="BP333" i="11" a="1"/>
  <c r="BP333" i="11" s="1"/>
  <c r="AI333" i="11" a="1"/>
  <c r="AI333" i="11" s="1"/>
  <c r="AF333" i="11" a="1"/>
  <c r="AF333" i="11" s="1"/>
  <c r="BJ333" i="11" a="1"/>
  <c r="BJ333" i="11" s="1"/>
  <c r="BY333" i="11" a="1"/>
  <c r="BY333" i="11" s="1"/>
  <c r="AK333" i="11" a="1"/>
  <c r="AK333" i="11" s="1"/>
  <c r="BN333" i="11" a="1"/>
  <c r="BN333" i="11" s="1"/>
  <c r="BH333" i="11" a="1"/>
  <c r="BH333" i="11" s="1"/>
  <c r="W333" i="11" a="1"/>
  <c r="W333" i="11" s="1"/>
  <c r="BG333" i="11" a="1"/>
  <c r="BG333" i="11" s="1"/>
  <c r="U333" i="11" a="1"/>
  <c r="U333" i="11" s="1"/>
  <c r="BU333" i="11" a="1"/>
  <c r="BU333" i="11" s="1"/>
  <c r="AU333" i="11" a="1"/>
  <c r="AU333" i="11" s="1"/>
  <c r="S333" i="11" a="1"/>
  <c r="S333" i="11" s="1"/>
  <c r="N333" i="11" a="1"/>
  <c r="N333" i="11" s="1"/>
  <c r="BS333" i="11" a="1"/>
  <c r="BS333" i="11" s="1"/>
  <c r="AE333" i="11" a="1"/>
  <c r="AE333" i="11" s="1"/>
  <c r="AC333" i="11" a="1"/>
  <c r="AC333" i="11" s="1"/>
  <c r="M333" i="11" a="1"/>
  <c r="M333" i="11" s="1"/>
  <c r="L333" i="11" a="1"/>
  <c r="L333" i="11" s="1"/>
  <c r="AY333" i="11" a="1"/>
  <c r="AY333" i="11" s="1"/>
  <c r="AX333" i="11" a="1"/>
  <c r="AX333" i="11" s="1"/>
  <c r="AB333" i="11" a="1"/>
  <c r="AB333" i="11" s="1"/>
  <c r="CA333" i="11" a="1"/>
  <c r="CA333" i="11" s="1"/>
  <c r="I333" i="11" a="1"/>
  <c r="I333" i="11" s="1"/>
  <c r="BA333" i="11" a="1"/>
  <c r="BA333" i="11" s="1"/>
  <c r="AZ333" i="11" a="1"/>
  <c r="AZ333" i="11" s="1"/>
  <c r="BV333" i="11" a="1"/>
  <c r="BV333" i="11" s="1"/>
  <c r="BT333" i="11" a="1"/>
  <c r="BT333" i="11" s="1"/>
  <c r="AM333" i="11" a="1"/>
  <c r="AM333" i="11" s="1"/>
  <c r="AO333" i="11" a="1"/>
  <c r="AO333" i="11" s="1"/>
  <c r="AJ333" i="11" a="1"/>
  <c r="AJ333" i="11" s="1"/>
  <c r="BR309" i="11" a="1"/>
  <c r="BR309" i="11" s="1"/>
  <c r="AM309" i="11" a="1"/>
  <c r="AM309" i="11" s="1"/>
  <c r="X309" i="11" a="1"/>
  <c r="X309" i="11" s="1"/>
  <c r="J309" i="11" a="1"/>
  <c r="J309" i="11" s="1"/>
  <c r="BQ309" i="11" a="1"/>
  <c r="BQ309" i="11" s="1"/>
  <c r="BA309" i="11" a="1"/>
  <c r="BA309" i="11" s="1"/>
  <c r="W309" i="11" a="1"/>
  <c r="W309" i="11" s="1"/>
  <c r="I309" i="11" a="1"/>
  <c r="I309" i="11" s="1"/>
  <c r="BO309" i="11" a="1"/>
  <c r="BO309" i="11" s="1"/>
  <c r="AX309" i="11" a="1"/>
  <c r="AX309" i="11" s="1"/>
  <c r="Q309" i="11" a="1"/>
  <c r="Q309" i="11" s="1"/>
  <c r="AR309" i="11" a="1"/>
  <c r="AR309" i="11" s="1"/>
  <c r="AB309" i="11" a="1"/>
  <c r="AB309" i="11" s="1"/>
  <c r="BW309" i="11" a="1"/>
  <c r="BW309" i="11" s="1"/>
  <c r="BF309" i="11" a="1"/>
  <c r="BF309" i="11" s="1"/>
  <c r="V309" i="11" a="1"/>
  <c r="V309" i="11" s="1"/>
  <c r="BE309" i="11" a="1"/>
  <c r="BE309" i="11" s="1"/>
  <c r="AN309" i="11" a="1"/>
  <c r="AN309" i="11" s="1"/>
  <c r="BV309" i="11" a="1"/>
  <c r="BV309" i="11" s="1"/>
  <c r="BD309" i="11" a="1"/>
  <c r="BD309" i="11" s="1"/>
  <c r="AL309" i="11" a="1"/>
  <c r="AL309" i="11" s="1"/>
  <c r="U309" i="11" a="1"/>
  <c r="U309" i="11" s="1"/>
  <c r="H309" i="11" a="1"/>
  <c r="H309" i="11" s="1"/>
  <c r="BL309" i="11" a="1"/>
  <c r="BL309" i="11" s="1"/>
  <c r="AP309" i="11" a="1"/>
  <c r="AP309" i="11" s="1"/>
  <c r="S309" i="11" a="1"/>
  <c r="S309" i="11" s="1"/>
  <c r="BK309" i="11" a="1"/>
  <c r="BK309" i="11" s="1"/>
  <c r="CA309" i="11" a="1"/>
  <c r="CA309" i="11" s="1"/>
  <c r="AH309" i="11" a="1"/>
  <c r="AH309" i="11" s="1"/>
  <c r="BC309" i="11" a="1"/>
  <c r="BC309" i="11" s="1"/>
  <c r="AD309" i="11" a="1"/>
  <c r="AD309" i="11" s="1"/>
  <c r="BB309" i="11" a="1"/>
  <c r="BB309" i="11" s="1"/>
  <c r="AC309" i="11" a="1"/>
  <c r="AC309" i="11" s="1"/>
  <c r="BY309" i="11" a="1"/>
  <c r="BY309" i="11" s="1"/>
  <c r="BM309" i="11" a="1"/>
  <c r="BM309" i="11" s="1"/>
  <c r="AI309" i="11" a="1"/>
  <c r="AI309" i="11" s="1"/>
  <c r="K309" i="11" a="1"/>
  <c r="K309" i="11" s="1"/>
  <c r="AF309" i="11" a="1"/>
  <c r="AF309" i="11" s="1"/>
  <c r="BP309" i="11" a="1"/>
  <c r="BP309" i="11" s="1"/>
  <c r="BI309" i="11" a="1"/>
  <c r="BI309" i="11" s="1"/>
  <c r="AA309" i="11" a="1"/>
  <c r="AA309" i="11" s="1"/>
  <c r="BH309" i="11" a="1"/>
  <c r="BH309" i="11" s="1"/>
  <c r="Z309" i="11" a="1"/>
  <c r="Z309" i="11" s="1"/>
  <c r="AZ309" i="11" a="1"/>
  <c r="AZ309" i="11" s="1"/>
  <c r="N309" i="11" a="1"/>
  <c r="N309" i="11" s="1"/>
  <c r="M309" i="11" a="1"/>
  <c r="M309" i="11" s="1"/>
  <c r="AT309" i="11" a="1"/>
  <c r="AT309" i="11" s="1"/>
  <c r="AW309" i="11" a="1"/>
  <c r="AW309" i="11" s="1"/>
  <c r="AV309" i="11" a="1"/>
  <c r="AV309" i="11" s="1"/>
  <c r="AU309" i="11" a="1"/>
  <c r="AU309" i="11" s="1"/>
  <c r="AS309" i="11" a="1"/>
  <c r="AS309" i="11" s="1"/>
  <c r="AJ309" i="11" a="1"/>
  <c r="AJ309" i="11" s="1"/>
  <c r="R309" i="11" a="1"/>
  <c r="R309" i="11" s="1"/>
  <c r="BZ309" i="11" a="1"/>
  <c r="BZ309" i="11" s="1"/>
  <c r="P309" i="11" a="1"/>
  <c r="P309" i="11" s="1"/>
  <c r="O309" i="11" a="1"/>
  <c r="O309" i="11" s="1"/>
  <c r="BS309" i="11" a="1"/>
  <c r="BS309" i="11" s="1"/>
  <c r="AK309" i="11" a="1"/>
  <c r="AK309" i="11" s="1"/>
  <c r="AG309" i="11" a="1"/>
  <c r="AG309" i="11" s="1"/>
  <c r="AE309" i="11" a="1"/>
  <c r="AE309" i="11" s="1"/>
  <c r="Y309" i="11" a="1"/>
  <c r="Y309" i="11" s="1"/>
  <c r="L309" i="11" a="1"/>
  <c r="L309" i="11" s="1"/>
  <c r="BX309" i="11" a="1"/>
  <c r="BX309" i="11" s="1"/>
  <c r="BU309" i="11" a="1"/>
  <c r="BU309" i="11" s="1"/>
  <c r="BT309" i="11" a="1"/>
  <c r="BT309" i="11" s="1"/>
  <c r="BN309" i="11" a="1"/>
  <c r="BN309" i="11" s="1"/>
  <c r="BG309" i="11" a="1"/>
  <c r="BG309" i="11" s="1"/>
  <c r="AO309" i="11" a="1"/>
  <c r="AO309" i="11" s="1"/>
  <c r="T309" i="11" a="1"/>
  <c r="T309" i="11" s="1"/>
  <c r="BJ309" i="11" a="1"/>
  <c r="BJ309" i="11" s="1"/>
  <c r="AY309" i="11" a="1"/>
  <c r="AY309" i="11" s="1"/>
  <c r="AQ309" i="11" a="1"/>
  <c r="AQ309" i="11" s="1"/>
  <c r="BQ276" i="11" a="1"/>
  <c r="BQ276" i="11" s="1"/>
  <c r="BB276" i="11" a="1"/>
  <c r="BB276" i="11" s="1"/>
  <c r="AN276" i="11" a="1"/>
  <c r="AN276" i="11" s="1"/>
  <c r="N276" i="11" a="1"/>
  <c r="N276" i="11" s="1"/>
  <c r="BW276" i="11" a="1"/>
  <c r="BW276" i="11" s="1"/>
  <c r="BH276" i="11" a="1"/>
  <c r="BH276" i="11" s="1"/>
  <c r="AS276" i="11" a="1"/>
  <c r="AS276" i="11" s="1"/>
  <c r="AE276" i="11" a="1"/>
  <c r="AE276" i="11" s="1"/>
  <c r="BG276" i="11" a="1"/>
  <c r="BG276" i="11" s="1"/>
  <c r="AD276" i="11" a="1"/>
  <c r="AD276" i="11" s="1"/>
  <c r="Q276" i="11" a="1"/>
  <c r="Q276" i="11" s="1"/>
  <c r="BZ276" i="11" a="1"/>
  <c r="BZ276" i="11" s="1"/>
  <c r="AR276" i="11" a="1"/>
  <c r="AR276" i="11" s="1"/>
  <c r="L276" i="11" a="1"/>
  <c r="L276" i="11" s="1"/>
  <c r="BY276" i="11" a="1"/>
  <c r="BY276" i="11" s="1"/>
  <c r="BF276" i="11" a="1"/>
  <c r="BF276" i="11" s="1"/>
  <c r="AA276" i="11" a="1"/>
  <c r="AA276" i="11" s="1"/>
  <c r="J276" i="11" a="1"/>
  <c r="J276" i="11" s="1"/>
  <c r="BC276" i="11" a="1"/>
  <c r="BC276" i="11" s="1"/>
  <c r="AM276" i="11" a="1"/>
  <c r="AM276" i="11" s="1"/>
  <c r="X276" i="11" a="1"/>
  <c r="X276" i="11" s="1"/>
  <c r="BS276" i="11" a="1"/>
  <c r="BS276" i="11" s="1"/>
  <c r="AH276" i="11" a="1"/>
  <c r="AH276" i="11" s="1"/>
  <c r="O276" i="11" a="1"/>
  <c r="O276" i="11" s="1"/>
  <c r="BR276" i="11" a="1"/>
  <c r="BR276" i="11" s="1"/>
  <c r="AX276" i="11" a="1"/>
  <c r="AX276" i="11" s="1"/>
  <c r="AG276" i="11" a="1"/>
  <c r="AG276" i="11" s="1"/>
  <c r="BN276" i="11" a="1"/>
  <c r="BN276" i="11" s="1"/>
  <c r="AU276" i="11" a="1"/>
  <c r="AU276" i="11" s="1"/>
  <c r="AB276" i="11" a="1"/>
  <c r="AB276" i="11" s="1"/>
  <c r="H276" i="11" a="1"/>
  <c r="H276" i="11" s="1"/>
  <c r="BU276" i="11" a="1"/>
  <c r="BU276" i="11" s="1"/>
  <c r="Z276" i="11" a="1"/>
  <c r="Z276" i="11" s="1"/>
  <c r="BP276" i="11" a="1"/>
  <c r="BP276" i="11" s="1"/>
  <c r="AT276" i="11" a="1"/>
  <c r="AT276" i="11" s="1"/>
  <c r="W276" i="11" a="1"/>
  <c r="W276" i="11" s="1"/>
  <c r="BT276" i="11" a="1"/>
  <c r="BT276" i="11" s="1"/>
  <c r="AV276" i="11" a="1"/>
  <c r="AV276" i="11" s="1"/>
  <c r="Y276" i="11" a="1"/>
  <c r="Y276" i="11" s="1"/>
  <c r="BK276" i="11" a="1"/>
  <c r="BK276" i="11" s="1"/>
  <c r="AL276" i="11" a="1"/>
  <c r="AL276" i="11" s="1"/>
  <c r="T276" i="11" a="1"/>
  <c r="T276" i="11" s="1"/>
  <c r="BD276" i="11" a="1"/>
  <c r="BD276" i="11" s="1"/>
  <c r="AC276" i="11" a="1"/>
  <c r="AC276" i="11" s="1"/>
  <c r="BA276" i="11" a="1"/>
  <c r="BA276" i="11" s="1"/>
  <c r="V276" i="11" a="1"/>
  <c r="V276" i="11" s="1"/>
  <c r="AZ276" i="11" a="1"/>
  <c r="AZ276" i="11" s="1"/>
  <c r="AQ276" i="11" a="1"/>
  <c r="AQ276" i="11" s="1"/>
  <c r="R276" i="11" a="1"/>
  <c r="R276" i="11" s="1"/>
  <c r="AW276" i="11" a="1"/>
  <c r="AW276" i="11" s="1"/>
  <c r="I276" i="11" a="1"/>
  <c r="I276" i="11" s="1"/>
  <c r="AP276" i="11" a="1"/>
  <c r="AP276" i="11" s="1"/>
  <c r="AO276" i="11" a="1"/>
  <c r="AO276" i="11" s="1"/>
  <c r="BL276" i="11" a="1"/>
  <c r="BL276" i="11" s="1"/>
  <c r="U276" i="11" a="1"/>
  <c r="U276" i="11" s="1"/>
  <c r="BJ276" i="11" a="1"/>
  <c r="BJ276" i="11" s="1"/>
  <c r="CA276" i="11" a="1"/>
  <c r="CA276" i="11" s="1"/>
  <c r="S276" i="11" a="1"/>
  <c r="S276" i="11" s="1"/>
  <c r="M276" i="11" a="1"/>
  <c r="M276" i="11" s="1"/>
  <c r="K276" i="11" a="1"/>
  <c r="K276" i="11" s="1"/>
  <c r="AF276" i="11" a="1"/>
  <c r="AF276" i="11" s="1"/>
  <c r="P276" i="11" a="1"/>
  <c r="P276" i="11" s="1"/>
  <c r="BX276" i="11" a="1"/>
  <c r="BX276" i="11" s="1"/>
  <c r="BV276" i="11" a="1"/>
  <c r="BV276" i="11" s="1"/>
  <c r="BI276" i="11" a="1"/>
  <c r="BI276" i="11" s="1"/>
  <c r="AY276" i="11" a="1"/>
  <c r="AY276" i="11" s="1"/>
  <c r="BO276" i="11" a="1"/>
  <c r="BO276" i="11" s="1"/>
  <c r="BE276" i="11" a="1"/>
  <c r="BE276" i="11" s="1"/>
  <c r="AK276" i="11" a="1"/>
  <c r="AK276" i="11" s="1"/>
  <c r="BM276" i="11" a="1"/>
  <c r="BM276" i="11" s="1"/>
  <c r="AJ276" i="11" a="1"/>
  <c r="AJ276" i="11" s="1"/>
  <c r="AI276" i="11" a="1"/>
  <c r="AI276" i="11" s="1"/>
  <c r="BR324" i="11" a="1"/>
  <c r="BR324" i="11" s="1"/>
  <c r="AO324" i="11" a="1"/>
  <c r="AO324" i="11" s="1"/>
  <c r="O324" i="11" a="1"/>
  <c r="O324" i="11" s="1"/>
  <c r="CA324" i="11" a="1"/>
  <c r="CA324" i="11" s="1"/>
  <c r="BL324" i="11" a="1"/>
  <c r="BL324" i="11" s="1"/>
  <c r="AJ324" i="11" a="1"/>
  <c r="AJ324" i="11" s="1"/>
  <c r="W324" i="11" a="1"/>
  <c r="W324" i="11" s="1"/>
  <c r="I324" i="11" a="1"/>
  <c r="I324" i="11" s="1"/>
  <c r="BO324" i="11" a="1"/>
  <c r="BO324" i="11" s="1"/>
  <c r="AX324" i="11" a="1"/>
  <c r="AX324" i="11" s="1"/>
  <c r="AI324" i="11" a="1"/>
  <c r="AI324" i="11" s="1"/>
  <c r="T324" i="11" a="1"/>
  <c r="T324" i="11" s="1"/>
  <c r="BH324" i="11" a="1"/>
  <c r="BH324" i="11" s="1"/>
  <c r="AD324" i="11" a="1"/>
  <c r="AD324" i="11" s="1"/>
  <c r="N324" i="11" a="1"/>
  <c r="N324" i="11" s="1"/>
  <c r="BQ324" i="11" a="1"/>
  <c r="BQ324" i="11" s="1"/>
  <c r="AY324" i="11" a="1"/>
  <c r="AY324" i="11" s="1"/>
  <c r="AH324" i="11" a="1"/>
  <c r="AH324" i="11" s="1"/>
  <c r="AW324" i="11" a="1"/>
  <c r="AW324" i="11" s="1"/>
  <c r="AG324" i="11" a="1"/>
  <c r="AG324" i="11" s="1"/>
  <c r="Q324" i="11" a="1"/>
  <c r="Q324" i="11" s="1"/>
  <c r="BP324" i="11" a="1"/>
  <c r="BP324" i="11" s="1"/>
  <c r="BT324" i="11" a="1"/>
  <c r="BT324" i="11" s="1"/>
  <c r="AE324" i="11" a="1"/>
  <c r="AE324" i="11" s="1"/>
  <c r="K324" i="11" a="1"/>
  <c r="K324" i="11" s="1"/>
  <c r="AV324" i="11" a="1"/>
  <c r="AV324" i="11" s="1"/>
  <c r="AC324" i="11" a="1"/>
  <c r="AC324" i="11" s="1"/>
  <c r="J324" i="11" a="1"/>
  <c r="J324" i="11" s="1"/>
  <c r="BW324" i="11" a="1"/>
  <c r="BW324" i="11" s="1"/>
  <c r="AZ324" i="11" a="1"/>
  <c r="AZ324" i="11" s="1"/>
  <c r="BV324" i="11" a="1"/>
  <c r="BV324" i="11" s="1"/>
  <c r="AU324" i="11" a="1"/>
  <c r="AU324" i="11" s="1"/>
  <c r="AA324" i="11" a="1"/>
  <c r="AA324" i="11" s="1"/>
  <c r="BG324" i="11" a="1"/>
  <c r="BG324" i="11" s="1"/>
  <c r="AL324" i="11" a="1"/>
  <c r="AL324" i="11" s="1"/>
  <c r="P324" i="11" a="1"/>
  <c r="P324" i="11" s="1"/>
  <c r="BD324" i="11" a="1"/>
  <c r="BD324" i="11" s="1"/>
  <c r="AB324" i="11" a="1"/>
  <c r="AB324" i="11" s="1"/>
  <c r="BC324" i="11" a="1"/>
  <c r="BC324" i="11" s="1"/>
  <c r="Z324" i="11" a="1"/>
  <c r="Z324" i="11" s="1"/>
  <c r="BK324" i="11" a="1"/>
  <c r="BK324" i="11" s="1"/>
  <c r="AK324" i="11" a="1"/>
  <c r="AK324" i="11" s="1"/>
  <c r="BF324" i="11" a="1"/>
  <c r="BF324" i="11" s="1"/>
  <c r="Y324" i="11" a="1"/>
  <c r="Y324" i="11" s="1"/>
  <c r="BE324" i="11" a="1"/>
  <c r="BE324" i="11" s="1"/>
  <c r="BB324" i="11" a="1"/>
  <c r="BB324" i="11" s="1"/>
  <c r="X324" i="11" a="1"/>
  <c r="X324" i="11" s="1"/>
  <c r="AP324" i="11" a="1"/>
  <c r="AP324" i="11" s="1"/>
  <c r="BN324" i="11" a="1"/>
  <c r="BN324" i="11" s="1"/>
  <c r="BM324" i="11" a="1"/>
  <c r="BM324" i="11" s="1"/>
  <c r="AF324" i="11" a="1"/>
  <c r="AF324" i="11" s="1"/>
  <c r="S324" i="11" a="1"/>
  <c r="S324" i="11" s="1"/>
  <c r="BJ324" i="11" a="1"/>
  <c r="BJ324" i="11" s="1"/>
  <c r="R324" i="11" a="1"/>
  <c r="R324" i="11" s="1"/>
  <c r="AS324" i="11" a="1"/>
  <c r="AS324" i="11" s="1"/>
  <c r="H324" i="11" a="1"/>
  <c r="H324" i="11" s="1"/>
  <c r="BY324" i="11" a="1"/>
  <c r="BY324" i="11" s="1"/>
  <c r="BU324" i="11" a="1"/>
  <c r="BU324" i="11" s="1"/>
  <c r="M324" i="11" a="1"/>
  <c r="M324" i="11" s="1"/>
  <c r="BS324" i="11" a="1"/>
  <c r="BS324" i="11" s="1"/>
  <c r="L324" i="11" a="1"/>
  <c r="L324" i="11" s="1"/>
  <c r="BI324" i="11" a="1"/>
  <c r="BI324" i="11" s="1"/>
  <c r="BA324" i="11" a="1"/>
  <c r="BA324" i="11" s="1"/>
  <c r="V324" i="11" a="1"/>
  <c r="V324" i="11" s="1"/>
  <c r="BZ324" i="11" a="1"/>
  <c r="BZ324" i="11" s="1"/>
  <c r="BX324" i="11" a="1"/>
  <c r="BX324" i="11" s="1"/>
  <c r="AT324" i="11" a="1"/>
  <c r="AT324" i="11" s="1"/>
  <c r="AR324" i="11" a="1"/>
  <c r="AR324" i="11" s="1"/>
  <c r="AQ324" i="11" a="1"/>
  <c r="AQ324" i="11" s="1"/>
  <c r="AN324" i="11" a="1"/>
  <c r="AN324" i="11" s="1"/>
  <c r="U324" i="11" a="1"/>
  <c r="U324" i="11" s="1"/>
  <c r="AM324" i="11" a="1"/>
  <c r="AM324" i="11" s="1"/>
  <c r="BY290" i="11" a="1"/>
  <c r="BY290" i="11" s="1"/>
  <c r="BL290" i="11" a="1"/>
  <c r="BL290" i="11" s="1"/>
  <c r="T290" i="11" a="1"/>
  <c r="T290" i="11" s="1"/>
  <c r="BK290" i="11" a="1"/>
  <c r="BK290" i="11" s="1"/>
  <c r="AW290" i="11" a="1"/>
  <c r="AW290" i="11" s="1"/>
  <c r="AI290" i="11" a="1"/>
  <c r="AI290" i="11" s="1"/>
  <c r="BT290" i="11" a="1"/>
  <c r="BT290" i="11" s="1"/>
  <c r="BG290" i="11" a="1"/>
  <c r="BG290" i="11" s="1"/>
  <c r="AS290" i="11" a="1"/>
  <c r="AS290" i="11" s="1"/>
  <c r="AE290" i="11" a="1"/>
  <c r="AE290" i="11" s="1"/>
  <c r="P290" i="11" a="1"/>
  <c r="P290" i="11" s="1"/>
  <c r="CA290" i="11" a="1"/>
  <c r="CA290" i="11" s="1"/>
  <c r="BJ290" i="11" a="1"/>
  <c r="BJ290" i="11" s="1"/>
  <c r="AT290" i="11" a="1"/>
  <c r="AT290" i="11" s="1"/>
  <c r="L290" i="11" a="1"/>
  <c r="L290" i="11" s="1"/>
  <c r="BS290" i="11" a="1"/>
  <c r="BS290" i="11" s="1"/>
  <c r="BC290" i="11" a="1"/>
  <c r="BC290" i="11" s="1"/>
  <c r="AL290" i="11" a="1"/>
  <c r="AL290" i="11" s="1"/>
  <c r="S290" i="11" a="1"/>
  <c r="S290" i="11" s="1"/>
  <c r="BR290" i="11" a="1"/>
  <c r="BR290" i="11" s="1"/>
  <c r="AK290" i="11" a="1"/>
  <c r="AK290" i="11" s="1"/>
  <c r="R290" i="11" a="1"/>
  <c r="R290" i="11" s="1"/>
  <c r="BX290" i="11" a="1"/>
  <c r="BX290" i="11" s="1"/>
  <c r="BE290" i="11" a="1"/>
  <c r="BE290" i="11" s="1"/>
  <c r="BW290" i="11" a="1"/>
  <c r="BW290" i="11" s="1"/>
  <c r="BU290" i="11" a="1"/>
  <c r="BU290" i="11" s="1"/>
  <c r="BB290" i="11" a="1"/>
  <c r="BB290" i="11" s="1"/>
  <c r="AH290" i="11" a="1"/>
  <c r="AH290" i="11" s="1"/>
  <c r="N290" i="11" a="1"/>
  <c r="N290" i="11" s="1"/>
  <c r="K290" i="11" a="1"/>
  <c r="K290" i="11" s="1"/>
  <c r="AV290" i="11" a="1"/>
  <c r="AV290" i="11" s="1"/>
  <c r="Z290" i="11" a="1"/>
  <c r="Z290" i="11" s="1"/>
  <c r="AU290" i="11" a="1"/>
  <c r="AU290" i="11" s="1"/>
  <c r="Y290" i="11" a="1"/>
  <c r="Y290" i="11" s="1"/>
  <c r="BN290" i="11" a="1"/>
  <c r="BN290" i="11" s="1"/>
  <c r="Q290" i="11" a="1"/>
  <c r="Q290" i="11" s="1"/>
  <c r="AG290" i="11" a="1"/>
  <c r="AG290" i="11" s="1"/>
  <c r="H290" i="11" a="1"/>
  <c r="H290" i="11" s="1"/>
  <c r="AD290" i="11" a="1"/>
  <c r="AD290" i="11" s="1"/>
  <c r="BI290" i="11" a="1"/>
  <c r="BI290" i="11" s="1"/>
  <c r="BH290" i="11" a="1"/>
  <c r="BH290" i="11" s="1"/>
  <c r="AF290" i="11" a="1"/>
  <c r="AF290" i="11" s="1"/>
  <c r="BF290" i="11" a="1"/>
  <c r="BF290" i="11" s="1"/>
  <c r="AC290" i="11" a="1"/>
  <c r="AC290" i="11" s="1"/>
  <c r="AY290" i="11" a="1"/>
  <c r="AY290" i="11" s="1"/>
  <c r="W290" i="11" a="1"/>
  <c r="W290" i="11" s="1"/>
  <c r="AX290" i="11" a="1"/>
  <c r="AX290" i="11" s="1"/>
  <c r="V290" i="11" a="1"/>
  <c r="V290" i="11" s="1"/>
  <c r="BQ290" i="11" a="1"/>
  <c r="BQ290" i="11" s="1"/>
  <c r="AA290" i="11" a="1"/>
  <c r="AA290" i="11" s="1"/>
  <c r="BP290" i="11" a="1"/>
  <c r="BP290" i="11" s="1"/>
  <c r="BO290" i="11" a="1"/>
  <c r="BO290" i="11" s="1"/>
  <c r="X290" i="11" a="1"/>
  <c r="X290" i="11" s="1"/>
  <c r="U290" i="11" a="1"/>
  <c r="U290" i="11" s="1"/>
  <c r="BM290" i="11" a="1"/>
  <c r="BM290" i="11" s="1"/>
  <c r="M290" i="11" a="1"/>
  <c r="M290" i="11" s="1"/>
  <c r="BD290" i="11" a="1"/>
  <c r="BD290" i="11" s="1"/>
  <c r="BA290" i="11" a="1"/>
  <c r="BA290" i="11" s="1"/>
  <c r="AZ290" i="11" a="1"/>
  <c r="AZ290" i="11" s="1"/>
  <c r="AR290" i="11" a="1"/>
  <c r="AR290" i="11" s="1"/>
  <c r="AQ290" i="11" a="1"/>
  <c r="AQ290" i="11" s="1"/>
  <c r="J290" i="11" a="1"/>
  <c r="J290" i="11" s="1"/>
  <c r="BZ290" i="11" a="1"/>
  <c r="BZ290" i="11" s="1"/>
  <c r="AP290" i="11" a="1"/>
  <c r="AP290" i="11" s="1"/>
  <c r="AO290" i="11" a="1"/>
  <c r="AO290" i="11" s="1"/>
  <c r="AM290" i="11" a="1"/>
  <c r="AM290" i="11" s="1"/>
  <c r="AN290" i="11" a="1"/>
  <c r="AN290" i="11" s="1"/>
  <c r="AJ290" i="11" a="1"/>
  <c r="AJ290" i="11" s="1"/>
  <c r="AB290" i="11" a="1"/>
  <c r="AB290" i="11" s="1"/>
  <c r="I290" i="11" a="1"/>
  <c r="I290" i="11" s="1"/>
  <c r="BV290" i="11" a="1"/>
  <c r="BV290" i="11" s="1"/>
  <c r="O290" i="11" a="1"/>
  <c r="O290" i="11" s="1"/>
  <c r="BU319" i="11" a="1"/>
  <c r="BU319" i="11" s="1"/>
  <c r="BH319" i="11" a="1"/>
  <c r="BH319" i="11" s="1"/>
  <c r="AT319" i="11" a="1"/>
  <c r="AT319" i="11" s="1"/>
  <c r="AE319" i="11" a="1"/>
  <c r="AE319" i="11" s="1"/>
  <c r="BB319" i="11" a="1"/>
  <c r="BB319" i="11" s="1"/>
  <c r="AM319" i="11" a="1"/>
  <c r="AM319" i="11" s="1"/>
  <c r="X319" i="11" a="1"/>
  <c r="X319" i="11" s="1"/>
  <c r="J319" i="11" a="1"/>
  <c r="J319" i="11" s="1"/>
  <c r="BY319" i="11" a="1"/>
  <c r="BY319" i="11" s="1"/>
  <c r="AG319" i="11" a="1"/>
  <c r="AG319" i="11" s="1"/>
  <c r="S319" i="11" a="1"/>
  <c r="S319" i="11" s="1"/>
  <c r="AF319" i="11" a="1"/>
  <c r="AF319" i="11" s="1"/>
  <c r="Q319" i="11" a="1"/>
  <c r="Q319" i="11" s="1"/>
  <c r="BN319" i="11" a="1"/>
  <c r="BN319" i="11" s="1"/>
  <c r="AW319" i="11" a="1"/>
  <c r="AW319" i="11" s="1"/>
  <c r="P319" i="11" a="1"/>
  <c r="P319" i="11" s="1"/>
  <c r="BM319" i="11" a="1"/>
  <c r="BM319" i="11" s="1"/>
  <c r="AV319" i="11" a="1"/>
  <c r="AV319" i="11" s="1"/>
  <c r="O319" i="11" a="1"/>
  <c r="O319" i="11" s="1"/>
  <c r="BO319" i="11" a="1"/>
  <c r="BO319" i="11" s="1"/>
  <c r="AS319" i="11" a="1"/>
  <c r="AS319" i="11" s="1"/>
  <c r="AA319" i="11" a="1"/>
  <c r="AA319" i="11" s="1"/>
  <c r="H319" i="11" a="1"/>
  <c r="H319" i="11" s="1"/>
  <c r="BL319" i="11" a="1"/>
  <c r="BL319" i="11" s="1"/>
  <c r="AR319" i="11" a="1"/>
  <c r="AR319" i="11" s="1"/>
  <c r="Z319" i="11" a="1"/>
  <c r="Z319" i="11" s="1"/>
  <c r="BS319" i="11" a="1"/>
  <c r="BS319" i="11" s="1"/>
  <c r="AY319" i="11" a="1"/>
  <c r="AY319" i="11" s="1"/>
  <c r="AB319" i="11" a="1"/>
  <c r="AB319" i="11" s="1"/>
  <c r="AL319" i="11" a="1"/>
  <c r="AL319" i="11" s="1"/>
  <c r="R319" i="11" a="1"/>
  <c r="R319" i="11" s="1"/>
  <c r="BR319" i="11" a="1"/>
  <c r="BR319" i="11" s="1"/>
  <c r="T319" i="11" a="1"/>
  <c r="T319" i="11" s="1"/>
  <c r="BQ319" i="11" a="1"/>
  <c r="BQ319" i="11" s="1"/>
  <c r="AP319" i="11" a="1"/>
  <c r="AP319" i="11" s="1"/>
  <c r="AO319" i="11" a="1"/>
  <c r="AO319" i="11" s="1"/>
  <c r="M319" i="11" a="1"/>
  <c r="M319" i="11" s="1"/>
  <c r="AI319" i="11" a="1"/>
  <c r="AI319" i="11" s="1"/>
  <c r="BI319" i="11" a="1"/>
  <c r="BI319" i="11" s="1"/>
  <c r="AH319" i="11" a="1"/>
  <c r="AH319" i="11" s="1"/>
  <c r="BG319" i="11" a="1"/>
  <c r="BG319" i="11" s="1"/>
  <c r="BV319" i="11" a="1"/>
  <c r="BV319" i="11" s="1"/>
  <c r="BE319" i="11" a="1"/>
  <c r="BE319" i="11" s="1"/>
  <c r="BD319" i="11" a="1"/>
  <c r="BD319" i="11" s="1"/>
  <c r="V319" i="11" a="1"/>
  <c r="V319" i="11" s="1"/>
  <c r="AX319" i="11" a="1"/>
  <c r="AX319" i="11" s="1"/>
  <c r="N319" i="11" a="1"/>
  <c r="N319" i="11" s="1"/>
  <c r="BC319" i="11" a="1"/>
  <c r="BC319" i="11" s="1"/>
  <c r="L319" i="11" a="1"/>
  <c r="L319" i="11" s="1"/>
  <c r="AQ319" i="11" a="1"/>
  <c r="AQ319" i="11" s="1"/>
  <c r="BP319" i="11" a="1"/>
  <c r="BP319" i="11" s="1"/>
  <c r="W319" i="11" a="1"/>
  <c r="W319" i="11" s="1"/>
  <c r="CA319" i="11" a="1"/>
  <c r="CA319" i="11" s="1"/>
  <c r="AC319" i="11" a="1"/>
  <c r="AC319" i="11" s="1"/>
  <c r="BZ319" i="11" a="1"/>
  <c r="BZ319" i="11" s="1"/>
  <c r="U319" i="11" a="1"/>
  <c r="U319" i="11" s="1"/>
  <c r="AD319" i="11" a="1"/>
  <c r="AD319" i="11" s="1"/>
  <c r="Y319" i="11" a="1"/>
  <c r="Y319" i="11" s="1"/>
  <c r="BW319" i="11" a="1"/>
  <c r="BW319" i="11" s="1"/>
  <c r="K319" i="11" a="1"/>
  <c r="K319" i="11" s="1"/>
  <c r="I319" i="11" a="1"/>
  <c r="I319" i="11" s="1"/>
  <c r="BX319" i="11" a="1"/>
  <c r="BX319" i="11" s="1"/>
  <c r="BT319" i="11" a="1"/>
  <c r="BT319" i="11" s="1"/>
  <c r="BK319" i="11" a="1"/>
  <c r="BK319" i="11" s="1"/>
  <c r="BJ319" i="11" a="1"/>
  <c r="BJ319" i="11" s="1"/>
  <c r="BF319" i="11" a="1"/>
  <c r="BF319" i="11" s="1"/>
  <c r="BA319" i="11" a="1"/>
  <c r="BA319" i="11" s="1"/>
  <c r="AJ319" i="11" a="1"/>
  <c r="AJ319" i="11" s="1"/>
  <c r="AZ319" i="11" a="1"/>
  <c r="AZ319" i="11" s="1"/>
  <c r="AU319" i="11" a="1"/>
  <c r="AU319" i="11" s="1"/>
  <c r="AN319" i="11" a="1"/>
  <c r="AN319" i="11" s="1"/>
  <c r="AK319" i="11" a="1"/>
  <c r="AK319" i="11" s="1"/>
  <c r="BD307" i="11" a="1"/>
  <c r="BD307" i="11" s="1"/>
  <c r="AP307" i="11" a="1"/>
  <c r="AP307" i="11" s="1"/>
  <c r="AA307" i="11" a="1"/>
  <c r="AA307" i="11" s="1"/>
  <c r="BR307" i="11" a="1"/>
  <c r="BR307" i="11" s="1"/>
  <c r="Z307" i="11" a="1"/>
  <c r="Z307" i="11" s="1"/>
  <c r="L307" i="11" a="1"/>
  <c r="L307" i="11" s="1"/>
  <c r="BO307" i="11" a="1"/>
  <c r="BO307" i="11" s="1"/>
  <c r="AZ307" i="11" a="1"/>
  <c r="AZ307" i="11" s="1"/>
  <c r="BE307" i="11" a="1"/>
  <c r="BE307" i="11" s="1"/>
  <c r="AM307" i="11" a="1"/>
  <c r="AM307" i="11" s="1"/>
  <c r="BP307" i="11" a="1"/>
  <c r="BP307" i="11" s="1"/>
  <c r="AY307" i="11" a="1"/>
  <c r="AY307" i="11" s="1"/>
  <c r="AI307" i="11" a="1"/>
  <c r="AI307" i="11" s="1"/>
  <c r="BN307" i="11" a="1"/>
  <c r="BN307" i="11" s="1"/>
  <c r="AX307" i="11" a="1"/>
  <c r="AX307" i="11" s="1"/>
  <c r="AH307" i="11" a="1"/>
  <c r="AH307" i="11" s="1"/>
  <c r="R307" i="11" a="1"/>
  <c r="R307" i="11" s="1"/>
  <c r="AV307" i="11" a="1"/>
  <c r="AV307" i="11" s="1"/>
  <c r="AD307" i="11" a="1"/>
  <c r="AD307" i="11" s="1"/>
  <c r="J307" i="11" a="1"/>
  <c r="J307" i="11" s="1"/>
  <c r="CA307" i="11" a="1"/>
  <c r="CA307" i="11" s="1"/>
  <c r="V307" i="11" a="1"/>
  <c r="V307" i="11" s="1"/>
  <c r="BJ307" i="11" a="1"/>
  <c r="BJ307" i="11" s="1"/>
  <c r="AO307" i="11" a="1"/>
  <c r="AO307" i="11" s="1"/>
  <c r="U307" i="11" a="1"/>
  <c r="U307" i="11" s="1"/>
  <c r="AJ307" i="11" a="1"/>
  <c r="AJ307" i="11" s="1"/>
  <c r="P307" i="11" a="1"/>
  <c r="P307" i="11" s="1"/>
  <c r="BT307" i="11" a="1"/>
  <c r="BT307" i="11" s="1"/>
  <c r="AS307" i="11" a="1"/>
  <c r="AS307" i="11" s="1"/>
  <c r="BS307" i="11" a="1"/>
  <c r="BS307" i="11" s="1"/>
  <c r="T307" i="11" a="1"/>
  <c r="T307" i="11" s="1"/>
  <c r="AK307" i="11" a="1"/>
  <c r="AK307" i="11" s="1"/>
  <c r="N307" i="11" a="1"/>
  <c r="N307" i="11" s="1"/>
  <c r="BX307" i="11" a="1"/>
  <c r="BX307" i="11" s="1"/>
  <c r="BZ307" i="11" a="1"/>
  <c r="BZ307" i="11" s="1"/>
  <c r="AU307" i="11" a="1"/>
  <c r="AU307" i="11" s="1"/>
  <c r="Q307" i="11" a="1"/>
  <c r="Q307" i="11" s="1"/>
  <c r="AT307" i="11" a="1"/>
  <c r="AT307" i="11" s="1"/>
  <c r="AQ307" i="11" a="1"/>
  <c r="AQ307" i="11" s="1"/>
  <c r="K307" i="11" a="1"/>
  <c r="K307" i="11" s="1"/>
  <c r="BV307" i="11" a="1"/>
  <c r="BV307" i="11" s="1"/>
  <c r="AN307" i="11" a="1"/>
  <c r="AN307" i="11" s="1"/>
  <c r="I307" i="11" a="1"/>
  <c r="I307" i="11" s="1"/>
  <c r="BY307" i="11" a="1"/>
  <c r="BY307" i="11" s="1"/>
  <c r="BM307" i="11" a="1"/>
  <c r="BM307" i="11" s="1"/>
  <c r="AC307" i="11" a="1"/>
  <c r="AC307" i="11" s="1"/>
  <c r="BC307" i="11" a="1"/>
  <c r="BC307" i="11" s="1"/>
  <c r="BB307" i="11" a="1"/>
  <c r="BB307" i="11" s="1"/>
  <c r="BA307" i="11" a="1"/>
  <c r="BA307" i="11" s="1"/>
  <c r="AW307" i="11" a="1"/>
  <c r="AW307" i="11" s="1"/>
  <c r="AG307" i="11" a="1"/>
  <c r="AG307" i="11" s="1"/>
  <c r="AF307" i="11" a="1"/>
  <c r="AF307" i="11" s="1"/>
  <c r="AE307" i="11" a="1"/>
  <c r="AE307" i="11" s="1"/>
  <c r="X307" i="11" a="1"/>
  <c r="X307" i="11" s="1"/>
  <c r="BW307" i="11" a="1"/>
  <c r="BW307" i="11" s="1"/>
  <c r="W307" i="11" a="1"/>
  <c r="W307" i="11" s="1"/>
  <c r="O307" i="11" a="1"/>
  <c r="O307" i="11" s="1"/>
  <c r="M307" i="11" a="1"/>
  <c r="M307" i="11" s="1"/>
  <c r="H307" i="11" a="1"/>
  <c r="H307" i="11" s="1"/>
  <c r="BU307" i="11" a="1"/>
  <c r="BU307" i="11" s="1"/>
  <c r="BI307" i="11" a="1"/>
  <c r="BI307" i="11" s="1"/>
  <c r="BH307" i="11" a="1"/>
  <c r="BH307" i="11" s="1"/>
  <c r="BL307" i="11" a="1"/>
  <c r="BL307" i="11" s="1"/>
  <c r="BQ307" i="11" a="1"/>
  <c r="BQ307" i="11" s="1"/>
  <c r="BK307" i="11" a="1"/>
  <c r="BK307" i="11" s="1"/>
  <c r="BF307" i="11" a="1"/>
  <c r="BF307" i="11" s="1"/>
  <c r="AB307" i="11" a="1"/>
  <c r="AB307" i="11" s="1"/>
  <c r="Y307" i="11" a="1"/>
  <c r="Y307" i="11" s="1"/>
  <c r="S307" i="11" a="1"/>
  <c r="S307" i="11" s="1"/>
  <c r="AR307" i="11" a="1"/>
  <c r="AR307" i="11" s="1"/>
  <c r="BG307" i="11" a="1"/>
  <c r="BG307" i="11" s="1"/>
  <c r="AL307" i="11" a="1"/>
  <c r="AL307" i="11" s="1"/>
  <c r="BP330" i="11" a="1"/>
  <c r="BP330" i="11" s="1"/>
  <c r="AM330" i="11" a="1"/>
  <c r="AM330" i="11" s="1"/>
  <c r="V330" i="11" a="1"/>
  <c r="V330" i="11" s="1"/>
  <c r="CA330" i="11" a="1"/>
  <c r="CA330" i="11" s="1"/>
  <c r="AX330" i="11" a="1"/>
  <c r="AX330" i="11" s="1"/>
  <c r="AG330" i="11" a="1"/>
  <c r="AG330" i="11" s="1"/>
  <c r="Q330" i="11" a="1"/>
  <c r="Q330" i="11" s="1"/>
  <c r="AV330" i="11" a="1"/>
  <c r="AV330" i="11" s="1"/>
  <c r="AE330" i="11" a="1"/>
  <c r="AE330" i="11" s="1"/>
  <c r="BM330" i="11" a="1"/>
  <c r="BM330" i="11" s="1"/>
  <c r="AT330" i="11" a="1"/>
  <c r="AT330" i="11" s="1"/>
  <c r="AA330" i="11" a="1"/>
  <c r="AA330" i="11" s="1"/>
  <c r="I330" i="11" a="1"/>
  <c r="I330" i="11" s="1"/>
  <c r="BW330" i="11" a="1"/>
  <c r="BW330" i="11" s="1"/>
  <c r="BG330" i="11" a="1"/>
  <c r="BG330" i="11" s="1"/>
  <c r="T330" i="11" a="1"/>
  <c r="T330" i="11" s="1"/>
  <c r="BX330" i="11" a="1"/>
  <c r="BX330" i="11" s="1"/>
  <c r="BF330" i="11" a="1"/>
  <c r="BF330" i="11" s="1"/>
  <c r="AK330" i="11" a="1"/>
  <c r="AK330" i="11" s="1"/>
  <c r="O330" i="11" a="1"/>
  <c r="O330" i="11" s="1"/>
  <c r="BE330" i="11" a="1"/>
  <c r="BE330" i="11" s="1"/>
  <c r="AJ330" i="11" a="1"/>
  <c r="AJ330" i="11" s="1"/>
  <c r="N330" i="11" a="1"/>
  <c r="N330" i="11" s="1"/>
  <c r="BV330" i="11" a="1"/>
  <c r="BV330" i="11" s="1"/>
  <c r="BD330" i="11" a="1"/>
  <c r="BD330" i="11" s="1"/>
  <c r="AI330" i="11" a="1"/>
  <c r="AI330" i="11" s="1"/>
  <c r="M330" i="11" a="1"/>
  <c r="M330" i="11" s="1"/>
  <c r="BR330" i="11" a="1"/>
  <c r="BR330" i="11" s="1"/>
  <c r="AB330" i="11" a="1"/>
  <c r="AB330" i="11" s="1"/>
  <c r="H330" i="11" a="1"/>
  <c r="H330" i="11" s="1"/>
  <c r="BQ330" i="11" a="1"/>
  <c r="BQ330" i="11" s="1"/>
  <c r="AS330" i="11" a="1"/>
  <c r="AS330" i="11" s="1"/>
  <c r="S330" i="11" a="1"/>
  <c r="S330" i="11" s="1"/>
  <c r="AR330" i="11" a="1"/>
  <c r="AR330" i="11" s="1"/>
  <c r="R330" i="11" a="1"/>
  <c r="R330" i="11" s="1"/>
  <c r="BC330" i="11" a="1"/>
  <c r="BC330" i="11" s="1"/>
  <c r="BA330" i="11" a="1"/>
  <c r="BA330" i="11" s="1"/>
  <c r="W330" i="11" a="1"/>
  <c r="W330" i="11" s="1"/>
  <c r="AZ330" i="11" a="1"/>
  <c r="AZ330" i="11" s="1"/>
  <c r="BL330" i="11" a="1"/>
  <c r="BL330" i="11" s="1"/>
  <c r="AH330" i="11" a="1"/>
  <c r="AH330" i="11" s="1"/>
  <c r="BS330" i="11" a="1"/>
  <c r="BS330" i="11" s="1"/>
  <c r="AN330" i="11" a="1"/>
  <c r="AN330" i="11" s="1"/>
  <c r="AL330" i="11" a="1"/>
  <c r="AL330" i="11" s="1"/>
  <c r="AD330" i="11" a="1"/>
  <c r="AD330" i="11" s="1"/>
  <c r="BU330" i="11" a="1"/>
  <c r="BU330" i="11" s="1"/>
  <c r="AC330" i="11" a="1"/>
  <c r="AC330" i="11" s="1"/>
  <c r="BT330" i="11" a="1"/>
  <c r="BT330" i="11" s="1"/>
  <c r="Z330" i="11" a="1"/>
  <c r="Z330" i="11" s="1"/>
  <c r="BO330" i="11" a="1"/>
  <c r="BO330" i="11" s="1"/>
  <c r="Y330" i="11" a="1"/>
  <c r="Y330" i="11" s="1"/>
  <c r="X330" i="11" a="1"/>
  <c r="X330" i="11" s="1"/>
  <c r="BH330" i="11" a="1"/>
  <c r="BH330" i="11" s="1"/>
  <c r="AQ330" i="11" a="1"/>
  <c r="AQ330" i="11" s="1"/>
  <c r="AP330" i="11" a="1"/>
  <c r="AP330" i="11" s="1"/>
  <c r="BI330" i="11" a="1"/>
  <c r="BI330" i="11" s="1"/>
  <c r="BZ330" i="11" a="1"/>
  <c r="BZ330" i="11" s="1"/>
  <c r="BK330" i="11" a="1"/>
  <c r="BK330" i="11" s="1"/>
  <c r="U330" i="11" a="1"/>
  <c r="U330" i="11" s="1"/>
  <c r="AY330" i="11" a="1"/>
  <c r="AY330" i="11" s="1"/>
  <c r="AW330" i="11" a="1"/>
  <c r="AW330" i="11" s="1"/>
  <c r="P330" i="11" a="1"/>
  <c r="P330" i="11" s="1"/>
  <c r="BY330" i="11" a="1"/>
  <c r="BY330" i="11" s="1"/>
  <c r="BN330" i="11" a="1"/>
  <c r="BN330" i="11" s="1"/>
  <c r="BJ330" i="11" a="1"/>
  <c r="BJ330" i="11" s="1"/>
  <c r="BB330" i="11" a="1"/>
  <c r="BB330" i="11" s="1"/>
  <c r="AU330" i="11" a="1"/>
  <c r="AU330" i="11" s="1"/>
  <c r="AO330" i="11" a="1"/>
  <c r="AO330" i="11" s="1"/>
  <c r="AF330" i="11" a="1"/>
  <c r="AF330" i="11" s="1"/>
  <c r="L330" i="11" a="1"/>
  <c r="L330" i="11" s="1"/>
  <c r="K330" i="11" a="1"/>
  <c r="K330" i="11" s="1"/>
  <c r="J330" i="11" a="1"/>
  <c r="J330" i="11" s="1"/>
  <c r="BP306" i="11" a="1"/>
  <c r="BP306" i="11" s="1"/>
  <c r="BB306" i="11" a="1"/>
  <c r="BB306" i="11" s="1"/>
  <c r="AO306" i="11" a="1"/>
  <c r="AO306" i="11" s="1"/>
  <c r="AA306" i="11" a="1"/>
  <c r="AA306" i="11" s="1"/>
  <c r="L306" i="11" a="1"/>
  <c r="L306" i="11" s="1"/>
  <c r="AN306" i="11" a="1"/>
  <c r="AN306" i="11" s="1"/>
  <c r="K306" i="11" a="1"/>
  <c r="K306" i="11" s="1"/>
  <c r="BJ306" i="11" a="1"/>
  <c r="BJ306" i="11" s="1"/>
  <c r="AT306" i="11" a="1"/>
  <c r="AT306" i="11" s="1"/>
  <c r="O306" i="11" a="1"/>
  <c r="O306" i="11" s="1"/>
  <c r="BU306" i="11" a="1"/>
  <c r="BU306" i="11" s="1"/>
  <c r="BE306" i="11" a="1"/>
  <c r="BE306" i="11" s="1"/>
  <c r="Z306" i="11" a="1"/>
  <c r="Z306" i="11" s="1"/>
  <c r="I306" i="11" a="1"/>
  <c r="I306" i="11" s="1"/>
  <c r="BT306" i="11" a="1"/>
  <c r="BT306" i="11" s="1"/>
  <c r="BD306" i="11" a="1"/>
  <c r="BD306" i="11" s="1"/>
  <c r="AP306" i="11" a="1"/>
  <c r="AP306" i="11" s="1"/>
  <c r="Y306" i="11" a="1"/>
  <c r="Y306" i="11" s="1"/>
  <c r="H306" i="11" a="1"/>
  <c r="H306" i="11" s="1"/>
  <c r="BK306" i="11" a="1"/>
  <c r="BK306" i="11" s="1"/>
  <c r="AS306" i="11" a="1"/>
  <c r="AS306" i="11" s="1"/>
  <c r="AJ306" i="11" a="1"/>
  <c r="AJ306" i="11" s="1"/>
  <c r="R306" i="11" a="1"/>
  <c r="R306" i="11" s="1"/>
  <c r="BV306" i="11" a="1"/>
  <c r="BV306" i="11" s="1"/>
  <c r="BA306" i="11" a="1"/>
  <c r="BA306" i="11" s="1"/>
  <c r="AI306" i="11" a="1"/>
  <c r="AI306" i="11" s="1"/>
  <c r="BO306" i="11" a="1"/>
  <c r="BO306" i="11" s="1"/>
  <c r="AW306" i="11" a="1"/>
  <c r="AW306" i="11" s="1"/>
  <c r="AF306" i="11" a="1"/>
  <c r="AF306" i="11" s="1"/>
  <c r="N306" i="11" a="1"/>
  <c r="N306" i="11" s="1"/>
  <c r="V306" i="11" a="1"/>
  <c r="V306" i="11" s="1"/>
  <c r="BN306" i="11" a="1"/>
  <c r="BN306" i="11" s="1"/>
  <c r="U306" i="11" a="1"/>
  <c r="U306" i="11" s="1"/>
  <c r="BI306" i="11" a="1"/>
  <c r="BI306" i="11" s="1"/>
  <c r="BW306" i="11" a="1"/>
  <c r="BW306" i="11" s="1"/>
  <c r="AX306" i="11" a="1"/>
  <c r="AX306" i="11" s="1"/>
  <c r="AC306" i="11" a="1"/>
  <c r="AC306" i="11" s="1"/>
  <c r="BG306" i="11" a="1"/>
  <c r="BG306" i="11" s="1"/>
  <c r="AE306" i="11" a="1"/>
  <c r="AE306" i="11" s="1"/>
  <c r="BF306" i="11" a="1"/>
  <c r="BF306" i="11" s="1"/>
  <c r="AD306" i="11" a="1"/>
  <c r="AD306" i="11" s="1"/>
  <c r="AZ306" i="11" a="1"/>
  <c r="AZ306" i="11" s="1"/>
  <c r="AY306" i="11" a="1"/>
  <c r="AY306" i="11" s="1"/>
  <c r="BS306" i="11" a="1"/>
  <c r="BS306" i="11" s="1"/>
  <c r="AK306" i="11" a="1"/>
  <c r="AK306" i="11" s="1"/>
  <c r="BR306" i="11" a="1"/>
  <c r="BR306" i="11" s="1"/>
  <c r="BL306" i="11" a="1"/>
  <c r="BL306" i="11" s="1"/>
  <c r="AB306" i="11" a="1"/>
  <c r="AB306" i="11" s="1"/>
  <c r="CA306" i="11" a="1"/>
  <c r="CA306" i="11" s="1"/>
  <c r="AL306" i="11" a="1"/>
  <c r="AL306" i="11" s="1"/>
  <c r="BZ306" i="11" a="1"/>
  <c r="BZ306" i="11" s="1"/>
  <c r="AH306" i="11" a="1"/>
  <c r="AH306" i="11" s="1"/>
  <c r="BY306" i="11" a="1"/>
  <c r="BY306" i="11" s="1"/>
  <c r="BX306" i="11" a="1"/>
  <c r="BX306" i="11" s="1"/>
  <c r="AG306" i="11" a="1"/>
  <c r="AG306" i="11" s="1"/>
  <c r="T306" i="11" a="1"/>
  <c r="T306" i="11" s="1"/>
  <c r="AV306" i="11" a="1"/>
  <c r="AV306" i="11" s="1"/>
  <c r="AM306" i="11" a="1"/>
  <c r="AM306" i="11" s="1"/>
  <c r="M306" i="11" a="1"/>
  <c r="M306" i="11" s="1"/>
  <c r="J306" i="11" a="1"/>
  <c r="J306" i="11" s="1"/>
  <c r="BQ306" i="11" a="1"/>
  <c r="BQ306" i="11" s="1"/>
  <c r="BC306" i="11" a="1"/>
  <c r="BC306" i="11" s="1"/>
  <c r="AQ306" i="11" a="1"/>
  <c r="AQ306" i="11" s="1"/>
  <c r="S306" i="11" a="1"/>
  <c r="S306" i="11" s="1"/>
  <c r="X306" i="11" a="1"/>
  <c r="X306" i="11" s="1"/>
  <c r="W306" i="11" a="1"/>
  <c r="W306" i="11" s="1"/>
  <c r="Q306" i="11" a="1"/>
  <c r="Q306" i="11" s="1"/>
  <c r="AU306" i="11" a="1"/>
  <c r="AU306" i="11" s="1"/>
  <c r="AR306" i="11" a="1"/>
  <c r="AR306" i="11" s="1"/>
  <c r="P306" i="11" a="1"/>
  <c r="P306" i="11" s="1"/>
  <c r="BM306" i="11" a="1"/>
  <c r="BM306" i="11" s="1"/>
  <c r="BH306" i="11" a="1"/>
  <c r="BH306" i="11" s="1"/>
  <c r="BP274" i="11" a="1"/>
  <c r="BP274" i="11" s="1"/>
  <c r="BN274" i="11" a="1"/>
  <c r="BN274" i="11" s="1"/>
  <c r="AY274" i="11" a="1"/>
  <c r="AY274" i="11" s="1"/>
  <c r="AI274" i="11" a="1"/>
  <c r="AI274" i="11" s="1"/>
  <c r="S274" i="11" a="1"/>
  <c r="S274" i="11" s="1"/>
  <c r="BM274" i="11" a="1"/>
  <c r="BM274" i="11" s="1"/>
  <c r="AX274" i="11" a="1"/>
  <c r="AX274" i="11" s="1"/>
  <c r="AH274" i="11" a="1"/>
  <c r="AH274" i="11" s="1"/>
  <c r="AZ274" i="11" a="1"/>
  <c r="AZ274" i="11" s="1"/>
  <c r="AG274" i="11" a="1"/>
  <c r="AG274" i="11" s="1"/>
  <c r="AW274" i="11" a="1"/>
  <c r="AW274" i="11" s="1"/>
  <c r="O274" i="11" a="1"/>
  <c r="O274" i="11" s="1"/>
  <c r="CA274" i="11" a="1"/>
  <c r="CA274" i="11" s="1"/>
  <c r="BK274" i="11" a="1"/>
  <c r="BK274" i="11" s="1"/>
  <c r="AT274" i="11" a="1"/>
  <c r="AT274" i="11" s="1"/>
  <c r="BW274" i="11" a="1"/>
  <c r="BW274" i="11" s="1"/>
  <c r="BD274" i="11" a="1"/>
  <c r="BD274" i="11" s="1"/>
  <c r="AK274" i="11" a="1"/>
  <c r="AK274" i="11" s="1"/>
  <c r="N274" i="11" a="1"/>
  <c r="N274" i="11" s="1"/>
  <c r="BV274" i="11" a="1"/>
  <c r="BV274" i="11" s="1"/>
  <c r="BC274" i="11" a="1"/>
  <c r="BC274" i="11" s="1"/>
  <c r="AJ274" i="11" a="1"/>
  <c r="AJ274" i="11" s="1"/>
  <c r="M274" i="11" a="1"/>
  <c r="M274" i="11" s="1"/>
  <c r="BS274" i="11" a="1"/>
  <c r="BS274" i="11" s="1"/>
  <c r="AB274" i="11" a="1"/>
  <c r="AB274" i="11" s="1"/>
  <c r="BA274" i="11" a="1"/>
  <c r="BA274" i="11" s="1"/>
  <c r="Z274" i="11" a="1"/>
  <c r="Z274" i="11" s="1"/>
  <c r="BT274" i="11" a="1"/>
  <c r="BT274" i="11" s="1"/>
  <c r="AU274" i="11" a="1"/>
  <c r="AU274" i="11" s="1"/>
  <c r="BU274" i="11" a="1"/>
  <c r="BU274" i="11" s="1"/>
  <c r="Y274" i="11" a="1"/>
  <c r="Y274" i="11" s="1"/>
  <c r="AV274" i="11" a="1"/>
  <c r="AV274" i="11" s="1"/>
  <c r="X274" i="11" a="1"/>
  <c r="X274" i="11" s="1"/>
  <c r="W274" i="11" a="1"/>
  <c r="W274" i="11" s="1"/>
  <c r="BL274" i="11" a="1"/>
  <c r="BL274" i="11" s="1"/>
  <c r="R274" i="11" a="1"/>
  <c r="R274" i="11" s="1"/>
  <c r="BX274" i="11" a="1"/>
  <c r="BX274" i="11" s="1"/>
  <c r="AP274" i="11" a="1"/>
  <c r="AP274" i="11" s="1"/>
  <c r="J274" i="11" a="1"/>
  <c r="J274" i="11" s="1"/>
  <c r="AO274" i="11" a="1"/>
  <c r="AO274" i="11" s="1"/>
  <c r="I274" i="11" a="1"/>
  <c r="I274" i="11" s="1"/>
  <c r="BR274" i="11" a="1"/>
  <c r="BR274" i="11" s="1"/>
  <c r="AN274" i="11" a="1"/>
  <c r="AN274" i="11" s="1"/>
  <c r="H274" i="11" a="1"/>
  <c r="H274" i="11" s="1"/>
  <c r="BQ274" i="11" a="1"/>
  <c r="BQ274" i="11" s="1"/>
  <c r="AM274" i="11" a="1"/>
  <c r="AM274" i="11" s="1"/>
  <c r="AE274" i="11" a="1"/>
  <c r="AE274" i="11" s="1"/>
  <c r="T274" i="11" a="1"/>
  <c r="T274" i="11" s="1"/>
  <c r="BJ274" i="11" a="1"/>
  <c r="BJ274" i="11" s="1"/>
  <c r="V274" i="11" a="1"/>
  <c r="V274" i="11" s="1"/>
  <c r="U274" i="11" a="1"/>
  <c r="U274" i="11" s="1"/>
  <c r="BI274" i="11" a="1"/>
  <c r="BI274" i="11" s="1"/>
  <c r="BG274" i="11" a="1"/>
  <c r="BG274" i="11" s="1"/>
  <c r="BH274" i="11" a="1"/>
  <c r="BH274" i="11" s="1"/>
  <c r="Q274" i="11" a="1"/>
  <c r="Q274" i="11" s="1"/>
  <c r="AL274" i="11" a="1"/>
  <c r="AL274" i="11" s="1"/>
  <c r="AC274" i="11" a="1"/>
  <c r="AC274" i="11" s="1"/>
  <c r="AA274" i="11" a="1"/>
  <c r="AA274" i="11" s="1"/>
  <c r="AD274" i="11" a="1"/>
  <c r="AD274" i="11" s="1"/>
  <c r="P274" i="11" a="1"/>
  <c r="P274" i="11" s="1"/>
  <c r="BE274" i="11" a="1"/>
  <c r="BE274" i="11" s="1"/>
  <c r="BB274" i="11" a="1"/>
  <c r="BB274" i="11" s="1"/>
  <c r="AS274" i="11" a="1"/>
  <c r="AS274" i="11" s="1"/>
  <c r="L274" i="11" a="1"/>
  <c r="L274" i="11" s="1"/>
  <c r="K274" i="11" a="1"/>
  <c r="K274" i="11" s="1"/>
  <c r="BF274" i="11" a="1"/>
  <c r="BF274" i="11" s="1"/>
  <c r="BZ274" i="11" a="1"/>
  <c r="BZ274" i="11" s="1"/>
  <c r="BO274" i="11" a="1"/>
  <c r="BO274" i="11" s="1"/>
  <c r="BY274" i="11" a="1"/>
  <c r="BY274" i="11" s="1"/>
  <c r="AR274" i="11" a="1"/>
  <c r="AR274" i="11" s="1"/>
  <c r="AQ274" i="11" a="1"/>
  <c r="AQ274" i="11" s="1"/>
  <c r="AF274" i="11" a="1"/>
  <c r="AF274" i="11" s="1"/>
  <c r="BL326" i="11" a="1"/>
  <c r="BL326" i="11" s="1"/>
  <c r="P326" i="11" a="1"/>
  <c r="P326" i="11" s="1"/>
  <c r="BU326" i="11" a="1"/>
  <c r="BU326" i="11" s="1"/>
  <c r="AQ326" i="11" a="1"/>
  <c r="AQ326" i="11" s="1"/>
  <c r="AB326" i="11" a="1"/>
  <c r="AB326" i="11" s="1"/>
  <c r="BW326" i="11" a="1"/>
  <c r="BW326" i="11" s="1"/>
  <c r="BF326" i="11" a="1"/>
  <c r="BF326" i="11" s="1"/>
  <c r="AO326" i="11" a="1"/>
  <c r="AO326" i="11" s="1"/>
  <c r="X326" i="11" a="1"/>
  <c r="X326" i="11" s="1"/>
  <c r="BP326" i="11" a="1"/>
  <c r="BP326" i="11" s="1"/>
  <c r="AI326" i="11" a="1"/>
  <c r="AI326" i="11" s="1"/>
  <c r="O326" i="11" a="1"/>
  <c r="O326" i="11" s="1"/>
  <c r="BD326" i="11" a="1"/>
  <c r="BD326" i="11" s="1"/>
  <c r="AM326" i="11" a="1"/>
  <c r="AM326" i="11" s="1"/>
  <c r="R326" i="11" a="1"/>
  <c r="R326" i="11" s="1"/>
  <c r="BV326" i="11" a="1"/>
  <c r="BV326" i="11" s="1"/>
  <c r="AL326" i="11" a="1"/>
  <c r="AL326" i="11" s="1"/>
  <c r="Q326" i="11" a="1"/>
  <c r="Q326" i="11" s="1"/>
  <c r="BC326" i="11" a="1"/>
  <c r="BC326" i="11" s="1"/>
  <c r="AK326" i="11" a="1"/>
  <c r="AK326" i="11" s="1"/>
  <c r="N326" i="11" a="1"/>
  <c r="N326" i="11" s="1"/>
  <c r="BQ326" i="11" a="1"/>
  <c r="BQ326" i="11" s="1"/>
  <c r="AY326" i="11" a="1"/>
  <c r="AY326" i="11" s="1"/>
  <c r="K326" i="11" a="1"/>
  <c r="K326" i="11" s="1"/>
  <c r="AT326" i="11" a="1"/>
  <c r="AT326" i="11" s="1"/>
  <c r="V326" i="11" a="1"/>
  <c r="V326" i="11" s="1"/>
  <c r="BO326" i="11" a="1"/>
  <c r="BO326" i="11" s="1"/>
  <c r="AS326" i="11" a="1"/>
  <c r="AS326" i="11" s="1"/>
  <c r="U326" i="11" a="1"/>
  <c r="U326" i="11" s="1"/>
  <c r="AH326" i="11" a="1"/>
  <c r="AH326" i="11" s="1"/>
  <c r="BI326" i="11" a="1"/>
  <c r="BI326" i="11" s="1"/>
  <c r="AG326" i="11" a="1"/>
  <c r="AG326" i="11" s="1"/>
  <c r="BS326" i="11" a="1"/>
  <c r="BS326" i="11" s="1"/>
  <c r="AU326" i="11" a="1"/>
  <c r="AU326" i="11" s="1"/>
  <c r="S326" i="11" a="1"/>
  <c r="S326" i="11" s="1"/>
  <c r="BK326" i="11" a="1"/>
  <c r="BK326" i="11" s="1"/>
  <c r="AE326" i="11" a="1"/>
  <c r="AE326" i="11" s="1"/>
  <c r="BJ326" i="11" a="1"/>
  <c r="BJ326" i="11" s="1"/>
  <c r="AD326" i="11" a="1"/>
  <c r="AD326" i="11" s="1"/>
  <c r="BG326" i="11" a="1"/>
  <c r="BG326" i="11" s="1"/>
  <c r="BH326" i="11" a="1"/>
  <c r="BH326" i="11" s="1"/>
  <c r="Y326" i="11" a="1"/>
  <c r="Y326" i="11" s="1"/>
  <c r="AZ326" i="11" a="1"/>
  <c r="AZ326" i="11" s="1"/>
  <c r="AX326" i="11" a="1"/>
  <c r="AX326" i="11" s="1"/>
  <c r="L326" i="11" a="1"/>
  <c r="L326" i="11" s="1"/>
  <c r="AW326" i="11" a="1"/>
  <c r="AW326" i="11" s="1"/>
  <c r="J326" i="11" a="1"/>
  <c r="J326" i="11" s="1"/>
  <c r="BX326" i="11" a="1"/>
  <c r="BX326" i="11" s="1"/>
  <c r="AC326" i="11" a="1"/>
  <c r="AC326" i="11" s="1"/>
  <c r="BB326" i="11" a="1"/>
  <c r="BB326" i="11" s="1"/>
  <c r="H326" i="11" a="1"/>
  <c r="H326" i="11" s="1"/>
  <c r="AP326" i="11" a="1"/>
  <c r="AP326" i="11" s="1"/>
  <c r="AF326" i="11" a="1"/>
  <c r="AF326" i="11" s="1"/>
  <c r="AA326" i="11" a="1"/>
  <c r="AA326" i="11" s="1"/>
  <c r="M326" i="11" a="1"/>
  <c r="M326" i="11" s="1"/>
  <c r="AR326" i="11" a="1"/>
  <c r="AR326" i="11" s="1"/>
  <c r="BN326" i="11" a="1"/>
  <c r="BN326" i="11" s="1"/>
  <c r="BM326" i="11" a="1"/>
  <c r="BM326" i="11" s="1"/>
  <c r="BA326" i="11" a="1"/>
  <c r="BA326" i="11" s="1"/>
  <c r="AV326" i="11" a="1"/>
  <c r="AV326" i="11" s="1"/>
  <c r="AN326" i="11" a="1"/>
  <c r="AN326" i="11" s="1"/>
  <c r="T326" i="11" a="1"/>
  <c r="T326" i="11" s="1"/>
  <c r="AJ326" i="11" a="1"/>
  <c r="AJ326" i="11" s="1"/>
  <c r="Z326" i="11" a="1"/>
  <c r="Z326" i="11" s="1"/>
  <c r="W326" i="11" a="1"/>
  <c r="W326" i="11" s="1"/>
  <c r="I326" i="11" a="1"/>
  <c r="I326" i="11" s="1"/>
  <c r="BR326" i="11" a="1"/>
  <c r="BR326" i="11" s="1"/>
  <c r="BE326" i="11" a="1"/>
  <c r="BE326" i="11" s="1"/>
  <c r="CA326" i="11" a="1"/>
  <c r="CA326" i="11" s="1"/>
  <c r="BZ326" i="11" a="1"/>
  <c r="BZ326" i="11" s="1"/>
  <c r="BY326" i="11" a="1"/>
  <c r="BY326" i="11" s="1"/>
  <c r="BT326" i="11" a="1"/>
  <c r="BT326" i="11" s="1"/>
  <c r="CA297" i="11" a="1"/>
  <c r="CA297" i="11" s="1"/>
  <c r="AW297" i="11" a="1"/>
  <c r="AW297" i="11" s="1"/>
  <c r="AH297" i="11" a="1"/>
  <c r="AH297" i="11" s="1"/>
  <c r="T297" i="11" a="1"/>
  <c r="T297" i="11" s="1"/>
  <c r="BF297" i="11" a="1"/>
  <c r="BF297" i="11" s="1"/>
  <c r="AB297" i="11" a="1"/>
  <c r="AB297" i="11" s="1"/>
  <c r="N297" i="11" a="1"/>
  <c r="N297" i="11" s="1"/>
  <c r="AV297" i="11" a="1"/>
  <c r="AV297" i="11" s="1"/>
  <c r="AF297" i="11" a="1"/>
  <c r="AF297" i="11" s="1"/>
  <c r="P297" i="11" a="1"/>
  <c r="P297" i="11" s="1"/>
  <c r="BM297" i="11" a="1"/>
  <c r="BM297" i="11" s="1"/>
  <c r="AU297" i="11" a="1"/>
  <c r="AU297" i="11" s="1"/>
  <c r="BX297" i="11" a="1"/>
  <c r="BX297" i="11" s="1"/>
  <c r="BI297" i="11" a="1"/>
  <c r="BI297" i="11" s="1"/>
  <c r="AQ297" i="11" a="1"/>
  <c r="AQ297" i="11" s="1"/>
  <c r="Z297" i="11" a="1"/>
  <c r="Z297" i="11" s="1"/>
  <c r="K297" i="11" a="1"/>
  <c r="K297" i="11" s="1"/>
  <c r="BD297" i="11" a="1"/>
  <c r="BD297" i="11" s="1"/>
  <c r="AK297" i="11" a="1"/>
  <c r="AK297" i="11" s="1"/>
  <c r="S297" i="11" a="1"/>
  <c r="S297" i="11" s="1"/>
  <c r="BW297" i="11" a="1"/>
  <c r="BW297" i="11" s="1"/>
  <c r="AJ297" i="11" a="1"/>
  <c r="AJ297" i="11" s="1"/>
  <c r="BG297" i="11" a="1"/>
  <c r="BG297" i="11" s="1"/>
  <c r="O297" i="11" a="1"/>
  <c r="O297" i="11" s="1"/>
  <c r="BE297" i="11" a="1"/>
  <c r="BE297" i="11" s="1"/>
  <c r="AI297" i="11" a="1"/>
  <c r="AI297" i="11" s="1"/>
  <c r="M297" i="11" a="1"/>
  <c r="M297" i="11" s="1"/>
  <c r="BR297" i="11" a="1"/>
  <c r="BR297" i="11" s="1"/>
  <c r="W297" i="11" a="1"/>
  <c r="W297" i="11" s="1"/>
  <c r="BQ297" i="11" a="1"/>
  <c r="BQ297" i="11" s="1"/>
  <c r="AS297" i="11" a="1"/>
  <c r="AS297" i="11" s="1"/>
  <c r="BP297" i="11" a="1"/>
  <c r="BP297" i="11" s="1"/>
  <c r="AP297" i="11" a="1"/>
  <c r="AP297" i="11" s="1"/>
  <c r="U297" i="11" a="1"/>
  <c r="U297" i="11" s="1"/>
  <c r="BK297" i="11" a="1"/>
  <c r="BK297" i="11" s="1"/>
  <c r="BT297" i="11" a="1"/>
  <c r="BT297" i="11" s="1"/>
  <c r="AO297" i="11" a="1"/>
  <c r="AO297" i="11" s="1"/>
  <c r="BS297" i="11" a="1"/>
  <c r="BS297" i="11" s="1"/>
  <c r="I297" i="11" a="1"/>
  <c r="I297" i="11" s="1"/>
  <c r="AN297" i="11" a="1"/>
  <c r="AN297" i="11" s="1"/>
  <c r="J297" i="11" a="1"/>
  <c r="J297" i="11" s="1"/>
  <c r="AM297" i="11" a="1"/>
  <c r="AM297" i="11" s="1"/>
  <c r="BL297" i="11" a="1"/>
  <c r="BL297" i="11" s="1"/>
  <c r="Q297" i="11" a="1"/>
  <c r="Q297" i="11" s="1"/>
  <c r="AX297" i="11" a="1"/>
  <c r="AX297" i="11" s="1"/>
  <c r="AZ297" i="11" a="1"/>
  <c r="AZ297" i="11" s="1"/>
  <c r="L297" i="11" a="1"/>
  <c r="L297" i="11" s="1"/>
  <c r="AY297" i="11" a="1"/>
  <c r="AY297" i="11" s="1"/>
  <c r="H297" i="11" a="1"/>
  <c r="H297" i="11" s="1"/>
  <c r="AT297" i="11" a="1"/>
  <c r="AT297" i="11" s="1"/>
  <c r="BU297" i="11" a="1"/>
  <c r="BU297" i="11" s="1"/>
  <c r="AE297" i="11" a="1"/>
  <c r="AE297" i="11" s="1"/>
  <c r="AD297" i="11" a="1"/>
  <c r="AD297" i="11" s="1"/>
  <c r="BC297" i="11" a="1"/>
  <c r="BC297" i="11" s="1"/>
  <c r="BB297" i="11" a="1"/>
  <c r="BB297" i="11" s="1"/>
  <c r="BA297" i="11" a="1"/>
  <c r="BA297" i="11" s="1"/>
  <c r="AL297" i="11" a="1"/>
  <c r="AL297" i="11" s="1"/>
  <c r="AG297" i="11" a="1"/>
  <c r="AG297" i="11" s="1"/>
  <c r="V297" i="11" a="1"/>
  <c r="V297" i="11" s="1"/>
  <c r="R297" i="11" a="1"/>
  <c r="R297" i="11" s="1"/>
  <c r="BZ297" i="11" a="1"/>
  <c r="BZ297" i="11" s="1"/>
  <c r="AC297" i="11" a="1"/>
  <c r="AC297" i="11" s="1"/>
  <c r="AA297" i="11" a="1"/>
  <c r="AA297" i="11" s="1"/>
  <c r="BY297" i="11" a="1"/>
  <c r="BY297" i="11" s="1"/>
  <c r="BH297" i="11" a="1"/>
  <c r="BH297" i="11" s="1"/>
  <c r="AR297" i="11" a="1"/>
  <c r="AR297" i="11" s="1"/>
  <c r="X297" i="11" a="1"/>
  <c r="X297" i="11" s="1"/>
  <c r="BV297" i="11" a="1"/>
  <c r="BV297" i="11" s="1"/>
  <c r="BO297" i="11" a="1"/>
  <c r="BO297" i="11" s="1"/>
  <c r="BN297" i="11" a="1"/>
  <c r="BN297" i="11" s="1"/>
  <c r="BJ297" i="11" a="1"/>
  <c r="BJ297" i="11" s="1"/>
  <c r="Y297" i="11" a="1"/>
  <c r="Y297" i="11" s="1"/>
  <c r="BT321" i="11" a="1"/>
  <c r="BT321" i="11" s="1"/>
  <c r="BF321" i="11" a="1"/>
  <c r="BF321" i="11" s="1"/>
  <c r="AB321" i="11" a="1"/>
  <c r="AB321" i="11" s="1"/>
  <c r="BN321" i="11" a="1"/>
  <c r="BN321" i="11" s="1"/>
  <c r="BA321" i="11" a="1"/>
  <c r="BA321" i="11" s="1"/>
  <c r="BX321" i="11" a="1"/>
  <c r="BX321" i="11" s="1"/>
  <c r="BI321" i="11" a="1"/>
  <c r="BI321" i="11" s="1"/>
  <c r="AC321" i="11" a="1"/>
  <c r="AC321" i="11" s="1"/>
  <c r="L321" i="11" a="1"/>
  <c r="L321" i="11" s="1"/>
  <c r="BR321" i="11" a="1"/>
  <c r="BR321" i="11" s="1"/>
  <c r="BC321" i="11" a="1"/>
  <c r="BC321" i="11" s="1"/>
  <c r="V321" i="11" a="1"/>
  <c r="V321" i="11" s="1"/>
  <c r="AK321" i="11" a="1"/>
  <c r="AK321" i="11" s="1"/>
  <c r="S321" i="11" a="1"/>
  <c r="S321" i="11" s="1"/>
  <c r="BU321" i="11" a="1"/>
  <c r="BU321" i="11" s="1"/>
  <c r="BD321" i="11" a="1"/>
  <c r="BD321" i="11" s="1"/>
  <c r="AJ321" i="11" a="1"/>
  <c r="AJ321" i="11" s="1"/>
  <c r="R321" i="11" a="1"/>
  <c r="R321" i="11" s="1"/>
  <c r="BS321" i="11" a="1"/>
  <c r="BS321" i="11" s="1"/>
  <c r="CA321" i="11" a="1"/>
  <c r="CA321" i="11" s="1"/>
  <c r="BH321" i="11" a="1"/>
  <c r="BH321" i="11" s="1"/>
  <c r="AM321" i="11" a="1"/>
  <c r="AM321" i="11" s="1"/>
  <c r="P321" i="11" a="1"/>
  <c r="P321" i="11" s="1"/>
  <c r="BZ321" i="11" a="1"/>
  <c r="BZ321" i="11" s="1"/>
  <c r="AL321" i="11" a="1"/>
  <c r="AL321" i="11" s="1"/>
  <c r="O321" i="11" a="1"/>
  <c r="O321" i="11" s="1"/>
  <c r="BJ321" i="11" a="1"/>
  <c r="BJ321" i="11" s="1"/>
  <c r="K321" i="11" a="1"/>
  <c r="K321" i="11" s="1"/>
  <c r="BG321" i="11" a="1"/>
  <c r="BG321" i="11" s="1"/>
  <c r="AH321" i="11" a="1"/>
  <c r="AH321" i="11" s="1"/>
  <c r="AT321" i="11" a="1"/>
  <c r="AT321" i="11" s="1"/>
  <c r="X321" i="11" a="1"/>
  <c r="X321" i="11" s="1"/>
  <c r="AZ321" i="11" a="1"/>
  <c r="AZ321" i="11" s="1"/>
  <c r="AA321" i="11" a="1"/>
  <c r="AA321" i="11" s="1"/>
  <c r="AY321" i="11" a="1"/>
  <c r="AY321" i="11" s="1"/>
  <c r="Z321" i="11" a="1"/>
  <c r="Z321" i="11" s="1"/>
  <c r="BP321" i="11" a="1"/>
  <c r="BP321" i="11" s="1"/>
  <c r="AO321" i="11" a="1"/>
  <c r="AO321" i="11" s="1"/>
  <c r="I321" i="11" a="1"/>
  <c r="I321" i="11" s="1"/>
  <c r="BL321" i="11" a="1"/>
  <c r="BL321" i="11" s="1"/>
  <c r="AF321" i="11" a="1"/>
  <c r="AF321" i="11" s="1"/>
  <c r="BK321" i="11" a="1"/>
  <c r="BK321" i="11" s="1"/>
  <c r="AE321" i="11" a="1"/>
  <c r="AE321" i="11" s="1"/>
  <c r="AD321" i="11" a="1"/>
  <c r="AD321" i="11" s="1"/>
  <c r="BV321" i="11" a="1"/>
  <c r="BV321" i="11" s="1"/>
  <c r="AI321" i="11" a="1"/>
  <c r="AI321" i="11" s="1"/>
  <c r="BE321" i="11" a="1"/>
  <c r="BE321" i="11" s="1"/>
  <c r="T321" i="11" a="1"/>
  <c r="T321" i="11" s="1"/>
  <c r="BB321" i="11" a="1"/>
  <c r="BB321" i="11" s="1"/>
  <c r="Q321" i="11" a="1"/>
  <c r="Q321" i="11" s="1"/>
  <c r="AU321" i="11" a="1"/>
  <c r="AU321" i="11" s="1"/>
  <c r="AS321" i="11" a="1"/>
  <c r="AS321" i="11" s="1"/>
  <c r="AR321" i="11" a="1"/>
  <c r="AR321" i="11" s="1"/>
  <c r="J321" i="11" a="1"/>
  <c r="J321" i="11" s="1"/>
  <c r="AW321" i="11" a="1"/>
  <c r="AW321" i="11" s="1"/>
  <c r="AV321" i="11" a="1"/>
  <c r="AV321" i="11" s="1"/>
  <c r="AP321" i="11" a="1"/>
  <c r="AP321" i="11" s="1"/>
  <c r="AN321" i="11" a="1"/>
  <c r="AN321" i="11" s="1"/>
  <c r="U321" i="11" a="1"/>
  <c r="U321" i="11" s="1"/>
  <c r="Y321" i="11" a="1"/>
  <c r="Y321" i="11" s="1"/>
  <c r="W321" i="11" a="1"/>
  <c r="W321" i="11" s="1"/>
  <c r="N321" i="11" a="1"/>
  <c r="N321" i="11" s="1"/>
  <c r="M321" i="11" a="1"/>
  <c r="M321" i="11" s="1"/>
  <c r="H321" i="11" a="1"/>
  <c r="H321" i="11" s="1"/>
  <c r="BY321" i="11" a="1"/>
  <c r="BY321" i="11" s="1"/>
  <c r="BQ321" i="11" a="1"/>
  <c r="BQ321" i="11" s="1"/>
  <c r="BO321" i="11" a="1"/>
  <c r="BO321" i="11" s="1"/>
  <c r="AQ321" i="11" a="1"/>
  <c r="AQ321" i="11" s="1"/>
  <c r="BW321" i="11" a="1"/>
  <c r="BW321" i="11" s="1"/>
  <c r="BM321" i="11" a="1"/>
  <c r="BM321" i="11" s="1"/>
  <c r="AX321" i="11" a="1"/>
  <c r="AX321" i="11" s="1"/>
  <c r="AG321" i="11" a="1"/>
  <c r="AG321" i="11" s="1"/>
  <c r="BV288" i="11" a="1"/>
  <c r="BV288" i="11" s="1"/>
  <c r="AT288" i="11" a="1"/>
  <c r="AT288" i="11" s="1"/>
  <c r="Q288" i="11" a="1"/>
  <c r="Q288" i="11" s="1"/>
  <c r="BH288" i="11" a="1"/>
  <c r="BH288" i="11" s="1"/>
  <c r="AS288" i="11" a="1"/>
  <c r="AS288" i="11" s="1"/>
  <c r="AE288" i="11" a="1"/>
  <c r="AE288" i="11" s="1"/>
  <c r="P288" i="11" a="1"/>
  <c r="P288" i="11" s="1"/>
  <c r="BD288" i="11" a="1"/>
  <c r="BD288" i="11" s="1"/>
  <c r="BP288" i="11" a="1"/>
  <c r="BP288" i="11" s="1"/>
  <c r="T288" i="11" a="1"/>
  <c r="T288" i="11" s="1"/>
  <c r="BS288" i="11" a="1"/>
  <c r="BS288" i="11" s="1"/>
  <c r="AJ288" i="11" a="1"/>
  <c r="AJ288" i="11" s="1"/>
  <c r="BR288" i="11" a="1"/>
  <c r="BR288" i="11" s="1"/>
  <c r="BA288" i="11" a="1"/>
  <c r="BA288" i="11" s="1"/>
  <c r="AI288" i="11" a="1"/>
  <c r="AI288" i="11" s="1"/>
  <c r="S288" i="11" a="1"/>
  <c r="S288" i="11" s="1"/>
  <c r="BG288" i="11" a="1"/>
  <c r="BG288" i="11" s="1"/>
  <c r="AN288" i="11" a="1"/>
  <c r="AN288" i="11" s="1"/>
  <c r="W288" i="11" a="1"/>
  <c r="W288" i="11" s="1"/>
  <c r="CA288" i="11" a="1"/>
  <c r="CA288" i="11" s="1"/>
  <c r="AM288" i="11" a="1"/>
  <c r="AM288" i="11" s="1"/>
  <c r="V288" i="11" a="1"/>
  <c r="V288" i="11" s="1"/>
  <c r="BY288" i="11" a="1"/>
  <c r="BY288" i="11" s="1"/>
  <c r="BE288" i="11" a="1"/>
  <c r="BE288" i="11" s="1"/>
  <c r="AK288" i="11" a="1"/>
  <c r="AK288" i="11" s="1"/>
  <c r="R288" i="11" a="1"/>
  <c r="R288" i="11" s="1"/>
  <c r="BT288" i="11" a="1"/>
  <c r="BT288" i="11" s="1"/>
  <c r="AZ288" i="11" a="1"/>
  <c r="AZ288" i="11" s="1"/>
  <c r="AG288" i="11" a="1"/>
  <c r="AG288" i="11" s="1"/>
  <c r="AP288" i="11" a="1"/>
  <c r="AP288" i="11" s="1"/>
  <c r="BM288" i="11" a="1"/>
  <c r="BM288" i="11" s="1"/>
  <c r="AO288" i="11" a="1"/>
  <c r="AO288" i="11" s="1"/>
  <c r="O288" i="11" a="1"/>
  <c r="O288" i="11" s="1"/>
  <c r="BI288" i="11" a="1"/>
  <c r="BI288" i="11" s="1"/>
  <c r="K288" i="11" a="1"/>
  <c r="K288" i="11" s="1"/>
  <c r="BF288" i="11" a="1"/>
  <c r="BF288" i="11" s="1"/>
  <c r="BB288" i="11" a="1"/>
  <c r="BB288" i="11" s="1"/>
  <c r="AA288" i="11" a="1"/>
  <c r="AA288" i="11" s="1"/>
  <c r="BC288" i="11" a="1"/>
  <c r="BC288" i="11" s="1"/>
  <c r="AC288" i="11" a="1"/>
  <c r="AC288" i="11" s="1"/>
  <c r="AB288" i="11" a="1"/>
  <c r="AB288" i="11" s="1"/>
  <c r="AY288" i="11" a="1"/>
  <c r="AY288" i="11" s="1"/>
  <c r="Z288" i="11" a="1"/>
  <c r="Z288" i="11" s="1"/>
  <c r="BW288" i="11" a="1"/>
  <c r="BW288" i="11" s="1"/>
  <c r="AU288" i="11" a="1"/>
  <c r="AU288" i="11" s="1"/>
  <c r="U288" i="11" a="1"/>
  <c r="U288" i="11" s="1"/>
  <c r="BU288" i="11" a="1"/>
  <c r="BU288" i="11" s="1"/>
  <c r="AR288" i="11" a="1"/>
  <c r="AR288" i="11" s="1"/>
  <c r="N288" i="11" a="1"/>
  <c r="N288" i="11" s="1"/>
  <c r="BZ288" i="11" a="1"/>
  <c r="BZ288" i="11" s="1"/>
  <c r="AH288" i="11" a="1"/>
  <c r="AH288" i="11" s="1"/>
  <c r="BX288" i="11" a="1"/>
  <c r="BX288" i="11" s="1"/>
  <c r="AF288" i="11" a="1"/>
  <c r="AF288" i="11" s="1"/>
  <c r="BQ288" i="11" a="1"/>
  <c r="BQ288" i="11" s="1"/>
  <c r="AD288" i="11" a="1"/>
  <c r="AD288" i="11" s="1"/>
  <c r="BO288" i="11" a="1"/>
  <c r="BO288" i="11" s="1"/>
  <c r="BL288" i="11" a="1"/>
  <c r="BL288" i="11" s="1"/>
  <c r="BK288" i="11" a="1"/>
  <c r="BK288" i="11" s="1"/>
  <c r="J288" i="11" a="1"/>
  <c r="J288" i="11" s="1"/>
  <c r="BN288" i="11" a="1"/>
  <c r="BN288" i="11" s="1"/>
  <c r="I288" i="11" a="1"/>
  <c r="I288" i="11" s="1"/>
  <c r="H288" i="11" a="1"/>
  <c r="H288" i="11" s="1"/>
  <c r="BJ288" i="11" a="1"/>
  <c r="BJ288" i="11" s="1"/>
  <c r="Y288" i="11" a="1"/>
  <c r="Y288" i="11" s="1"/>
  <c r="X288" i="11" a="1"/>
  <c r="X288" i="11" s="1"/>
  <c r="AX288" i="11" a="1"/>
  <c r="AX288" i="11" s="1"/>
  <c r="AW288" i="11" a="1"/>
  <c r="AW288" i="11" s="1"/>
  <c r="AL288" i="11" a="1"/>
  <c r="AL288" i="11" s="1"/>
  <c r="M288" i="11" a="1"/>
  <c r="M288" i="11" s="1"/>
  <c r="L288" i="11" a="1"/>
  <c r="L288" i="11" s="1"/>
  <c r="AV288" i="11" a="1"/>
  <c r="AV288" i="11" s="1"/>
  <c r="AQ288" i="11" a="1"/>
  <c r="AQ288" i="11" s="1"/>
  <c r="BR317" i="11" a="1"/>
  <c r="BR317" i="11" s="1"/>
  <c r="BC317" i="11" a="1"/>
  <c r="BC317" i="11" s="1"/>
  <c r="AO317" i="11" a="1"/>
  <c r="AO317" i="11" s="1"/>
  <c r="Y317" i="11" a="1"/>
  <c r="Y317" i="11" s="1"/>
  <c r="K317" i="11" a="1"/>
  <c r="K317" i="11" s="1"/>
  <c r="BL317" i="11" a="1"/>
  <c r="BL317" i="11" s="1"/>
  <c r="AX317" i="11" a="1"/>
  <c r="AX317" i="11" s="1"/>
  <c r="AH317" i="11" a="1"/>
  <c r="AH317" i="11" s="1"/>
  <c r="BN317" i="11" a="1"/>
  <c r="BN317" i="11" s="1"/>
  <c r="AG317" i="11" a="1"/>
  <c r="AG317" i="11" s="1"/>
  <c r="P317" i="11" a="1"/>
  <c r="P317" i="11" s="1"/>
  <c r="AY317" i="11" a="1"/>
  <c r="AY317" i="11" s="1"/>
  <c r="BM317" i="11" a="1"/>
  <c r="BM317" i="11" s="1"/>
  <c r="AW317" i="11" a="1"/>
  <c r="AW317" i="11" s="1"/>
  <c r="AF317" i="11" a="1"/>
  <c r="AF317" i="11" s="1"/>
  <c r="O317" i="11" a="1"/>
  <c r="O317" i="11" s="1"/>
  <c r="BY317" i="11" a="1"/>
  <c r="BY317" i="11" s="1"/>
  <c r="BG317" i="11" a="1"/>
  <c r="BG317" i="11" s="1"/>
  <c r="AP317" i="11" a="1"/>
  <c r="AP317" i="11" s="1"/>
  <c r="U317" i="11" a="1"/>
  <c r="U317" i="11" s="1"/>
  <c r="BX317" i="11" a="1"/>
  <c r="BX317" i="11" s="1"/>
  <c r="BF317" i="11" a="1"/>
  <c r="BF317" i="11" s="1"/>
  <c r="AN317" i="11" a="1"/>
  <c r="AN317" i="11" s="1"/>
  <c r="T317" i="11" a="1"/>
  <c r="T317" i="11" s="1"/>
  <c r="H317" i="11" a="1"/>
  <c r="H317" i="11" s="1"/>
  <c r="BS317" i="11" a="1"/>
  <c r="BS317" i="11" s="1"/>
  <c r="AV317" i="11" a="1"/>
  <c r="AV317" i="11" s="1"/>
  <c r="Z317" i="11" a="1"/>
  <c r="Z317" i="11" s="1"/>
  <c r="BZ317" i="11" a="1"/>
  <c r="BZ317" i="11" s="1"/>
  <c r="AJ317" i="11" a="1"/>
  <c r="AJ317" i="11" s="1"/>
  <c r="BO317" i="11" a="1"/>
  <c r="BO317" i="11" s="1"/>
  <c r="AQ317" i="11" a="1"/>
  <c r="AQ317" i="11" s="1"/>
  <c r="N317" i="11" a="1"/>
  <c r="N317" i="11" s="1"/>
  <c r="AS317" i="11" a="1"/>
  <c r="AS317" i="11" s="1"/>
  <c r="M317" i="11" a="1"/>
  <c r="M317" i="11" s="1"/>
  <c r="BT317" i="11" a="1"/>
  <c r="BT317" i="11" s="1"/>
  <c r="AR317" i="11" a="1"/>
  <c r="AR317" i="11" s="1"/>
  <c r="BQ317" i="11" a="1"/>
  <c r="BQ317" i="11" s="1"/>
  <c r="AM317" i="11" a="1"/>
  <c r="AM317" i="11" s="1"/>
  <c r="L317" i="11" a="1"/>
  <c r="L317" i="11" s="1"/>
  <c r="AU317" i="11" a="1"/>
  <c r="AU317" i="11" s="1"/>
  <c r="BK317" i="11" a="1"/>
  <c r="BK317" i="11" s="1"/>
  <c r="AD317" i="11" a="1"/>
  <c r="AD317" i="11" s="1"/>
  <c r="AC317" i="11" a="1"/>
  <c r="AC317" i="11" s="1"/>
  <c r="BD317" i="11" a="1"/>
  <c r="BD317" i="11" s="1"/>
  <c r="W317" i="11" a="1"/>
  <c r="W317" i="11" s="1"/>
  <c r="AB317" i="11" a="1"/>
  <c r="AB317" i="11" s="1"/>
  <c r="BV317" i="11" a="1"/>
  <c r="BV317" i="11" s="1"/>
  <c r="AA317" i="11" a="1"/>
  <c r="AA317" i="11" s="1"/>
  <c r="BH317" i="11" a="1"/>
  <c r="BH317" i="11" s="1"/>
  <c r="R317" i="11" a="1"/>
  <c r="R317" i="11" s="1"/>
  <c r="AL317" i="11" a="1"/>
  <c r="AL317" i="11" s="1"/>
  <c r="BP317" i="11" a="1"/>
  <c r="BP317" i="11" s="1"/>
  <c r="BJ317" i="11" a="1"/>
  <c r="BJ317" i="11" s="1"/>
  <c r="J317" i="11" a="1"/>
  <c r="J317" i="11" s="1"/>
  <c r="BB317" i="11" a="1"/>
  <c r="BB317" i="11" s="1"/>
  <c r="AK317" i="11" a="1"/>
  <c r="AK317" i="11" s="1"/>
  <c r="V317" i="11" a="1"/>
  <c r="V317" i="11" s="1"/>
  <c r="CA317" i="11" a="1"/>
  <c r="CA317" i="11" s="1"/>
  <c r="BW317" i="11" a="1"/>
  <c r="BW317" i="11" s="1"/>
  <c r="BU317" i="11" a="1"/>
  <c r="BU317" i="11" s="1"/>
  <c r="BE317" i="11" a="1"/>
  <c r="BE317" i="11" s="1"/>
  <c r="BA317" i="11" a="1"/>
  <c r="BA317" i="11" s="1"/>
  <c r="AZ317" i="11" a="1"/>
  <c r="AZ317" i="11" s="1"/>
  <c r="AT317" i="11" a="1"/>
  <c r="AT317" i="11" s="1"/>
  <c r="BI317" i="11" a="1"/>
  <c r="BI317" i="11" s="1"/>
  <c r="AI317" i="11" a="1"/>
  <c r="AI317" i="11" s="1"/>
  <c r="AE317" i="11" a="1"/>
  <c r="AE317" i="11" s="1"/>
  <c r="S317" i="11" a="1"/>
  <c r="S317" i="11" s="1"/>
  <c r="I317" i="11" a="1"/>
  <c r="I317" i="11" s="1"/>
  <c r="X317" i="11" a="1"/>
  <c r="X317" i="11" s="1"/>
  <c r="Q317" i="11" a="1"/>
  <c r="Q317" i="11" s="1"/>
  <c r="BU285" i="11" a="1"/>
  <c r="BU285" i="11" s="1"/>
  <c r="BF285" i="11" a="1"/>
  <c r="BF285" i="11" s="1"/>
  <c r="AR285" i="11" a="1"/>
  <c r="AR285" i="11" s="1"/>
  <c r="AD285" i="11" a="1"/>
  <c r="AD285" i="11" s="1"/>
  <c r="P285" i="11" a="1"/>
  <c r="P285" i="11" s="1"/>
  <c r="BT285" i="11" a="1"/>
  <c r="BT285" i="11" s="1"/>
  <c r="BE285" i="11" a="1"/>
  <c r="BE285" i="11" s="1"/>
  <c r="AQ285" i="11" a="1"/>
  <c r="AQ285" i="11" s="1"/>
  <c r="BV285" i="11" a="1"/>
  <c r="BV285" i="11" s="1"/>
  <c r="BD285" i="11" a="1"/>
  <c r="BD285" i="11" s="1"/>
  <c r="AN285" i="11" a="1"/>
  <c r="AN285" i="11" s="1"/>
  <c r="Z285" i="11" a="1"/>
  <c r="Z285" i="11" s="1"/>
  <c r="J285" i="11" a="1"/>
  <c r="J285" i="11" s="1"/>
  <c r="BN285" i="11" a="1"/>
  <c r="BN285" i="11" s="1"/>
  <c r="AV285" i="11" a="1"/>
  <c r="AV285" i="11" s="1"/>
  <c r="O285" i="11" a="1"/>
  <c r="O285" i="11" s="1"/>
  <c r="BM285" i="11" a="1"/>
  <c r="BM285" i="11" s="1"/>
  <c r="AU285" i="11" a="1"/>
  <c r="AU285" i="11" s="1"/>
  <c r="AE285" i="11" a="1"/>
  <c r="AE285" i="11" s="1"/>
  <c r="N285" i="11" a="1"/>
  <c r="N285" i="11" s="1"/>
  <c r="BP285" i="11" a="1"/>
  <c r="BP285" i="11" s="1"/>
  <c r="AW285" i="11" a="1"/>
  <c r="AW285" i="11" s="1"/>
  <c r="AC285" i="11" a="1"/>
  <c r="AC285" i="11" s="1"/>
  <c r="K285" i="11" a="1"/>
  <c r="K285" i="11" s="1"/>
  <c r="BO285" i="11" a="1"/>
  <c r="BO285" i="11" s="1"/>
  <c r="AB285" i="11" a="1"/>
  <c r="AB285" i="11" s="1"/>
  <c r="BL285" i="11" a="1"/>
  <c r="BL285" i="11" s="1"/>
  <c r="AA285" i="11" a="1"/>
  <c r="AA285" i="11" s="1"/>
  <c r="I285" i="11" a="1"/>
  <c r="I285" i="11" s="1"/>
  <c r="BH285" i="11" a="1"/>
  <c r="BH285" i="11" s="1"/>
  <c r="AO285" i="11" a="1"/>
  <c r="AO285" i="11" s="1"/>
  <c r="X285" i="11" a="1"/>
  <c r="X285" i="11" s="1"/>
  <c r="AS285" i="11" a="1"/>
  <c r="AS285" i="11" s="1"/>
  <c r="V285" i="11" a="1"/>
  <c r="V285" i="11" s="1"/>
  <c r="BQ285" i="11" a="1"/>
  <c r="BQ285" i="11" s="1"/>
  <c r="U285" i="11" a="1"/>
  <c r="U285" i="11" s="1"/>
  <c r="BI285" i="11" a="1"/>
  <c r="BI285" i="11" s="1"/>
  <c r="Q285" i="11" a="1"/>
  <c r="Q285" i="11" s="1"/>
  <c r="CA285" i="11" a="1"/>
  <c r="CA285" i="11" s="1"/>
  <c r="AZ285" i="11" a="1"/>
  <c r="AZ285" i="11" s="1"/>
  <c r="Y285" i="11" a="1"/>
  <c r="Y285" i="11" s="1"/>
  <c r="W285" i="11" a="1"/>
  <c r="W285" i="11" s="1"/>
  <c r="AX285" i="11" a="1"/>
  <c r="AX285" i="11" s="1"/>
  <c r="T285" i="11" a="1"/>
  <c r="T285" i="11" s="1"/>
  <c r="BZ285" i="11" a="1"/>
  <c r="BZ285" i="11" s="1"/>
  <c r="BY285" i="11" a="1"/>
  <c r="BY285" i="11" s="1"/>
  <c r="AY285" i="11" a="1"/>
  <c r="AY285" i="11" s="1"/>
  <c r="BX285" i="11" a="1"/>
  <c r="BX285" i="11" s="1"/>
  <c r="AL285" i="11" a="1"/>
  <c r="AL285" i="11" s="1"/>
  <c r="L285" i="11" a="1"/>
  <c r="L285" i="11" s="1"/>
  <c r="AM285" i="11" a="1"/>
  <c r="AM285" i="11" s="1"/>
  <c r="AK285" i="11" a="1"/>
  <c r="AK285" i="11" s="1"/>
  <c r="BR285" i="11" a="1"/>
  <c r="BR285" i="11" s="1"/>
  <c r="AG285" i="11" a="1"/>
  <c r="AG285" i="11" s="1"/>
  <c r="BG285" i="11" a="1"/>
  <c r="BG285" i="11" s="1"/>
  <c r="BB285" i="11" a="1"/>
  <c r="BB285" i="11" s="1"/>
  <c r="H285" i="11" a="1"/>
  <c r="H285" i="11" s="1"/>
  <c r="BC285" i="11" a="1"/>
  <c r="BC285" i="11" s="1"/>
  <c r="BA285" i="11" a="1"/>
  <c r="BA285" i="11" s="1"/>
  <c r="BW285" i="11" a="1"/>
  <c r="BW285" i="11" s="1"/>
  <c r="BS285" i="11" a="1"/>
  <c r="BS285" i="11" s="1"/>
  <c r="S285" i="11" a="1"/>
  <c r="S285" i="11" s="1"/>
  <c r="AJ285" i="11" a="1"/>
  <c r="AJ285" i="11" s="1"/>
  <c r="BK285" i="11" a="1"/>
  <c r="BK285" i="11" s="1"/>
  <c r="AI285" i="11" a="1"/>
  <c r="AI285" i="11" s="1"/>
  <c r="BJ285" i="11" a="1"/>
  <c r="BJ285" i="11" s="1"/>
  <c r="AP285" i="11" a="1"/>
  <c r="AP285" i="11" s="1"/>
  <c r="AH285" i="11" a="1"/>
  <c r="AH285" i="11" s="1"/>
  <c r="AF285" i="11" a="1"/>
  <c r="AF285" i="11" s="1"/>
  <c r="AT285" i="11" a="1"/>
  <c r="AT285" i="11" s="1"/>
  <c r="R285" i="11" a="1"/>
  <c r="R285" i="11" s="1"/>
  <c r="M285" i="11" a="1"/>
  <c r="M285" i="11" s="1"/>
  <c r="BO310" i="11" a="1"/>
  <c r="BO310" i="11" s="1"/>
  <c r="BA310" i="11" a="1"/>
  <c r="BA310" i="11" s="1"/>
  <c r="Y310" i="11" a="1"/>
  <c r="Y310" i="11" s="1"/>
  <c r="K310" i="11" a="1"/>
  <c r="K310" i="11" s="1"/>
  <c r="AZ310" i="11" a="1"/>
  <c r="AZ310" i="11" s="1"/>
  <c r="AM310" i="11" a="1"/>
  <c r="AM310" i="11" s="1"/>
  <c r="X310" i="11" a="1"/>
  <c r="X310" i="11" s="1"/>
  <c r="J310" i="11" a="1"/>
  <c r="J310" i="11" s="1"/>
  <c r="BV310" i="11" a="1"/>
  <c r="BV310" i="11" s="1"/>
  <c r="AD310" i="11" a="1"/>
  <c r="AD310" i="11" s="1"/>
  <c r="BY310" i="11" a="1"/>
  <c r="BY310" i="11" s="1"/>
  <c r="BG310" i="11" a="1"/>
  <c r="BG310" i="11" s="1"/>
  <c r="AQ310" i="11" a="1"/>
  <c r="AQ310" i="11" s="1"/>
  <c r="Z310" i="11" a="1"/>
  <c r="Z310" i="11" s="1"/>
  <c r="BE310" i="11" a="1"/>
  <c r="BE310" i="11" s="1"/>
  <c r="AO310" i="11" a="1"/>
  <c r="AO310" i="11" s="1"/>
  <c r="U310" i="11" a="1"/>
  <c r="U310" i="11" s="1"/>
  <c r="BS310" i="11" a="1"/>
  <c r="BS310" i="11" s="1"/>
  <c r="BB310" i="11" a="1"/>
  <c r="BB310" i="11" s="1"/>
  <c r="AJ310" i="11" a="1"/>
  <c r="AJ310" i="11" s="1"/>
  <c r="BR310" i="11" a="1"/>
  <c r="BR310" i="11" s="1"/>
  <c r="AY310" i="11" a="1"/>
  <c r="AY310" i="11" s="1"/>
  <c r="AI310" i="11" a="1"/>
  <c r="AI310" i="11" s="1"/>
  <c r="R310" i="11" a="1"/>
  <c r="R310" i="11" s="1"/>
  <c r="BK310" i="11" a="1"/>
  <c r="BK310" i="11" s="1"/>
  <c r="AR310" i="11" a="1"/>
  <c r="AR310" i="11" s="1"/>
  <c r="T310" i="11" a="1"/>
  <c r="T310" i="11" s="1"/>
  <c r="CA310" i="11" a="1"/>
  <c r="CA310" i="11" s="1"/>
  <c r="BD310" i="11" a="1"/>
  <c r="BD310" i="11" s="1"/>
  <c r="AG310" i="11" a="1"/>
  <c r="AG310" i="11" s="1"/>
  <c r="N310" i="11" a="1"/>
  <c r="N310" i="11" s="1"/>
  <c r="BZ310" i="11" a="1"/>
  <c r="BZ310" i="11" s="1"/>
  <c r="AF310" i="11" a="1"/>
  <c r="AF310" i="11" s="1"/>
  <c r="M310" i="11" a="1"/>
  <c r="M310" i="11" s="1"/>
  <c r="BT310" i="11" a="1"/>
  <c r="BT310" i="11" s="1"/>
  <c r="AV310" i="11" a="1"/>
  <c r="AV310" i="11" s="1"/>
  <c r="AA310" i="11" a="1"/>
  <c r="AA310" i="11" s="1"/>
  <c r="BL310" i="11" a="1"/>
  <c r="BL310" i="11" s="1"/>
  <c r="AL310" i="11" a="1"/>
  <c r="AL310" i="11" s="1"/>
  <c r="L310" i="11" a="1"/>
  <c r="L310" i="11" s="1"/>
  <c r="AK310" i="11" a="1"/>
  <c r="AK310" i="11" s="1"/>
  <c r="I310" i="11" a="1"/>
  <c r="I310" i="11" s="1"/>
  <c r="BF310" i="11" a="1"/>
  <c r="BF310" i="11" s="1"/>
  <c r="AC310" i="11" a="1"/>
  <c r="AC310" i="11" s="1"/>
  <c r="BU310" i="11" a="1"/>
  <c r="BU310" i="11" s="1"/>
  <c r="AT310" i="11" a="1"/>
  <c r="AT310" i="11" s="1"/>
  <c r="Q310" i="11" a="1"/>
  <c r="Q310" i="11" s="1"/>
  <c r="BI310" i="11" a="1"/>
  <c r="BI310" i="11" s="1"/>
  <c r="BH310" i="11" a="1"/>
  <c r="BH310" i="11" s="1"/>
  <c r="BC310" i="11" a="1"/>
  <c r="BC310" i="11" s="1"/>
  <c r="AX310" i="11" a="1"/>
  <c r="AX310" i="11" s="1"/>
  <c r="BQ310" i="11" a="1"/>
  <c r="BQ310" i="11" s="1"/>
  <c r="AB310" i="11" a="1"/>
  <c r="AB310" i="11" s="1"/>
  <c r="BP310" i="11" a="1"/>
  <c r="BP310" i="11" s="1"/>
  <c r="W310" i="11" a="1"/>
  <c r="W310" i="11" s="1"/>
  <c r="AE310" i="11" a="1"/>
  <c r="AE310" i="11" s="1"/>
  <c r="V310" i="11" a="1"/>
  <c r="V310" i="11" s="1"/>
  <c r="BX310" i="11" a="1"/>
  <c r="BX310" i="11" s="1"/>
  <c r="S310" i="11" a="1"/>
  <c r="S310" i="11" s="1"/>
  <c r="BJ310" i="11" a="1"/>
  <c r="BJ310" i="11" s="1"/>
  <c r="H310" i="11" a="1"/>
  <c r="H310" i="11" s="1"/>
  <c r="BW310" i="11" a="1"/>
  <c r="BW310" i="11" s="1"/>
  <c r="AW310" i="11" a="1"/>
  <c r="AW310" i="11" s="1"/>
  <c r="AU310" i="11" a="1"/>
  <c r="AU310" i="11" s="1"/>
  <c r="AS310" i="11" a="1"/>
  <c r="AS310" i="11" s="1"/>
  <c r="AP310" i="11" a="1"/>
  <c r="AP310" i="11" s="1"/>
  <c r="P310" i="11" a="1"/>
  <c r="P310" i="11" s="1"/>
  <c r="O310" i="11" a="1"/>
  <c r="O310" i="11" s="1"/>
  <c r="AH310" i="11" a="1"/>
  <c r="AH310" i="11" s="1"/>
  <c r="AN310" i="11" a="1"/>
  <c r="AN310" i="11" s="1"/>
  <c r="BM310" i="11" a="1"/>
  <c r="BM310" i="11" s="1"/>
  <c r="BN310" i="11" a="1"/>
  <c r="BN310" i="11" s="1"/>
  <c r="BJ328" i="11" a="1"/>
  <c r="BJ328" i="11" s="1"/>
  <c r="AS328" i="11" a="1"/>
  <c r="AS328" i="11" s="1"/>
  <c r="AD328" i="11" a="1"/>
  <c r="AD328" i="11" s="1"/>
  <c r="BS328" i="11" a="1"/>
  <c r="BS328" i="11" s="1"/>
  <c r="BC328" i="11" a="1"/>
  <c r="BC328" i="11" s="1"/>
  <c r="AM328" i="11" a="1"/>
  <c r="AM328" i="11" s="1"/>
  <c r="H328" i="11" a="1"/>
  <c r="H328" i="11" s="1"/>
  <c r="BT328" i="11" a="1"/>
  <c r="BT328" i="11" s="1"/>
  <c r="BA328" i="11" a="1"/>
  <c r="BA328" i="11" s="1"/>
  <c r="AJ328" i="11" a="1"/>
  <c r="AJ328" i="11" s="1"/>
  <c r="BM328" i="11" a="1"/>
  <c r="BM328" i="11" s="1"/>
  <c r="AT328" i="11" a="1"/>
  <c r="AT328" i="11" s="1"/>
  <c r="AC328" i="11" a="1"/>
  <c r="AC328" i="11" s="1"/>
  <c r="L328" i="11" a="1"/>
  <c r="L328" i="11" s="1"/>
  <c r="AV328" i="11" a="1"/>
  <c r="AV328" i="11" s="1"/>
  <c r="J328" i="11" a="1"/>
  <c r="J328" i="11" s="1"/>
  <c r="BO328" i="11" a="1"/>
  <c r="BO328" i="11" s="1"/>
  <c r="AU328" i="11" a="1"/>
  <c r="AU328" i="11" s="1"/>
  <c r="AB328" i="11" a="1"/>
  <c r="AB328" i="11" s="1"/>
  <c r="I328" i="11" a="1"/>
  <c r="I328" i="11" s="1"/>
  <c r="AA328" i="11" a="1"/>
  <c r="AA328" i="11" s="1"/>
  <c r="BI328" i="11" a="1"/>
  <c r="BI328" i="11" s="1"/>
  <c r="W328" i="11" a="1"/>
  <c r="W328" i="11" s="1"/>
  <c r="BU328" i="11" a="1"/>
  <c r="BU328" i="11" s="1"/>
  <c r="AR328" i="11" a="1"/>
  <c r="AR328" i="11" s="1"/>
  <c r="V328" i="11" a="1"/>
  <c r="V328" i="11" s="1"/>
  <c r="BR328" i="11" a="1"/>
  <c r="BR328" i="11" s="1"/>
  <c r="AQ328" i="11" a="1"/>
  <c r="AQ328" i="11" s="1"/>
  <c r="U328" i="11" a="1"/>
  <c r="U328" i="11" s="1"/>
  <c r="BE328" i="11" a="1"/>
  <c r="BE328" i="11" s="1"/>
  <c r="AG328" i="11" a="1"/>
  <c r="AG328" i="11" s="1"/>
  <c r="BF328" i="11" a="1"/>
  <c r="BF328" i="11" s="1"/>
  <c r="AE328" i="11" a="1"/>
  <c r="AE328" i="11" s="1"/>
  <c r="BD328" i="11" a="1"/>
  <c r="BD328" i="11" s="1"/>
  <c r="Z328" i="11" a="1"/>
  <c r="Z328" i="11" s="1"/>
  <c r="BP328" i="11" a="1"/>
  <c r="BP328" i="11" s="1"/>
  <c r="AL328" i="11" a="1"/>
  <c r="AL328" i="11" s="1"/>
  <c r="M328" i="11" a="1"/>
  <c r="M328" i="11" s="1"/>
  <c r="AY328" i="11" a="1"/>
  <c r="AY328" i="11" s="1"/>
  <c r="Q328" i="11" a="1"/>
  <c r="Q328" i="11" s="1"/>
  <c r="AX328" i="11" a="1"/>
  <c r="AX328" i="11" s="1"/>
  <c r="P328" i="11" a="1"/>
  <c r="P328" i="11" s="1"/>
  <c r="BZ328" i="11" a="1"/>
  <c r="BZ328" i="11" s="1"/>
  <c r="AP328" i="11" a="1"/>
  <c r="AP328" i="11" s="1"/>
  <c r="N328" i="11" a="1"/>
  <c r="N328" i="11" s="1"/>
  <c r="BV328" i="11" a="1"/>
  <c r="BV328" i="11" s="1"/>
  <c r="AH328" i="11" a="1"/>
  <c r="AH328" i="11" s="1"/>
  <c r="BK328" i="11" a="1"/>
  <c r="BK328" i="11" s="1"/>
  <c r="X328" i="11" a="1"/>
  <c r="X328" i="11" s="1"/>
  <c r="T328" i="11" a="1"/>
  <c r="T328" i="11" s="1"/>
  <c r="BH328" i="11" a="1"/>
  <c r="BH328" i="11" s="1"/>
  <c r="S328" i="11" a="1"/>
  <c r="S328" i="11" s="1"/>
  <c r="BX328" i="11" a="1"/>
  <c r="BX328" i="11" s="1"/>
  <c r="BB328" i="11" a="1"/>
  <c r="BB328" i="11" s="1"/>
  <c r="AZ328" i="11" a="1"/>
  <c r="AZ328" i="11" s="1"/>
  <c r="BN328" i="11" a="1"/>
  <c r="BN328" i="11" s="1"/>
  <c r="BL328" i="11" a="1"/>
  <c r="BL328" i="11" s="1"/>
  <c r="AO328" i="11" a="1"/>
  <c r="AO328" i="11" s="1"/>
  <c r="CA328" i="11" a="1"/>
  <c r="CA328" i="11" s="1"/>
  <c r="R328" i="11" a="1"/>
  <c r="R328" i="11" s="1"/>
  <c r="BW328" i="11" a="1"/>
  <c r="BW328" i="11" s="1"/>
  <c r="BG328" i="11" a="1"/>
  <c r="BG328" i="11" s="1"/>
  <c r="Y328" i="11" a="1"/>
  <c r="Y328" i="11" s="1"/>
  <c r="BQ328" i="11" a="1"/>
  <c r="BQ328" i="11" s="1"/>
  <c r="BY328" i="11" a="1"/>
  <c r="BY328" i="11" s="1"/>
  <c r="AK328" i="11" a="1"/>
  <c r="AK328" i="11" s="1"/>
  <c r="O328" i="11" a="1"/>
  <c r="O328" i="11" s="1"/>
  <c r="K328" i="11" a="1"/>
  <c r="K328" i="11" s="1"/>
  <c r="AW328" i="11" a="1"/>
  <c r="AW328" i="11" s="1"/>
  <c r="AI328" i="11" a="1"/>
  <c r="AI328" i="11" s="1"/>
  <c r="AN328" i="11" a="1"/>
  <c r="AN328" i="11" s="1"/>
  <c r="AF328" i="11" a="1"/>
  <c r="AF328" i="11" s="1"/>
  <c r="BD305" i="11" a="1"/>
  <c r="BD305" i="11" s="1"/>
  <c r="AO305" i="11" a="1"/>
  <c r="AO305" i="11" s="1"/>
  <c r="Z305" i="11" a="1"/>
  <c r="Z305" i="11" s="1"/>
  <c r="M305" i="11" a="1"/>
  <c r="M305" i="11" s="1"/>
  <c r="BQ305" i="11" a="1"/>
  <c r="BQ305" i="11" s="1"/>
  <c r="BC305" i="11" a="1"/>
  <c r="BC305" i="11" s="1"/>
  <c r="AN305" i="11" a="1"/>
  <c r="AN305" i="11" s="1"/>
  <c r="Y305" i="11" a="1"/>
  <c r="Y305" i="11" s="1"/>
  <c r="L305" i="11" a="1"/>
  <c r="L305" i="11" s="1"/>
  <c r="BS305" i="11" a="1"/>
  <c r="BS305" i="11" s="1"/>
  <c r="AL305" i="11" a="1"/>
  <c r="AL305" i="11" s="1"/>
  <c r="BM305" i="11" a="1"/>
  <c r="BM305" i="11" s="1"/>
  <c r="BH305" i="11" a="1"/>
  <c r="BH305" i="11" s="1"/>
  <c r="AS305" i="11" a="1"/>
  <c r="AS305" i="11" s="1"/>
  <c r="J305" i="11" a="1"/>
  <c r="J305" i="11" s="1"/>
  <c r="BU305" i="11" a="1"/>
  <c r="BU305" i="11" s="1"/>
  <c r="BA305" i="11" a="1"/>
  <c r="BA305" i="11" s="1"/>
  <c r="S305" i="11" a="1"/>
  <c r="S305" i="11" s="1"/>
  <c r="BT305" i="11" a="1"/>
  <c r="BT305" i="11" s="1"/>
  <c r="AZ305" i="11" a="1"/>
  <c r="AZ305" i="11" s="1"/>
  <c r="AJ305" i="11" a="1"/>
  <c r="AJ305" i="11" s="1"/>
  <c r="R305" i="11" a="1"/>
  <c r="R305" i="11" s="1"/>
  <c r="BN305" i="11" a="1"/>
  <c r="BN305" i="11" s="1"/>
  <c r="AE305" i="11" a="1"/>
  <c r="AE305" i="11" s="1"/>
  <c r="BR305" i="11" a="1"/>
  <c r="BR305" i="11" s="1"/>
  <c r="AV305" i="11" a="1"/>
  <c r="AV305" i="11" s="1"/>
  <c r="AA305" i="11" a="1"/>
  <c r="AA305" i="11" s="1"/>
  <c r="BP305" i="11" a="1"/>
  <c r="BP305" i="11" s="1"/>
  <c r="AU305" i="11" a="1"/>
  <c r="AU305" i="11" s="1"/>
  <c r="X305" i="11" a="1"/>
  <c r="X305" i="11" s="1"/>
  <c r="AQ305" i="11" a="1"/>
  <c r="AQ305" i="11" s="1"/>
  <c r="T305" i="11" a="1"/>
  <c r="T305" i="11" s="1"/>
  <c r="BB305" i="11" a="1"/>
  <c r="BB305" i="11" s="1"/>
  <c r="AF305" i="11" a="1"/>
  <c r="AF305" i="11" s="1"/>
  <c r="K305" i="11" a="1"/>
  <c r="K305" i="11" s="1"/>
  <c r="AT305" i="11" a="1"/>
  <c r="AT305" i="11" s="1"/>
  <c r="BW305" i="11" a="1"/>
  <c r="BW305" i="11" s="1"/>
  <c r="Q305" i="11" a="1"/>
  <c r="Q305" i="11" s="1"/>
  <c r="O305" i="11" a="1"/>
  <c r="O305" i="11" s="1"/>
  <c r="BY305" i="11" a="1"/>
  <c r="BY305" i="11" s="1"/>
  <c r="AP305" i="11" a="1"/>
  <c r="AP305" i="11" s="1"/>
  <c r="BX305" i="11" a="1"/>
  <c r="BX305" i="11" s="1"/>
  <c r="AM305" i="11" a="1"/>
  <c r="AM305" i="11" s="1"/>
  <c r="BJ305" i="11" a="1"/>
  <c r="BJ305" i="11" s="1"/>
  <c r="BL305" i="11" a="1"/>
  <c r="BL305" i="11" s="1"/>
  <c r="AD305" i="11" a="1"/>
  <c r="AD305" i="11" s="1"/>
  <c r="BK305" i="11" a="1"/>
  <c r="BK305" i="11" s="1"/>
  <c r="AB305" i="11" a="1"/>
  <c r="AB305" i="11" s="1"/>
  <c r="BE305" i="11" a="1"/>
  <c r="BE305" i="11" s="1"/>
  <c r="U305" i="11" a="1"/>
  <c r="U305" i="11" s="1"/>
  <c r="BZ305" i="11" a="1"/>
  <c r="BZ305" i="11" s="1"/>
  <c r="W305" i="11" a="1"/>
  <c r="W305" i="11" s="1"/>
  <c r="V305" i="11" a="1"/>
  <c r="V305" i="11" s="1"/>
  <c r="BV305" i="11" a="1"/>
  <c r="BV305" i="11" s="1"/>
  <c r="BO305" i="11" a="1"/>
  <c r="BO305" i="11" s="1"/>
  <c r="N305" i="11" a="1"/>
  <c r="N305" i="11" s="1"/>
  <c r="AC305" i="11" a="1"/>
  <c r="AC305" i="11" s="1"/>
  <c r="P305" i="11" a="1"/>
  <c r="P305" i="11" s="1"/>
  <c r="I305" i="11" a="1"/>
  <c r="I305" i="11" s="1"/>
  <c r="BI305" i="11" a="1"/>
  <c r="BI305" i="11" s="1"/>
  <c r="AY305" i="11" a="1"/>
  <c r="AY305" i="11" s="1"/>
  <c r="AX305" i="11" a="1"/>
  <c r="AX305" i="11" s="1"/>
  <c r="CA305" i="11" a="1"/>
  <c r="CA305" i="11" s="1"/>
  <c r="BG305" i="11" a="1"/>
  <c r="BG305" i="11" s="1"/>
  <c r="BF305" i="11" a="1"/>
  <c r="BF305" i="11" s="1"/>
  <c r="AG305" i="11" a="1"/>
  <c r="AG305" i="11" s="1"/>
  <c r="H305" i="11" a="1"/>
  <c r="H305" i="11" s="1"/>
  <c r="AH305" i="11" a="1"/>
  <c r="AH305" i="11" s="1"/>
  <c r="AW305" i="11" a="1"/>
  <c r="AW305" i="11" s="1"/>
  <c r="AI305" i="11" a="1"/>
  <c r="AI305" i="11" s="1"/>
  <c r="AK305" i="11" a="1"/>
  <c r="AK305" i="11" s="1"/>
  <c r="AR305" i="11" a="1"/>
  <c r="AR305" i="11" s="1"/>
  <c r="BY273" i="11" a="1"/>
  <c r="BY273" i="11" s="1"/>
  <c r="BI273" i="11" a="1"/>
  <c r="BI273" i="11" s="1"/>
  <c r="AU273" i="11" a="1"/>
  <c r="AU273" i="11" s="1"/>
  <c r="AG273" i="11" a="1"/>
  <c r="AG273" i="11" s="1"/>
  <c r="BX273" i="11" a="1"/>
  <c r="BX273" i="11" s="1"/>
  <c r="AT273" i="11" a="1"/>
  <c r="AT273" i="11" s="1"/>
  <c r="AF273" i="11" a="1"/>
  <c r="AF273" i="11" s="1"/>
  <c r="Q273" i="11" a="1"/>
  <c r="Q273" i="11" s="1"/>
  <c r="BT273" i="11" a="1"/>
  <c r="BT273" i="11" s="1"/>
  <c r="BB273" i="11" a="1"/>
  <c r="BB273" i="11" s="1"/>
  <c r="AM273" i="11" a="1"/>
  <c r="AM273" i="11" s="1"/>
  <c r="V273" i="11" a="1"/>
  <c r="V273" i="11" s="1"/>
  <c r="BO273" i="11" a="1"/>
  <c r="BO273" i="11" s="1"/>
  <c r="AY273" i="11" a="1"/>
  <c r="AY273" i="11" s="1"/>
  <c r="AJ273" i="11" a="1"/>
  <c r="AJ273" i="11" s="1"/>
  <c r="S273" i="11" a="1"/>
  <c r="S273" i="11" s="1"/>
  <c r="AV273" i="11" a="1"/>
  <c r="AV273" i="11" s="1"/>
  <c r="AC273" i="11" a="1"/>
  <c r="AC273" i="11" s="1"/>
  <c r="BN273" i="11" a="1"/>
  <c r="BN273" i="11" s="1"/>
  <c r="AB273" i="11" a="1"/>
  <c r="AB273" i="11" s="1"/>
  <c r="J273" i="11" a="1"/>
  <c r="J273" i="11" s="1"/>
  <c r="BJ273" i="11" a="1"/>
  <c r="BJ273" i="11" s="1"/>
  <c r="X273" i="11" a="1"/>
  <c r="X273" i="11" s="1"/>
  <c r="AE273" i="11" a="1"/>
  <c r="AE273" i="11" s="1"/>
  <c r="I273" i="11" a="1"/>
  <c r="I273" i="11" s="1"/>
  <c r="AA273" i="11" a="1"/>
  <c r="AA273" i="11" s="1"/>
  <c r="BW273" i="11" a="1"/>
  <c r="BW273" i="11" s="1"/>
  <c r="BA273" i="11" a="1"/>
  <c r="BA273" i="11" s="1"/>
  <c r="H273" i="11" a="1"/>
  <c r="H273" i="11" s="1"/>
  <c r="BV273" i="11" a="1"/>
  <c r="BV273" i="11" s="1"/>
  <c r="AZ273" i="11" a="1"/>
  <c r="AZ273" i="11" s="1"/>
  <c r="AD273" i="11" a="1"/>
  <c r="AD273" i="11" s="1"/>
  <c r="BM273" i="11" a="1"/>
  <c r="BM273" i="11" s="1"/>
  <c r="AR273" i="11" a="1"/>
  <c r="AR273" i="11" s="1"/>
  <c r="BC273" i="11" a="1"/>
  <c r="BC273" i="11" s="1"/>
  <c r="U273" i="11" a="1"/>
  <c r="U273" i="11" s="1"/>
  <c r="AX273" i="11" a="1"/>
  <c r="AX273" i="11" s="1"/>
  <c r="T273" i="11" a="1"/>
  <c r="T273" i="11" s="1"/>
  <c r="AW273" i="11" a="1"/>
  <c r="AW273" i="11" s="1"/>
  <c r="R273" i="11" a="1"/>
  <c r="R273" i="11" s="1"/>
  <c r="CA273" i="11" a="1"/>
  <c r="CA273" i="11" s="1"/>
  <c r="P273" i="11" a="1"/>
  <c r="P273" i="11" s="1"/>
  <c r="BS273" i="11" a="1"/>
  <c r="BS273" i="11" s="1"/>
  <c r="AP273" i="11" a="1"/>
  <c r="AP273" i="11" s="1"/>
  <c r="BF273" i="11" a="1"/>
  <c r="BF273" i="11" s="1"/>
  <c r="N273" i="11" a="1"/>
  <c r="N273" i="11" s="1"/>
  <c r="L273" i="11" a="1"/>
  <c r="L273" i="11" s="1"/>
  <c r="K273" i="11" a="1"/>
  <c r="K273" i="11" s="1"/>
  <c r="BE273" i="11" a="1"/>
  <c r="BE273" i="11" s="1"/>
  <c r="M273" i="11" a="1"/>
  <c r="M273" i="11" s="1"/>
  <c r="AS273" i="11" a="1"/>
  <c r="AS273" i="11" s="1"/>
  <c r="BD273" i="11" a="1"/>
  <c r="BD273" i="11" s="1"/>
  <c r="BP273" i="11" a="1"/>
  <c r="BP273" i="11" s="1"/>
  <c r="BL273" i="11" a="1"/>
  <c r="BL273" i="11" s="1"/>
  <c r="Z273" i="11" a="1"/>
  <c r="Z273" i="11" s="1"/>
  <c r="AI273" i="11" a="1"/>
  <c r="AI273" i="11" s="1"/>
  <c r="AH273" i="11" a="1"/>
  <c r="AH273" i="11" s="1"/>
  <c r="AQ273" i="11" a="1"/>
  <c r="AQ273" i="11" s="1"/>
  <c r="W273" i="11" a="1"/>
  <c r="W273" i="11" s="1"/>
  <c r="O273" i="11" a="1"/>
  <c r="O273" i="11" s="1"/>
  <c r="AK273" i="11" a="1"/>
  <c r="AK273" i="11" s="1"/>
  <c r="Y273" i="11" a="1"/>
  <c r="Y273" i="11" s="1"/>
  <c r="BK273" i="11" a="1"/>
  <c r="BK273" i="11" s="1"/>
  <c r="BH273" i="11" a="1"/>
  <c r="BH273" i="11" s="1"/>
  <c r="BZ273" i="11" a="1"/>
  <c r="BZ273" i="11" s="1"/>
  <c r="BU273" i="11" a="1"/>
  <c r="BU273" i="11" s="1"/>
  <c r="BQ273" i="11" a="1"/>
  <c r="BQ273" i="11" s="1"/>
  <c r="BG273" i="11" a="1"/>
  <c r="BG273" i="11" s="1"/>
  <c r="BR273" i="11" a="1"/>
  <c r="BR273" i="11" s="1"/>
  <c r="AO273" i="11" a="1"/>
  <c r="AO273" i="11" s="1"/>
  <c r="AN273" i="11" a="1"/>
  <c r="AN273" i="11" s="1"/>
  <c r="AL273" i="11" a="1"/>
  <c r="AL273" i="11" s="1"/>
  <c r="BN298" i="11" a="1"/>
  <c r="BN298" i="11" s="1"/>
  <c r="AZ298" i="11" a="1"/>
  <c r="AZ298" i="11" s="1"/>
  <c r="W298" i="11" a="1"/>
  <c r="W298" i="11" s="1"/>
  <c r="BV298" i="11" a="1"/>
  <c r="BV298" i="11" s="1"/>
  <c r="BI298" i="11" a="1"/>
  <c r="BI298" i="11" s="1"/>
  <c r="AU298" i="11" a="1"/>
  <c r="AU298" i="11" s="1"/>
  <c r="AF298" i="11" a="1"/>
  <c r="AF298" i="11" s="1"/>
  <c r="Q298" i="11" a="1"/>
  <c r="Q298" i="11" s="1"/>
  <c r="BW298" i="11" a="1"/>
  <c r="BW298" i="11" s="1"/>
  <c r="BH298" i="11" a="1"/>
  <c r="BH298" i="11" s="1"/>
  <c r="AB298" i="11" a="1"/>
  <c r="AB298" i="11" s="1"/>
  <c r="AQ298" i="11" a="1"/>
  <c r="AQ298" i="11" s="1"/>
  <c r="AA298" i="11" a="1"/>
  <c r="AA298" i="11" s="1"/>
  <c r="J298" i="11" a="1"/>
  <c r="J298" i="11" s="1"/>
  <c r="BR298" i="11" a="1"/>
  <c r="BR298" i="11" s="1"/>
  <c r="BC298" i="11" a="1"/>
  <c r="BC298" i="11" s="1"/>
  <c r="AN298" i="11" a="1"/>
  <c r="AN298" i="11" s="1"/>
  <c r="V298" i="11" a="1"/>
  <c r="V298" i="11" s="1"/>
  <c r="CA298" i="11" a="1"/>
  <c r="CA298" i="11" s="1"/>
  <c r="AE298" i="11" a="1"/>
  <c r="AE298" i="11" s="1"/>
  <c r="AT298" i="11" a="1"/>
  <c r="AT298" i="11" s="1"/>
  <c r="Y298" i="11" a="1"/>
  <c r="Y298" i="11" s="1"/>
  <c r="BM298" i="11" a="1"/>
  <c r="BM298" i="11" s="1"/>
  <c r="AS298" i="11" a="1"/>
  <c r="AS298" i="11" s="1"/>
  <c r="X298" i="11" a="1"/>
  <c r="X298" i="11" s="1"/>
  <c r="AP298" i="11" a="1"/>
  <c r="AP298" i="11" s="1"/>
  <c r="BZ298" i="11" a="1"/>
  <c r="BZ298" i="11" s="1"/>
  <c r="BD298" i="11" a="1"/>
  <c r="BD298" i="11" s="1"/>
  <c r="I298" i="11" a="1"/>
  <c r="I298" i="11" s="1"/>
  <c r="BY298" i="11" a="1"/>
  <c r="BY298" i="11" s="1"/>
  <c r="BB298" i="11" a="1"/>
  <c r="BB298" i="11" s="1"/>
  <c r="AG298" i="11" a="1"/>
  <c r="AG298" i="11" s="1"/>
  <c r="H298" i="11" a="1"/>
  <c r="H298" i="11" s="1"/>
  <c r="AY298" i="11" a="1"/>
  <c r="AY298" i="11" s="1"/>
  <c r="BU298" i="11" a="1"/>
  <c r="BU298" i="11" s="1"/>
  <c r="U298" i="11" a="1"/>
  <c r="U298" i="11" s="1"/>
  <c r="BS298" i="11" a="1"/>
  <c r="BS298" i="11" s="1"/>
  <c r="AW298" i="11" a="1"/>
  <c r="AW298" i="11" s="1"/>
  <c r="S298" i="11" a="1"/>
  <c r="S298" i="11" s="1"/>
  <c r="BP298" i="11" a="1"/>
  <c r="BP298" i="11" s="1"/>
  <c r="AO298" i="11" a="1"/>
  <c r="AO298" i="11" s="1"/>
  <c r="O298" i="11" a="1"/>
  <c r="O298" i="11" s="1"/>
  <c r="AI298" i="11" a="1"/>
  <c r="AI298" i="11" s="1"/>
  <c r="BK298" i="11" a="1"/>
  <c r="BK298" i="11" s="1"/>
  <c r="BL298" i="11" a="1"/>
  <c r="BL298" i="11" s="1"/>
  <c r="AH298" i="11" a="1"/>
  <c r="AH298" i="11" s="1"/>
  <c r="BF298" i="11" a="1"/>
  <c r="BF298" i="11" s="1"/>
  <c r="Z298" i="11" a="1"/>
  <c r="Z298" i="11" s="1"/>
  <c r="BG298" i="11" a="1"/>
  <c r="BG298" i="11" s="1"/>
  <c r="P298" i="11" a="1"/>
  <c r="P298" i="11" s="1"/>
  <c r="BA298" i="11" a="1"/>
  <c r="BA298" i="11" s="1"/>
  <c r="BE298" i="11" a="1"/>
  <c r="BE298" i="11" s="1"/>
  <c r="N298" i="11" a="1"/>
  <c r="N298" i="11" s="1"/>
  <c r="M298" i="11" a="1"/>
  <c r="M298" i="11" s="1"/>
  <c r="L298" i="11" a="1"/>
  <c r="L298" i="11" s="1"/>
  <c r="AV298" i="11" a="1"/>
  <c r="AV298" i="11" s="1"/>
  <c r="AM298" i="11" a="1"/>
  <c r="AM298" i="11" s="1"/>
  <c r="AR298" i="11" a="1"/>
  <c r="AR298" i="11" s="1"/>
  <c r="AL298" i="11" a="1"/>
  <c r="AL298" i="11" s="1"/>
  <c r="AK298" i="11" a="1"/>
  <c r="AK298" i="11" s="1"/>
  <c r="AD298" i="11" a="1"/>
  <c r="AD298" i="11" s="1"/>
  <c r="AC298" i="11" a="1"/>
  <c r="AC298" i="11" s="1"/>
  <c r="K298" i="11" a="1"/>
  <c r="K298" i="11" s="1"/>
  <c r="T298" i="11" a="1"/>
  <c r="T298" i="11" s="1"/>
  <c r="R298" i="11" a="1"/>
  <c r="R298" i="11" s="1"/>
  <c r="BO298" i="11" a="1"/>
  <c r="BO298" i="11" s="1"/>
  <c r="BJ298" i="11" a="1"/>
  <c r="BJ298" i="11" s="1"/>
  <c r="BQ298" i="11" a="1"/>
  <c r="BQ298" i="11" s="1"/>
  <c r="AX298" i="11" a="1"/>
  <c r="AX298" i="11" s="1"/>
  <c r="AJ298" i="11" a="1"/>
  <c r="AJ298" i="11" s="1"/>
  <c r="BT298" i="11" a="1"/>
  <c r="BT298" i="11" s="1"/>
  <c r="BX298" i="11" a="1"/>
  <c r="BX298" i="11" s="1"/>
  <c r="BR292" i="11" a="1"/>
  <c r="BR292" i="11" s="1"/>
  <c r="BB292" i="11" a="1"/>
  <c r="BB292" i="11" s="1"/>
  <c r="AM292" i="11" a="1"/>
  <c r="AM292" i="11" s="1"/>
  <c r="X292" i="11" a="1"/>
  <c r="X292" i="11" s="1"/>
  <c r="I292" i="11" a="1"/>
  <c r="I292" i="11" s="1"/>
  <c r="CA292" i="11" a="1"/>
  <c r="CA292" i="11" s="1"/>
  <c r="BK292" i="11" a="1"/>
  <c r="BK292" i="11" s="1"/>
  <c r="BL292" i="11" a="1"/>
  <c r="BL292" i="11" s="1"/>
  <c r="AU292" i="11" a="1"/>
  <c r="AU292" i="11" s="1"/>
  <c r="AD292" i="11" a="1"/>
  <c r="AD292" i="11" s="1"/>
  <c r="AT292" i="11" a="1"/>
  <c r="AT292" i="11" s="1"/>
  <c r="AC292" i="11" a="1"/>
  <c r="AC292" i="11" s="1"/>
  <c r="M292" i="11" a="1"/>
  <c r="M292" i="11" s="1"/>
  <c r="BX292" i="11" a="1"/>
  <c r="BX292" i="11" s="1"/>
  <c r="BG292" i="11" a="1"/>
  <c r="BG292" i="11" s="1"/>
  <c r="Y292" i="11" a="1"/>
  <c r="Y292" i="11" s="1"/>
  <c r="H292" i="11" a="1"/>
  <c r="H292" i="11" s="1"/>
  <c r="BS292" i="11" a="1"/>
  <c r="BS292" i="11" s="1"/>
  <c r="K292" i="11" a="1"/>
  <c r="K292" i="11" s="1"/>
  <c r="BQ292" i="11" a="1"/>
  <c r="BQ292" i="11" s="1"/>
  <c r="AX292" i="11" a="1"/>
  <c r="AX292" i="11" s="1"/>
  <c r="AB292" i="11" a="1"/>
  <c r="AB292" i="11" s="1"/>
  <c r="J292" i="11" a="1"/>
  <c r="J292" i="11" s="1"/>
  <c r="BA292" i="11" a="1"/>
  <c r="BA292" i="11" s="1"/>
  <c r="AF292" i="11" a="1"/>
  <c r="AF292" i="11" s="1"/>
  <c r="BW292" i="11" a="1"/>
  <c r="BW292" i="11" s="1"/>
  <c r="AE292" i="11" a="1"/>
  <c r="AE292" i="11" s="1"/>
  <c r="BU292" i="11" a="1"/>
  <c r="BU292" i="11" s="1"/>
  <c r="AV292" i="11" a="1"/>
  <c r="AV292" i="11" s="1"/>
  <c r="V292" i="11" a="1"/>
  <c r="V292" i="11" s="1"/>
  <c r="BP292" i="11" a="1"/>
  <c r="BP292" i="11" s="1"/>
  <c r="AR292" i="11" a="1"/>
  <c r="AR292" i="11" s="1"/>
  <c r="T292" i="11" a="1"/>
  <c r="T292" i="11" s="1"/>
  <c r="BM292" i="11" a="1"/>
  <c r="BM292" i="11" s="1"/>
  <c r="AN292" i="11" a="1"/>
  <c r="AN292" i="11" s="1"/>
  <c r="P292" i="11" a="1"/>
  <c r="P292" i="11" s="1"/>
  <c r="AQ292" i="11" a="1"/>
  <c r="AQ292" i="11" s="1"/>
  <c r="O292" i="11" a="1"/>
  <c r="O292" i="11" s="1"/>
  <c r="BY292" i="11" a="1"/>
  <c r="BY292" i="11" s="1"/>
  <c r="AP292" i="11" a="1"/>
  <c r="AP292" i="11" s="1"/>
  <c r="N292" i="11" a="1"/>
  <c r="N292" i="11" s="1"/>
  <c r="R292" i="11" a="1"/>
  <c r="R292" i="11" s="1"/>
  <c r="AY292" i="11" a="1"/>
  <c r="AY292" i="11" s="1"/>
  <c r="BC292" i="11" a="1"/>
  <c r="BC292" i="11" s="1"/>
  <c r="Q292" i="11" a="1"/>
  <c r="Q292" i="11" s="1"/>
  <c r="AZ292" i="11" a="1"/>
  <c r="AZ292" i="11" s="1"/>
  <c r="AW292" i="11" a="1"/>
  <c r="AW292" i="11" s="1"/>
  <c r="L292" i="11" a="1"/>
  <c r="L292" i="11" s="1"/>
  <c r="BV292" i="11" a="1"/>
  <c r="BV292" i="11" s="1"/>
  <c r="AJ292" i="11" a="1"/>
  <c r="AJ292" i="11" s="1"/>
  <c r="BT292" i="11" a="1"/>
  <c r="BT292" i="11" s="1"/>
  <c r="AI292" i="11" a="1"/>
  <c r="AI292" i="11" s="1"/>
  <c r="AA292" i="11" a="1"/>
  <c r="AA292" i="11" s="1"/>
  <c r="Z292" i="11" a="1"/>
  <c r="Z292" i="11" s="1"/>
  <c r="BO292" i="11" a="1"/>
  <c r="BO292" i="11" s="1"/>
  <c r="U292" i="11" a="1"/>
  <c r="U292" i="11" s="1"/>
  <c r="BJ292" i="11" a="1"/>
  <c r="BJ292" i="11" s="1"/>
  <c r="BI292" i="11" a="1"/>
  <c r="BI292" i="11" s="1"/>
  <c r="BH292" i="11" a="1"/>
  <c r="BH292" i="11" s="1"/>
  <c r="BD292" i="11" a="1"/>
  <c r="BD292" i="11" s="1"/>
  <c r="BF292" i="11" a="1"/>
  <c r="BF292" i="11" s="1"/>
  <c r="BE292" i="11" a="1"/>
  <c r="BE292" i="11" s="1"/>
  <c r="AS292" i="11" a="1"/>
  <c r="AS292" i="11" s="1"/>
  <c r="AL292" i="11" a="1"/>
  <c r="AL292" i="11" s="1"/>
  <c r="AK292" i="11" a="1"/>
  <c r="AK292" i="11" s="1"/>
  <c r="AH292" i="11" a="1"/>
  <c r="AH292" i="11" s="1"/>
  <c r="W292" i="11" a="1"/>
  <c r="W292" i="11" s="1"/>
  <c r="AG292" i="11" a="1"/>
  <c r="AG292" i="11" s="1"/>
  <c r="S292" i="11" a="1"/>
  <c r="S292" i="11" s="1"/>
  <c r="AO292" i="11" a="1"/>
  <c r="AO292" i="11" s="1"/>
  <c r="BZ292" i="11" a="1"/>
  <c r="BZ292" i="11" s="1"/>
  <c r="BN292" i="11" a="1"/>
  <c r="BN292" i="11" s="1"/>
  <c r="BR314" i="11" a="1"/>
  <c r="BR314" i="11" s="1"/>
  <c r="BD314" i="11" a="1"/>
  <c r="BD314" i="11" s="1"/>
  <c r="AN314" i="11" a="1"/>
  <c r="AN314" i="11" s="1"/>
  <c r="AA314" i="11" a="1"/>
  <c r="AA314" i="11" s="1"/>
  <c r="K314" i="11" a="1"/>
  <c r="K314" i="11" s="1"/>
  <c r="BA314" i="11" a="1"/>
  <c r="BA314" i="11" s="1"/>
  <c r="AJ314" i="11" a="1"/>
  <c r="AJ314" i="11" s="1"/>
  <c r="BS314" i="11" a="1"/>
  <c r="BS314" i="11" s="1"/>
  <c r="AK314" i="11" a="1"/>
  <c r="AK314" i="11" s="1"/>
  <c r="U314" i="11" a="1"/>
  <c r="U314" i="11" s="1"/>
  <c r="BB314" i="11" a="1"/>
  <c r="BB314" i="11" s="1"/>
  <c r="AI314" i="11" a="1"/>
  <c r="AI314" i="11" s="1"/>
  <c r="BW314" i="11" a="1"/>
  <c r="BW314" i="11" s="1"/>
  <c r="BG314" i="11" a="1"/>
  <c r="BG314" i="11" s="1"/>
  <c r="AM314" i="11" a="1"/>
  <c r="AM314" i="11" s="1"/>
  <c r="V314" i="11" a="1"/>
  <c r="V314" i="11" s="1"/>
  <c r="BV314" i="11" a="1"/>
  <c r="BV314" i="11" s="1"/>
  <c r="T314" i="11" a="1"/>
  <c r="T314" i="11" s="1"/>
  <c r="BM314" i="11" a="1"/>
  <c r="BM314" i="11" s="1"/>
  <c r="AU314" i="11" a="1"/>
  <c r="AU314" i="11" s="1"/>
  <c r="AC314" i="11" a="1"/>
  <c r="AC314" i="11" s="1"/>
  <c r="BI314" i="11" a="1"/>
  <c r="BI314" i="11" s="1"/>
  <c r="AH314" i="11" a="1"/>
  <c r="AH314" i="11" s="1"/>
  <c r="P314" i="11" a="1"/>
  <c r="P314" i="11" s="1"/>
  <c r="BU314" i="11" a="1"/>
  <c r="BU314" i="11" s="1"/>
  <c r="AY314" i="11" a="1"/>
  <c r="AY314" i="11" s="1"/>
  <c r="BP314" i="11" a="1"/>
  <c r="BP314" i="11" s="1"/>
  <c r="AT314" i="11" a="1"/>
  <c r="AT314" i="11" s="1"/>
  <c r="Y314" i="11" a="1"/>
  <c r="Y314" i="11" s="1"/>
  <c r="BO314" i="11" a="1"/>
  <c r="BO314" i="11" s="1"/>
  <c r="AS314" i="11" a="1"/>
  <c r="AS314" i="11" s="1"/>
  <c r="X314" i="11" a="1"/>
  <c r="X314" i="11" s="1"/>
  <c r="AR314" i="11" a="1"/>
  <c r="AR314" i="11" s="1"/>
  <c r="W314" i="11" a="1"/>
  <c r="W314" i="11" s="1"/>
  <c r="BC314" i="11" a="1"/>
  <c r="BC314" i="11" s="1"/>
  <c r="AB314" i="11" a="1"/>
  <c r="AB314" i="11" s="1"/>
  <c r="BT314" i="11" a="1"/>
  <c r="BT314" i="11" s="1"/>
  <c r="AP314" i="11" a="1"/>
  <c r="AP314" i="11" s="1"/>
  <c r="N314" i="11" a="1"/>
  <c r="N314" i="11" s="1"/>
  <c r="M314" i="11" a="1"/>
  <c r="M314" i="11" s="1"/>
  <c r="AF314" i="11" a="1"/>
  <c r="AF314" i="11" s="1"/>
  <c r="I314" i="11" a="1"/>
  <c r="I314" i="11" s="1"/>
  <c r="BJ314" i="11" a="1"/>
  <c r="BJ314" i="11" s="1"/>
  <c r="Q314" i="11" a="1"/>
  <c r="Q314" i="11" s="1"/>
  <c r="AW314" i="11" a="1"/>
  <c r="AW314" i="11" s="1"/>
  <c r="H314" i="11" a="1"/>
  <c r="H314" i="11" s="1"/>
  <c r="AO314" i="11" a="1"/>
  <c r="AO314" i="11" s="1"/>
  <c r="CA314" i="11" a="1"/>
  <c r="CA314" i="11" s="1"/>
  <c r="AL314" i="11" a="1"/>
  <c r="AL314" i="11" s="1"/>
  <c r="Z314" i="11" a="1"/>
  <c r="Z314" i="11" s="1"/>
  <c r="BY314" i="11" a="1"/>
  <c r="BY314" i="11" s="1"/>
  <c r="S314" i="11" a="1"/>
  <c r="S314" i="11" s="1"/>
  <c r="BL314" i="11" a="1"/>
  <c r="BL314" i="11" s="1"/>
  <c r="R314" i="11" a="1"/>
  <c r="R314" i="11" s="1"/>
  <c r="BZ314" i="11" a="1"/>
  <c r="BZ314" i="11" s="1"/>
  <c r="O314" i="11" a="1"/>
  <c r="O314" i="11" s="1"/>
  <c r="BX314" i="11" a="1"/>
  <c r="BX314" i="11" s="1"/>
  <c r="L314" i="11" a="1"/>
  <c r="L314" i="11" s="1"/>
  <c r="BK314" i="11" a="1"/>
  <c r="BK314" i="11" s="1"/>
  <c r="AD314" i="11" a="1"/>
  <c r="AD314" i="11" s="1"/>
  <c r="J314" i="11" a="1"/>
  <c r="J314" i="11" s="1"/>
  <c r="BN314" i="11" a="1"/>
  <c r="BN314" i="11" s="1"/>
  <c r="BH314" i="11" a="1"/>
  <c r="BH314" i="11" s="1"/>
  <c r="BF314" i="11" a="1"/>
  <c r="BF314" i="11" s="1"/>
  <c r="BE314" i="11" a="1"/>
  <c r="BE314" i="11" s="1"/>
  <c r="AZ314" i="11" a="1"/>
  <c r="AZ314" i="11" s="1"/>
  <c r="AV314" i="11" a="1"/>
  <c r="AV314" i="11" s="1"/>
  <c r="AE314" i="11" a="1"/>
  <c r="AE314" i="11" s="1"/>
  <c r="AQ314" i="11" a="1"/>
  <c r="AQ314" i="11" s="1"/>
  <c r="BQ314" i="11" a="1"/>
  <c r="BQ314" i="11" s="1"/>
  <c r="AX314" i="11" a="1"/>
  <c r="AX314" i="11" s="1"/>
  <c r="AG314" i="11" a="1"/>
  <c r="AG314" i="11" s="1"/>
  <c r="BO332" i="11" a="1"/>
  <c r="BO332" i="11" s="1"/>
  <c r="AJ332" i="11" a="1"/>
  <c r="AJ332" i="11" s="1"/>
  <c r="S332" i="11" a="1"/>
  <c r="S332" i="11" s="1"/>
  <c r="BJ332" i="11" a="1"/>
  <c r="BJ332" i="11" s="1"/>
  <c r="AD332" i="11" a="1"/>
  <c r="AD332" i="11" s="1"/>
  <c r="N332" i="11" a="1"/>
  <c r="N332" i="11" s="1"/>
  <c r="BZ332" i="11" a="1"/>
  <c r="BZ332" i="11" s="1"/>
  <c r="BH332" i="11" a="1"/>
  <c r="BH332" i="11" s="1"/>
  <c r="AS332" i="11" a="1"/>
  <c r="AS332" i="11" s="1"/>
  <c r="L332" i="11" a="1"/>
  <c r="L332" i="11" s="1"/>
  <c r="BR332" i="11" a="1"/>
  <c r="BR332" i="11" s="1"/>
  <c r="AX332" i="11" a="1"/>
  <c r="AX332" i="11" s="1"/>
  <c r="AF332" i="11" a="1"/>
  <c r="AF332" i="11" s="1"/>
  <c r="BI332" i="11" a="1"/>
  <c r="BI332" i="11" s="1"/>
  <c r="AQ332" i="11" a="1"/>
  <c r="AQ332" i="11" s="1"/>
  <c r="X332" i="11" a="1"/>
  <c r="X332" i="11" s="1"/>
  <c r="CA332" i="11" a="1"/>
  <c r="CA332" i="11" s="1"/>
  <c r="BD332" i="11" a="1"/>
  <c r="BD332" i="11" s="1"/>
  <c r="AL332" i="11" a="1"/>
  <c r="AL332" i="11" s="1"/>
  <c r="P332" i="11" a="1"/>
  <c r="P332" i="11" s="1"/>
  <c r="BY332" i="11" a="1"/>
  <c r="BY332" i="11" s="1"/>
  <c r="BC332" i="11" a="1"/>
  <c r="BC332" i="11" s="1"/>
  <c r="AK332" i="11" a="1"/>
  <c r="AK332" i="11" s="1"/>
  <c r="O332" i="11" a="1"/>
  <c r="O332" i="11" s="1"/>
  <c r="BX332" i="11" a="1"/>
  <c r="BX332" i="11" s="1"/>
  <c r="BB332" i="11" a="1"/>
  <c r="BB332" i="11" s="1"/>
  <c r="AI332" i="11" a="1"/>
  <c r="AI332" i="11" s="1"/>
  <c r="M332" i="11" a="1"/>
  <c r="M332" i="11" s="1"/>
  <c r="BT332" i="11" a="1"/>
  <c r="BT332" i="11" s="1"/>
  <c r="AW332" i="11" a="1"/>
  <c r="AW332" i="11" s="1"/>
  <c r="AB332" i="11" a="1"/>
  <c r="AB332" i="11" s="1"/>
  <c r="BA332" i="11" a="1"/>
  <c r="BA332" i="11" s="1"/>
  <c r="AA332" i="11" a="1"/>
  <c r="AA332" i="11" s="1"/>
  <c r="BM332" i="11" a="1"/>
  <c r="BM332" i="11" s="1"/>
  <c r="AO332" i="11" a="1"/>
  <c r="AO332" i="11" s="1"/>
  <c r="K332" i="11" a="1"/>
  <c r="K332" i="11" s="1"/>
  <c r="AC332" i="11" a="1"/>
  <c r="AC332" i="11" s="1"/>
  <c r="BG332" i="11" a="1"/>
  <c r="BG332" i="11" s="1"/>
  <c r="Z332" i="11" a="1"/>
  <c r="Z332" i="11" s="1"/>
  <c r="BU332" i="11" a="1"/>
  <c r="BU332" i="11" s="1"/>
  <c r="AP332" i="11" a="1"/>
  <c r="AP332" i="11" s="1"/>
  <c r="I332" i="11" a="1"/>
  <c r="I332" i="11" s="1"/>
  <c r="BS332" i="11" a="1"/>
  <c r="BS332" i="11" s="1"/>
  <c r="BQ332" i="11" a="1"/>
  <c r="BQ332" i="11" s="1"/>
  <c r="AH332" i="11" a="1"/>
  <c r="AH332" i="11" s="1"/>
  <c r="BN332" i="11" a="1"/>
  <c r="BN332" i="11" s="1"/>
  <c r="AE332" i="11" a="1"/>
  <c r="AE332" i="11" s="1"/>
  <c r="BL332" i="11" a="1"/>
  <c r="BL332" i="11" s="1"/>
  <c r="U332" i="11" a="1"/>
  <c r="U332" i="11" s="1"/>
  <c r="AZ332" i="11" a="1"/>
  <c r="AZ332" i="11" s="1"/>
  <c r="Q332" i="11" a="1"/>
  <c r="Q332" i="11" s="1"/>
  <c r="AY332" i="11" a="1"/>
  <c r="AY332" i="11" s="1"/>
  <c r="J332" i="11" a="1"/>
  <c r="J332" i="11" s="1"/>
  <c r="AV332" i="11" a="1"/>
  <c r="AV332" i="11" s="1"/>
  <c r="H332" i="11" a="1"/>
  <c r="H332" i="11" s="1"/>
  <c r="BV332" i="11" a="1"/>
  <c r="BV332" i="11" s="1"/>
  <c r="T332" i="11" a="1"/>
  <c r="T332" i="11" s="1"/>
  <c r="R332" i="11" a="1"/>
  <c r="R332" i="11" s="1"/>
  <c r="BE332" i="11" a="1"/>
  <c r="BE332" i="11" s="1"/>
  <c r="Y332" i="11" a="1"/>
  <c r="Y332" i="11" s="1"/>
  <c r="W332" i="11" a="1"/>
  <c r="W332" i="11" s="1"/>
  <c r="AR332" i="11" a="1"/>
  <c r="AR332" i="11" s="1"/>
  <c r="AT332" i="11" a="1"/>
  <c r="AT332" i="11" s="1"/>
  <c r="V332" i="11" a="1"/>
  <c r="V332" i="11" s="1"/>
  <c r="BW332" i="11" a="1"/>
  <c r="BW332" i="11" s="1"/>
  <c r="BP332" i="11" a="1"/>
  <c r="BP332" i="11" s="1"/>
  <c r="BK332" i="11" a="1"/>
  <c r="BK332" i="11" s="1"/>
  <c r="BF332" i="11" a="1"/>
  <c r="BF332" i="11" s="1"/>
  <c r="AU332" i="11" a="1"/>
  <c r="AU332" i="11" s="1"/>
  <c r="AN332" i="11" a="1"/>
  <c r="AN332" i="11" s="1"/>
  <c r="AG332" i="11" a="1"/>
  <c r="AG332" i="11" s="1"/>
  <c r="AM332" i="11" a="1"/>
  <c r="AM332" i="11" s="1"/>
  <c r="BK329" i="11" a="1"/>
  <c r="BK329" i="11" s="1"/>
  <c r="AV329" i="11" a="1"/>
  <c r="AV329" i="11" s="1"/>
  <c r="AH329" i="11" a="1"/>
  <c r="AH329" i="11" s="1"/>
  <c r="BT329" i="11" a="1"/>
  <c r="BT329" i="11" s="1"/>
  <c r="AB329" i="11" a="1"/>
  <c r="AB329" i="11" s="1"/>
  <c r="M329" i="11" a="1"/>
  <c r="M329" i="11" s="1"/>
  <c r="BM329" i="11" a="1"/>
  <c r="BM329" i="11" s="1"/>
  <c r="BW329" i="11" a="1"/>
  <c r="BW329" i="11" s="1"/>
  <c r="BF329" i="11" a="1"/>
  <c r="BF329" i="11" s="1"/>
  <c r="Y329" i="11" a="1"/>
  <c r="Y329" i="11" s="1"/>
  <c r="BP329" i="11" a="1"/>
  <c r="BP329" i="11" s="1"/>
  <c r="AX329" i="11" a="1"/>
  <c r="AX329" i="11" s="1"/>
  <c r="AG329" i="11" a="1"/>
  <c r="AG329" i="11" s="1"/>
  <c r="N329" i="11" a="1"/>
  <c r="N329" i="11" s="1"/>
  <c r="BO329" i="11" a="1"/>
  <c r="BO329" i="11" s="1"/>
  <c r="AF329" i="11" a="1"/>
  <c r="AF329" i="11" s="1"/>
  <c r="AW329" i="11" a="1"/>
  <c r="AW329" i="11" s="1"/>
  <c r="AE329" i="11" a="1"/>
  <c r="AE329" i="11" s="1"/>
  <c r="L329" i="11" a="1"/>
  <c r="L329" i="11" s="1"/>
  <c r="AR329" i="11" a="1"/>
  <c r="AR329" i="11" s="1"/>
  <c r="Z329" i="11" a="1"/>
  <c r="Z329" i="11" s="1"/>
  <c r="H329" i="11" a="1"/>
  <c r="H329" i="11" s="1"/>
  <c r="BN329" i="11" a="1"/>
  <c r="BN329" i="11" s="1"/>
  <c r="AQ329" i="11" a="1"/>
  <c r="AQ329" i="11" s="1"/>
  <c r="U329" i="11" a="1"/>
  <c r="U329" i="11" s="1"/>
  <c r="AP329" i="11" a="1"/>
  <c r="AP329" i="11" s="1"/>
  <c r="T329" i="11" a="1"/>
  <c r="T329" i="11" s="1"/>
  <c r="BX329" i="11" a="1"/>
  <c r="BX329" i="11" s="1"/>
  <c r="BB329" i="11" a="1"/>
  <c r="BB329" i="11" s="1"/>
  <c r="AD329" i="11" a="1"/>
  <c r="AD329" i="11" s="1"/>
  <c r="BL329" i="11" a="1"/>
  <c r="BL329" i="11" s="1"/>
  <c r="AM329" i="11" a="1"/>
  <c r="AM329" i="11" s="1"/>
  <c r="BJ329" i="11" a="1"/>
  <c r="BJ329" i="11" s="1"/>
  <c r="AL329" i="11" a="1"/>
  <c r="AL329" i="11" s="1"/>
  <c r="K329" i="11" a="1"/>
  <c r="K329" i="11" s="1"/>
  <c r="BY329" i="11" a="1"/>
  <c r="BY329" i="11" s="1"/>
  <c r="AY329" i="11" a="1"/>
  <c r="AY329" i="11" s="1"/>
  <c r="W329" i="11" a="1"/>
  <c r="W329" i="11" s="1"/>
  <c r="BV329" i="11" a="1"/>
  <c r="BV329" i="11" s="1"/>
  <c r="AO329" i="11" a="1"/>
  <c r="AO329" i="11" s="1"/>
  <c r="J329" i="11" a="1"/>
  <c r="J329" i="11" s="1"/>
  <c r="BU329" i="11" a="1"/>
  <c r="BU329" i="11" s="1"/>
  <c r="AN329" i="11" a="1"/>
  <c r="AN329" i="11" s="1"/>
  <c r="I329" i="11" a="1"/>
  <c r="I329" i="11" s="1"/>
  <c r="BS329" i="11" a="1"/>
  <c r="BS329" i="11" s="1"/>
  <c r="AK329" i="11" a="1"/>
  <c r="AK329" i="11" s="1"/>
  <c r="AJ329" i="11" a="1"/>
  <c r="AJ329" i="11" s="1"/>
  <c r="BH329" i="11" a="1"/>
  <c r="BH329" i="11" s="1"/>
  <c r="AA329" i="11" a="1"/>
  <c r="AA329" i="11" s="1"/>
  <c r="BG329" i="11" a="1"/>
  <c r="BG329" i="11" s="1"/>
  <c r="X329" i="11" a="1"/>
  <c r="X329" i="11" s="1"/>
  <c r="AZ329" i="11" a="1"/>
  <c r="AZ329" i="11" s="1"/>
  <c r="CA329" i="11" a="1"/>
  <c r="CA329" i="11" s="1"/>
  <c r="AC329" i="11" a="1"/>
  <c r="AC329" i="11" s="1"/>
  <c r="BI329" i="11" a="1"/>
  <c r="BI329" i="11" s="1"/>
  <c r="BA329" i="11" a="1"/>
  <c r="BA329" i="11" s="1"/>
  <c r="AU329" i="11" a="1"/>
  <c r="AU329" i="11" s="1"/>
  <c r="BQ329" i="11" a="1"/>
  <c r="BQ329" i="11" s="1"/>
  <c r="BZ329" i="11" a="1"/>
  <c r="BZ329" i="11" s="1"/>
  <c r="BD329" i="11" a="1"/>
  <c r="BD329" i="11" s="1"/>
  <c r="BC329" i="11" a="1"/>
  <c r="BC329" i="11" s="1"/>
  <c r="S329" i="11" a="1"/>
  <c r="S329" i="11" s="1"/>
  <c r="V329" i="11" a="1"/>
  <c r="V329" i="11" s="1"/>
  <c r="R329" i="11" a="1"/>
  <c r="R329" i="11" s="1"/>
  <c r="AS329" i="11" a="1"/>
  <c r="AS329" i="11" s="1"/>
  <c r="AI329" i="11" a="1"/>
  <c r="AI329" i="11" s="1"/>
  <c r="Q329" i="11" a="1"/>
  <c r="Q329" i="11" s="1"/>
  <c r="P329" i="11" a="1"/>
  <c r="P329" i="11" s="1"/>
  <c r="O329" i="11" a="1"/>
  <c r="O329" i="11" s="1"/>
  <c r="BE329" i="11" a="1"/>
  <c r="BE329" i="11" s="1"/>
  <c r="AT329" i="11" a="1"/>
  <c r="AT329" i="11" s="1"/>
  <c r="BR329" i="11" a="1"/>
  <c r="BR329" i="11" s="1"/>
  <c r="BG302" i="11" a="1"/>
  <c r="BG302" i="11" s="1"/>
  <c r="AQ302" i="11" a="1"/>
  <c r="AQ302" i="11" s="1"/>
  <c r="AB302" i="11" a="1"/>
  <c r="AB302" i="11" s="1"/>
  <c r="M302" i="11" a="1"/>
  <c r="M302" i="11" s="1"/>
  <c r="BN302" i="11" a="1"/>
  <c r="BN302" i="11" s="1"/>
  <c r="AK302" i="11" a="1"/>
  <c r="AK302" i="11" s="1"/>
  <c r="AZ302" i="11" a="1"/>
  <c r="AZ302" i="11" s="1"/>
  <c r="AJ302" i="11" a="1"/>
  <c r="AJ302" i="11" s="1"/>
  <c r="V302" i="11" a="1"/>
  <c r="V302" i="11" s="1"/>
  <c r="BX302" i="11" a="1"/>
  <c r="BX302" i="11" s="1"/>
  <c r="BK302" i="11" a="1"/>
  <c r="BK302" i="11" s="1"/>
  <c r="BR302" i="11" a="1"/>
  <c r="BR302" i="11" s="1"/>
  <c r="AY302" i="11" a="1"/>
  <c r="AY302" i="11" s="1"/>
  <c r="AG302" i="11" a="1"/>
  <c r="AG302" i="11" s="1"/>
  <c r="P302" i="11" a="1"/>
  <c r="P302" i="11" s="1"/>
  <c r="BQ302" i="11" a="1"/>
  <c r="BQ302" i="11" s="1"/>
  <c r="AX302" i="11" a="1"/>
  <c r="AX302" i="11" s="1"/>
  <c r="BL302" i="11" a="1"/>
  <c r="BL302" i="11" s="1"/>
  <c r="AT302" i="11" a="1"/>
  <c r="AT302" i="11" s="1"/>
  <c r="AC302" i="11" a="1"/>
  <c r="AC302" i="11" s="1"/>
  <c r="K302" i="11" a="1"/>
  <c r="K302" i="11" s="1"/>
  <c r="BV302" i="11" a="1"/>
  <c r="BV302" i="11" s="1"/>
  <c r="BD302" i="11" a="1"/>
  <c r="BD302" i="11" s="1"/>
  <c r="AM302" i="11" a="1"/>
  <c r="AM302" i="11" s="1"/>
  <c r="U302" i="11" a="1"/>
  <c r="U302" i="11" s="1"/>
  <c r="BO302" i="11" a="1"/>
  <c r="BO302" i="11" s="1"/>
  <c r="AS302" i="11" a="1"/>
  <c r="AS302" i="11" s="1"/>
  <c r="X302" i="11" a="1"/>
  <c r="X302" i="11" s="1"/>
  <c r="BM302" i="11" a="1"/>
  <c r="BM302" i="11" s="1"/>
  <c r="AR302" i="11" a="1"/>
  <c r="AR302" i="11" s="1"/>
  <c r="W302" i="11" a="1"/>
  <c r="W302" i="11" s="1"/>
  <c r="S302" i="11" a="1"/>
  <c r="S302" i="11" s="1"/>
  <c r="BH302" i="11" a="1"/>
  <c r="BH302" i="11" s="1"/>
  <c r="AF302" i="11" a="1"/>
  <c r="AF302" i="11" s="1"/>
  <c r="BF302" i="11" a="1"/>
  <c r="BF302" i="11" s="1"/>
  <c r="AE302" i="11" a="1"/>
  <c r="AE302" i="11" s="1"/>
  <c r="AD302" i="11" a="1"/>
  <c r="AD302" i="11" s="1"/>
  <c r="BE302" i="11" a="1"/>
  <c r="BE302" i="11" s="1"/>
  <c r="BC302" i="11" a="1"/>
  <c r="BC302" i="11" s="1"/>
  <c r="Z302" i="11" a="1"/>
  <c r="Z302" i="11" s="1"/>
  <c r="BY302" i="11" a="1"/>
  <c r="BY302" i="11" s="1"/>
  <c r="AV302" i="11" a="1"/>
  <c r="AV302" i="11" s="1"/>
  <c r="T302" i="11" a="1"/>
  <c r="T302" i="11" s="1"/>
  <c r="AU302" i="11" a="1"/>
  <c r="AU302" i="11" s="1"/>
  <c r="L302" i="11" a="1"/>
  <c r="L302" i="11" s="1"/>
  <c r="BZ302" i="11" a="1"/>
  <c r="BZ302" i="11" s="1"/>
  <c r="I302" i="11" a="1"/>
  <c r="I302" i="11" s="1"/>
  <c r="CA302" i="11" a="1"/>
  <c r="CA302" i="11" s="1"/>
  <c r="J302" i="11" a="1"/>
  <c r="J302" i="11" s="1"/>
  <c r="BU302" i="11" a="1"/>
  <c r="BU302" i="11" s="1"/>
  <c r="AL302" i="11" a="1"/>
  <c r="AL302" i="11" s="1"/>
  <c r="BT302" i="11" a="1"/>
  <c r="BT302" i="11" s="1"/>
  <c r="AH302" i="11" a="1"/>
  <c r="AH302" i="11" s="1"/>
  <c r="BW302" i="11" a="1"/>
  <c r="BW302" i="11" s="1"/>
  <c r="AA302" i="11" a="1"/>
  <c r="AA302" i="11" s="1"/>
  <c r="Y302" i="11" a="1"/>
  <c r="Y302" i="11" s="1"/>
  <c r="BP302" i="11" a="1"/>
  <c r="BP302" i="11" s="1"/>
  <c r="R302" i="11" a="1"/>
  <c r="R302" i="11" s="1"/>
  <c r="BJ302" i="11" a="1"/>
  <c r="BJ302" i="11" s="1"/>
  <c r="N302" i="11" a="1"/>
  <c r="N302" i="11" s="1"/>
  <c r="BI302" i="11" a="1"/>
  <c r="BI302" i="11" s="1"/>
  <c r="BA302" i="11" a="1"/>
  <c r="BA302" i="11" s="1"/>
  <c r="AW302" i="11" a="1"/>
  <c r="AW302" i="11" s="1"/>
  <c r="AP302" i="11" a="1"/>
  <c r="AP302" i="11" s="1"/>
  <c r="AN302" i="11" a="1"/>
  <c r="AN302" i="11" s="1"/>
  <c r="O302" i="11" a="1"/>
  <c r="O302" i="11" s="1"/>
  <c r="BB302" i="11" a="1"/>
  <c r="BB302" i="11" s="1"/>
  <c r="AI302" i="11" a="1"/>
  <c r="AI302" i="11" s="1"/>
  <c r="AO302" i="11" a="1"/>
  <c r="AO302" i="11" s="1"/>
  <c r="Q302" i="11" a="1"/>
  <c r="Q302" i="11" s="1"/>
  <c r="BS302" i="11" a="1"/>
  <c r="BS302" i="11" s="1"/>
  <c r="H302" i="11" a="1"/>
  <c r="H302" i="11" s="1"/>
  <c r="BR275" i="11" a="1"/>
  <c r="BR275" i="11" s="1"/>
  <c r="BB275" i="11" a="1"/>
  <c r="BB275" i="11" s="1"/>
  <c r="AL275" i="11" a="1"/>
  <c r="AL275" i="11" s="1"/>
  <c r="W275" i="11" a="1"/>
  <c r="W275" i="11" s="1"/>
  <c r="BU275" i="11" a="1"/>
  <c r="BU275" i="11" s="1"/>
  <c r="X275" i="11" a="1"/>
  <c r="X275" i="11" s="1"/>
  <c r="I275" i="11" a="1"/>
  <c r="I275" i="11" s="1"/>
  <c r="BT275" i="11" a="1"/>
  <c r="BT275" i="11" s="1"/>
  <c r="BD275" i="11" a="1"/>
  <c r="BD275" i="11" s="1"/>
  <c r="AM275" i="11" a="1"/>
  <c r="AM275" i="11" s="1"/>
  <c r="H275" i="11" a="1"/>
  <c r="H275" i="11" s="1"/>
  <c r="AU275" i="11" a="1"/>
  <c r="AU275" i="11" s="1"/>
  <c r="AD275" i="11" a="1"/>
  <c r="AD275" i="11" s="1"/>
  <c r="M275" i="11" a="1"/>
  <c r="M275" i="11" s="1"/>
  <c r="BM275" i="11" a="1"/>
  <c r="BM275" i="11" s="1"/>
  <c r="AT275" i="11" a="1"/>
  <c r="AT275" i="11" s="1"/>
  <c r="AC275" i="11" a="1"/>
  <c r="AC275" i="11" s="1"/>
  <c r="L275" i="11" a="1"/>
  <c r="L275" i="11" s="1"/>
  <c r="BI275" i="11" a="1"/>
  <c r="BI275" i="11" s="1"/>
  <c r="AQ275" i="11" a="1"/>
  <c r="AQ275" i="11" s="1"/>
  <c r="Z275" i="11" a="1"/>
  <c r="Z275" i="11" s="1"/>
  <c r="BN275" i="11" a="1"/>
  <c r="BN275" i="11" s="1"/>
  <c r="AR275" i="11" a="1"/>
  <c r="AR275" i="11" s="1"/>
  <c r="U275" i="11" a="1"/>
  <c r="U275" i="11" s="1"/>
  <c r="BL275" i="11" a="1"/>
  <c r="BL275" i="11" s="1"/>
  <c r="AP275" i="11" a="1"/>
  <c r="AP275" i="11" s="1"/>
  <c r="T275" i="11" a="1"/>
  <c r="T275" i="11" s="1"/>
  <c r="BG275" i="11" a="1"/>
  <c r="BG275" i="11" s="1"/>
  <c r="AJ275" i="11" a="1"/>
  <c r="AJ275" i="11" s="1"/>
  <c r="AX275" i="11" a="1"/>
  <c r="AX275" i="11" s="1"/>
  <c r="AA275" i="11" a="1"/>
  <c r="AA275" i="11" s="1"/>
  <c r="AW275" i="11" a="1"/>
  <c r="AW275" i="11" s="1"/>
  <c r="BV275" i="11" a="1"/>
  <c r="BV275" i="11" s="1"/>
  <c r="AV275" i="11" a="1"/>
  <c r="AV275" i="11" s="1"/>
  <c r="V275" i="11" a="1"/>
  <c r="V275" i="11" s="1"/>
  <c r="BX275" i="11" a="1"/>
  <c r="BX275" i="11" s="1"/>
  <c r="BW275" i="11" a="1"/>
  <c r="BW275" i="11" s="1"/>
  <c r="Y275" i="11" a="1"/>
  <c r="Y275" i="11" s="1"/>
  <c r="BO275" i="11" a="1"/>
  <c r="BO275" i="11" s="1"/>
  <c r="AK275" i="11" a="1"/>
  <c r="AK275" i="11" s="1"/>
  <c r="O275" i="11" a="1"/>
  <c r="O275" i="11" s="1"/>
  <c r="BP275" i="11" a="1"/>
  <c r="BP275" i="11" s="1"/>
  <c r="AG275" i="11" a="1"/>
  <c r="AG275" i="11" s="1"/>
  <c r="BK275" i="11" a="1"/>
  <c r="BK275" i="11" s="1"/>
  <c r="AF275" i="11" a="1"/>
  <c r="AF275" i="11" s="1"/>
  <c r="BJ275" i="11" a="1"/>
  <c r="BJ275" i="11" s="1"/>
  <c r="AE275" i="11" a="1"/>
  <c r="AE275" i="11" s="1"/>
  <c r="BH275" i="11" a="1"/>
  <c r="BH275" i="11" s="1"/>
  <c r="BC275" i="11" a="1"/>
  <c r="BC275" i="11" s="1"/>
  <c r="S275" i="11" a="1"/>
  <c r="S275" i="11" s="1"/>
  <c r="AI275" i="11" a="1"/>
  <c r="AI275" i="11" s="1"/>
  <c r="BY275" i="11" a="1"/>
  <c r="BY275" i="11" s="1"/>
  <c r="CA275" i="11" a="1"/>
  <c r="CA275" i="11" s="1"/>
  <c r="AH275" i="11" a="1"/>
  <c r="AH275" i="11" s="1"/>
  <c r="BZ275" i="11" a="1"/>
  <c r="BZ275" i="11" s="1"/>
  <c r="BS275" i="11" a="1"/>
  <c r="BS275" i="11" s="1"/>
  <c r="AB275" i="11" a="1"/>
  <c r="AB275" i="11" s="1"/>
  <c r="AY275" i="11" a="1"/>
  <c r="AY275" i="11" s="1"/>
  <c r="K275" i="11" a="1"/>
  <c r="K275" i="11" s="1"/>
  <c r="J275" i="11" a="1"/>
  <c r="J275" i="11" s="1"/>
  <c r="Q275" i="11" a="1"/>
  <c r="Q275" i="11" s="1"/>
  <c r="P275" i="11" a="1"/>
  <c r="P275" i="11" s="1"/>
  <c r="BF275" i="11" a="1"/>
  <c r="BF275" i="11" s="1"/>
  <c r="BE275" i="11" a="1"/>
  <c r="BE275" i="11" s="1"/>
  <c r="BA275" i="11" a="1"/>
  <c r="BA275" i="11" s="1"/>
  <c r="AZ275" i="11" a="1"/>
  <c r="AZ275" i="11" s="1"/>
  <c r="AS275" i="11" a="1"/>
  <c r="AS275" i="11" s="1"/>
  <c r="N275" i="11" a="1"/>
  <c r="N275" i="11" s="1"/>
  <c r="R275" i="11" a="1"/>
  <c r="R275" i="11" s="1"/>
  <c r="BQ275" i="11" a="1"/>
  <c r="BQ275" i="11" s="1"/>
  <c r="AO275" i="11" a="1"/>
  <c r="AO275" i="11" s="1"/>
  <c r="AN275" i="11" a="1"/>
  <c r="AN275" i="11" s="1"/>
  <c r="BD218" i="11" a="1"/>
  <c r="BD218" i="11" s="1"/>
  <c r="AO218" i="11" a="1"/>
  <c r="AO218" i="11" s="1"/>
  <c r="Z218" i="11" a="1"/>
  <c r="Z218" i="11" s="1"/>
  <c r="L218" i="11" a="1"/>
  <c r="L218" i="11" s="1"/>
  <c r="BU218" i="11" a="1"/>
  <c r="BU218" i="11" s="1"/>
  <c r="BG218" i="11" a="1"/>
  <c r="BG218" i="11" s="1"/>
  <c r="AR218" i="11" a="1"/>
  <c r="AR218" i="11" s="1"/>
  <c r="AB218" i="11" a="1"/>
  <c r="AB218" i="11" s="1"/>
  <c r="BT218" i="11" a="1"/>
  <c r="BT218" i="11" s="1"/>
  <c r="AQ218" i="11" a="1"/>
  <c r="AQ218" i="11" s="1"/>
  <c r="AA218" i="11" a="1"/>
  <c r="AA218" i="11" s="1"/>
  <c r="M218" i="11" a="1"/>
  <c r="M218" i="11" s="1"/>
  <c r="CA218" i="11" a="1"/>
  <c r="CA218" i="11" s="1"/>
  <c r="BM218" i="11" a="1"/>
  <c r="BM218" i="11" s="1"/>
  <c r="AX218" i="11" a="1"/>
  <c r="AX218" i="11" s="1"/>
  <c r="BV218" i="11" a="1"/>
  <c r="BV218" i="11" s="1"/>
  <c r="BE218" i="11" a="1"/>
  <c r="BE218" i="11" s="1"/>
  <c r="AK218" i="11" a="1"/>
  <c r="AK218" i="11" s="1"/>
  <c r="T218" i="11" a="1"/>
  <c r="T218" i="11" s="1"/>
  <c r="BC218" i="11" a="1"/>
  <c r="BC218" i="11" s="1"/>
  <c r="AJ218" i="11" a="1"/>
  <c r="AJ218" i="11" s="1"/>
  <c r="S218" i="11" a="1"/>
  <c r="S218" i="11" s="1"/>
  <c r="BS218" i="11" a="1"/>
  <c r="BS218" i="11" s="1"/>
  <c r="BB218" i="11" a="1"/>
  <c r="BB218" i="11" s="1"/>
  <c r="R218" i="11" a="1"/>
  <c r="R218" i="11" s="1"/>
  <c r="BO218" i="11" a="1"/>
  <c r="BO218" i="11" s="1"/>
  <c r="AW218" i="11" a="1"/>
  <c r="AW218" i="11" s="1"/>
  <c r="AF218" i="11" a="1"/>
  <c r="AF218" i="11" s="1"/>
  <c r="BZ218" i="11" a="1"/>
  <c r="BZ218" i="11" s="1"/>
  <c r="AH218" i="11" a="1"/>
  <c r="AH218" i="11" s="1"/>
  <c r="BF218" i="11" a="1"/>
  <c r="BF218" i="11" s="1"/>
  <c r="K218" i="11" a="1"/>
  <c r="K218" i="11" s="1"/>
  <c r="BY218" i="11" a="1"/>
  <c r="BY218" i="11" s="1"/>
  <c r="AG218" i="11" a="1"/>
  <c r="AG218" i="11" s="1"/>
  <c r="J218" i="11" a="1"/>
  <c r="J218" i="11" s="1"/>
  <c r="BA218" i="11" a="1"/>
  <c r="BA218" i="11" s="1"/>
  <c r="I218" i="11" a="1"/>
  <c r="I218" i="11" s="1"/>
  <c r="BW218" i="11" a="1"/>
  <c r="BW218" i="11" s="1"/>
  <c r="AY218" i="11" a="1"/>
  <c r="AY218" i="11" s="1"/>
  <c r="AC218" i="11" a="1"/>
  <c r="AC218" i="11" s="1"/>
  <c r="BR218" i="11" a="1"/>
  <c r="BR218" i="11" s="1"/>
  <c r="AV218" i="11" a="1"/>
  <c r="AV218" i="11" s="1"/>
  <c r="BP218" i="11" a="1"/>
  <c r="BP218" i="11" s="1"/>
  <c r="H218" i="11" a="1"/>
  <c r="H218" i="11" s="1"/>
  <c r="AN218" i="11" a="1"/>
  <c r="AN218" i="11" s="1"/>
  <c r="BL218" i="11" a="1"/>
  <c r="BL218" i="11" s="1"/>
  <c r="BN218" i="11" a="1"/>
  <c r="BN218" i="11" s="1"/>
  <c r="AM218" i="11" a="1"/>
  <c r="AM218" i="11" s="1"/>
  <c r="AL218" i="11" a="1"/>
  <c r="AL218" i="11" s="1"/>
  <c r="AE218" i="11" a="1"/>
  <c r="AE218" i="11" s="1"/>
  <c r="AI218" i="11" a="1"/>
  <c r="AI218" i="11" s="1"/>
  <c r="BJ218" i="11" a="1"/>
  <c r="BJ218" i="11" s="1"/>
  <c r="Y218" i="11" a="1"/>
  <c r="Y218" i="11" s="1"/>
  <c r="BI218" i="11" a="1"/>
  <c r="BI218" i="11" s="1"/>
  <c r="X218" i="11" a="1"/>
  <c r="X218" i="11" s="1"/>
  <c r="AU218" i="11" a="1"/>
  <c r="AU218" i="11" s="1"/>
  <c r="AT218" i="11" a="1"/>
  <c r="AT218" i="11" s="1"/>
  <c r="W218" i="11" a="1"/>
  <c r="W218" i="11" s="1"/>
  <c r="V218" i="11" a="1"/>
  <c r="V218" i="11" s="1"/>
  <c r="BK218" i="11" a="1"/>
  <c r="BK218" i="11" s="1"/>
  <c r="AS218" i="11" a="1"/>
  <c r="AS218" i="11" s="1"/>
  <c r="U218" i="11" a="1"/>
  <c r="U218" i="11" s="1"/>
  <c r="O218" i="11" a="1"/>
  <c r="O218" i="11" s="1"/>
  <c r="BX218" i="11" a="1"/>
  <c r="BX218" i="11" s="1"/>
  <c r="BH218" i="11" a="1"/>
  <c r="BH218" i="11" s="1"/>
  <c r="AD218" i="11" a="1"/>
  <c r="AD218" i="11" s="1"/>
  <c r="AZ218" i="11" a="1"/>
  <c r="AZ218" i="11" s="1"/>
  <c r="AP218" i="11" a="1"/>
  <c r="AP218" i="11" s="1"/>
  <c r="Q218" i="11" a="1"/>
  <c r="Q218" i="11" s="1"/>
  <c r="P218" i="11" a="1"/>
  <c r="P218" i="11" s="1"/>
  <c r="N218" i="11" a="1"/>
  <c r="N218" i="11" s="1"/>
  <c r="BQ218" i="11" a="1"/>
  <c r="BQ218" i="11" s="1"/>
  <c r="BY239" i="11" a="1"/>
  <c r="BY239" i="11" s="1"/>
  <c r="BI239" i="11" a="1"/>
  <c r="BI239" i="11" s="1"/>
  <c r="AU239" i="11" a="1"/>
  <c r="AU239" i="11" s="1"/>
  <c r="AF239" i="11" a="1"/>
  <c r="AF239" i="11" s="1"/>
  <c r="BW239" i="11" a="1"/>
  <c r="BW239" i="11" s="1"/>
  <c r="BG239" i="11" a="1"/>
  <c r="BG239" i="11" s="1"/>
  <c r="AR239" i="11" a="1"/>
  <c r="AR239" i="11" s="1"/>
  <c r="AC239" i="11" a="1"/>
  <c r="AC239" i="11" s="1"/>
  <c r="O239" i="11" a="1"/>
  <c r="O239" i="11" s="1"/>
  <c r="BT239" i="11" a="1"/>
  <c r="BT239" i="11" s="1"/>
  <c r="BD239" i="11" a="1"/>
  <c r="BD239" i="11" s="1"/>
  <c r="AN239" i="11" a="1"/>
  <c r="AN239" i="11" s="1"/>
  <c r="Z239" i="11" a="1"/>
  <c r="Z239" i="11" s="1"/>
  <c r="BL239" i="11" a="1"/>
  <c r="BL239" i="11" s="1"/>
  <c r="AT239" i="11" a="1"/>
  <c r="AT239" i="11" s="1"/>
  <c r="AD239" i="11" a="1"/>
  <c r="AD239" i="11" s="1"/>
  <c r="AP239" i="11" a="1"/>
  <c r="AP239" i="11" s="1"/>
  <c r="Y239" i="11" a="1"/>
  <c r="Y239" i="11" s="1"/>
  <c r="BH239" i="11" a="1"/>
  <c r="BH239" i="11" s="1"/>
  <c r="AO239" i="11" a="1"/>
  <c r="AO239" i="11" s="1"/>
  <c r="X239" i="11" a="1"/>
  <c r="X239" i="11" s="1"/>
  <c r="I239" i="11" a="1"/>
  <c r="I239" i="11" s="1"/>
  <c r="BU239" i="11" a="1"/>
  <c r="BU239" i="11" s="1"/>
  <c r="BB239" i="11" a="1"/>
  <c r="BB239" i="11" s="1"/>
  <c r="U239" i="11" a="1"/>
  <c r="U239" i="11" s="1"/>
  <c r="BX239" i="11" a="1"/>
  <c r="BX239" i="11" s="1"/>
  <c r="AG239" i="11" a="1"/>
  <c r="AG239" i="11" s="1"/>
  <c r="N239" i="11" a="1"/>
  <c r="N239" i="11" s="1"/>
  <c r="L239" i="11" a="1"/>
  <c r="L239" i="11" s="1"/>
  <c r="BR239" i="11" a="1"/>
  <c r="BR239" i="11" s="1"/>
  <c r="AX239" i="11" a="1"/>
  <c r="AX239" i="11" s="1"/>
  <c r="BZ239" i="11" a="1"/>
  <c r="BZ239" i="11" s="1"/>
  <c r="AW239" i="11" a="1"/>
  <c r="AW239" i="11" s="1"/>
  <c r="BS239" i="11" a="1"/>
  <c r="BS239" i="11" s="1"/>
  <c r="AV239" i="11" a="1"/>
  <c r="AV239" i="11" s="1"/>
  <c r="V239" i="11" a="1"/>
  <c r="V239" i="11" s="1"/>
  <c r="BQ239" i="11" a="1"/>
  <c r="BQ239" i="11" s="1"/>
  <c r="P239" i="11" a="1"/>
  <c r="P239" i="11" s="1"/>
  <c r="AM239" i="11" a="1"/>
  <c r="AM239" i="11" s="1"/>
  <c r="AA239" i="11" a="1"/>
  <c r="AA239" i="11" s="1"/>
  <c r="AZ239" i="11" a="1"/>
  <c r="AZ239" i="11" s="1"/>
  <c r="R239" i="11" a="1"/>
  <c r="R239" i="11" s="1"/>
  <c r="AY239" i="11" a="1"/>
  <c r="AY239" i="11" s="1"/>
  <c r="Q239" i="11" a="1"/>
  <c r="Q239" i="11" s="1"/>
  <c r="BN239" i="11" a="1"/>
  <c r="BN239" i="11" s="1"/>
  <c r="BJ239" i="11" a="1"/>
  <c r="BJ239" i="11" s="1"/>
  <c r="T239" i="11" a="1"/>
  <c r="T239" i="11" s="1"/>
  <c r="BF239" i="11" a="1"/>
  <c r="BF239" i="11" s="1"/>
  <c r="S239" i="11" a="1"/>
  <c r="S239" i="11" s="1"/>
  <c r="BE239" i="11" a="1"/>
  <c r="BE239" i="11" s="1"/>
  <c r="BC239" i="11" a="1"/>
  <c r="BC239" i="11" s="1"/>
  <c r="M239" i="11" a="1"/>
  <c r="M239" i="11" s="1"/>
  <c r="AI239" i="11" a="1"/>
  <c r="AI239" i="11" s="1"/>
  <c r="BP239" i="11" a="1"/>
  <c r="BP239" i="11" s="1"/>
  <c r="K239" i="11" a="1"/>
  <c r="K239" i="11" s="1"/>
  <c r="BO239" i="11" a="1"/>
  <c r="BO239" i="11" s="1"/>
  <c r="J239" i="11" a="1"/>
  <c r="J239" i="11" s="1"/>
  <c r="H239" i="11" a="1"/>
  <c r="H239" i="11" s="1"/>
  <c r="BK239" i="11" a="1"/>
  <c r="BK239" i="11" s="1"/>
  <c r="BA239" i="11" a="1"/>
  <c r="BA239" i="11" s="1"/>
  <c r="AS239" i="11" a="1"/>
  <c r="AS239" i="11" s="1"/>
  <c r="AK239" i="11" a="1"/>
  <c r="AK239" i="11" s="1"/>
  <c r="AJ239" i="11" a="1"/>
  <c r="AJ239" i="11" s="1"/>
  <c r="CA239" i="11" a="1"/>
  <c r="CA239" i="11" s="1"/>
  <c r="BV239" i="11" a="1"/>
  <c r="BV239" i="11" s="1"/>
  <c r="AQ239" i="11" a="1"/>
  <c r="AQ239" i="11" s="1"/>
  <c r="BM239" i="11" a="1"/>
  <c r="BM239" i="11" s="1"/>
  <c r="AL239" i="11" a="1"/>
  <c r="AL239" i="11" s="1"/>
  <c r="AH239" i="11" a="1"/>
  <c r="AH239" i="11" s="1"/>
  <c r="AE239" i="11" a="1"/>
  <c r="AE239" i="11" s="1"/>
  <c r="AB239" i="11" a="1"/>
  <c r="AB239" i="11" s="1"/>
  <c r="W239" i="11" a="1"/>
  <c r="W239" i="11" s="1"/>
  <c r="AX255" i="11" a="1"/>
  <c r="AX255" i="11" s="1"/>
  <c r="U255" i="11" a="1"/>
  <c r="U255" i="11" s="1"/>
  <c r="BM255" i="11" a="1"/>
  <c r="BM255" i="11" s="1"/>
  <c r="AJ255" i="11" a="1"/>
  <c r="AJ255" i="11" s="1"/>
  <c r="T255" i="11" a="1"/>
  <c r="T255" i="11" s="1"/>
  <c r="BH255" i="11" a="1"/>
  <c r="BH255" i="11" s="1"/>
  <c r="AS255" i="11" a="1"/>
  <c r="AS255" i="11" s="1"/>
  <c r="AF255" i="11" a="1"/>
  <c r="AF255" i="11" s="1"/>
  <c r="O255" i="11" a="1"/>
  <c r="O255" i="11" s="1"/>
  <c r="BW255" i="11" a="1"/>
  <c r="BW255" i="11" s="1"/>
  <c r="BF255" i="11" a="1"/>
  <c r="BF255" i="11" s="1"/>
  <c r="AR255" i="11" a="1"/>
  <c r="AR255" i="11" s="1"/>
  <c r="AD255" i="11" a="1"/>
  <c r="AD255" i="11" s="1"/>
  <c r="M255" i="11" a="1"/>
  <c r="M255" i="11" s="1"/>
  <c r="BQ255" i="11" a="1"/>
  <c r="BQ255" i="11" s="1"/>
  <c r="AW255" i="11" a="1"/>
  <c r="AW255" i="11" s="1"/>
  <c r="AG255" i="11" a="1"/>
  <c r="AG255" i="11" s="1"/>
  <c r="J255" i="11" a="1"/>
  <c r="J255" i="11" s="1"/>
  <c r="BN255" i="11" a="1"/>
  <c r="BN255" i="11" s="1"/>
  <c r="AC255" i="11" a="1"/>
  <c r="AC255" i="11" s="1"/>
  <c r="BK255" i="11" a="1"/>
  <c r="BK255" i="11" s="1"/>
  <c r="AA255" i="11" a="1"/>
  <c r="AA255" i="11" s="1"/>
  <c r="BJ255" i="11" a="1"/>
  <c r="BJ255" i="11" s="1"/>
  <c r="BI255" i="11" a="1"/>
  <c r="BI255" i="11" s="1"/>
  <c r="AQ255" i="11" a="1"/>
  <c r="AQ255" i="11" s="1"/>
  <c r="Z255" i="11" a="1"/>
  <c r="Z255" i="11" s="1"/>
  <c r="BP255" i="11" a="1"/>
  <c r="BP255" i="11" s="1"/>
  <c r="P255" i="11" a="1"/>
  <c r="P255" i="11" s="1"/>
  <c r="BG255" i="11" a="1"/>
  <c r="BG255" i="11" s="1"/>
  <c r="K255" i="11" a="1"/>
  <c r="K255" i="11" s="1"/>
  <c r="BV255" i="11" a="1"/>
  <c r="BV255" i="11" s="1"/>
  <c r="AT255" i="11" a="1"/>
  <c r="AT255" i="11" s="1"/>
  <c r="Q255" i="11" a="1"/>
  <c r="Q255" i="11" s="1"/>
  <c r="BU255" i="11" a="1"/>
  <c r="BU255" i="11" s="1"/>
  <c r="AP255" i="11" a="1"/>
  <c r="AP255" i="11" s="1"/>
  <c r="BO255" i="11" a="1"/>
  <c r="BO255" i="11" s="1"/>
  <c r="BL255" i="11" a="1"/>
  <c r="BL255" i="11" s="1"/>
  <c r="AI255" i="11" a="1"/>
  <c r="AI255" i="11" s="1"/>
  <c r="BD255" i="11" a="1"/>
  <c r="BD255" i="11" s="1"/>
  <c r="AB255" i="11" a="1"/>
  <c r="AB255" i="11" s="1"/>
  <c r="BS255" i="11" a="1"/>
  <c r="BS255" i="11" s="1"/>
  <c r="AH255" i="11" a="1"/>
  <c r="AH255" i="11" s="1"/>
  <c r="BE255" i="11" a="1"/>
  <c r="BE255" i="11" s="1"/>
  <c r="X255" i="11" a="1"/>
  <c r="X255" i="11" s="1"/>
  <c r="BY255" i="11" a="1"/>
  <c r="BY255" i="11" s="1"/>
  <c r="Y255" i="11" a="1"/>
  <c r="Y255" i="11" s="1"/>
  <c r="BT255" i="11" a="1"/>
  <c r="BT255" i="11" s="1"/>
  <c r="W255" i="11" a="1"/>
  <c r="W255" i="11" s="1"/>
  <c r="BR255" i="11" a="1"/>
  <c r="BR255" i="11" s="1"/>
  <c r="V255" i="11" a="1"/>
  <c r="V255" i="11" s="1"/>
  <c r="AL255" i="11" a="1"/>
  <c r="AL255" i="11" s="1"/>
  <c r="AK255" i="11" a="1"/>
  <c r="AK255" i="11" s="1"/>
  <c r="L255" i="11" a="1"/>
  <c r="L255" i="11" s="1"/>
  <c r="CA255" i="11" a="1"/>
  <c r="CA255" i="11" s="1"/>
  <c r="I255" i="11" a="1"/>
  <c r="I255" i="11" s="1"/>
  <c r="AV255" i="11" a="1"/>
  <c r="AV255" i="11" s="1"/>
  <c r="H255" i="11" a="1"/>
  <c r="H255" i="11" s="1"/>
  <c r="BZ255" i="11" a="1"/>
  <c r="BZ255" i="11" s="1"/>
  <c r="AU255" i="11" a="1"/>
  <c r="AU255" i="11" s="1"/>
  <c r="BA255" i="11" a="1"/>
  <c r="BA255" i="11" s="1"/>
  <c r="AZ255" i="11" a="1"/>
  <c r="AZ255" i="11" s="1"/>
  <c r="AY255" i="11" a="1"/>
  <c r="AY255" i="11" s="1"/>
  <c r="S255" i="11" a="1"/>
  <c r="S255" i="11" s="1"/>
  <c r="BC255" i="11" a="1"/>
  <c r="BC255" i="11" s="1"/>
  <c r="BB255" i="11" a="1"/>
  <c r="BB255" i="11" s="1"/>
  <c r="AO255" i="11" a="1"/>
  <c r="AO255" i="11" s="1"/>
  <c r="AE255" i="11" a="1"/>
  <c r="AE255" i="11" s="1"/>
  <c r="R255" i="11" a="1"/>
  <c r="R255" i="11" s="1"/>
  <c r="BX255" i="11" a="1"/>
  <c r="BX255" i="11" s="1"/>
  <c r="AN255" i="11" a="1"/>
  <c r="AN255" i="11" s="1"/>
  <c r="AM255" i="11" a="1"/>
  <c r="AM255" i="11" s="1"/>
  <c r="N255" i="11" a="1"/>
  <c r="N255" i="11" s="1"/>
  <c r="BU234" i="11" a="1"/>
  <c r="BU234" i="11" s="1"/>
  <c r="BH234" i="11" a="1"/>
  <c r="BH234" i="11" s="1"/>
  <c r="AT234" i="11" a="1"/>
  <c r="AT234" i="11" s="1"/>
  <c r="AG234" i="11" a="1"/>
  <c r="AG234" i="11" s="1"/>
  <c r="BN234" i="11" a="1"/>
  <c r="BN234" i="11" s="1"/>
  <c r="I234" i="11" a="1"/>
  <c r="I234" i="11" s="1"/>
  <c r="BY234" i="11" a="1"/>
  <c r="BY234" i="11" s="1"/>
  <c r="BK234" i="11" a="1"/>
  <c r="BK234" i="11" s="1"/>
  <c r="BJ234" i="11" a="1"/>
  <c r="BJ234" i="11" s="1"/>
  <c r="BF234" i="11" a="1"/>
  <c r="BF234" i="11" s="1"/>
  <c r="AC234" i="11" a="1"/>
  <c r="AC234" i="11" s="1"/>
  <c r="M234" i="11" a="1"/>
  <c r="M234" i="11" s="1"/>
  <c r="BR234" i="11" a="1"/>
  <c r="BR234" i="11" s="1"/>
  <c r="AJ234" i="11" a="1"/>
  <c r="AJ234" i="11" s="1"/>
  <c r="U234" i="11" a="1"/>
  <c r="U234" i="11" s="1"/>
  <c r="BQ234" i="11" a="1"/>
  <c r="BQ234" i="11" s="1"/>
  <c r="AY234" i="11" a="1"/>
  <c r="AY234" i="11" s="1"/>
  <c r="S234" i="11" a="1"/>
  <c r="S234" i="11" s="1"/>
  <c r="BO234" i="11" a="1"/>
  <c r="BO234" i="11" s="1"/>
  <c r="Q234" i="11" a="1"/>
  <c r="Q234" i="11" s="1"/>
  <c r="BT234" i="11" a="1"/>
  <c r="BT234" i="11" s="1"/>
  <c r="BA234" i="11" a="1"/>
  <c r="BA234" i="11" s="1"/>
  <c r="AF234" i="11" a="1"/>
  <c r="AF234" i="11" s="1"/>
  <c r="BS234" i="11" a="1"/>
  <c r="BS234" i="11" s="1"/>
  <c r="AX234" i="11" a="1"/>
  <c r="AX234" i="11" s="1"/>
  <c r="AE234" i="11" a="1"/>
  <c r="AE234" i="11" s="1"/>
  <c r="L234" i="11" a="1"/>
  <c r="L234" i="11" s="1"/>
  <c r="AW234" i="11" a="1"/>
  <c r="AW234" i="11" s="1"/>
  <c r="AM234" i="11" a="1"/>
  <c r="AM234" i="11" s="1"/>
  <c r="P234" i="11" a="1"/>
  <c r="P234" i="11" s="1"/>
  <c r="BG234" i="11" a="1"/>
  <c r="BG234" i="11" s="1"/>
  <c r="AL234" i="11" a="1"/>
  <c r="AL234" i="11" s="1"/>
  <c r="O234" i="11" a="1"/>
  <c r="O234" i="11" s="1"/>
  <c r="AS234" i="11" a="1"/>
  <c r="AS234" i="11" s="1"/>
  <c r="BP234" i="11" a="1"/>
  <c r="BP234" i="11" s="1"/>
  <c r="AO234" i="11" a="1"/>
  <c r="AO234" i="11" s="1"/>
  <c r="N234" i="11" a="1"/>
  <c r="N234" i="11" s="1"/>
  <c r="BB234" i="11" a="1"/>
  <c r="BB234" i="11" s="1"/>
  <c r="AA234" i="11" a="1"/>
  <c r="AA234" i="11" s="1"/>
  <c r="X234" i="11" a="1"/>
  <c r="X234" i="11" s="1"/>
  <c r="W234" i="11" a="1"/>
  <c r="W234" i="11" s="1"/>
  <c r="AZ234" i="11" a="1"/>
  <c r="AZ234" i="11" s="1"/>
  <c r="V234" i="11" a="1"/>
  <c r="V234" i="11" s="1"/>
  <c r="AV234" i="11" a="1"/>
  <c r="AV234" i="11" s="1"/>
  <c r="AI234" i="11" a="1"/>
  <c r="AI234" i="11" s="1"/>
  <c r="AN234" i="11" a="1"/>
  <c r="AN234" i="11" s="1"/>
  <c r="CA234" i="11" a="1"/>
  <c r="CA234" i="11" s="1"/>
  <c r="BZ234" i="11" a="1"/>
  <c r="BZ234" i="11" s="1"/>
  <c r="AK234" i="11" a="1"/>
  <c r="AK234" i="11" s="1"/>
  <c r="AB234" i="11" a="1"/>
  <c r="AB234" i="11" s="1"/>
  <c r="BD234" i="11" a="1"/>
  <c r="BD234" i="11" s="1"/>
  <c r="AR234" i="11" a="1"/>
  <c r="AR234" i="11" s="1"/>
  <c r="BC234" i="11" a="1"/>
  <c r="BC234" i="11" s="1"/>
  <c r="AU234" i="11" a="1"/>
  <c r="AU234" i="11" s="1"/>
  <c r="AP234" i="11" a="1"/>
  <c r="AP234" i="11" s="1"/>
  <c r="AH234" i="11" a="1"/>
  <c r="AH234" i="11" s="1"/>
  <c r="BX234" i="11" a="1"/>
  <c r="BX234" i="11" s="1"/>
  <c r="J234" i="11" a="1"/>
  <c r="J234" i="11" s="1"/>
  <c r="BW234" i="11" a="1"/>
  <c r="BW234" i="11" s="1"/>
  <c r="H234" i="11" a="1"/>
  <c r="H234" i="11" s="1"/>
  <c r="BV234" i="11" a="1"/>
  <c r="BV234" i="11" s="1"/>
  <c r="BL234" i="11" a="1"/>
  <c r="BL234" i="11" s="1"/>
  <c r="BM234" i="11" a="1"/>
  <c r="BM234" i="11" s="1"/>
  <c r="BI234" i="11" a="1"/>
  <c r="BI234" i="11" s="1"/>
  <c r="BE234" i="11" a="1"/>
  <c r="BE234" i="11" s="1"/>
  <c r="AQ234" i="11" a="1"/>
  <c r="AQ234" i="11" s="1"/>
  <c r="T234" i="11" a="1"/>
  <c r="T234" i="11" s="1"/>
  <c r="Y234" i="11" a="1"/>
  <c r="Y234" i="11" s="1"/>
  <c r="K234" i="11" a="1"/>
  <c r="K234" i="11" s="1"/>
  <c r="R234" i="11" a="1"/>
  <c r="R234" i="11" s="1"/>
  <c r="AD234" i="11" a="1"/>
  <c r="AD234" i="11" s="1"/>
  <c r="Z234" i="11" a="1"/>
  <c r="Z234" i="11" s="1"/>
  <c r="BM210" i="11" a="1"/>
  <c r="BM210" i="11" s="1"/>
  <c r="AX210" i="11" a="1"/>
  <c r="AX210" i="11" s="1"/>
  <c r="AH210" i="11" a="1"/>
  <c r="AH210" i="11" s="1"/>
  <c r="S210" i="11" a="1"/>
  <c r="S210" i="11" s="1"/>
  <c r="BL210" i="11" a="1"/>
  <c r="BL210" i="11" s="1"/>
  <c r="BU210" i="11" a="1"/>
  <c r="BU210" i="11" s="1"/>
  <c r="AN210" i="11" a="1"/>
  <c r="AN210" i="11" s="1"/>
  <c r="Z210" i="11" a="1"/>
  <c r="Z210" i="11" s="1"/>
  <c r="K210" i="11" a="1"/>
  <c r="K210" i="11" s="1"/>
  <c r="BS210" i="11" a="1"/>
  <c r="BS210" i="11" s="1"/>
  <c r="AZ210" i="11" a="1"/>
  <c r="AZ210" i="11" s="1"/>
  <c r="AI210" i="11" a="1"/>
  <c r="AI210" i="11" s="1"/>
  <c r="P210" i="11" a="1"/>
  <c r="P210" i="11" s="1"/>
  <c r="BR210" i="11" a="1"/>
  <c r="BR210" i="11" s="1"/>
  <c r="AG210" i="11" a="1"/>
  <c r="AG210" i="11" s="1"/>
  <c r="O210" i="11" a="1"/>
  <c r="O210" i="11" s="1"/>
  <c r="BQ210" i="11" a="1"/>
  <c r="BQ210" i="11" s="1"/>
  <c r="AY210" i="11" a="1"/>
  <c r="AY210" i="11" s="1"/>
  <c r="AF210" i="11" a="1"/>
  <c r="AF210" i="11" s="1"/>
  <c r="N210" i="11" a="1"/>
  <c r="N210" i="11" s="1"/>
  <c r="BK210" i="11" a="1"/>
  <c r="BK210" i="11" s="1"/>
  <c r="AT210" i="11" a="1"/>
  <c r="AT210" i="11" s="1"/>
  <c r="J210" i="11" a="1"/>
  <c r="J210" i="11" s="1"/>
  <c r="AR210" i="11" a="1"/>
  <c r="AR210" i="11" s="1"/>
  <c r="W210" i="11" a="1"/>
  <c r="W210" i="11" s="1"/>
  <c r="BO210" i="11" a="1"/>
  <c r="BO210" i="11" s="1"/>
  <c r="AQ210" i="11" a="1"/>
  <c r="AQ210" i="11" s="1"/>
  <c r="BN210" i="11" a="1"/>
  <c r="BN210" i="11" s="1"/>
  <c r="AP210" i="11" a="1"/>
  <c r="AP210" i="11" s="1"/>
  <c r="V210" i="11" a="1"/>
  <c r="V210" i="11" s="1"/>
  <c r="BI210" i="11" a="1"/>
  <c r="BI210" i="11" s="1"/>
  <c r="AL210" i="11" a="1"/>
  <c r="AL210" i="11" s="1"/>
  <c r="Q210" i="11" a="1"/>
  <c r="Q210" i="11" s="1"/>
  <c r="BH210" i="11" a="1"/>
  <c r="BH210" i="11" s="1"/>
  <c r="BP210" i="11" a="1"/>
  <c r="BP210" i="11" s="1"/>
  <c r="AJ210" i="11" a="1"/>
  <c r="AJ210" i="11" s="1"/>
  <c r="BF210" i="11" a="1"/>
  <c r="BF210" i="11" s="1"/>
  <c r="BJ210" i="11" a="1"/>
  <c r="BJ210" i="11" s="1"/>
  <c r="AE210" i="11" a="1"/>
  <c r="AE210" i="11" s="1"/>
  <c r="AD210" i="11" a="1"/>
  <c r="AD210" i="11" s="1"/>
  <c r="AB210" i="11" a="1"/>
  <c r="AB210" i="11" s="1"/>
  <c r="BG210" i="11" a="1"/>
  <c r="BG210" i="11" s="1"/>
  <c r="AC210" i="11" a="1"/>
  <c r="AC210" i="11" s="1"/>
  <c r="BD210" i="11" a="1"/>
  <c r="BD210" i="11" s="1"/>
  <c r="BC210" i="11" a="1"/>
  <c r="BC210" i="11" s="1"/>
  <c r="Y210" i="11" a="1"/>
  <c r="Y210" i="11" s="1"/>
  <c r="BB210" i="11" a="1"/>
  <c r="BB210" i="11" s="1"/>
  <c r="X210" i="11" a="1"/>
  <c r="X210" i="11" s="1"/>
  <c r="BX210" i="11" a="1"/>
  <c r="BX210" i="11" s="1"/>
  <c r="R210" i="11" a="1"/>
  <c r="R210" i="11" s="1"/>
  <c r="BW210" i="11" a="1"/>
  <c r="BW210" i="11" s="1"/>
  <c r="M210" i="11" a="1"/>
  <c r="M210" i="11" s="1"/>
  <c r="BV210" i="11" a="1"/>
  <c r="BV210" i="11" s="1"/>
  <c r="L210" i="11" a="1"/>
  <c r="L210" i="11" s="1"/>
  <c r="AW210" i="11" a="1"/>
  <c r="AW210" i="11" s="1"/>
  <c r="AV210" i="11" a="1"/>
  <c r="AV210" i="11" s="1"/>
  <c r="BY210" i="11" a="1"/>
  <c r="BY210" i="11" s="1"/>
  <c r="AU210" i="11" a="1"/>
  <c r="AU210" i="11" s="1"/>
  <c r="CA210" i="11" a="1"/>
  <c r="CA210" i="11" s="1"/>
  <c r="BT210" i="11" a="1"/>
  <c r="BT210" i="11" s="1"/>
  <c r="BA210" i="11" a="1"/>
  <c r="BA210" i="11" s="1"/>
  <c r="AS210" i="11" a="1"/>
  <c r="AS210" i="11" s="1"/>
  <c r="H210" i="11" a="1"/>
  <c r="H210" i="11" s="1"/>
  <c r="BE210" i="11" a="1"/>
  <c r="BE210" i="11" s="1"/>
  <c r="AO210" i="11" a="1"/>
  <c r="AO210" i="11" s="1"/>
  <c r="AM210" i="11" a="1"/>
  <c r="AM210" i="11" s="1"/>
  <c r="AK210" i="11" a="1"/>
  <c r="AK210" i="11" s="1"/>
  <c r="AA210" i="11" a="1"/>
  <c r="AA210" i="11" s="1"/>
  <c r="U210" i="11" a="1"/>
  <c r="U210" i="11" s="1"/>
  <c r="T210" i="11" a="1"/>
  <c r="T210" i="11" s="1"/>
  <c r="I210" i="11" a="1"/>
  <c r="I210" i="11" s="1"/>
  <c r="BZ210" i="11" a="1"/>
  <c r="BZ210" i="11" s="1"/>
  <c r="BZ244" i="11" a="1"/>
  <c r="BZ244" i="11" s="1"/>
  <c r="BN244" i="11" a="1"/>
  <c r="BN244" i="11" s="1"/>
  <c r="AY244" i="11" a="1"/>
  <c r="AY244" i="11" s="1"/>
  <c r="AL244" i="11" a="1"/>
  <c r="AL244" i="11" s="1"/>
  <c r="BM244" i="11" a="1"/>
  <c r="BM244" i="11" s="1"/>
  <c r="Z244" i="11" a="1"/>
  <c r="Z244" i="11" s="1"/>
  <c r="BH244" i="11" a="1"/>
  <c r="BH244" i="11" s="1"/>
  <c r="AU244" i="11" a="1"/>
  <c r="AU244" i="11" s="1"/>
  <c r="U244" i="11" a="1"/>
  <c r="U244" i="11" s="1"/>
  <c r="AT244" i="11" a="1"/>
  <c r="AT244" i="11" s="1"/>
  <c r="T244" i="11" a="1"/>
  <c r="T244" i="11" s="1"/>
  <c r="BY244" i="11" a="1"/>
  <c r="BY244" i="11" s="1"/>
  <c r="BI244" i="11" a="1"/>
  <c r="BI244" i="11" s="1"/>
  <c r="AR244" i="11" a="1"/>
  <c r="AR244" i="11" s="1"/>
  <c r="AC244" i="11" a="1"/>
  <c r="AC244" i="11" s="1"/>
  <c r="K244" i="11" a="1"/>
  <c r="K244" i="11" s="1"/>
  <c r="BB244" i="11" a="1"/>
  <c r="BB244" i="11" s="1"/>
  <c r="AM244" i="11" a="1"/>
  <c r="AM244" i="11" s="1"/>
  <c r="V244" i="11" a="1"/>
  <c r="V244" i="11" s="1"/>
  <c r="BL244" i="11" a="1"/>
  <c r="BL244" i="11" s="1"/>
  <c r="I244" i="11" a="1"/>
  <c r="I244" i="11" s="1"/>
  <c r="BG244" i="11" a="1"/>
  <c r="BG244" i="11" s="1"/>
  <c r="AP244" i="11" a="1"/>
  <c r="AP244" i="11" s="1"/>
  <c r="X244" i="11" a="1"/>
  <c r="X244" i="11" s="1"/>
  <c r="BV244" i="11" a="1"/>
  <c r="BV244" i="11" s="1"/>
  <c r="AG244" i="11" a="1"/>
  <c r="AG244" i="11" s="1"/>
  <c r="BU244" i="11" a="1"/>
  <c r="BU244" i="11" s="1"/>
  <c r="AZ244" i="11" a="1"/>
  <c r="AZ244" i="11" s="1"/>
  <c r="AF244" i="11" a="1"/>
  <c r="AF244" i="11" s="1"/>
  <c r="M244" i="11" a="1"/>
  <c r="M244" i="11" s="1"/>
  <c r="BK244" i="11" a="1"/>
  <c r="BK244" i="11" s="1"/>
  <c r="AO244" i="11" a="1"/>
  <c r="AO244" i="11" s="1"/>
  <c r="Q244" i="11" a="1"/>
  <c r="Q244" i="11" s="1"/>
  <c r="AN244" i="11" a="1"/>
  <c r="AN244" i="11" s="1"/>
  <c r="BD244" i="11" a="1"/>
  <c r="BD244" i="11" s="1"/>
  <c r="AH244" i="11" a="1"/>
  <c r="AH244" i="11" s="1"/>
  <c r="J244" i="11" a="1"/>
  <c r="J244" i="11" s="1"/>
  <c r="BX244" i="11" a="1"/>
  <c r="BX244" i="11" s="1"/>
  <c r="Y244" i="11" a="1"/>
  <c r="Y244" i="11" s="1"/>
  <c r="BW244" i="11" a="1"/>
  <c r="BW244" i="11" s="1"/>
  <c r="AV244" i="11" a="1"/>
  <c r="AV244" i="11" s="1"/>
  <c r="BS244" i="11" a="1"/>
  <c r="BS244" i="11" s="1"/>
  <c r="S244" i="11" a="1"/>
  <c r="S244" i="11" s="1"/>
  <c r="BE244" i="11" a="1"/>
  <c r="BE244" i="11" s="1"/>
  <c r="BC244" i="11" a="1"/>
  <c r="BC244" i="11" s="1"/>
  <c r="AA244" i="11" a="1"/>
  <c r="AA244" i="11" s="1"/>
  <c r="BA244" i="11" a="1"/>
  <c r="BA244" i="11" s="1"/>
  <c r="W244" i="11" a="1"/>
  <c r="W244" i="11" s="1"/>
  <c r="AX244" i="11" a="1"/>
  <c r="AX244" i="11" s="1"/>
  <c r="N244" i="11" a="1"/>
  <c r="N244" i="11" s="1"/>
  <c r="AW244" i="11" a="1"/>
  <c r="AW244" i="11" s="1"/>
  <c r="L244" i="11" a="1"/>
  <c r="L244" i="11" s="1"/>
  <c r="BQ244" i="11" a="1"/>
  <c r="BQ244" i="11" s="1"/>
  <c r="H244" i="11" a="1"/>
  <c r="H244" i="11" s="1"/>
  <c r="BT244" i="11" a="1"/>
  <c r="BT244" i="11" s="1"/>
  <c r="AE244" i="11" a="1"/>
  <c r="AE244" i="11" s="1"/>
  <c r="AK244" i="11" a="1"/>
  <c r="AK244" i="11" s="1"/>
  <c r="AJ244" i="11" a="1"/>
  <c r="AJ244" i="11" s="1"/>
  <c r="AI244" i="11" a="1"/>
  <c r="AI244" i="11" s="1"/>
  <c r="AS244" i="11" a="1"/>
  <c r="AS244" i="11" s="1"/>
  <c r="AB244" i="11" a="1"/>
  <c r="AB244" i="11" s="1"/>
  <c r="BO244" i="11" a="1"/>
  <c r="BO244" i="11" s="1"/>
  <c r="BJ244" i="11" a="1"/>
  <c r="BJ244" i="11" s="1"/>
  <c r="BF244" i="11" a="1"/>
  <c r="BF244" i="11" s="1"/>
  <c r="AQ244" i="11" a="1"/>
  <c r="AQ244" i="11" s="1"/>
  <c r="AD244" i="11" a="1"/>
  <c r="AD244" i="11" s="1"/>
  <c r="CA244" i="11" a="1"/>
  <c r="CA244" i="11" s="1"/>
  <c r="BR244" i="11" a="1"/>
  <c r="BR244" i="11" s="1"/>
  <c r="O244" i="11" a="1"/>
  <c r="O244" i="11" s="1"/>
  <c r="BP244" i="11" a="1"/>
  <c r="BP244" i="11" s="1"/>
  <c r="R244" i="11" a="1"/>
  <c r="R244" i="11" s="1"/>
  <c r="P244" i="11" a="1"/>
  <c r="P244" i="11" s="1"/>
  <c r="BY197" i="11" a="1"/>
  <c r="BY197" i="11" s="1"/>
  <c r="BL197" i="11" a="1"/>
  <c r="BL197" i="11" s="1"/>
  <c r="AZ197" i="11" a="1"/>
  <c r="AZ197" i="11" s="1"/>
  <c r="L197" i="11" a="1"/>
  <c r="L197" i="11" s="1"/>
  <c r="BX197" i="11" a="1"/>
  <c r="BX197" i="11" s="1"/>
  <c r="AY197" i="11" a="1"/>
  <c r="AY197" i="11" s="1"/>
  <c r="AL197" i="11" a="1"/>
  <c r="AL197" i="11" s="1"/>
  <c r="X197" i="11" a="1"/>
  <c r="X197" i="11" s="1"/>
  <c r="K197" i="11" a="1"/>
  <c r="K197" i="11" s="1"/>
  <c r="BW197" i="11" a="1"/>
  <c r="BW197" i="11" s="1"/>
  <c r="BK197" i="11" a="1"/>
  <c r="BK197" i="11" s="1"/>
  <c r="AK197" i="11" a="1"/>
  <c r="AK197" i="11" s="1"/>
  <c r="AU197" i="11" a="1"/>
  <c r="AU197" i="11" s="1"/>
  <c r="BD197" i="11" a="1"/>
  <c r="BD197" i="11" s="1"/>
  <c r="BS197" i="11" a="1"/>
  <c r="BS197" i="11" s="1"/>
  <c r="BC197" i="11" a="1"/>
  <c r="BC197" i="11" s="1"/>
  <c r="AN197" i="11" a="1"/>
  <c r="AN197" i="11" s="1"/>
  <c r="V197" i="11" a="1"/>
  <c r="V197" i="11" s="1"/>
  <c r="AM197" i="11" a="1"/>
  <c r="AM197" i="11" s="1"/>
  <c r="U197" i="11" a="1"/>
  <c r="U197" i="11" s="1"/>
  <c r="BP197" i="11" a="1"/>
  <c r="BP197" i="11" s="1"/>
  <c r="AH197" i="11" a="1"/>
  <c r="AH197" i="11" s="1"/>
  <c r="R197" i="11" a="1"/>
  <c r="R197" i="11" s="1"/>
  <c r="BZ197" i="11" a="1"/>
  <c r="BZ197" i="11" s="1"/>
  <c r="BF197" i="11" a="1"/>
  <c r="BF197" i="11" s="1"/>
  <c r="BE197" i="11" a="1"/>
  <c r="BE197" i="11" s="1"/>
  <c r="AG197" i="11" a="1"/>
  <c r="AG197" i="11" s="1"/>
  <c r="N197" i="11" a="1"/>
  <c r="N197" i="11" s="1"/>
  <c r="BT197" i="11" a="1"/>
  <c r="BT197" i="11" s="1"/>
  <c r="BV197" i="11" a="1"/>
  <c r="BV197" i="11" s="1"/>
  <c r="BB197" i="11" a="1"/>
  <c r="BB197" i="11" s="1"/>
  <c r="AF197" i="11" a="1"/>
  <c r="AF197" i="11" s="1"/>
  <c r="M197" i="11" a="1"/>
  <c r="M197" i="11" s="1"/>
  <c r="AX197" i="11" a="1"/>
  <c r="AX197" i="11" s="1"/>
  <c r="BU197" i="11" a="1"/>
  <c r="BU197" i="11" s="1"/>
  <c r="BA197" i="11" a="1"/>
  <c r="BA197" i="11" s="1"/>
  <c r="AE197" i="11" a="1"/>
  <c r="AE197" i="11" s="1"/>
  <c r="BQ197" i="11" a="1"/>
  <c r="BQ197" i="11" s="1"/>
  <c r="AC197" i="11" a="1"/>
  <c r="AC197" i="11" s="1"/>
  <c r="AV197" i="11" a="1"/>
  <c r="AV197" i="11" s="1"/>
  <c r="H197" i="11" a="1"/>
  <c r="H197" i="11" s="1"/>
  <c r="BO197" i="11" a="1"/>
  <c r="BO197" i="11" s="1"/>
  <c r="AT197" i="11" a="1"/>
  <c r="AT197" i="11" s="1"/>
  <c r="AB197" i="11" a="1"/>
  <c r="AB197" i="11" s="1"/>
  <c r="AA197" i="11" a="1"/>
  <c r="AA197" i="11" s="1"/>
  <c r="W197" i="11" a="1"/>
  <c r="W197" i="11" s="1"/>
  <c r="Z197" i="11" a="1"/>
  <c r="Z197" i="11" s="1"/>
  <c r="BJ197" i="11" a="1"/>
  <c r="BJ197" i="11" s="1"/>
  <c r="Y197" i="11" a="1"/>
  <c r="Y197" i="11" s="1"/>
  <c r="AW197" i="11" a="1"/>
  <c r="AW197" i="11" s="1"/>
  <c r="P197" i="11" a="1"/>
  <c r="P197" i="11" s="1"/>
  <c r="AS197" i="11" a="1"/>
  <c r="AS197" i="11" s="1"/>
  <c r="O197" i="11" a="1"/>
  <c r="O197" i="11" s="1"/>
  <c r="AQ197" i="11" a="1"/>
  <c r="AQ197" i="11" s="1"/>
  <c r="AO197" i="11" a="1"/>
  <c r="AO197" i="11" s="1"/>
  <c r="AI197" i="11" a="1"/>
  <c r="AI197" i="11" s="1"/>
  <c r="AD197" i="11" a="1"/>
  <c r="AD197" i="11" s="1"/>
  <c r="S197" i="11" a="1"/>
  <c r="S197" i="11" s="1"/>
  <c r="I197" i="11" a="1"/>
  <c r="I197" i="11" s="1"/>
  <c r="BH197" i="11" a="1"/>
  <c r="BH197" i="11" s="1"/>
  <c r="AJ197" i="11" a="1"/>
  <c r="AJ197" i="11" s="1"/>
  <c r="BI197" i="11" a="1"/>
  <c r="BI197" i="11" s="1"/>
  <c r="AP197" i="11" a="1"/>
  <c r="AP197" i="11" s="1"/>
  <c r="T197" i="11" a="1"/>
  <c r="T197" i="11" s="1"/>
  <c r="CA197" i="11" a="1"/>
  <c r="CA197" i="11" s="1"/>
  <c r="BM197" i="11" a="1"/>
  <c r="BM197" i="11" s="1"/>
  <c r="BG197" i="11" a="1"/>
  <c r="BG197" i="11" s="1"/>
  <c r="BR197" i="11" a="1"/>
  <c r="BR197" i="11" s="1"/>
  <c r="Q197" i="11" a="1"/>
  <c r="Q197" i="11" s="1"/>
  <c r="BN197" i="11" a="1"/>
  <c r="BN197" i="11" s="1"/>
  <c r="J197" i="11" a="1"/>
  <c r="J197" i="11" s="1"/>
  <c r="AR197" i="11" a="1"/>
  <c r="AR197" i="11" s="1"/>
  <c r="BU195" i="11" a="1"/>
  <c r="BU195" i="11" s="1"/>
  <c r="BF195" i="11" a="1"/>
  <c r="BF195" i="11" s="1"/>
  <c r="AR195" i="11" a="1"/>
  <c r="AR195" i="11" s="1"/>
  <c r="AB195" i="11" a="1"/>
  <c r="AB195" i="11" s="1"/>
  <c r="M195" i="11" a="1"/>
  <c r="M195" i="11" s="1"/>
  <c r="AQ195" i="11" a="1"/>
  <c r="AQ195" i="11" s="1"/>
  <c r="BT195" i="11" a="1"/>
  <c r="BT195" i="11" s="1"/>
  <c r="BE195" i="11" a="1"/>
  <c r="BE195" i="11" s="1"/>
  <c r="AA195" i="11" a="1"/>
  <c r="AA195" i="11" s="1"/>
  <c r="L195" i="11" a="1"/>
  <c r="L195" i="11" s="1"/>
  <c r="BB195" i="11" a="1"/>
  <c r="BB195" i="11" s="1"/>
  <c r="AL195" i="11" a="1"/>
  <c r="AL195" i="11" s="1"/>
  <c r="W195" i="11" a="1"/>
  <c r="W195" i="11" s="1"/>
  <c r="BL195" i="11" a="1"/>
  <c r="BL195" i="11" s="1"/>
  <c r="Z195" i="11" a="1"/>
  <c r="Z195" i="11" s="1"/>
  <c r="BK195" i="11" a="1"/>
  <c r="BK195" i="11" s="1"/>
  <c r="AT195" i="11" a="1"/>
  <c r="AT195" i="11" s="1"/>
  <c r="Y195" i="11" a="1"/>
  <c r="Y195" i="11" s="1"/>
  <c r="CA195" i="11" a="1"/>
  <c r="CA195" i="11" s="1"/>
  <c r="AS195" i="11" a="1"/>
  <c r="AS195" i="11" s="1"/>
  <c r="X195" i="11" a="1"/>
  <c r="X195" i="11" s="1"/>
  <c r="BG195" i="11" a="1"/>
  <c r="BG195" i="11" s="1"/>
  <c r="AM195" i="11" a="1"/>
  <c r="AM195" i="11" s="1"/>
  <c r="T195" i="11" a="1"/>
  <c r="T195" i="11" s="1"/>
  <c r="BV195" i="11" a="1"/>
  <c r="BV195" i="11" s="1"/>
  <c r="AY195" i="11" a="1"/>
  <c r="AY195" i="11" s="1"/>
  <c r="AC195" i="11" a="1"/>
  <c r="AC195" i="11" s="1"/>
  <c r="BS195" i="11" a="1"/>
  <c r="BS195" i="11" s="1"/>
  <c r="AX195" i="11" a="1"/>
  <c r="AX195" i="11" s="1"/>
  <c r="BR195" i="11" a="1"/>
  <c r="BR195" i="11" s="1"/>
  <c r="AW195" i="11" a="1"/>
  <c r="AW195" i="11" s="1"/>
  <c r="BQ195" i="11" a="1"/>
  <c r="BQ195" i="11" s="1"/>
  <c r="AV195" i="11" a="1"/>
  <c r="AV195" i="11" s="1"/>
  <c r="V195" i="11" a="1"/>
  <c r="V195" i="11" s="1"/>
  <c r="BP195" i="11" a="1"/>
  <c r="BP195" i="11" s="1"/>
  <c r="U195" i="11" a="1"/>
  <c r="U195" i="11" s="1"/>
  <c r="BN195" i="11" a="1"/>
  <c r="BN195" i="11" s="1"/>
  <c r="AO195" i="11" a="1"/>
  <c r="AO195" i="11" s="1"/>
  <c r="BM195" i="11" a="1"/>
  <c r="BM195" i="11" s="1"/>
  <c r="AN195" i="11" a="1"/>
  <c r="AN195" i="11" s="1"/>
  <c r="Q195" i="11" a="1"/>
  <c r="Q195" i="11" s="1"/>
  <c r="R195" i="11" a="1"/>
  <c r="R195" i="11" s="1"/>
  <c r="BD195" i="11" a="1"/>
  <c r="BD195" i="11" s="1"/>
  <c r="P195" i="11" a="1"/>
  <c r="P195" i="11" s="1"/>
  <c r="N195" i="11" a="1"/>
  <c r="N195" i="11" s="1"/>
  <c r="BC195" i="11" a="1"/>
  <c r="BC195" i="11" s="1"/>
  <c r="O195" i="11" a="1"/>
  <c r="O195" i="11" s="1"/>
  <c r="AP195" i="11" a="1"/>
  <c r="AP195" i="11" s="1"/>
  <c r="BZ195" i="11" a="1"/>
  <c r="BZ195" i="11" s="1"/>
  <c r="AK195" i="11" a="1"/>
  <c r="AK195" i="11" s="1"/>
  <c r="BY195" i="11" a="1"/>
  <c r="BY195" i="11" s="1"/>
  <c r="AE195" i="11" a="1"/>
  <c r="AE195" i="11" s="1"/>
  <c r="I195" i="11" a="1"/>
  <c r="I195" i="11" s="1"/>
  <c r="AJ195" i="11" a="1"/>
  <c r="AJ195" i="11" s="1"/>
  <c r="AH195" i="11" a="1"/>
  <c r="AH195" i="11" s="1"/>
  <c r="AG195" i="11" a="1"/>
  <c r="AG195" i="11" s="1"/>
  <c r="BX195" i="11" a="1"/>
  <c r="BX195" i="11" s="1"/>
  <c r="AD195" i="11" a="1"/>
  <c r="AD195" i="11" s="1"/>
  <c r="K195" i="11" a="1"/>
  <c r="K195" i="11" s="1"/>
  <c r="J195" i="11" a="1"/>
  <c r="J195" i="11" s="1"/>
  <c r="H195" i="11" a="1"/>
  <c r="H195" i="11" s="1"/>
  <c r="BI195" i="11" a="1"/>
  <c r="BI195" i="11" s="1"/>
  <c r="BW195" i="11" a="1"/>
  <c r="BW195" i="11" s="1"/>
  <c r="S195" i="11" a="1"/>
  <c r="S195" i="11" s="1"/>
  <c r="BO195" i="11" a="1"/>
  <c r="BO195" i="11" s="1"/>
  <c r="BJ195" i="11" a="1"/>
  <c r="BJ195" i="11" s="1"/>
  <c r="BH195" i="11" a="1"/>
  <c r="BH195" i="11" s="1"/>
  <c r="AI195" i="11" a="1"/>
  <c r="AI195" i="11" s="1"/>
  <c r="AU195" i="11" a="1"/>
  <c r="AU195" i="11" s="1"/>
  <c r="BA195" i="11" a="1"/>
  <c r="BA195" i="11" s="1"/>
  <c r="AZ195" i="11" a="1"/>
  <c r="AZ195" i="11" s="1"/>
  <c r="AF195" i="11" a="1"/>
  <c r="AF195" i="11" s="1"/>
  <c r="BU251" i="11" a="1"/>
  <c r="BU251" i="11" s="1"/>
  <c r="BF251" i="11" a="1"/>
  <c r="BF251" i="11" s="1"/>
  <c r="AP251" i="11" a="1"/>
  <c r="AP251" i="11" s="1"/>
  <c r="AB251" i="11" a="1"/>
  <c r="AB251" i="11" s="1"/>
  <c r="M251" i="11" a="1"/>
  <c r="M251" i="11" s="1"/>
  <c r="BT251" i="11" a="1"/>
  <c r="BT251" i="11" s="1"/>
  <c r="BE251" i="11" a="1"/>
  <c r="BE251" i="11" s="1"/>
  <c r="AA251" i="11" a="1"/>
  <c r="AA251" i="11" s="1"/>
  <c r="BP251" i="11" a="1"/>
  <c r="BP251" i="11" s="1"/>
  <c r="AZ251" i="11" a="1"/>
  <c r="AZ251" i="11" s="1"/>
  <c r="AK251" i="11" a="1"/>
  <c r="AK251" i="11" s="1"/>
  <c r="V251" i="11" a="1"/>
  <c r="V251" i="11" s="1"/>
  <c r="BO251" i="11" a="1"/>
  <c r="BO251" i="11" s="1"/>
  <c r="AX251" i="11" a="1"/>
  <c r="AX251" i="11" s="1"/>
  <c r="U251" i="11" a="1"/>
  <c r="U251" i="11" s="1"/>
  <c r="Z251" i="11" a="1"/>
  <c r="Z251" i="11" s="1"/>
  <c r="I251" i="11" a="1"/>
  <c r="I251" i="11" s="1"/>
  <c r="BY251" i="11" a="1"/>
  <c r="BY251" i="11" s="1"/>
  <c r="BG251" i="11" a="1"/>
  <c r="BG251" i="11" s="1"/>
  <c r="AL251" i="11" a="1"/>
  <c r="AL251" i="11" s="1"/>
  <c r="T251" i="11" a="1"/>
  <c r="T251" i="11" s="1"/>
  <c r="AN251" i="11" a="1"/>
  <c r="AN251" i="11" s="1"/>
  <c r="S251" i="11" a="1"/>
  <c r="S251" i="11" s="1"/>
  <c r="BD251" i="11" a="1"/>
  <c r="BD251" i="11" s="1"/>
  <c r="AI251" i="11" a="1"/>
  <c r="AI251" i="11" s="1"/>
  <c r="P251" i="11" a="1"/>
  <c r="P251" i="11" s="1"/>
  <c r="BI251" i="11" a="1"/>
  <c r="BI251" i="11" s="1"/>
  <c r="AH251" i="11" a="1"/>
  <c r="AH251" i="11" s="1"/>
  <c r="N251" i="11" a="1"/>
  <c r="N251" i="11" s="1"/>
  <c r="BH251" i="11" a="1"/>
  <c r="BH251" i="11" s="1"/>
  <c r="L251" i="11" a="1"/>
  <c r="L251" i="11" s="1"/>
  <c r="X251" i="11" a="1"/>
  <c r="X251" i="11" s="1"/>
  <c r="BV251" i="11" a="1"/>
  <c r="BV251" i="11" s="1"/>
  <c r="AU251" i="11" a="1"/>
  <c r="AU251" i="11" s="1"/>
  <c r="W251" i="11" a="1"/>
  <c r="W251" i="11" s="1"/>
  <c r="Q251" i="11" a="1"/>
  <c r="Q251" i="11" s="1"/>
  <c r="BK251" i="11" a="1"/>
  <c r="BK251" i="11" s="1"/>
  <c r="BC251" i="11" a="1"/>
  <c r="BC251" i="11" s="1"/>
  <c r="AC251" i="11" a="1"/>
  <c r="AC251" i="11" s="1"/>
  <c r="BA251" i="11" a="1"/>
  <c r="BA251" i="11" s="1"/>
  <c r="AY251" i="11" a="1"/>
  <c r="AY251" i="11" s="1"/>
  <c r="AV251" i="11" a="1"/>
  <c r="AV251" i="11" s="1"/>
  <c r="AT251" i="11" a="1"/>
  <c r="AT251" i="11" s="1"/>
  <c r="K251" i="11" a="1"/>
  <c r="K251" i="11" s="1"/>
  <c r="AW251" i="11" a="1"/>
  <c r="AW251" i="11" s="1"/>
  <c r="H251" i="11" a="1"/>
  <c r="H251" i="11" s="1"/>
  <c r="AS251" i="11" a="1"/>
  <c r="AS251" i="11" s="1"/>
  <c r="BR251" i="11" a="1"/>
  <c r="BR251" i="11" s="1"/>
  <c r="AD251" i="11" a="1"/>
  <c r="AD251" i="11" s="1"/>
  <c r="AO251" i="11" a="1"/>
  <c r="AO251" i="11" s="1"/>
  <c r="AM251" i="11" a="1"/>
  <c r="AM251" i="11" s="1"/>
  <c r="R251" i="11" a="1"/>
  <c r="R251" i="11" s="1"/>
  <c r="BJ251" i="11" a="1"/>
  <c r="BJ251" i="11" s="1"/>
  <c r="BB251" i="11" a="1"/>
  <c r="BB251" i="11" s="1"/>
  <c r="AR251" i="11" a="1"/>
  <c r="AR251" i="11" s="1"/>
  <c r="BX251" i="11" a="1"/>
  <c r="BX251" i="11" s="1"/>
  <c r="CA251" i="11" a="1"/>
  <c r="CA251" i="11" s="1"/>
  <c r="J251" i="11" a="1"/>
  <c r="J251" i="11" s="1"/>
  <c r="BZ251" i="11" a="1"/>
  <c r="BZ251" i="11" s="1"/>
  <c r="BN251" i="11" a="1"/>
  <c r="BN251" i="11" s="1"/>
  <c r="AG251" i="11" a="1"/>
  <c r="AG251" i="11" s="1"/>
  <c r="AF251" i="11" a="1"/>
  <c r="AF251" i="11" s="1"/>
  <c r="AE251" i="11" a="1"/>
  <c r="AE251" i="11" s="1"/>
  <c r="O251" i="11" a="1"/>
  <c r="O251" i="11" s="1"/>
  <c r="BM251" i="11" a="1"/>
  <c r="BM251" i="11" s="1"/>
  <c r="BL251" i="11" a="1"/>
  <c r="BL251" i="11" s="1"/>
  <c r="AQ251" i="11" a="1"/>
  <c r="AQ251" i="11" s="1"/>
  <c r="Y251" i="11" a="1"/>
  <c r="Y251" i="11" s="1"/>
  <c r="AJ251" i="11" a="1"/>
  <c r="AJ251" i="11" s="1"/>
  <c r="BW251" i="11" a="1"/>
  <c r="BW251" i="11" s="1"/>
  <c r="BQ251" i="11" a="1"/>
  <c r="BQ251" i="11" s="1"/>
  <c r="BS251" i="11" a="1"/>
  <c r="BS251" i="11" s="1"/>
  <c r="BY200" i="11" a="1"/>
  <c r="BY200" i="11" s="1"/>
  <c r="BK200" i="11" a="1"/>
  <c r="BK200" i="11" s="1"/>
  <c r="AV200" i="11" a="1"/>
  <c r="AV200" i="11" s="1"/>
  <c r="AG200" i="11" a="1"/>
  <c r="AG200" i="11" s="1"/>
  <c r="BX200" i="11" a="1"/>
  <c r="BX200" i="11" s="1"/>
  <c r="AF200" i="11" a="1"/>
  <c r="AF200" i="11" s="1"/>
  <c r="BR200" i="11" a="1"/>
  <c r="BR200" i="11" s="1"/>
  <c r="BB200" i="11" a="1"/>
  <c r="BB200" i="11" s="1"/>
  <c r="AN200" i="11" a="1"/>
  <c r="AN200" i="11" s="1"/>
  <c r="X200" i="11" a="1"/>
  <c r="X200" i="11" s="1"/>
  <c r="BF200" i="11" a="1"/>
  <c r="BF200" i="11" s="1"/>
  <c r="AO200" i="11" a="1"/>
  <c r="AO200" i="11" s="1"/>
  <c r="BU200" i="11" a="1"/>
  <c r="BU200" i="11" s="1"/>
  <c r="BE200" i="11" a="1"/>
  <c r="BE200" i="11" s="1"/>
  <c r="V200" i="11" a="1"/>
  <c r="V200" i="11" s="1"/>
  <c r="BD200" i="11" a="1"/>
  <c r="BD200" i="11" s="1"/>
  <c r="AM200" i="11" a="1"/>
  <c r="AM200" i="11" s="1"/>
  <c r="U200" i="11" a="1"/>
  <c r="U200" i="11" s="1"/>
  <c r="AI200" i="11" a="1"/>
  <c r="AI200" i="11" s="1"/>
  <c r="Q200" i="11" a="1"/>
  <c r="Q200" i="11" s="1"/>
  <c r="BM200" i="11" a="1"/>
  <c r="BM200" i="11" s="1"/>
  <c r="T200" i="11" a="1"/>
  <c r="T200" i="11" s="1"/>
  <c r="BL200" i="11" a="1"/>
  <c r="BL200" i="11" s="1"/>
  <c r="AQ200" i="11" a="1"/>
  <c r="AQ200" i="11" s="1"/>
  <c r="S200" i="11" a="1"/>
  <c r="S200" i="11" s="1"/>
  <c r="BJ200" i="11" a="1"/>
  <c r="BJ200" i="11" s="1"/>
  <c r="AP200" i="11" a="1"/>
  <c r="AP200" i="11" s="1"/>
  <c r="R200" i="11" a="1"/>
  <c r="R200" i="11" s="1"/>
  <c r="CA200" i="11" a="1"/>
  <c r="CA200" i="11" s="1"/>
  <c r="BG200" i="11" a="1"/>
  <c r="BG200" i="11" s="1"/>
  <c r="AJ200" i="11" a="1"/>
  <c r="AJ200" i="11" s="1"/>
  <c r="N200" i="11" a="1"/>
  <c r="N200" i="11" s="1"/>
  <c r="BV200" i="11" a="1"/>
  <c r="BV200" i="11" s="1"/>
  <c r="W200" i="11" a="1"/>
  <c r="W200" i="11" s="1"/>
  <c r="BT200" i="11" a="1"/>
  <c r="BT200" i="11" s="1"/>
  <c r="AU200" i="11" a="1"/>
  <c r="AU200" i="11" s="1"/>
  <c r="M200" i="11" a="1"/>
  <c r="M200" i="11" s="1"/>
  <c r="BS200" i="11" a="1"/>
  <c r="BS200" i="11" s="1"/>
  <c r="AT200" i="11" a="1"/>
  <c r="AT200" i="11" s="1"/>
  <c r="P200" i="11" a="1"/>
  <c r="P200" i="11" s="1"/>
  <c r="AS200" i="11" a="1"/>
  <c r="AS200" i="11" s="1"/>
  <c r="BQ200" i="11" a="1"/>
  <c r="BQ200" i="11" s="1"/>
  <c r="O200" i="11" a="1"/>
  <c r="O200" i="11" s="1"/>
  <c r="AR200" i="11" a="1"/>
  <c r="AR200" i="11" s="1"/>
  <c r="AK200" i="11" a="1"/>
  <c r="AK200" i="11" s="1"/>
  <c r="L200" i="11" a="1"/>
  <c r="L200" i="11" s="1"/>
  <c r="BO200" i="11" a="1"/>
  <c r="BO200" i="11" s="1"/>
  <c r="K200" i="11" a="1"/>
  <c r="K200" i="11" s="1"/>
  <c r="BN200" i="11" a="1"/>
  <c r="BN200" i="11" s="1"/>
  <c r="AH200" i="11" a="1"/>
  <c r="AH200" i="11" s="1"/>
  <c r="J200" i="11" a="1"/>
  <c r="J200" i="11" s="1"/>
  <c r="BH200" i="11" a="1"/>
  <c r="BH200" i="11" s="1"/>
  <c r="BA200" i="11" a="1"/>
  <c r="BA200" i="11" s="1"/>
  <c r="I200" i="11" a="1"/>
  <c r="I200" i="11" s="1"/>
  <c r="BC200" i="11" a="1"/>
  <c r="BC200" i="11" s="1"/>
  <c r="H200" i="11" a="1"/>
  <c r="H200" i="11" s="1"/>
  <c r="AW200" i="11" a="1"/>
  <c r="AW200" i="11" s="1"/>
  <c r="AL200" i="11" a="1"/>
  <c r="AL200" i="11" s="1"/>
  <c r="BW200" i="11" a="1"/>
  <c r="BW200" i="11" s="1"/>
  <c r="AZ200" i="11" a="1"/>
  <c r="AZ200" i="11" s="1"/>
  <c r="AY200" i="11" a="1"/>
  <c r="AY200" i="11" s="1"/>
  <c r="AX200" i="11" a="1"/>
  <c r="AX200" i="11" s="1"/>
  <c r="AA200" i="11" a="1"/>
  <c r="AA200" i="11" s="1"/>
  <c r="Y200" i="11" a="1"/>
  <c r="Y200" i="11" s="1"/>
  <c r="BP200" i="11" a="1"/>
  <c r="BP200" i="11" s="1"/>
  <c r="AE200" i="11" a="1"/>
  <c r="AE200" i="11" s="1"/>
  <c r="BI200" i="11" a="1"/>
  <c r="BI200" i="11" s="1"/>
  <c r="AD200" i="11" a="1"/>
  <c r="AD200" i="11" s="1"/>
  <c r="Z200" i="11" a="1"/>
  <c r="Z200" i="11" s="1"/>
  <c r="AC200" i="11" a="1"/>
  <c r="AC200" i="11" s="1"/>
  <c r="AB200" i="11" a="1"/>
  <c r="AB200" i="11" s="1"/>
  <c r="BZ200" i="11" a="1"/>
  <c r="BZ200" i="11" s="1"/>
  <c r="BW237" i="11" a="1"/>
  <c r="BW237" i="11" s="1"/>
  <c r="BJ237" i="11" a="1"/>
  <c r="BJ237" i="11" s="1"/>
  <c r="CA237" i="11" a="1"/>
  <c r="CA237" i="11" s="1"/>
  <c r="BL237" i="11" a="1"/>
  <c r="BL237" i="11" s="1"/>
  <c r="AW237" i="11" a="1"/>
  <c r="AW237" i="11" s="1"/>
  <c r="AI237" i="11" a="1"/>
  <c r="AI237" i="11" s="1"/>
  <c r="T237" i="11" a="1"/>
  <c r="T237" i="11" s="1"/>
  <c r="BT237" i="11" a="1"/>
  <c r="BT237" i="11" s="1"/>
  <c r="BD237" i="11" a="1"/>
  <c r="BD237" i="11" s="1"/>
  <c r="AO237" i="11" a="1"/>
  <c r="AO237" i="11" s="1"/>
  <c r="Z237" i="11" a="1"/>
  <c r="Z237" i="11" s="1"/>
  <c r="J237" i="11" a="1"/>
  <c r="J237" i="11" s="1"/>
  <c r="AT237" i="11" a="1"/>
  <c r="AT237" i="11" s="1"/>
  <c r="N237" i="11" a="1"/>
  <c r="N237" i="11" s="1"/>
  <c r="BK237" i="11" a="1"/>
  <c r="BK237" i="11" s="1"/>
  <c r="AS237" i="11" a="1"/>
  <c r="AS237" i="11" s="1"/>
  <c r="AD237" i="11" a="1"/>
  <c r="AD237" i="11" s="1"/>
  <c r="BG237" i="11" a="1"/>
  <c r="BG237" i="11" s="1"/>
  <c r="AP237" i="11" a="1"/>
  <c r="AP237" i="11" s="1"/>
  <c r="AA237" i="11" a="1"/>
  <c r="AA237" i="11" s="1"/>
  <c r="I237" i="11" a="1"/>
  <c r="I237" i="11" s="1"/>
  <c r="BA237" i="11" a="1"/>
  <c r="BA237" i="11" s="1"/>
  <c r="AJ237" i="11" a="1"/>
  <c r="AJ237" i="11" s="1"/>
  <c r="P237" i="11" a="1"/>
  <c r="P237" i="11" s="1"/>
  <c r="BR237" i="11" a="1"/>
  <c r="BR237" i="11" s="1"/>
  <c r="AZ237" i="11" a="1"/>
  <c r="AZ237" i="11" s="1"/>
  <c r="AG237" i="11" a="1"/>
  <c r="AG237" i="11" s="1"/>
  <c r="M237" i="11" a="1"/>
  <c r="M237" i="11" s="1"/>
  <c r="BQ237" i="11" a="1"/>
  <c r="BQ237" i="11" s="1"/>
  <c r="AX237" i="11" a="1"/>
  <c r="AX237" i="11" s="1"/>
  <c r="AE237" i="11" a="1"/>
  <c r="AE237" i="11" s="1"/>
  <c r="L237" i="11" a="1"/>
  <c r="L237" i="11" s="1"/>
  <c r="BS237" i="11" a="1"/>
  <c r="BS237" i="11" s="1"/>
  <c r="AV237" i="11" a="1"/>
  <c r="AV237" i="11" s="1"/>
  <c r="BP237" i="11" a="1"/>
  <c r="BP237" i="11" s="1"/>
  <c r="X237" i="11" a="1"/>
  <c r="X237" i="11" s="1"/>
  <c r="AR237" i="11" a="1"/>
  <c r="AR237" i="11" s="1"/>
  <c r="W237" i="11" a="1"/>
  <c r="W237" i="11" s="1"/>
  <c r="BU237" i="11" a="1"/>
  <c r="BU237" i="11" s="1"/>
  <c r="R237" i="11" a="1"/>
  <c r="R237" i="11" s="1"/>
  <c r="Q237" i="11" a="1"/>
  <c r="Q237" i="11" s="1"/>
  <c r="BE237" i="11" a="1"/>
  <c r="BE237" i="11" s="1"/>
  <c r="BI237" i="11" a="1"/>
  <c r="BI237" i="11" s="1"/>
  <c r="AC237" i="11" a="1"/>
  <c r="AC237" i="11" s="1"/>
  <c r="BH237" i="11" a="1"/>
  <c r="BH237" i="11" s="1"/>
  <c r="AB237" i="11" a="1"/>
  <c r="AB237" i="11" s="1"/>
  <c r="BX237" i="11" a="1"/>
  <c r="BX237" i="11" s="1"/>
  <c r="K237" i="11" a="1"/>
  <c r="K237" i="11" s="1"/>
  <c r="AU237" i="11" a="1"/>
  <c r="AU237" i="11" s="1"/>
  <c r="AQ237" i="11" a="1"/>
  <c r="AQ237" i="11" s="1"/>
  <c r="AN237" i="11" a="1"/>
  <c r="AN237" i="11" s="1"/>
  <c r="BZ237" i="11" a="1"/>
  <c r="BZ237" i="11" s="1"/>
  <c r="V237" i="11" a="1"/>
  <c r="V237" i="11" s="1"/>
  <c r="BB237" i="11" a="1"/>
  <c r="BB237" i="11" s="1"/>
  <c r="BO237" i="11" a="1"/>
  <c r="BO237" i="11" s="1"/>
  <c r="O237" i="11" a="1"/>
  <c r="O237" i="11" s="1"/>
  <c r="BN237" i="11" a="1"/>
  <c r="BN237" i="11" s="1"/>
  <c r="H237" i="11" a="1"/>
  <c r="H237" i="11" s="1"/>
  <c r="BM237" i="11" a="1"/>
  <c r="BM237" i="11" s="1"/>
  <c r="BC237" i="11" a="1"/>
  <c r="BC237" i="11" s="1"/>
  <c r="AY237" i="11" a="1"/>
  <c r="AY237" i="11" s="1"/>
  <c r="AF237" i="11" a="1"/>
  <c r="AF237" i="11" s="1"/>
  <c r="S237" i="11" a="1"/>
  <c r="S237" i="11" s="1"/>
  <c r="Y237" i="11" a="1"/>
  <c r="Y237" i="11" s="1"/>
  <c r="U237" i="11" a="1"/>
  <c r="U237" i="11" s="1"/>
  <c r="BY237" i="11" a="1"/>
  <c r="BY237" i="11" s="1"/>
  <c r="BV237" i="11" a="1"/>
  <c r="BV237" i="11" s="1"/>
  <c r="BF237" i="11" a="1"/>
  <c r="BF237" i="11" s="1"/>
  <c r="AK237" i="11" a="1"/>
  <c r="AK237" i="11" s="1"/>
  <c r="AH237" i="11" a="1"/>
  <c r="AH237" i="11" s="1"/>
  <c r="AL237" i="11" a="1"/>
  <c r="AL237" i="11" s="1"/>
  <c r="AM237" i="11" a="1"/>
  <c r="AM237" i="11" s="1"/>
  <c r="BZ232" i="11" a="1"/>
  <c r="BZ232" i="11" s="1"/>
  <c r="AW232" i="11" a="1"/>
  <c r="AW232" i="11" s="1"/>
  <c r="AH232" i="11" a="1"/>
  <c r="AH232" i="11" s="1"/>
  <c r="T232" i="11" a="1"/>
  <c r="T232" i="11" s="1"/>
  <c r="BY232" i="11" a="1"/>
  <c r="BY232" i="11" s="1"/>
  <c r="BK232" i="11" a="1"/>
  <c r="BK232" i="11" s="1"/>
  <c r="AT232" i="11" a="1"/>
  <c r="AT232" i="11" s="1"/>
  <c r="P232" i="11" a="1"/>
  <c r="P232" i="11" s="1"/>
  <c r="CA232" i="11" a="1"/>
  <c r="CA232" i="11" s="1"/>
  <c r="BO232" i="11" a="1"/>
  <c r="BO232" i="11" s="1"/>
  <c r="AX232" i="11" a="1"/>
  <c r="AX232" i="11" s="1"/>
  <c r="AG232" i="11" a="1"/>
  <c r="AG232" i="11" s="1"/>
  <c r="BM232" i="11" a="1"/>
  <c r="BM232" i="11" s="1"/>
  <c r="AE232" i="11" a="1"/>
  <c r="AE232" i="11" s="1"/>
  <c r="O232" i="11" a="1"/>
  <c r="O232" i="11" s="1"/>
  <c r="N232" i="11" a="1"/>
  <c r="N232" i="11" s="1"/>
  <c r="BI232" i="11" a="1"/>
  <c r="BI232" i="11" s="1"/>
  <c r="AO232" i="11" a="1"/>
  <c r="AO232" i="11" s="1"/>
  <c r="X232" i="11" a="1"/>
  <c r="X232" i="11" s="1"/>
  <c r="BG232" i="11" a="1"/>
  <c r="BG232" i="11" s="1"/>
  <c r="V232" i="11" a="1"/>
  <c r="V232" i="11" s="1"/>
  <c r="AM232" i="11" a="1"/>
  <c r="AM232" i="11" s="1"/>
  <c r="U232" i="11" a="1"/>
  <c r="U232" i="11" s="1"/>
  <c r="AS232" i="11" a="1"/>
  <c r="AS232" i="11" s="1"/>
  <c r="Y232" i="11" a="1"/>
  <c r="Y232" i="11" s="1"/>
  <c r="BQ232" i="11" a="1"/>
  <c r="BQ232" i="11" s="1"/>
  <c r="AR232" i="11" a="1"/>
  <c r="AR232" i="11" s="1"/>
  <c r="W232" i="11" a="1"/>
  <c r="W232" i="11" s="1"/>
  <c r="BX232" i="11" a="1"/>
  <c r="BX232" i="11" s="1"/>
  <c r="J232" i="11" a="1"/>
  <c r="J232" i="11" s="1"/>
  <c r="BA232" i="11" a="1"/>
  <c r="BA232" i="11" s="1"/>
  <c r="AA232" i="11" a="1"/>
  <c r="AA232" i="11" s="1"/>
  <c r="AZ232" i="11" a="1"/>
  <c r="AZ232" i="11" s="1"/>
  <c r="Z232" i="11" a="1"/>
  <c r="Z232" i="11" s="1"/>
  <c r="BN232" i="11" a="1"/>
  <c r="BN232" i="11" s="1"/>
  <c r="AK232" i="11" a="1"/>
  <c r="AK232" i="11" s="1"/>
  <c r="K232" i="11" a="1"/>
  <c r="K232" i="11" s="1"/>
  <c r="BT232" i="11" a="1"/>
  <c r="BT232" i="11" s="1"/>
  <c r="I232" i="11" a="1"/>
  <c r="I232" i="11" s="1"/>
  <c r="BS232" i="11" a="1"/>
  <c r="BS232" i="11" s="1"/>
  <c r="AL232" i="11" a="1"/>
  <c r="AL232" i="11" s="1"/>
  <c r="BR232" i="11" a="1"/>
  <c r="BR232" i="11" s="1"/>
  <c r="H232" i="11" a="1"/>
  <c r="H232" i="11" s="1"/>
  <c r="BC232" i="11" a="1"/>
  <c r="BC232" i="11" s="1"/>
  <c r="BH232" i="11" a="1"/>
  <c r="BH232" i="11" s="1"/>
  <c r="BF232" i="11" a="1"/>
  <c r="BF232" i="11" s="1"/>
  <c r="S232" i="11" a="1"/>
  <c r="S232" i="11" s="1"/>
  <c r="BE232" i="11" a="1"/>
  <c r="BE232" i="11" s="1"/>
  <c r="R232" i="11" a="1"/>
  <c r="R232" i="11" s="1"/>
  <c r="AV232" i="11" a="1"/>
  <c r="AV232" i="11" s="1"/>
  <c r="AQ232" i="11" a="1"/>
  <c r="AQ232" i="11" s="1"/>
  <c r="AJ232" i="11" a="1"/>
  <c r="AJ232" i="11" s="1"/>
  <c r="AP232" i="11" a="1"/>
  <c r="AP232" i="11" s="1"/>
  <c r="AN232" i="11" a="1"/>
  <c r="AN232" i="11" s="1"/>
  <c r="AD232" i="11" a="1"/>
  <c r="AD232" i="11" s="1"/>
  <c r="BW232" i="11" a="1"/>
  <c r="BW232" i="11" s="1"/>
  <c r="AC232" i="11" a="1"/>
  <c r="AC232" i="11" s="1"/>
  <c r="BU232" i="11" a="1"/>
  <c r="BU232" i="11" s="1"/>
  <c r="BJ232" i="11" a="1"/>
  <c r="BJ232" i="11" s="1"/>
  <c r="BP232" i="11" a="1"/>
  <c r="BP232" i="11" s="1"/>
  <c r="BL232" i="11" a="1"/>
  <c r="BL232" i="11" s="1"/>
  <c r="BD232" i="11" a="1"/>
  <c r="BD232" i="11" s="1"/>
  <c r="BB232" i="11" a="1"/>
  <c r="BB232" i="11" s="1"/>
  <c r="AY232" i="11" a="1"/>
  <c r="AY232" i="11" s="1"/>
  <c r="BV232" i="11" a="1"/>
  <c r="BV232" i="11" s="1"/>
  <c r="AU232" i="11" a="1"/>
  <c r="AU232" i="11" s="1"/>
  <c r="AI232" i="11" a="1"/>
  <c r="AI232" i="11" s="1"/>
  <c r="M232" i="11" a="1"/>
  <c r="M232" i="11" s="1"/>
  <c r="L232" i="11" a="1"/>
  <c r="L232" i="11" s="1"/>
  <c r="AF232" i="11" a="1"/>
  <c r="AF232" i="11" s="1"/>
  <c r="Q232" i="11" a="1"/>
  <c r="Q232" i="11" s="1"/>
  <c r="AB232" i="11" a="1"/>
  <c r="AB232" i="11" s="1"/>
  <c r="BF198" i="11" a="1"/>
  <c r="BF198" i="11" s="1"/>
  <c r="AQ198" i="11" a="1"/>
  <c r="AQ198" i="11" s="1"/>
  <c r="AD198" i="11" a="1"/>
  <c r="AD198" i="11" s="1"/>
  <c r="R198" i="11" a="1"/>
  <c r="R198" i="11" s="1"/>
  <c r="BU198" i="11" a="1"/>
  <c r="BU198" i="11" s="1"/>
  <c r="BE198" i="11" a="1"/>
  <c r="BE198" i="11" s="1"/>
  <c r="Q198" i="11" a="1"/>
  <c r="Q198" i="11" s="1"/>
  <c r="BT198" i="11" a="1"/>
  <c r="BT198" i="11" s="1"/>
  <c r="BD198" i="11" a="1"/>
  <c r="BD198" i="11" s="1"/>
  <c r="AP198" i="11" a="1"/>
  <c r="AP198" i="11" s="1"/>
  <c r="AC198" i="11" a="1"/>
  <c r="AC198" i="11" s="1"/>
  <c r="BP198" i="11" a="1"/>
  <c r="BP198" i="11" s="1"/>
  <c r="AZ198" i="11" a="1"/>
  <c r="AZ198" i="11" s="1"/>
  <c r="Z198" i="11" a="1"/>
  <c r="Z198" i="11" s="1"/>
  <c r="AV198" i="11" a="1"/>
  <c r="AV198" i="11" s="1"/>
  <c r="O198" i="11" a="1"/>
  <c r="O198" i="11" s="1"/>
  <c r="BN198" i="11" a="1"/>
  <c r="BN198" i="11" s="1"/>
  <c r="AE198" i="11" a="1"/>
  <c r="AE198" i="11" s="1"/>
  <c r="N198" i="11" a="1"/>
  <c r="N198" i="11" s="1"/>
  <c r="AU198" i="11" a="1"/>
  <c r="AU198" i="11" s="1"/>
  <c r="M198" i="11" a="1"/>
  <c r="M198" i="11" s="1"/>
  <c r="BK198" i="11" a="1"/>
  <c r="BK198" i="11" s="1"/>
  <c r="BQ198" i="11" a="1"/>
  <c r="BQ198" i="11" s="1"/>
  <c r="AR198" i="11" a="1"/>
  <c r="AR198" i="11" s="1"/>
  <c r="BO198" i="11" a="1"/>
  <c r="BO198" i="11" s="1"/>
  <c r="AO198" i="11" a="1"/>
  <c r="AO198" i="11" s="1"/>
  <c r="V198" i="11" a="1"/>
  <c r="V198" i="11" s="1"/>
  <c r="BJ198" i="11" a="1"/>
  <c r="BJ198" i="11" s="1"/>
  <c r="BM198" i="11" a="1"/>
  <c r="BM198" i="11" s="1"/>
  <c r="AN198" i="11" a="1"/>
  <c r="AN198" i="11" s="1"/>
  <c r="U198" i="11" a="1"/>
  <c r="U198" i="11" s="1"/>
  <c r="AL198" i="11" a="1"/>
  <c r="AL198" i="11" s="1"/>
  <c r="BL198" i="11" a="1"/>
  <c r="BL198" i="11" s="1"/>
  <c r="AM198" i="11" a="1"/>
  <c r="AM198" i="11" s="1"/>
  <c r="T198" i="11" a="1"/>
  <c r="T198" i="11" s="1"/>
  <c r="BH198" i="11" a="1"/>
  <c r="BH198" i="11" s="1"/>
  <c r="S198" i="11" a="1"/>
  <c r="S198" i="11" s="1"/>
  <c r="BG198" i="11" a="1"/>
  <c r="BG198" i="11" s="1"/>
  <c r="AJ198" i="11" a="1"/>
  <c r="AJ198" i="11" s="1"/>
  <c r="AI198" i="11" a="1"/>
  <c r="AI198" i="11" s="1"/>
  <c r="P198" i="11" a="1"/>
  <c r="P198" i="11" s="1"/>
  <c r="BV198" i="11" a="1"/>
  <c r="BV198" i="11" s="1"/>
  <c r="Y198" i="11" a="1"/>
  <c r="Y198" i="11" s="1"/>
  <c r="AB198" i="11" a="1"/>
  <c r="AB198" i="11" s="1"/>
  <c r="BR198" i="11" a="1"/>
  <c r="BR198" i="11" s="1"/>
  <c r="BS198" i="11" a="1"/>
  <c r="BS198" i="11" s="1"/>
  <c r="AA198" i="11" a="1"/>
  <c r="AA198" i="11" s="1"/>
  <c r="AY198" i="11" a="1"/>
  <c r="AY198" i="11" s="1"/>
  <c r="K198" i="11" a="1"/>
  <c r="K198" i="11" s="1"/>
  <c r="BZ198" i="11" a="1"/>
  <c r="BZ198" i="11" s="1"/>
  <c r="W198" i="11" a="1"/>
  <c r="W198" i="11" s="1"/>
  <c r="BW198" i="11" a="1"/>
  <c r="BW198" i="11" s="1"/>
  <c r="BI198" i="11" a="1"/>
  <c r="BI198" i="11" s="1"/>
  <c r="BB198" i="11" a="1"/>
  <c r="BB198" i="11" s="1"/>
  <c r="AG198" i="11" a="1"/>
  <c r="AG198" i="11" s="1"/>
  <c r="BY198" i="11" a="1"/>
  <c r="BY198" i="11" s="1"/>
  <c r="J198" i="11" a="1"/>
  <c r="J198" i="11" s="1"/>
  <c r="I198" i="11" a="1"/>
  <c r="I198" i="11" s="1"/>
  <c r="H198" i="11" a="1"/>
  <c r="H198" i="11" s="1"/>
  <c r="BA198" i="11" a="1"/>
  <c r="BA198" i="11" s="1"/>
  <c r="AT198" i="11" a="1"/>
  <c r="AT198" i="11" s="1"/>
  <c r="AH198" i="11" a="1"/>
  <c r="AH198" i="11" s="1"/>
  <c r="BX198" i="11" a="1"/>
  <c r="BX198" i="11" s="1"/>
  <c r="L198" i="11" a="1"/>
  <c r="L198" i="11" s="1"/>
  <c r="BC198" i="11" a="1"/>
  <c r="BC198" i="11" s="1"/>
  <c r="AX198" i="11" a="1"/>
  <c r="AX198" i="11" s="1"/>
  <c r="AW198" i="11" a="1"/>
  <c r="AW198" i="11" s="1"/>
  <c r="AS198" i="11" a="1"/>
  <c r="AS198" i="11" s="1"/>
  <c r="AK198" i="11" a="1"/>
  <c r="AK198" i="11" s="1"/>
  <c r="CA198" i="11" a="1"/>
  <c r="CA198" i="11" s="1"/>
  <c r="AF198" i="11" a="1"/>
  <c r="AF198" i="11" s="1"/>
  <c r="X198" i="11" a="1"/>
  <c r="X198" i="11" s="1"/>
  <c r="BM216" i="11" a="1"/>
  <c r="BM216" i="11" s="1"/>
  <c r="AU216" i="11" a="1"/>
  <c r="AU216" i="11" s="1"/>
  <c r="AE216" i="11" a="1"/>
  <c r="AE216" i="11" s="1"/>
  <c r="N216" i="11" a="1"/>
  <c r="N216" i="11" s="1"/>
  <c r="BY216" i="11" a="1"/>
  <c r="BY216" i="11" s="1"/>
  <c r="BH216" i="11" a="1"/>
  <c r="BH216" i="11" s="1"/>
  <c r="AQ216" i="11" a="1"/>
  <c r="AQ216" i="11" s="1"/>
  <c r="Y216" i="11" a="1"/>
  <c r="Y216" i="11" s="1"/>
  <c r="BX216" i="11" a="1"/>
  <c r="BX216" i="11" s="1"/>
  <c r="AP216" i="11" a="1"/>
  <c r="AP216" i="11" s="1"/>
  <c r="X216" i="11" a="1"/>
  <c r="X216" i="11" s="1"/>
  <c r="BQ216" i="11" a="1"/>
  <c r="BQ216" i="11" s="1"/>
  <c r="AY216" i="11" a="1"/>
  <c r="AY216" i="11" s="1"/>
  <c r="AX216" i="11" a="1"/>
  <c r="AX216" i="11" s="1"/>
  <c r="AC216" i="11" a="1"/>
  <c r="AC216" i="11" s="1"/>
  <c r="H216" i="11" a="1"/>
  <c r="H216" i="11" s="1"/>
  <c r="BR216" i="11" a="1"/>
  <c r="BR216" i="11" s="1"/>
  <c r="AW216" i="11" a="1"/>
  <c r="AW216" i="11" s="1"/>
  <c r="AB216" i="11" a="1"/>
  <c r="AB216" i="11" s="1"/>
  <c r="AV216" i="11" a="1"/>
  <c r="AV216" i="11" s="1"/>
  <c r="AA216" i="11" a="1"/>
  <c r="AA216" i="11" s="1"/>
  <c r="BL216" i="11" a="1"/>
  <c r="BL216" i="11" s="1"/>
  <c r="U216" i="11" a="1"/>
  <c r="U216" i="11" s="1"/>
  <c r="BJ216" i="11" a="1"/>
  <c r="BJ216" i="11" s="1"/>
  <c r="AJ216" i="11" a="1"/>
  <c r="AJ216" i="11" s="1"/>
  <c r="K216" i="11" a="1"/>
  <c r="K216" i="11" s="1"/>
  <c r="BI216" i="11" a="1"/>
  <c r="BI216" i="11" s="1"/>
  <c r="AI216" i="11" a="1"/>
  <c r="AI216" i="11" s="1"/>
  <c r="J216" i="11" a="1"/>
  <c r="J216" i="11" s="1"/>
  <c r="BG216" i="11" a="1"/>
  <c r="BG216" i="11" s="1"/>
  <c r="AH216" i="11" a="1"/>
  <c r="AH216" i="11" s="1"/>
  <c r="I216" i="11" a="1"/>
  <c r="I216" i="11" s="1"/>
  <c r="AG216" i="11" a="1"/>
  <c r="AG216" i="11" s="1"/>
  <c r="BD216" i="11" a="1"/>
  <c r="BD216" i="11" s="1"/>
  <c r="AD216" i="11" a="1"/>
  <c r="AD216" i="11" s="1"/>
  <c r="CA216" i="11" a="1"/>
  <c r="CA216" i="11" s="1"/>
  <c r="BC216" i="11" a="1"/>
  <c r="BC216" i="11" s="1"/>
  <c r="Z216" i="11" a="1"/>
  <c r="Z216" i="11" s="1"/>
  <c r="BB216" i="11" a="1"/>
  <c r="BB216" i="11" s="1"/>
  <c r="R216" i="11" a="1"/>
  <c r="R216" i="11" s="1"/>
  <c r="BA216" i="11" a="1"/>
  <c r="BA216" i="11" s="1"/>
  <c r="Q216" i="11" a="1"/>
  <c r="Q216" i="11" s="1"/>
  <c r="AS216" i="11" a="1"/>
  <c r="AS216" i="11" s="1"/>
  <c r="AZ216" i="11" a="1"/>
  <c r="AZ216" i="11" s="1"/>
  <c r="P216" i="11" a="1"/>
  <c r="P216" i="11" s="1"/>
  <c r="AT216" i="11" a="1"/>
  <c r="AT216" i="11" s="1"/>
  <c r="O216" i="11" a="1"/>
  <c r="O216" i="11" s="1"/>
  <c r="BZ216" i="11" a="1"/>
  <c r="BZ216" i="11" s="1"/>
  <c r="M216" i="11" a="1"/>
  <c r="M216" i="11" s="1"/>
  <c r="L216" i="11" a="1"/>
  <c r="L216" i="11" s="1"/>
  <c r="BW216" i="11" a="1"/>
  <c r="BW216" i="11" s="1"/>
  <c r="AO216" i="11" a="1"/>
  <c r="AO216" i="11" s="1"/>
  <c r="BV216" i="11" a="1"/>
  <c r="BV216" i="11" s="1"/>
  <c r="AN216" i="11" a="1"/>
  <c r="AN216" i="11" s="1"/>
  <c r="BU216" i="11" a="1"/>
  <c r="BU216" i="11" s="1"/>
  <c r="AM216" i="11" a="1"/>
  <c r="AM216" i="11" s="1"/>
  <c r="BT216" i="11" a="1"/>
  <c r="BT216" i="11" s="1"/>
  <c r="S216" i="11" a="1"/>
  <c r="S216" i="11" s="1"/>
  <c r="BP216" i="11" a="1"/>
  <c r="BP216" i="11" s="1"/>
  <c r="BS216" i="11" a="1"/>
  <c r="BS216" i="11" s="1"/>
  <c r="BF216" i="11" a="1"/>
  <c r="BF216" i="11" s="1"/>
  <c r="BE216" i="11" a="1"/>
  <c r="BE216" i="11" s="1"/>
  <c r="W216" i="11" a="1"/>
  <c r="W216" i="11" s="1"/>
  <c r="AF216" i="11" a="1"/>
  <c r="AF216" i="11" s="1"/>
  <c r="V216" i="11" a="1"/>
  <c r="V216" i="11" s="1"/>
  <c r="T216" i="11" a="1"/>
  <c r="T216" i="11" s="1"/>
  <c r="AR216" i="11" a="1"/>
  <c r="AR216" i="11" s="1"/>
  <c r="AK216" i="11" a="1"/>
  <c r="AK216" i="11" s="1"/>
  <c r="BO216" i="11" a="1"/>
  <c r="BO216" i="11" s="1"/>
  <c r="BN216" i="11" a="1"/>
  <c r="BN216" i="11" s="1"/>
  <c r="BK216" i="11" a="1"/>
  <c r="BK216" i="11" s="1"/>
  <c r="AL216" i="11" a="1"/>
  <c r="AL216" i="11" s="1"/>
  <c r="BL261" i="11" a="1"/>
  <c r="BL261" i="11" s="1"/>
  <c r="AG261" i="11" a="1"/>
  <c r="AG261" i="11" s="1"/>
  <c r="R261" i="11" a="1"/>
  <c r="R261" i="11" s="1"/>
  <c r="CA261" i="11" a="1"/>
  <c r="CA261" i="11" s="1"/>
  <c r="BK261" i="11" a="1"/>
  <c r="BK261" i="11" s="1"/>
  <c r="AU261" i="11" a="1"/>
  <c r="AU261" i="11" s="1"/>
  <c r="BV261" i="11" a="1"/>
  <c r="BV261" i="11" s="1"/>
  <c r="AQ261" i="11" a="1"/>
  <c r="AQ261" i="11" s="1"/>
  <c r="N261" i="11" a="1"/>
  <c r="N261" i="11" s="1"/>
  <c r="BU261" i="11" a="1"/>
  <c r="BU261" i="11" s="1"/>
  <c r="BD261" i="11" a="1"/>
  <c r="BD261" i="11" s="1"/>
  <c r="Z261" i="11" a="1"/>
  <c r="Z261" i="11" s="1"/>
  <c r="L261" i="11" a="1"/>
  <c r="L261" i="11" s="1"/>
  <c r="BZ261" i="11" a="1"/>
  <c r="BZ261" i="11" s="1"/>
  <c r="BF261" i="11" a="1"/>
  <c r="BF261" i="11" s="1"/>
  <c r="AM261" i="11" a="1"/>
  <c r="AM261" i="11" s="1"/>
  <c r="U261" i="11" a="1"/>
  <c r="U261" i="11" s="1"/>
  <c r="BY261" i="11" a="1"/>
  <c r="BY261" i="11" s="1"/>
  <c r="BE261" i="11" a="1"/>
  <c r="BE261" i="11" s="1"/>
  <c r="AL261" i="11" a="1"/>
  <c r="AL261" i="11" s="1"/>
  <c r="BW261" i="11" a="1"/>
  <c r="BW261" i="11" s="1"/>
  <c r="BC261" i="11" a="1"/>
  <c r="BC261" i="11" s="1"/>
  <c r="AK261" i="11" a="1"/>
  <c r="AK261" i="11" s="1"/>
  <c r="S261" i="11" a="1"/>
  <c r="S261" i="11" s="1"/>
  <c r="BA261" i="11" a="1"/>
  <c r="BA261" i="11" s="1"/>
  <c r="P261" i="11" a="1"/>
  <c r="P261" i="11" s="1"/>
  <c r="BT261" i="11" a="1"/>
  <c r="BT261" i="11" s="1"/>
  <c r="AZ261" i="11" a="1"/>
  <c r="AZ261" i="11" s="1"/>
  <c r="AI261" i="11" a="1"/>
  <c r="AI261" i="11" s="1"/>
  <c r="BS261" i="11" a="1"/>
  <c r="BS261" i="11" s="1"/>
  <c r="AH261" i="11" a="1"/>
  <c r="AH261" i="11" s="1"/>
  <c r="O261" i="11" a="1"/>
  <c r="O261" i="11" s="1"/>
  <c r="BQ261" i="11" a="1"/>
  <c r="BQ261" i="11" s="1"/>
  <c r="AR261" i="11" a="1"/>
  <c r="AR261" i="11" s="1"/>
  <c r="Q261" i="11" a="1"/>
  <c r="Q261" i="11" s="1"/>
  <c r="BN261" i="11" a="1"/>
  <c r="BN261" i="11" s="1"/>
  <c r="AN261" i="11" a="1"/>
  <c r="AN261" i="11" s="1"/>
  <c r="J261" i="11" a="1"/>
  <c r="J261" i="11" s="1"/>
  <c r="BM261" i="11" a="1"/>
  <c r="BM261" i="11" s="1"/>
  <c r="AF261" i="11" a="1"/>
  <c r="AF261" i="11" s="1"/>
  <c r="AE261" i="11" a="1"/>
  <c r="AE261" i="11" s="1"/>
  <c r="AO261" i="11" a="1"/>
  <c r="AO261" i="11" s="1"/>
  <c r="BR261" i="11" a="1"/>
  <c r="BR261" i="11" s="1"/>
  <c r="BI261" i="11" a="1"/>
  <c r="BI261" i="11" s="1"/>
  <c r="AA261" i="11" a="1"/>
  <c r="AA261" i="11" s="1"/>
  <c r="BX261" i="11" a="1"/>
  <c r="BX261" i="11" s="1"/>
  <c r="AC261" i="11" a="1"/>
  <c r="AC261" i="11" s="1"/>
  <c r="Y261" i="11" a="1"/>
  <c r="Y261" i="11" s="1"/>
  <c r="BJ261" i="11" a="1"/>
  <c r="BJ261" i="11" s="1"/>
  <c r="BG261" i="11" a="1"/>
  <c r="BG261" i="11" s="1"/>
  <c r="BB261" i="11" a="1"/>
  <c r="BB261" i="11" s="1"/>
  <c r="K261" i="11" a="1"/>
  <c r="K261" i="11" s="1"/>
  <c r="AY261" i="11" a="1"/>
  <c r="AY261" i="11" s="1"/>
  <c r="I261" i="11" a="1"/>
  <c r="I261" i="11" s="1"/>
  <c r="AX261" i="11" a="1"/>
  <c r="AX261" i="11" s="1"/>
  <c r="H261" i="11" a="1"/>
  <c r="H261" i="11" s="1"/>
  <c r="BO261" i="11" a="1"/>
  <c r="BO261" i="11" s="1"/>
  <c r="BH261" i="11" a="1"/>
  <c r="BH261" i="11" s="1"/>
  <c r="AD261" i="11" a="1"/>
  <c r="AD261" i="11" s="1"/>
  <c r="AW261" i="11" a="1"/>
  <c r="AW261" i="11" s="1"/>
  <c r="W261" i="11" a="1"/>
  <c r="W261" i="11" s="1"/>
  <c r="BP261" i="11" a="1"/>
  <c r="BP261" i="11" s="1"/>
  <c r="AV261" i="11" a="1"/>
  <c r="AV261" i="11" s="1"/>
  <c r="AT261" i="11" a="1"/>
  <c r="AT261" i="11" s="1"/>
  <c r="AS261" i="11" a="1"/>
  <c r="AS261" i="11" s="1"/>
  <c r="T261" i="11" a="1"/>
  <c r="T261" i="11" s="1"/>
  <c r="AP261" i="11" a="1"/>
  <c r="AP261" i="11" s="1"/>
  <c r="AB261" i="11" a="1"/>
  <c r="AB261" i="11" s="1"/>
  <c r="X261" i="11" a="1"/>
  <c r="X261" i="11" s="1"/>
  <c r="V261" i="11" a="1"/>
  <c r="V261" i="11" s="1"/>
  <c r="M261" i="11" a="1"/>
  <c r="M261" i="11" s="1"/>
  <c r="AJ261" i="11" a="1"/>
  <c r="AJ261" i="11" s="1"/>
  <c r="BV209" i="11" a="1"/>
  <c r="BV209" i="11" s="1"/>
  <c r="BG209" i="11" a="1"/>
  <c r="BG209" i="11" s="1"/>
  <c r="L209" i="11" a="1"/>
  <c r="L209" i="11" s="1"/>
  <c r="BF209" i="11" a="1"/>
  <c r="BF209" i="11" s="1"/>
  <c r="AQ209" i="11" a="1"/>
  <c r="AQ209" i="11" s="1"/>
  <c r="AB209" i="11" a="1"/>
  <c r="AB209" i="11" s="1"/>
  <c r="K209" i="11" a="1"/>
  <c r="K209" i="11" s="1"/>
  <c r="BN209" i="11" a="1"/>
  <c r="BN209" i="11" s="1"/>
  <c r="AX209" i="11" a="1"/>
  <c r="AX209" i="11" s="1"/>
  <c r="T209" i="11" a="1"/>
  <c r="T209" i="11" s="1"/>
  <c r="BQ209" i="11" a="1"/>
  <c r="BQ209" i="11" s="1"/>
  <c r="AG209" i="11" a="1"/>
  <c r="AG209" i="11" s="1"/>
  <c r="O209" i="11" a="1"/>
  <c r="O209" i="11" s="1"/>
  <c r="AW209" i="11" a="1"/>
  <c r="AW209" i="11" s="1"/>
  <c r="AF209" i="11" a="1"/>
  <c r="AF209" i="11" s="1"/>
  <c r="N209" i="11" a="1"/>
  <c r="N209" i="11" s="1"/>
  <c r="BP209" i="11" a="1"/>
  <c r="BP209" i="11" s="1"/>
  <c r="AV209" i="11" a="1"/>
  <c r="AV209" i="11" s="1"/>
  <c r="M209" i="11" a="1"/>
  <c r="M209" i="11" s="1"/>
  <c r="BK209" i="11" a="1"/>
  <c r="BK209" i="11" s="1"/>
  <c r="Z209" i="11" a="1"/>
  <c r="Z209" i="11" s="1"/>
  <c r="BT209" i="11" a="1"/>
  <c r="BT209" i="11" s="1"/>
  <c r="AT209" i="11" a="1"/>
  <c r="AT209" i="11" s="1"/>
  <c r="X209" i="11" a="1"/>
  <c r="X209" i="11" s="1"/>
  <c r="BS209" i="11" a="1"/>
  <c r="BS209" i="11" s="1"/>
  <c r="W209" i="11" a="1"/>
  <c r="W209" i="11" s="1"/>
  <c r="BR209" i="11" a="1"/>
  <c r="BR209" i="11" s="1"/>
  <c r="AS209" i="11" a="1"/>
  <c r="AS209" i="11" s="1"/>
  <c r="BL209" i="11" a="1"/>
  <c r="BL209" i="11" s="1"/>
  <c r="AN209" i="11" a="1"/>
  <c r="AN209" i="11" s="1"/>
  <c r="BJ209" i="11" a="1"/>
  <c r="BJ209" i="11" s="1"/>
  <c r="S209" i="11" a="1"/>
  <c r="S209" i="11" s="1"/>
  <c r="BZ209" i="11" a="1"/>
  <c r="BZ209" i="11" s="1"/>
  <c r="AU209" i="11" a="1"/>
  <c r="AU209" i="11" s="1"/>
  <c r="Q209" i="11" a="1"/>
  <c r="Q209" i="11" s="1"/>
  <c r="BY209" i="11" a="1"/>
  <c r="BY209" i="11" s="1"/>
  <c r="AR209" i="11" a="1"/>
  <c r="AR209" i="11" s="1"/>
  <c r="P209" i="11" a="1"/>
  <c r="P209" i="11" s="1"/>
  <c r="AL209" i="11" a="1"/>
  <c r="AL209" i="11" s="1"/>
  <c r="BX209" i="11" a="1"/>
  <c r="BX209" i="11" s="1"/>
  <c r="AP209" i="11" a="1"/>
  <c r="AP209" i="11" s="1"/>
  <c r="J209" i="11" a="1"/>
  <c r="J209" i="11" s="1"/>
  <c r="BW209" i="11" a="1"/>
  <c r="BW209" i="11" s="1"/>
  <c r="AO209" i="11" a="1"/>
  <c r="AO209" i="11" s="1"/>
  <c r="H209" i="11" a="1"/>
  <c r="H209" i="11" s="1"/>
  <c r="BU209" i="11" a="1"/>
  <c r="BU209" i="11" s="1"/>
  <c r="AM209" i="11" a="1"/>
  <c r="AM209" i="11" s="1"/>
  <c r="I209" i="11" a="1"/>
  <c r="I209" i="11" s="1"/>
  <c r="BM209" i="11" a="1"/>
  <c r="BM209" i="11" s="1"/>
  <c r="AJ209" i="11" a="1"/>
  <c r="AJ209" i="11" s="1"/>
  <c r="AI209" i="11" a="1"/>
  <c r="AI209" i="11" s="1"/>
  <c r="AH209" i="11" a="1"/>
  <c r="AH209" i="11" s="1"/>
  <c r="AE209" i="11" a="1"/>
  <c r="AE209" i="11" s="1"/>
  <c r="AD209" i="11" a="1"/>
  <c r="AD209" i="11" s="1"/>
  <c r="AC209" i="11" a="1"/>
  <c r="AC209" i="11" s="1"/>
  <c r="AA209" i="11" a="1"/>
  <c r="AA209" i="11" s="1"/>
  <c r="BI209" i="11" a="1"/>
  <c r="BI209" i="11" s="1"/>
  <c r="R209" i="11" a="1"/>
  <c r="R209" i="11" s="1"/>
  <c r="BH209" i="11" a="1"/>
  <c r="BH209" i="11" s="1"/>
  <c r="BD209" i="11" a="1"/>
  <c r="BD209" i="11" s="1"/>
  <c r="BB209" i="11" a="1"/>
  <c r="BB209" i="11" s="1"/>
  <c r="BA209" i="11" a="1"/>
  <c r="BA209" i="11" s="1"/>
  <c r="AY209" i="11" a="1"/>
  <c r="AY209" i="11" s="1"/>
  <c r="AZ209" i="11" a="1"/>
  <c r="AZ209" i="11" s="1"/>
  <c r="AK209" i="11" a="1"/>
  <c r="AK209" i="11" s="1"/>
  <c r="CA209" i="11" a="1"/>
  <c r="CA209" i="11" s="1"/>
  <c r="BO209" i="11" a="1"/>
  <c r="BO209" i="11" s="1"/>
  <c r="BC209" i="11" a="1"/>
  <c r="BC209" i="11" s="1"/>
  <c r="U209" i="11" a="1"/>
  <c r="U209" i="11" s="1"/>
  <c r="Y209" i="11" a="1"/>
  <c r="Y209" i="11" s="1"/>
  <c r="V209" i="11" a="1"/>
  <c r="V209" i="11" s="1"/>
  <c r="BE209" i="11" a="1"/>
  <c r="BE209" i="11" s="1"/>
  <c r="BX230" i="11" a="1"/>
  <c r="BX230" i="11" s="1"/>
  <c r="BK230" i="11" a="1"/>
  <c r="BK230" i="11" s="1"/>
  <c r="AW230" i="11" a="1"/>
  <c r="AW230" i="11" s="1"/>
  <c r="AI230" i="11" a="1"/>
  <c r="AI230" i="11" s="1"/>
  <c r="T230" i="11" a="1"/>
  <c r="T230" i="11" s="1"/>
  <c r="BB230" i="11" a="1"/>
  <c r="BB230" i="11" s="1"/>
  <c r="AM230" i="11" a="1"/>
  <c r="AM230" i="11" s="1"/>
  <c r="I230" i="11" a="1"/>
  <c r="I230" i="11" s="1"/>
  <c r="AX230" i="11" a="1"/>
  <c r="AX230" i="11" s="1"/>
  <c r="Q230" i="11" a="1"/>
  <c r="Q230" i="11" s="1"/>
  <c r="CA230" i="11" a="1"/>
  <c r="CA230" i="11" s="1"/>
  <c r="AV230" i="11" a="1"/>
  <c r="AV230" i="11" s="1"/>
  <c r="P230" i="11" a="1"/>
  <c r="P230" i="11" s="1"/>
  <c r="X230" i="11" a="1"/>
  <c r="X230" i="11" s="1"/>
  <c r="BU230" i="11" a="1"/>
  <c r="BU230" i="11" s="1"/>
  <c r="BF230" i="11" a="1"/>
  <c r="BF230" i="11" s="1"/>
  <c r="AO230" i="11" a="1"/>
  <c r="AO230" i="11" s="1"/>
  <c r="BE230" i="11" a="1"/>
  <c r="BE230" i="11" s="1"/>
  <c r="AN230" i="11" a="1"/>
  <c r="AN230" i="11" s="1"/>
  <c r="V230" i="11" a="1"/>
  <c r="V230" i="11" s="1"/>
  <c r="BI230" i="11" a="1"/>
  <c r="BI230" i="11" s="1"/>
  <c r="AP230" i="11" a="1"/>
  <c r="AP230" i="11" s="1"/>
  <c r="S230" i="11" a="1"/>
  <c r="S230" i="11" s="1"/>
  <c r="R230" i="11" a="1"/>
  <c r="R230" i="11" s="1"/>
  <c r="BQ230" i="11" a="1"/>
  <c r="BQ230" i="11" s="1"/>
  <c r="AY230" i="11" a="1"/>
  <c r="AY230" i="11" s="1"/>
  <c r="AC230" i="11" a="1"/>
  <c r="AC230" i="11" s="1"/>
  <c r="J230" i="11" a="1"/>
  <c r="J230" i="11" s="1"/>
  <c r="BP230" i="11" a="1"/>
  <c r="BP230" i="11" s="1"/>
  <c r="AT230" i="11" a="1"/>
  <c r="AT230" i="11" s="1"/>
  <c r="U230" i="11" a="1"/>
  <c r="U230" i="11" s="1"/>
  <c r="BO230" i="11" a="1"/>
  <c r="BO230" i="11" s="1"/>
  <c r="AF230" i="11" a="1"/>
  <c r="AF230" i="11" s="1"/>
  <c r="BM230" i="11" a="1"/>
  <c r="BM230" i="11" s="1"/>
  <c r="AJ230" i="11" a="1"/>
  <c r="AJ230" i="11" s="1"/>
  <c r="K230" i="11" a="1"/>
  <c r="K230" i="11" s="1"/>
  <c r="BL230" i="11" a="1"/>
  <c r="BL230" i="11" s="1"/>
  <c r="H230" i="11" a="1"/>
  <c r="H230" i="11" s="1"/>
  <c r="BY230" i="11" a="1"/>
  <c r="BY230" i="11" s="1"/>
  <c r="AZ230" i="11" a="1"/>
  <c r="AZ230" i="11" s="1"/>
  <c r="W230" i="11" a="1"/>
  <c r="W230" i="11" s="1"/>
  <c r="BH230" i="11" a="1"/>
  <c r="BH230" i="11" s="1"/>
  <c r="AA230" i="11" a="1"/>
  <c r="AA230" i="11" s="1"/>
  <c r="BG230" i="11" a="1"/>
  <c r="BG230" i="11" s="1"/>
  <c r="BD230" i="11" a="1"/>
  <c r="BD230" i="11" s="1"/>
  <c r="Z230" i="11" a="1"/>
  <c r="Z230" i="11" s="1"/>
  <c r="M230" i="11" a="1"/>
  <c r="M230" i="11" s="1"/>
  <c r="BA230" i="11" a="1"/>
  <c r="BA230" i="11" s="1"/>
  <c r="L230" i="11" a="1"/>
  <c r="L230" i="11" s="1"/>
  <c r="AR230" i="11" a="1"/>
  <c r="AR230" i="11" s="1"/>
  <c r="AQ230" i="11" a="1"/>
  <c r="AQ230" i="11" s="1"/>
  <c r="AD230" i="11" a="1"/>
  <c r="AD230" i="11" s="1"/>
  <c r="BZ230" i="11" a="1"/>
  <c r="BZ230" i="11" s="1"/>
  <c r="AB230" i="11" a="1"/>
  <c r="AB230" i="11" s="1"/>
  <c r="O230" i="11" a="1"/>
  <c r="O230" i="11" s="1"/>
  <c r="BW230" i="11" a="1"/>
  <c r="BW230" i="11" s="1"/>
  <c r="Y230" i="11" a="1"/>
  <c r="Y230" i="11" s="1"/>
  <c r="BV230" i="11" a="1"/>
  <c r="BV230" i="11" s="1"/>
  <c r="BS230" i="11" a="1"/>
  <c r="BS230" i="11" s="1"/>
  <c r="BT230" i="11" a="1"/>
  <c r="BT230" i="11" s="1"/>
  <c r="N230" i="11" a="1"/>
  <c r="N230" i="11" s="1"/>
  <c r="BR230" i="11" a="1"/>
  <c r="BR230" i="11" s="1"/>
  <c r="BN230" i="11" a="1"/>
  <c r="BN230" i="11" s="1"/>
  <c r="AE230" i="11" a="1"/>
  <c r="AE230" i="11" s="1"/>
  <c r="BJ230" i="11" a="1"/>
  <c r="BJ230" i="11" s="1"/>
  <c r="AS230" i="11" a="1"/>
  <c r="AS230" i="11" s="1"/>
  <c r="AK230" i="11" a="1"/>
  <c r="AK230" i="11" s="1"/>
  <c r="BC230" i="11" a="1"/>
  <c r="BC230" i="11" s="1"/>
  <c r="AU230" i="11" a="1"/>
  <c r="AU230" i="11" s="1"/>
  <c r="AL230" i="11" a="1"/>
  <c r="AL230" i="11" s="1"/>
  <c r="AH230" i="11" a="1"/>
  <c r="AH230" i="11" s="1"/>
  <c r="AG230" i="11" a="1"/>
  <c r="AG230" i="11" s="1"/>
  <c r="BQ205" i="11" a="1"/>
  <c r="BQ205" i="11" s="1"/>
  <c r="AZ205" i="11" a="1"/>
  <c r="AZ205" i="11" s="1"/>
  <c r="AJ205" i="11" a="1"/>
  <c r="AJ205" i="11" s="1"/>
  <c r="Q205" i="11" a="1"/>
  <c r="Q205" i="11" s="1"/>
  <c r="BP205" i="11" a="1"/>
  <c r="BP205" i="11" s="1"/>
  <c r="AI205" i="11" a="1"/>
  <c r="AI205" i="11" s="1"/>
  <c r="BX205" i="11" a="1"/>
  <c r="BX205" i="11" s="1"/>
  <c r="BH205" i="11" a="1"/>
  <c r="BH205" i="11" s="1"/>
  <c r="AR205" i="11" a="1"/>
  <c r="AR205" i="11" s="1"/>
  <c r="Z205" i="11" a="1"/>
  <c r="Z205" i="11" s="1"/>
  <c r="H205" i="11" a="1"/>
  <c r="H205" i="11" s="1"/>
  <c r="BR205" i="11" a="1"/>
  <c r="BR205" i="11" s="1"/>
  <c r="AX205" i="11" a="1"/>
  <c r="AX205" i="11" s="1"/>
  <c r="AC205" i="11" a="1"/>
  <c r="AC205" i="11" s="1"/>
  <c r="I205" i="11" a="1"/>
  <c r="I205" i="11" s="1"/>
  <c r="BO205" i="11" a="1"/>
  <c r="BO205" i="11" s="1"/>
  <c r="AW205" i="11" a="1"/>
  <c r="AW205" i="11" s="1"/>
  <c r="AB205" i="11" a="1"/>
  <c r="AB205" i="11" s="1"/>
  <c r="CA205" i="11" a="1"/>
  <c r="CA205" i="11" s="1"/>
  <c r="AQ205" i="11" a="1"/>
  <c r="AQ205" i="11" s="1"/>
  <c r="V205" i="11" a="1"/>
  <c r="V205" i="11" s="1"/>
  <c r="BT205" i="11" a="1"/>
  <c r="BT205" i="11" s="1"/>
  <c r="AU205" i="11" a="1"/>
  <c r="AU205" i="11" s="1"/>
  <c r="T205" i="11" a="1"/>
  <c r="T205" i="11" s="1"/>
  <c r="AT205" i="11" a="1"/>
  <c r="AT205" i="11" s="1"/>
  <c r="S205" i="11" a="1"/>
  <c r="S205" i="11" s="1"/>
  <c r="BS205" i="11" a="1"/>
  <c r="BS205" i="11" s="1"/>
  <c r="AS205" i="11" a="1"/>
  <c r="AS205" i="11" s="1"/>
  <c r="R205" i="11" a="1"/>
  <c r="R205" i="11" s="1"/>
  <c r="BK205" i="11" a="1"/>
  <c r="BK205" i="11" s="1"/>
  <c r="AN205" i="11" a="1"/>
  <c r="AN205" i="11" s="1"/>
  <c r="M205" i="11" a="1"/>
  <c r="M205" i="11" s="1"/>
  <c r="BB205" i="11" a="1"/>
  <c r="BB205" i="11" s="1"/>
  <c r="W205" i="11" a="1"/>
  <c r="W205" i="11" s="1"/>
  <c r="BA205" i="11" a="1"/>
  <c r="BA205" i="11" s="1"/>
  <c r="U205" i="11" a="1"/>
  <c r="U205" i="11" s="1"/>
  <c r="L205" i="11" a="1"/>
  <c r="L205" i="11" s="1"/>
  <c r="BZ205" i="11" a="1"/>
  <c r="BZ205" i="11" s="1"/>
  <c r="P205" i="11" a="1"/>
  <c r="P205" i="11" s="1"/>
  <c r="AY205" i="11" a="1"/>
  <c r="AY205" i="11" s="1"/>
  <c r="O205" i="11" a="1"/>
  <c r="O205" i="11" s="1"/>
  <c r="BY205" i="11" a="1"/>
  <c r="BY205" i="11" s="1"/>
  <c r="N205" i="11" a="1"/>
  <c r="N205" i="11" s="1"/>
  <c r="AV205" i="11" a="1"/>
  <c r="AV205" i="11" s="1"/>
  <c r="BV205" i="11" a="1"/>
  <c r="BV205" i="11" s="1"/>
  <c r="AO205" i="11" a="1"/>
  <c r="AO205" i="11" s="1"/>
  <c r="K205" i="11" a="1"/>
  <c r="K205" i="11" s="1"/>
  <c r="J205" i="11" a="1"/>
  <c r="J205" i="11" s="1"/>
  <c r="BU205" i="11" a="1"/>
  <c r="BU205" i="11" s="1"/>
  <c r="AM205" i="11" a="1"/>
  <c r="AM205" i="11" s="1"/>
  <c r="AH205" i="11" a="1"/>
  <c r="AH205" i="11" s="1"/>
  <c r="AG205" i="11" a="1"/>
  <c r="AG205" i="11" s="1"/>
  <c r="AF205" i="11" a="1"/>
  <c r="AF205" i="11" s="1"/>
  <c r="AE205" i="11" a="1"/>
  <c r="AE205" i="11" s="1"/>
  <c r="BM205" i="11" a="1"/>
  <c r="BM205" i="11" s="1"/>
  <c r="BL205" i="11" a="1"/>
  <c r="BL205" i="11" s="1"/>
  <c r="AA205" i="11" a="1"/>
  <c r="AA205" i="11" s="1"/>
  <c r="AL205" i="11" a="1"/>
  <c r="AL205" i="11" s="1"/>
  <c r="Y205" i="11" a="1"/>
  <c r="Y205" i="11" s="1"/>
  <c r="BF205" i="11" a="1"/>
  <c r="BF205" i="11" s="1"/>
  <c r="X205" i="11" a="1"/>
  <c r="X205" i="11" s="1"/>
  <c r="BW205" i="11" a="1"/>
  <c r="BW205" i="11" s="1"/>
  <c r="BN205" i="11" a="1"/>
  <c r="BN205" i="11" s="1"/>
  <c r="BC205" i="11" a="1"/>
  <c r="BC205" i="11" s="1"/>
  <c r="AP205" i="11" a="1"/>
  <c r="AP205" i="11" s="1"/>
  <c r="BD205" i="11" a="1"/>
  <c r="BD205" i="11" s="1"/>
  <c r="BJ205" i="11" a="1"/>
  <c r="BJ205" i="11" s="1"/>
  <c r="BI205" i="11" a="1"/>
  <c r="BI205" i="11" s="1"/>
  <c r="BG205" i="11" a="1"/>
  <c r="BG205" i="11" s="1"/>
  <c r="BE205" i="11" a="1"/>
  <c r="BE205" i="11" s="1"/>
  <c r="AK205" i="11" a="1"/>
  <c r="AK205" i="11" s="1"/>
  <c r="AD205" i="11" a="1"/>
  <c r="AD205" i="11" s="1"/>
  <c r="BX257" i="11" a="1"/>
  <c r="BX257" i="11" s="1"/>
  <c r="BH257" i="11" a="1"/>
  <c r="BH257" i="11" s="1"/>
  <c r="AT257" i="11" a="1"/>
  <c r="AT257" i="11" s="1"/>
  <c r="AE257" i="11" a="1"/>
  <c r="AE257" i="11" s="1"/>
  <c r="O257" i="11" a="1"/>
  <c r="O257" i="11" s="1"/>
  <c r="BW257" i="11" a="1"/>
  <c r="BW257" i="11" s="1"/>
  <c r="N257" i="11" a="1"/>
  <c r="N257" i="11" s="1"/>
  <c r="BD257" i="11" a="1"/>
  <c r="BD257" i="11" s="1"/>
  <c r="AP257" i="11" a="1"/>
  <c r="AP257" i="11" s="1"/>
  <c r="Y257" i="11" a="1"/>
  <c r="Y257" i="11" s="1"/>
  <c r="J257" i="11" a="1"/>
  <c r="J257" i="11" s="1"/>
  <c r="BQ257" i="11" a="1"/>
  <c r="BQ257" i="11" s="1"/>
  <c r="BB257" i="11" a="1"/>
  <c r="BB257" i="11" s="1"/>
  <c r="AN257" i="11" a="1"/>
  <c r="AN257" i="11" s="1"/>
  <c r="H257" i="11" a="1"/>
  <c r="H257" i="11" s="1"/>
  <c r="CA257" i="11" a="1"/>
  <c r="CA257" i="11" s="1"/>
  <c r="BG257" i="11" a="1"/>
  <c r="BG257" i="11" s="1"/>
  <c r="U257" i="11" a="1"/>
  <c r="U257" i="11" s="1"/>
  <c r="BZ257" i="11" a="1"/>
  <c r="BZ257" i="11" s="1"/>
  <c r="AO257" i="11" a="1"/>
  <c r="AO257" i="11" s="1"/>
  <c r="BE257" i="11" a="1"/>
  <c r="BE257" i="11" s="1"/>
  <c r="BU257" i="11" a="1"/>
  <c r="BU257" i="11" s="1"/>
  <c r="BC257" i="11" a="1"/>
  <c r="BC257" i="11" s="1"/>
  <c r="AK257" i="11" a="1"/>
  <c r="AK257" i="11" s="1"/>
  <c r="R257" i="11" a="1"/>
  <c r="R257" i="11" s="1"/>
  <c r="BT257" i="11" a="1"/>
  <c r="BT257" i="11" s="1"/>
  <c r="BA257" i="11" a="1"/>
  <c r="BA257" i="11" s="1"/>
  <c r="AJ257" i="11" a="1"/>
  <c r="AJ257" i="11" s="1"/>
  <c r="Q257" i="11" a="1"/>
  <c r="Q257" i="11" s="1"/>
  <c r="AI257" i="11" a="1"/>
  <c r="AI257" i="11" s="1"/>
  <c r="P257" i="11" a="1"/>
  <c r="P257" i="11" s="1"/>
  <c r="AF257" i="11" a="1"/>
  <c r="AF257" i="11" s="1"/>
  <c r="AY257" i="11" a="1"/>
  <c r="AY257" i="11" s="1"/>
  <c r="AA257" i="11" a="1"/>
  <c r="AA257" i="11" s="1"/>
  <c r="AW257" i="11" a="1"/>
  <c r="AW257" i="11" s="1"/>
  <c r="T257" i="11" a="1"/>
  <c r="T257" i="11" s="1"/>
  <c r="S257" i="11" a="1"/>
  <c r="S257" i="11" s="1"/>
  <c r="BF257" i="11" a="1"/>
  <c r="BF257" i="11" s="1"/>
  <c r="X257" i="11" a="1"/>
  <c r="X257" i="11" s="1"/>
  <c r="W257" i="11" a="1"/>
  <c r="W257" i="11" s="1"/>
  <c r="AU257" i="11" a="1"/>
  <c r="AU257" i="11" s="1"/>
  <c r="K257" i="11" a="1"/>
  <c r="K257" i="11" s="1"/>
  <c r="BV257" i="11" a="1"/>
  <c r="BV257" i="11" s="1"/>
  <c r="AM257" i="11" a="1"/>
  <c r="AM257" i="11" s="1"/>
  <c r="BR257" i="11" a="1"/>
  <c r="BR257" i="11" s="1"/>
  <c r="AH257" i="11" a="1"/>
  <c r="AH257" i="11" s="1"/>
  <c r="BO257" i="11" a="1"/>
  <c r="BO257" i="11" s="1"/>
  <c r="Z257" i="11" a="1"/>
  <c r="Z257" i="11" s="1"/>
  <c r="BM257" i="11" a="1"/>
  <c r="BM257" i="11" s="1"/>
  <c r="BL257" i="11" a="1"/>
  <c r="BL257" i="11" s="1"/>
  <c r="M257" i="11" a="1"/>
  <c r="M257" i="11" s="1"/>
  <c r="BK257" i="11" a="1"/>
  <c r="BK257" i="11" s="1"/>
  <c r="L257" i="11" a="1"/>
  <c r="L257" i="11" s="1"/>
  <c r="BI257" i="11" a="1"/>
  <c r="BI257" i="11" s="1"/>
  <c r="AZ257" i="11" a="1"/>
  <c r="AZ257" i="11" s="1"/>
  <c r="AD257" i="11" a="1"/>
  <c r="AD257" i="11" s="1"/>
  <c r="BS257" i="11" a="1"/>
  <c r="BS257" i="11" s="1"/>
  <c r="AL257" i="11" a="1"/>
  <c r="AL257" i="11" s="1"/>
  <c r="AC257" i="11" a="1"/>
  <c r="AC257" i="11" s="1"/>
  <c r="AB257" i="11" a="1"/>
  <c r="AB257" i="11" s="1"/>
  <c r="V257" i="11" a="1"/>
  <c r="V257" i="11" s="1"/>
  <c r="AX257" i="11" a="1"/>
  <c r="AX257" i="11" s="1"/>
  <c r="I257" i="11" a="1"/>
  <c r="I257" i="11" s="1"/>
  <c r="AR257" i="11" a="1"/>
  <c r="AR257" i="11" s="1"/>
  <c r="AV257" i="11" a="1"/>
  <c r="AV257" i="11" s="1"/>
  <c r="AS257" i="11" a="1"/>
  <c r="AS257" i="11" s="1"/>
  <c r="AG257" i="11" a="1"/>
  <c r="AG257" i="11" s="1"/>
  <c r="BY257" i="11" a="1"/>
  <c r="BY257" i="11" s="1"/>
  <c r="BP257" i="11" a="1"/>
  <c r="BP257" i="11" s="1"/>
  <c r="BN257" i="11" a="1"/>
  <c r="BN257" i="11" s="1"/>
  <c r="BJ257" i="11" a="1"/>
  <c r="BJ257" i="11" s="1"/>
  <c r="AQ257" i="11" a="1"/>
  <c r="AQ257" i="11" s="1"/>
  <c r="BO249" i="11" a="1"/>
  <c r="BO249" i="11" s="1"/>
  <c r="AZ249" i="11" a="1"/>
  <c r="AZ249" i="11" s="1"/>
  <c r="AK249" i="11" a="1"/>
  <c r="AK249" i="11" s="1"/>
  <c r="U249" i="11" a="1"/>
  <c r="U249" i="11" s="1"/>
  <c r="AY249" i="11" a="1"/>
  <c r="AY249" i="11" s="1"/>
  <c r="AJ249" i="11" a="1"/>
  <c r="AJ249" i="11" s="1"/>
  <c r="T249" i="11" a="1"/>
  <c r="T249" i="11" s="1"/>
  <c r="BY249" i="11" a="1"/>
  <c r="BY249" i="11" s="1"/>
  <c r="AU249" i="11" a="1"/>
  <c r="AU249" i="11" s="1"/>
  <c r="AE249" i="11" a="1"/>
  <c r="AE249" i="11" s="1"/>
  <c r="O249" i="11" a="1"/>
  <c r="O249" i="11" s="1"/>
  <c r="BW249" i="11" a="1"/>
  <c r="BW249" i="11" s="1"/>
  <c r="BH249" i="11" a="1"/>
  <c r="BH249" i="11" s="1"/>
  <c r="AC249" i="11" a="1"/>
  <c r="AC249" i="11" s="1"/>
  <c r="M249" i="11" a="1"/>
  <c r="M249" i="11" s="1"/>
  <c r="BF249" i="11" a="1"/>
  <c r="BF249" i="11" s="1"/>
  <c r="S249" i="11" a="1"/>
  <c r="S249" i="11" s="1"/>
  <c r="BA249" i="11" a="1"/>
  <c r="BA249" i="11" s="1"/>
  <c r="AM249" i="11" a="1"/>
  <c r="AM249" i="11" s="1"/>
  <c r="Q249" i="11" a="1"/>
  <c r="Q249" i="11" s="1"/>
  <c r="BX249" i="11" a="1"/>
  <c r="BX249" i="11" s="1"/>
  <c r="BD249" i="11" a="1"/>
  <c r="BD249" i="11" s="1"/>
  <c r="AH249" i="11" a="1"/>
  <c r="AH249" i="11" s="1"/>
  <c r="K249" i="11" a="1"/>
  <c r="K249" i="11" s="1"/>
  <c r="BM249" i="11" a="1"/>
  <c r="BM249" i="11" s="1"/>
  <c r="AP249" i="11" a="1"/>
  <c r="AP249" i="11" s="1"/>
  <c r="BL249" i="11" a="1"/>
  <c r="BL249" i="11" s="1"/>
  <c r="AO249" i="11" a="1"/>
  <c r="AO249" i="11" s="1"/>
  <c r="P249" i="11" a="1"/>
  <c r="P249" i="11" s="1"/>
  <c r="BN249" i="11" a="1"/>
  <c r="BN249" i="11" s="1"/>
  <c r="AL249" i="11" a="1"/>
  <c r="AL249" i="11" s="1"/>
  <c r="J249" i="11" a="1"/>
  <c r="J249" i="11" s="1"/>
  <c r="BK249" i="11" a="1"/>
  <c r="BK249" i="11" s="1"/>
  <c r="I249" i="11" a="1"/>
  <c r="I249" i="11" s="1"/>
  <c r="BE249" i="11" a="1"/>
  <c r="BE249" i="11" s="1"/>
  <c r="BB249" i="11" a="1"/>
  <c r="BB249" i="11" s="1"/>
  <c r="W249" i="11" a="1"/>
  <c r="W249" i="11" s="1"/>
  <c r="AX249" i="11" a="1"/>
  <c r="AX249" i="11" s="1"/>
  <c r="V249" i="11" a="1"/>
  <c r="V249" i="11" s="1"/>
  <c r="BZ249" i="11" a="1"/>
  <c r="BZ249" i="11" s="1"/>
  <c r="R249" i="11" a="1"/>
  <c r="R249" i="11" s="1"/>
  <c r="L249" i="11" a="1"/>
  <c r="L249" i="11" s="1"/>
  <c r="AW249" i="11" a="1"/>
  <c r="AW249" i="11" s="1"/>
  <c r="BR249" i="11" a="1"/>
  <c r="BR249" i="11" s="1"/>
  <c r="AA249" i="11" a="1"/>
  <c r="AA249" i="11" s="1"/>
  <c r="BQ249" i="11" a="1"/>
  <c r="BQ249" i="11" s="1"/>
  <c r="Z249" i="11" a="1"/>
  <c r="Z249" i="11" s="1"/>
  <c r="AS249" i="11" a="1"/>
  <c r="AS249" i="11" s="1"/>
  <c r="AN249" i="11" a="1"/>
  <c r="AN249" i="11" s="1"/>
  <c r="AI249" i="11" a="1"/>
  <c r="AI249" i="11" s="1"/>
  <c r="BJ249" i="11" a="1"/>
  <c r="BJ249" i="11" s="1"/>
  <c r="CA249" i="11" a="1"/>
  <c r="CA249" i="11" s="1"/>
  <c r="Y249" i="11" a="1"/>
  <c r="Y249" i="11" s="1"/>
  <c r="BV249" i="11" a="1"/>
  <c r="BV249" i="11" s="1"/>
  <c r="X249" i="11" a="1"/>
  <c r="X249" i="11" s="1"/>
  <c r="BU249" i="11" a="1"/>
  <c r="BU249" i="11" s="1"/>
  <c r="N249" i="11" a="1"/>
  <c r="N249" i="11" s="1"/>
  <c r="AV249" i="11" a="1"/>
  <c r="AV249" i="11" s="1"/>
  <c r="BT249" i="11" a="1"/>
  <c r="BT249" i="11" s="1"/>
  <c r="BS249" i="11" a="1"/>
  <c r="BS249" i="11" s="1"/>
  <c r="BC249" i="11" a="1"/>
  <c r="BC249" i="11" s="1"/>
  <c r="BP249" i="11" a="1"/>
  <c r="BP249" i="11" s="1"/>
  <c r="AT249" i="11" a="1"/>
  <c r="AT249" i="11" s="1"/>
  <c r="BG249" i="11" a="1"/>
  <c r="BG249" i="11" s="1"/>
  <c r="AR249" i="11" a="1"/>
  <c r="AR249" i="11" s="1"/>
  <c r="AQ249" i="11" a="1"/>
  <c r="AQ249" i="11" s="1"/>
  <c r="AG249" i="11" a="1"/>
  <c r="AG249" i="11" s="1"/>
  <c r="AD249" i="11" a="1"/>
  <c r="AD249" i="11" s="1"/>
  <c r="AF249" i="11" a="1"/>
  <c r="AF249" i="11" s="1"/>
  <c r="AB249" i="11" a="1"/>
  <c r="AB249" i="11" s="1"/>
  <c r="H249" i="11" a="1"/>
  <c r="H249" i="11" s="1"/>
  <c r="BI249" i="11" a="1"/>
  <c r="BI249" i="11" s="1"/>
  <c r="BZ203" i="11" a="1"/>
  <c r="BZ203" i="11" s="1"/>
  <c r="BH203" i="11" a="1"/>
  <c r="BH203" i="11" s="1"/>
  <c r="AA203" i="11" a="1"/>
  <c r="AA203" i="11" s="1"/>
  <c r="K203" i="11" a="1"/>
  <c r="K203" i="11" s="1"/>
  <c r="BG203" i="11" a="1"/>
  <c r="BG203" i="11" s="1"/>
  <c r="AP203" i="11" a="1"/>
  <c r="AP203" i="11" s="1"/>
  <c r="Z203" i="11" a="1"/>
  <c r="Z203" i="11" s="1"/>
  <c r="J203" i="11" a="1"/>
  <c r="J203" i="11" s="1"/>
  <c r="BP203" i="11" a="1"/>
  <c r="BP203" i="11" s="1"/>
  <c r="AX203" i="11" a="1"/>
  <c r="AX203" i="11" s="1"/>
  <c r="AH203" i="11" a="1"/>
  <c r="AH203" i="11" s="1"/>
  <c r="BV203" i="11" a="1"/>
  <c r="BV203" i="11" s="1"/>
  <c r="BA203" i="11" a="1"/>
  <c r="BA203" i="11" s="1"/>
  <c r="AG203" i="11" a="1"/>
  <c r="AG203" i="11" s="1"/>
  <c r="BU203" i="11" a="1"/>
  <c r="BU203" i="11" s="1"/>
  <c r="AZ203" i="11" a="1"/>
  <c r="AZ203" i="11" s="1"/>
  <c r="AF203" i="11" a="1"/>
  <c r="AF203" i="11" s="1"/>
  <c r="O203" i="11" a="1"/>
  <c r="O203" i="11" s="1"/>
  <c r="BT203" i="11" a="1"/>
  <c r="BT203" i="11" s="1"/>
  <c r="AY203" i="11" a="1"/>
  <c r="AY203" i="11" s="1"/>
  <c r="N203" i="11" a="1"/>
  <c r="N203" i="11" s="1"/>
  <c r="BN203" i="11" a="1"/>
  <c r="BN203" i="11" s="1"/>
  <c r="AS203" i="11" a="1"/>
  <c r="AS203" i="11" s="1"/>
  <c r="BM203" i="11" a="1"/>
  <c r="BM203" i="11" s="1"/>
  <c r="Q203" i="11" a="1"/>
  <c r="Q203" i="11" s="1"/>
  <c r="BL203" i="11" a="1"/>
  <c r="BL203" i="11" s="1"/>
  <c r="AN203" i="11" a="1"/>
  <c r="AN203" i="11" s="1"/>
  <c r="BK203" i="11" a="1"/>
  <c r="BK203" i="11" s="1"/>
  <c r="AM203" i="11" a="1"/>
  <c r="AM203" i="11" s="1"/>
  <c r="P203" i="11" a="1"/>
  <c r="P203" i="11" s="1"/>
  <c r="BE203" i="11" a="1"/>
  <c r="BE203" i="11" s="1"/>
  <c r="AI203" i="11" a="1"/>
  <c r="AI203" i="11" s="1"/>
  <c r="H203" i="11" a="1"/>
  <c r="H203" i="11" s="1"/>
  <c r="BW203" i="11" a="1"/>
  <c r="BW203" i="11" s="1"/>
  <c r="I203" i="11" a="1"/>
  <c r="I203" i="11" s="1"/>
  <c r="BS203" i="11" a="1"/>
  <c r="BS203" i="11" s="1"/>
  <c r="AO203" i="11" a="1"/>
  <c r="AO203" i="11" s="1"/>
  <c r="BR203" i="11" a="1"/>
  <c r="BR203" i="11" s="1"/>
  <c r="AL203" i="11" a="1"/>
  <c r="AL203" i="11" s="1"/>
  <c r="BQ203" i="11" a="1"/>
  <c r="BQ203" i="11" s="1"/>
  <c r="AK203" i="11" a="1"/>
  <c r="AK203" i="11" s="1"/>
  <c r="AE203" i="11" a="1"/>
  <c r="AE203" i="11" s="1"/>
  <c r="BO203" i="11" a="1"/>
  <c r="BO203" i="11" s="1"/>
  <c r="AJ203" i="11" a="1"/>
  <c r="AJ203" i="11" s="1"/>
  <c r="BI203" i="11" a="1"/>
  <c r="BI203" i="11" s="1"/>
  <c r="AC203" i="11" a="1"/>
  <c r="AC203" i="11" s="1"/>
  <c r="BF203" i="11" a="1"/>
  <c r="BF203" i="11" s="1"/>
  <c r="AB203" i="11" a="1"/>
  <c r="AB203" i="11" s="1"/>
  <c r="BD203" i="11" a="1"/>
  <c r="BD203" i="11" s="1"/>
  <c r="Y203" i="11" a="1"/>
  <c r="Y203" i="11" s="1"/>
  <c r="BX203" i="11" a="1"/>
  <c r="BX203" i="11" s="1"/>
  <c r="R203" i="11" a="1"/>
  <c r="R203" i="11" s="1"/>
  <c r="BJ203" i="11" a="1"/>
  <c r="BJ203" i="11" s="1"/>
  <c r="M203" i="11" a="1"/>
  <c r="M203" i="11" s="1"/>
  <c r="BB203" i="11" a="1"/>
  <c r="BB203" i="11" s="1"/>
  <c r="BC203" i="11" a="1"/>
  <c r="BC203" i="11" s="1"/>
  <c r="L203" i="11" a="1"/>
  <c r="L203" i="11" s="1"/>
  <c r="AT203" i="11" a="1"/>
  <c r="AT203" i="11" s="1"/>
  <c r="AR203" i="11" a="1"/>
  <c r="AR203" i="11" s="1"/>
  <c r="S203" i="11" a="1"/>
  <c r="S203" i="11" s="1"/>
  <c r="CA203" i="11" a="1"/>
  <c r="CA203" i="11" s="1"/>
  <c r="AW203" i="11" a="1"/>
  <c r="AW203" i="11" s="1"/>
  <c r="V203" i="11" a="1"/>
  <c r="V203" i="11" s="1"/>
  <c r="W203" i="11" a="1"/>
  <c r="W203" i="11" s="1"/>
  <c r="BY203" i="11" a="1"/>
  <c r="BY203" i="11" s="1"/>
  <c r="X203" i="11" a="1"/>
  <c r="X203" i="11" s="1"/>
  <c r="AD203" i="11" a="1"/>
  <c r="AD203" i="11" s="1"/>
  <c r="AQ203" i="11" a="1"/>
  <c r="AQ203" i="11" s="1"/>
  <c r="AV203" i="11" a="1"/>
  <c r="AV203" i="11" s="1"/>
  <c r="AU203" i="11" a="1"/>
  <c r="AU203" i="11" s="1"/>
  <c r="T203" i="11" a="1"/>
  <c r="T203" i="11" s="1"/>
  <c r="U203" i="11" a="1"/>
  <c r="U203" i="11" s="1"/>
  <c r="BT247" i="11" a="1"/>
  <c r="BT247" i="11" s="1"/>
  <c r="BD247" i="11" a="1"/>
  <c r="BD247" i="11" s="1"/>
  <c r="AP247" i="11" a="1"/>
  <c r="AP247" i="11" s="1"/>
  <c r="Z247" i="11" a="1"/>
  <c r="Z247" i="11" s="1"/>
  <c r="L247" i="11" a="1"/>
  <c r="L247" i="11" s="1"/>
  <c r="BS247" i="11" a="1"/>
  <c r="BS247" i="11" s="1"/>
  <c r="AO247" i="11" a="1"/>
  <c r="AO247" i="11" s="1"/>
  <c r="K247" i="11" a="1"/>
  <c r="K247" i="11" s="1"/>
  <c r="BN247" i="11" a="1"/>
  <c r="BN247" i="11" s="1"/>
  <c r="AY247" i="11" a="1"/>
  <c r="AY247" i="11" s="1"/>
  <c r="AJ247" i="11" a="1"/>
  <c r="AJ247" i="11" s="1"/>
  <c r="BM247" i="11" a="1"/>
  <c r="BM247" i="11" s="1"/>
  <c r="AX247" i="11" a="1"/>
  <c r="AX247" i="11" s="1"/>
  <c r="T247" i="11" a="1"/>
  <c r="T247" i="11" s="1"/>
  <c r="AU247" i="11" a="1"/>
  <c r="AU247" i="11" s="1"/>
  <c r="AD247" i="11" a="1"/>
  <c r="AD247" i="11" s="1"/>
  <c r="CA247" i="11" a="1"/>
  <c r="CA247" i="11" s="1"/>
  <c r="BH247" i="11" a="1"/>
  <c r="BH247" i="11" s="1"/>
  <c r="AQ247" i="11" a="1"/>
  <c r="AQ247" i="11" s="1"/>
  <c r="W247" i="11" a="1"/>
  <c r="W247" i="11" s="1"/>
  <c r="BW247" i="11" a="1"/>
  <c r="BW247" i="11" s="1"/>
  <c r="BB247" i="11" a="1"/>
  <c r="BB247" i="11" s="1"/>
  <c r="AG247" i="11" a="1"/>
  <c r="AG247" i="11" s="1"/>
  <c r="M247" i="11" a="1"/>
  <c r="M247" i="11" s="1"/>
  <c r="BR247" i="11" a="1"/>
  <c r="BR247" i="11" s="1"/>
  <c r="AW247" i="11" a="1"/>
  <c r="AW247" i="11" s="1"/>
  <c r="AC247" i="11" a="1"/>
  <c r="AC247" i="11" s="1"/>
  <c r="H247" i="11" a="1"/>
  <c r="H247" i="11" s="1"/>
  <c r="BL247" i="11" a="1"/>
  <c r="BL247" i="11" s="1"/>
  <c r="R247" i="11" a="1"/>
  <c r="R247" i="11" s="1"/>
  <c r="BK247" i="11" a="1"/>
  <c r="BK247" i="11" s="1"/>
  <c r="AN247" i="11" a="1"/>
  <c r="AN247" i="11" s="1"/>
  <c r="Q247" i="11" a="1"/>
  <c r="Q247" i="11" s="1"/>
  <c r="X247" i="11" a="1"/>
  <c r="X247" i="11" s="1"/>
  <c r="BX247" i="11" a="1"/>
  <c r="BX247" i="11" s="1"/>
  <c r="AV247" i="11" a="1"/>
  <c r="AV247" i="11" s="1"/>
  <c r="BP247" i="11" a="1"/>
  <c r="BP247" i="11" s="1"/>
  <c r="AR247" i="11" a="1"/>
  <c r="AR247" i="11" s="1"/>
  <c r="P247" i="11" a="1"/>
  <c r="P247" i="11" s="1"/>
  <c r="BU247" i="11" a="1"/>
  <c r="BU247" i="11" s="1"/>
  <c r="BQ247" i="11" a="1"/>
  <c r="BQ247" i="11" s="1"/>
  <c r="AL247" i="11" a="1"/>
  <c r="AL247" i="11" s="1"/>
  <c r="I247" i="11" a="1"/>
  <c r="I247" i="11" s="1"/>
  <c r="AI247" i="11" a="1"/>
  <c r="AI247" i="11" s="1"/>
  <c r="AZ247" i="11" a="1"/>
  <c r="AZ247" i="11" s="1"/>
  <c r="AT247" i="11" a="1"/>
  <c r="AT247" i="11" s="1"/>
  <c r="N247" i="11" a="1"/>
  <c r="N247" i="11" s="1"/>
  <c r="AM247" i="11" a="1"/>
  <c r="AM247" i="11" s="1"/>
  <c r="AK247" i="11" a="1"/>
  <c r="AK247" i="11" s="1"/>
  <c r="U247" i="11" a="1"/>
  <c r="U247" i="11" s="1"/>
  <c r="AF247" i="11" a="1"/>
  <c r="AF247" i="11" s="1"/>
  <c r="BZ247" i="11" a="1"/>
  <c r="BZ247" i="11" s="1"/>
  <c r="AE247" i="11" a="1"/>
  <c r="AE247" i="11" s="1"/>
  <c r="BE247" i="11" a="1"/>
  <c r="BE247" i="11" s="1"/>
  <c r="BA247" i="11" a="1"/>
  <c r="BA247" i="11" s="1"/>
  <c r="AS247" i="11" a="1"/>
  <c r="AS247" i="11" s="1"/>
  <c r="O247" i="11" a="1"/>
  <c r="O247" i="11" s="1"/>
  <c r="BI247" i="11" a="1"/>
  <c r="BI247" i="11" s="1"/>
  <c r="BG247" i="11" a="1"/>
  <c r="BG247" i="11" s="1"/>
  <c r="AA247" i="11" a="1"/>
  <c r="AA247" i="11" s="1"/>
  <c r="Y247" i="11" a="1"/>
  <c r="Y247" i="11" s="1"/>
  <c r="V247" i="11" a="1"/>
  <c r="V247" i="11" s="1"/>
  <c r="S247" i="11" a="1"/>
  <c r="S247" i="11" s="1"/>
  <c r="BO247" i="11" a="1"/>
  <c r="BO247" i="11" s="1"/>
  <c r="BJ247" i="11" a="1"/>
  <c r="BJ247" i="11" s="1"/>
  <c r="BF247" i="11" a="1"/>
  <c r="BF247" i="11" s="1"/>
  <c r="BC247" i="11" a="1"/>
  <c r="BC247" i="11" s="1"/>
  <c r="AH247" i="11" a="1"/>
  <c r="AH247" i="11" s="1"/>
  <c r="AB247" i="11" a="1"/>
  <c r="AB247" i="11" s="1"/>
  <c r="J247" i="11" a="1"/>
  <c r="J247" i="11" s="1"/>
  <c r="BY247" i="11" a="1"/>
  <c r="BY247" i="11" s="1"/>
  <c r="BV247" i="11" a="1"/>
  <c r="BV247" i="11" s="1"/>
  <c r="BS250" i="11" a="1"/>
  <c r="BS250" i="11" s="1"/>
  <c r="BC250" i="11" a="1"/>
  <c r="BC250" i="11" s="1"/>
  <c r="BB250" i="11" a="1"/>
  <c r="BB250" i="11" s="1"/>
  <c r="AN250" i="11" a="1"/>
  <c r="AN250" i="11" s="1"/>
  <c r="Y250" i="11" a="1"/>
  <c r="Y250" i="11" s="1"/>
  <c r="I250" i="11" a="1"/>
  <c r="I250" i="11" s="1"/>
  <c r="BN250" i="11" a="1"/>
  <c r="BN250" i="11" s="1"/>
  <c r="AX250" i="11" a="1"/>
  <c r="AX250" i="11" s="1"/>
  <c r="AJ250" i="11" a="1"/>
  <c r="AJ250" i="11" s="1"/>
  <c r="T250" i="11" a="1"/>
  <c r="T250" i="11" s="1"/>
  <c r="AW250" i="11" a="1"/>
  <c r="AW250" i="11" s="1"/>
  <c r="AI250" i="11" a="1"/>
  <c r="AI250" i="11" s="1"/>
  <c r="R250" i="11" a="1"/>
  <c r="R250" i="11" s="1"/>
  <c r="AR250" i="11" a="1"/>
  <c r="AR250" i="11" s="1"/>
  <c r="X250" i="11" a="1"/>
  <c r="X250" i="11" s="1"/>
  <c r="BD250" i="11" a="1"/>
  <c r="BD250" i="11" s="1"/>
  <c r="AY250" i="11" a="1"/>
  <c r="AY250" i="11" s="1"/>
  <c r="AD250" i="11" a="1"/>
  <c r="AD250" i="11" s="1"/>
  <c r="H250" i="11" a="1"/>
  <c r="H250" i="11" s="1"/>
  <c r="BQ250" i="11" a="1"/>
  <c r="BQ250" i="11" s="1"/>
  <c r="AU250" i="11" a="1"/>
  <c r="AU250" i="11" s="1"/>
  <c r="AA250" i="11" a="1"/>
  <c r="AA250" i="11" s="1"/>
  <c r="BK250" i="11" a="1"/>
  <c r="BK250" i="11" s="1"/>
  <c r="O250" i="11" a="1"/>
  <c r="O250" i="11" s="1"/>
  <c r="BJ250" i="11" a="1"/>
  <c r="BJ250" i="11" s="1"/>
  <c r="AM250" i="11" a="1"/>
  <c r="AM250" i="11" s="1"/>
  <c r="BT250" i="11" a="1"/>
  <c r="BT250" i="11" s="1"/>
  <c r="S250" i="11" a="1"/>
  <c r="S250" i="11" s="1"/>
  <c r="BR250" i="11" a="1"/>
  <c r="BR250" i="11" s="1"/>
  <c r="AS250" i="11" a="1"/>
  <c r="AS250" i="11" s="1"/>
  <c r="Q250" i="11" a="1"/>
  <c r="Q250" i="11" s="1"/>
  <c r="BL250" i="11" a="1"/>
  <c r="BL250" i="11" s="1"/>
  <c r="AK250" i="11" a="1"/>
  <c r="AK250" i="11" s="1"/>
  <c r="K250" i="11" a="1"/>
  <c r="K250" i="11" s="1"/>
  <c r="BW250" i="11" a="1"/>
  <c r="BW250" i="11" s="1"/>
  <c r="AQ250" i="11" a="1"/>
  <c r="AQ250" i="11" s="1"/>
  <c r="L250" i="11" a="1"/>
  <c r="L250" i="11" s="1"/>
  <c r="BU250" i="11" a="1"/>
  <c r="BU250" i="11" s="1"/>
  <c r="AO250" i="11" a="1"/>
  <c r="AO250" i="11" s="1"/>
  <c r="BP250" i="11" a="1"/>
  <c r="BP250" i="11" s="1"/>
  <c r="V250" i="11" a="1"/>
  <c r="V250" i="11" s="1"/>
  <c r="P250" i="11" a="1"/>
  <c r="P250" i="11" s="1"/>
  <c r="AZ250" i="11" a="1"/>
  <c r="AZ250" i="11" s="1"/>
  <c r="N250" i="11" a="1"/>
  <c r="N250" i="11" s="1"/>
  <c r="AL250" i="11" a="1"/>
  <c r="AL250" i="11" s="1"/>
  <c r="CA250" i="11" a="1"/>
  <c r="CA250" i="11" s="1"/>
  <c r="AH250" i="11" a="1"/>
  <c r="AH250" i="11" s="1"/>
  <c r="BG250" i="11" a="1"/>
  <c r="BG250" i="11" s="1"/>
  <c r="U250" i="11" a="1"/>
  <c r="U250" i="11" s="1"/>
  <c r="BO250" i="11" a="1"/>
  <c r="BO250" i="11" s="1"/>
  <c r="W250" i="11" a="1"/>
  <c r="W250" i="11" s="1"/>
  <c r="BM250" i="11" a="1"/>
  <c r="BM250" i="11" s="1"/>
  <c r="M250" i="11" a="1"/>
  <c r="M250" i="11" s="1"/>
  <c r="AP250" i="11" a="1"/>
  <c r="AP250" i="11" s="1"/>
  <c r="BV250" i="11" a="1"/>
  <c r="BV250" i="11" s="1"/>
  <c r="BI250" i="11" a="1"/>
  <c r="BI250" i="11" s="1"/>
  <c r="BH250" i="11" a="1"/>
  <c r="BH250" i="11" s="1"/>
  <c r="AF250" i="11" a="1"/>
  <c r="AF250" i="11" s="1"/>
  <c r="BZ250" i="11" a="1"/>
  <c r="BZ250" i="11" s="1"/>
  <c r="BA250" i="11" a="1"/>
  <c r="BA250" i="11" s="1"/>
  <c r="Z250" i="11" a="1"/>
  <c r="Z250" i="11" s="1"/>
  <c r="J250" i="11" a="1"/>
  <c r="J250" i="11" s="1"/>
  <c r="BY250" i="11" a="1"/>
  <c r="BY250" i="11" s="1"/>
  <c r="BX250" i="11" a="1"/>
  <c r="BX250" i="11" s="1"/>
  <c r="BF250" i="11" a="1"/>
  <c r="BF250" i="11" s="1"/>
  <c r="BE250" i="11" a="1"/>
  <c r="BE250" i="11" s="1"/>
  <c r="AG250" i="11" a="1"/>
  <c r="AG250" i="11" s="1"/>
  <c r="AV250" i="11" a="1"/>
  <c r="AV250" i="11" s="1"/>
  <c r="AT250" i="11" a="1"/>
  <c r="AT250" i="11" s="1"/>
  <c r="AE250" i="11" a="1"/>
  <c r="AE250" i="11" s="1"/>
  <c r="AC250" i="11" a="1"/>
  <c r="AC250" i="11" s="1"/>
  <c r="AB250" i="11" a="1"/>
  <c r="AB250" i="11" s="1"/>
  <c r="BT204" i="11" a="1"/>
  <c r="BT204" i="11" s="1"/>
  <c r="BE204" i="11" a="1"/>
  <c r="BE204" i="11" s="1"/>
  <c r="AO204" i="11" a="1"/>
  <c r="AO204" i="11" s="1"/>
  <c r="W204" i="11" a="1"/>
  <c r="W204" i="11" s="1"/>
  <c r="BD204" i="11" a="1"/>
  <c r="BD204" i="11" s="1"/>
  <c r="AN204" i="11" a="1"/>
  <c r="AN204" i="11" s="1"/>
  <c r="BL204" i="11" a="1"/>
  <c r="BL204" i="11" s="1"/>
  <c r="AU204" i="11" a="1"/>
  <c r="AU204" i="11" s="1"/>
  <c r="AF204" i="11" a="1"/>
  <c r="AF204" i="11" s="1"/>
  <c r="N204" i="11" a="1"/>
  <c r="N204" i="11" s="1"/>
  <c r="V204" i="11" a="1"/>
  <c r="V204" i="11" s="1"/>
  <c r="CA204" i="11" a="1"/>
  <c r="CA204" i="11" s="1"/>
  <c r="BI204" i="11" a="1"/>
  <c r="BI204" i="11" s="1"/>
  <c r="AQ204" i="11" a="1"/>
  <c r="AQ204" i="11" s="1"/>
  <c r="BZ204" i="11" a="1"/>
  <c r="BZ204" i="11" s="1"/>
  <c r="BH204" i="11" a="1"/>
  <c r="BH204" i="11" s="1"/>
  <c r="AP204" i="11" a="1"/>
  <c r="AP204" i="11" s="1"/>
  <c r="U204" i="11" a="1"/>
  <c r="U204" i="11" s="1"/>
  <c r="BU204" i="11" a="1"/>
  <c r="BU204" i="11" s="1"/>
  <c r="BB204" i="11" a="1"/>
  <c r="BB204" i="11" s="1"/>
  <c r="P204" i="11" a="1"/>
  <c r="P204" i="11" s="1"/>
  <c r="BQ204" i="11" a="1"/>
  <c r="BQ204" i="11" s="1"/>
  <c r="AS204" i="11" a="1"/>
  <c r="AS204" i="11" s="1"/>
  <c r="S204" i="11" a="1"/>
  <c r="S204" i="11" s="1"/>
  <c r="BP204" i="11" a="1"/>
  <c r="BP204" i="11" s="1"/>
  <c r="R204" i="11" a="1"/>
  <c r="R204" i="11" s="1"/>
  <c r="BO204" i="11" a="1"/>
  <c r="BO204" i="11" s="1"/>
  <c r="AR204" i="11" a="1"/>
  <c r="AR204" i="11" s="1"/>
  <c r="Q204" i="11" a="1"/>
  <c r="Q204" i="11" s="1"/>
  <c r="BJ204" i="11" a="1"/>
  <c r="BJ204" i="11" s="1"/>
  <c r="AJ204" i="11" a="1"/>
  <c r="AJ204" i="11" s="1"/>
  <c r="K204" i="11" a="1"/>
  <c r="K204" i="11" s="1"/>
  <c r="BK204" i="11" a="1"/>
  <c r="BK204" i="11" s="1"/>
  <c r="BG204" i="11" a="1"/>
  <c r="BG204" i="11" s="1"/>
  <c r="AE204" i="11" a="1"/>
  <c r="AE204" i="11" s="1"/>
  <c r="AD204" i="11" a="1"/>
  <c r="AD204" i="11" s="1"/>
  <c r="BF204" i="11" a="1"/>
  <c r="BF204" i="11" s="1"/>
  <c r="AC204" i="11" a="1"/>
  <c r="AC204" i="11" s="1"/>
  <c r="BA204" i="11" a="1"/>
  <c r="BA204" i="11" s="1"/>
  <c r="BC204" i="11" a="1"/>
  <c r="BC204" i="11" s="1"/>
  <c r="AB204" i="11" a="1"/>
  <c r="AB204" i="11" s="1"/>
  <c r="AA204" i="11" a="1"/>
  <c r="AA204" i="11" s="1"/>
  <c r="AY204" i="11" a="1"/>
  <c r="AY204" i="11" s="1"/>
  <c r="Y204" i="11" a="1"/>
  <c r="Y204" i="11" s="1"/>
  <c r="AX204" i="11" a="1"/>
  <c r="AX204" i="11" s="1"/>
  <c r="X204" i="11" a="1"/>
  <c r="X204" i="11" s="1"/>
  <c r="BY204" i="11" a="1"/>
  <c r="BY204" i="11" s="1"/>
  <c r="AW204" i="11" a="1"/>
  <c r="AW204" i="11" s="1"/>
  <c r="T204" i="11" a="1"/>
  <c r="T204" i="11" s="1"/>
  <c r="AV204" i="11" a="1"/>
  <c r="AV204" i="11" s="1"/>
  <c r="AT204" i="11" a="1"/>
  <c r="AT204" i="11" s="1"/>
  <c r="AH204" i="11" a="1"/>
  <c r="AH204" i="11" s="1"/>
  <c r="BX204" i="11" a="1"/>
  <c r="BX204" i="11" s="1"/>
  <c r="AG204" i="11" a="1"/>
  <c r="AG204" i="11" s="1"/>
  <c r="L204" i="11" a="1"/>
  <c r="L204" i="11" s="1"/>
  <c r="BW204" i="11" a="1"/>
  <c r="BW204" i="11" s="1"/>
  <c r="BV204" i="11" a="1"/>
  <c r="BV204" i="11" s="1"/>
  <c r="BS204" i="11" a="1"/>
  <c r="BS204" i="11" s="1"/>
  <c r="AK204" i="11" a="1"/>
  <c r="AK204" i="11" s="1"/>
  <c r="I204" i="11" a="1"/>
  <c r="I204" i="11" s="1"/>
  <c r="H204" i="11" a="1"/>
  <c r="H204" i="11" s="1"/>
  <c r="BR204" i="11" a="1"/>
  <c r="BR204" i="11" s="1"/>
  <c r="AL204" i="11" a="1"/>
  <c r="AL204" i="11" s="1"/>
  <c r="AI204" i="11" a="1"/>
  <c r="AI204" i="11" s="1"/>
  <c r="Z204" i="11" a="1"/>
  <c r="Z204" i="11" s="1"/>
  <c r="J204" i="11" a="1"/>
  <c r="J204" i="11" s="1"/>
  <c r="BN204" i="11" a="1"/>
  <c r="BN204" i="11" s="1"/>
  <c r="BM204" i="11" a="1"/>
  <c r="BM204" i="11" s="1"/>
  <c r="AZ204" i="11" a="1"/>
  <c r="AZ204" i="11" s="1"/>
  <c r="AM204" i="11" a="1"/>
  <c r="AM204" i="11" s="1"/>
  <c r="O204" i="11" a="1"/>
  <c r="O204" i="11" s="1"/>
  <c r="M204" i="11" a="1"/>
  <c r="M204" i="11" s="1"/>
  <c r="BY241" i="11" a="1"/>
  <c r="BY241" i="11" s="1"/>
  <c r="AW241" i="11" a="1"/>
  <c r="AW241" i="11" s="1"/>
  <c r="T241" i="11" a="1"/>
  <c r="T241" i="11" s="1"/>
  <c r="AM241" i="11" a="1"/>
  <c r="AM241" i="11" s="1"/>
  <c r="X241" i="11" a="1"/>
  <c r="X241" i="11" s="1"/>
  <c r="AY241" i="11" a="1"/>
  <c r="AY241" i="11" s="1"/>
  <c r="AJ241" i="11" a="1"/>
  <c r="AJ241" i="11" s="1"/>
  <c r="U241" i="11" a="1"/>
  <c r="U241" i="11" s="1"/>
  <c r="BT241" i="11" a="1"/>
  <c r="BT241" i="11" s="1"/>
  <c r="BD241" i="11" a="1"/>
  <c r="BD241" i="11" s="1"/>
  <c r="AN241" i="11" a="1"/>
  <c r="AN241" i="11" s="1"/>
  <c r="W241" i="11" a="1"/>
  <c r="W241" i="11" s="1"/>
  <c r="BZ241" i="11" a="1"/>
  <c r="BZ241" i="11" s="1"/>
  <c r="BH241" i="11" a="1"/>
  <c r="BH241" i="11" s="1"/>
  <c r="Z241" i="11" a="1"/>
  <c r="Z241" i="11" s="1"/>
  <c r="H241" i="11" a="1"/>
  <c r="H241" i="11" s="1"/>
  <c r="AR241" i="11" a="1"/>
  <c r="AR241" i="11" s="1"/>
  <c r="BU241" i="11" a="1"/>
  <c r="BU241" i="11" s="1"/>
  <c r="BC241" i="11" a="1"/>
  <c r="BC241" i="11" s="1"/>
  <c r="R241" i="11" a="1"/>
  <c r="R241" i="11" s="1"/>
  <c r="BF241" i="11" a="1"/>
  <c r="BF241" i="11" s="1"/>
  <c r="AK241" i="11" a="1"/>
  <c r="AK241" i="11" s="1"/>
  <c r="O241" i="11" a="1"/>
  <c r="O241" i="11" s="1"/>
  <c r="BX241" i="11" a="1"/>
  <c r="BX241" i="11" s="1"/>
  <c r="BE241" i="11" a="1"/>
  <c r="BE241" i="11" s="1"/>
  <c r="AH241" i="11" a="1"/>
  <c r="AH241" i="11" s="1"/>
  <c r="BA241" i="11" a="1"/>
  <c r="BA241" i="11" s="1"/>
  <c r="L241" i="11" a="1"/>
  <c r="L241" i="11" s="1"/>
  <c r="BB241" i="11" a="1"/>
  <c r="BB241" i="11" s="1"/>
  <c r="AD241" i="11" a="1"/>
  <c r="AD241" i="11" s="1"/>
  <c r="CA241" i="11" a="1"/>
  <c r="CA241" i="11" s="1"/>
  <c r="AC241" i="11" a="1"/>
  <c r="AC241" i="11" s="1"/>
  <c r="BW241" i="11" a="1"/>
  <c r="BW241" i="11" s="1"/>
  <c r="AX241" i="11" a="1"/>
  <c r="AX241" i="11" s="1"/>
  <c r="AB241" i="11" a="1"/>
  <c r="AB241" i="11" s="1"/>
  <c r="BR241" i="11" a="1"/>
  <c r="BR241" i="11" s="1"/>
  <c r="AT241" i="11" a="1"/>
  <c r="AT241" i="11" s="1"/>
  <c r="BQ241" i="11" a="1"/>
  <c r="BQ241" i="11" s="1"/>
  <c r="N241" i="11" a="1"/>
  <c r="N241" i="11" s="1"/>
  <c r="BI241" i="11" a="1"/>
  <c r="BI241" i="11" s="1"/>
  <c r="K241" i="11" a="1"/>
  <c r="K241" i="11" s="1"/>
  <c r="AS241" i="11" a="1"/>
  <c r="AS241" i="11" s="1"/>
  <c r="J241" i="11" a="1"/>
  <c r="J241" i="11" s="1"/>
  <c r="BJ241" i="11" a="1"/>
  <c r="BJ241" i="11" s="1"/>
  <c r="AA241" i="11" a="1"/>
  <c r="AA241" i="11" s="1"/>
  <c r="BV241" i="11" a="1"/>
  <c r="BV241" i="11" s="1"/>
  <c r="AL241" i="11" a="1"/>
  <c r="AL241" i="11" s="1"/>
  <c r="BS241" i="11" a="1"/>
  <c r="BS241" i="11" s="1"/>
  <c r="AI241" i="11" a="1"/>
  <c r="AI241" i="11" s="1"/>
  <c r="BP241" i="11" a="1"/>
  <c r="BP241" i="11" s="1"/>
  <c r="AG241" i="11" a="1"/>
  <c r="AG241" i="11" s="1"/>
  <c r="BO241" i="11" a="1"/>
  <c r="BO241" i="11" s="1"/>
  <c r="AF241" i="11" a="1"/>
  <c r="AF241" i="11" s="1"/>
  <c r="AZ241" i="11" a="1"/>
  <c r="AZ241" i="11" s="1"/>
  <c r="M241" i="11" a="1"/>
  <c r="M241" i="11" s="1"/>
  <c r="AE241" i="11" a="1"/>
  <c r="AE241" i="11" s="1"/>
  <c r="Y241" i="11" a="1"/>
  <c r="Y241" i="11" s="1"/>
  <c r="BM241" i="11" a="1"/>
  <c r="BM241" i="11" s="1"/>
  <c r="P241" i="11" a="1"/>
  <c r="P241" i="11" s="1"/>
  <c r="AV241" i="11" a="1"/>
  <c r="AV241" i="11" s="1"/>
  <c r="AU241" i="11" a="1"/>
  <c r="AU241" i="11" s="1"/>
  <c r="AO241" i="11" a="1"/>
  <c r="AO241" i="11" s="1"/>
  <c r="S241" i="11" a="1"/>
  <c r="S241" i="11" s="1"/>
  <c r="Q241" i="11" a="1"/>
  <c r="Q241" i="11" s="1"/>
  <c r="I241" i="11" a="1"/>
  <c r="I241" i="11" s="1"/>
  <c r="V241" i="11" a="1"/>
  <c r="V241" i="11" s="1"/>
  <c r="BK241" i="11" a="1"/>
  <c r="BK241" i="11" s="1"/>
  <c r="BN241" i="11" a="1"/>
  <c r="BN241" i="11" s="1"/>
  <c r="BL241" i="11" a="1"/>
  <c r="BL241" i="11" s="1"/>
  <c r="BG241" i="11" a="1"/>
  <c r="BG241" i="11" s="1"/>
  <c r="AQ241" i="11" a="1"/>
  <c r="AQ241" i="11" s="1"/>
  <c r="AP241" i="11" a="1"/>
  <c r="AP241" i="11" s="1"/>
  <c r="BO212" i="11" a="1"/>
  <c r="BO212" i="11" s="1"/>
  <c r="AL212" i="11" a="1"/>
  <c r="AL212" i="11" s="1"/>
  <c r="Y212" i="11" a="1"/>
  <c r="Y212" i="11" s="1"/>
  <c r="K212" i="11" a="1"/>
  <c r="K212" i="11" s="1"/>
  <c r="AY212" i="11" a="1"/>
  <c r="AY212" i="11" s="1"/>
  <c r="X212" i="11" a="1"/>
  <c r="X212" i="11" s="1"/>
  <c r="J212" i="11" a="1"/>
  <c r="J212" i="11" s="1"/>
  <c r="BV212" i="11" a="1"/>
  <c r="BV212" i="11" s="1"/>
  <c r="BG212" i="11" a="1"/>
  <c r="BG212" i="11" s="1"/>
  <c r="AR212" i="11" a="1"/>
  <c r="AR212" i="11" s="1"/>
  <c r="AD212" i="11" a="1"/>
  <c r="AD212" i="11" s="1"/>
  <c r="Q212" i="11" a="1"/>
  <c r="Q212" i="11" s="1"/>
  <c r="BL212" i="11" a="1"/>
  <c r="BL212" i="11" s="1"/>
  <c r="AT212" i="11" a="1"/>
  <c r="AT212" i="11" s="1"/>
  <c r="N212" i="11" a="1"/>
  <c r="N212" i="11" s="1"/>
  <c r="BK212" i="11" a="1"/>
  <c r="BK212" i="11" s="1"/>
  <c r="AC212" i="11" a="1"/>
  <c r="AC212" i="11" s="1"/>
  <c r="AS212" i="11" a="1"/>
  <c r="AS212" i="11" s="1"/>
  <c r="AB212" i="11" a="1"/>
  <c r="AB212" i="11" s="1"/>
  <c r="M212" i="11" a="1"/>
  <c r="M212" i="11" s="1"/>
  <c r="BX212" i="11" a="1"/>
  <c r="BX212" i="11" s="1"/>
  <c r="BE212" i="11" a="1"/>
  <c r="BE212" i="11" s="1"/>
  <c r="AN212" i="11" a="1"/>
  <c r="AN212" i="11" s="1"/>
  <c r="H212" i="11" a="1"/>
  <c r="H212" i="11" s="1"/>
  <c r="AZ212" i="11" a="1"/>
  <c r="AZ212" i="11" s="1"/>
  <c r="BU212" i="11" a="1"/>
  <c r="BU212" i="11" s="1"/>
  <c r="AF212" i="11" a="1"/>
  <c r="AF212" i="11" s="1"/>
  <c r="BT212" i="11" a="1"/>
  <c r="BT212" i="11" s="1"/>
  <c r="AX212" i="11" a="1"/>
  <c r="AX212" i="11" s="1"/>
  <c r="AE212" i="11" a="1"/>
  <c r="AE212" i="11" s="1"/>
  <c r="I212" i="11" a="1"/>
  <c r="I212" i="11" s="1"/>
  <c r="BP212" i="11" a="1"/>
  <c r="BP212" i="11" s="1"/>
  <c r="Z212" i="11" a="1"/>
  <c r="Z212" i="11" s="1"/>
  <c r="W212" i="11" a="1"/>
  <c r="W212" i="11" s="1"/>
  <c r="AK212" i="11" a="1"/>
  <c r="AK212" i="11" s="1"/>
  <c r="L212" i="11" a="1"/>
  <c r="L212" i="11" s="1"/>
  <c r="BM212" i="11" a="1"/>
  <c r="BM212" i="11" s="1"/>
  <c r="AJ212" i="11" a="1"/>
  <c r="AJ212" i="11" s="1"/>
  <c r="BJ212" i="11" a="1"/>
  <c r="BJ212" i="11" s="1"/>
  <c r="AI212" i="11" a="1"/>
  <c r="AI212" i="11" s="1"/>
  <c r="BI212" i="11" a="1"/>
  <c r="BI212" i="11" s="1"/>
  <c r="AH212" i="11" a="1"/>
  <c r="AH212" i="11" s="1"/>
  <c r="BF212" i="11" a="1"/>
  <c r="BF212" i="11" s="1"/>
  <c r="BH212" i="11" a="1"/>
  <c r="BH212" i="11" s="1"/>
  <c r="AG212" i="11" a="1"/>
  <c r="AG212" i="11" s="1"/>
  <c r="BC212" i="11" a="1"/>
  <c r="BC212" i="11" s="1"/>
  <c r="AA212" i="11" a="1"/>
  <c r="AA212" i="11" s="1"/>
  <c r="BB212" i="11" a="1"/>
  <c r="BB212" i="11" s="1"/>
  <c r="BA212" i="11" a="1"/>
  <c r="BA212" i="11" s="1"/>
  <c r="CA212" i="11" a="1"/>
  <c r="CA212" i="11" s="1"/>
  <c r="V212" i="11" a="1"/>
  <c r="V212" i="11" s="1"/>
  <c r="BZ212" i="11" a="1"/>
  <c r="BZ212" i="11" s="1"/>
  <c r="BQ212" i="11" a="1"/>
  <c r="BQ212" i="11" s="1"/>
  <c r="BN212" i="11" a="1"/>
  <c r="BN212" i="11" s="1"/>
  <c r="P212" i="11" a="1"/>
  <c r="P212" i="11" s="1"/>
  <c r="BW212" i="11" a="1"/>
  <c r="BW212" i="11" s="1"/>
  <c r="AU212" i="11" a="1"/>
  <c r="AU212" i="11" s="1"/>
  <c r="AQ212" i="11" a="1"/>
  <c r="AQ212" i="11" s="1"/>
  <c r="S212" i="11" a="1"/>
  <c r="S212" i="11" s="1"/>
  <c r="BS212" i="11" a="1"/>
  <c r="BS212" i="11" s="1"/>
  <c r="BD212" i="11" a="1"/>
  <c r="BD212" i="11" s="1"/>
  <c r="AW212" i="11" a="1"/>
  <c r="AW212" i="11" s="1"/>
  <c r="AM212" i="11" a="1"/>
  <c r="AM212" i="11" s="1"/>
  <c r="BR212" i="11" a="1"/>
  <c r="BR212" i="11" s="1"/>
  <c r="AV212" i="11" a="1"/>
  <c r="AV212" i="11" s="1"/>
  <c r="T212" i="11" a="1"/>
  <c r="T212" i="11" s="1"/>
  <c r="R212" i="11" a="1"/>
  <c r="R212" i="11" s="1"/>
  <c r="AP212" i="11" a="1"/>
  <c r="AP212" i="11" s="1"/>
  <c r="AO212" i="11" a="1"/>
  <c r="AO212" i="11" s="1"/>
  <c r="U212" i="11" a="1"/>
  <c r="U212" i="11" s="1"/>
  <c r="O212" i="11" a="1"/>
  <c r="O212" i="11" s="1"/>
  <c r="BY212" i="11" a="1"/>
  <c r="BY212" i="11" s="1"/>
  <c r="BY248" i="11" a="1"/>
  <c r="BY248" i="11" s="1"/>
  <c r="BI248" i="11" a="1"/>
  <c r="BI248" i="11" s="1"/>
  <c r="AS248" i="11" a="1"/>
  <c r="AS248" i="11" s="1"/>
  <c r="AD248" i="11" a="1"/>
  <c r="AD248" i="11" s="1"/>
  <c r="O248" i="11" a="1"/>
  <c r="O248" i="11" s="1"/>
  <c r="BX248" i="11" a="1"/>
  <c r="BX248" i="11" s="1"/>
  <c r="N248" i="11" a="1"/>
  <c r="N248" i="11" s="1"/>
  <c r="BC248" i="11" a="1"/>
  <c r="BC248" i="11" s="1"/>
  <c r="Y248" i="11" a="1"/>
  <c r="Y248" i="11" s="1"/>
  <c r="BR248" i="11" a="1"/>
  <c r="BR248" i="11" s="1"/>
  <c r="AM248" i="11" a="1"/>
  <c r="AM248" i="11" s="1"/>
  <c r="W248" i="11" a="1"/>
  <c r="W248" i="11" s="1"/>
  <c r="H248" i="11" a="1"/>
  <c r="H248" i="11" s="1"/>
  <c r="BT248" i="11" a="1"/>
  <c r="BT248" i="11" s="1"/>
  <c r="M248" i="11" a="1"/>
  <c r="M248" i="11" s="1"/>
  <c r="BM248" i="11" a="1"/>
  <c r="BM248" i="11" s="1"/>
  <c r="AT248" i="11" a="1"/>
  <c r="AT248" i="11" s="1"/>
  <c r="AA248" i="11" a="1"/>
  <c r="AA248" i="11" s="1"/>
  <c r="BO248" i="11" a="1"/>
  <c r="BO248" i="11" s="1"/>
  <c r="AR248" i="11" a="1"/>
  <c r="AR248" i="11" s="1"/>
  <c r="AO248" i="11" a="1"/>
  <c r="AO248" i="11" s="1"/>
  <c r="T248" i="11" a="1"/>
  <c r="T248" i="11" s="1"/>
  <c r="BL248" i="11" a="1"/>
  <c r="BL248" i="11" s="1"/>
  <c r="AN248" i="11" a="1"/>
  <c r="AN248" i="11" s="1"/>
  <c r="R248" i="11" a="1"/>
  <c r="R248" i="11" s="1"/>
  <c r="BK248" i="11" a="1"/>
  <c r="BK248" i="11" s="1"/>
  <c r="Q248" i="11" a="1"/>
  <c r="Q248" i="11" s="1"/>
  <c r="BD248" i="11" a="1"/>
  <c r="BD248" i="11" s="1"/>
  <c r="AE248" i="11" a="1"/>
  <c r="AE248" i="11" s="1"/>
  <c r="BB248" i="11" a="1"/>
  <c r="BB248" i="11" s="1"/>
  <c r="AC248" i="11" a="1"/>
  <c r="AC248" i="11" s="1"/>
  <c r="BW248" i="11" a="1"/>
  <c r="BW248" i="11" s="1"/>
  <c r="V248" i="11" a="1"/>
  <c r="V248" i="11" s="1"/>
  <c r="BJ248" i="11" a="1"/>
  <c r="BJ248" i="11" s="1"/>
  <c r="AG248" i="11" a="1"/>
  <c r="AG248" i="11" s="1"/>
  <c r="BG248" i="11" a="1"/>
  <c r="BG248" i="11" s="1"/>
  <c r="AB248" i="11" a="1"/>
  <c r="AB248" i="11" s="1"/>
  <c r="BE248" i="11" a="1"/>
  <c r="BE248" i="11" s="1"/>
  <c r="Z248" i="11" a="1"/>
  <c r="Z248" i="11" s="1"/>
  <c r="AY248" i="11" a="1"/>
  <c r="AY248" i="11" s="1"/>
  <c r="P248" i="11" a="1"/>
  <c r="P248" i="11" s="1"/>
  <c r="AW248" i="11" a="1"/>
  <c r="AW248" i="11" s="1"/>
  <c r="AV248" i="11" a="1"/>
  <c r="AV248" i="11" s="1"/>
  <c r="K248" i="11" a="1"/>
  <c r="K248" i="11" s="1"/>
  <c r="BA248" i="11" a="1"/>
  <c r="BA248" i="11" s="1"/>
  <c r="J248" i="11" a="1"/>
  <c r="J248" i="11" s="1"/>
  <c r="AZ248" i="11" a="1"/>
  <c r="AZ248" i="11" s="1"/>
  <c r="I248" i="11" a="1"/>
  <c r="I248" i="11" s="1"/>
  <c r="BU248" i="11" a="1"/>
  <c r="BU248" i="11" s="1"/>
  <c r="AH248" i="11" a="1"/>
  <c r="AH248" i="11" s="1"/>
  <c r="BN248" i="11" a="1"/>
  <c r="BN248" i="11" s="1"/>
  <c r="BH248" i="11" a="1"/>
  <c r="BH248" i="11" s="1"/>
  <c r="CA248" i="11" a="1"/>
  <c r="CA248" i="11" s="1"/>
  <c r="AI248" i="11" a="1"/>
  <c r="AI248" i="11" s="1"/>
  <c r="AK248" i="11" a="1"/>
  <c r="AK248" i="11" s="1"/>
  <c r="AJ248" i="11" a="1"/>
  <c r="AJ248" i="11" s="1"/>
  <c r="AF248" i="11" a="1"/>
  <c r="AF248" i="11" s="1"/>
  <c r="BS248" i="11" a="1"/>
  <c r="BS248" i="11" s="1"/>
  <c r="BQ248" i="11" a="1"/>
  <c r="BQ248" i="11" s="1"/>
  <c r="BP248" i="11" a="1"/>
  <c r="BP248" i="11" s="1"/>
  <c r="AX248" i="11" a="1"/>
  <c r="AX248" i="11" s="1"/>
  <c r="AU248" i="11" a="1"/>
  <c r="AU248" i="11" s="1"/>
  <c r="AQ248" i="11" a="1"/>
  <c r="AQ248" i="11" s="1"/>
  <c r="AP248" i="11" a="1"/>
  <c r="AP248" i="11" s="1"/>
  <c r="U248" i="11" a="1"/>
  <c r="U248" i="11" s="1"/>
  <c r="BZ248" i="11" a="1"/>
  <c r="BZ248" i="11" s="1"/>
  <c r="BV248" i="11" a="1"/>
  <c r="BV248" i="11" s="1"/>
  <c r="L248" i="11" a="1"/>
  <c r="L248" i="11" s="1"/>
  <c r="BF248" i="11" a="1"/>
  <c r="BF248" i="11" s="1"/>
  <c r="AL248" i="11" a="1"/>
  <c r="AL248" i="11" s="1"/>
  <c r="X248" i="11" a="1"/>
  <c r="X248" i="11" s="1"/>
  <c r="S248" i="11" a="1"/>
  <c r="S248" i="11" s="1"/>
  <c r="BQ225" i="11" a="1"/>
  <c r="BQ225" i="11" s="1"/>
  <c r="BA225" i="11" a="1"/>
  <c r="BA225" i="11" s="1"/>
  <c r="AJ225" i="11" a="1"/>
  <c r="AJ225" i="11" s="1"/>
  <c r="BT225" i="11" a="1"/>
  <c r="BT225" i="11" s="1"/>
  <c r="BD225" i="11" a="1"/>
  <c r="BD225" i="11" s="1"/>
  <c r="AL225" i="11" a="1"/>
  <c r="AL225" i="11" s="1"/>
  <c r="T225" i="11" a="1"/>
  <c r="T225" i="11" s="1"/>
  <c r="BM225" i="11" a="1"/>
  <c r="BM225" i="11" s="1"/>
  <c r="AB225" i="11" a="1"/>
  <c r="AB225" i="11" s="1"/>
  <c r="L225" i="11" a="1"/>
  <c r="L225" i="11" s="1"/>
  <c r="BK225" i="11" a="1"/>
  <c r="BK225" i="11" s="1"/>
  <c r="AS225" i="11" a="1"/>
  <c r="AS225" i="11" s="1"/>
  <c r="AA225" i="11" a="1"/>
  <c r="AA225" i="11" s="1"/>
  <c r="J225" i="11" a="1"/>
  <c r="J225" i="11" s="1"/>
  <c r="BV225" i="11" a="1"/>
  <c r="BV225" i="11" s="1"/>
  <c r="BC225" i="11" a="1"/>
  <c r="BC225" i="11" s="1"/>
  <c r="AH225" i="11" a="1"/>
  <c r="AH225" i="11" s="1"/>
  <c r="O225" i="11" a="1"/>
  <c r="O225" i="11" s="1"/>
  <c r="BS225" i="11" a="1"/>
  <c r="BS225" i="11" s="1"/>
  <c r="AY225" i="11" a="1"/>
  <c r="AY225" i="11" s="1"/>
  <c r="AE225" i="11" a="1"/>
  <c r="AE225" i="11" s="1"/>
  <c r="M225" i="11" a="1"/>
  <c r="M225" i="11" s="1"/>
  <c r="BP225" i="11" a="1"/>
  <c r="BP225" i="11" s="1"/>
  <c r="AR225" i="11" a="1"/>
  <c r="AR225" i="11" s="1"/>
  <c r="W225" i="11" a="1"/>
  <c r="W225" i="11" s="1"/>
  <c r="CA225" i="11" a="1"/>
  <c r="CA225" i="11" s="1"/>
  <c r="BF225" i="11" a="1"/>
  <c r="BF225" i="11" s="1"/>
  <c r="AI225" i="11" a="1"/>
  <c r="AI225" i="11" s="1"/>
  <c r="BN225" i="11" a="1"/>
  <c r="BN225" i="11" s="1"/>
  <c r="AO225" i="11" a="1"/>
  <c r="AO225" i="11" s="1"/>
  <c r="Q225" i="11" a="1"/>
  <c r="Q225" i="11" s="1"/>
  <c r="BL225" i="11" a="1"/>
  <c r="BL225" i="11" s="1"/>
  <c r="AN225" i="11" a="1"/>
  <c r="AN225" i="11" s="1"/>
  <c r="P225" i="11" a="1"/>
  <c r="P225" i="11" s="1"/>
  <c r="BY225" i="11" a="1"/>
  <c r="BY225" i="11" s="1"/>
  <c r="AZ225" i="11" a="1"/>
  <c r="AZ225" i="11" s="1"/>
  <c r="Z225" i="11" a="1"/>
  <c r="Z225" i="11" s="1"/>
  <c r="BE225" i="11" a="1"/>
  <c r="BE225" i="11" s="1"/>
  <c r="BB225" i="11" a="1"/>
  <c r="BB225" i="11" s="1"/>
  <c r="X225" i="11" a="1"/>
  <c r="X225" i="11" s="1"/>
  <c r="AM225" i="11" a="1"/>
  <c r="AM225" i="11" s="1"/>
  <c r="I225" i="11" a="1"/>
  <c r="I225" i="11" s="1"/>
  <c r="AW225" i="11" a="1"/>
  <c r="AW225" i="11" s="1"/>
  <c r="R225" i="11" a="1"/>
  <c r="R225" i="11" s="1"/>
  <c r="AV225" i="11" a="1"/>
  <c r="AV225" i="11" s="1"/>
  <c r="AU225" i="11" a="1"/>
  <c r="AU225" i="11" s="1"/>
  <c r="N225" i="11" a="1"/>
  <c r="N225" i="11" s="1"/>
  <c r="BU225" i="11" a="1"/>
  <c r="BU225" i="11" s="1"/>
  <c r="BZ225" i="11" a="1"/>
  <c r="BZ225" i="11" s="1"/>
  <c r="BX225" i="11" a="1"/>
  <c r="BX225" i="11" s="1"/>
  <c r="AG225" i="11" a="1"/>
  <c r="AG225" i="11" s="1"/>
  <c r="BW225" i="11" a="1"/>
  <c r="BW225" i="11" s="1"/>
  <c r="AF225" i="11" a="1"/>
  <c r="AF225" i="11" s="1"/>
  <c r="AD225" i="11" a="1"/>
  <c r="AD225" i="11" s="1"/>
  <c r="BO225" i="11" a="1"/>
  <c r="BO225" i="11" s="1"/>
  <c r="Y225" i="11" a="1"/>
  <c r="Y225" i="11" s="1"/>
  <c r="BJ225" i="11" a="1"/>
  <c r="BJ225" i="11" s="1"/>
  <c r="V225" i="11" a="1"/>
  <c r="V225" i="11" s="1"/>
  <c r="U225" i="11" a="1"/>
  <c r="U225" i="11" s="1"/>
  <c r="BR225" i="11" a="1"/>
  <c r="BR225" i="11" s="1"/>
  <c r="S225" i="11" a="1"/>
  <c r="S225" i="11" s="1"/>
  <c r="K225" i="11" a="1"/>
  <c r="K225" i="11" s="1"/>
  <c r="BI225" i="11" a="1"/>
  <c r="BI225" i="11" s="1"/>
  <c r="H225" i="11" a="1"/>
  <c r="H225" i="11" s="1"/>
  <c r="BH225" i="11" a="1"/>
  <c r="BH225" i="11" s="1"/>
  <c r="AQ225" i="11" a="1"/>
  <c r="AQ225" i="11" s="1"/>
  <c r="AP225" i="11" a="1"/>
  <c r="AP225" i="11" s="1"/>
  <c r="AK225" i="11" a="1"/>
  <c r="AK225" i="11" s="1"/>
  <c r="AC225" i="11" a="1"/>
  <c r="AC225" i="11" s="1"/>
  <c r="AX225" i="11" a="1"/>
  <c r="AX225" i="11" s="1"/>
  <c r="AT225" i="11" a="1"/>
  <c r="AT225" i="11" s="1"/>
  <c r="BG225" i="11" a="1"/>
  <c r="BG225" i="11" s="1"/>
  <c r="BP201" i="11" a="1"/>
  <c r="BP201" i="11" s="1"/>
  <c r="AZ201" i="11" a="1"/>
  <c r="AZ201" i="11" s="1"/>
  <c r="T201" i="11" a="1"/>
  <c r="T201" i="11" s="1"/>
  <c r="BO201" i="11" a="1"/>
  <c r="BO201" i="11" s="1"/>
  <c r="AY201" i="11" a="1"/>
  <c r="AY201" i="11" s="1"/>
  <c r="AI201" i="11" a="1"/>
  <c r="AI201" i="11" s="1"/>
  <c r="S201" i="11" a="1"/>
  <c r="S201" i="11" s="1"/>
  <c r="BX201" i="11" a="1"/>
  <c r="BX201" i="11" s="1"/>
  <c r="BF201" i="11" a="1"/>
  <c r="BF201" i="11" s="1"/>
  <c r="AQ201" i="11" a="1"/>
  <c r="AQ201" i="11" s="1"/>
  <c r="AB201" i="11" a="1"/>
  <c r="AB201" i="11" s="1"/>
  <c r="BZ201" i="11" a="1"/>
  <c r="BZ201" i="11" s="1"/>
  <c r="BE201" i="11" a="1"/>
  <c r="BE201" i="11" s="1"/>
  <c r="AL201" i="11" a="1"/>
  <c r="AL201" i="11" s="1"/>
  <c r="U201" i="11" a="1"/>
  <c r="U201" i="11" s="1"/>
  <c r="BY201" i="11" a="1"/>
  <c r="BY201" i="11" s="1"/>
  <c r="R201" i="11" a="1"/>
  <c r="R201" i="11" s="1"/>
  <c r="BW201" i="11" a="1"/>
  <c r="BW201" i="11" s="1"/>
  <c r="BD201" i="11" a="1"/>
  <c r="BD201" i="11" s="1"/>
  <c r="AK201" i="11" a="1"/>
  <c r="AK201" i="11" s="1"/>
  <c r="Q201" i="11" a="1"/>
  <c r="Q201" i="11" s="1"/>
  <c r="BR201" i="11" a="1"/>
  <c r="BR201" i="11" s="1"/>
  <c r="AX201" i="11" a="1"/>
  <c r="AX201" i="11" s="1"/>
  <c r="AF201" i="11" a="1"/>
  <c r="AF201" i="11" s="1"/>
  <c r="L201" i="11" a="1"/>
  <c r="L201" i="11" s="1"/>
  <c r="BH201" i="11" a="1"/>
  <c r="BH201" i="11" s="1"/>
  <c r="K201" i="11" a="1"/>
  <c r="K201" i="11" s="1"/>
  <c r="BG201" i="11" a="1"/>
  <c r="BG201" i="11" s="1"/>
  <c r="AH201" i="11" a="1"/>
  <c r="AH201" i="11" s="1"/>
  <c r="J201" i="11" a="1"/>
  <c r="J201" i="11" s="1"/>
  <c r="AG201" i="11" a="1"/>
  <c r="AG201" i="11" s="1"/>
  <c r="CA201" i="11" a="1"/>
  <c r="CA201" i="11" s="1"/>
  <c r="BA201" i="11" a="1"/>
  <c r="BA201" i="11" s="1"/>
  <c r="BI201" i="11" a="1"/>
  <c r="BI201" i="11" s="1"/>
  <c r="AD201" i="11" a="1"/>
  <c r="AD201" i="11" s="1"/>
  <c r="AC201" i="11" a="1"/>
  <c r="AC201" i="11" s="1"/>
  <c r="X201" i="11" a="1"/>
  <c r="X201" i="11" s="1"/>
  <c r="AA201" i="11" a="1"/>
  <c r="AA201" i="11" s="1"/>
  <c r="BC201" i="11" a="1"/>
  <c r="BC201" i="11" s="1"/>
  <c r="Z201" i="11" a="1"/>
  <c r="Z201" i="11" s="1"/>
  <c r="BB201" i="11" a="1"/>
  <c r="BB201" i="11" s="1"/>
  <c r="Y201" i="11" a="1"/>
  <c r="Y201" i="11" s="1"/>
  <c r="AW201" i="11" a="1"/>
  <c r="AW201" i="11" s="1"/>
  <c r="AV201" i="11" a="1"/>
  <c r="AV201" i="11" s="1"/>
  <c r="V201" i="11" a="1"/>
  <c r="V201" i="11" s="1"/>
  <c r="AU201" i="11" a="1"/>
  <c r="AU201" i="11" s="1"/>
  <c r="BV201" i="11" a="1"/>
  <c r="BV201" i="11" s="1"/>
  <c r="AT201" i="11" a="1"/>
  <c r="AT201" i="11" s="1"/>
  <c r="P201" i="11" a="1"/>
  <c r="P201" i="11" s="1"/>
  <c r="AP201" i="11" a="1"/>
  <c r="AP201" i="11" s="1"/>
  <c r="AO201" i="11" a="1"/>
  <c r="AO201" i="11" s="1"/>
  <c r="AM201" i="11" a="1"/>
  <c r="AM201" i="11" s="1"/>
  <c r="AN201" i="11" a="1"/>
  <c r="AN201" i="11" s="1"/>
  <c r="BS201" i="11" a="1"/>
  <c r="BS201" i="11" s="1"/>
  <c r="O201" i="11" a="1"/>
  <c r="O201" i="11" s="1"/>
  <c r="BQ201" i="11" a="1"/>
  <c r="BQ201" i="11" s="1"/>
  <c r="N201" i="11" a="1"/>
  <c r="N201" i="11" s="1"/>
  <c r="BN201" i="11" a="1"/>
  <c r="BN201" i="11" s="1"/>
  <c r="AS201" i="11" a="1"/>
  <c r="AS201" i="11" s="1"/>
  <c r="BM201" i="11" a="1"/>
  <c r="BM201" i="11" s="1"/>
  <c r="BK201" i="11" a="1"/>
  <c r="BK201" i="11" s="1"/>
  <c r="BJ201" i="11" a="1"/>
  <c r="BJ201" i="11" s="1"/>
  <c r="AR201" i="11" a="1"/>
  <c r="AR201" i="11" s="1"/>
  <c r="H201" i="11" a="1"/>
  <c r="H201" i="11" s="1"/>
  <c r="BL201" i="11" a="1"/>
  <c r="BL201" i="11" s="1"/>
  <c r="I201" i="11" a="1"/>
  <c r="I201" i="11" s="1"/>
  <c r="BU201" i="11" a="1"/>
  <c r="BU201" i="11" s="1"/>
  <c r="W201" i="11" a="1"/>
  <c r="W201" i="11" s="1"/>
  <c r="AJ201" i="11" a="1"/>
  <c r="AJ201" i="11" s="1"/>
  <c r="AE201" i="11" a="1"/>
  <c r="AE201" i="11" s="1"/>
  <c r="M201" i="11" a="1"/>
  <c r="M201" i="11" s="1"/>
  <c r="BT201" i="11" a="1"/>
  <c r="BT201" i="11" s="1"/>
  <c r="AR196" i="11" a="1"/>
  <c r="AR196" i="11" s="1"/>
  <c r="AD196" i="11" a="1"/>
  <c r="AD196" i="11" s="1"/>
  <c r="O196" i="11" a="1"/>
  <c r="O196" i="11" s="1"/>
  <c r="BR196" i="11" a="1"/>
  <c r="BR196" i="11" s="1"/>
  <c r="BD196" i="11" a="1"/>
  <c r="BD196" i="11" s="1"/>
  <c r="AQ196" i="11" a="1"/>
  <c r="AQ196" i="11" s="1"/>
  <c r="AC196" i="11" a="1"/>
  <c r="AC196" i="11" s="1"/>
  <c r="BQ196" i="11" a="1"/>
  <c r="BQ196" i="11" s="1"/>
  <c r="AB196" i="11" a="1"/>
  <c r="AB196" i="11" s="1"/>
  <c r="N196" i="11" a="1"/>
  <c r="N196" i="11" s="1"/>
  <c r="CA196" i="11" a="1"/>
  <c r="CA196" i="11" s="1"/>
  <c r="AM196" i="11" a="1"/>
  <c r="AM196" i="11" s="1"/>
  <c r="BY196" i="11" a="1"/>
  <c r="BY196" i="11" s="1"/>
  <c r="BJ196" i="11" a="1"/>
  <c r="BJ196" i="11" s="1"/>
  <c r="Z196" i="11" a="1"/>
  <c r="Z196" i="11" s="1"/>
  <c r="I196" i="11" a="1"/>
  <c r="I196" i="11" s="1"/>
  <c r="BI196" i="11" a="1"/>
  <c r="BI196" i="11" s="1"/>
  <c r="AS196" i="11" a="1"/>
  <c r="AS196" i="11" s="1"/>
  <c r="H196" i="11" a="1"/>
  <c r="H196" i="11" s="1"/>
  <c r="BX196" i="11" a="1"/>
  <c r="BX196" i="11" s="1"/>
  <c r="Y196" i="11" a="1"/>
  <c r="Y196" i="11" s="1"/>
  <c r="BV196" i="11" a="1"/>
  <c r="BV196" i="11" s="1"/>
  <c r="BE196" i="11" a="1"/>
  <c r="BE196" i="11" s="1"/>
  <c r="AN196" i="11" a="1"/>
  <c r="AN196" i="11" s="1"/>
  <c r="V196" i="11" a="1"/>
  <c r="V196" i="11" s="1"/>
  <c r="BN196" i="11" a="1"/>
  <c r="BN196" i="11" s="1"/>
  <c r="BM196" i="11" a="1"/>
  <c r="BM196" i="11" s="1"/>
  <c r="AT196" i="11" a="1"/>
  <c r="AT196" i="11" s="1"/>
  <c r="U196" i="11" a="1"/>
  <c r="U196" i="11" s="1"/>
  <c r="AP196" i="11" a="1"/>
  <c r="AP196" i="11" s="1"/>
  <c r="BL196" i="11" a="1"/>
  <c r="BL196" i="11" s="1"/>
  <c r="AO196" i="11" a="1"/>
  <c r="AO196" i="11" s="1"/>
  <c r="T196" i="11" a="1"/>
  <c r="T196" i="11" s="1"/>
  <c r="AL196" i="11" a="1"/>
  <c r="AL196" i="11" s="1"/>
  <c r="BK196" i="11" a="1"/>
  <c r="BK196" i="11" s="1"/>
  <c r="S196" i="11" a="1"/>
  <c r="S196" i="11" s="1"/>
  <c r="R196" i="11" a="1"/>
  <c r="R196" i="11" s="1"/>
  <c r="BG196" i="11" a="1"/>
  <c r="BG196" i="11" s="1"/>
  <c r="AJ196" i="11" a="1"/>
  <c r="AJ196" i="11" s="1"/>
  <c r="P196" i="11" a="1"/>
  <c r="P196" i="11" s="1"/>
  <c r="BF196" i="11" a="1"/>
  <c r="BF196" i="11" s="1"/>
  <c r="BZ196" i="11" a="1"/>
  <c r="BZ196" i="11" s="1"/>
  <c r="BC196" i="11" a="1"/>
  <c r="BC196" i="11" s="1"/>
  <c r="AI196" i="11" a="1"/>
  <c r="AI196" i="11" s="1"/>
  <c r="M196" i="11" a="1"/>
  <c r="M196" i="11" s="1"/>
  <c r="BO196" i="11" a="1"/>
  <c r="BO196" i="11" s="1"/>
  <c r="W196" i="11" a="1"/>
  <c r="W196" i="11" s="1"/>
  <c r="AA196" i="11" a="1"/>
  <c r="AA196" i="11" s="1"/>
  <c r="BH196" i="11" a="1"/>
  <c r="BH196" i="11" s="1"/>
  <c r="X196" i="11" a="1"/>
  <c r="X196" i="11" s="1"/>
  <c r="J196" i="11" a="1"/>
  <c r="J196" i="11" s="1"/>
  <c r="AX196" i="11" a="1"/>
  <c r="AX196" i="11" s="1"/>
  <c r="BP196" i="11" a="1"/>
  <c r="BP196" i="11" s="1"/>
  <c r="AY196" i="11" a="1"/>
  <c r="AY196" i="11" s="1"/>
  <c r="AW196" i="11" a="1"/>
  <c r="AW196" i="11" s="1"/>
  <c r="AV196" i="11" a="1"/>
  <c r="AV196" i="11" s="1"/>
  <c r="AU196" i="11" a="1"/>
  <c r="AU196" i="11" s="1"/>
  <c r="AF196" i="11" a="1"/>
  <c r="AF196" i="11" s="1"/>
  <c r="BB196" i="11" a="1"/>
  <c r="BB196" i="11" s="1"/>
  <c r="AZ196" i="11" a="1"/>
  <c r="AZ196" i="11" s="1"/>
  <c r="AK196" i="11" a="1"/>
  <c r="AK196" i="11" s="1"/>
  <c r="AE196" i="11" a="1"/>
  <c r="AE196" i="11" s="1"/>
  <c r="BU196" i="11" a="1"/>
  <c r="BU196" i="11" s="1"/>
  <c r="L196" i="11" a="1"/>
  <c r="L196" i="11" s="1"/>
  <c r="BA196" i="11" a="1"/>
  <c r="BA196" i="11" s="1"/>
  <c r="BW196" i="11" a="1"/>
  <c r="BW196" i="11" s="1"/>
  <c r="Q196" i="11" a="1"/>
  <c r="Q196" i="11" s="1"/>
  <c r="AH196" i="11" a="1"/>
  <c r="AH196" i="11" s="1"/>
  <c r="AG196" i="11" a="1"/>
  <c r="AG196" i="11" s="1"/>
  <c r="BT196" i="11" a="1"/>
  <c r="BT196" i="11" s="1"/>
  <c r="BS196" i="11" a="1"/>
  <c r="BS196" i="11" s="1"/>
  <c r="K196" i="11" a="1"/>
  <c r="K196" i="11" s="1"/>
  <c r="BS215" i="11" a="1"/>
  <c r="BS215" i="11" s="1"/>
  <c r="BB215" i="11" a="1"/>
  <c r="BB215" i="11" s="1"/>
  <c r="X215" i="11" a="1"/>
  <c r="X215" i="11" s="1"/>
  <c r="BZ215" i="11" a="1"/>
  <c r="BZ215" i="11" s="1"/>
  <c r="BK215" i="11" a="1"/>
  <c r="BK215" i="11" s="1"/>
  <c r="N215" i="11" a="1"/>
  <c r="N215" i="11" s="1"/>
  <c r="AU215" i="11" a="1"/>
  <c r="AU215" i="11" s="1"/>
  <c r="AD215" i="11" a="1"/>
  <c r="AD215" i="11" s="1"/>
  <c r="AL215" i="11" a="1"/>
  <c r="AL215" i="11" s="1"/>
  <c r="U215" i="11" a="1"/>
  <c r="U215" i="11" s="1"/>
  <c r="BI215" i="11" a="1"/>
  <c r="BI215" i="11" s="1"/>
  <c r="AP215" i="11" a="1"/>
  <c r="AP215" i="11" s="1"/>
  <c r="W215" i="11" a="1"/>
  <c r="W215" i="11" s="1"/>
  <c r="CA215" i="11" a="1"/>
  <c r="CA215" i="11" s="1"/>
  <c r="BH215" i="11" a="1"/>
  <c r="BH215" i="11" s="1"/>
  <c r="V215" i="11" a="1"/>
  <c r="V215" i="11" s="1"/>
  <c r="BY215" i="11" a="1"/>
  <c r="BY215" i="11" s="1"/>
  <c r="BG215" i="11" a="1"/>
  <c r="BG215" i="11" s="1"/>
  <c r="AO215" i="11" a="1"/>
  <c r="AO215" i="11" s="1"/>
  <c r="BV215" i="11" a="1"/>
  <c r="BV215" i="11" s="1"/>
  <c r="BC215" i="11" a="1"/>
  <c r="BC215" i="11" s="1"/>
  <c r="P215" i="11" a="1"/>
  <c r="P215" i="11" s="1"/>
  <c r="AH215" i="11" a="1"/>
  <c r="AH215" i="11" s="1"/>
  <c r="J215" i="11" a="1"/>
  <c r="J215" i="11" s="1"/>
  <c r="BE215" i="11" a="1"/>
  <c r="BE215" i="11" s="1"/>
  <c r="AG215" i="11" a="1"/>
  <c r="AG215" i="11" s="1"/>
  <c r="BD215" i="11" a="1"/>
  <c r="BD215" i="11" s="1"/>
  <c r="AF215" i="11" a="1"/>
  <c r="AF215" i="11" s="1"/>
  <c r="I215" i="11" a="1"/>
  <c r="I215" i="11" s="1"/>
  <c r="AB215" i="11" a="1"/>
  <c r="AB215" i="11" s="1"/>
  <c r="AX215" i="11" a="1"/>
  <c r="AX215" i="11" s="1"/>
  <c r="AA215" i="11" a="1"/>
  <c r="AA215" i="11" s="1"/>
  <c r="BF215" i="11" a="1"/>
  <c r="BF215" i="11" s="1"/>
  <c r="Y215" i="11" a="1"/>
  <c r="Y215" i="11" s="1"/>
  <c r="BA215" i="11" a="1"/>
  <c r="BA215" i="11" s="1"/>
  <c r="Q215" i="11" a="1"/>
  <c r="Q215" i="11" s="1"/>
  <c r="AZ215" i="11" a="1"/>
  <c r="AZ215" i="11" s="1"/>
  <c r="T215" i="11" a="1"/>
  <c r="T215" i="11" s="1"/>
  <c r="AY215" i="11" a="1"/>
  <c r="AY215" i="11" s="1"/>
  <c r="S215" i="11" a="1"/>
  <c r="S215" i="11" s="1"/>
  <c r="AW215" i="11" a="1"/>
  <c r="AW215" i="11" s="1"/>
  <c r="R215" i="11" a="1"/>
  <c r="R215" i="11" s="1"/>
  <c r="AT215" i="11" a="1"/>
  <c r="AT215" i="11" s="1"/>
  <c r="O215" i="11" a="1"/>
  <c r="O215" i="11" s="1"/>
  <c r="BW215" i="11" a="1"/>
  <c r="BW215" i="11" s="1"/>
  <c r="AS215" i="11" a="1"/>
  <c r="AS215" i="11" s="1"/>
  <c r="M215" i="11" a="1"/>
  <c r="M215" i="11" s="1"/>
  <c r="BU215" i="11" a="1"/>
  <c r="BU215" i="11" s="1"/>
  <c r="AR215" i="11" a="1"/>
  <c r="AR215" i="11" s="1"/>
  <c r="L215" i="11" a="1"/>
  <c r="L215" i="11" s="1"/>
  <c r="AE215" i="11" a="1"/>
  <c r="AE215" i="11" s="1"/>
  <c r="Z215" i="11" a="1"/>
  <c r="Z215" i="11" s="1"/>
  <c r="BX215" i="11" a="1"/>
  <c r="BX215" i="11" s="1"/>
  <c r="AC215" i="11" a="1"/>
  <c r="AC215" i="11" s="1"/>
  <c r="BT215" i="11" a="1"/>
  <c r="BT215" i="11" s="1"/>
  <c r="BO215" i="11" a="1"/>
  <c r="BO215" i="11" s="1"/>
  <c r="BN215" i="11" a="1"/>
  <c r="BN215" i="11" s="1"/>
  <c r="BR215" i="11" a="1"/>
  <c r="BR215" i="11" s="1"/>
  <c r="BQ215" i="11" a="1"/>
  <c r="BQ215" i="11" s="1"/>
  <c r="BP215" i="11" a="1"/>
  <c r="BP215" i="11" s="1"/>
  <c r="BM215" i="11" a="1"/>
  <c r="BM215" i="11" s="1"/>
  <c r="BL215" i="11" a="1"/>
  <c r="BL215" i="11" s="1"/>
  <c r="AJ215" i="11" a="1"/>
  <c r="AJ215" i="11" s="1"/>
  <c r="AI215" i="11" a="1"/>
  <c r="AI215" i="11" s="1"/>
  <c r="AN215" i="11" a="1"/>
  <c r="AN215" i="11" s="1"/>
  <c r="K215" i="11" a="1"/>
  <c r="K215" i="11" s="1"/>
  <c r="AK215" i="11" a="1"/>
  <c r="AK215" i="11" s="1"/>
  <c r="AM215" i="11" a="1"/>
  <c r="AM215" i="11" s="1"/>
  <c r="BJ215" i="11" a="1"/>
  <c r="BJ215" i="11" s="1"/>
  <c r="AV215" i="11" a="1"/>
  <c r="AV215" i="11" s="1"/>
  <c r="AQ215" i="11" a="1"/>
  <c r="AQ215" i="11" s="1"/>
  <c r="H215" i="11" a="1"/>
  <c r="H215" i="11" s="1"/>
  <c r="BB194" i="11" a="1"/>
  <c r="BB194" i="11" s="1"/>
  <c r="AK194" i="11" a="1"/>
  <c r="AK194" i="11" s="1"/>
  <c r="BQ194" i="11" a="1"/>
  <c r="BQ194" i="11" s="1"/>
  <c r="BA194" i="11" a="1"/>
  <c r="BA194" i="11" s="1"/>
  <c r="AJ194" i="11" a="1"/>
  <c r="AJ194" i="11" s="1"/>
  <c r="AZ194" i="11" a="1"/>
  <c r="AZ194" i="11" s="1"/>
  <c r="AI194" i="11" a="1"/>
  <c r="AI194" i="11" s="1"/>
  <c r="AV194" i="11" a="1"/>
  <c r="AV194" i="11" s="1"/>
  <c r="AE194" i="11" a="1"/>
  <c r="AE194" i="11" s="1"/>
  <c r="BG194" i="11" a="1"/>
  <c r="BG194" i="11" s="1"/>
  <c r="AM194" i="11" a="1"/>
  <c r="AM194" i="11" s="1"/>
  <c r="S194" i="11" a="1"/>
  <c r="S194" i="11" s="1"/>
  <c r="BZ194" i="11" a="1"/>
  <c r="BZ194" i="11" s="1"/>
  <c r="R194" i="11" a="1"/>
  <c r="R194" i="11" s="1"/>
  <c r="BY194" i="11" a="1"/>
  <c r="BY194" i="11" s="1"/>
  <c r="BF194" i="11" a="1"/>
  <c r="BF194" i="11" s="1"/>
  <c r="AL194" i="11" a="1"/>
  <c r="AL194" i="11" s="1"/>
  <c r="Q194" i="11" a="1"/>
  <c r="Q194" i="11" s="1"/>
  <c r="BV194" i="11" a="1"/>
  <c r="BV194" i="11" s="1"/>
  <c r="AF194" i="11" a="1"/>
  <c r="AF194" i="11" s="1"/>
  <c r="M194" i="11" a="1"/>
  <c r="M194" i="11" s="1"/>
  <c r="BU194" i="11" a="1"/>
  <c r="BU194" i="11" s="1"/>
  <c r="AU194" i="11" a="1"/>
  <c r="AU194" i="11" s="1"/>
  <c r="X194" i="11" a="1"/>
  <c r="X194" i="11" s="1"/>
  <c r="BT194" i="11" a="1"/>
  <c r="BT194" i="11" s="1"/>
  <c r="AT194" i="11" a="1"/>
  <c r="AT194" i="11" s="1"/>
  <c r="W194" i="11" a="1"/>
  <c r="W194" i="11" s="1"/>
  <c r="BS194" i="11" a="1"/>
  <c r="BS194" i="11" s="1"/>
  <c r="AS194" i="11" a="1"/>
  <c r="AS194" i="11" s="1"/>
  <c r="V194" i="11" a="1"/>
  <c r="V194" i="11" s="1"/>
  <c r="BR194" i="11" a="1"/>
  <c r="BR194" i="11" s="1"/>
  <c r="U194" i="11" a="1"/>
  <c r="U194" i="11" s="1"/>
  <c r="BN194" i="11" a="1"/>
  <c r="BN194" i="11" s="1"/>
  <c r="AP194" i="11" a="1"/>
  <c r="AP194" i="11" s="1"/>
  <c r="O194" i="11" a="1"/>
  <c r="O194" i="11" s="1"/>
  <c r="BM194" i="11" a="1"/>
  <c r="BM194" i="11" s="1"/>
  <c r="AO194" i="11" a="1"/>
  <c r="AO194" i="11" s="1"/>
  <c r="N194" i="11" a="1"/>
  <c r="N194" i="11" s="1"/>
  <c r="BL194" i="11" a="1"/>
  <c r="BL194" i="11" s="1"/>
  <c r="AN194" i="11" a="1"/>
  <c r="AN194" i="11" s="1"/>
  <c r="L194" i="11" a="1"/>
  <c r="L194" i="11" s="1"/>
  <c r="AY194" i="11" a="1"/>
  <c r="AY194" i="11" s="1"/>
  <c r="AR194" i="11" a="1"/>
  <c r="AR194" i="11" s="1"/>
  <c r="AX194" i="11" a="1"/>
  <c r="AX194" i="11" s="1"/>
  <c r="H194" i="11" a="1"/>
  <c r="H194" i="11" s="1"/>
  <c r="AW194" i="11" a="1"/>
  <c r="AW194" i="11" s="1"/>
  <c r="CA194" i="11" a="1"/>
  <c r="CA194" i="11" s="1"/>
  <c r="AD194" i="11" a="1"/>
  <c r="AD194" i="11" s="1"/>
  <c r="BX194" i="11" a="1"/>
  <c r="BX194" i="11" s="1"/>
  <c r="AC194" i="11" a="1"/>
  <c r="AC194" i="11" s="1"/>
  <c r="AG194" i="11" a="1"/>
  <c r="AG194" i="11" s="1"/>
  <c r="Z194" i="11" a="1"/>
  <c r="Z194" i="11" s="1"/>
  <c r="T194" i="11" a="1"/>
  <c r="T194" i="11" s="1"/>
  <c r="P194" i="11" a="1"/>
  <c r="P194" i="11" s="1"/>
  <c r="BP194" i="11" a="1"/>
  <c r="BP194" i="11" s="1"/>
  <c r="BD194" i="11" a="1"/>
  <c r="BD194" i="11" s="1"/>
  <c r="Y194" i="11" a="1"/>
  <c r="Y194" i="11" s="1"/>
  <c r="K194" i="11" a="1"/>
  <c r="K194" i="11" s="1"/>
  <c r="BI194" i="11" a="1"/>
  <c r="BI194" i="11" s="1"/>
  <c r="AQ194" i="11" a="1"/>
  <c r="AQ194" i="11" s="1"/>
  <c r="AB194" i="11" a="1"/>
  <c r="AB194" i="11" s="1"/>
  <c r="AA194" i="11" a="1"/>
  <c r="AA194" i="11" s="1"/>
  <c r="BW194" i="11" a="1"/>
  <c r="BW194" i="11" s="1"/>
  <c r="BE194" i="11" a="1"/>
  <c r="BE194" i="11" s="1"/>
  <c r="BH194" i="11" a="1"/>
  <c r="BH194" i="11" s="1"/>
  <c r="BC194" i="11" a="1"/>
  <c r="BC194" i="11" s="1"/>
  <c r="BO194" i="11" a="1"/>
  <c r="BO194" i="11" s="1"/>
  <c r="J194" i="11" a="1"/>
  <c r="J194" i="11" s="1"/>
  <c r="BK194" i="11" a="1"/>
  <c r="BK194" i="11" s="1"/>
  <c r="I194" i="11" a="1"/>
  <c r="I194" i="11" s="1"/>
  <c r="BJ194" i="11" a="1"/>
  <c r="BJ194" i="11" s="1"/>
  <c r="AH194" i="11" a="1"/>
  <c r="AH194" i="11" s="1"/>
  <c r="BL206" i="11" a="1"/>
  <c r="BL206" i="11" s="1"/>
  <c r="L206" i="11" a="1"/>
  <c r="L206" i="11" s="1"/>
  <c r="BK206" i="11" a="1"/>
  <c r="BK206" i="11" s="1"/>
  <c r="AT206" i="11" a="1"/>
  <c r="AT206" i="11" s="1"/>
  <c r="AB206" i="11" a="1"/>
  <c r="AB206" i="11" s="1"/>
  <c r="K206" i="11" a="1"/>
  <c r="K206" i="11" s="1"/>
  <c r="BS206" i="11" a="1"/>
  <c r="BS206" i="11" s="1"/>
  <c r="BC206" i="11" a="1"/>
  <c r="BC206" i="11" s="1"/>
  <c r="AJ206" i="11" a="1"/>
  <c r="AJ206" i="11" s="1"/>
  <c r="T206" i="11" a="1"/>
  <c r="T206" i="11" s="1"/>
  <c r="BX206" i="11" a="1"/>
  <c r="BX206" i="11" s="1"/>
  <c r="BD206" i="11" a="1"/>
  <c r="BD206" i="11" s="1"/>
  <c r="P206" i="11" a="1"/>
  <c r="P206" i="11" s="1"/>
  <c r="BW206" i="11" a="1"/>
  <c r="BW206" i="11" s="1"/>
  <c r="AH206" i="11" a="1"/>
  <c r="AH206" i="11" s="1"/>
  <c r="O206" i="11" a="1"/>
  <c r="O206" i="11" s="1"/>
  <c r="BV206" i="11" a="1"/>
  <c r="BV206" i="11" s="1"/>
  <c r="BB206" i="11" a="1"/>
  <c r="BB206" i="11" s="1"/>
  <c r="AG206" i="11" a="1"/>
  <c r="AG206" i="11" s="1"/>
  <c r="N206" i="11" a="1"/>
  <c r="N206" i="11" s="1"/>
  <c r="BQ206" i="11" a="1"/>
  <c r="BQ206" i="11" s="1"/>
  <c r="AW206" i="11" a="1"/>
  <c r="AW206" i="11" s="1"/>
  <c r="BT206" i="11" a="1"/>
  <c r="BT206" i="11" s="1"/>
  <c r="AU206" i="11" a="1"/>
  <c r="AU206" i="11" s="1"/>
  <c r="W206" i="11" a="1"/>
  <c r="W206" i="11" s="1"/>
  <c r="AS206" i="11" a="1"/>
  <c r="AS206" i="11" s="1"/>
  <c r="V206" i="11" a="1"/>
  <c r="V206" i="11" s="1"/>
  <c r="BR206" i="11" a="1"/>
  <c r="BR206" i="11" s="1"/>
  <c r="AR206" i="11" a="1"/>
  <c r="AR206" i="11" s="1"/>
  <c r="U206" i="11" a="1"/>
  <c r="U206" i="11" s="1"/>
  <c r="BN206" i="11" a="1"/>
  <c r="BN206" i="11" s="1"/>
  <c r="AN206" i="11" a="1"/>
  <c r="AN206" i="11" s="1"/>
  <c r="BY206" i="11" a="1"/>
  <c r="BY206" i="11" s="1"/>
  <c r="AO206" i="11" a="1"/>
  <c r="AO206" i="11" s="1"/>
  <c r="H206" i="11" a="1"/>
  <c r="H206" i="11" s="1"/>
  <c r="BU206" i="11" a="1"/>
  <c r="BU206" i="11" s="1"/>
  <c r="AM206" i="11" a="1"/>
  <c r="AM206" i="11" s="1"/>
  <c r="BM206" i="11" a="1"/>
  <c r="BM206" i="11" s="1"/>
  <c r="BP206" i="11" a="1"/>
  <c r="BP206" i="11" s="1"/>
  <c r="AL206" i="11" a="1"/>
  <c r="AL206" i="11" s="1"/>
  <c r="AK206" i="11" a="1"/>
  <c r="AK206" i="11" s="1"/>
  <c r="AF206" i="11" a="1"/>
  <c r="AF206" i="11" s="1"/>
  <c r="BO206" i="11" a="1"/>
  <c r="BO206" i="11" s="1"/>
  <c r="AI206" i="11" a="1"/>
  <c r="AI206" i="11" s="1"/>
  <c r="BI206" i="11" a="1"/>
  <c r="BI206" i="11" s="1"/>
  <c r="AD206" i="11" a="1"/>
  <c r="AD206" i="11" s="1"/>
  <c r="BH206" i="11" a="1"/>
  <c r="BH206" i="11" s="1"/>
  <c r="AC206" i="11" a="1"/>
  <c r="AC206" i="11" s="1"/>
  <c r="BG206" i="11" a="1"/>
  <c r="BG206" i="11" s="1"/>
  <c r="AA206" i="11" a="1"/>
  <c r="AA206" i="11" s="1"/>
  <c r="S206" i="11" a="1"/>
  <c r="S206" i="11" s="1"/>
  <c r="BZ206" i="11" a="1"/>
  <c r="BZ206" i="11" s="1"/>
  <c r="CA206" i="11" a="1"/>
  <c r="CA206" i="11" s="1"/>
  <c r="R206" i="11" a="1"/>
  <c r="R206" i="11" s="1"/>
  <c r="M206" i="11" a="1"/>
  <c r="M206" i="11" s="1"/>
  <c r="Q206" i="11" a="1"/>
  <c r="Q206" i="11" s="1"/>
  <c r="BA206" i="11" a="1"/>
  <c r="BA206" i="11" s="1"/>
  <c r="AZ206" i="11" a="1"/>
  <c r="AZ206" i="11" s="1"/>
  <c r="AE206" i="11" a="1"/>
  <c r="AE206" i="11" s="1"/>
  <c r="Z206" i="11" a="1"/>
  <c r="Z206" i="11" s="1"/>
  <c r="Y206" i="11" a="1"/>
  <c r="Y206" i="11" s="1"/>
  <c r="X206" i="11" a="1"/>
  <c r="X206" i="11" s="1"/>
  <c r="J206" i="11" a="1"/>
  <c r="J206" i="11" s="1"/>
  <c r="I206" i="11" a="1"/>
  <c r="I206" i="11" s="1"/>
  <c r="BF206" i="11" a="1"/>
  <c r="BF206" i="11" s="1"/>
  <c r="AX206" i="11" a="1"/>
  <c r="AX206" i="11" s="1"/>
  <c r="AV206" i="11" a="1"/>
  <c r="AV206" i="11" s="1"/>
  <c r="BE206" i="11" a="1"/>
  <c r="BE206" i="11" s="1"/>
  <c r="BJ206" i="11" a="1"/>
  <c r="BJ206" i="11" s="1"/>
  <c r="AY206" i="11" a="1"/>
  <c r="AY206" i="11" s="1"/>
  <c r="AP206" i="11" a="1"/>
  <c r="AP206" i="11" s="1"/>
  <c r="AQ206" i="11" a="1"/>
  <c r="AQ206" i="11" s="1"/>
  <c r="BZ252" i="11" a="1"/>
  <c r="BZ252" i="11" s="1"/>
  <c r="BI252" i="11" a="1"/>
  <c r="BI252" i="11" s="1"/>
  <c r="AT252" i="11" a="1"/>
  <c r="AT252" i="11" s="1"/>
  <c r="Q252" i="11" a="1"/>
  <c r="Q252" i="11" s="1"/>
  <c r="BY252" i="11" a="1"/>
  <c r="BY252" i="11" s="1"/>
  <c r="AE252" i="11" a="1"/>
  <c r="AE252" i="11" s="1"/>
  <c r="P252" i="11" a="1"/>
  <c r="P252" i="11" s="1"/>
  <c r="BT252" i="11" a="1"/>
  <c r="BT252" i="11" s="1"/>
  <c r="BD252" i="11" a="1"/>
  <c r="BD252" i="11" s="1"/>
  <c r="AA252" i="11" a="1"/>
  <c r="AA252" i="11" s="1"/>
  <c r="K252" i="11" a="1"/>
  <c r="K252" i="11" s="1"/>
  <c r="BR252" i="11" a="1"/>
  <c r="BR252" i="11" s="1"/>
  <c r="BB252" i="11" a="1"/>
  <c r="BB252" i="11" s="1"/>
  <c r="AN252" i="11" a="1"/>
  <c r="AN252" i="11" s="1"/>
  <c r="Z252" i="11" a="1"/>
  <c r="Z252" i="11" s="1"/>
  <c r="BP252" i="11" a="1"/>
  <c r="BP252" i="11" s="1"/>
  <c r="AW252" i="11" a="1"/>
  <c r="AW252" i="11" s="1"/>
  <c r="L252" i="11" a="1"/>
  <c r="L252" i="11" s="1"/>
  <c r="BJ252" i="11" a="1"/>
  <c r="BJ252" i="11" s="1"/>
  <c r="X252" i="11" a="1"/>
  <c r="X252" i="11" s="1"/>
  <c r="BV252" i="11" a="1"/>
  <c r="BV252" i="11" s="1"/>
  <c r="AZ252" i="11" a="1"/>
  <c r="AZ252" i="11" s="1"/>
  <c r="AG252" i="11" a="1"/>
  <c r="AG252" i="11" s="1"/>
  <c r="J252" i="11" a="1"/>
  <c r="J252" i="11" s="1"/>
  <c r="AV252" i="11" a="1"/>
  <c r="AV252" i="11" s="1"/>
  <c r="AC252" i="11" a="1"/>
  <c r="AC252" i="11" s="1"/>
  <c r="BE252" i="11" a="1"/>
  <c r="BE252" i="11" s="1"/>
  <c r="AI252" i="11" a="1"/>
  <c r="AI252" i="11" s="1"/>
  <c r="I252" i="11" a="1"/>
  <c r="I252" i="11" s="1"/>
  <c r="BA252" i="11" a="1"/>
  <c r="BA252" i="11" s="1"/>
  <c r="AB252" i="11" a="1"/>
  <c r="AB252" i="11" s="1"/>
  <c r="U252" i="11" a="1"/>
  <c r="U252" i="11" s="1"/>
  <c r="AX252" i="11" a="1"/>
  <c r="AX252" i="11" s="1"/>
  <c r="T252" i="11" a="1"/>
  <c r="T252" i="11" s="1"/>
  <c r="CA252" i="11" a="1"/>
  <c r="CA252" i="11" s="1"/>
  <c r="AS252" i="11" a="1"/>
  <c r="AS252" i="11" s="1"/>
  <c r="BW252" i="11" a="1"/>
  <c r="BW252" i="11" s="1"/>
  <c r="AQ252" i="11" a="1"/>
  <c r="AQ252" i="11" s="1"/>
  <c r="O252" i="11" a="1"/>
  <c r="O252" i="11" s="1"/>
  <c r="BC252" i="11" a="1"/>
  <c r="BC252" i="11" s="1"/>
  <c r="S252" i="11" a="1"/>
  <c r="S252" i="11" s="1"/>
  <c r="N252" i="11" a="1"/>
  <c r="N252" i="11" s="1"/>
  <c r="AU252" i="11" a="1"/>
  <c r="AU252" i="11" s="1"/>
  <c r="M252" i="11" a="1"/>
  <c r="M252" i="11" s="1"/>
  <c r="BL252" i="11" a="1"/>
  <c r="BL252" i="11" s="1"/>
  <c r="W252" i="11" a="1"/>
  <c r="W252" i="11" s="1"/>
  <c r="BK252" i="11" a="1"/>
  <c r="BK252" i="11" s="1"/>
  <c r="V252" i="11" a="1"/>
  <c r="V252" i="11" s="1"/>
  <c r="AM252" i="11" a="1"/>
  <c r="AM252" i="11" s="1"/>
  <c r="BQ252" i="11" a="1"/>
  <c r="BQ252" i="11" s="1"/>
  <c r="Y252" i="11" a="1"/>
  <c r="Y252" i="11" s="1"/>
  <c r="BO252" i="11" a="1"/>
  <c r="BO252" i="11" s="1"/>
  <c r="AO252" i="11" a="1"/>
  <c r="AO252" i="11" s="1"/>
  <c r="AL252" i="11" a="1"/>
  <c r="AL252" i="11" s="1"/>
  <c r="AK252" i="11" a="1"/>
  <c r="AK252" i="11" s="1"/>
  <c r="AJ252" i="11" a="1"/>
  <c r="AJ252" i="11" s="1"/>
  <c r="BM252" i="11" a="1"/>
  <c r="BM252" i="11" s="1"/>
  <c r="H252" i="11" a="1"/>
  <c r="H252" i="11" s="1"/>
  <c r="BN252" i="11" a="1"/>
  <c r="BN252" i="11" s="1"/>
  <c r="BH252" i="11" a="1"/>
  <c r="BH252" i="11" s="1"/>
  <c r="BG252" i="11" a="1"/>
  <c r="BG252" i="11" s="1"/>
  <c r="BF252" i="11" a="1"/>
  <c r="BF252" i="11" s="1"/>
  <c r="AY252" i="11" a="1"/>
  <c r="AY252" i="11" s="1"/>
  <c r="AH252" i="11" a="1"/>
  <c r="AH252" i="11" s="1"/>
  <c r="AF252" i="11" a="1"/>
  <c r="AF252" i="11" s="1"/>
  <c r="BX252" i="11" a="1"/>
  <c r="BX252" i="11" s="1"/>
  <c r="BU252" i="11" a="1"/>
  <c r="BU252" i="11" s="1"/>
  <c r="BS252" i="11" a="1"/>
  <c r="BS252" i="11" s="1"/>
  <c r="R252" i="11" a="1"/>
  <c r="R252" i="11" s="1"/>
  <c r="AP252" i="11" a="1"/>
  <c r="AP252" i="11" s="1"/>
  <c r="AR252" i="11" a="1"/>
  <c r="AR252" i="11" s="1"/>
  <c r="AD252" i="11" a="1"/>
  <c r="AD252" i="11" s="1"/>
  <c r="BQ246" i="11" a="1"/>
  <c r="BQ246" i="11" s="1"/>
  <c r="BP246" i="11" a="1"/>
  <c r="BP246" i="11" s="1"/>
  <c r="BA246" i="11" a="1"/>
  <c r="BA246" i="11" s="1"/>
  <c r="AK246" i="11" a="1"/>
  <c r="AK246" i="11" s="1"/>
  <c r="V246" i="11" a="1"/>
  <c r="V246" i="11" s="1"/>
  <c r="BZ246" i="11" a="1"/>
  <c r="BZ246" i="11" s="1"/>
  <c r="BL246" i="11" a="1"/>
  <c r="BL246" i="11" s="1"/>
  <c r="AV246" i="11" a="1"/>
  <c r="AV246" i="11" s="1"/>
  <c r="AF246" i="11" a="1"/>
  <c r="AF246" i="11" s="1"/>
  <c r="Q246" i="11" a="1"/>
  <c r="Q246" i="11" s="1"/>
  <c r="BY246" i="11" a="1"/>
  <c r="BY246" i="11" s="1"/>
  <c r="BJ246" i="11" a="1"/>
  <c r="BJ246" i="11" s="1"/>
  <c r="AT246" i="11" a="1"/>
  <c r="AT246" i="11" s="1"/>
  <c r="AE246" i="11" a="1"/>
  <c r="AE246" i="11" s="1"/>
  <c r="P246" i="11" a="1"/>
  <c r="P246" i="11" s="1"/>
  <c r="AR246" i="11" a="1"/>
  <c r="AR246" i="11" s="1"/>
  <c r="Z246" i="11" a="1"/>
  <c r="Z246" i="11" s="1"/>
  <c r="BE246" i="11" a="1"/>
  <c r="BE246" i="11" s="1"/>
  <c r="AL246" i="11" a="1"/>
  <c r="AL246" i="11" s="1"/>
  <c r="R246" i="11" a="1"/>
  <c r="R246" i="11" s="1"/>
  <c r="BK246" i="11" a="1"/>
  <c r="BK246" i="11" s="1"/>
  <c r="AO246" i="11" a="1"/>
  <c r="AO246" i="11" s="1"/>
  <c r="T246" i="11" a="1"/>
  <c r="T246" i="11" s="1"/>
  <c r="BG246" i="11" a="1"/>
  <c r="BG246" i="11" s="1"/>
  <c r="AJ246" i="11" a="1"/>
  <c r="AJ246" i="11" s="1"/>
  <c r="BR246" i="11" a="1"/>
  <c r="BR246" i="11" s="1"/>
  <c r="U246" i="11" a="1"/>
  <c r="U246" i="11" s="1"/>
  <c r="BO246" i="11" a="1"/>
  <c r="BO246" i="11" s="1"/>
  <c r="AQ246" i="11" a="1"/>
  <c r="AQ246" i="11" s="1"/>
  <c r="S246" i="11" a="1"/>
  <c r="S246" i="11" s="1"/>
  <c r="BT246" i="11" a="1"/>
  <c r="BT246" i="11" s="1"/>
  <c r="AS246" i="11" a="1"/>
  <c r="AS246" i="11" s="1"/>
  <c r="AP246" i="11" a="1"/>
  <c r="AP246" i="11" s="1"/>
  <c r="O246" i="11" a="1"/>
  <c r="O246" i="11" s="1"/>
  <c r="AH246" i="11" a="1"/>
  <c r="AH246" i="11" s="1"/>
  <c r="K246" i="11" a="1"/>
  <c r="K246" i="11" s="1"/>
  <c r="BB246" i="11" a="1"/>
  <c r="BB246" i="11" s="1"/>
  <c r="Y246" i="11" a="1"/>
  <c r="Y246" i="11" s="1"/>
  <c r="AY246" i="11" a="1"/>
  <c r="AY246" i="11" s="1"/>
  <c r="W246" i="11" a="1"/>
  <c r="W246" i="11" s="1"/>
  <c r="AW246" i="11" a="1"/>
  <c r="AW246" i="11" s="1"/>
  <c r="N246" i="11" a="1"/>
  <c r="N246" i="11" s="1"/>
  <c r="BC246" i="11" a="1"/>
  <c r="BC246" i="11" s="1"/>
  <c r="M246" i="11" a="1"/>
  <c r="M246" i="11" s="1"/>
  <c r="AX246" i="11" a="1"/>
  <c r="AX246" i="11" s="1"/>
  <c r="J246" i="11" a="1"/>
  <c r="J246" i="11" s="1"/>
  <c r="BU246" i="11" a="1"/>
  <c r="BU246" i="11" s="1"/>
  <c r="AC246" i="11" a="1"/>
  <c r="AC246" i="11" s="1"/>
  <c r="BS246" i="11" a="1"/>
  <c r="BS246" i="11" s="1"/>
  <c r="AB246" i="11" a="1"/>
  <c r="AB246" i="11" s="1"/>
  <c r="AU246" i="11" a="1"/>
  <c r="AU246" i="11" s="1"/>
  <c r="BD246" i="11" a="1"/>
  <c r="BD246" i="11" s="1"/>
  <c r="BW246" i="11" a="1"/>
  <c r="BW246" i="11" s="1"/>
  <c r="BM246" i="11" a="1"/>
  <c r="BM246" i="11" s="1"/>
  <c r="BI246" i="11" a="1"/>
  <c r="BI246" i="11" s="1"/>
  <c r="BH246" i="11" a="1"/>
  <c r="BH246" i="11" s="1"/>
  <c r="BF246" i="11" a="1"/>
  <c r="BF246" i="11" s="1"/>
  <c r="AD246" i="11" a="1"/>
  <c r="AD246" i="11" s="1"/>
  <c r="AZ246" i="11" a="1"/>
  <c r="AZ246" i="11" s="1"/>
  <c r="AN246" i="11" a="1"/>
  <c r="AN246" i="11" s="1"/>
  <c r="AM246" i="11" a="1"/>
  <c r="AM246" i="11" s="1"/>
  <c r="I246" i="11" a="1"/>
  <c r="I246" i="11" s="1"/>
  <c r="H246" i="11" a="1"/>
  <c r="H246" i="11" s="1"/>
  <c r="BX246" i="11" a="1"/>
  <c r="BX246" i="11" s="1"/>
  <c r="BV246" i="11" a="1"/>
  <c r="BV246" i="11" s="1"/>
  <c r="L246" i="11" a="1"/>
  <c r="L246" i="11" s="1"/>
  <c r="CA246" i="11" a="1"/>
  <c r="CA246" i="11" s="1"/>
  <c r="AI246" i="11" a="1"/>
  <c r="AI246" i="11" s="1"/>
  <c r="BN246" i="11" a="1"/>
  <c r="BN246" i="11" s="1"/>
  <c r="X246" i="11" a="1"/>
  <c r="X246" i="11" s="1"/>
  <c r="AA246" i="11" a="1"/>
  <c r="AA246" i="11" s="1"/>
  <c r="AG246" i="11" a="1"/>
  <c r="AG246" i="11" s="1"/>
  <c r="BZ224" i="11" a="1"/>
  <c r="BZ224" i="11" s="1"/>
  <c r="BL224" i="11" a="1"/>
  <c r="BL224" i="11" s="1"/>
  <c r="AW224" i="11" a="1"/>
  <c r="AW224" i="11" s="1"/>
  <c r="AF224" i="11" a="1"/>
  <c r="AF224" i="11" s="1"/>
  <c r="Q224" i="11" a="1"/>
  <c r="Q224" i="11" s="1"/>
  <c r="BY224" i="11" a="1"/>
  <c r="BY224" i="11" s="1"/>
  <c r="BJ224" i="11" a="1"/>
  <c r="BJ224" i="11" s="1"/>
  <c r="AT224" i="11" a="1"/>
  <c r="AT224" i="11" s="1"/>
  <c r="AC224" i="11" a="1"/>
  <c r="AC224" i="11" s="1"/>
  <c r="M224" i="11" a="1"/>
  <c r="M224" i="11" s="1"/>
  <c r="BQ224" i="11" a="1"/>
  <c r="BQ224" i="11" s="1"/>
  <c r="BA224" i="11" a="1"/>
  <c r="BA224" i="11" s="1"/>
  <c r="R224" i="11" a="1"/>
  <c r="R224" i="11" s="1"/>
  <c r="BP224" i="11" a="1"/>
  <c r="BP224" i="11" s="1"/>
  <c r="AG224" i="11" a="1"/>
  <c r="AG224" i="11" s="1"/>
  <c r="BR224" i="11" a="1"/>
  <c r="BR224" i="11" s="1"/>
  <c r="AZ224" i="11" a="1"/>
  <c r="AZ224" i="11" s="1"/>
  <c r="AD224" i="11" a="1"/>
  <c r="AD224" i="11" s="1"/>
  <c r="K224" i="11" a="1"/>
  <c r="K224" i="11" s="1"/>
  <c r="BO224" i="11" a="1"/>
  <c r="BO224" i="11" s="1"/>
  <c r="AV224" i="11" a="1"/>
  <c r="AV224" i="11" s="1"/>
  <c r="AA224" i="11" a="1"/>
  <c r="AA224" i="11" s="1"/>
  <c r="AI224" i="11" a="1"/>
  <c r="AI224" i="11" s="1"/>
  <c r="L224" i="11" a="1"/>
  <c r="L224" i="11" s="1"/>
  <c r="BM224" i="11" a="1"/>
  <c r="BM224" i="11" s="1"/>
  <c r="AR224" i="11" a="1"/>
  <c r="AR224" i="11" s="1"/>
  <c r="BN224" i="11" a="1"/>
  <c r="BN224" i="11" s="1"/>
  <c r="AQ224" i="11" a="1"/>
  <c r="AQ224" i="11" s="1"/>
  <c r="U224" i="11" a="1"/>
  <c r="U224" i="11" s="1"/>
  <c r="BD224" i="11" a="1"/>
  <c r="BD224" i="11" s="1"/>
  <c r="AE224" i="11" a="1"/>
  <c r="AE224" i="11" s="1"/>
  <c r="H224" i="11" a="1"/>
  <c r="H224" i="11" s="1"/>
  <c r="BU224" i="11" a="1"/>
  <c r="BU224" i="11" s="1"/>
  <c r="S224" i="11" a="1"/>
  <c r="S224" i="11" s="1"/>
  <c r="BT224" i="11" a="1"/>
  <c r="BT224" i="11" s="1"/>
  <c r="AP224" i="11" a="1"/>
  <c r="AP224" i="11" s="1"/>
  <c r="AB224" i="11" a="1"/>
  <c r="AB224" i="11" s="1"/>
  <c r="Z224" i="11" a="1"/>
  <c r="Z224" i="11" s="1"/>
  <c r="BF224" i="11" a="1"/>
  <c r="BF224" i="11" s="1"/>
  <c r="Y224" i="11" a="1"/>
  <c r="Y224" i="11" s="1"/>
  <c r="BE224" i="11" a="1"/>
  <c r="BE224" i="11" s="1"/>
  <c r="X224" i="11" a="1"/>
  <c r="X224" i="11" s="1"/>
  <c r="CA224" i="11" a="1"/>
  <c r="CA224" i="11" s="1"/>
  <c r="AX224" i="11" a="1"/>
  <c r="AX224" i="11" s="1"/>
  <c r="P224" i="11" a="1"/>
  <c r="P224" i="11" s="1"/>
  <c r="BS224" i="11" a="1"/>
  <c r="BS224" i="11" s="1"/>
  <c r="AH224" i="11" a="1"/>
  <c r="AH224" i="11" s="1"/>
  <c r="BK224" i="11" a="1"/>
  <c r="BK224" i="11" s="1"/>
  <c r="W224" i="11" a="1"/>
  <c r="W224" i="11" s="1"/>
  <c r="BG224" i="11" a="1"/>
  <c r="BG224" i="11" s="1"/>
  <c r="T224" i="11" a="1"/>
  <c r="T224" i="11" s="1"/>
  <c r="O224" i="11" a="1"/>
  <c r="O224" i="11" s="1"/>
  <c r="AO224" i="11" a="1"/>
  <c r="AO224" i="11" s="1"/>
  <c r="AN224" i="11" a="1"/>
  <c r="AN224" i="11" s="1"/>
  <c r="AM224" i="11" a="1"/>
  <c r="AM224" i="11" s="1"/>
  <c r="AK224" i="11" a="1"/>
  <c r="AK224" i="11" s="1"/>
  <c r="AL224" i="11" a="1"/>
  <c r="AL224" i="11" s="1"/>
  <c r="V224" i="11" a="1"/>
  <c r="V224" i="11" s="1"/>
  <c r="BX224" i="11" a="1"/>
  <c r="BX224" i="11" s="1"/>
  <c r="N224" i="11" a="1"/>
  <c r="N224" i="11" s="1"/>
  <c r="BI224" i="11" a="1"/>
  <c r="BI224" i="11" s="1"/>
  <c r="BH224" i="11" a="1"/>
  <c r="BH224" i="11" s="1"/>
  <c r="BC224" i="11" a="1"/>
  <c r="BC224" i="11" s="1"/>
  <c r="BB224" i="11" a="1"/>
  <c r="BB224" i="11" s="1"/>
  <c r="AS224" i="11" a="1"/>
  <c r="AS224" i="11" s="1"/>
  <c r="AJ224" i="11" a="1"/>
  <c r="AJ224" i="11" s="1"/>
  <c r="J224" i="11" a="1"/>
  <c r="J224" i="11" s="1"/>
  <c r="AY224" i="11" a="1"/>
  <c r="AY224" i="11" s="1"/>
  <c r="I224" i="11" a="1"/>
  <c r="I224" i="11" s="1"/>
  <c r="BW224" i="11" a="1"/>
  <c r="BW224" i="11" s="1"/>
  <c r="AU224" i="11" a="1"/>
  <c r="AU224" i="11" s="1"/>
  <c r="BV224" i="11" a="1"/>
  <c r="BV224" i="11" s="1"/>
  <c r="BV221" i="11" a="1"/>
  <c r="BV221" i="11" s="1"/>
  <c r="BI221" i="11" a="1"/>
  <c r="BI221" i="11" s="1"/>
  <c r="V221" i="11" a="1"/>
  <c r="V221" i="11" s="1"/>
  <c r="K221" i="11" a="1"/>
  <c r="K221" i="11" s="1"/>
  <c r="BL221" i="11" a="1"/>
  <c r="BL221" i="11" s="1"/>
  <c r="AX221" i="11" a="1"/>
  <c r="AX221" i="11" s="1"/>
  <c r="AK221" i="11" a="1"/>
  <c r="AK221" i="11" s="1"/>
  <c r="L221" i="11" a="1"/>
  <c r="L221" i="11" s="1"/>
  <c r="BC221" i="11" a="1"/>
  <c r="BC221" i="11" s="1"/>
  <c r="Z221" i="11" a="1"/>
  <c r="Z221" i="11" s="1"/>
  <c r="BO221" i="11" a="1"/>
  <c r="BO221" i="11" s="1"/>
  <c r="AZ221" i="11" a="1"/>
  <c r="AZ221" i="11" s="1"/>
  <c r="CA221" i="11" a="1"/>
  <c r="CA221" i="11" s="1"/>
  <c r="BJ221" i="11" a="1"/>
  <c r="BJ221" i="11" s="1"/>
  <c r="AS221" i="11" a="1"/>
  <c r="AS221" i="11" s="1"/>
  <c r="AE221" i="11" a="1"/>
  <c r="AE221" i="11" s="1"/>
  <c r="Q221" i="11" a="1"/>
  <c r="Q221" i="11" s="1"/>
  <c r="BZ221" i="11" a="1"/>
  <c r="BZ221" i="11" s="1"/>
  <c r="AR221" i="11" a="1"/>
  <c r="AR221" i="11" s="1"/>
  <c r="AD221" i="11" a="1"/>
  <c r="AD221" i="11" s="1"/>
  <c r="BR221" i="11" a="1"/>
  <c r="BR221" i="11" s="1"/>
  <c r="BB221" i="11" a="1"/>
  <c r="BB221" i="11" s="1"/>
  <c r="AL221" i="11" a="1"/>
  <c r="AL221" i="11" s="1"/>
  <c r="Y221" i="11" a="1"/>
  <c r="Y221" i="11" s="1"/>
  <c r="BH221" i="11" a="1"/>
  <c r="BH221" i="11" s="1"/>
  <c r="AO221" i="11" a="1"/>
  <c r="AO221" i="11" s="1"/>
  <c r="X221" i="11" a="1"/>
  <c r="X221" i="11" s="1"/>
  <c r="BG221" i="11" a="1"/>
  <c r="BG221" i="11" s="1"/>
  <c r="W221" i="11" a="1"/>
  <c r="W221" i="11" s="1"/>
  <c r="BW221" i="11" a="1"/>
  <c r="BW221" i="11" s="1"/>
  <c r="BD221" i="11" a="1"/>
  <c r="BD221" i="11" s="1"/>
  <c r="AJ221" i="11" a="1"/>
  <c r="AJ221" i="11" s="1"/>
  <c r="S221" i="11" a="1"/>
  <c r="S221" i="11" s="1"/>
  <c r="BU221" i="11" a="1"/>
  <c r="BU221" i="11" s="1"/>
  <c r="AV221" i="11" a="1"/>
  <c r="AV221" i="11" s="1"/>
  <c r="AA221" i="11" a="1"/>
  <c r="AA221" i="11" s="1"/>
  <c r="U221" i="11" a="1"/>
  <c r="U221" i="11" s="1"/>
  <c r="BT221" i="11" a="1"/>
  <c r="BT221" i="11" s="1"/>
  <c r="AU221" i="11" a="1"/>
  <c r="AU221" i="11" s="1"/>
  <c r="BS221" i="11" a="1"/>
  <c r="BS221" i="11" s="1"/>
  <c r="AT221" i="11" a="1"/>
  <c r="AT221" i="11" s="1"/>
  <c r="BN221" i="11" a="1"/>
  <c r="BN221" i="11" s="1"/>
  <c r="AP221" i="11" a="1"/>
  <c r="AP221" i="11" s="1"/>
  <c r="AN221" i="11" a="1"/>
  <c r="AN221" i="11" s="1"/>
  <c r="T221" i="11" a="1"/>
  <c r="T221" i="11" s="1"/>
  <c r="BA221" i="11" a="1"/>
  <c r="BA221" i="11" s="1"/>
  <c r="R221" i="11" a="1"/>
  <c r="R221" i="11" s="1"/>
  <c r="O221" i="11" a="1"/>
  <c r="O221" i="11" s="1"/>
  <c r="AY221" i="11" a="1"/>
  <c r="AY221" i="11" s="1"/>
  <c r="P221" i="11" a="1"/>
  <c r="P221" i="11" s="1"/>
  <c r="AW221" i="11" a="1"/>
  <c r="AW221" i="11" s="1"/>
  <c r="AQ221" i="11" a="1"/>
  <c r="AQ221" i="11" s="1"/>
  <c r="AM221" i="11" a="1"/>
  <c r="AM221" i="11" s="1"/>
  <c r="M221" i="11" a="1"/>
  <c r="M221" i="11" s="1"/>
  <c r="BX221" i="11" a="1"/>
  <c r="BX221" i="11" s="1"/>
  <c r="J221" i="11" a="1"/>
  <c r="J221" i="11" s="1"/>
  <c r="H221" i="11" a="1"/>
  <c r="H221" i="11" s="1"/>
  <c r="BQ221" i="11" a="1"/>
  <c r="BQ221" i="11" s="1"/>
  <c r="N221" i="11" a="1"/>
  <c r="N221" i="11" s="1"/>
  <c r="BP221" i="11" a="1"/>
  <c r="BP221" i="11" s="1"/>
  <c r="I221" i="11" a="1"/>
  <c r="I221" i="11" s="1"/>
  <c r="BM221" i="11" a="1"/>
  <c r="BM221" i="11" s="1"/>
  <c r="BK221" i="11" a="1"/>
  <c r="BK221" i="11" s="1"/>
  <c r="BE221" i="11" a="1"/>
  <c r="BE221" i="11" s="1"/>
  <c r="AF221" i="11" a="1"/>
  <c r="AF221" i="11" s="1"/>
  <c r="AB221" i="11" a="1"/>
  <c r="AB221" i="11" s="1"/>
  <c r="AI221" i="11" a="1"/>
  <c r="AI221" i="11" s="1"/>
  <c r="AH221" i="11" a="1"/>
  <c r="AH221" i="11" s="1"/>
  <c r="AC221" i="11" a="1"/>
  <c r="AC221" i="11" s="1"/>
  <c r="BY221" i="11" a="1"/>
  <c r="BY221" i="11" s="1"/>
  <c r="BF221" i="11" a="1"/>
  <c r="BF221" i="11" s="1"/>
  <c r="AG221" i="11" a="1"/>
  <c r="AG221" i="11" s="1"/>
  <c r="BY238" i="11" a="1"/>
  <c r="BY238" i="11" s="1"/>
  <c r="AE238" i="11" a="1"/>
  <c r="AE238" i="11" s="1"/>
  <c r="R238" i="11" a="1"/>
  <c r="R238" i="11" s="1"/>
  <c r="BS238" i="11" a="1"/>
  <c r="BS238" i="11" s="1"/>
  <c r="J238" i="11" a="1"/>
  <c r="J238" i="11" s="1"/>
  <c r="BP238" i="11" a="1"/>
  <c r="BP238" i="11" s="1"/>
  <c r="AZ238" i="11" a="1"/>
  <c r="AZ238" i="11" s="1"/>
  <c r="AJ238" i="11" a="1"/>
  <c r="AJ238" i="11" s="1"/>
  <c r="V238" i="11" a="1"/>
  <c r="V238" i="11" s="1"/>
  <c r="BO238" i="11" a="1"/>
  <c r="BO238" i="11" s="1"/>
  <c r="AW238" i="11" a="1"/>
  <c r="AW238" i="11" s="1"/>
  <c r="AF238" i="11" a="1"/>
  <c r="AF238" i="11" s="1"/>
  <c r="P238" i="11" a="1"/>
  <c r="P238" i="11" s="1"/>
  <c r="BI238" i="11" a="1"/>
  <c r="BI238" i="11" s="1"/>
  <c r="AQ238" i="11" a="1"/>
  <c r="AQ238" i="11" s="1"/>
  <c r="Z238" i="11" a="1"/>
  <c r="Z238" i="11" s="1"/>
  <c r="BH238" i="11" a="1"/>
  <c r="BH238" i="11" s="1"/>
  <c r="Y238" i="11" a="1"/>
  <c r="Y238" i="11" s="1"/>
  <c r="H238" i="11" a="1"/>
  <c r="H238" i="11" s="1"/>
  <c r="BW238" i="11" a="1"/>
  <c r="BW238" i="11" s="1"/>
  <c r="BD238" i="11" a="1"/>
  <c r="BD238" i="11" s="1"/>
  <c r="AL238" i="11" a="1"/>
  <c r="AL238" i="11" s="1"/>
  <c r="T238" i="11" a="1"/>
  <c r="T238" i="11" s="1"/>
  <c r="BK238" i="11" a="1"/>
  <c r="BK238" i="11" s="1"/>
  <c r="AP238" i="11" a="1"/>
  <c r="AP238" i="11" s="1"/>
  <c r="U238" i="11" a="1"/>
  <c r="U238" i="11" s="1"/>
  <c r="AN238" i="11" a="1"/>
  <c r="AN238" i="11" s="1"/>
  <c r="S238" i="11" a="1"/>
  <c r="S238" i="11" s="1"/>
  <c r="BF238" i="11" a="1"/>
  <c r="BF238" i="11" s="1"/>
  <c r="AK238" i="11" a="1"/>
  <c r="AK238" i="11" s="1"/>
  <c r="Q238" i="11" a="1"/>
  <c r="Q238" i="11" s="1"/>
  <c r="BU238" i="11" a="1"/>
  <c r="BU238" i="11" s="1"/>
  <c r="AV238" i="11" a="1"/>
  <c r="AV238" i="11" s="1"/>
  <c r="X238" i="11" a="1"/>
  <c r="X238" i="11" s="1"/>
  <c r="AT238" i="11" a="1"/>
  <c r="AT238" i="11" s="1"/>
  <c r="W238" i="11" a="1"/>
  <c r="W238" i="11" s="1"/>
  <c r="BR238" i="11" a="1"/>
  <c r="BR238" i="11" s="1"/>
  <c r="AS238" i="11" a="1"/>
  <c r="AS238" i="11" s="1"/>
  <c r="BC238" i="11" a="1"/>
  <c r="BC238" i="11" s="1"/>
  <c r="AC238" i="11" a="1"/>
  <c r="AC238" i="11" s="1"/>
  <c r="BB238" i="11" a="1"/>
  <c r="BB238" i="11" s="1"/>
  <c r="AB238" i="11" a="1"/>
  <c r="AB238" i="11" s="1"/>
  <c r="AM238" i="11" a="1"/>
  <c r="AM238" i="11" s="1"/>
  <c r="BA238" i="11" a="1"/>
  <c r="BA238" i="11" s="1"/>
  <c r="O238" i="11" a="1"/>
  <c r="O238" i="11" s="1"/>
  <c r="BT238" i="11" a="1"/>
  <c r="BT238" i="11" s="1"/>
  <c r="AH238" i="11" a="1"/>
  <c r="AH238" i="11" s="1"/>
  <c r="AX238" i="11" a="1"/>
  <c r="AX238" i="11" s="1"/>
  <c r="K238" i="11" a="1"/>
  <c r="K238" i="11" s="1"/>
  <c r="AU238" i="11" a="1"/>
  <c r="AU238" i="11" s="1"/>
  <c r="I238" i="11" a="1"/>
  <c r="I238" i="11" s="1"/>
  <c r="BN238" i="11" a="1"/>
  <c r="BN238" i="11" s="1"/>
  <c r="AD238" i="11" a="1"/>
  <c r="AD238" i="11" s="1"/>
  <c r="BQ238" i="11" a="1"/>
  <c r="BQ238" i="11" s="1"/>
  <c r="N238" i="11" a="1"/>
  <c r="N238" i="11" s="1"/>
  <c r="BL238" i="11" a="1"/>
  <c r="BL238" i="11" s="1"/>
  <c r="BJ238" i="11" a="1"/>
  <c r="BJ238" i="11" s="1"/>
  <c r="BG238" i="11" a="1"/>
  <c r="BG238" i="11" s="1"/>
  <c r="AR238" i="11" a="1"/>
  <c r="AR238" i="11" s="1"/>
  <c r="AO238" i="11" a="1"/>
  <c r="AO238" i="11" s="1"/>
  <c r="AY238" i="11" a="1"/>
  <c r="AY238" i="11" s="1"/>
  <c r="AI238" i="11" a="1"/>
  <c r="AI238" i="11" s="1"/>
  <c r="AG238" i="11" a="1"/>
  <c r="AG238" i="11" s="1"/>
  <c r="AA238" i="11" a="1"/>
  <c r="AA238" i="11" s="1"/>
  <c r="M238" i="11" a="1"/>
  <c r="M238" i="11" s="1"/>
  <c r="L238" i="11" a="1"/>
  <c r="L238" i="11" s="1"/>
  <c r="BZ238" i="11" a="1"/>
  <c r="BZ238" i="11" s="1"/>
  <c r="BE238" i="11" a="1"/>
  <c r="BE238" i="11" s="1"/>
  <c r="CA238" i="11" a="1"/>
  <c r="CA238" i="11" s="1"/>
  <c r="BX238" i="11" a="1"/>
  <c r="BX238" i="11" s="1"/>
  <c r="BV238" i="11" a="1"/>
  <c r="BV238" i="11" s="1"/>
  <c r="BM238" i="11" a="1"/>
  <c r="BM238" i="11" s="1"/>
  <c r="BV260" i="11" a="1"/>
  <c r="BV260" i="11" s="1"/>
  <c r="BF260" i="11" a="1"/>
  <c r="BF260" i="11" s="1"/>
  <c r="AQ260" i="11" a="1"/>
  <c r="AQ260" i="11" s="1"/>
  <c r="AB260" i="11" a="1"/>
  <c r="AB260" i="11" s="1"/>
  <c r="O260" i="11" a="1"/>
  <c r="O260" i="11" s="1"/>
  <c r="BU260" i="11" a="1"/>
  <c r="BU260" i="11" s="1"/>
  <c r="AP260" i="11" a="1"/>
  <c r="AP260" i="11" s="1"/>
  <c r="N260" i="11" a="1"/>
  <c r="N260" i="11" s="1"/>
  <c r="BQ260" i="11" a="1"/>
  <c r="BQ260" i="11" s="1"/>
  <c r="BA260" i="11" a="1"/>
  <c r="BA260" i="11" s="1"/>
  <c r="AK260" i="11" a="1"/>
  <c r="AK260" i="11" s="1"/>
  <c r="W260" i="11" a="1"/>
  <c r="W260" i="11" s="1"/>
  <c r="BO260" i="11" a="1"/>
  <c r="BO260" i="11" s="1"/>
  <c r="AY260" i="11" a="1"/>
  <c r="AY260" i="11" s="1"/>
  <c r="AJ260" i="11" a="1"/>
  <c r="AJ260" i="11" s="1"/>
  <c r="V260" i="11" a="1"/>
  <c r="V260" i="11" s="1"/>
  <c r="H260" i="11" a="1"/>
  <c r="H260" i="11" s="1"/>
  <c r="BB260" i="11" a="1"/>
  <c r="BB260" i="11" s="1"/>
  <c r="AH260" i="11" a="1"/>
  <c r="AH260" i="11" s="1"/>
  <c r="BT260" i="11" a="1"/>
  <c r="BT260" i="11" s="1"/>
  <c r="AZ260" i="11" a="1"/>
  <c r="AZ260" i="11" s="1"/>
  <c r="Q260" i="11" a="1"/>
  <c r="Q260" i="11" s="1"/>
  <c r="BR260" i="11" a="1"/>
  <c r="BR260" i="11" s="1"/>
  <c r="AW260" i="11" a="1"/>
  <c r="AW260" i="11" s="1"/>
  <c r="AF260" i="11" a="1"/>
  <c r="AF260" i="11" s="1"/>
  <c r="P260" i="11" a="1"/>
  <c r="P260" i="11" s="1"/>
  <c r="BP260" i="11" a="1"/>
  <c r="BP260" i="11" s="1"/>
  <c r="M260" i="11" a="1"/>
  <c r="M260" i="11" s="1"/>
  <c r="AU260" i="11" a="1"/>
  <c r="AU260" i="11" s="1"/>
  <c r="AD260" i="11" a="1"/>
  <c r="AD260" i="11" s="1"/>
  <c r="L260" i="11" a="1"/>
  <c r="L260" i="11" s="1"/>
  <c r="BN260" i="11" a="1"/>
  <c r="BN260" i="11" s="1"/>
  <c r="AC260" i="11" a="1"/>
  <c r="AC260" i="11" s="1"/>
  <c r="K260" i="11" a="1"/>
  <c r="K260" i="11" s="1"/>
  <c r="BI260" i="11" a="1"/>
  <c r="BI260" i="11" s="1"/>
  <c r="AI260" i="11" a="1"/>
  <c r="AI260" i="11" s="1"/>
  <c r="BD260" i="11" a="1"/>
  <c r="BD260" i="11" s="1"/>
  <c r="Z260" i="11" a="1"/>
  <c r="Z260" i="11" s="1"/>
  <c r="S260" i="11" a="1"/>
  <c r="S260" i="11" s="1"/>
  <c r="BY260" i="11" a="1"/>
  <c r="BY260" i="11" s="1"/>
  <c r="AR260" i="11" a="1"/>
  <c r="AR260" i="11" s="1"/>
  <c r="R260" i="11" a="1"/>
  <c r="R260" i="11" s="1"/>
  <c r="BZ260" i="11" a="1"/>
  <c r="BZ260" i="11" s="1"/>
  <c r="AN260" i="11" a="1"/>
  <c r="AN260" i="11" s="1"/>
  <c r="I260" i="11" a="1"/>
  <c r="I260" i="11" s="1"/>
  <c r="BX260" i="11" a="1"/>
  <c r="BX260" i="11" s="1"/>
  <c r="AM260" i="11" a="1"/>
  <c r="AM260" i="11" s="1"/>
  <c r="BL260" i="11" a="1"/>
  <c r="BL260" i="11" s="1"/>
  <c r="AG260" i="11" a="1"/>
  <c r="AG260" i="11" s="1"/>
  <c r="BK260" i="11" a="1"/>
  <c r="BK260" i="11" s="1"/>
  <c r="X260" i="11" a="1"/>
  <c r="X260" i="11" s="1"/>
  <c r="BH260" i="11" a="1"/>
  <c r="BH260" i="11" s="1"/>
  <c r="U260" i="11" a="1"/>
  <c r="U260" i="11" s="1"/>
  <c r="BE260" i="11" a="1"/>
  <c r="BE260" i="11" s="1"/>
  <c r="T260" i="11" a="1"/>
  <c r="T260" i="11" s="1"/>
  <c r="AL260" i="11" a="1"/>
  <c r="AL260" i="11" s="1"/>
  <c r="AE260" i="11" a="1"/>
  <c r="AE260" i="11" s="1"/>
  <c r="BW260" i="11" a="1"/>
  <c r="BW260" i="11" s="1"/>
  <c r="BS260" i="11" a="1"/>
  <c r="BS260" i="11" s="1"/>
  <c r="AT260" i="11" a="1"/>
  <c r="AT260" i="11" s="1"/>
  <c r="BJ260" i="11" a="1"/>
  <c r="BJ260" i="11" s="1"/>
  <c r="BG260" i="11" a="1"/>
  <c r="BG260" i="11" s="1"/>
  <c r="AX260" i="11" a="1"/>
  <c r="AX260" i="11" s="1"/>
  <c r="AV260" i="11" a="1"/>
  <c r="AV260" i="11" s="1"/>
  <c r="AS260" i="11" a="1"/>
  <c r="AS260" i="11" s="1"/>
  <c r="AO260" i="11" a="1"/>
  <c r="AO260" i="11" s="1"/>
  <c r="J260" i="11" a="1"/>
  <c r="J260" i="11" s="1"/>
  <c r="BM260" i="11" a="1"/>
  <c r="BM260" i="11" s="1"/>
  <c r="CA260" i="11" a="1"/>
  <c r="CA260" i="11" s="1"/>
  <c r="BC260" i="11" a="1"/>
  <c r="BC260" i="11" s="1"/>
  <c r="AA260" i="11" a="1"/>
  <c r="AA260" i="11" s="1"/>
  <c r="Y260" i="11" a="1"/>
  <c r="Y260" i="11" s="1"/>
  <c r="BR253" i="11" a="1"/>
  <c r="BR253" i="11" s="1"/>
  <c r="BC253" i="11" a="1"/>
  <c r="BC253" i="11" s="1"/>
  <c r="V253" i="11" a="1"/>
  <c r="V253" i="11" s="1"/>
  <c r="BB253" i="11" a="1"/>
  <c r="BB253" i="11" s="1"/>
  <c r="AK253" i="11" a="1"/>
  <c r="AK253" i="11" s="1"/>
  <c r="U253" i="11" a="1"/>
  <c r="U253" i="11" s="1"/>
  <c r="CA253" i="11" a="1"/>
  <c r="CA253" i="11" s="1"/>
  <c r="BN253" i="11" a="1"/>
  <c r="BN253" i="11" s="1"/>
  <c r="AF253" i="11" a="1"/>
  <c r="AF253" i="11" s="1"/>
  <c r="Q253" i="11" a="1"/>
  <c r="Q253" i="11" s="1"/>
  <c r="BY253" i="11" a="1"/>
  <c r="BY253" i="11" s="1"/>
  <c r="AU253" i="11" a="1"/>
  <c r="AU253" i="11" s="1"/>
  <c r="AE253" i="11" a="1"/>
  <c r="AE253" i="11" s="1"/>
  <c r="O253" i="11" a="1"/>
  <c r="O253" i="11" s="1"/>
  <c r="BW253" i="11" a="1"/>
  <c r="BW253" i="11" s="1"/>
  <c r="BG253" i="11" a="1"/>
  <c r="BG253" i="11" s="1"/>
  <c r="AJ253" i="11" a="1"/>
  <c r="AJ253" i="11" s="1"/>
  <c r="R253" i="11" a="1"/>
  <c r="R253" i="11" s="1"/>
  <c r="AX253" i="11" a="1"/>
  <c r="AX253" i="11" s="1"/>
  <c r="AD253" i="11" a="1"/>
  <c r="AD253" i="11" s="1"/>
  <c r="BQ253" i="11" a="1"/>
  <c r="BQ253" i="11" s="1"/>
  <c r="AT253" i="11" a="1"/>
  <c r="AT253" i="11" s="1"/>
  <c r="Z253" i="11" a="1"/>
  <c r="Z253" i="11" s="1"/>
  <c r="BO253" i="11" a="1"/>
  <c r="BO253" i="11" s="1"/>
  <c r="AP253" i="11" a="1"/>
  <c r="AP253" i="11" s="1"/>
  <c r="BI253" i="11" a="1"/>
  <c r="BI253" i="11" s="1"/>
  <c r="J253" i="11" a="1"/>
  <c r="J253" i="11" s="1"/>
  <c r="BH253" i="11" a="1"/>
  <c r="BH253" i="11" s="1"/>
  <c r="AH253" i="11" a="1"/>
  <c r="AH253" i="11" s="1"/>
  <c r="I253" i="11" a="1"/>
  <c r="I253" i="11" s="1"/>
  <c r="AM253" i="11" a="1"/>
  <c r="AM253" i="11" s="1"/>
  <c r="K253" i="11" a="1"/>
  <c r="K253" i="11" s="1"/>
  <c r="BM253" i="11" a="1"/>
  <c r="BM253" i="11" s="1"/>
  <c r="AL253" i="11" a="1"/>
  <c r="AL253" i="11" s="1"/>
  <c r="H253" i="11" a="1"/>
  <c r="H253" i="11" s="1"/>
  <c r="BF253" i="11" a="1"/>
  <c r="BF253" i="11" s="1"/>
  <c r="AC253" i="11" a="1"/>
  <c r="AC253" i="11" s="1"/>
  <c r="BV253" i="11" a="1"/>
  <c r="BV253" i="11" s="1"/>
  <c r="AQ253" i="11" a="1"/>
  <c r="AQ253" i="11" s="1"/>
  <c r="L253" i="11" a="1"/>
  <c r="L253" i="11" s="1"/>
  <c r="BU253" i="11" a="1"/>
  <c r="BU253" i="11" s="1"/>
  <c r="BS253" i="11" a="1"/>
  <c r="BS253" i="11" s="1"/>
  <c r="AI253" i="11" a="1"/>
  <c r="AI253" i="11" s="1"/>
  <c r="BE253" i="11" a="1"/>
  <c r="BE253" i="11" s="1"/>
  <c r="T253" i="11" a="1"/>
  <c r="T253" i="11" s="1"/>
  <c r="BA253" i="11" a="1"/>
  <c r="BA253" i="11" s="1"/>
  <c r="AZ253" i="11" a="1"/>
  <c r="AZ253" i="11" s="1"/>
  <c r="P253" i="11" a="1"/>
  <c r="P253" i="11" s="1"/>
  <c r="BZ253" i="11" a="1"/>
  <c r="BZ253" i="11" s="1"/>
  <c r="AG253" i="11" a="1"/>
  <c r="AG253" i="11" s="1"/>
  <c r="M253" i="11" a="1"/>
  <c r="M253" i="11" s="1"/>
  <c r="AY253" i="11" a="1"/>
  <c r="AY253" i="11" s="1"/>
  <c r="AW253" i="11" a="1"/>
  <c r="AW253" i="11" s="1"/>
  <c r="Y253" i="11" a="1"/>
  <c r="Y253" i="11" s="1"/>
  <c r="AB253" i="11" a="1"/>
  <c r="AB253" i="11" s="1"/>
  <c r="AA253" i="11" a="1"/>
  <c r="AA253" i="11" s="1"/>
  <c r="X253" i="11" a="1"/>
  <c r="X253" i="11" s="1"/>
  <c r="BJ253" i="11" a="1"/>
  <c r="BJ253" i="11" s="1"/>
  <c r="W253" i="11" a="1"/>
  <c r="W253" i="11" s="1"/>
  <c r="S253" i="11" a="1"/>
  <c r="S253" i="11" s="1"/>
  <c r="N253" i="11" a="1"/>
  <c r="N253" i="11" s="1"/>
  <c r="BX253" i="11" a="1"/>
  <c r="BX253" i="11" s="1"/>
  <c r="BT253" i="11" a="1"/>
  <c r="BT253" i="11" s="1"/>
  <c r="BL253" i="11" a="1"/>
  <c r="BL253" i="11" s="1"/>
  <c r="BK253" i="11" a="1"/>
  <c r="BK253" i="11" s="1"/>
  <c r="AV253" i="11" a="1"/>
  <c r="AV253" i="11" s="1"/>
  <c r="AS253" i="11" a="1"/>
  <c r="AS253" i="11" s="1"/>
  <c r="AR253" i="11" a="1"/>
  <c r="AR253" i="11" s="1"/>
  <c r="AO253" i="11" a="1"/>
  <c r="AO253" i="11" s="1"/>
  <c r="AN253" i="11" a="1"/>
  <c r="AN253" i="11" s="1"/>
  <c r="BP253" i="11" a="1"/>
  <c r="BP253" i="11" s="1"/>
  <c r="BD253" i="11" a="1"/>
  <c r="BD253" i="11" s="1"/>
  <c r="BI254" i="11" a="1"/>
  <c r="BI254" i="11" s="1"/>
  <c r="AS254" i="11" a="1"/>
  <c r="AS254" i="11" s="1"/>
  <c r="BW254" i="11" a="1"/>
  <c r="BW254" i="11" s="1"/>
  <c r="BH254" i="11" a="1"/>
  <c r="BH254" i="11" s="1"/>
  <c r="AR254" i="11" a="1"/>
  <c r="AR254" i="11" s="1"/>
  <c r="AA254" i="11" a="1"/>
  <c r="AA254" i="11" s="1"/>
  <c r="L254" i="11" a="1"/>
  <c r="L254" i="11" s="1"/>
  <c r="BR254" i="11" a="1"/>
  <c r="BR254" i="11" s="1"/>
  <c r="BC254" i="11" a="1"/>
  <c r="BC254" i="11" s="1"/>
  <c r="AM254" i="11" a="1"/>
  <c r="AM254" i="11" s="1"/>
  <c r="V254" i="11" a="1"/>
  <c r="V254" i="11" s="1"/>
  <c r="BQ254" i="11" a="1"/>
  <c r="BQ254" i="11" s="1"/>
  <c r="BB254" i="11" a="1"/>
  <c r="BB254" i="11" s="1"/>
  <c r="AK254" i="11" a="1"/>
  <c r="AK254" i="11" s="1"/>
  <c r="T254" i="11" a="1"/>
  <c r="T254" i="11" s="1"/>
  <c r="BL254" i="11" a="1"/>
  <c r="BL254" i="11" s="1"/>
  <c r="AQ254" i="11" a="1"/>
  <c r="AQ254" i="11" s="1"/>
  <c r="W254" i="11" a="1"/>
  <c r="W254" i="11" s="1"/>
  <c r="CA254" i="11" a="1"/>
  <c r="CA254" i="11" s="1"/>
  <c r="BY254" i="11" a="1"/>
  <c r="BY254" i="11" s="1"/>
  <c r="BX254" i="11" a="1"/>
  <c r="BX254" i="11" s="1"/>
  <c r="BE254" i="11" a="1"/>
  <c r="BE254" i="11" s="1"/>
  <c r="P254" i="11" a="1"/>
  <c r="P254" i="11" s="1"/>
  <c r="BK254" i="11" a="1"/>
  <c r="BK254" i="11" s="1"/>
  <c r="AN254" i="11" a="1"/>
  <c r="AN254" i="11" s="1"/>
  <c r="R254" i="11" a="1"/>
  <c r="R254" i="11" s="1"/>
  <c r="AI254" i="11" a="1"/>
  <c r="AI254" i="11" s="1"/>
  <c r="N254" i="11" a="1"/>
  <c r="N254" i="11" s="1"/>
  <c r="AH254" i="11" a="1"/>
  <c r="AH254" i="11" s="1"/>
  <c r="J254" i="11" a="1"/>
  <c r="J254" i="11" s="1"/>
  <c r="BG254" i="11" a="1"/>
  <c r="BG254" i="11" s="1"/>
  <c r="AG254" i="11" a="1"/>
  <c r="AG254" i="11" s="1"/>
  <c r="AV254" i="11" a="1"/>
  <c r="AV254" i="11" s="1"/>
  <c r="S254" i="11" a="1"/>
  <c r="S254" i="11" s="1"/>
  <c r="BT254" i="11" a="1"/>
  <c r="BT254" i="11" s="1"/>
  <c r="AU254" i="11" a="1"/>
  <c r="AU254" i="11" s="1"/>
  <c r="BO254" i="11" a="1"/>
  <c r="BO254" i="11" s="1"/>
  <c r="K254" i="11" a="1"/>
  <c r="K254" i="11" s="1"/>
  <c r="BN254" i="11" a="1"/>
  <c r="BN254" i="11" s="1"/>
  <c r="AE254" i="11" a="1"/>
  <c r="AE254" i="11" s="1"/>
  <c r="BM254" i="11" a="1"/>
  <c r="BM254" i="11" s="1"/>
  <c r="AC254" i="11" a="1"/>
  <c r="AC254" i="11" s="1"/>
  <c r="BF254" i="11" a="1"/>
  <c r="BF254" i="11" s="1"/>
  <c r="Z254" i="11" a="1"/>
  <c r="Z254" i="11" s="1"/>
  <c r="BD254" i="11" a="1"/>
  <c r="BD254" i="11" s="1"/>
  <c r="U254" i="11" a="1"/>
  <c r="U254" i="11" s="1"/>
  <c r="BA254" i="11" a="1"/>
  <c r="BA254" i="11" s="1"/>
  <c r="Q254" i="11" a="1"/>
  <c r="Q254" i="11" s="1"/>
  <c r="O254" i="11" a="1"/>
  <c r="O254" i="11" s="1"/>
  <c r="AY254" i="11" a="1"/>
  <c r="AY254" i="11" s="1"/>
  <c r="AX254" i="11" a="1"/>
  <c r="AX254" i="11" s="1"/>
  <c r="BU254" i="11" a="1"/>
  <c r="BU254" i="11" s="1"/>
  <c r="AB254" i="11" a="1"/>
  <c r="AB254" i="11" s="1"/>
  <c r="AF254" i="11" a="1"/>
  <c r="AF254" i="11" s="1"/>
  <c r="AD254" i="11" a="1"/>
  <c r="AD254" i="11" s="1"/>
  <c r="BZ254" i="11" a="1"/>
  <c r="BZ254" i="11" s="1"/>
  <c r="BV254" i="11" a="1"/>
  <c r="BV254" i="11" s="1"/>
  <c r="M254" i="11" a="1"/>
  <c r="M254" i="11" s="1"/>
  <c r="BS254" i="11" a="1"/>
  <c r="BS254" i="11" s="1"/>
  <c r="I254" i="11" a="1"/>
  <c r="I254" i="11" s="1"/>
  <c r="AT254" i="11" a="1"/>
  <c r="AT254" i="11" s="1"/>
  <c r="AL254" i="11" a="1"/>
  <c r="AL254" i="11" s="1"/>
  <c r="AJ254" i="11" a="1"/>
  <c r="AJ254" i="11" s="1"/>
  <c r="Y254" i="11" a="1"/>
  <c r="Y254" i="11" s="1"/>
  <c r="X254" i="11" a="1"/>
  <c r="X254" i="11" s="1"/>
  <c r="H254" i="11" a="1"/>
  <c r="H254" i="11" s="1"/>
  <c r="BP254" i="11" a="1"/>
  <c r="BP254" i="11" s="1"/>
  <c r="BJ254" i="11" a="1"/>
  <c r="BJ254" i="11" s="1"/>
  <c r="AZ254" i="11" a="1"/>
  <c r="AZ254" i="11" s="1"/>
  <c r="AP254" i="11" a="1"/>
  <c r="AP254" i="11" s="1"/>
  <c r="AW254" i="11" a="1"/>
  <c r="AW254" i="11" s="1"/>
  <c r="AO254" i="11" a="1"/>
  <c r="AO254" i="11" s="1"/>
  <c r="CA245" i="11" a="1"/>
  <c r="CA245" i="11" s="1"/>
  <c r="BL245" i="11" a="1"/>
  <c r="BL245" i="11" s="1"/>
  <c r="AV245" i="11" a="1"/>
  <c r="AV245" i="11" s="1"/>
  <c r="AI245" i="11" a="1"/>
  <c r="AI245" i="11" s="1"/>
  <c r="T245" i="11" a="1"/>
  <c r="T245" i="11" s="1"/>
  <c r="BK245" i="11" a="1"/>
  <c r="BK245" i="11" s="1"/>
  <c r="AU245" i="11" a="1"/>
  <c r="AU245" i="11" s="1"/>
  <c r="BV245" i="11" a="1"/>
  <c r="BV245" i="11" s="1"/>
  <c r="BF245" i="11" a="1"/>
  <c r="BF245" i="11" s="1"/>
  <c r="AQ245" i="11" a="1"/>
  <c r="AQ245" i="11" s="1"/>
  <c r="AC245" i="11" a="1"/>
  <c r="AC245" i="11" s="1"/>
  <c r="P245" i="11" a="1"/>
  <c r="P245" i="11" s="1"/>
  <c r="BT245" i="11" a="1"/>
  <c r="BT245" i="11" s="1"/>
  <c r="AB245" i="11" a="1"/>
  <c r="AB245" i="11" s="1"/>
  <c r="O245" i="11" a="1"/>
  <c r="O245" i="11" s="1"/>
  <c r="BZ245" i="11" a="1"/>
  <c r="BZ245" i="11" s="1"/>
  <c r="BG245" i="11" a="1"/>
  <c r="BG245" i="11" s="1"/>
  <c r="AN245" i="11" a="1"/>
  <c r="AN245" i="11" s="1"/>
  <c r="V245" i="11" a="1"/>
  <c r="V245" i="11" s="1"/>
  <c r="BR245" i="11" a="1"/>
  <c r="BR245" i="11" s="1"/>
  <c r="AZ245" i="11" a="1"/>
  <c r="AZ245" i="11" s="1"/>
  <c r="Q245" i="11" a="1"/>
  <c r="Q245" i="11" s="1"/>
  <c r="AD245" i="11" a="1"/>
  <c r="AD245" i="11" s="1"/>
  <c r="K245" i="11" a="1"/>
  <c r="K245" i="11" s="1"/>
  <c r="BO245" i="11" a="1"/>
  <c r="BO245" i="11" s="1"/>
  <c r="AS245" i="11" a="1"/>
  <c r="AS245" i="11" s="1"/>
  <c r="Z245" i="11" a="1"/>
  <c r="Z245" i="11" s="1"/>
  <c r="BP245" i="11" a="1"/>
  <c r="BP245" i="11" s="1"/>
  <c r="AR245" i="11" a="1"/>
  <c r="AR245" i="11" s="1"/>
  <c r="W245" i="11" a="1"/>
  <c r="W245" i="11" s="1"/>
  <c r="BJ245" i="11" a="1"/>
  <c r="BJ245" i="11" s="1"/>
  <c r="AL245" i="11" a="1"/>
  <c r="AL245" i="11" s="1"/>
  <c r="BI245" i="11" a="1"/>
  <c r="BI245" i="11" s="1"/>
  <c r="AK245" i="11" a="1"/>
  <c r="AK245" i="11" s="1"/>
  <c r="N245" i="11" a="1"/>
  <c r="N245" i="11" s="1"/>
  <c r="BC245" i="11" a="1"/>
  <c r="BC245" i="11" s="1"/>
  <c r="AF245" i="11" a="1"/>
  <c r="AF245" i="11" s="1"/>
  <c r="H245" i="11" a="1"/>
  <c r="H245" i="11" s="1"/>
  <c r="BM245" i="11" a="1"/>
  <c r="BM245" i="11" s="1"/>
  <c r="AH245" i="11" a="1"/>
  <c r="AH245" i="11" s="1"/>
  <c r="BH245" i="11" a="1"/>
  <c r="BH245" i="11" s="1"/>
  <c r="AE245" i="11" a="1"/>
  <c r="AE245" i="11" s="1"/>
  <c r="BD245" i="11" a="1"/>
  <c r="BD245" i="11" s="1"/>
  <c r="AA245" i="11" a="1"/>
  <c r="AA245" i="11" s="1"/>
  <c r="AY245" i="11" a="1"/>
  <c r="AY245" i="11" s="1"/>
  <c r="R245" i="11" a="1"/>
  <c r="R245" i="11" s="1"/>
  <c r="AW245" i="11" a="1"/>
  <c r="AW245" i="11" s="1"/>
  <c r="AT245" i="11" a="1"/>
  <c r="AT245" i="11" s="1"/>
  <c r="BE245" i="11" a="1"/>
  <c r="BE245" i="11" s="1"/>
  <c r="S245" i="11" a="1"/>
  <c r="S245" i="11" s="1"/>
  <c r="BX245" i="11" a="1"/>
  <c r="BX245" i="11" s="1"/>
  <c r="BW245" i="11" a="1"/>
  <c r="BW245" i="11" s="1"/>
  <c r="Y245" i="11" a="1"/>
  <c r="Y245" i="11" s="1"/>
  <c r="BY245" i="11" a="1"/>
  <c r="BY245" i="11" s="1"/>
  <c r="BU245" i="11" a="1"/>
  <c r="BU245" i="11" s="1"/>
  <c r="M245" i="11" a="1"/>
  <c r="M245" i="11" s="1"/>
  <c r="BS245" i="11" a="1"/>
  <c r="BS245" i="11" s="1"/>
  <c r="L245" i="11" a="1"/>
  <c r="L245" i="11" s="1"/>
  <c r="BQ245" i="11" a="1"/>
  <c r="BQ245" i="11" s="1"/>
  <c r="J245" i="11" a="1"/>
  <c r="J245" i="11" s="1"/>
  <c r="AX245" i="11" a="1"/>
  <c r="AX245" i="11" s="1"/>
  <c r="AP245" i="11" a="1"/>
  <c r="AP245" i="11" s="1"/>
  <c r="AO245" i="11" a="1"/>
  <c r="AO245" i="11" s="1"/>
  <c r="BN245" i="11" a="1"/>
  <c r="BN245" i="11" s="1"/>
  <c r="BA245" i="11" a="1"/>
  <c r="BA245" i="11" s="1"/>
  <c r="AM245" i="11" a="1"/>
  <c r="AM245" i="11" s="1"/>
  <c r="BB245" i="11" a="1"/>
  <c r="BB245" i="11" s="1"/>
  <c r="AG245" i="11" a="1"/>
  <c r="AG245" i="11" s="1"/>
  <c r="AJ245" i="11" a="1"/>
  <c r="AJ245" i="11" s="1"/>
  <c r="X245" i="11" a="1"/>
  <c r="X245" i="11" s="1"/>
  <c r="U245" i="11" a="1"/>
  <c r="U245" i="11" s="1"/>
  <c r="I245" i="11" a="1"/>
  <c r="I245" i="11" s="1"/>
  <c r="BC222" i="11" a="1"/>
  <c r="BC222" i="11" s="1"/>
  <c r="AP222" i="11" a="1"/>
  <c r="AP222" i="11" s="1"/>
  <c r="AC222" i="11" a="1"/>
  <c r="AC222" i="11" s="1"/>
  <c r="N222" i="11" a="1"/>
  <c r="N222" i="11" s="1"/>
  <c r="BJ222" i="11" a="1"/>
  <c r="BJ222" i="11" s="1"/>
  <c r="AV222" i="11" a="1"/>
  <c r="AV222" i="11" s="1"/>
  <c r="S222" i="11" a="1"/>
  <c r="S222" i="11" s="1"/>
  <c r="BQ222" i="11" a="1"/>
  <c r="BQ222" i="11" s="1"/>
  <c r="AN222" i="11" a="1"/>
  <c r="AN222" i="11" s="1"/>
  <c r="Z222" i="11" a="1"/>
  <c r="Z222" i="11" s="1"/>
  <c r="BT222" i="11" a="1"/>
  <c r="BT222" i="11" s="1"/>
  <c r="AQ222" i="11" a="1"/>
  <c r="AQ222" i="11" s="1"/>
  <c r="J222" i="11" a="1"/>
  <c r="J222" i="11" s="1"/>
  <c r="BE222" i="11" a="1"/>
  <c r="BE222" i="11" s="1"/>
  <c r="AO222" i="11" a="1"/>
  <c r="AO222" i="11" s="1"/>
  <c r="Y222" i="11" a="1"/>
  <c r="Y222" i="11" s="1"/>
  <c r="BH222" i="11" a="1"/>
  <c r="BH222" i="11" s="1"/>
  <c r="X222" i="11" a="1"/>
  <c r="X222" i="11" s="1"/>
  <c r="BW222" i="11" a="1"/>
  <c r="BW222" i="11" s="1"/>
  <c r="BG222" i="11" a="1"/>
  <c r="BG222" i="11" s="1"/>
  <c r="AM222" i="11" a="1"/>
  <c r="AM222" i="11" s="1"/>
  <c r="BN222" i="11" a="1"/>
  <c r="BN222" i="11" s="1"/>
  <c r="AF222" i="11" a="1"/>
  <c r="AF222" i="11" s="1"/>
  <c r="AY222" i="11" a="1"/>
  <c r="AY222" i="11" s="1"/>
  <c r="I222" i="11" a="1"/>
  <c r="I222" i="11" s="1"/>
  <c r="BP222" i="11" a="1"/>
  <c r="BP222" i="11" s="1"/>
  <c r="AX222" i="11" a="1"/>
  <c r="AX222" i="11" s="1"/>
  <c r="AD222" i="11" a="1"/>
  <c r="AD222" i="11" s="1"/>
  <c r="BO222" i="11" a="1"/>
  <c r="BO222" i="11" s="1"/>
  <c r="AW222" i="11" a="1"/>
  <c r="AW222" i="11" s="1"/>
  <c r="H222" i="11" a="1"/>
  <c r="H222" i="11" s="1"/>
  <c r="BL222" i="11" a="1"/>
  <c r="BL222" i="11" s="1"/>
  <c r="V222" i="11" a="1"/>
  <c r="V222" i="11" s="1"/>
  <c r="BY222" i="11" a="1"/>
  <c r="BY222" i="11" s="1"/>
  <c r="BA222" i="11" a="1"/>
  <c r="BA222" i="11" s="1"/>
  <c r="AA222" i="11" a="1"/>
  <c r="AA222" i="11" s="1"/>
  <c r="U222" i="11" a="1"/>
  <c r="U222" i="11" s="1"/>
  <c r="BX222" i="11" a="1"/>
  <c r="BX222" i="11" s="1"/>
  <c r="AZ222" i="11" a="1"/>
  <c r="AZ222" i="11" s="1"/>
  <c r="AU222" i="11" a="1"/>
  <c r="AU222" i="11" s="1"/>
  <c r="BV222" i="11" a="1"/>
  <c r="BV222" i="11" s="1"/>
  <c r="W222" i="11" a="1"/>
  <c r="W222" i="11" s="1"/>
  <c r="BR222" i="11" a="1"/>
  <c r="BR222" i="11" s="1"/>
  <c r="AS222" i="11" a="1"/>
  <c r="AS222" i="11" s="1"/>
  <c r="AR222" i="11" a="1"/>
  <c r="AR222" i="11" s="1"/>
  <c r="Q222" i="11" a="1"/>
  <c r="Q222" i="11" s="1"/>
  <c r="O222" i="11" a="1"/>
  <c r="O222" i="11" s="1"/>
  <c r="BB222" i="11" a="1"/>
  <c r="BB222" i="11" s="1"/>
  <c r="M222" i="11" a="1"/>
  <c r="M222" i="11" s="1"/>
  <c r="L222" i="11" a="1"/>
  <c r="L222" i="11" s="1"/>
  <c r="K222" i="11" a="1"/>
  <c r="K222" i="11" s="1"/>
  <c r="AT222" i="11" a="1"/>
  <c r="AT222" i="11" s="1"/>
  <c r="CA222" i="11" a="1"/>
  <c r="CA222" i="11" s="1"/>
  <c r="BZ222" i="11" a="1"/>
  <c r="BZ222" i="11" s="1"/>
  <c r="AK222" i="11" a="1"/>
  <c r="AK222" i="11" s="1"/>
  <c r="BU222" i="11" a="1"/>
  <c r="BU222" i="11" s="1"/>
  <c r="AJ222" i="11" a="1"/>
  <c r="AJ222" i="11" s="1"/>
  <c r="BM222" i="11" a="1"/>
  <c r="BM222" i="11" s="1"/>
  <c r="BK222" i="11" a="1"/>
  <c r="BK222" i="11" s="1"/>
  <c r="BI222" i="11" a="1"/>
  <c r="BI222" i="11" s="1"/>
  <c r="AL222" i="11" a="1"/>
  <c r="AL222" i="11" s="1"/>
  <c r="AI222" i="11" a="1"/>
  <c r="AI222" i="11" s="1"/>
  <c r="BD222" i="11" a="1"/>
  <c r="BD222" i="11" s="1"/>
  <c r="AH222" i="11" a="1"/>
  <c r="AH222" i="11" s="1"/>
  <c r="AG222" i="11" a="1"/>
  <c r="AG222" i="11" s="1"/>
  <c r="AE222" i="11" a="1"/>
  <c r="AE222" i="11" s="1"/>
  <c r="BF222" i="11" a="1"/>
  <c r="BF222" i="11" s="1"/>
  <c r="AB222" i="11" a="1"/>
  <c r="AB222" i="11" s="1"/>
  <c r="T222" i="11" a="1"/>
  <c r="T222" i="11" s="1"/>
  <c r="R222" i="11" a="1"/>
  <c r="R222" i="11" s="1"/>
  <c r="P222" i="11" a="1"/>
  <c r="P222" i="11" s="1"/>
  <c r="BS222" i="11" a="1"/>
  <c r="BS222" i="11" s="1"/>
  <c r="BZ199" i="11" a="1"/>
  <c r="BZ199" i="11" s="1"/>
  <c r="BL199" i="11" a="1"/>
  <c r="BL199" i="11" s="1"/>
  <c r="AW199" i="11" a="1"/>
  <c r="AW199" i="11" s="1"/>
  <c r="AI199" i="11" a="1"/>
  <c r="AI199" i="11" s="1"/>
  <c r="R199" i="11" a="1"/>
  <c r="R199" i="11" s="1"/>
  <c r="BY199" i="11" a="1"/>
  <c r="BY199" i="11" s="1"/>
  <c r="BK199" i="11" a="1"/>
  <c r="BK199" i="11" s="1"/>
  <c r="AH199" i="11" a="1"/>
  <c r="AH199" i="11" s="1"/>
  <c r="Q199" i="11" a="1"/>
  <c r="Q199" i="11" s="1"/>
  <c r="BX199" i="11" a="1"/>
  <c r="BX199" i="11" s="1"/>
  <c r="BJ199" i="11" a="1"/>
  <c r="BJ199" i="11" s="1"/>
  <c r="AV199" i="11" a="1"/>
  <c r="AV199" i="11" s="1"/>
  <c r="AG199" i="11" a="1"/>
  <c r="AG199" i="11" s="1"/>
  <c r="P199" i="11" a="1"/>
  <c r="P199" i="11" s="1"/>
  <c r="BF199" i="11" a="1"/>
  <c r="BF199" i="11" s="1"/>
  <c r="AR199" i="11" a="1"/>
  <c r="AR199" i="11" s="1"/>
  <c r="AC199" i="11" a="1"/>
  <c r="AC199" i="11" s="1"/>
  <c r="M199" i="11" a="1"/>
  <c r="M199" i="11" s="1"/>
  <c r="AL199" i="11" a="1"/>
  <c r="AL199" i="11" s="1"/>
  <c r="O199" i="11" a="1"/>
  <c r="O199" i="11" s="1"/>
  <c r="BT199" i="11" a="1"/>
  <c r="BT199" i="11" s="1"/>
  <c r="AZ199" i="11" a="1"/>
  <c r="AZ199" i="11" s="1"/>
  <c r="AK199" i="11" a="1"/>
  <c r="AK199" i="11" s="1"/>
  <c r="AJ199" i="11" a="1"/>
  <c r="AJ199" i="11" s="1"/>
  <c r="N199" i="11" a="1"/>
  <c r="N199" i="11" s="1"/>
  <c r="BP199" i="11" a="1"/>
  <c r="BP199" i="11" s="1"/>
  <c r="AD199" i="11" a="1"/>
  <c r="AD199" i="11" s="1"/>
  <c r="I199" i="11" a="1"/>
  <c r="I199" i="11" s="1"/>
  <c r="BQ199" i="11" a="1"/>
  <c r="BQ199" i="11" s="1"/>
  <c r="AS199" i="11" a="1"/>
  <c r="AS199" i="11" s="1"/>
  <c r="V199" i="11" a="1"/>
  <c r="V199" i="11" s="1"/>
  <c r="BO199" i="11" a="1"/>
  <c r="BO199" i="11" s="1"/>
  <c r="AQ199" i="11" a="1"/>
  <c r="AQ199" i="11" s="1"/>
  <c r="U199" i="11" a="1"/>
  <c r="U199" i="11" s="1"/>
  <c r="BN199" i="11" a="1"/>
  <c r="BN199" i="11" s="1"/>
  <c r="AP199" i="11" a="1"/>
  <c r="AP199" i="11" s="1"/>
  <c r="T199" i="11" a="1"/>
  <c r="T199" i="11" s="1"/>
  <c r="BM199" i="11" a="1"/>
  <c r="BM199" i="11" s="1"/>
  <c r="S199" i="11" a="1"/>
  <c r="S199" i="11" s="1"/>
  <c r="AO199" i="11" a="1"/>
  <c r="AO199" i="11" s="1"/>
  <c r="BH199" i="11" a="1"/>
  <c r="BH199" i="11" s="1"/>
  <c r="K199" i="11" a="1"/>
  <c r="K199" i="11" s="1"/>
  <c r="BG199" i="11" a="1"/>
  <c r="BG199" i="11" s="1"/>
  <c r="AM199" i="11" a="1"/>
  <c r="AM199" i="11" s="1"/>
  <c r="J199" i="11" a="1"/>
  <c r="J199" i="11" s="1"/>
  <c r="BE199" i="11" a="1"/>
  <c r="BE199" i="11" s="1"/>
  <c r="H199" i="11" a="1"/>
  <c r="H199" i="11" s="1"/>
  <c r="AT199" i="11" a="1"/>
  <c r="AT199" i="11" s="1"/>
  <c r="AF199" i="11" a="1"/>
  <c r="AF199" i="11" s="1"/>
  <c r="AN199" i="11" a="1"/>
  <c r="AN199" i="11" s="1"/>
  <c r="CA199" i="11" a="1"/>
  <c r="CA199" i="11" s="1"/>
  <c r="BU199" i="11" a="1"/>
  <c r="BU199" i="11" s="1"/>
  <c r="Z199" i="11" a="1"/>
  <c r="Z199" i="11" s="1"/>
  <c r="BS199" i="11" a="1"/>
  <c r="BS199" i="11" s="1"/>
  <c r="Y199" i="11" a="1"/>
  <c r="Y199" i="11" s="1"/>
  <c r="BV199" i="11" a="1"/>
  <c r="BV199" i="11" s="1"/>
  <c r="BA199" i="11" a="1"/>
  <c r="BA199" i="11" s="1"/>
  <c r="BR199" i="11" a="1"/>
  <c r="BR199" i="11" s="1"/>
  <c r="BD199" i="11" a="1"/>
  <c r="BD199" i="11" s="1"/>
  <c r="BC199" i="11" a="1"/>
  <c r="BC199" i="11" s="1"/>
  <c r="BB199" i="11" a="1"/>
  <c r="BB199" i="11" s="1"/>
  <c r="AA199" i="11" a="1"/>
  <c r="AA199" i="11" s="1"/>
  <c r="W199" i="11" a="1"/>
  <c r="W199" i="11" s="1"/>
  <c r="BI199" i="11" a="1"/>
  <c r="BI199" i="11" s="1"/>
  <c r="AY199" i="11" a="1"/>
  <c r="AY199" i="11" s="1"/>
  <c r="AB199" i="11" a="1"/>
  <c r="AB199" i="11" s="1"/>
  <c r="AX199" i="11" a="1"/>
  <c r="AX199" i="11" s="1"/>
  <c r="AU199" i="11" a="1"/>
  <c r="AU199" i="11" s="1"/>
  <c r="AE199" i="11" a="1"/>
  <c r="AE199" i="11" s="1"/>
  <c r="X199" i="11" a="1"/>
  <c r="X199" i="11" s="1"/>
  <c r="BW199" i="11" a="1"/>
  <c r="BW199" i="11" s="1"/>
  <c r="L199" i="11" a="1"/>
  <c r="L199" i="11" s="1"/>
  <c r="BO124" i="11" a="1"/>
  <c r="BO124" i="11" s="1"/>
  <c r="W124" i="11" a="1"/>
  <c r="W124" i="11" s="1"/>
  <c r="H124" i="11" a="1"/>
  <c r="H124" i="11" s="1"/>
  <c r="BN124" i="11" a="1"/>
  <c r="BN124" i="11" s="1"/>
  <c r="AZ124" i="11" a="1"/>
  <c r="AZ124" i="11" s="1"/>
  <c r="AK124" i="11" a="1"/>
  <c r="AK124" i="11" s="1"/>
  <c r="AJ124" i="11" a="1"/>
  <c r="AJ124" i="11" s="1"/>
  <c r="V124" i="11" a="1"/>
  <c r="V124" i="11" s="1"/>
  <c r="BL124" i="11" a="1"/>
  <c r="BL124" i="11" s="1"/>
  <c r="AX124" i="11" a="1"/>
  <c r="AX124" i="11" s="1"/>
  <c r="AH124" i="11" a="1"/>
  <c r="AH124" i="11" s="1"/>
  <c r="U124" i="11" a="1"/>
  <c r="U124" i="11" s="1"/>
  <c r="CA124" i="11" a="1"/>
  <c r="CA124" i="11" s="1"/>
  <c r="BK124" i="11" a="1"/>
  <c r="BK124" i="11" s="1"/>
  <c r="AW124" i="11" a="1"/>
  <c r="AW124" i="11" s="1"/>
  <c r="AG124" i="11" a="1"/>
  <c r="AG124" i="11" s="1"/>
  <c r="T124" i="11" a="1"/>
  <c r="T124" i="11" s="1"/>
  <c r="BS124" i="11" a="1"/>
  <c r="BS124" i="11" s="1"/>
  <c r="BA124" i="11" a="1"/>
  <c r="BA124" i="11" s="1"/>
  <c r="AE124" i="11" a="1"/>
  <c r="AE124" i="11" s="1"/>
  <c r="M124" i="11" a="1"/>
  <c r="M124" i="11" s="1"/>
  <c r="AY124" i="11" a="1"/>
  <c r="AY124" i="11" s="1"/>
  <c r="L124" i="11" a="1"/>
  <c r="L124" i="11" s="1"/>
  <c r="BR124" i="11" a="1"/>
  <c r="BR124" i="11" s="1"/>
  <c r="AV124" i="11" a="1"/>
  <c r="AV124" i="11" s="1"/>
  <c r="AD124" i="11" a="1"/>
  <c r="AD124" i="11" s="1"/>
  <c r="BQ124" i="11" a="1"/>
  <c r="BQ124" i="11" s="1"/>
  <c r="AT124" i="11" a="1"/>
  <c r="AT124" i="11" s="1"/>
  <c r="AB124" i="11" a="1"/>
  <c r="AB124" i="11" s="1"/>
  <c r="J124" i="11" a="1"/>
  <c r="J124" i="11" s="1"/>
  <c r="BP124" i="11" a="1"/>
  <c r="BP124" i="11" s="1"/>
  <c r="I124" i="11" a="1"/>
  <c r="I124" i="11" s="1"/>
  <c r="BM124" i="11" a="1"/>
  <c r="BM124" i="11" s="1"/>
  <c r="AS124" i="11" a="1"/>
  <c r="AS124" i="11" s="1"/>
  <c r="AA124" i="11" a="1"/>
  <c r="AA124" i="11" s="1"/>
  <c r="BW124" i="11" a="1"/>
  <c r="BW124" i="11" s="1"/>
  <c r="BE124" i="11" a="1"/>
  <c r="BE124" i="11" s="1"/>
  <c r="AL124" i="11" a="1"/>
  <c r="AL124" i="11" s="1"/>
  <c r="Q124" i="11" a="1"/>
  <c r="Q124" i="11" s="1"/>
  <c r="AN124" i="11" a="1"/>
  <c r="AN124" i="11" s="1"/>
  <c r="AC124" i="11" a="1"/>
  <c r="AC124" i="11" s="1"/>
  <c r="AM124" i="11" a="1"/>
  <c r="AM124" i="11" s="1"/>
  <c r="BJ124" i="11" a="1"/>
  <c r="BJ124" i="11" s="1"/>
  <c r="AI124" i="11" a="1"/>
  <c r="AI124" i="11" s="1"/>
  <c r="BG124" i="11" a="1"/>
  <c r="BG124" i="11" s="1"/>
  <c r="BI124" i="11" a="1"/>
  <c r="BI124" i="11" s="1"/>
  <c r="AF124" i="11" a="1"/>
  <c r="AF124" i="11" s="1"/>
  <c r="BH124" i="11" a="1"/>
  <c r="BH124" i="11" s="1"/>
  <c r="BY124" i="11" a="1"/>
  <c r="BY124" i="11" s="1"/>
  <c r="AR124" i="11" a="1"/>
  <c r="AR124" i="11" s="1"/>
  <c r="R124" i="11" a="1"/>
  <c r="R124" i="11" s="1"/>
  <c r="BX124" i="11" a="1"/>
  <c r="BX124" i="11" s="1"/>
  <c r="AQ124" i="11" a="1"/>
  <c r="AQ124" i="11" s="1"/>
  <c r="BU124" i="11" a="1"/>
  <c r="BU124" i="11" s="1"/>
  <c r="BT124" i="11" a="1"/>
  <c r="BT124" i="11" s="1"/>
  <c r="P124" i="11" a="1"/>
  <c r="P124" i="11" s="1"/>
  <c r="O124" i="11" a="1"/>
  <c r="O124" i="11" s="1"/>
  <c r="N124" i="11" a="1"/>
  <c r="N124" i="11" s="1"/>
  <c r="BF124" i="11" a="1"/>
  <c r="BF124" i="11" s="1"/>
  <c r="AP124" i="11" a="1"/>
  <c r="AP124" i="11" s="1"/>
  <c r="K124" i="11" a="1"/>
  <c r="K124" i="11" s="1"/>
  <c r="BD124" i="11" a="1"/>
  <c r="BD124" i="11" s="1"/>
  <c r="BB124" i="11" a="1"/>
  <c r="BB124" i="11" s="1"/>
  <c r="AU124" i="11" a="1"/>
  <c r="AU124" i="11" s="1"/>
  <c r="Z124" i="11" a="1"/>
  <c r="Z124" i="11" s="1"/>
  <c r="BC124" i="11" a="1"/>
  <c r="BC124" i="11" s="1"/>
  <c r="AO124" i="11" a="1"/>
  <c r="AO124" i="11" s="1"/>
  <c r="Y124" i="11" a="1"/>
  <c r="Y124" i="11" s="1"/>
  <c r="X124" i="11" a="1"/>
  <c r="X124" i="11" s="1"/>
  <c r="BV124" i="11" a="1"/>
  <c r="BV124" i="11" s="1"/>
  <c r="BZ124" i="11" a="1"/>
  <c r="BZ124" i="11" s="1"/>
  <c r="S124" i="11" a="1"/>
  <c r="S124" i="11" s="1"/>
  <c r="AS170" i="11" a="1"/>
  <c r="AS170" i="11" s="1"/>
  <c r="AE170" i="11" a="1"/>
  <c r="AE170" i="11" s="1"/>
  <c r="Q170" i="11" a="1"/>
  <c r="Q170" i="11" s="1"/>
  <c r="BU170" i="11" a="1"/>
  <c r="BU170" i="11" s="1"/>
  <c r="BG170" i="11" a="1"/>
  <c r="BG170" i="11" s="1"/>
  <c r="AR170" i="11" a="1"/>
  <c r="AR170" i="11" s="1"/>
  <c r="BC170" i="11" a="1"/>
  <c r="BC170" i="11" s="1"/>
  <c r="AN170" i="11" a="1"/>
  <c r="AN170" i="11" s="1"/>
  <c r="Y170" i="11" a="1"/>
  <c r="Y170" i="11" s="1"/>
  <c r="I170" i="11" a="1"/>
  <c r="I170" i="11" s="1"/>
  <c r="BW170" i="11" a="1"/>
  <c r="BW170" i="11" s="1"/>
  <c r="BF170" i="11" a="1"/>
  <c r="BF170" i="11" s="1"/>
  <c r="Z170" i="11" a="1"/>
  <c r="Z170" i="11" s="1"/>
  <c r="BE170" i="11" a="1"/>
  <c r="BE170" i="11" s="1"/>
  <c r="AO170" i="11" a="1"/>
  <c r="AO170" i="11" s="1"/>
  <c r="H170" i="11" a="1"/>
  <c r="H170" i="11" s="1"/>
  <c r="BV170" i="11" a="1"/>
  <c r="BV170" i="11" s="1"/>
  <c r="X170" i="11" a="1"/>
  <c r="X170" i="11" s="1"/>
  <c r="BT170" i="11" a="1"/>
  <c r="BT170" i="11" s="1"/>
  <c r="BD170" i="11" a="1"/>
  <c r="BD170" i="11" s="1"/>
  <c r="W170" i="11" a="1"/>
  <c r="W170" i="11" s="1"/>
  <c r="BA170" i="11" a="1"/>
  <c r="BA170" i="11" s="1"/>
  <c r="AK170" i="11" a="1"/>
  <c r="AK170" i="11" s="1"/>
  <c r="T170" i="11" a="1"/>
  <c r="T170" i="11" s="1"/>
  <c r="BQ170" i="11" a="1"/>
  <c r="BQ170" i="11" s="1"/>
  <c r="AZ170" i="11" a="1"/>
  <c r="AZ170" i="11" s="1"/>
  <c r="AJ170" i="11" a="1"/>
  <c r="AJ170" i="11" s="1"/>
  <c r="BM170" i="11" a="1"/>
  <c r="BM170" i="11" s="1"/>
  <c r="AQ170" i="11" a="1"/>
  <c r="AQ170" i="11" s="1"/>
  <c r="AP170" i="11" a="1"/>
  <c r="AP170" i="11" s="1"/>
  <c r="P170" i="11" a="1"/>
  <c r="P170" i="11" s="1"/>
  <c r="BL170" i="11" a="1"/>
  <c r="BL170" i="11" s="1"/>
  <c r="AM170" i="11" a="1"/>
  <c r="AM170" i="11" s="1"/>
  <c r="BK170" i="11" a="1"/>
  <c r="BK170" i="11" s="1"/>
  <c r="AL170" i="11" a="1"/>
  <c r="AL170" i="11" s="1"/>
  <c r="O170" i="11" a="1"/>
  <c r="O170" i="11" s="1"/>
  <c r="BI170" i="11" a="1"/>
  <c r="BI170" i="11" s="1"/>
  <c r="AH170" i="11" a="1"/>
  <c r="AH170" i="11" s="1"/>
  <c r="L170" i="11" a="1"/>
  <c r="L170" i="11" s="1"/>
  <c r="BH170" i="11" a="1"/>
  <c r="BH170" i="11" s="1"/>
  <c r="AG170" i="11" a="1"/>
  <c r="AG170" i="11" s="1"/>
  <c r="BR170" i="11" a="1"/>
  <c r="BR170" i="11" s="1"/>
  <c r="AV170" i="11" a="1"/>
  <c r="AV170" i="11" s="1"/>
  <c r="BZ170" i="11" a="1"/>
  <c r="BZ170" i="11" s="1"/>
  <c r="AT170" i="11" a="1"/>
  <c r="AT170" i="11" s="1"/>
  <c r="BY170" i="11" a="1"/>
  <c r="BY170" i="11" s="1"/>
  <c r="BX170" i="11" a="1"/>
  <c r="BX170" i="11" s="1"/>
  <c r="AI170" i="11" a="1"/>
  <c r="AI170" i="11" s="1"/>
  <c r="BS170" i="11" a="1"/>
  <c r="BS170" i="11" s="1"/>
  <c r="S170" i="11" a="1"/>
  <c r="S170" i="11" s="1"/>
  <c r="AY170" i="11" a="1"/>
  <c r="AY170" i="11" s="1"/>
  <c r="R170" i="11" a="1"/>
  <c r="R170" i="11" s="1"/>
  <c r="AX170" i="11" a="1"/>
  <c r="AX170" i="11" s="1"/>
  <c r="N170" i="11" a="1"/>
  <c r="N170" i="11" s="1"/>
  <c r="AB170" i="11" a="1"/>
  <c r="AB170" i="11" s="1"/>
  <c r="AA170" i="11" a="1"/>
  <c r="AA170" i="11" s="1"/>
  <c r="V170" i="11" a="1"/>
  <c r="V170" i="11" s="1"/>
  <c r="J170" i="11" a="1"/>
  <c r="J170" i="11" s="1"/>
  <c r="AW170" i="11" a="1"/>
  <c r="AW170" i="11" s="1"/>
  <c r="CA170" i="11" a="1"/>
  <c r="CA170" i="11" s="1"/>
  <c r="BP170" i="11" a="1"/>
  <c r="BP170" i="11" s="1"/>
  <c r="BO170" i="11" a="1"/>
  <c r="BO170" i="11" s="1"/>
  <c r="BN170" i="11" a="1"/>
  <c r="BN170" i="11" s="1"/>
  <c r="AC170" i="11" a="1"/>
  <c r="AC170" i="11" s="1"/>
  <c r="U170" i="11" a="1"/>
  <c r="U170" i="11" s="1"/>
  <c r="M170" i="11" a="1"/>
  <c r="M170" i="11" s="1"/>
  <c r="K170" i="11" a="1"/>
  <c r="K170" i="11" s="1"/>
  <c r="AU170" i="11" a="1"/>
  <c r="AU170" i="11" s="1"/>
  <c r="BB170" i="11" a="1"/>
  <c r="BB170" i="11" s="1"/>
  <c r="AD170" i="11" a="1"/>
  <c r="AD170" i="11" s="1"/>
  <c r="BJ170" i="11" a="1"/>
  <c r="BJ170" i="11" s="1"/>
  <c r="AF170" i="11" a="1"/>
  <c r="AF170" i="11" s="1"/>
  <c r="BT122" i="11" a="1"/>
  <c r="BT122" i="11" s="1"/>
  <c r="Y122" i="11" a="1"/>
  <c r="Y122" i="11" s="1"/>
  <c r="I122" i="11" a="1"/>
  <c r="I122" i="11" s="1"/>
  <c r="BS122" i="11" a="1"/>
  <c r="BS122" i="11" s="1"/>
  <c r="BC122" i="11" a="1"/>
  <c r="BC122" i="11" s="1"/>
  <c r="AM122" i="11" a="1"/>
  <c r="AM122" i="11" s="1"/>
  <c r="X122" i="11" a="1"/>
  <c r="X122" i="11" s="1"/>
  <c r="H122" i="11" a="1"/>
  <c r="H122" i="11" s="1"/>
  <c r="BR122" i="11" a="1"/>
  <c r="BR122" i="11" s="1"/>
  <c r="BB122" i="11" a="1"/>
  <c r="BB122" i="11" s="1"/>
  <c r="AL122" i="11" a="1"/>
  <c r="AL122" i="11" s="1"/>
  <c r="W122" i="11" a="1"/>
  <c r="W122" i="11" s="1"/>
  <c r="AJ122" i="11" a="1"/>
  <c r="AJ122" i="11" s="1"/>
  <c r="U122" i="11" a="1"/>
  <c r="U122" i="11" s="1"/>
  <c r="BP122" i="11" a="1"/>
  <c r="BP122" i="11" s="1"/>
  <c r="AZ122" i="11" a="1"/>
  <c r="AZ122" i="11" s="1"/>
  <c r="T122" i="11" a="1"/>
  <c r="T122" i="11" s="1"/>
  <c r="BU122" i="11" a="1"/>
  <c r="BU122" i="11" s="1"/>
  <c r="AC122" i="11" a="1"/>
  <c r="AC122" i="11" s="1"/>
  <c r="J122" i="11" a="1"/>
  <c r="J122" i="11" s="1"/>
  <c r="BQ122" i="11" a="1"/>
  <c r="BQ122" i="11" s="1"/>
  <c r="AV122" i="11" a="1"/>
  <c r="AV122" i="11" s="1"/>
  <c r="AB122" i="11" a="1"/>
  <c r="AB122" i="11" s="1"/>
  <c r="BO122" i="11" a="1"/>
  <c r="BO122" i="11" s="1"/>
  <c r="AU122" i="11" a="1"/>
  <c r="AU122" i="11" s="1"/>
  <c r="Z122" i="11" a="1"/>
  <c r="Z122" i="11" s="1"/>
  <c r="BM122" i="11" a="1"/>
  <c r="BM122" i="11" s="1"/>
  <c r="AS122" i="11" a="1"/>
  <c r="AS122" i="11" s="1"/>
  <c r="BL122" i="11" a="1"/>
  <c r="BL122" i="11" s="1"/>
  <c r="AR122" i="11" a="1"/>
  <c r="AR122" i="11" s="1"/>
  <c r="V122" i="11" a="1"/>
  <c r="V122" i="11" s="1"/>
  <c r="BD122" i="11" a="1"/>
  <c r="BD122" i="11" s="1"/>
  <c r="AG122" i="11" a="1"/>
  <c r="AG122" i="11" s="1"/>
  <c r="N122" i="11" a="1"/>
  <c r="N122" i="11" s="1"/>
  <c r="BA122" i="11" a="1"/>
  <c r="BA122" i="11" s="1"/>
  <c r="Q122" i="11" a="1"/>
  <c r="Q122" i="11" s="1"/>
  <c r="AP122" i="11" a="1"/>
  <c r="AP122" i="11" s="1"/>
  <c r="AY122" i="11" a="1"/>
  <c r="AY122" i="11" s="1"/>
  <c r="AX122" i="11" a="1"/>
  <c r="AX122" i="11" s="1"/>
  <c r="P122" i="11" a="1"/>
  <c r="P122" i="11" s="1"/>
  <c r="AQ122" i="11" a="1"/>
  <c r="AQ122" i="11" s="1"/>
  <c r="BY122" i="11" a="1"/>
  <c r="BY122" i="11" s="1"/>
  <c r="AW122" i="11" a="1"/>
  <c r="AW122" i="11" s="1"/>
  <c r="BZ122" i="11" a="1"/>
  <c r="BZ122" i="11" s="1"/>
  <c r="CA122" i="11" a="1"/>
  <c r="CA122" i="11" s="1"/>
  <c r="AT122" i="11" a="1"/>
  <c r="AT122" i="11" s="1"/>
  <c r="O122" i="11" a="1"/>
  <c r="O122" i="11" s="1"/>
  <c r="M122" i="11" a="1"/>
  <c r="M122" i="11" s="1"/>
  <c r="BI122" i="11" a="1"/>
  <c r="BI122" i="11" s="1"/>
  <c r="BH122" i="11" a="1"/>
  <c r="BH122" i="11" s="1"/>
  <c r="AE122" i="11" a="1"/>
  <c r="AE122" i="11" s="1"/>
  <c r="AK122" i="11" a="1"/>
  <c r="AK122" i="11" s="1"/>
  <c r="AI122" i="11" a="1"/>
  <c r="AI122" i="11" s="1"/>
  <c r="R122" i="11" a="1"/>
  <c r="R122" i="11" s="1"/>
  <c r="AH122" i="11" a="1"/>
  <c r="AH122" i="11" s="1"/>
  <c r="L122" i="11" a="1"/>
  <c r="L122" i="11" s="1"/>
  <c r="K122" i="11" a="1"/>
  <c r="K122" i="11" s="1"/>
  <c r="BN122" i="11" a="1"/>
  <c r="BN122" i="11" s="1"/>
  <c r="BK122" i="11" a="1"/>
  <c r="BK122" i="11" s="1"/>
  <c r="BJ122" i="11" a="1"/>
  <c r="BJ122" i="11" s="1"/>
  <c r="BG122" i="11" a="1"/>
  <c r="BG122" i="11" s="1"/>
  <c r="AF122" i="11" a="1"/>
  <c r="AF122" i="11" s="1"/>
  <c r="AD122" i="11" a="1"/>
  <c r="AD122" i="11" s="1"/>
  <c r="BX122" i="11" a="1"/>
  <c r="BX122" i="11" s="1"/>
  <c r="BW122" i="11" a="1"/>
  <c r="BW122" i="11" s="1"/>
  <c r="BV122" i="11" a="1"/>
  <c r="BV122" i="11" s="1"/>
  <c r="AA122" i="11" a="1"/>
  <c r="AA122" i="11" s="1"/>
  <c r="S122" i="11" a="1"/>
  <c r="S122" i="11" s="1"/>
  <c r="BF122" i="11" a="1"/>
  <c r="BF122" i="11" s="1"/>
  <c r="BE122" i="11" a="1"/>
  <c r="BE122" i="11" s="1"/>
  <c r="AO122" i="11" a="1"/>
  <c r="AO122" i="11" s="1"/>
  <c r="AN122" i="11" a="1"/>
  <c r="AN122" i="11" s="1"/>
  <c r="BZ177" i="11" a="1"/>
  <c r="BZ177" i="11" s="1"/>
  <c r="BJ177" i="11" a="1"/>
  <c r="BJ177" i="11" s="1"/>
  <c r="AV177" i="11" a="1"/>
  <c r="AV177" i="11" s="1"/>
  <c r="AG177" i="11" a="1"/>
  <c r="AG177" i="11" s="1"/>
  <c r="O177" i="11" a="1"/>
  <c r="O177" i="11" s="1"/>
  <c r="BH177" i="11" a="1"/>
  <c r="BH177" i="11" s="1"/>
  <c r="AD177" i="11" a="1"/>
  <c r="AD177" i="11" s="1"/>
  <c r="L177" i="11" a="1"/>
  <c r="L177" i="11" s="1"/>
  <c r="BW177" i="11" a="1"/>
  <c r="BW177" i="11" s="1"/>
  <c r="AS177" i="11" a="1"/>
  <c r="AS177" i="11" s="1"/>
  <c r="AC177" i="11" a="1"/>
  <c r="AC177" i="11" s="1"/>
  <c r="K177" i="11" a="1"/>
  <c r="K177" i="11" s="1"/>
  <c r="BO177" i="11" a="1"/>
  <c r="BO177" i="11" s="1"/>
  <c r="AX177" i="11" a="1"/>
  <c r="AX177" i="11" s="1"/>
  <c r="AF177" i="11" a="1"/>
  <c r="AF177" i="11" s="1"/>
  <c r="I177" i="11" a="1"/>
  <c r="I177" i="11" s="1"/>
  <c r="AU177" i="11" a="1"/>
  <c r="AU177" i="11" s="1"/>
  <c r="AA177" i="11" a="1"/>
  <c r="AA177" i="11" s="1"/>
  <c r="BL177" i="11" a="1"/>
  <c r="BL177" i="11" s="1"/>
  <c r="BK177" i="11" a="1"/>
  <c r="BK177" i="11" s="1"/>
  <c r="AR177" i="11" a="1"/>
  <c r="AR177" i="11" s="1"/>
  <c r="Y177" i="11" a="1"/>
  <c r="Y177" i="11" s="1"/>
  <c r="BF177" i="11" a="1"/>
  <c r="BF177" i="11" s="1"/>
  <c r="Q177" i="11" a="1"/>
  <c r="Q177" i="11" s="1"/>
  <c r="BE177" i="11" a="1"/>
  <c r="BE177" i="11" s="1"/>
  <c r="AL177" i="11" a="1"/>
  <c r="AL177" i="11" s="1"/>
  <c r="P177" i="11" a="1"/>
  <c r="P177" i="11" s="1"/>
  <c r="CA177" i="11" a="1"/>
  <c r="CA177" i="11" s="1"/>
  <c r="AK177" i="11" a="1"/>
  <c r="AK177" i="11" s="1"/>
  <c r="N177" i="11" a="1"/>
  <c r="N177" i="11" s="1"/>
  <c r="BD177" i="11" a="1"/>
  <c r="BD177" i="11" s="1"/>
  <c r="AJ177" i="11" a="1"/>
  <c r="AJ177" i="11" s="1"/>
  <c r="M177" i="11" a="1"/>
  <c r="M177" i="11" s="1"/>
  <c r="BY177" i="11" a="1"/>
  <c r="BY177" i="11" s="1"/>
  <c r="BC177" i="11" a="1"/>
  <c r="BC177" i="11" s="1"/>
  <c r="AI177" i="11" a="1"/>
  <c r="AI177" i="11" s="1"/>
  <c r="J177" i="11" a="1"/>
  <c r="J177" i="11" s="1"/>
  <c r="BV177" i="11" a="1"/>
  <c r="BV177" i="11" s="1"/>
  <c r="BB177" i="11" a="1"/>
  <c r="BB177" i="11" s="1"/>
  <c r="AH177" i="11" a="1"/>
  <c r="AH177" i="11" s="1"/>
  <c r="BU177" i="11" a="1"/>
  <c r="BU177" i="11" s="1"/>
  <c r="BA177" i="11" a="1"/>
  <c r="BA177" i="11" s="1"/>
  <c r="BN177" i="11" a="1"/>
  <c r="BN177" i="11" s="1"/>
  <c r="AQ177" i="11" a="1"/>
  <c r="AQ177" i="11" s="1"/>
  <c r="U177" i="11" a="1"/>
  <c r="U177" i="11" s="1"/>
  <c r="H177" i="11" a="1"/>
  <c r="H177" i="11" s="1"/>
  <c r="AW177" i="11" a="1"/>
  <c r="AW177" i="11" s="1"/>
  <c r="AT177" i="11" a="1"/>
  <c r="AT177" i="11" s="1"/>
  <c r="BT177" i="11" a="1"/>
  <c r="BT177" i="11" s="1"/>
  <c r="AO177" i="11" a="1"/>
  <c r="AO177" i="11" s="1"/>
  <c r="AN177" i="11" a="1"/>
  <c r="AN177" i="11" s="1"/>
  <c r="BS177" i="11" a="1"/>
  <c r="BS177" i="11" s="1"/>
  <c r="AM177" i="11" a="1"/>
  <c r="AM177" i="11" s="1"/>
  <c r="BG177" i="11" a="1"/>
  <c r="BG177" i="11" s="1"/>
  <c r="V177" i="11" a="1"/>
  <c r="V177" i="11" s="1"/>
  <c r="AZ177" i="11" a="1"/>
  <c r="AZ177" i="11" s="1"/>
  <c r="AY177" i="11" a="1"/>
  <c r="AY177" i="11" s="1"/>
  <c r="AP177" i="11" a="1"/>
  <c r="AP177" i="11" s="1"/>
  <c r="AE177" i="11" a="1"/>
  <c r="AE177" i="11" s="1"/>
  <c r="R177" i="11" a="1"/>
  <c r="R177" i="11" s="1"/>
  <c r="BP177" i="11" a="1"/>
  <c r="BP177" i="11" s="1"/>
  <c r="BM177" i="11" a="1"/>
  <c r="BM177" i="11" s="1"/>
  <c r="W177" i="11" a="1"/>
  <c r="W177" i="11" s="1"/>
  <c r="T177" i="11" a="1"/>
  <c r="T177" i="11" s="1"/>
  <c r="BR177" i="11" a="1"/>
  <c r="BR177" i="11" s="1"/>
  <c r="BQ177" i="11" a="1"/>
  <c r="BQ177" i="11" s="1"/>
  <c r="BX177" i="11" a="1"/>
  <c r="BX177" i="11" s="1"/>
  <c r="BI177" i="11" a="1"/>
  <c r="BI177" i="11" s="1"/>
  <c r="AB177" i="11" a="1"/>
  <c r="AB177" i="11" s="1"/>
  <c r="X177" i="11" a="1"/>
  <c r="X177" i="11" s="1"/>
  <c r="S177" i="11" a="1"/>
  <c r="S177" i="11" s="1"/>
  <c r="Z177" i="11" a="1"/>
  <c r="Z177" i="11" s="1"/>
  <c r="BZ173" i="11" a="1"/>
  <c r="BZ173" i="11" s="1"/>
  <c r="BL173" i="11" a="1"/>
  <c r="BL173" i="11" s="1"/>
  <c r="AW173" i="11" a="1"/>
  <c r="AW173" i="11" s="1"/>
  <c r="S173" i="11" a="1"/>
  <c r="S173" i="11" s="1"/>
  <c r="BX173" i="11" a="1"/>
  <c r="BX173" i="11" s="1"/>
  <c r="BJ173" i="11" a="1"/>
  <c r="BJ173" i="11" s="1"/>
  <c r="AT173" i="11" a="1"/>
  <c r="AT173" i="11" s="1"/>
  <c r="AE173" i="11" a="1"/>
  <c r="AE173" i="11" s="1"/>
  <c r="BW173" i="11" a="1"/>
  <c r="BW173" i="11" s="1"/>
  <c r="BI173" i="11" a="1"/>
  <c r="BI173" i="11" s="1"/>
  <c r="AD173" i="11" a="1"/>
  <c r="AD173" i="11" s="1"/>
  <c r="P173" i="11" a="1"/>
  <c r="P173" i="11" s="1"/>
  <c r="BS173" i="11" a="1"/>
  <c r="BS173" i="11" s="1"/>
  <c r="AJ173" i="11" a="1"/>
  <c r="AJ173" i="11" s="1"/>
  <c r="R173" i="11" a="1"/>
  <c r="R173" i="11" s="1"/>
  <c r="BO173" i="11" a="1"/>
  <c r="BO173" i="11" s="1"/>
  <c r="AC173" i="11" a="1"/>
  <c r="AC173" i="11" s="1"/>
  <c r="BH173" i="11" a="1"/>
  <c r="BH173" i="11" s="1"/>
  <c r="AN173" i="11" a="1"/>
  <c r="AN173" i="11" s="1"/>
  <c r="W173" i="11" a="1"/>
  <c r="W173" i="11" s="1"/>
  <c r="CA173" i="11" a="1"/>
  <c r="CA173" i="11" s="1"/>
  <c r="BG173" i="11" a="1"/>
  <c r="BG173" i="11" s="1"/>
  <c r="AM173" i="11" a="1"/>
  <c r="AM173" i="11" s="1"/>
  <c r="V173" i="11" a="1"/>
  <c r="V173" i="11" s="1"/>
  <c r="U173" i="11" a="1"/>
  <c r="U173" i="11" s="1"/>
  <c r="BY173" i="11" a="1"/>
  <c r="BY173" i="11" s="1"/>
  <c r="BF173" i="11" a="1"/>
  <c r="BF173" i="11" s="1"/>
  <c r="AL173" i="11" a="1"/>
  <c r="AL173" i="11" s="1"/>
  <c r="T173" i="11" a="1"/>
  <c r="T173" i="11" s="1"/>
  <c r="BC173" i="11" a="1"/>
  <c r="BC173" i="11" s="1"/>
  <c r="AI173" i="11" a="1"/>
  <c r="AI173" i="11" s="1"/>
  <c r="BU173" i="11" a="1"/>
  <c r="BU173" i="11" s="1"/>
  <c r="BB173" i="11" a="1"/>
  <c r="BB173" i="11" s="1"/>
  <c r="AH173" i="11" a="1"/>
  <c r="AH173" i="11" s="1"/>
  <c r="N173" i="11" a="1"/>
  <c r="N173" i="11" s="1"/>
  <c r="BE173" i="11" a="1"/>
  <c r="BE173" i="11" s="1"/>
  <c r="BD173" i="11" a="1"/>
  <c r="BD173" i="11" s="1"/>
  <c r="AA173" i="11" a="1"/>
  <c r="AA173" i="11" s="1"/>
  <c r="BA173" i="11" a="1"/>
  <c r="BA173" i="11" s="1"/>
  <c r="Z173" i="11" a="1"/>
  <c r="Z173" i="11" s="1"/>
  <c r="AZ173" i="11" a="1"/>
  <c r="AZ173" i="11" s="1"/>
  <c r="AX173" i="11" a="1"/>
  <c r="AX173" i="11" s="1"/>
  <c r="AV173" i="11" a="1"/>
  <c r="AV173" i="11" s="1"/>
  <c r="X173" i="11" a="1"/>
  <c r="X173" i="11" s="1"/>
  <c r="BV173" i="11" a="1"/>
  <c r="BV173" i="11" s="1"/>
  <c r="AU173" i="11" a="1"/>
  <c r="AU173" i="11" s="1"/>
  <c r="BN173" i="11" a="1"/>
  <c r="BN173" i="11" s="1"/>
  <c r="AK173" i="11" a="1"/>
  <c r="AK173" i="11" s="1"/>
  <c r="BT173" i="11" a="1"/>
  <c r="BT173" i="11" s="1"/>
  <c r="AF173" i="11" a="1"/>
  <c r="AF173" i="11" s="1"/>
  <c r="BR173" i="11" a="1"/>
  <c r="BR173" i="11" s="1"/>
  <c r="AB173" i="11" a="1"/>
  <c r="AB173" i="11" s="1"/>
  <c r="Y173" i="11" a="1"/>
  <c r="Y173" i="11" s="1"/>
  <c r="BQ173" i="11" a="1"/>
  <c r="BQ173" i="11" s="1"/>
  <c r="Q173" i="11" a="1"/>
  <c r="Q173" i="11" s="1"/>
  <c r="BP173" i="11" a="1"/>
  <c r="BP173" i="11" s="1"/>
  <c r="O173" i="11" a="1"/>
  <c r="O173" i="11" s="1"/>
  <c r="AQ173" i="11" a="1"/>
  <c r="AQ173" i="11" s="1"/>
  <c r="AP173" i="11" a="1"/>
  <c r="AP173" i="11" s="1"/>
  <c r="AG173" i="11" a="1"/>
  <c r="AG173" i="11" s="1"/>
  <c r="M173" i="11" a="1"/>
  <c r="M173" i="11" s="1"/>
  <c r="L173" i="11" a="1"/>
  <c r="L173" i="11" s="1"/>
  <c r="H173" i="11" a="1"/>
  <c r="H173" i="11" s="1"/>
  <c r="BK173" i="11" a="1"/>
  <c r="BK173" i="11" s="1"/>
  <c r="J173" i="11" a="1"/>
  <c r="J173" i="11" s="1"/>
  <c r="BM173" i="11" a="1"/>
  <c r="BM173" i="11" s="1"/>
  <c r="AY173" i="11" a="1"/>
  <c r="AY173" i="11" s="1"/>
  <c r="AR173" i="11" a="1"/>
  <c r="AR173" i="11" s="1"/>
  <c r="AO173" i="11" a="1"/>
  <c r="AO173" i="11" s="1"/>
  <c r="AS173" i="11" a="1"/>
  <c r="AS173" i="11" s="1"/>
  <c r="I173" i="11" a="1"/>
  <c r="I173" i="11" s="1"/>
  <c r="K173" i="11" a="1"/>
  <c r="K173" i="11" s="1"/>
  <c r="O168" i="11" a="1"/>
  <c r="O168" i="11" s="1"/>
  <c r="BB168" i="11" a="1"/>
  <c r="BB168" i="11" s="1"/>
  <c r="X168" i="11" a="1"/>
  <c r="X168" i="11" s="1"/>
  <c r="H168" i="11" a="1"/>
  <c r="H168" i="11" s="1"/>
  <c r="BQ168" i="11" a="1"/>
  <c r="BQ168" i="11" s="1"/>
  <c r="AM168" i="11" a="1"/>
  <c r="AM168" i="11" s="1"/>
  <c r="BA168" i="11" a="1"/>
  <c r="BA168" i="11" s="1"/>
  <c r="AL168" i="11" a="1"/>
  <c r="AL168" i="11" s="1"/>
  <c r="W168" i="11" a="1"/>
  <c r="W168" i="11" s="1"/>
  <c r="BP168" i="11" a="1"/>
  <c r="BP168" i="11" s="1"/>
  <c r="AZ168" i="11" a="1"/>
  <c r="AZ168" i="11" s="1"/>
  <c r="V168" i="11" a="1"/>
  <c r="V168" i="11" s="1"/>
  <c r="BM168" i="11" a="1"/>
  <c r="BM168" i="11" s="1"/>
  <c r="AX168" i="11" a="1"/>
  <c r="AX168" i="11" s="1"/>
  <c r="AI168" i="11" a="1"/>
  <c r="AI168" i="11" s="1"/>
  <c r="T168" i="11" a="1"/>
  <c r="T168" i="11" s="1"/>
  <c r="BL168" i="11" a="1"/>
  <c r="BL168" i="11" s="1"/>
  <c r="AW168" i="11" a="1"/>
  <c r="AW168" i="11" s="1"/>
  <c r="AH168" i="11" a="1"/>
  <c r="AH168" i="11" s="1"/>
  <c r="S168" i="11" a="1"/>
  <c r="S168" i="11" s="1"/>
  <c r="BO168" i="11" a="1"/>
  <c r="BO168" i="11" s="1"/>
  <c r="Z168" i="11" a="1"/>
  <c r="Z168" i="11" s="1"/>
  <c r="BN168" i="11" a="1"/>
  <c r="BN168" i="11" s="1"/>
  <c r="AS168" i="11" a="1"/>
  <c r="AS168" i="11" s="1"/>
  <c r="Y168" i="11" a="1"/>
  <c r="Y168" i="11" s="1"/>
  <c r="AR168" i="11" a="1"/>
  <c r="AR168" i="11" s="1"/>
  <c r="U168" i="11" a="1"/>
  <c r="U168" i="11" s="1"/>
  <c r="BK168" i="11" a="1"/>
  <c r="BK168" i="11" s="1"/>
  <c r="AO168" i="11" a="1"/>
  <c r="AO168" i="11" s="1"/>
  <c r="Q168" i="11" a="1"/>
  <c r="Q168" i="11" s="1"/>
  <c r="BH168" i="11" a="1"/>
  <c r="BH168" i="11" s="1"/>
  <c r="AN168" i="11" a="1"/>
  <c r="AN168" i="11" s="1"/>
  <c r="P168" i="11" a="1"/>
  <c r="P168" i="11" s="1"/>
  <c r="BV168" i="11" a="1"/>
  <c r="BV168" i="11" s="1"/>
  <c r="AC168" i="11" a="1"/>
  <c r="AC168" i="11" s="1"/>
  <c r="I168" i="11" a="1"/>
  <c r="I168" i="11" s="1"/>
  <c r="BY168" i="11" a="1"/>
  <c r="BY168" i="11" s="1"/>
  <c r="AT168" i="11" a="1"/>
  <c r="AT168" i="11" s="1"/>
  <c r="BX168" i="11" a="1"/>
  <c r="BX168" i="11" s="1"/>
  <c r="AQ168" i="11" a="1"/>
  <c r="AQ168" i="11" s="1"/>
  <c r="K168" i="11" a="1"/>
  <c r="K168" i="11" s="1"/>
  <c r="BW168" i="11" a="1"/>
  <c r="BW168" i="11" s="1"/>
  <c r="AP168" i="11" a="1"/>
  <c r="AP168" i="11" s="1"/>
  <c r="J168" i="11" a="1"/>
  <c r="J168" i="11" s="1"/>
  <c r="AK168" i="11" a="1"/>
  <c r="AK168" i="11" s="1"/>
  <c r="BU168" i="11" a="1"/>
  <c r="BU168" i="11" s="1"/>
  <c r="AJ168" i="11" a="1"/>
  <c r="AJ168" i="11" s="1"/>
  <c r="BT168" i="11" a="1"/>
  <c r="BT168" i="11" s="1"/>
  <c r="BC168" i="11" a="1"/>
  <c r="BC168" i="11" s="1"/>
  <c r="R168" i="11" a="1"/>
  <c r="R168" i="11" s="1"/>
  <c r="AY168" i="11" a="1"/>
  <c r="AY168" i="11" s="1"/>
  <c r="N168" i="11" a="1"/>
  <c r="N168" i="11" s="1"/>
  <c r="AG168" i="11" a="1"/>
  <c r="AG168" i="11" s="1"/>
  <c r="AF168" i="11" a="1"/>
  <c r="AF168" i="11" s="1"/>
  <c r="AE168" i="11" a="1"/>
  <c r="AE168" i="11" s="1"/>
  <c r="AA168" i="11" a="1"/>
  <c r="AA168" i="11" s="1"/>
  <c r="BG168" i="11" a="1"/>
  <c r="BG168" i="11" s="1"/>
  <c r="BF168" i="11" a="1"/>
  <c r="BF168" i="11" s="1"/>
  <c r="AV168" i="11" a="1"/>
  <c r="AV168" i="11" s="1"/>
  <c r="AU168" i="11" a="1"/>
  <c r="AU168" i="11" s="1"/>
  <c r="AD168" i="11" a="1"/>
  <c r="AD168" i="11" s="1"/>
  <c r="AB168" i="11" a="1"/>
  <c r="AB168" i="11" s="1"/>
  <c r="BS168" i="11" a="1"/>
  <c r="BS168" i="11" s="1"/>
  <c r="M168" i="11" a="1"/>
  <c r="M168" i="11" s="1"/>
  <c r="L168" i="11" a="1"/>
  <c r="L168" i="11" s="1"/>
  <c r="BI168" i="11" a="1"/>
  <c r="BI168" i="11" s="1"/>
  <c r="BE168" i="11" a="1"/>
  <c r="BE168" i="11" s="1"/>
  <c r="BR168" i="11" a="1"/>
  <c r="BR168" i="11" s="1"/>
  <c r="BJ168" i="11" a="1"/>
  <c r="BJ168" i="11" s="1"/>
  <c r="BD168" i="11" a="1"/>
  <c r="BD168" i="11" s="1"/>
  <c r="CA168" i="11" a="1"/>
  <c r="CA168" i="11" s="1"/>
  <c r="BZ168" i="11" a="1"/>
  <c r="BZ168" i="11" s="1"/>
  <c r="BY147" i="11" a="1"/>
  <c r="BY147" i="11" s="1"/>
  <c r="BI147" i="11" a="1"/>
  <c r="BI147" i="11" s="1"/>
  <c r="AD147" i="11" a="1"/>
  <c r="AD147" i="11" s="1"/>
  <c r="BX147" i="11" a="1"/>
  <c r="BX147" i="11" s="1"/>
  <c r="BH147" i="11" a="1"/>
  <c r="BH147" i="11" s="1"/>
  <c r="AS147" i="11" a="1"/>
  <c r="AS147" i="11" s="1"/>
  <c r="O147" i="11" a="1"/>
  <c r="O147" i="11" s="1"/>
  <c r="BU147" i="11" a="1"/>
  <c r="BU147" i="11" s="1"/>
  <c r="BE147" i="11" a="1"/>
  <c r="BE147" i="11" s="1"/>
  <c r="AP147" i="11" a="1"/>
  <c r="AP147" i="11" s="1"/>
  <c r="AA147" i="11" a="1"/>
  <c r="AA147" i="11" s="1"/>
  <c r="AQ147" i="11" a="1"/>
  <c r="AQ147" i="11" s="1"/>
  <c r="BZ147" i="11" a="1"/>
  <c r="BZ147" i="11" s="1"/>
  <c r="BG147" i="11" a="1"/>
  <c r="BG147" i="11" s="1"/>
  <c r="X147" i="11" a="1"/>
  <c r="X147" i="11" s="1"/>
  <c r="BF147" i="11" a="1"/>
  <c r="BF147" i="11" s="1"/>
  <c r="AN147" i="11" a="1"/>
  <c r="AN147" i="11" s="1"/>
  <c r="W147" i="11" a="1"/>
  <c r="W147" i="11" s="1"/>
  <c r="AM147" i="11" a="1"/>
  <c r="AM147" i="11" s="1"/>
  <c r="V147" i="11" a="1"/>
  <c r="V147" i="11" s="1"/>
  <c r="BW147" i="11" a="1"/>
  <c r="BW147" i="11" s="1"/>
  <c r="BD147" i="11" a="1"/>
  <c r="BD147" i="11" s="1"/>
  <c r="AL147" i="11" a="1"/>
  <c r="AL147" i="11" s="1"/>
  <c r="U147" i="11" a="1"/>
  <c r="U147" i="11" s="1"/>
  <c r="BJ147" i="11" a="1"/>
  <c r="BJ147" i="11" s="1"/>
  <c r="AI147" i="11" a="1"/>
  <c r="AI147" i="11" s="1"/>
  <c r="M147" i="11" a="1"/>
  <c r="M147" i="11" s="1"/>
  <c r="AH147" i="11" a="1"/>
  <c r="AH147" i="11" s="1"/>
  <c r="L147" i="11" a="1"/>
  <c r="L147" i="11" s="1"/>
  <c r="BC147" i="11" a="1"/>
  <c r="BC147" i="11" s="1"/>
  <c r="AF147" i="11" a="1"/>
  <c r="AF147" i="11" s="1"/>
  <c r="J147" i="11" a="1"/>
  <c r="J147" i="11" s="1"/>
  <c r="BA147" i="11" a="1"/>
  <c r="BA147" i="11" s="1"/>
  <c r="AE147" i="11" a="1"/>
  <c r="AE147" i="11" s="1"/>
  <c r="H147" i="11" a="1"/>
  <c r="H147" i="11" s="1"/>
  <c r="CA147" i="11" a="1"/>
  <c r="CA147" i="11" s="1"/>
  <c r="AC147" i="11" a="1"/>
  <c r="AC147" i="11" s="1"/>
  <c r="BV147" i="11" a="1"/>
  <c r="BV147" i="11" s="1"/>
  <c r="AZ147" i="11" a="1"/>
  <c r="AZ147" i="11" s="1"/>
  <c r="AB147" i="11" a="1"/>
  <c r="AB147" i="11" s="1"/>
  <c r="AU147" i="11" a="1"/>
  <c r="AU147" i="11" s="1"/>
  <c r="AT147" i="11" a="1"/>
  <c r="AT147" i="11" s="1"/>
  <c r="N147" i="11" a="1"/>
  <c r="N147" i="11" s="1"/>
  <c r="BT147" i="11" a="1"/>
  <c r="BT147" i="11" s="1"/>
  <c r="AR147" i="11" a="1"/>
  <c r="AR147" i="11" s="1"/>
  <c r="K147" i="11" a="1"/>
  <c r="K147" i="11" s="1"/>
  <c r="AO147" i="11" a="1"/>
  <c r="AO147" i="11" s="1"/>
  <c r="BR147" i="11" a="1"/>
  <c r="BR147" i="11" s="1"/>
  <c r="AK147" i="11" a="1"/>
  <c r="AK147" i="11" s="1"/>
  <c r="BN147" i="11" a="1"/>
  <c r="BN147" i="11" s="1"/>
  <c r="S147" i="11" a="1"/>
  <c r="S147" i="11" s="1"/>
  <c r="BM147" i="11" a="1"/>
  <c r="BM147" i="11" s="1"/>
  <c r="R147" i="11" a="1"/>
  <c r="R147" i="11" s="1"/>
  <c r="BL147" i="11" a="1"/>
  <c r="BL147" i="11" s="1"/>
  <c r="Q147" i="11" a="1"/>
  <c r="Q147" i="11" s="1"/>
  <c r="BK147" i="11" a="1"/>
  <c r="BK147" i="11" s="1"/>
  <c r="P147" i="11" a="1"/>
  <c r="P147" i="11" s="1"/>
  <c r="BB147" i="11" a="1"/>
  <c r="BB147" i="11" s="1"/>
  <c r="AY147" i="11" a="1"/>
  <c r="AY147" i="11" s="1"/>
  <c r="AX147" i="11" a="1"/>
  <c r="AX147" i="11" s="1"/>
  <c r="BS147" i="11" a="1"/>
  <c r="BS147" i="11" s="1"/>
  <c r="Z147" i="11" a="1"/>
  <c r="Z147" i="11" s="1"/>
  <c r="AW147" i="11" a="1"/>
  <c r="AW147" i="11" s="1"/>
  <c r="AV147" i="11" a="1"/>
  <c r="AV147" i="11" s="1"/>
  <c r="AJ147" i="11" a="1"/>
  <c r="AJ147" i="11" s="1"/>
  <c r="AG147" i="11" a="1"/>
  <c r="AG147" i="11" s="1"/>
  <c r="BQ147" i="11" a="1"/>
  <c r="BQ147" i="11" s="1"/>
  <c r="BP147" i="11" a="1"/>
  <c r="BP147" i="11" s="1"/>
  <c r="BO147" i="11" a="1"/>
  <c r="BO147" i="11" s="1"/>
  <c r="T147" i="11" a="1"/>
  <c r="T147" i="11" s="1"/>
  <c r="Y147" i="11" a="1"/>
  <c r="Y147" i="11" s="1"/>
  <c r="I147" i="11" a="1"/>
  <c r="I147" i="11" s="1"/>
  <c r="BU165" i="11" a="1"/>
  <c r="BU165" i="11" s="1"/>
  <c r="BE165" i="11" a="1"/>
  <c r="BE165" i="11" s="1"/>
  <c r="AP165" i="11" a="1"/>
  <c r="AP165" i="11" s="1"/>
  <c r="AA165" i="11" a="1"/>
  <c r="AA165" i="11" s="1"/>
  <c r="M165" i="11" a="1"/>
  <c r="M165" i="11" s="1"/>
  <c r="BC165" i="11" a="1"/>
  <c r="BC165" i="11" s="1"/>
  <c r="J165" i="11" a="1"/>
  <c r="J165" i="11" s="1"/>
  <c r="BR165" i="11" a="1"/>
  <c r="BR165" i="11" s="1"/>
  <c r="BM165" i="11" a="1"/>
  <c r="BM165" i="11" s="1"/>
  <c r="AU165" i="11" a="1"/>
  <c r="AU165" i="11" s="1"/>
  <c r="AE165" i="11" a="1"/>
  <c r="AE165" i="11" s="1"/>
  <c r="O165" i="11" a="1"/>
  <c r="O165" i="11" s="1"/>
  <c r="BL165" i="11" a="1"/>
  <c r="BL165" i="11" s="1"/>
  <c r="AD165" i="11" a="1"/>
  <c r="AD165" i="11" s="1"/>
  <c r="N165" i="11" a="1"/>
  <c r="N165" i="11" s="1"/>
  <c r="AT165" i="11" a="1"/>
  <c r="AT165" i="11" s="1"/>
  <c r="BK165" i="11" a="1"/>
  <c r="BK165" i="11" s="1"/>
  <c r="AS165" i="11" a="1"/>
  <c r="AS165" i="11" s="1"/>
  <c r="CA165" i="11" a="1"/>
  <c r="CA165" i="11" s="1"/>
  <c r="BH165" i="11" a="1"/>
  <c r="BH165" i="11" s="1"/>
  <c r="Y165" i="11" a="1"/>
  <c r="Y165" i="11" s="1"/>
  <c r="I165" i="11" a="1"/>
  <c r="I165" i="11" s="1"/>
  <c r="BZ165" i="11" a="1"/>
  <c r="BZ165" i="11" s="1"/>
  <c r="AO165" i="11" a="1"/>
  <c r="AO165" i="11" s="1"/>
  <c r="X165" i="11" a="1"/>
  <c r="X165" i="11" s="1"/>
  <c r="H165" i="11" a="1"/>
  <c r="H165" i="11" s="1"/>
  <c r="AY165" i="11" a="1"/>
  <c r="AY165" i="11" s="1"/>
  <c r="R165" i="11" a="1"/>
  <c r="R165" i="11" s="1"/>
  <c r="BY165" i="11" a="1"/>
  <c r="BY165" i="11" s="1"/>
  <c r="AX165" i="11" a="1"/>
  <c r="AX165" i="11" s="1"/>
  <c r="W165" i="11" a="1"/>
  <c r="W165" i="11" s="1"/>
  <c r="V165" i="11" a="1"/>
  <c r="V165" i="11" s="1"/>
  <c r="BX165" i="11" a="1"/>
  <c r="BX165" i="11" s="1"/>
  <c r="AW165" i="11" a="1"/>
  <c r="AW165" i="11" s="1"/>
  <c r="BW165" i="11" a="1"/>
  <c r="BW165" i="11" s="1"/>
  <c r="AV165" i="11" a="1"/>
  <c r="AV165" i="11" s="1"/>
  <c r="U165" i="11" a="1"/>
  <c r="U165" i="11" s="1"/>
  <c r="BV165" i="11" a="1"/>
  <c r="BV165" i="11" s="1"/>
  <c r="AR165" i="11" a="1"/>
  <c r="AR165" i="11" s="1"/>
  <c r="T165" i="11" a="1"/>
  <c r="T165" i="11" s="1"/>
  <c r="BT165" i="11" a="1"/>
  <c r="BT165" i="11" s="1"/>
  <c r="AQ165" i="11" a="1"/>
  <c r="AQ165" i="11" s="1"/>
  <c r="BF165" i="11" a="1"/>
  <c r="BF165" i="11" s="1"/>
  <c r="AG165" i="11" a="1"/>
  <c r="AG165" i="11" s="1"/>
  <c r="BD165" i="11" a="1"/>
  <c r="BD165" i="11" s="1"/>
  <c r="AF165" i="11" a="1"/>
  <c r="AF165" i="11" s="1"/>
  <c r="AK165" i="11" a="1"/>
  <c r="AK165" i="11" s="1"/>
  <c r="AJ165" i="11" a="1"/>
  <c r="AJ165" i="11" s="1"/>
  <c r="BS165" i="11" a="1"/>
  <c r="BS165" i="11" s="1"/>
  <c r="AB165" i="11" a="1"/>
  <c r="AB165" i="11" s="1"/>
  <c r="BG165" i="11" a="1"/>
  <c r="BG165" i="11" s="1"/>
  <c r="L165" i="11" a="1"/>
  <c r="L165" i="11" s="1"/>
  <c r="BB165" i="11" a="1"/>
  <c r="BB165" i="11" s="1"/>
  <c r="K165" i="11" a="1"/>
  <c r="K165" i="11" s="1"/>
  <c r="AH165" i="11" a="1"/>
  <c r="AH165" i="11" s="1"/>
  <c r="AC165" i="11" a="1"/>
  <c r="AC165" i="11" s="1"/>
  <c r="Z165" i="11" a="1"/>
  <c r="Z165" i="11" s="1"/>
  <c r="S165" i="11" a="1"/>
  <c r="S165" i="11" s="1"/>
  <c r="Q165" i="11" a="1"/>
  <c r="Q165" i="11" s="1"/>
  <c r="BA165" i="11" a="1"/>
  <c r="BA165" i="11" s="1"/>
  <c r="BQ165" i="11" a="1"/>
  <c r="BQ165" i="11" s="1"/>
  <c r="AL165" i="11" a="1"/>
  <c r="AL165" i="11" s="1"/>
  <c r="AI165" i="11" a="1"/>
  <c r="AI165" i="11" s="1"/>
  <c r="BI165" i="11" a="1"/>
  <c r="BI165" i="11" s="1"/>
  <c r="AZ165" i="11" a="1"/>
  <c r="AZ165" i="11" s="1"/>
  <c r="AN165" i="11" a="1"/>
  <c r="AN165" i="11" s="1"/>
  <c r="P165" i="11" a="1"/>
  <c r="P165" i="11" s="1"/>
  <c r="BN165" i="11" a="1"/>
  <c r="BN165" i="11" s="1"/>
  <c r="BO165" i="11" a="1"/>
  <c r="BO165" i="11" s="1"/>
  <c r="BJ165" i="11" a="1"/>
  <c r="BJ165" i="11" s="1"/>
  <c r="AM165" i="11" a="1"/>
  <c r="AM165" i="11" s="1"/>
  <c r="BP165" i="11" a="1"/>
  <c r="BP165" i="11" s="1"/>
  <c r="BN136" i="11" a="1"/>
  <c r="BN136" i="11" s="1"/>
  <c r="AY136" i="11" a="1"/>
  <c r="AY136" i="11" s="1"/>
  <c r="AI136" i="11" a="1"/>
  <c r="AI136" i="11" s="1"/>
  <c r="AX136" i="11" a="1"/>
  <c r="AX136" i="11" s="1"/>
  <c r="AH136" i="11" a="1"/>
  <c r="AH136" i="11" s="1"/>
  <c r="Q136" i="11" a="1"/>
  <c r="Q136" i="11" s="1"/>
  <c r="BZ136" i="11" a="1"/>
  <c r="BZ136" i="11" s="1"/>
  <c r="BL136" i="11" a="1"/>
  <c r="BL136" i="11" s="1"/>
  <c r="AF136" i="11" a="1"/>
  <c r="AF136" i="11" s="1"/>
  <c r="O136" i="11" a="1"/>
  <c r="O136" i="11" s="1"/>
  <c r="BY136" i="11" a="1"/>
  <c r="BY136" i="11" s="1"/>
  <c r="BJ136" i="11" a="1"/>
  <c r="BJ136" i="11" s="1"/>
  <c r="AD136" i="11" a="1"/>
  <c r="AD136" i="11" s="1"/>
  <c r="M136" i="11" a="1"/>
  <c r="M136" i="11" s="1"/>
  <c r="BX136" i="11" a="1"/>
  <c r="BX136" i="11" s="1"/>
  <c r="BI136" i="11" a="1"/>
  <c r="BI136" i="11" s="1"/>
  <c r="AU136" i="11" a="1"/>
  <c r="AU136" i="11" s="1"/>
  <c r="AC136" i="11" a="1"/>
  <c r="AC136" i="11" s="1"/>
  <c r="L136" i="11" a="1"/>
  <c r="L136" i="11" s="1"/>
  <c r="BW136" i="11" a="1"/>
  <c r="BW136" i="11" s="1"/>
  <c r="BH136" i="11" a="1"/>
  <c r="BH136" i="11" s="1"/>
  <c r="AT136" i="11" a="1"/>
  <c r="AT136" i="11" s="1"/>
  <c r="AB136" i="11" a="1"/>
  <c r="AB136" i="11" s="1"/>
  <c r="K136" i="11" a="1"/>
  <c r="K136" i="11" s="1"/>
  <c r="AQ136" i="11" a="1"/>
  <c r="AQ136" i="11" s="1"/>
  <c r="T136" i="11" a="1"/>
  <c r="T136" i="11" s="1"/>
  <c r="BO136" i="11" a="1"/>
  <c r="BO136" i="11" s="1"/>
  <c r="AP136" i="11" a="1"/>
  <c r="AP136" i="11" s="1"/>
  <c r="BM136" i="11" a="1"/>
  <c r="BM136" i="11" s="1"/>
  <c r="AO136" i="11" a="1"/>
  <c r="AO136" i="11" s="1"/>
  <c r="S136" i="11" a="1"/>
  <c r="S136" i="11" s="1"/>
  <c r="AM136" i="11" a="1"/>
  <c r="AM136" i="11" s="1"/>
  <c r="P136" i="11" a="1"/>
  <c r="P136" i="11" s="1"/>
  <c r="BG136" i="11" a="1"/>
  <c r="BG136" i="11" s="1"/>
  <c r="AL136" i="11" a="1"/>
  <c r="AL136" i="11" s="1"/>
  <c r="N136" i="11" a="1"/>
  <c r="N136" i="11" s="1"/>
  <c r="BV136" i="11" a="1"/>
  <c r="BV136" i="11" s="1"/>
  <c r="BC136" i="11" a="1"/>
  <c r="BC136" i="11" s="1"/>
  <c r="AG136" i="11" a="1"/>
  <c r="AG136" i="11" s="1"/>
  <c r="BB136" i="11" a="1"/>
  <c r="BB136" i="11" s="1"/>
  <c r="W136" i="11" a="1"/>
  <c r="W136" i="11" s="1"/>
  <c r="V136" i="11" a="1"/>
  <c r="V136" i="11" s="1"/>
  <c r="BA136" i="11" a="1"/>
  <c r="BA136" i="11" s="1"/>
  <c r="U136" i="11" a="1"/>
  <c r="U136" i="11" s="1"/>
  <c r="CA136" i="11" a="1"/>
  <c r="CA136" i="11" s="1"/>
  <c r="J136" i="11" a="1"/>
  <c r="J136" i="11" s="1"/>
  <c r="AW136" i="11" a="1"/>
  <c r="AW136" i="11" s="1"/>
  <c r="I136" i="11" a="1"/>
  <c r="I136" i="11" s="1"/>
  <c r="AV136" i="11" a="1"/>
  <c r="AV136" i="11" s="1"/>
  <c r="H136" i="11" a="1"/>
  <c r="H136" i="11" s="1"/>
  <c r="BK136" i="11" a="1"/>
  <c r="BK136" i="11" s="1"/>
  <c r="BU136" i="11" a="1"/>
  <c r="BU136" i="11" s="1"/>
  <c r="AE136" i="11" a="1"/>
  <c r="AE136" i="11" s="1"/>
  <c r="AA136" i="11" a="1"/>
  <c r="AA136" i="11" s="1"/>
  <c r="BT136" i="11" a="1"/>
  <c r="BT136" i="11" s="1"/>
  <c r="Z136" i="11" a="1"/>
  <c r="Z136" i="11" s="1"/>
  <c r="BS136" i="11" a="1"/>
  <c r="BS136" i="11" s="1"/>
  <c r="Y136" i="11" a="1"/>
  <c r="Y136" i="11" s="1"/>
  <c r="BQ136" i="11" a="1"/>
  <c r="BQ136" i="11" s="1"/>
  <c r="BR136" i="11" a="1"/>
  <c r="BR136" i="11" s="1"/>
  <c r="X136" i="11" a="1"/>
  <c r="X136" i="11" s="1"/>
  <c r="R136" i="11" a="1"/>
  <c r="R136" i="11" s="1"/>
  <c r="AR136" i="11" a="1"/>
  <c r="AR136" i="11" s="1"/>
  <c r="AN136" i="11" a="1"/>
  <c r="AN136" i="11" s="1"/>
  <c r="BP136" i="11" a="1"/>
  <c r="BP136" i="11" s="1"/>
  <c r="BF136" i="11" a="1"/>
  <c r="BF136" i="11" s="1"/>
  <c r="BE136" i="11" a="1"/>
  <c r="BE136" i="11" s="1"/>
  <c r="BD136" i="11" a="1"/>
  <c r="BD136" i="11" s="1"/>
  <c r="AJ136" i="11" a="1"/>
  <c r="AJ136" i="11" s="1"/>
  <c r="AZ136" i="11" a="1"/>
  <c r="AZ136" i="11" s="1"/>
  <c r="AS136" i="11" a="1"/>
  <c r="AS136" i="11" s="1"/>
  <c r="AK136" i="11" a="1"/>
  <c r="AK136" i="11" s="1"/>
  <c r="BU146" i="11" a="1"/>
  <c r="BU146" i="11" s="1"/>
  <c r="BG146" i="11" a="1"/>
  <c r="BG146" i="11" s="1"/>
  <c r="AR146" i="11" a="1"/>
  <c r="AR146" i="11" s="1"/>
  <c r="AC146" i="11" a="1"/>
  <c r="AC146" i="11" s="1"/>
  <c r="N146" i="11" a="1"/>
  <c r="N146" i="11" s="1"/>
  <c r="AB146" i="11" a="1"/>
  <c r="AB146" i="11" s="1"/>
  <c r="BD146" i="11" a="1"/>
  <c r="BD146" i="11" s="1"/>
  <c r="AN146" i="11" a="1"/>
  <c r="AN146" i="11" s="1"/>
  <c r="Y146" i="11" a="1"/>
  <c r="Y146" i="11" s="1"/>
  <c r="J146" i="11" a="1"/>
  <c r="J146" i="11" s="1"/>
  <c r="CA146" i="11" a="1"/>
  <c r="CA146" i="11" s="1"/>
  <c r="BK146" i="11" a="1"/>
  <c r="BK146" i="11" s="1"/>
  <c r="AT146" i="11" a="1"/>
  <c r="AT146" i="11" s="1"/>
  <c r="I146" i="11" a="1"/>
  <c r="I146" i="11" s="1"/>
  <c r="BZ146" i="11" a="1"/>
  <c r="BZ146" i="11" s="1"/>
  <c r="BJ146" i="11" a="1"/>
  <c r="BJ146" i="11" s="1"/>
  <c r="Z146" i="11" a="1"/>
  <c r="Z146" i="11" s="1"/>
  <c r="BI146" i="11" a="1"/>
  <c r="BI146" i="11" s="1"/>
  <c r="AQ146" i="11" a="1"/>
  <c r="AQ146" i="11" s="1"/>
  <c r="X146" i="11" a="1"/>
  <c r="X146" i="11" s="1"/>
  <c r="BY146" i="11" a="1"/>
  <c r="BY146" i="11" s="1"/>
  <c r="BH146" i="11" a="1"/>
  <c r="BH146" i="11" s="1"/>
  <c r="AP146" i="11" a="1"/>
  <c r="AP146" i="11" s="1"/>
  <c r="BM146" i="11" a="1"/>
  <c r="BM146" i="11" s="1"/>
  <c r="AM146" i="11" a="1"/>
  <c r="AM146" i="11" s="1"/>
  <c r="S146" i="11" a="1"/>
  <c r="S146" i="11" s="1"/>
  <c r="BL146" i="11" a="1"/>
  <c r="BL146" i="11" s="1"/>
  <c r="AL146" i="11" a="1"/>
  <c r="AL146" i="11" s="1"/>
  <c r="R146" i="11" a="1"/>
  <c r="R146" i="11" s="1"/>
  <c r="AK146" i="11" a="1"/>
  <c r="AK146" i="11" s="1"/>
  <c r="Q146" i="11" a="1"/>
  <c r="Q146" i="11" s="1"/>
  <c r="AJ146" i="11" a="1"/>
  <c r="AJ146" i="11" s="1"/>
  <c r="BE146" i="11" a="1"/>
  <c r="BE146" i="11" s="1"/>
  <c r="O146" i="11" a="1"/>
  <c r="O146" i="11" s="1"/>
  <c r="AI146" i="11" a="1"/>
  <c r="AI146" i="11" s="1"/>
  <c r="M146" i="11" a="1"/>
  <c r="M146" i="11" s="1"/>
  <c r="BA146" i="11" a="1"/>
  <c r="BA146" i="11" s="1"/>
  <c r="V146" i="11" a="1"/>
  <c r="V146" i="11" s="1"/>
  <c r="AZ146" i="11" a="1"/>
  <c r="AZ146" i="11" s="1"/>
  <c r="AY146" i="11" a="1"/>
  <c r="AY146" i="11" s="1"/>
  <c r="U146" i="11" a="1"/>
  <c r="U146" i="11" s="1"/>
  <c r="BX146" i="11" a="1"/>
  <c r="BX146" i="11" s="1"/>
  <c r="AW146" i="11" a="1"/>
  <c r="AW146" i="11" s="1"/>
  <c r="BW146" i="11" a="1"/>
  <c r="BW146" i="11" s="1"/>
  <c r="AV146" i="11" a="1"/>
  <c r="AV146" i="11" s="1"/>
  <c r="P146" i="11" a="1"/>
  <c r="P146" i="11" s="1"/>
  <c r="BQ146" i="11" a="1"/>
  <c r="BQ146" i="11" s="1"/>
  <c r="AU146" i="11" a="1"/>
  <c r="AU146" i="11" s="1"/>
  <c r="AS146" i="11" a="1"/>
  <c r="AS146" i="11" s="1"/>
  <c r="AO146" i="11" a="1"/>
  <c r="AO146" i="11" s="1"/>
  <c r="BV146" i="11" a="1"/>
  <c r="BV146" i="11" s="1"/>
  <c r="AG146" i="11" a="1"/>
  <c r="AG146" i="11" s="1"/>
  <c r="BT146" i="11" a="1"/>
  <c r="BT146" i="11" s="1"/>
  <c r="BS146" i="11" a="1"/>
  <c r="BS146" i="11" s="1"/>
  <c r="AF146" i="11" a="1"/>
  <c r="AF146" i="11" s="1"/>
  <c r="BC146" i="11" a="1"/>
  <c r="BC146" i="11" s="1"/>
  <c r="BB146" i="11" a="1"/>
  <c r="BB146" i="11" s="1"/>
  <c r="AX146" i="11" a="1"/>
  <c r="AX146" i="11" s="1"/>
  <c r="AH146" i="11" a="1"/>
  <c r="AH146" i="11" s="1"/>
  <c r="AA146" i="11" a="1"/>
  <c r="AA146" i="11" s="1"/>
  <c r="AE146" i="11" a="1"/>
  <c r="AE146" i="11" s="1"/>
  <c r="AD146" i="11" a="1"/>
  <c r="AD146" i="11" s="1"/>
  <c r="BN146" i="11" a="1"/>
  <c r="BN146" i="11" s="1"/>
  <c r="BO146" i="11" a="1"/>
  <c r="BO146" i="11" s="1"/>
  <c r="BF146" i="11" a="1"/>
  <c r="BF146" i="11" s="1"/>
  <c r="W146" i="11" a="1"/>
  <c r="W146" i="11" s="1"/>
  <c r="T146" i="11" a="1"/>
  <c r="T146" i="11" s="1"/>
  <c r="L146" i="11" a="1"/>
  <c r="L146" i="11" s="1"/>
  <c r="K146" i="11" a="1"/>
  <c r="K146" i="11" s="1"/>
  <c r="H146" i="11" a="1"/>
  <c r="H146" i="11" s="1"/>
  <c r="BR146" i="11" a="1"/>
  <c r="BR146" i="11" s="1"/>
  <c r="BP146" i="11" a="1"/>
  <c r="BP146" i="11" s="1"/>
  <c r="BW179" i="11" a="1"/>
  <c r="BW179" i="11" s="1"/>
  <c r="BH179" i="11" a="1"/>
  <c r="BH179" i="11" s="1"/>
  <c r="AR179" i="11" a="1"/>
  <c r="AR179" i="11" s="1"/>
  <c r="K179" i="11" a="1"/>
  <c r="K179" i="11" s="1"/>
  <c r="BT179" i="11" a="1"/>
  <c r="BT179" i="11" s="1"/>
  <c r="AO179" i="11" a="1"/>
  <c r="AO179" i="11" s="1"/>
  <c r="Z179" i="11" a="1"/>
  <c r="Z179" i="11" s="1"/>
  <c r="H179" i="11" a="1"/>
  <c r="H179" i="11" s="1"/>
  <c r="BS179" i="11" a="1"/>
  <c r="BS179" i="11" s="1"/>
  <c r="BE179" i="11" a="1"/>
  <c r="BE179" i="11" s="1"/>
  <c r="Y179" i="11" a="1"/>
  <c r="Y179" i="11" s="1"/>
  <c r="AG179" i="11" a="1"/>
  <c r="AG179" i="11" s="1"/>
  <c r="O179" i="11" a="1"/>
  <c r="O179" i="11" s="1"/>
  <c r="AY179" i="11" a="1"/>
  <c r="AY179" i="11" s="1"/>
  <c r="AE179" i="11" a="1"/>
  <c r="AE179" i="11" s="1"/>
  <c r="L179" i="11" a="1"/>
  <c r="L179" i="11" s="1"/>
  <c r="BN179" i="11" a="1"/>
  <c r="BN179" i="11" s="1"/>
  <c r="AX179" i="11" a="1"/>
  <c r="AX179" i="11" s="1"/>
  <c r="AD179" i="11" a="1"/>
  <c r="AD179" i="11" s="1"/>
  <c r="J179" i="11" a="1"/>
  <c r="J179" i="11" s="1"/>
  <c r="AW179" i="11" a="1"/>
  <c r="AW179" i="11" s="1"/>
  <c r="I179" i="11" a="1"/>
  <c r="I179" i="11" s="1"/>
  <c r="BY179" i="11" a="1"/>
  <c r="BY179" i="11" s="1"/>
  <c r="BC179" i="11" a="1"/>
  <c r="BC179" i="11" s="1"/>
  <c r="BB179" i="11" a="1"/>
  <c r="BB179" i="11" s="1"/>
  <c r="AC179" i="11" a="1"/>
  <c r="AC179" i="11" s="1"/>
  <c r="BX179" i="11" a="1"/>
  <c r="BX179" i="11" s="1"/>
  <c r="BA179" i="11" a="1"/>
  <c r="BA179" i="11" s="1"/>
  <c r="AB179" i="11" a="1"/>
  <c r="AB179" i="11" s="1"/>
  <c r="BV179" i="11" a="1"/>
  <c r="BV179" i="11" s="1"/>
  <c r="AZ179" i="11" a="1"/>
  <c r="AZ179" i="11" s="1"/>
  <c r="AA179" i="11" a="1"/>
  <c r="AA179" i="11" s="1"/>
  <c r="BU179" i="11" a="1"/>
  <c r="BU179" i="11" s="1"/>
  <c r="X179" i="11" a="1"/>
  <c r="X179" i="11" s="1"/>
  <c r="BQ179" i="11" a="1"/>
  <c r="BQ179" i="11" s="1"/>
  <c r="AU179" i="11" a="1"/>
  <c r="AU179" i="11" s="1"/>
  <c r="V179" i="11" a="1"/>
  <c r="V179" i="11" s="1"/>
  <c r="BP179" i="11" a="1"/>
  <c r="BP179" i="11" s="1"/>
  <c r="AT179" i="11" a="1"/>
  <c r="AT179" i="11" s="1"/>
  <c r="U179" i="11" a="1"/>
  <c r="U179" i="11" s="1"/>
  <c r="N179" i="11" a="1"/>
  <c r="N179" i="11" s="1"/>
  <c r="BG179" i="11" a="1"/>
  <c r="BG179" i="11" s="1"/>
  <c r="R179" i="11" a="1"/>
  <c r="R179" i="11" s="1"/>
  <c r="BF179" i="11" a="1"/>
  <c r="BF179" i="11" s="1"/>
  <c r="Q179" i="11" a="1"/>
  <c r="Q179" i="11" s="1"/>
  <c r="BD179" i="11" a="1"/>
  <c r="BD179" i="11" s="1"/>
  <c r="P179" i="11" a="1"/>
  <c r="P179" i="11" s="1"/>
  <c r="AS179" i="11" a="1"/>
  <c r="AS179" i="11" s="1"/>
  <c r="AQ179" i="11" a="1"/>
  <c r="AQ179" i="11" s="1"/>
  <c r="AP179" i="11" a="1"/>
  <c r="AP179" i="11" s="1"/>
  <c r="BL179" i="11" a="1"/>
  <c r="BL179" i="11" s="1"/>
  <c r="AF179" i="11" a="1"/>
  <c r="AF179" i="11" s="1"/>
  <c r="AK179" i="11" a="1"/>
  <c r="AK179" i="11" s="1"/>
  <c r="AJ179" i="11" a="1"/>
  <c r="AJ179" i="11" s="1"/>
  <c r="AI179" i="11" a="1"/>
  <c r="AI179" i="11" s="1"/>
  <c r="AH179" i="11" a="1"/>
  <c r="AH179" i="11" s="1"/>
  <c r="W179" i="11" a="1"/>
  <c r="W179" i="11" s="1"/>
  <c r="T179" i="11" a="1"/>
  <c r="T179" i="11" s="1"/>
  <c r="CA179" i="11" a="1"/>
  <c r="CA179" i="11" s="1"/>
  <c r="S179" i="11" a="1"/>
  <c r="S179" i="11" s="1"/>
  <c r="BI179" i="11" a="1"/>
  <c r="BI179" i="11" s="1"/>
  <c r="AV179" i="11" a="1"/>
  <c r="AV179" i="11" s="1"/>
  <c r="AN179" i="11" a="1"/>
  <c r="AN179" i="11" s="1"/>
  <c r="BJ179" i="11" a="1"/>
  <c r="BJ179" i="11" s="1"/>
  <c r="M179" i="11" a="1"/>
  <c r="M179" i="11" s="1"/>
  <c r="BZ179" i="11" a="1"/>
  <c r="BZ179" i="11" s="1"/>
  <c r="BR179" i="11" a="1"/>
  <c r="BR179" i="11" s="1"/>
  <c r="BO179" i="11" a="1"/>
  <c r="BO179" i="11" s="1"/>
  <c r="BM179" i="11" a="1"/>
  <c r="BM179" i="11" s="1"/>
  <c r="BK179" i="11" a="1"/>
  <c r="BK179" i="11" s="1"/>
  <c r="AM179" i="11" a="1"/>
  <c r="AM179" i="11" s="1"/>
  <c r="AL179" i="11" a="1"/>
  <c r="AL179" i="11" s="1"/>
  <c r="BT135" i="11" a="1"/>
  <c r="BT135" i="11" s="1"/>
  <c r="BD135" i="11" a="1"/>
  <c r="BD135" i="11" s="1"/>
  <c r="AN135" i="11" a="1"/>
  <c r="AN135" i="11" s="1"/>
  <c r="Y135" i="11" a="1"/>
  <c r="Y135" i="11" s="1"/>
  <c r="H135" i="11" a="1"/>
  <c r="H135" i="11" s="1"/>
  <c r="BS135" i="11" a="1"/>
  <c r="BS135" i="11" s="1"/>
  <c r="BR135" i="11" a="1"/>
  <c r="BR135" i="11" s="1"/>
  <c r="BB135" i="11" a="1"/>
  <c r="BB135" i="11" s="1"/>
  <c r="AL135" i="11" a="1"/>
  <c r="AL135" i="11" s="1"/>
  <c r="V135" i="11" a="1"/>
  <c r="V135" i="11" s="1"/>
  <c r="BQ135" i="11" a="1"/>
  <c r="BQ135" i="11" s="1"/>
  <c r="AZ135" i="11" a="1"/>
  <c r="AZ135" i="11" s="1"/>
  <c r="T135" i="11" a="1"/>
  <c r="T135" i="11" s="1"/>
  <c r="BP135" i="11" a="1"/>
  <c r="BP135" i="11" s="1"/>
  <c r="AY135" i="11" a="1"/>
  <c r="AY135" i="11" s="1"/>
  <c r="AJ135" i="11" a="1"/>
  <c r="AJ135" i="11" s="1"/>
  <c r="BO135" i="11" a="1"/>
  <c r="BO135" i="11" s="1"/>
  <c r="AU135" i="11" a="1"/>
  <c r="AU135" i="11" s="1"/>
  <c r="AB135" i="11" a="1"/>
  <c r="AB135" i="11" s="1"/>
  <c r="BN135" i="11" a="1"/>
  <c r="BN135" i="11" s="1"/>
  <c r="AT135" i="11" a="1"/>
  <c r="AT135" i="11" s="1"/>
  <c r="AA135" i="11" a="1"/>
  <c r="AA135" i="11" s="1"/>
  <c r="BM135" i="11" a="1"/>
  <c r="BM135" i="11" s="1"/>
  <c r="AS135" i="11" a="1"/>
  <c r="AS135" i="11" s="1"/>
  <c r="Z135" i="11" a="1"/>
  <c r="Z135" i="11" s="1"/>
  <c r="BK135" i="11" a="1"/>
  <c r="BK135" i="11" s="1"/>
  <c r="AR135" i="11" a="1"/>
  <c r="AR135" i="11" s="1"/>
  <c r="W135" i="11" a="1"/>
  <c r="W135" i="11" s="1"/>
  <c r="BJ135" i="11" a="1"/>
  <c r="BJ135" i="11" s="1"/>
  <c r="AQ135" i="11" a="1"/>
  <c r="AQ135" i="11" s="1"/>
  <c r="U135" i="11" a="1"/>
  <c r="U135" i="11" s="1"/>
  <c r="CA135" i="11" a="1"/>
  <c r="CA135" i="11" s="1"/>
  <c r="BF135" i="11" a="1"/>
  <c r="BF135" i="11" s="1"/>
  <c r="AI135" i="11" a="1"/>
  <c r="AI135" i="11" s="1"/>
  <c r="AE135" i="11" a="1"/>
  <c r="AE135" i="11" s="1"/>
  <c r="BG135" i="11" a="1"/>
  <c r="BG135" i="11" s="1"/>
  <c r="AD135" i="11" a="1"/>
  <c r="AD135" i="11" s="1"/>
  <c r="BC135" i="11" a="1"/>
  <c r="BC135" i="11" s="1"/>
  <c r="BA135" i="11" a="1"/>
  <c r="BA135" i="11" s="1"/>
  <c r="X135" i="11" a="1"/>
  <c r="X135" i="11" s="1"/>
  <c r="AX135" i="11" a="1"/>
  <c r="AX135" i="11" s="1"/>
  <c r="S135" i="11" a="1"/>
  <c r="S135" i="11" s="1"/>
  <c r="AK135" i="11" a="1"/>
  <c r="AK135" i="11" s="1"/>
  <c r="J135" i="11" a="1"/>
  <c r="J135" i="11" s="1"/>
  <c r="AW135" i="11" a="1"/>
  <c r="AW135" i="11" s="1"/>
  <c r="AO135" i="11" a="1"/>
  <c r="AO135" i="11" s="1"/>
  <c r="AV135" i="11" a="1"/>
  <c r="AV135" i="11" s="1"/>
  <c r="I135" i="11" a="1"/>
  <c r="I135" i="11" s="1"/>
  <c r="AP135" i="11" a="1"/>
  <c r="AP135" i="11" s="1"/>
  <c r="AM135" i="11" a="1"/>
  <c r="AM135" i="11" s="1"/>
  <c r="P135" i="11" a="1"/>
  <c r="P135" i="11" s="1"/>
  <c r="N135" i="11" a="1"/>
  <c r="N135" i="11" s="1"/>
  <c r="BL135" i="11" a="1"/>
  <c r="BL135" i="11" s="1"/>
  <c r="O135" i="11" a="1"/>
  <c r="O135" i="11" s="1"/>
  <c r="BI135" i="11" a="1"/>
  <c r="BI135" i="11" s="1"/>
  <c r="K135" i="11" a="1"/>
  <c r="K135" i="11" s="1"/>
  <c r="AF135" i="11" a="1"/>
  <c r="AF135" i="11" s="1"/>
  <c r="BZ135" i="11" a="1"/>
  <c r="BZ135" i="11" s="1"/>
  <c r="BH135" i="11" a="1"/>
  <c r="BH135" i="11" s="1"/>
  <c r="BY135" i="11" a="1"/>
  <c r="BY135" i="11" s="1"/>
  <c r="BE135" i="11" a="1"/>
  <c r="BE135" i="11" s="1"/>
  <c r="AH135" i="11" a="1"/>
  <c r="AH135" i="11" s="1"/>
  <c r="BX135" i="11" a="1"/>
  <c r="BX135" i="11" s="1"/>
  <c r="BW135" i="11" a="1"/>
  <c r="BW135" i="11" s="1"/>
  <c r="BU135" i="11" a="1"/>
  <c r="BU135" i="11" s="1"/>
  <c r="AG135" i="11" a="1"/>
  <c r="AG135" i="11" s="1"/>
  <c r="BV135" i="11" a="1"/>
  <c r="BV135" i="11" s="1"/>
  <c r="AC135" i="11" a="1"/>
  <c r="AC135" i="11" s="1"/>
  <c r="R135" i="11" a="1"/>
  <c r="R135" i="11" s="1"/>
  <c r="Q135" i="11" a="1"/>
  <c r="Q135" i="11" s="1"/>
  <c r="L135" i="11" a="1"/>
  <c r="L135" i="11" s="1"/>
  <c r="M135" i="11" a="1"/>
  <c r="M135" i="11" s="1"/>
  <c r="BR185" i="11" a="1"/>
  <c r="BR185" i="11" s="1"/>
  <c r="BC185" i="11" a="1"/>
  <c r="BC185" i="11" s="1"/>
  <c r="AN185" i="11" a="1"/>
  <c r="AN185" i="11" s="1"/>
  <c r="Y185" i="11" a="1"/>
  <c r="Y185" i="11" s="1"/>
  <c r="BP185" i="11" a="1"/>
  <c r="BP185" i="11" s="1"/>
  <c r="BA185" i="11" a="1"/>
  <c r="BA185" i="11" s="1"/>
  <c r="AL185" i="11" a="1"/>
  <c r="AL185" i="11" s="1"/>
  <c r="V185" i="11" a="1"/>
  <c r="V185" i="11" s="1"/>
  <c r="AZ185" i="11" a="1"/>
  <c r="AZ185" i="11" s="1"/>
  <c r="AK185" i="11" a="1"/>
  <c r="AK185" i="11" s="1"/>
  <c r="U185" i="11" a="1"/>
  <c r="U185" i="11" s="1"/>
  <c r="BQ185" i="11" a="1"/>
  <c r="BQ185" i="11" s="1"/>
  <c r="O185" i="11" a="1"/>
  <c r="O185" i="11" s="1"/>
  <c r="BN185" i="11" a="1"/>
  <c r="BN185" i="11" s="1"/>
  <c r="AE185" i="11" a="1"/>
  <c r="AE185" i="11" s="1"/>
  <c r="AV185" i="11" a="1"/>
  <c r="AV185" i="11" s="1"/>
  <c r="AD185" i="11" a="1"/>
  <c r="AD185" i="11" s="1"/>
  <c r="L185" i="11" a="1"/>
  <c r="L185" i="11" s="1"/>
  <c r="BM185" i="11" a="1"/>
  <c r="BM185" i="11" s="1"/>
  <c r="AU185" i="11" a="1"/>
  <c r="AU185" i="11" s="1"/>
  <c r="AC185" i="11" a="1"/>
  <c r="AC185" i="11" s="1"/>
  <c r="K185" i="11" a="1"/>
  <c r="K185" i="11" s="1"/>
  <c r="BE185" i="11" a="1"/>
  <c r="BE185" i="11" s="1"/>
  <c r="AR185" i="11" a="1"/>
  <c r="AR185" i="11" s="1"/>
  <c r="S185" i="11" a="1"/>
  <c r="S185" i="11" s="1"/>
  <c r="BO185" i="11" a="1"/>
  <c r="BO185" i="11" s="1"/>
  <c r="AQ185" i="11" a="1"/>
  <c r="AQ185" i="11" s="1"/>
  <c r="BL185" i="11" a="1"/>
  <c r="BL185" i="11" s="1"/>
  <c r="R185" i="11" a="1"/>
  <c r="R185" i="11" s="1"/>
  <c r="BK185" i="11" a="1"/>
  <c r="BK185" i="11" s="1"/>
  <c r="AP185" i="11" a="1"/>
  <c r="AP185" i="11" s="1"/>
  <c r="Q185" i="11" a="1"/>
  <c r="Q185" i="11" s="1"/>
  <c r="AO185" i="11" a="1"/>
  <c r="AO185" i="11" s="1"/>
  <c r="P185" i="11" a="1"/>
  <c r="P185" i="11" s="1"/>
  <c r="BI185" i="11" a="1"/>
  <c r="BI185" i="11" s="1"/>
  <c r="M185" i="11" a="1"/>
  <c r="M185" i="11" s="1"/>
  <c r="BH185" i="11" a="1"/>
  <c r="BH185" i="11" s="1"/>
  <c r="AJ185" i="11" a="1"/>
  <c r="AJ185" i="11" s="1"/>
  <c r="J185" i="11" a="1"/>
  <c r="J185" i="11" s="1"/>
  <c r="BW185" i="11" a="1"/>
  <c r="BW185" i="11" s="1"/>
  <c r="AX185" i="11" a="1"/>
  <c r="AX185" i="11" s="1"/>
  <c r="Z185" i="11" a="1"/>
  <c r="Z185" i="11" s="1"/>
  <c r="N185" i="11" a="1"/>
  <c r="N185" i="11" s="1"/>
  <c r="I185" i="11" a="1"/>
  <c r="I185" i="11" s="1"/>
  <c r="BB185" i="11" a="1"/>
  <c r="BB185" i="11" s="1"/>
  <c r="H185" i="11" a="1"/>
  <c r="H185" i="11" s="1"/>
  <c r="AY185" i="11" a="1"/>
  <c r="AY185" i="11" s="1"/>
  <c r="CA185" i="11" a="1"/>
  <c r="CA185" i="11" s="1"/>
  <c r="AT185" i="11" a="1"/>
  <c r="AT185" i="11" s="1"/>
  <c r="AS185" i="11" a="1"/>
  <c r="AS185" i="11" s="1"/>
  <c r="BS185" i="11" a="1"/>
  <c r="BS185" i="11" s="1"/>
  <c r="AA185" i="11" a="1"/>
  <c r="AA185" i="11" s="1"/>
  <c r="BJ185" i="11" a="1"/>
  <c r="BJ185" i="11" s="1"/>
  <c r="BG185" i="11" a="1"/>
  <c r="BG185" i="11" s="1"/>
  <c r="BF185" i="11" a="1"/>
  <c r="BF185" i="11" s="1"/>
  <c r="BD185" i="11" a="1"/>
  <c r="BD185" i="11" s="1"/>
  <c r="AW185" i="11" a="1"/>
  <c r="AW185" i="11" s="1"/>
  <c r="AM185" i="11" a="1"/>
  <c r="AM185" i="11" s="1"/>
  <c r="AI185" i="11" a="1"/>
  <c r="AI185" i="11" s="1"/>
  <c r="T185" i="11" a="1"/>
  <c r="T185" i="11" s="1"/>
  <c r="BX185" i="11" a="1"/>
  <c r="BX185" i="11" s="1"/>
  <c r="BV185" i="11" a="1"/>
  <c r="BV185" i="11" s="1"/>
  <c r="BT185" i="11" a="1"/>
  <c r="BT185" i="11" s="1"/>
  <c r="X185" i="11" a="1"/>
  <c r="X185" i="11" s="1"/>
  <c r="W185" i="11" a="1"/>
  <c r="W185" i="11" s="1"/>
  <c r="BZ185" i="11" a="1"/>
  <c r="BZ185" i="11" s="1"/>
  <c r="BY185" i="11" a="1"/>
  <c r="BY185" i="11" s="1"/>
  <c r="BU185" i="11" a="1"/>
  <c r="BU185" i="11" s="1"/>
  <c r="AH185" i="11" a="1"/>
  <c r="AH185" i="11" s="1"/>
  <c r="AG185" i="11" a="1"/>
  <c r="AG185" i="11" s="1"/>
  <c r="AF185" i="11" a="1"/>
  <c r="AF185" i="11" s="1"/>
  <c r="AB185" i="11" a="1"/>
  <c r="AB185" i="11" s="1"/>
  <c r="BP141" i="11" a="1"/>
  <c r="BP141" i="11" s="1"/>
  <c r="BO141" i="11" a="1"/>
  <c r="BO141" i="11" s="1"/>
  <c r="BA141" i="11" a="1"/>
  <c r="BA141" i="11" s="1"/>
  <c r="BN141" i="11" a="1"/>
  <c r="BN141" i="11" s="1"/>
  <c r="AZ141" i="11" a="1"/>
  <c r="AZ141" i="11" s="1"/>
  <c r="AK141" i="11" a="1"/>
  <c r="AK141" i="11" s="1"/>
  <c r="V141" i="11" a="1"/>
  <c r="V141" i="11" s="1"/>
  <c r="AY141" i="11" a="1"/>
  <c r="AY141" i="11" s="1"/>
  <c r="AJ141" i="11" a="1"/>
  <c r="AJ141" i="11" s="1"/>
  <c r="U141" i="11" a="1"/>
  <c r="U141" i="11" s="1"/>
  <c r="BL141" i="11" a="1"/>
  <c r="BL141" i="11" s="1"/>
  <c r="L141" i="11" a="1"/>
  <c r="L141" i="11" s="1"/>
  <c r="BK141" i="11" a="1"/>
  <c r="BK141" i="11" s="1"/>
  <c r="AT141" i="11" a="1"/>
  <c r="AT141" i="11" s="1"/>
  <c r="AC141" i="11" a="1"/>
  <c r="AC141" i="11" s="1"/>
  <c r="K141" i="11" a="1"/>
  <c r="K141" i="11" s="1"/>
  <c r="AR141" i="11" a="1"/>
  <c r="AR141" i="11" s="1"/>
  <c r="I141" i="11" a="1"/>
  <c r="I141" i="11" s="1"/>
  <c r="CA141" i="11" a="1"/>
  <c r="CA141" i="11" s="1"/>
  <c r="BH141" i="11" a="1"/>
  <c r="BH141" i="11" s="1"/>
  <c r="AQ141" i="11" a="1"/>
  <c r="AQ141" i="11" s="1"/>
  <c r="Z141" i="11" a="1"/>
  <c r="Z141" i="11" s="1"/>
  <c r="BZ141" i="11" a="1"/>
  <c r="BZ141" i="11" s="1"/>
  <c r="AP141" i="11" a="1"/>
  <c r="AP141" i="11" s="1"/>
  <c r="BG141" i="11" a="1"/>
  <c r="BG141" i="11" s="1"/>
  <c r="AO141" i="11" a="1"/>
  <c r="AO141" i="11" s="1"/>
  <c r="Y141" i="11" a="1"/>
  <c r="Y141" i="11" s="1"/>
  <c r="BD141" i="11" a="1"/>
  <c r="BD141" i="11" s="1"/>
  <c r="AE141" i="11" a="1"/>
  <c r="AE141" i="11" s="1"/>
  <c r="BC141" i="11" a="1"/>
  <c r="BC141" i="11" s="1"/>
  <c r="AD141" i="11" a="1"/>
  <c r="AD141" i="11" s="1"/>
  <c r="BY141" i="11" a="1"/>
  <c r="BY141" i="11" s="1"/>
  <c r="BB141" i="11" a="1"/>
  <c r="BB141" i="11" s="1"/>
  <c r="AB141" i="11" a="1"/>
  <c r="AB141" i="11" s="1"/>
  <c r="BX141" i="11" a="1"/>
  <c r="BX141" i="11" s="1"/>
  <c r="AW141" i="11" a="1"/>
  <c r="AW141" i="11" s="1"/>
  <c r="X141" i="11" a="1"/>
  <c r="X141" i="11" s="1"/>
  <c r="BW141" i="11" a="1"/>
  <c r="BW141" i="11" s="1"/>
  <c r="AV141" i="11" a="1"/>
  <c r="AV141" i="11" s="1"/>
  <c r="W141" i="11" a="1"/>
  <c r="W141" i="11" s="1"/>
  <c r="BR141" i="11" a="1"/>
  <c r="BR141" i="11" s="1"/>
  <c r="AN141" i="11" a="1"/>
  <c r="AN141" i="11" s="1"/>
  <c r="BJ141" i="11" a="1"/>
  <c r="BJ141" i="11" s="1"/>
  <c r="AA141" i="11" a="1"/>
  <c r="AA141" i="11" s="1"/>
  <c r="BI141" i="11" a="1"/>
  <c r="BI141" i="11" s="1"/>
  <c r="T141" i="11" a="1"/>
  <c r="T141" i="11" s="1"/>
  <c r="BF141" i="11" a="1"/>
  <c r="BF141" i="11" s="1"/>
  <c r="S141" i="11" a="1"/>
  <c r="S141" i="11" s="1"/>
  <c r="BE141" i="11" a="1"/>
  <c r="BE141" i="11" s="1"/>
  <c r="Q141" i="11" a="1"/>
  <c r="Q141" i="11" s="1"/>
  <c r="AX141" i="11" a="1"/>
  <c r="AX141" i="11" s="1"/>
  <c r="P141" i="11" a="1"/>
  <c r="P141" i="11" s="1"/>
  <c r="O141" i="11" a="1"/>
  <c r="O141" i="11" s="1"/>
  <c r="BS141" i="11" a="1"/>
  <c r="BS141" i="11" s="1"/>
  <c r="AH141" i="11" a="1"/>
  <c r="AH141" i="11" s="1"/>
  <c r="AU141" i="11" a="1"/>
  <c r="AU141" i="11" s="1"/>
  <c r="AL141" i="11" a="1"/>
  <c r="AL141" i="11" s="1"/>
  <c r="AS141" i="11" a="1"/>
  <c r="AS141" i="11" s="1"/>
  <c r="AM141" i="11" a="1"/>
  <c r="AM141" i="11" s="1"/>
  <c r="BU141" i="11" a="1"/>
  <c r="BU141" i="11" s="1"/>
  <c r="J141" i="11" a="1"/>
  <c r="J141" i="11" s="1"/>
  <c r="BQ141" i="11" a="1"/>
  <c r="BQ141" i="11" s="1"/>
  <c r="BT141" i="11" a="1"/>
  <c r="BT141" i="11" s="1"/>
  <c r="H141" i="11" a="1"/>
  <c r="H141" i="11" s="1"/>
  <c r="BM141" i="11" a="1"/>
  <c r="BM141" i="11" s="1"/>
  <c r="AI141" i="11" a="1"/>
  <c r="AI141" i="11" s="1"/>
  <c r="BV141" i="11" a="1"/>
  <c r="BV141" i="11" s="1"/>
  <c r="AG141" i="11" a="1"/>
  <c r="AG141" i="11" s="1"/>
  <c r="AF141" i="11" a="1"/>
  <c r="AF141" i="11" s="1"/>
  <c r="R141" i="11" a="1"/>
  <c r="R141" i="11" s="1"/>
  <c r="N141" i="11" a="1"/>
  <c r="N141" i="11" s="1"/>
  <c r="M141" i="11" a="1"/>
  <c r="M141" i="11" s="1"/>
  <c r="BQ137" i="11" a="1"/>
  <c r="BQ137" i="11" s="1"/>
  <c r="BC137" i="11" a="1"/>
  <c r="BC137" i="11" s="1"/>
  <c r="AN137" i="11" a="1"/>
  <c r="AN137" i="11" s="1"/>
  <c r="Y137" i="11" a="1"/>
  <c r="Y137" i="11" s="1"/>
  <c r="I137" i="11" a="1"/>
  <c r="I137" i="11" s="1"/>
  <c r="BP137" i="11" a="1"/>
  <c r="BP137" i="11" s="1"/>
  <c r="BB137" i="11" a="1"/>
  <c r="BB137" i="11" s="1"/>
  <c r="AM137" i="11" a="1"/>
  <c r="AM137" i="11" s="1"/>
  <c r="X137" i="11" a="1"/>
  <c r="X137" i="11" s="1"/>
  <c r="H137" i="11" a="1"/>
  <c r="H137" i="11" s="1"/>
  <c r="BO137" i="11" a="1"/>
  <c r="BO137" i="11" s="1"/>
  <c r="AZ137" i="11" a="1"/>
  <c r="AZ137" i="11" s="1"/>
  <c r="W137" i="11" a="1"/>
  <c r="W137" i="11" s="1"/>
  <c r="AJ137" i="11" a="1"/>
  <c r="AJ137" i="11" s="1"/>
  <c r="BM137" i="11" a="1"/>
  <c r="BM137" i="11" s="1"/>
  <c r="AX137" i="11" a="1"/>
  <c r="AX137" i="11" s="1"/>
  <c r="U137" i="11" a="1"/>
  <c r="U137" i="11" s="1"/>
  <c r="BL137" i="11" a="1"/>
  <c r="BL137" i="11" s="1"/>
  <c r="AI137" i="11" a="1"/>
  <c r="AI137" i="11" s="1"/>
  <c r="T137" i="11" a="1"/>
  <c r="T137" i="11" s="1"/>
  <c r="CA137" i="11" a="1"/>
  <c r="CA137" i="11" s="1"/>
  <c r="BG137" i="11" a="1"/>
  <c r="BG137" i="11" s="1"/>
  <c r="AL137" i="11" a="1"/>
  <c r="AL137" i="11" s="1"/>
  <c r="P137" i="11" a="1"/>
  <c r="P137" i="11" s="1"/>
  <c r="BZ137" i="11" a="1"/>
  <c r="BZ137" i="11" s="1"/>
  <c r="BF137" i="11" a="1"/>
  <c r="BF137" i="11" s="1"/>
  <c r="AK137" i="11" a="1"/>
  <c r="AK137" i="11" s="1"/>
  <c r="BY137" i="11" a="1"/>
  <c r="BY137" i="11" s="1"/>
  <c r="BE137" i="11" a="1"/>
  <c r="BE137" i="11" s="1"/>
  <c r="O137" i="11" a="1"/>
  <c r="O137" i="11" s="1"/>
  <c r="BD137" i="11" a="1"/>
  <c r="BD137" i="11" s="1"/>
  <c r="AG137" i="11" a="1"/>
  <c r="AG137" i="11" s="1"/>
  <c r="M137" i="11" a="1"/>
  <c r="M137" i="11" s="1"/>
  <c r="BW137" i="11" a="1"/>
  <c r="BW137" i="11" s="1"/>
  <c r="AF137" i="11" a="1"/>
  <c r="AF137" i="11" s="1"/>
  <c r="L137" i="11" a="1"/>
  <c r="L137" i="11" s="1"/>
  <c r="BS137" i="11" a="1"/>
  <c r="BS137" i="11" s="1"/>
  <c r="AU137" i="11" a="1"/>
  <c r="AU137" i="11" s="1"/>
  <c r="AB137" i="11" a="1"/>
  <c r="AB137" i="11" s="1"/>
  <c r="BX137" i="11" a="1"/>
  <c r="BX137" i="11" s="1"/>
  <c r="Q137" i="11" a="1"/>
  <c r="Q137" i="11" s="1"/>
  <c r="BV137" i="11" a="1"/>
  <c r="BV137" i="11" s="1"/>
  <c r="AS137" i="11" a="1"/>
  <c r="AS137" i="11" s="1"/>
  <c r="BU137" i="11" a="1"/>
  <c r="BU137" i="11" s="1"/>
  <c r="AR137" i="11" a="1"/>
  <c r="AR137" i="11" s="1"/>
  <c r="N137" i="11" a="1"/>
  <c r="N137" i="11" s="1"/>
  <c r="BT137" i="11" a="1"/>
  <c r="BT137" i="11" s="1"/>
  <c r="AQ137" i="11" a="1"/>
  <c r="AQ137" i="11" s="1"/>
  <c r="K137" i="11" a="1"/>
  <c r="K137" i="11" s="1"/>
  <c r="BR137" i="11" a="1"/>
  <c r="BR137" i="11" s="1"/>
  <c r="AP137" i="11" a="1"/>
  <c r="AP137" i="11" s="1"/>
  <c r="BN137" i="11" a="1"/>
  <c r="BN137" i="11" s="1"/>
  <c r="AO137" i="11" a="1"/>
  <c r="AO137" i="11" s="1"/>
  <c r="AY137" i="11" a="1"/>
  <c r="AY137" i="11" s="1"/>
  <c r="BI137" i="11" a="1"/>
  <c r="BI137" i="11" s="1"/>
  <c r="BH137" i="11" a="1"/>
  <c r="BH137" i="11" s="1"/>
  <c r="BA137" i="11" a="1"/>
  <c r="BA137" i="11" s="1"/>
  <c r="AT137" i="11" a="1"/>
  <c r="AT137" i="11" s="1"/>
  <c r="AW137" i="11" a="1"/>
  <c r="AW137" i="11" s="1"/>
  <c r="AV137" i="11" a="1"/>
  <c r="AV137" i="11" s="1"/>
  <c r="Z137" i="11" a="1"/>
  <c r="Z137" i="11" s="1"/>
  <c r="V137" i="11" a="1"/>
  <c r="V137" i="11" s="1"/>
  <c r="R137" i="11" a="1"/>
  <c r="R137" i="11" s="1"/>
  <c r="J137" i="11" a="1"/>
  <c r="J137" i="11" s="1"/>
  <c r="AH137" i="11" a="1"/>
  <c r="AH137" i="11" s="1"/>
  <c r="AE137" i="11" a="1"/>
  <c r="AE137" i="11" s="1"/>
  <c r="S137" i="11" a="1"/>
  <c r="S137" i="11" s="1"/>
  <c r="AD137" i="11" a="1"/>
  <c r="AD137" i="11" s="1"/>
  <c r="AA137" i="11" a="1"/>
  <c r="AA137" i="11" s="1"/>
  <c r="AC137" i="11" a="1"/>
  <c r="AC137" i="11" s="1"/>
  <c r="BK137" i="11" a="1"/>
  <c r="BK137" i="11" s="1"/>
  <c r="BJ137" i="11" a="1"/>
  <c r="BJ137" i="11" s="1"/>
  <c r="BS164" i="11" a="1"/>
  <c r="BS164" i="11" s="1"/>
  <c r="BD164" i="11" a="1"/>
  <c r="BD164" i="11" s="1"/>
  <c r="AO164" i="11" a="1"/>
  <c r="AO164" i="11" s="1"/>
  <c r="Y164" i="11" a="1"/>
  <c r="Y164" i="11" s="1"/>
  <c r="BQ164" i="11" a="1"/>
  <c r="BQ164" i="11" s="1"/>
  <c r="BA164" i="11" a="1"/>
  <c r="BA164" i="11" s="1"/>
  <c r="BB164" i="11" a="1"/>
  <c r="BB164" i="11" s="1"/>
  <c r="AK164" i="11" a="1"/>
  <c r="AK164" i="11" s="1"/>
  <c r="T164" i="11" a="1"/>
  <c r="T164" i="11" s="1"/>
  <c r="BR164" i="11" a="1"/>
  <c r="BR164" i="11" s="1"/>
  <c r="AZ164" i="11" a="1"/>
  <c r="AZ164" i="11" s="1"/>
  <c r="AJ164" i="11" a="1"/>
  <c r="AJ164" i="11" s="1"/>
  <c r="AI164" i="11" a="1"/>
  <c r="AI164" i="11" s="1"/>
  <c r="S164" i="11" a="1"/>
  <c r="S164" i="11" s="1"/>
  <c r="BN164" i="11" a="1"/>
  <c r="BN164" i="11" s="1"/>
  <c r="AW164" i="11" a="1"/>
  <c r="AW164" i="11" s="1"/>
  <c r="P164" i="11" a="1"/>
  <c r="P164" i="11" s="1"/>
  <c r="BM164" i="11" a="1"/>
  <c r="BM164" i="11" s="1"/>
  <c r="AV164" i="11" a="1"/>
  <c r="AV164" i="11" s="1"/>
  <c r="AE164" i="11" a="1"/>
  <c r="AE164" i="11" s="1"/>
  <c r="BV164" i="11" a="1"/>
  <c r="BV164" i="11" s="1"/>
  <c r="BG164" i="11" a="1"/>
  <c r="BG164" i="11" s="1"/>
  <c r="AP164" i="11" a="1"/>
  <c r="AP164" i="11" s="1"/>
  <c r="X164" i="11" a="1"/>
  <c r="X164" i="11" s="1"/>
  <c r="I164" i="11" a="1"/>
  <c r="I164" i="11" s="1"/>
  <c r="BW164" i="11" a="1"/>
  <c r="BW164" i="11" s="1"/>
  <c r="AX164" i="11" a="1"/>
  <c r="AX164" i="11" s="1"/>
  <c r="AA164" i="11" a="1"/>
  <c r="AA164" i="11" s="1"/>
  <c r="Z164" i="11" a="1"/>
  <c r="Z164" i="11" s="1"/>
  <c r="BU164" i="11" a="1"/>
  <c r="BU164" i="11" s="1"/>
  <c r="AU164" i="11" a="1"/>
  <c r="AU164" i="11" s="1"/>
  <c r="W164" i="11" a="1"/>
  <c r="W164" i="11" s="1"/>
  <c r="BT164" i="11" a="1"/>
  <c r="BT164" i="11" s="1"/>
  <c r="AT164" i="11" a="1"/>
  <c r="AT164" i="11" s="1"/>
  <c r="V164" i="11" a="1"/>
  <c r="V164" i="11" s="1"/>
  <c r="BP164" i="11" a="1"/>
  <c r="BP164" i="11" s="1"/>
  <c r="AS164" i="11" a="1"/>
  <c r="AS164" i="11" s="1"/>
  <c r="CA164" i="11" a="1"/>
  <c r="CA164" i="11" s="1"/>
  <c r="BH164" i="11" a="1"/>
  <c r="BH164" i="11" s="1"/>
  <c r="AG164" i="11" a="1"/>
  <c r="AG164" i="11" s="1"/>
  <c r="AF164" i="11" a="1"/>
  <c r="AF164" i="11" s="1"/>
  <c r="K164" i="11" a="1"/>
  <c r="K164" i="11" s="1"/>
  <c r="BZ164" i="11" a="1"/>
  <c r="BZ164" i="11" s="1"/>
  <c r="BF164" i="11" a="1"/>
  <c r="BF164" i="11" s="1"/>
  <c r="AD164" i="11" a="1"/>
  <c r="AD164" i="11" s="1"/>
  <c r="J164" i="11" a="1"/>
  <c r="J164" i="11" s="1"/>
  <c r="BO164" i="11" a="1"/>
  <c r="BO164" i="11" s="1"/>
  <c r="AB164" i="11" a="1"/>
  <c r="AB164" i="11" s="1"/>
  <c r="U164" i="11" a="1"/>
  <c r="U164" i="11" s="1"/>
  <c r="BL164" i="11" a="1"/>
  <c r="BL164" i="11" s="1"/>
  <c r="R164" i="11" a="1"/>
  <c r="R164" i="11" s="1"/>
  <c r="BI164" i="11" a="1"/>
  <c r="BI164" i="11" s="1"/>
  <c r="N164" i="11" a="1"/>
  <c r="N164" i="11" s="1"/>
  <c r="AN164" i="11" a="1"/>
  <c r="AN164" i="11" s="1"/>
  <c r="AQ164" i="11" a="1"/>
  <c r="AQ164" i="11" s="1"/>
  <c r="AM164" i="11" a="1"/>
  <c r="AM164" i="11" s="1"/>
  <c r="AL164" i="11" a="1"/>
  <c r="AL164" i="11" s="1"/>
  <c r="AH164" i="11" a="1"/>
  <c r="AH164" i="11" s="1"/>
  <c r="AC164" i="11" a="1"/>
  <c r="AC164" i="11" s="1"/>
  <c r="BJ164" i="11" a="1"/>
  <c r="BJ164" i="11" s="1"/>
  <c r="BY164" i="11" a="1"/>
  <c r="BY164" i="11" s="1"/>
  <c r="BX164" i="11" a="1"/>
  <c r="BX164" i="11" s="1"/>
  <c r="BK164" i="11" a="1"/>
  <c r="BK164" i="11" s="1"/>
  <c r="BE164" i="11" a="1"/>
  <c r="BE164" i="11" s="1"/>
  <c r="L164" i="11" a="1"/>
  <c r="L164" i="11" s="1"/>
  <c r="H164" i="11" a="1"/>
  <c r="H164" i="11" s="1"/>
  <c r="BC164" i="11" a="1"/>
  <c r="BC164" i="11" s="1"/>
  <c r="AY164" i="11" a="1"/>
  <c r="AY164" i="11" s="1"/>
  <c r="AR164" i="11" a="1"/>
  <c r="AR164" i="11" s="1"/>
  <c r="Q164" i="11" a="1"/>
  <c r="Q164" i="11" s="1"/>
  <c r="O164" i="11" a="1"/>
  <c r="O164" i="11" s="1"/>
  <c r="M164" i="11" a="1"/>
  <c r="M164" i="11" s="1"/>
  <c r="BM134" i="11" a="1"/>
  <c r="BM134" i="11" s="1"/>
  <c r="AY134" i="11" a="1"/>
  <c r="AY134" i="11" s="1"/>
  <c r="AI134" i="11" a="1"/>
  <c r="AI134" i="11" s="1"/>
  <c r="T134" i="11" a="1"/>
  <c r="T134" i="11" s="1"/>
  <c r="BZ134" i="11" a="1"/>
  <c r="BZ134" i="11" s="1"/>
  <c r="BK134" i="11" a="1"/>
  <c r="BK134" i="11" s="1"/>
  <c r="AV134" i="11" a="1"/>
  <c r="AV134" i="11" s="1"/>
  <c r="BY134" i="11" a="1"/>
  <c r="BY134" i="11" s="1"/>
  <c r="AT134" i="11" a="1"/>
  <c r="AT134" i="11" s="1"/>
  <c r="BX134" i="11" a="1"/>
  <c r="BX134" i="11" s="1"/>
  <c r="BI134" i="11" a="1"/>
  <c r="BI134" i="11" s="1"/>
  <c r="AE134" i="11" a="1"/>
  <c r="AE134" i="11" s="1"/>
  <c r="P134" i="11" a="1"/>
  <c r="P134" i="11" s="1"/>
  <c r="CA134" i="11" a="1"/>
  <c r="CA134" i="11" s="1"/>
  <c r="AN134" i="11" a="1"/>
  <c r="AN134" i="11" s="1"/>
  <c r="W134" i="11" a="1"/>
  <c r="W134" i="11" s="1"/>
  <c r="BF134" i="11" a="1"/>
  <c r="BF134" i="11" s="1"/>
  <c r="AM134" i="11" a="1"/>
  <c r="AM134" i="11" s="1"/>
  <c r="V134" i="11" a="1"/>
  <c r="V134" i="11" s="1"/>
  <c r="BW134" i="11" a="1"/>
  <c r="BW134" i="11" s="1"/>
  <c r="BE134" i="11" a="1"/>
  <c r="BE134" i="11" s="1"/>
  <c r="AL134" i="11" a="1"/>
  <c r="AL134" i="11" s="1"/>
  <c r="BU134" i="11" a="1"/>
  <c r="BU134" i="11" s="1"/>
  <c r="BD134" i="11" a="1"/>
  <c r="BD134" i="11" s="1"/>
  <c r="AK134" i="11" a="1"/>
  <c r="AK134" i="11" s="1"/>
  <c r="BT134" i="11" a="1"/>
  <c r="BT134" i="11" s="1"/>
  <c r="BC134" i="11" a="1"/>
  <c r="BC134" i="11" s="1"/>
  <c r="AJ134" i="11" a="1"/>
  <c r="AJ134" i="11" s="1"/>
  <c r="S134" i="11" a="1"/>
  <c r="S134" i="11" s="1"/>
  <c r="BP134" i="11" a="1"/>
  <c r="BP134" i="11" s="1"/>
  <c r="AF134" i="11" a="1"/>
  <c r="AF134" i="11" s="1"/>
  <c r="AU134" i="11" a="1"/>
  <c r="AU134" i="11" s="1"/>
  <c r="X134" i="11" a="1"/>
  <c r="X134" i="11" s="1"/>
  <c r="BS134" i="11" a="1"/>
  <c r="BS134" i="11" s="1"/>
  <c r="AS134" i="11" a="1"/>
  <c r="AS134" i="11" s="1"/>
  <c r="U134" i="11" a="1"/>
  <c r="U134" i="11" s="1"/>
  <c r="BR134" i="11" a="1"/>
  <c r="BR134" i="11" s="1"/>
  <c r="AR134" i="11" a="1"/>
  <c r="AR134" i="11" s="1"/>
  <c r="R134" i="11" a="1"/>
  <c r="R134" i="11" s="1"/>
  <c r="BO134" i="11" a="1"/>
  <c r="BO134" i="11" s="1"/>
  <c r="AP134" i="11" a="1"/>
  <c r="AP134" i="11" s="1"/>
  <c r="O134" i="11" a="1"/>
  <c r="O134" i="11" s="1"/>
  <c r="N134" i="11" a="1"/>
  <c r="N134" i="11" s="1"/>
  <c r="BN134" i="11" a="1"/>
  <c r="BN134" i="11" s="1"/>
  <c r="AO134" i="11" a="1"/>
  <c r="AO134" i="11" s="1"/>
  <c r="M134" i="11" a="1"/>
  <c r="M134" i="11" s="1"/>
  <c r="BA134" i="11" a="1"/>
  <c r="BA134" i="11" s="1"/>
  <c r="AH134" i="11" a="1"/>
  <c r="AH134" i="11" s="1"/>
  <c r="AB134" i="11" a="1"/>
  <c r="AB134" i="11" s="1"/>
  <c r="AG134" i="11" a="1"/>
  <c r="AG134" i="11" s="1"/>
  <c r="BV134" i="11" a="1"/>
  <c r="BV134" i="11" s="1"/>
  <c r="AD134" i="11" a="1"/>
  <c r="AD134" i="11" s="1"/>
  <c r="BL134" i="11" a="1"/>
  <c r="BL134" i="11" s="1"/>
  <c r="BQ134" i="11" a="1"/>
  <c r="BQ134" i="11" s="1"/>
  <c r="AC134" i="11" a="1"/>
  <c r="AC134" i="11" s="1"/>
  <c r="AZ134" i="11" a="1"/>
  <c r="AZ134" i="11" s="1"/>
  <c r="K134" i="11" a="1"/>
  <c r="K134" i="11" s="1"/>
  <c r="I134" i="11" a="1"/>
  <c r="I134" i="11" s="1"/>
  <c r="AX134" i="11" a="1"/>
  <c r="AX134" i="11" s="1"/>
  <c r="J134" i="11" a="1"/>
  <c r="J134" i="11" s="1"/>
  <c r="AW134" i="11" a="1"/>
  <c r="AW134" i="11" s="1"/>
  <c r="BJ134" i="11" a="1"/>
  <c r="BJ134" i="11" s="1"/>
  <c r="BH134" i="11" a="1"/>
  <c r="BH134" i="11" s="1"/>
  <c r="AA134" i="11" a="1"/>
  <c r="AA134" i="11" s="1"/>
  <c r="BG134" i="11" a="1"/>
  <c r="BG134" i="11" s="1"/>
  <c r="AQ134" i="11" a="1"/>
  <c r="AQ134" i="11" s="1"/>
  <c r="Z134" i="11" a="1"/>
  <c r="Z134" i="11" s="1"/>
  <c r="BB134" i="11" a="1"/>
  <c r="BB134" i="11" s="1"/>
  <c r="Y134" i="11" a="1"/>
  <c r="Y134" i="11" s="1"/>
  <c r="Q134" i="11" a="1"/>
  <c r="Q134" i="11" s="1"/>
  <c r="L134" i="11" a="1"/>
  <c r="L134" i="11" s="1"/>
  <c r="H134" i="11" a="1"/>
  <c r="H134" i="11" s="1"/>
  <c r="BC145" i="11" a="1"/>
  <c r="BC145" i="11" s="1"/>
  <c r="AN145" i="11" a="1"/>
  <c r="AN145" i="11" s="1"/>
  <c r="I145" i="11" a="1"/>
  <c r="I145" i="11" s="1"/>
  <c r="BQ145" i="11" a="1"/>
  <c r="BQ145" i="11" s="1"/>
  <c r="BB145" i="11" a="1"/>
  <c r="BB145" i="11" s="1"/>
  <c r="X145" i="11" a="1"/>
  <c r="X145" i="11" s="1"/>
  <c r="H145" i="11" a="1"/>
  <c r="H145" i="11" s="1"/>
  <c r="BL145" i="11" a="1"/>
  <c r="BL145" i="11" s="1"/>
  <c r="AV145" i="11" a="1"/>
  <c r="AV145" i="11" s="1"/>
  <c r="AE145" i="11" a="1"/>
  <c r="AE145" i="11" s="1"/>
  <c r="N145" i="11" a="1"/>
  <c r="N145" i="11" s="1"/>
  <c r="BJ145" i="11" a="1"/>
  <c r="BJ145" i="11" s="1"/>
  <c r="L145" i="11" a="1"/>
  <c r="L145" i="11" s="1"/>
  <c r="CA145" i="11" a="1"/>
  <c r="CA145" i="11" s="1"/>
  <c r="BI145" i="11" a="1"/>
  <c r="BI145" i="11" s="1"/>
  <c r="AT145" i="11" a="1"/>
  <c r="AT145" i="11" s="1"/>
  <c r="AC145" i="11" a="1"/>
  <c r="AC145" i="11" s="1"/>
  <c r="K145" i="11" a="1"/>
  <c r="K145" i="11" s="1"/>
  <c r="BZ145" i="11" a="1"/>
  <c r="BZ145" i="11" s="1"/>
  <c r="AB145" i="11" a="1"/>
  <c r="AB145" i="11" s="1"/>
  <c r="J145" i="11" a="1"/>
  <c r="J145" i="11" s="1"/>
  <c r="BP145" i="11" a="1"/>
  <c r="BP145" i="11" s="1"/>
  <c r="Z145" i="11" a="1"/>
  <c r="Z145" i="11" s="1"/>
  <c r="AW145" i="11" a="1"/>
  <c r="AW145" i="11" s="1"/>
  <c r="Y145" i="11" a="1"/>
  <c r="Y145" i="11" s="1"/>
  <c r="AS145" i="11" a="1"/>
  <c r="AS145" i="11" s="1"/>
  <c r="V145" i="11" a="1"/>
  <c r="V145" i="11" s="1"/>
  <c r="BM145" i="11" a="1"/>
  <c r="BM145" i="11" s="1"/>
  <c r="AQ145" i="11" a="1"/>
  <c r="AQ145" i="11" s="1"/>
  <c r="U145" i="11" a="1"/>
  <c r="U145" i="11" s="1"/>
  <c r="BK145" i="11" a="1"/>
  <c r="BK145" i="11" s="1"/>
  <c r="AP145" i="11" a="1"/>
  <c r="AP145" i="11" s="1"/>
  <c r="T145" i="11" a="1"/>
  <c r="T145" i="11" s="1"/>
  <c r="BH145" i="11" a="1"/>
  <c r="BH145" i="11" s="1"/>
  <c r="AO145" i="11" a="1"/>
  <c r="AO145" i="11" s="1"/>
  <c r="AI145" i="11" a="1"/>
  <c r="AI145" i="11" s="1"/>
  <c r="BG145" i="11" a="1"/>
  <c r="BG145" i="11" s="1"/>
  <c r="AH145" i="11" a="1"/>
  <c r="AH145" i="11" s="1"/>
  <c r="AG145" i="11" a="1"/>
  <c r="AG145" i="11" s="1"/>
  <c r="BE145" i="11" a="1"/>
  <c r="BE145" i="11" s="1"/>
  <c r="AD145" i="11" a="1"/>
  <c r="AD145" i="11" s="1"/>
  <c r="BD145" i="11" a="1"/>
  <c r="BD145" i="11" s="1"/>
  <c r="AA145" i="11" a="1"/>
  <c r="AA145" i="11" s="1"/>
  <c r="BX145" i="11" a="1"/>
  <c r="BX145" i="11" s="1"/>
  <c r="AY145" i="11" a="1"/>
  <c r="AY145" i="11" s="1"/>
  <c r="Q145" i="11" a="1"/>
  <c r="Q145" i="11" s="1"/>
  <c r="BU145" i="11" a="1"/>
  <c r="BU145" i="11" s="1"/>
  <c r="AF145" i="11" a="1"/>
  <c r="AF145" i="11" s="1"/>
  <c r="BT145" i="11" a="1"/>
  <c r="BT145" i="11" s="1"/>
  <c r="W145" i="11" a="1"/>
  <c r="W145" i="11" s="1"/>
  <c r="BS145" i="11" a="1"/>
  <c r="BS145" i="11" s="1"/>
  <c r="BR145" i="11" a="1"/>
  <c r="BR145" i="11" s="1"/>
  <c r="S145" i="11" a="1"/>
  <c r="S145" i="11" s="1"/>
  <c r="BN145" i="11" a="1"/>
  <c r="BN145" i="11" s="1"/>
  <c r="BF145" i="11" a="1"/>
  <c r="BF145" i="11" s="1"/>
  <c r="P145" i="11" a="1"/>
  <c r="P145" i="11" s="1"/>
  <c r="O145" i="11" a="1"/>
  <c r="O145" i="11" s="1"/>
  <c r="BY145" i="11" a="1"/>
  <c r="BY145" i="11" s="1"/>
  <c r="AL145" i="11" a="1"/>
  <c r="AL145" i="11" s="1"/>
  <c r="AU145" i="11" a="1"/>
  <c r="AU145" i="11" s="1"/>
  <c r="AR145" i="11" a="1"/>
  <c r="AR145" i="11" s="1"/>
  <c r="AM145" i="11" a="1"/>
  <c r="AM145" i="11" s="1"/>
  <c r="AJ145" i="11" a="1"/>
  <c r="AJ145" i="11" s="1"/>
  <c r="AK145" i="11" a="1"/>
  <c r="AK145" i="11" s="1"/>
  <c r="BV145" i="11" a="1"/>
  <c r="BV145" i="11" s="1"/>
  <c r="BO145" i="11" a="1"/>
  <c r="BO145" i="11" s="1"/>
  <c r="BA145" i="11" a="1"/>
  <c r="BA145" i="11" s="1"/>
  <c r="R145" i="11" a="1"/>
  <c r="R145" i="11" s="1"/>
  <c r="AX145" i="11" a="1"/>
  <c r="AX145" i="11" s="1"/>
  <c r="BW145" i="11" a="1"/>
  <c r="BW145" i="11" s="1"/>
  <c r="AZ145" i="11" a="1"/>
  <c r="AZ145" i="11" s="1"/>
  <c r="M145" i="11" a="1"/>
  <c r="M145" i="11" s="1"/>
  <c r="BE132" i="11" a="1"/>
  <c r="BE132" i="11" s="1"/>
  <c r="AB132" i="11" a="1"/>
  <c r="AB132" i="11" s="1"/>
  <c r="N132" i="11" a="1"/>
  <c r="N132" i="11" s="1"/>
  <c r="BR132" i="11" a="1"/>
  <c r="BR132" i="11" s="1"/>
  <c r="BB132" i="11" a="1"/>
  <c r="BB132" i="11" s="1"/>
  <c r="AN132" i="11" a="1"/>
  <c r="AN132" i="11" s="1"/>
  <c r="Y132" i="11" a="1"/>
  <c r="Y132" i="11" s="1"/>
  <c r="J132" i="11" a="1"/>
  <c r="J132" i="11" s="1"/>
  <c r="BM132" i="11" a="1"/>
  <c r="BM132" i="11" s="1"/>
  <c r="AV132" i="11" a="1"/>
  <c r="AV132" i="11" s="1"/>
  <c r="BL132" i="11" a="1"/>
  <c r="BL132" i="11" s="1"/>
  <c r="AU132" i="11" a="1"/>
  <c r="AU132" i="11" s="1"/>
  <c r="AE132" i="11" a="1"/>
  <c r="AE132" i="11" s="1"/>
  <c r="O132" i="11" a="1"/>
  <c r="O132" i="11" s="1"/>
  <c r="BK132" i="11" a="1"/>
  <c r="BK132" i="11" s="1"/>
  <c r="AT132" i="11" a="1"/>
  <c r="AT132" i="11" s="1"/>
  <c r="AD132" i="11" a="1"/>
  <c r="AD132" i="11" s="1"/>
  <c r="CA132" i="11" a="1"/>
  <c r="CA132" i="11" s="1"/>
  <c r="BI132" i="11" a="1"/>
  <c r="BI132" i="11" s="1"/>
  <c r="AS132" i="11" a="1"/>
  <c r="AS132" i="11" s="1"/>
  <c r="AC132" i="11" a="1"/>
  <c r="AC132" i="11" s="1"/>
  <c r="L132" i="11" a="1"/>
  <c r="L132" i="11" s="1"/>
  <c r="BZ132" i="11" a="1"/>
  <c r="BZ132" i="11" s="1"/>
  <c r="BH132" i="11" a="1"/>
  <c r="BH132" i="11" s="1"/>
  <c r="K132" i="11" a="1"/>
  <c r="K132" i="11" s="1"/>
  <c r="BV132" i="11" a="1"/>
  <c r="BV132" i="11" s="1"/>
  <c r="BD132" i="11" a="1"/>
  <c r="BD132" i="11" s="1"/>
  <c r="BQ132" i="11" a="1"/>
  <c r="BQ132" i="11" s="1"/>
  <c r="AR132" i="11" a="1"/>
  <c r="AR132" i="11" s="1"/>
  <c r="BP132" i="11" a="1"/>
  <c r="BP132" i="11" s="1"/>
  <c r="AQ132" i="11" a="1"/>
  <c r="AQ132" i="11" s="1"/>
  <c r="U132" i="11" a="1"/>
  <c r="U132" i="11" s="1"/>
  <c r="BO132" i="11" a="1"/>
  <c r="BO132" i="11" s="1"/>
  <c r="AP132" i="11" a="1"/>
  <c r="AP132" i="11" s="1"/>
  <c r="T132" i="11" a="1"/>
  <c r="T132" i="11" s="1"/>
  <c r="AM132" i="11" a="1"/>
  <c r="AM132" i="11" s="1"/>
  <c r="R132" i="11" a="1"/>
  <c r="R132" i="11" s="1"/>
  <c r="BJ132" i="11" a="1"/>
  <c r="BJ132" i="11" s="1"/>
  <c r="AL132" i="11" a="1"/>
  <c r="AL132" i="11" s="1"/>
  <c r="Q132" i="11" a="1"/>
  <c r="Q132" i="11" s="1"/>
  <c r="AK132" i="11" a="1"/>
  <c r="AK132" i="11" s="1"/>
  <c r="P132" i="11" a="1"/>
  <c r="P132" i="11" s="1"/>
  <c r="BW132" i="11" a="1"/>
  <c r="BW132" i="11" s="1"/>
  <c r="Z132" i="11" a="1"/>
  <c r="Z132" i="11" s="1"/>
  <c r="AG132" i="11" a="1"/>
  <c r="AG132" i="11" s="1"/>
  <c r="BS132" i="11" a="1"/>
  <c r="BS132" i="11" s="1"/>
  <c r="AF132" i="11" a="1"/>
  <c r="AF132" i="11" s="1"/>
  <c r="BN132" i="11" a="1"/>
  <c r="BN132" i="11" s="1"/>
  <c r="BG132" i="11" a="1"/>
  <c r="BG132" i="11" s="1"/>
  <c r="AA132" i="11" a="1"/>
  <c r="AA132" i="11" s="1"/>
  <c r="W132" i="11" a="1"/>
  <c r="W132" i="11" s="1"/>
  <c r="BF132" i="11" a="1"/>
  <c r="BF132" i="11" s="1"/>
  <c r="X132" i="11" a="1"/>
  <c r="X132" i="11" s="1"/>
  <c r="BX132" i="11" a="1"/>
  <c r="BX132" i="11" s="1"/>
  <c r="BY132" i="11" a="1"/>
  <c r="BY132" i="11" s="1"/>
  <c r="AO132" i="11" a="1"/>
  <c r="AO132" i="11" s="1"/>
  <c r="AJ132" i="11" a="1"/>
  <c r="AJ132" i="11" s="1"/>
  <c r="BT132" i="11" a="1"/>
  <c r="BT132" i="11" s="1"/>
  <c r="BC132" i="11" a="1"/>
  <c r="BC132" i="11" s="1"/>
  <c r="BA132" i="11" a="1"/>
  <c r="BA132" i="11" s="1"/>
  <c r="V132" i="11" a="1"/>
  <c r="V132" i="11" s="1"/>
  <c r="AZ132" i="11" a="1"/>
  <c r="AZ132" i="11" s="1"/>
  <c r="AI132" i="11" a="1"/>
  <c r="AI132" i="11" s="1"/>
  <c r="AY132" i="11" a="1"/>
  <c r="AY132" i="11" s="1"/>
  <c r="M132" i="11" a="1"/>
  <c r="M132" i="11" s="1"/>
  <c r="AX132" i="11" a="1"/>
  <c r="AX132" i="11" s="1"/>
  <c r="AW132" i="11" a="1"/>
  <c r="AW132" i="11" s="1"/>
  <c r="S132" i="11" a="1"/>
  <c r="S132" i="11" s="1"/>
  <c r="AH132" i="11" a="1"/>
  <c r="AH132" i="11" s="1"/>
  <c r="I132" i="11" a="1"/>
  <c r="I132" i="11" s="1"/>
  <c r="BU132" i="11" a="1"/>
  <c r="BU132" i="11" s="1"/>
  <c r="H132" i="11" a="1"/>
  <c r="H132" i="11" s="1"/>
  <c r="BM184" i="11" a="1"/>
  <c r="BM184" i="11" s="1"/>
  <c r="AX184" i="11" a="1"/>
  <c r="AX184" i="11" s="1"/>
  <c r="AI184" i="11" a="1"/>
  <c r="AI184" i="11" s="1"/>
  <c r="U184" i="11" a="1"/>
  <c r="U184" i="11" s="1"/>
  <c r="BZ184" i="11" a="1"/>
  <c r="BZ184" i="11" s="1"/>
  <c r="BK184" i="11" a="1"/>
  <c r="BK184" i="11" s="1"/>
  <c r="AV184" i="11" a="1"/>
  <c r="AV184" i="11" s="1"/>
  <c r="AG184" i="11" a="1"/>
  <c r="AG184" i="11" s="1"/>
  <c r="S184" i="11" a="1"/>
  <c r="S184" i="11" s="1"/>
  <c r="BY184" i="11" a="1"/>
  <c r="BY184" i="11" s="1"/>
  <c r="BJ184" i="11" a="1"/>
  <c r="BJ184" i="11" s="1"/>
  <c r="AF184" i="11" a="1"/>
  <c r="AF184" i="11" s="1"/>
  <c r="R184" i="11" a="1"/>
  <c r="R184" i="11" s="1"/>
  <c r="BQ184" i="11" a="1"/>
  <c r="BQ184" i="11" s="1"/>
  <c r="AZ184" i="11" a="1"/>
  <c r="AZ184" i="11" s="1"/>
  <c r="AH184" i="11" a="1"/>
  <c r="AH184" i="11" s="1"/>
  <c r="O184" i="11" a="1"/>
  <c r="O184" i="11" s="1"/>
  <c r="BO184" i="11" a="1"/>
  <c r="BO184" i="11" s="1"/>
  <c r="AW184" i="11" a="1"/>
  <c r="AW184" i="11" s="1"/>
  <c r="AD184" i="11" a="1"/>
  <c r="AD184" i="11" s="1"/>
  <c r="L184" i="11" a="1"/>
  <c r="L184" i="11" s="1"/>
  <c r="BN184" i="11" a="1"/>
  <c r="BN184" i="11" s="1"/>
  <c r="AU184" i="11" a="1"/>
  <c r="AU184" i="11" s="1"/>
  <c r="AT184" i="11" a="1"/>
  <c r="AT184" i="11" s="1"/>
  <c r="AC184" i="11" a="1"/>
  <c r="AC184" i="11" s="1"/>
  <c r="K184" i="11" a="1"/>
  <c r="K184" i="11" s="1"/>
  <c r="BV184" i="11" a="1"/>
  <c r="BV184" i="11" s="1"/>
  <c r="BD184" i="11" a="1"/>
  <c r="BD184" i="11" s="1"/>
  <c r="AL184" i="11" a="1"/>
  <c r="AL184" i="11" s="1"/>
  <c r="V184" i="11" a="1"/>
  <c r="V184" i="11" s="1"/>
  <c r="BP184" i="11" a="1"/>
  <c r="BP184" i="11" s="1"/>
  <c r="AQ184" i="11" a="1"/>
  <c r="AQ184" i="11" s="1"/>
  <c r="AP184" i="11" a="1"/>
  <c r="AP184" i="11" s="1"/>
  <c r="T184" i="11" a="1"/>
  <c r="T184" i="11" s="1"/>
  <c r="BL184" i="11" a="1"/>
  <c r="BL184" i="11" s="1"/>
  <c r="AO184" i="11" a="1"/>
  <c r="AO184" i="11" s="1"/>
  <c r="BI184" i="11" a="1"/>
  <c r="BI184" i="11" s="1"/>
  <c r="AN184" i="11" a="1"/>
  <c r="AN184" i="11" s="1"/>
  <c r="Q184" i="11" a="1"/>
  <c r="Q184" i="11" s="1"/>
  <c r="AM184" i="11" a="1"/>
  <c r="AM184" i="11" s="1"/>
  <c r="P184" i="11" a="1"/>
  <c r="P184" i="11" s="1"/>
  <c r="M184" i="11" a="1"/>
  <c r="M184" i="11" s="1"/>
  <c r="BG184" i="11" a="1"/>
  <c r="BG184" i="11" s="1"/>
  <c r="AJ184" i="11" a="1"/>
  <c r="AJ184" i="11" s="1"/>
  <c r="BU184" i="11" a="1"/>
  <c r="BU184" i="11" s="1"/>
  <c r="AY184" i="11" a="1"/>
  <c r="AY184" i="11" s="1"/>
  <c r="Z184" i="11" a="1"/>
  <c r="Z184" i="11" s="1"/>
  <c r="AS184" i="11" a="1"/>
  <c r="AS184" i="11" s="1"/>
  <c r="CA184" i="11" a="1"/>
  <c r="CA184" i="11" s="1"/>
  <c r="AR184" i="11" a="1"/>
  <c r="AR184" i="11" s="1"/>
  <c r="BX184" i="11" a="1"/>
  <c r="BX184" i="11" s="1"/>
  <c r="BW184" i="11" a="1"/>
  <c r="BW184" i="11" s="1"/>
  <c r="W184" i="11" a="1"/>
  <c r="W184" i="11" s="1"/>
  <c r="BH184" i="11" a="1"/>
  <c r="BH184" i="11" s="1"/>
  <c r="BF184" i="11" a="1"/>
  <c r="BF184" i="11" s="1"/>
  <c r="BE184" i="11" a="1"/>
  <c r="BE184" i="11" s="1"/>
  <c r="BC184" i="11" a="1"/>
  <c r="BC184" i="11" s="1"/>
  <c r="BB184" i="11" a="1"/>
  <c r="BB184" i="11" s="1"/>
  <c r="BA184" i="11" a="1"/>
  <c r="BA184" i="11" s="1"/>
  <c r="X184" i="11" a="1"/>
  <c r="X184" i="11" s="1"/>
  <c r="N184" i="11" a="1"/>
  <c r="N184" i="11" s="1"/>
  <c r="BT184" i="11" a="1"/>
  <c r="BT184" i="11" s="1"/>
  <c r="J184" i="11" a="1"/>
  <c r="J184" i="11" s="1"/>
  <c r="AB184" i="11" a="1"/>
  <c r="AB184" i="11" s="1"/>
  <c r="AA184" i="11" a="1"/>
  <c r="AA184" i="11" s="1"/>
  <c r="H184" i="11" a="1"/>
  <c r="H184" i="11" s="1"/>
  <c r="AE184" i="11" a="1"/>
  <c r="AE184" i="11" s="1"/>
  <c r="BS184" i="11" a="1"/>
  <c r="BS184" i="11" s="1"/>
  <c r="BR184" i="11" a="1"/>
  <c r="BR184" i="11" s="1"/>
  <c r="AK184" i="11" a="1"/>
  <c r="AK184" i="11" s="1"/>
  <c r="Y184" i="11" a="1"/>
  <c r="Y184" i="11" s="1"/>
  <c r="I184" i="11" a="1"/>
  <c r="I184" i="11" s="1"/>
  <c r="BS131" i="11" a="1"/>
  <c r="BS131" i="11" s="1"/>
  <c r="BE131" i="11" a="1"/>
  <c r="BE131" i="11" s="1"/>
  <c r="AO131" i="11" a="1"/>
  <c r="AO131" i="11" s="1"/>
  <c r="Z131" i="11" a="1"/>
  <c r="Z131" i="11" s="1"/>
  <c r="J131" i="11" a="1"/>
  <c r="J131" i="11" s="1"/>
  <c r="BA131" i="11" a="1"/>
  <c r="BA131" i="11" s="1"/>
  <c r="AK131" i="11" a="1"/>
  <c r="AK131" i="11" s="1"/>
  <c r="V131" i="11" a="1"/>
  <c r="V131" i="11" s="1"/>
  <c r="BT131" i="11" a="1"/>
  <c r="BT131" i="11" s="1"/>
  <c r="BC131" i="11" a="1"/>
  <c r="BC131" i="11" s="1"/>
  <c r="T131" i="11" a="1"/>
  <c r="T131" i="11" s="1"/>
  <c r="BR131" i="11" a="1"/>
  <c r="BR131" i="11" s="1"/>
  <c r="BB131" i="11" a="1"/>
  <c r="BB131" i="11" s="1"/>
  <c r="AJ131" i="11" a="1"/>
  <c r="AJ131" i="11" s="1"/>
  <c r="S131" i="11" a="1"/>
  <c r="S131" i="11" s="1"/>
  <c r="BQ131" i="11" a="1"/>
  <c r="BQ131" i="11" s="1"/>
  <c r="R131" i="11" a="1"/>
  <c r="R131" i="11" s="1"/>
  <c r="BP131" i="11" a="1"/>
  <c r="BP131" i="11" s="1"/>
  <c r="AY131" i="11" a="1"/>
  <c r="AY131" i="11" s="1"/>
  <c r="AH131" i="11" a="1"/>
  <c r="AH131" i="11" s="1"/>
  <c r="Q131" i="11" a="1"/>
  <c r="Q131" i="11" s="1"/>
  <c r="BO131" i="11" a="1"/>
  <c r="BO131" i="11" s="1"/>
  <c r="AX131" i="11" a="1"/>
  <c r="AX131" i="11" s="1"/>
  <c r="AG131" i="11" a="1"/>
  <c r="AG131" i="11" s="1"/>
  <c r="P131" i="11" a="1"/>
  <c r="P131" i="11" s="1"/>
  <c r="BZ131" i="11" a="1"/>
  <c r="BZ131" i="11" s="1"/>
  <c r="AU131" i="11" a="1"/>
  <c r="AU131" i="11" s="1"/>
  <c r="L131" i="11" a="1"/>
  <c r="L131" i="11" s="1"/>
  <c r="X131" i="11" a="1"/>
  <c r="X131" i="11" s="1"/>
  <c r="AT131" i="11" a="1"/>
  <c r="AT131" i="11" s="1"/>
  <c r="W131" i="11" a="1"/>
  <c r="W131" i="11" s="1"/>
  <c r="BN131" i="11" a="1"/>
  <c r="BN131" i="11" s="1"/>
  <c r="AS131" i="11" a="1"/>
  <c r="AS131" i="11" s="1"/>
  <c r="U131" i="11" a="1"/>
  <c r="U131" i="11" s="1"/>
  <c r="BL131" i="11" a="1"/>
  <c r="BL131" i="11" s="1"/>
  <c r="AQ131" i="11" a="1"/>
  <c r="AQ131" i="11" s="1"/>
  <c r="BK131" i="11" a="1"/>
  <c r="BK131" i="11" s="1"/>
  <c r="AP131" i="11" a="1"/>
  <c r="AP131" i="11" s="1"/>
  <c r="O131" i="11" a="1"/>
  <c r="O131" i="11" s="1"/>
  <c r="BJ131" i="11" a="1"/>
  <c r="BJ131" i="11" s="1"/>
  <c r="AN131" i="11" a="1"/>
  <c r="AN131" i="11" s="1"/>
  <c r="N131" i="11" a="1"/>
  <c r="N131" i="11" s="1"/>
  <c r="AZ131" i="11" a="1"/>
  <c r="AZ131" i="11" s="1"/>
  <c r="AB131" i="11" a="1"/>
  <c r="AB131" i="11" s="1"/>
  <c r="BU131" i="11" a="1"/>
  <c r="BU131" i="11" s="1"/>
  <c r="AE131" i="11" a="1"/>
  <c r="AE131" i="11" s="1"/>
  <c r="BM131" i="11" a="1"/>
  <c r="BM131" i="11" s="1"/>
  <c r="AD131" i="11" a="1"/>
  <c r="AD131" i="11" s="1"/>
  <c r="AC131" i="11" a="1"/>
  <c r="AC131" i="11" s="1"/>
  <c r="BG131" i="11" a="1"/>
  <c r="BG131" i="11" s="1"/>
  <c r="BI131" i="11" a="1"/>
  <c r="BI131" i="11" s="1"/>
  <c r="BH131" i="11" a="1"/>
  <c r="BH131" i="11" s="1"/>
  <c r="AA131" i="11" a="1"/>
  <c r="AA131" i="11" s="1"/>
  <c r="Y131" i="11" a="1"/>
  <c r="Y131" i="11" s="1"/>
  <c r="AR131" i="11" a="1"/>
  <c r="AR131" i="11" s="1"/>
  <c r="BX131" i="11" a="1"/>
  <c r="BX131" i="11" s="1"/>
  <c r="BY131" i="11" a="1"/>
  <c r="BY131" i="11" s="1"/>
  <c r="AM131" i="11" a="1"/>
  <c r="AM131" i="11" s="1"/>
  <c r="AL131" i="11" a="1"/>
  <c r="AL131" i="11" s="1"/>
  <c r="BV131" i="11" a="1"/>
  <c r="BV131" i="11" s="1"/>
  <c r="BF131" i="11" a="1"/>
  <c r="BF131" i="11" s="1"/>
  <c r="BD131" i="11" a="1"/>
  <c r="BD131" i="11" s="1"/>
  <c r="AI131" i="11" a="1"/>
  <c r="AI131" i="11" s="1"/>
  <c r="AF131" i="11" a="1"/>
  <c r="AF131" i="11" s="1"/>
  <c r="AW131" i="11" a="1"/>
  <c r="AW131" i="11" s="1"/>
  <c r="M131" i="11" a="1"/>
  <c r="M131" i="11" s="1"/>
  <c r="K131" i="11" a="1"/>
  <c r="K131" i="11" s="1"/>
  <c r="AV131" i="11" a="1"/>
  <c r="AV131" i="11" s="1"/>
  <c r="I131" i="11" a="1"/>
  <c r="I131" i="11" s="1"/>
  <c r="CA131" i="11" a="1"/>
  <c r="CA131" i="11" s="1"/>
  <c r="H131" i="11" a="1"/>
  <c r="H131" i="11" s="1"/>
  <c r="BW131" i="11" a="1"/>
  <c r="BW131" i="11" s="1"/>
  <c r="BN144" i="11" a="1"/>
  <c r="BN144" i="11" s="1"/>
  <c r="AW144" i="11" a="1"/>
  <c r="AW144" i="11" s="1"/>
  <c r="AH144" i="11" a="1"/>
  <c r="AH144" i="11" s="1"/>
  <c r="BM144" i="11" a="1"/>
  <c r="BM144" i="11" s="1"/>
  <c r="T144" i="11" a="1"/>
  <c r="T144" i="11" s="1"/>
  <c r="BQ144" i="11" a="1"/>
  <c r="BQ144" i="11" s="1"/>
  <c r="AY144" i="11" a="1"/>
  <c r="AY144" i="11" s="1"/>
  <c r="AG144" i="11" a="1"/>
  <c r="AG144" i="11" s="1"/>
  <c r="Q144" i="11" a="1"/>
  <c r="Q144" i="11" s="1"/>
  <c r="BO144" i="11" a="1"/>
  <c r="BO144" i="11" s="1"/>
  <c r="AV144" i="11" a="1"/>
  <c r="AV144" i="11" s="1"/>
  <c r="O144" i="11" a="1"/>
  <c r="O144" i="11" s="1"/>
  <c r="AE144" i="11" a="1"/>
  <c r="AE144" i="11" s="1"/>
  <c r="N144" i="11" a="1"/>
  <c r="N144" i="11" s="1"/>
  <c r="BL144" i="11" a="1"/>
  <c r="BL144" i="11" s="1"/>
  <c r="AU144" i="11" a="1"/>
  <c r="AU144" i="11" s="1"/>
  <c r="M144" i="11" a="1"/>
  <c r="M144" i="11" s="1"/>
  <c r="BX144" i="11" a="1"/>
  <c r="BX144" i="11" s="1"/>
  <c r="BD144" i="11" a="1"/>
  <c r="BD144" i="11" s="1"/>
  <c r="AJ144" i="11" a="1"/>
  <c r="AJ144" i="11" s="1"/>
  <c r="BC144" i="11" a="1"/>
  <c r="BC144" i="11" s="1"/>
  <c r="AI144" i="11" a="1"/>
  <c r="AI144" i="11" s="1"/>
  <c r="K144" i="11" a="1"/>
  <c r="K144" i="11" s="1"/>
  <c r="BV144" i="11" a="1"/>
  <c r="BV144" i="11" s="1"/>
  <c r="BA144" i="11" a="1"/>
  <c r="BA144" i="11" s="1"/>
  <c r="AD144" i="11" a="1"/>
  <c r="AD144" i="11" s="1"/>
  <c r="AB144" i="11" a="1"/>
  <c r="AB144" i="11" s="1"/>
  <c r="BT144" i="11" a="1"/>
  <c r="BT144" i="11" s="1"/>
  <c r="AX144" i="11" a="1"/>
  <c r="AX144" i="11" s="1"/>
  <c r="AA144" i="11" a="1"/>
  <c r="AA144" i="11" s="1"/>
  <c r="H144" i="11" a="1"/>
  <c r="H144" i="11" s="1"/>
  <c r="AT144" i="11" a="1"/>
  <c r="AT144" i="11" s="1"/>
  <c r="Z144" i="11" a="1"/>
  <c r="Z144" i="11" s="1"/>
  <c r="BW144" i="11" a="1"/>
  <c r="BW144" i="11" s="1"/>
  <c r="AP144" i="11" a="1"/>
  <c r="AP144" i="11" s="1"/>
  <c r="P144" i="11" a="1"/>
  <c r="P144" i="11" s="1"/>
  <c r="BU144" i="11" a="1"/>
  <c r="BU144" i="11" s="1"/>
  <c r="L144" i="11" a="1"/>
  <c r="L144" i="11" s="1"/>
  <c r="BS144" i="11" a="1"/>
  <c r="BS144" i="11" s="1"/>
  <c r="AO144" i="11" a="1"/>
  <c r="AO144" i="11" s="1"/>
  <c r="J144" i="11" a="1"/>
  <c r="J144" i="11" s="1"/>
  <c r="BP144" i="11" a="1"/>
  <c r="BP144" i="11" s="1"/>
  <c r="AM144" i="11" a="1"/>
  <c r="AM144" i="11" s="1"/>
  <c r="BK144" i="11" a="1"/>
  <c r="BK144" i="11" s="1"/>
  <c r="AL144" i="11" a="1"/>
  <c r="AL144" i="11" s="1"/>
  <c r="BG144" i="11" a="1"/>
  <c r="BG144" i="11" s="1"/>
  <c r="BF144" i="11" a="1"/>
  <c r="BF144" i="11" s="1"/>
  <c r="S144" i="11" a="1"/>
  <c r="S144" i="11" s="1"/>
  <c r="BE144" i="11" a="1"/>
  <c r="BE144" i="11" s="1"/>
  <c r="R144" i="11" a="1"/>
  <c r="R144" i="11" s="1"/>
  <c r="BB144" i="11" a="1"/>
  <c r="BB144" i="11" s="1"/>
  <c r="I144" i="11" a="1"/>
  <c r="I144" i="11" s="1"/>
  <c r="AZ144" i="11" a="1"/>
  <c r="AZ144" i="11" s="1"/>
  <c r="AR144" i="11" a="1"/>
  <c r="AR144" i="11" s="1"/>
  <c r="AQ144" i="11" a="1"/>
  <c r="AQ144" i="11" s="1"/>
  <c r="AN144" i="11" a="1"/>
  <c r="AN144" i="11" s="1"/>
  <c r="AK144" i="11" a="1"/>
  <c r="AK144" i="11" s="1"/>
  <c r="X144" i="11" a="1"/>
  <c r="X144" i="11" s="1"/>
  <c r="AF144" i="11" a="1"/>
  <c r="AF144" i="11" s="1"/>
  <c r="AC144" i="11" a="1"/>
  <c r="AC144" i="11" s="1"/>
  <c r="Y144" i="11" a="1"/>
  <c r="Y144" i="11" s="1"/>
  <c r="BR144" i="11" a="1"/>
  <c r="BR144" i="11" s="1"/>
  <c r="BI144" i="11" a="1"/>
  <c r="BI144" i="11" s="1"/>
  <c r="BJ144" i="11" a="1"/>
  <c r="BJ144" i="11" s="1"/>
  <c r="AS144" i="11" a="1"/>
  <c r="AS144" i="11" s="1"/>
  <c r="W144" i="11" a="1"/>
  <c r="W144" i="11" s="1"/>
  <c r="V144" i="11" a="1"/>
  <c r="V144" i="11" s="1"/>
  <c r="U144" i="11" a="1"/>
  <c r="U144" i="11" s="1"/>
  <c r="CA144" i="11" a="1"/>
  <c r="CA144" i="11" s="1"/>
  <c r="BZ144" i="11" a="1"/>
  <c r="BZ144" i="11" s="1"/>
  <c r="BY144" i="11" a="1"/>
  <c r="BY144" i="11" s="1"/>
  <c r="BH144" i="11" a="1"/>
  <c r="BH144" i="11" s="1"/>
  <c r="BN158" i="11" a="1"/>
  <c r="BN158" i="11" s="1"/>
  <c r="BX158" i="11" a="1"/>
  <c r="BX158" i="11" s="1"/>
  <c r="BW158" i="11" a="1"/>
  <c r="BW158" i="11" s="1"/>
  <c r="BS158" i="11" a="1"/>
  <c r="BS158" i="11" s="1"/>
  <c r="BC158" i="11" a="1"/>
  <c r="BC158" i="11" s="1"/>
  <c r="AP158" i="11" a="1"/>
  <c r="AP158" i="11" s="1"/>
  <c r="AB158" i="11" a="1"/>
  <c r="AB158" i="11" s="1"/>
  <c r="M158" i="11" a="1"/>
  <c r="M158" i="11" s="1"/>
  <c r="BR158" i="11" a="1"/>
  <c r="BR158" i="11" s="1"/>
  <c r="AO158" i="11" a="1"/>
  <c r="AO158" i="11" s="1"/>
  <c r="AA158" i="11" a="1"/>
  <c r="AA158" i="11" s="1"/>
  <c r="L158" i="11" a="1"/>
  <c r="L158" i="11" s="1"/>
  <c r="BQ158" i="11" a="1"/>
  <c r="BQ158" i="11" s="1"/>
  <c r="BB158" i="11" a="1"/>
  <c r="BB158" i="11" s="1"/>
  <c r="Z158" i="11" a="1"/>
  <c r="Z158" i="11" s="1"/>
  <c r="K158" i="11" a="1"/>
  <c r="K158" i="11" s="1"/>
  <c r="BP158" i="11" a="1"/>
  <c r="BP158" i="11" s="1"/>
  <c r="BA158" i="11" a="1"/>
  <c r="BA158" i="11" s="1"/>
  <c r="AM158" i="11" a="1"/>
  <c r="AM158" i="11" s="1"/>
  <c r="J158" i="11" a="1"/>
  <c r="J158" i="11" s="1"/>
  <c r="AL158" i="11" a="1"/>
  <c r="AL158" i="11" s="1"/>
  <c r="X158" i="11" a="1"/>
  <c r="X158" i="11" s="1"/>
  <c r="I158" i="11" a="1"/>
  <c r="I158" i="11" s="1"/>
  <c r="BI158" i="11" a="1"/>
  <c r="BI158" i="11" s="1"/>
  <c r="AF158" i="11" a="1"/>
  <c r="AF158" i="11" s="1"/>
  <c r="P158" i="11" a="1"/>
  <c r="P158" i="11" s="1"/>
  <c r="BV158" i="11" a="1"/>
  <c r="BV158" i="11" s="1"/>
  <c r="BH158" i="11" a="1"/>
  <c r="BH158" i="11" s="1"/>
  <c r="AS158" i="11" a="1"/>
  <c r="AS158" i="11" s="1"/>
  <c r="BZ158" i="11" a="1"/>
  <c r="BZ158" i="11" s="1"/>
  <c r="AZ158" i="11" a="1"/>
  <c r="AZ158" i="11" s="1"/>
  <c r="AG158" i="11" a="1"/>
  <c r="AG158" i="11" s="1"/>
  <c r="BY158" i="11" a="1"/>
  <c r="BY158" i="11" s="1"/>
  <c r="AY158" i="11" a="1"/>
  <c r="AY158" i="11" s="1"/>
  <c r="AE158" i="11" a="1"/>
  <c r="AE158" i="11" s="1"/>
  <c r="AX158" i="11" a="1"/>
  <c r="AX158" i="11" s="1"/>
  <c r="AD158" i="11" a="1"/>
  <c r="AD158" i="11" s="1"/>
  <c r="AU158" i="11" a="1"/>
  <c r="AU158" i="11" s="1"/>
  <c r="BK158" i="11" a="1"/>
  <c r="BK158" i="11" s="1"/>
  <c r="Q158" i="11" a="1"/>
  <c r="Q158" i="11" s="1"/>
  <c r="BJ158" i="11" a="1"/>
  <c r="BJ158" i="11" s="1"/>
  <c r="AK158" i="11" a="1"/>
  <c r="AK158" i="11" s="1"/>
  <c r="O158" i="11" a="1"/>
  <c r="O158" i="11" s="1"/>
  <c r="AR158" i="11" a="1"/>
  <c r="AR158" i="11" s="1"/>
  <c r="BU158" i="11" a="1"/>
  <c r="BU158" i="11" s="1"/>
  <c r="BT158" i="11" a="1"/>
  <c r="BT158" i="11" s="1"/>
  <c r="AQ158" i="11" a="1"/>
  <c r="AQ158" i="11" s="1"/>
  <c r="H158" i="11" a="1"/>
  <c r="H158" i="11" s="1"/>
  <c r="AN158" i="11" a="1"/>
  <c r="AN158" i="11" s="1"/>
  <c r="BO158" i="11" a="1"/>
  <c r="BO158" i="11" s="1"/>
  <c r="AJ158" i="11" a="1"/>
  <c r="AJ158" i="11" s="1"/>
  <c r="AI158" i="11" a="1"/>
  <c r="AI158" i="11" s="1"/>
  <c r="U158" i="11" a="1"/>
  <c r="U158" i="11" s="1"/>
  <c r="BF158" i="11" a="1"/>
  <c r="BF158" i="11" s="1"/>
  <c r="N158" i="11" a="1"/>
  <c r="N158" i="11" s="1"/>
  <c r="BE158" i="11" a="1"/>
  <c r="BE158" i="11" s="1"/>
  <c r="BD158" i="11" a="1"/>
  <c r="BD158" i="11" s="1"/>
  <c r="AW158" i="11" a="1"/>
  <c r="AW158" i="11" s="1"/>
  <c r="AV158" i="11" a="1"/>
  <c r="AV158" i="11" s="1"/>
  <c r="AT158" i="11" a="1"/>
  <c r="AT158" i="11" s="1"/>
  <c r="T158" i="11" a="1"/>
  <c r="T158" i="11" s="1"/>
  <c r="BL158" i="11" a="1"/>
  <c r="BL158" i="11" s="1"/>
  <c r="S158" i="11" a="1"/>
  <c r="S158" i="11" s="1"/>
  <c r="V158" i="11" a="1"/>
  <c r="V158" i="11" s="1"/>
  <c r="R158" i="11" a="1"/>
  <c r="R158" i="11" s="1"/>
  <c r="CA158" i="11" a="1"/>
  <c r="CA158" i="11" s="1"/>
  <c r="BG158" i="11" a="1"/>
  <c r="BG158" i="11" s="1"/>
  <c r="AH158" i="11" a="1"/>
  <c r="AH158" i="11" s="1"/>
  <c r="AC158" i="11" a="1"/>
  <c r="AC158" i="11" s="1"/>
  <c r="W158" i="11" a="1"/>
  <c r="W158" i="11" s="1"/>
  <c r="Y158" i="11" a="1"/>
  <c r="Y158" i="11" s="1"/>
  <c r="BM158" i="11" a="1"/>
  <c r="BM158" i="11" s="1"/>
  <c r="BZ186" i="11" a="1"/>
  <c r="BZ186" i="11" s="1"/>
  <c r="BI186" i="11" a="1"/>
  <c r="BI186" i="11" s="1"/>
  <c r="AR186" i="11" a="1"/>
  <c r="AR186" i="11" s="1"/>
  <c r="AB186" i="11" a="1"/>
  <c r="AB186" i="11" s="1"/>
  <c r="L186" i="11" a="1"/>
  <c r="L186" i="11" s="1"/>
  <c r="BW186" i="11" a="1"/>
  <c r="BW186" i="11" s="1"/>
  <c r="AO186" i="11" a="1"/>
  <c r="AO186" i="11" s="1"/>
  <c r="Z186" i="11" a="1"/>
  <c r="Z186" i="11" s="1"/>
  <c r="BV186" i="11" a="1"/>
  <c r="BV186" i="11" s="1"/>
  <c r="BF186" i="11" a="1"/>
  <c r="BF186" i="11" s="1"/>
  <c r="Y186" i="11" a="1"/>
  <c r="Y186" i="11" s="1"/>
  <c r="J186" i="11" a="1"/>
  <c r="J186" i="11" s="1"/>
  <c r="BE186" i="11" a="1"/>
  <c r="BE186" i="11" s="1"/>
  <c r="AN186" i="11" a="1"/>
  <c r="AN186" i="11" s="1"/>
  <c r="I186" i="11" a="1"/>
  <c r="I186" i="11" s="1"/>
  <c r="BY186" i="11" a="1"/>
  <c r="BY186" i="11" s="1"/>
  <c r="BB186" i="11" a="1"/>
  <c r="BB186" i="11" s="1"/>
  <c r="AI186" i="11" a="1"/>
  <c r="AI186" i="11" s="1"/>
  <c r="P186" i="11" a="1"/>
  <c r="P186" i="11" s="1"/>
  <c r="BT186" i="11" a="1"/>
  <c r="BT186" i="11" s="1"/>
  <c r="AY186" i="11" a="1"/>
  <c r="AY186" i="11" s="1"/>
  <c r="AF186" i="11" a="1"/>
  <c r="AF186" i="11" s="1"/>
  <c r="M186" i="11" a="1"/>
  <c r="M186" i="11" s="1"/>
  <c r="BS186" i="11" a="1"/>
  <c r="BS186" i="11" s="1"/>
  <c r="AE186" i="11" a="1"/>
  <c r="AE186" i="11" s="1"/>
  <c r="BR186" i="11" a="1"/>
  <c r="BR186" i="11" s="1"/>
  <c r="AX186" i="11" a="1"/>
  <c r="AX186" i="11" s="1"/>
  <c r="K186" i="11" a="1"/>
  <c r="K186" i="11" s="1"/>
  <c r="BK186" i="11" a="1"/>
  <c r="BK186" i="11" s="1"/>
  <c r="AM186" i="11" a="1"/>
  <c r="AM186" i="11" s="1"/>
  <c r="BJ186" i="11" a="1"/>
  <c r="BJ186" i="11" s="1"/>
  <c r="CA186" i="11" a="1"/>
  <c r="CA186" i="11" s="1"/>
  <c r="AT186" i="11" a="1"/>
  <c r="AT186" i="11" s="1"/>
  <c r="T186" i="11" a="1"/>
  <c r="T186" i="11" s="1"/>
  <c r="BX186" i="11" a="1"/>
  <c r="BX186" i="11" s="1"/>
  <c r="S186" i="11" a="1"/>
  <c r="S186" i="11" s="1"/>
  <c r="BU186" i="11" a="1"/>
  <c r="BU186" i="11" s="1"/>
  <c r="AS186" i="11" a="1"/>
  <c r="AS186" i="11" s="1"/>
  <c r="R186" i="11" a="1"/>
  <c r="R186" i="11" s="1"/>
  <c r="BQ186" i="11" a="1"/>
  <c r="BQ186" i="11" s="1"/>
  <c r="AQ186" i="11" a="1"/>
  <c r="AQ186" i="11" s="1"/>
  <c r="Q186" i="11" a="1"/>
  <c r="Q186" i="11" s="1"/>
  <c r="BP186" i="11" a="1"/>
  <c r="BP186" i="11" s="1"/>
  <c r="AP186" i="11" a="1"/>
  <c r="AP186" i="11" s="1"/>
  <c r="N186" i="11" a="1"/>
  <c r="N186" i="11" s="1"/>
  <c r="BN186" i="11" a="1"/>
  <c r="BN186" i="11" s="1"/>
  <c r="AK186" i="11" a="1"/>
  <c r="AK186" i="11" s="1"/>
  <c r="H186" i="11" a="1"/>
  <c r="H186" i="11" s="1"/>
  <c r="BA186" i="11" a="1"/>
  <c r="BA186" i="11" s="1"/>
  <c r="AA186" i="11" a="1"/>
  <c r="AA186" i="11" s="1"/>
  <c r="BO186" i="11" a="1"/>
  <c r="BO186" i="11" s="1"/>
  <c r="X186" i="11" a="1"/>
  <c r="X186" i="11" s="1"/>
  <c r="BM186" i="11" a="1"/>
  <c r="BM186" i="11" s="1"/>
  <c r="W186" i="11" a="1"/>
  <c r="W186" i="11" s="1"/>
  <c r="V186" i="11" a="1"/>
  <c r="V186" i="11" s="1"/>
  <c r="BL186" i="11" a="1"/>
  <c r="BL186" i="11" s="1"/>
  <c r="U186" i="11" a="1"/>
  <c r="U186" i="11" s="1"/>
  <c r="BG186" i="11" a="1"/>
  <c r="BG186" i="11" s="1"/>
  <c r="BD186" i="11" a="1"/>
  <c r="BD186" i="11" s="1"/>
  <c r="BC186" i="11" a="1"/>
  <c r="BC186" i="11" s="1"/>
  <c r="AH186" i="11" a="1"/>
  <c r="AH186" i="11" s="1"/>
  <c r="BH186" i="11" a="1"/>
  <c r="BH186" i="11" s="1"/>
  <c r="AZ186" i="11" a="1"/>
  <c r="AZ186" i="11" s="1"/>
  <c r="AW186" i="11" a="1"/>
  <c r="AW186" i="11" s="1"/>
  <c r="AV186" i="11" a="1"/>
  <c r="AV186" i="11" s="1"/>
  <c r="AU186" i="11" a="1"/>
  <c r="AU186" i="11" s="1"/>
  <c r="AL186" i="11" a="1"/>
  <c r="AL186" i="11" s="1"/>
  <c r="AJ186" i="11" a="1"/>
  <c r="AJ186" i="11" s="1"/>
  <c r="AC186" i="11" a="1"/>
  <c r="AC186" i="11" s="1"/>
  <c r="O186" i="11" a="1"/>
  <c r="O186" i="11" s="1"/>
  <c r="AD186" i="11" a="1"/>
  <c r="AD186" i="11" s="1"/>
  <c r="AG186" i="11" a="1"/>
  <c r="AG186" i="11" s="1"/>
  <c r="BW142" i="11" a="1"/>
  <c r="BW142" i="11" s="1"/>
  <c r="AQ142" i="11" a="1"/>
  <c r="AQ142" i="11" s="1"/>
  <c r="BV142" i="11" a="1"/>
  <c r="BV142" i="11" s="1"/>
  <c r="BG142" i="11" a="1"/>
  <c r="BG142" i="11" s="1"/>
  <c r="AP142" i="11" a="1"/>
  <c r="AP142" i="11" s="1"/>
  <c r="BJ142" i="11" a="1"/>
  <c r="BJ142" i="11" s="1"/>
  <c r="AS142" i="11" a="1"/>
  <c r="AS142" i="11" s="1"/>
  <c r="AA142" i="11" a="1"/>
  <c r="AA142" i="11" s="1"/>
  <c r="BZ142" i="11" a="1"/>
  <c r="BZ142" i="11" s="1"/>
  <c r="BI142" i="11" a="1"/>
  <c r="BI142" i="11" s="1"/>
  <c r="AO142" i="11" a="1"/>
  <c r="AO142" i="11" s="1"/>
  <c r="K142" i="11" a="1"/>
  <c r="K142" i="11" s="1"/>
  <c r="BY142" i="11" a="1"/>
  <c r="BY142" i="11" s="1"/>
  <c r="BH142" i="11" a="1"/>
  <c r="BH142" i="11" s="1"/>
  <c r="Y142" i="11" a="1"/>
  <c r="Y142" i="11" s="1"/>
  <c r="BX142" i="11" a="1"/>
  <c r="BX142" i="11" s="1"/>
  <c r="BF142" i="11" a="1"/>
  <c r="BF142" i="11" s="1"/>
  <c r="AN142" i="11" a="1"/>
  <c r="AN142" i="11" s="1"/>
  <c r="X142" i="11" a="1"/>
  <c r="X142" i="11" s="1"/>
  <c r="J142" i="11" a="1"/>
  <c r="J142" i="11" s="1"/>
  <c r="BB142" i="11" a="1"/>
  <c r="BB142" i="11" s="1"/>
  <c r="AG142" i="11" a="1"/>
  <c r="AG142" i="11" s="1"/>
  <c r="BU142" i="11" a="1"/>
  <c r="BU142" i="11" s="1"/>
  <c r="BA142" i="11" a="1"/>
  <c r="BA142" i="11" s="1"/>
  <c r="AF142" i="11" a="1"/>
  <c r="AF142" i="11" s="1"/>
  <c r="M142" i="11" a="1"/>
  <c r="M142" i="11" s="1"/>
  <c r="BS142" i="11" a="1"/>
  <c r="BS142" i="11" s="1"/>
  <c r="AY142" i="11" a="1"/>
  <c r="AY142" i="11" s="1"/>
  <c r="AD142" i="11" a="1"/>
  <c r="AD142" i="11" s="1"/>
  <c r="I142" i="11" a="1"/>
  <c r="I142" i="11" s="1"/>
  <c r="AW142" i="11" a="1"/>
  <c r="AW142" i="11" s="1"/>
  <c r="AB142" i="11" a="1"/>
  <c r="AB142" i="11" s="1"/>
  <c r="BQ142" i="11" a="1"/>
  <c r="BQ142" i="11" s="1"/>
  <c r="AV142" i="11" a="1"/>
  <c r="AV142" i="11" s="1"/>
  <c r="Z142" i="11" a="1"/>
  <c r="Z142" i="11" s="1"/>
  <c r="BP142" i="11" a="1"/>
  <c r="BP142" i="11" s="1"/>
  <c r="AU142" i="11" a="1"/>
  <c r="AU142" i="11" s="1"/>
  <c r="W142" i="11" a="1"/>
  <c r="W142" i="11" s="1"/>
  <c r="BO142" i="11" a="1"/>
  <c r="BO142" i="11" s="1"/>
  <c r="AK142" i="11" a="1"/>
  <c r="AK142" i="11" s="1"/>
  <c r="L142" i="11" a="1"/>
  <c r="L142" i="11" s="1"/>
  <c r="BN142" i="11" a="1"/>
  <c r="BN142" i="11" s="1"/>
  <c r="AJ142" i="11" a="1"/>
  <c r="AJ142" i="11" s="1"/>
  <c r="H142" i="11" a="1"/>
  <c r="H142" i="11" s="1"/>
  <c r="BL142" i="11" a="1"/>
  <c r="BL142" i="11" s="1"/>
  <c r="BK142" i="11" a="1"/>
  <c r="BK142" i="11" s="1"/>
  <c r="AH142" i="11" a="1"/>
  <c r="AH142" i="11" s="1"/>
  <c r="T142" i="11" a="1"/>
  <c r="T142" i="11" s="1"/>
  <c r="CA142" i="11" a="1"/>
  <c r="CA142" i="11" s="1"/>
  <c r="AC142" i="11" a="1"/>
  <c r="AC142" i="11" s="1"/>
  <c r="V142" i="11" a="1"/>
  <c r="V142" i="11" s="1"/>
  <c r="BT142" i="11" a="1"/>
  <c r="BT142" i="11" s="1"/>
  <c r="U142" i="11" a="1"/>
  <c r="U142" i="11" s="1"/>
  <c r="BR142" i="11" a="1"/>
  <c r="BR142" i="11" s="1"/>
  <c r="R142" i="11" a="1"/>
  <c r="R142" i="11" s="1"/>
  <c r="BE142" i="11" a="1"/>
  <c r="BE142" i="11" s="1"/>
  <c r="Q142" i="11" a="1"/>
  <c r="Q142" i="11" s="1"/>
  <c r="AL142" i="11" a="1"/>
  <c r="AL142" i="11" s="1"/>
  <c r="AT142" i="11" a="1"/>
  <c r="AT142" i="11" s="1"/>
  <c r="AR142" i="11" a="1"/>
  <c r="AR142" i="11" s="1"/>
  <c r="AM142" i="11" a="1"/>
  <c r="AM142" i="11" s="1"/>
  <c r="AE142" i="11" a="1"/>
  <c r="AE142" i="11" s="1"/>
  <c r="AI142" i="11" a="1"/>
  <c r="AI142" i="11" s="1"/>
  <c r="BM142" i="11" a="1"/>
  <c r="BM142" i="11" s="1"/>
  <c r="BD142" i="11" a="1"/>
  <c r="BD142" i="11" s="1"/>
  <c r="AX142" i="11" a="1"/>
  <c r="AX142" i="11" s="1"/>
  <c r="S142" i="11" a="1"/>
  <c r="S142" i="11" s="1"/>
  <c r="P142" i="11" a="1"/>
  <c r="P142" i="11" s="1"/>
  <c r="O142" i="11" a="1"/>
  <c r="O142" i="11" s="1"/>
  <c r="N142" i="11" a="1"/>
  <c r="N142" i="11" s="1"/>
  <c r="BC142" i="11" a="1"/>
  <c r="BC142" i="11" s="1"/>
  <c r="AZ142" i="11" a="1"/>
  <c r="AZ142" i="11" s="1"/>
  <c r="BY163" i="11" a="1"/>
  <c r="BY163" i="11" s="1"/>
  <c r="BJ163" i="11" a="1"/>
  <c r="BJ163" i="11" s="1"/>
  <c r="AT163" i="11" a="1"/>
  <c r="AT163" i="11" s="1"/>
  <c r="AG163" i="11" a="1"/>
  <c r="AG163" i="11" s="1"/>
  <c r="S163" i="11" a="1"/>
  <c r="S163" i="11" s="1"/>
  <c r="BI163" i="11" a="1"/>
  <c r="BI163" i="11" s="1"/>
  <c r="AF163" i="11" a="1"/>
  <c r="AF163" i="11" s="1"/>
  <c r="R163" i="11" a="1"/>
  <c r="R163" i="11" s="1"/>
  <c r="BX163" i="11" a="1"/>
  <c r="BX163" i="11" s="1"/>
  <c r="BH163" i="11" a="1"/>
  <c r="BH163" i="11" s="1"/>
  <c r="AS163" i="11" a="1"/>
  <c r="AS163" i="11" s="1"/>
  <c r="AE163" i="11" a="1"/>
  <c r="AE163" i="11" s="1"/>
  <c r="Q163" i="11" a="1"/>
  <c r="Q163" i="11" s="1"/>
  <c r="BU163" i="11" a="1"/>
  <c r="BU163" i="11" s="1"/>
  <c r="BE163" i="11" a="1"/>
  <c r="BE163" i="11" s="1"/>
  <c r="AP163" i="11" a="1"/>
  <c r="AP163" i="11" s="1"/>
  <c r="AB163" i="11" a="1"/>
  <c r="AB163" i="11" s="1"/>
  <c r="BT163" i="11" a="1"/>
  <c r="BT163" i="11" s="1"/>
  <c r="BD163" i="11" a="1"/>
  <c r="BD163" i="11" s="1"/>
  <c r="N163" i="11" a="1"/>
  <c r="N163" i="11" s="1"/>
  <c r="BN163" i="11" a="1"/>
  <c r="BN163" i="11" s="1"/>
  <c r="V163" i="11" a="1"/>
  <c r="V163" i="11" s="1"/>
  <c r="H163" i="11" a="1"/>
  <c r="H163" i="11" s="1"/>
  <c r="AI163" i="11" a="1"/>
  <c r="AI163" i="11" s="1"/>
  <c r="BW163" i="11" a="1"/>
  <c r="BW163" i="11" s="1"/>
  <c r="BA163" i="11" a="1"/>
  <c r="BA163" i="11" s="1"/>
  <c r="AH163" i="11" a="1"/>
  <c r="AH163" i="11" s="1"/>
  <c r="M163" i="11" a="1"/>
  <c r="M163" i="11" s="1"/>
  <c r="BV163" i="11" a="1"/>
  <c r="BV163" i="11" s="1"/>
  <c r="AZ163" i="11" a="1"/>
  <c r="AZ163" i="11" s="1"/>
  <c r="L163" i="11" a="1"/>
  <c r="L163" i="11" s="1"/>
  <c r="AY163" i="11" a="1"/>
  <c r="AY163" i="11" s="1"/>
  <c r="AD163" i="11" a="1"/>
  <c r="AD163" i="11" s="1"/>
  <c r="BS163" i="11" a="1"/>
  <c r="BS163" i="11" s="1"/>
  <c r="AX163" i="11" a="1"/>
  <c r="AX163" i="11" s="1"/>
  <c r="AC163" i="11" a="1"/>
  <c r="AC163" i="11" s="1"/>
  <c r="K163" i="11" a="1"/>
  <c r="K163" i="11" s="1"/>
  <c r="AW163" i="11" a="1"/>
  <c r="AW163" i="11" s="1"/>
  <c r="J163" i="11" a="1"/>
  <c r="J163" i="11" s="1"/>
  <c r="BK163" i="11" a="1"/>
  <c r="BK163" i="11" s="1"/>
  <c r="AN163" i="11" a="1"/>
  <c r="AN163" i="11" s="1"/>
  <c r="BG163" i="11" a="1"/>
  <c r="BG163" i="11" s="1"/>
  <c r="AM163" i="11" a="1"/>
  <c r="AM163" i="11" s="1"/>
  <c r="T163" i="11" a="1"/>
  <c r="T163" i="11" s="1"/>
  <c r="AL163" i="11" a="1"/>
  <c r="AL163" i="11" s="1"/>
  <c r="BF163" i="11" a="1"/>
  <c r="BF163" i="11" s="1"/>
  <c r="W163" i="11" a="1"/>
  <c r="W163" i="11" s="1"/>
  <c r="BC163" i="11" a="1"/>
  <c r="BC163" i="11" s="1"/>
  <c r="U163" i="11" a="1"/>
  <c r="U163" i="11" s="1"/>
  <c r="BB163" i="11" a="1"/>
  <c r="BB163" i="11" s="1"/>
  <c r="AR163" i="11" a="1"/>
  <c r="AR163" i="11" s="1"/>
  <c r="AJ163" i="11" a="1"/>
  <c r="AJ163" i="11" s="1"/>
  <c r="BQ163" i="11" a="1"/>
  <c r="BQ163" i="11" s="1"/>
  <c r="AA163" i="11" a="1"/>
  <c r="AA163" i="11" s="1"/>
  <c r="AV163" i="11" a="1"/>
  <c r="AV163" i="11" s="1"/>
  <c r="AU163" i="11" a="1"/>
  <c r="AU163" i="11" s="1"/>
  <c r="AQ163" i="11" a="1"/>
  <c r="AQ163" i="11" s="1"/>
  <c r="BZ163" i="11" a="1"/>
  <c r="BZ163" i="11" s="1"/>
  <c r="BP163" i="11" a="1"/>
  <c r="BP163" i="11" s="1"/>
  <c r="BO163" i="11" a="1"/>
  <c r="BO163" i="11" s="1"/>
  <c r="BM163" i="11" a="1"/>
  <c r="BM163" i="11" s="1"/>
  <c r="BL163" i="11" a="1"/>
  <c r="BL163" i="11" s="1"/>
  <c r="AK163" i="11" a="1"/>
  <c r="AK163" i="11" s="1"/>
  <c r="Y163" i="11" a="1"/>
  <c r="Y163" i="11" s="1"/>
  <c r="X163" i="11" a="1"/>
  <c r="X163" i="11" s="1"/>
  <c r="P163" i="11" a="1"/>
  <c r="P163" i="11" s="1"/>
  <c r="I163" i="11" a="1"/>
  <c r="I163" i="11" s="1"/>
  <c r="CA163" i="11" a="1"/>
  <c r="CA163" i="11" s="1"/>
  <c r="O163" i="11" a="1"/>
  <c r="O163" i="11" s="1"/>
  <c r="BR163" i="11" a="1"/>
  <c r="BR163" i="11" s="1"/>
  <c r="AO163" i="11" a="1"/>
  <c r="AO163" i="11" s="1"/>
  <c r="Z163" i="11" a="1"/>
  <c r="Z163" i="11" s="1"/>
  <c r="BV153" i="11" a="1"/>
  <c r="BV153" i="11" s="1"/>
  <c r="BU153" i="11" a="1"/>
  <c r="BU153" i="11" s="1"/>
  <c r="BE153" i="11" a="1"/>
  <c r="BE153" i="11" s="1"/>
  <c r="BS153" i="11" a="1"/>
  <c r="BS153" i="11" s="1"/>
  <c r="BC153" i="11" a="1"/>
  <c r="BC153" i="11" s="1"/>
  <c r="AP153" i="11" a="1"/>
  <c r="AP153" i="11" s="1"/>
  <c r="Z153" i="11" a="1"/>
  <c r="Z153" i="11" s="1"/>
  <c r="M153" i="11" a="1"/>
  <c r="M153" i="11" s="1"/>
  <c r="BB153" i="11" a="1"/>
  <c r="BB153" i="11" s="1"/>
  <c r="AO153" i="11" a="1"/>
  <c r="AO153" i="11" s="1"/>
  <c r="BT153" i="11" a="1"/>
  <c r="BT153" i="11" s="1"/>
  <c r="AZ153" i="11" a="1"/>
  <c r="AZ153" i="11" s="1"/>
  <c r="AJ153" i="11" a="1"/>
  <c r="AJ153" i="11" s="1"/>
  <c r="T153" i="11" a="1"/>
  <c r="T153" i="11" s="1"/>
  <c r="BR153" i="11" a="1"/>
  <c r="BR153" i="11" s="1"/>
  <c r="AI153" i="11" a="1"/>
  <c r="AI153" i="11" s="1"/>
  <c r="S153" i="11" a="1"/>
  <c r="S153" i="11" s="1"/>
  <c r="BO153" i="11" a="1"/>
  <c r="BO153" i="11" s="1"/>
  <c r="AF153" i="11" a="1"/>
  <c r="AF153" i="11" s="1"/>
  <c r="P153" i="11" a="1"/>
  <c r="P153" i="11" s="1"/>
  <c r="BY153" i="11" a="1"/>
  <c r="BY153" i="11" s="1"/>
  <c r="BX153" i="11" a="1"/>
  <c r="BX153" i="11" s="1"/>
  <c r="BA153" i="11" a="1"/>
  <c r="BA153" i="11" s="1"/>
  <c r="AG153" i="11" a="1"/>
  <c r="AG153" i="11" s="1"/>
  <c r="N153" i="11" a="1"/>
  <c r="N153" i="11" s="1"/>
  <c r="AY153" i="11" a="1"/>
  <c r="AY153" i="11" s="1"/>
  <c r="AE153" i="11" a="1"/>
  <c r="AE153" i="11" s="1"/>
  <c r="BW153" i="11" a="1"/>
  <c r="BW153" i="11" s="1"/>
  <c r="AX153" i="11" a="1"/>
  <c r="AX153" i="11" s="1"/>
  <c r="AD153" i="11" a="1"/>
  <c r="AD153" i="11" s="1"/>
  <c r="L153" i="11" a="1"/>
  <c r="L153" i="11" s="1"/>
  <c r="AW153" i="11" a="1"/>
  <c r="AW153" i="11" s="1"/>
  <c r="AC153" i="11" a="1"/>
  <c r="AC153" i="11" s="1"/>
  <c r="K153" i="11" a="1"/>
  <c r="K153" i="11" s="1"/>
  <c r="BQ153" i="11" a="1"/>
  <c r="BQ153" i="11" s="1"/>
  <c r="AV153" i="11" a="1"/>
  <c r="AV153" i="11" s="1"/>
  <c r="J153" i="11" a="1"/>
  <c r="J153" i="11" s="1"/>
  <c r="AN153" i="11" a="1"/>
  <c r="AN153" i="11" s="1"/>
  <c r="V153" i="11" a="1"/>
  <c r="V153" i="11" s="1"/>
  <c r="AS153" i="11" a="1"/>
  <c r="AS153" i="11" s="1"/>
  <c r="Q153" i="11" a="1"/>
  <c r="Q153" i="11" s="1"/>
  <c r="CA153" i="11" a="1"/>
  <c r="CA153" i="11" s="1"/>
  <c r="O153" i="11" a="1"/>
  <c r="O153" i="11" s="1"/>
  <c r="BZ153" i="11" a="1"/>
  <c r="BZ153" i="11" s="1"/>
  <c r="AR153" i="11" a="1"/>
  <c r="AR153" i="11" s="1"/>
  <c r="I153" i="11" a="1"/>
  <c r="I153" i="11" s="1"/>
  <c r="AM153" i="11" a="1"/>
  <c r="AM153" i="11" s="1"/>
  <c r="BN153" i="11" a="1"/>
  <c r="BN153" i="11" s="1"/>
  <c r="BM153" i="11" a="1"/>
  <c r="BM153" i="11" s="1"/>
  <c r="AL153" i="11" a="1"/>
  <c r="AL153" i="11" s="1"/>
  <c r="BD153" i="11" a="1"/>
  <c r="BD153" i="11" s="1"/>
  <c r="W153" i="11" a="1"/>
  <c r="W153" i="11" s="1"/>
  <c r="BP153" i="11" a="1"/>
  <c r="BP153" i="11" s="1"/>
  <c r="U153" i="11" a="1"/>
  <c r="U153" i="11" s="1"/>
  <c r="BL153" i="11" a="1"/>
  <c r="BL153" i="11" s="1"/>
  <c r="R153" i="11" a="1"/>
  <c r="R153" i="11" s="1"/>
  <c r="H153" i="11" a="1"/>
  <c r="H153" i="11" s="1"/>
  <c r="BJ153" i="11" a="1"/>
  <c r="BJ153" i="11" s="1"/>
  <c r="BI153" i="11" a="1"/>
  <c r="BI153" i="11" s="1"/>
  <c r="AT153" i="11" a="1"/>
  <c r="AT153" i="11" s="1"/>
  <c r="Y153" i="11" a="1"/>
  <c r="Y153" i="11" s="1"/>
  <c r="X153" i="11" a="1"/>
  <c r="X153" i="11" s="1"/>
  <c r="AK153" i="11" a="1"/>
  <c r="AK153" i="11" s="1"/>
  <c r="BG153" i="11" a="1"/>
  <c r="BG153" i="11" s="1"/>
  <c r="BF153" i="11" a="1"/>
  <c r="BF153" i="11" s="1"/>
  <c r="AU153" i="11" a="1"/>
  <c r="AU153" i="11" s="1"/>
  <c r="AQ153" i="11" a="1"/>
  <c r="AQ153" i="11" s="1"/>
  <c r="AA153" i="11" a="1"/>
  <c r="AA153" i="11" s="1"/>
  <c r="AH153" i="11" a="1"/>
  <c r="AH153" i="11" s="1"/>
  <c r="AB153" i="11" a="1"/>
  <c r="AB153" i="11" s="1"/>
  <c r="BH153" i="11" a="1"/>
  <c r="BH153" i="11" s="1"/>
  <c r="BK153" i="11" a="1"/>
  <c r="BK153" i="11" s="1"/>
  <c r="BZ129" i="11" a="1"/>
  <c r="BZ129" i="11" s="1"/>
  <c r="BP129" i="11" a="1"/>
  <c r="BP129" i="11" s="1"/>
  <c r="AK129" i="11" a="1"/>
  <c r="AK129" i="11" s="1"/>
  <c r="U129" i="11" a="1"/>
  <c r="U129" i="11" s="1"/>
  <c r="BO129" i="11" a="1"/>
  <c r="BO129" i="11" s="1"/>
  <c r="AY129" i="11" a="1"/>
  <c r="AY129" i="11" s="1"/>
  <c r="AJ129" i="11" a="1"/>
  <c r="AJ129" i="11" s="1"/>
  <c r="T129" i="11" a="1"/>
  <c r="T129" i="11" s="1"/>
  <c r="BN129" i="11" a="1"/>
  <c r="BN129" i="11" s="1"/>
  <c r="AI129" i="11" a="1"/>
  <c r="AI129" i="11" s="1"/>
  <c r="S129" i="11" a="1"/>
  <c r="S129" i="11" s="1"/>
  <c r="BL129" i="11" a="1"/>
  <c r="BL129" i="11" s="1"/>
  <c r="AW129" i="11" a="1"/>
  <c r="AW129" i="11" s="1"/>
  <c r="AG129" i="11" a="1"/>
  <c r="AG129" i="11" s="1"/>
  <c r="R129" i="11" a="1"/>
  <c r="R129" i="11" s="1"/>
  <c r="BK129" i="11" a="1"/>
  <c r="BK129" i="11" s="1"/>
  <c r="AV129" i="11" a="1"/>
  <c r="AV129" i="11" s="1"/>
  <c r="AF129" i="11" a="1"/>
  <c r="AF129" i="11" s="1"/>
  <c r="BV129" i="11" a="1"/>
  <c r="BV129" i="11" s="1"/>
  <c r="BH129" i="11" a="1"/>
  <c r="BH129" i="11" s="1"/>
  <c r="AR129" i="11" a="1"/>
  <c r="AR129" i="11" s="1"/>
  <c r="AB129" i="11" a="1"/>
  <c r="AB129" i="11" s="1"/>
  <c r="M129" i="11" a="1"/>
  <c r="M129" i="11" s="1"/>
  <c r="BT129" i="11" a="1"/>
  <c r="BT129" i="11" s="1"/>
  <c r="AZ129" i="11" a="1"/>
  <c r="AZ129" i="11" s="1"/>
  <c r="AA129" i="11" a="1"/>
  <c r="AA129" i="11" s="1"/>
  <c r="AX129" i="11" a="1"/>
  <c r="AX129" i="11" s="1"/>
  <c r="BS129" i="11" a="1"/>
  <c r="BS129" i="11" s="1"/>
  <c r="Z129" i="11" a="1"/>
  <c r="Z129" i="11" s="1"/>
  <c r="AT129" i="11" a="1"/>
  <c r="AT129" i="11" s="1"/>
  <c r="Y129" i="11" a="1"/>
  <c r="Y129" i="11" s="1"/>
  <c r="BQ129" i="11" a="1"/>
  <c r="BQ129" i="11" s="1"/>
  <c r="AS129" i="11" a="1"/>
  <c r="AS129" i="11" s="1"/>
  <c r="X129" i="11" a="1"/>
  <c r="X129" i="11" s="1"/>
  <c r="AQ129" i="11" a="1"/>
  <c r="AQ129" i="11" s="1"/>
  <c r="W129" i="11" a="1"/>
  <c r="W129" i="11" s="1"/>
  <c r="BY129" i="11" a="1"/>
  <c r="BY129" i="11" s="1"/>
  <c r="BE129" i="11" a="1"/>
  <c r="BE129" i="11" s="1"/>
  <c r="AH129" i="11" a="1"/>
  <c r="AH129" i="11" s="1"/>
  <c r="BM129" i="11" a="1"/>
  <c r="BM129" i="11" s="1"/>
  <c r="AL129" i="11" a="1"/>
  <c r="AL129" i="11" s="1"/>
  <c r="BJ129" i="11" a="1"/>
  <c r="BJ129" i="11" s="1"/>
  <c r="BG129" i="11" a="1"/>
  <c r="BG129" i="11" s="1"/>
  <c r="AE129" i="11" a="1"/>
  <c r="AE129" i="11" s="1"/>
  <c r="V129" i="11" a="1"/>
  <c r="V129" i="11" s="1"/>
  <c r="BI129" i="11" a="1"/>
  <c r="BI129" i="11" s="1"/>
  <c r="AD129" i="11" a="1"/>
  <c r="AD129" i="11" s="1"/>
  <c r="AC129" i="11" a="1"/>
  <c r="AC129" i="11" s="1"/>
  <c r="CA129" i="11" a="1"/>
  <c r="CA129" i="11" s="1"/>
  <c r="AP129" i="11" a="1"/>
  <c r="AP129" i="11" s="1"/>
  <c r="K129" i="11" a="1"/>
  <c r="K129" i="11" s="1"/>
  <c r="BX129" i="11" a="1"/>
  <c r="BX129" i="11" s="1"/>
  <c r="J129" i="11" a="1"/>
  <c r="J129" i="11" s="1"/>
  <c r="I129" i="11" a="1"/>
  <c r="I129" i="11" s="1"/>
  <c r="BR129" i="11" a="1"/>
  <c r="BR129" i="11" s="1"/>
  <c r="H129" i="11" a="1"/>
  <c r="H129" i="11" s="1"/>
  <c r="BF129" i="11" a="1"/>
  <c r="BF129" i="11" s="1"/>
  <c r="BD129" i="11" a="1"/>
  <c r="BD129" i="11" s="1"/>
  <c r="AN129" i="11" a="1"/>
  <c r="AN129" i="11" s="1"/>
  <c r="BC129" i="11" a="1"/>
  <c r="BC129" i="11" s="1"/>
  <c r="BB129" i="11" a="1"/>
  <c r="BB129" i="11" s="1"/>
  <c r="AU129" i="11" a="1"/>
  <c r="AU129" i="11" s="1"/>
  <c r="AO129" i="11" a="1"/>
  <c r="AO129" i="11" s="1"/>
  <c r="BA129" i="11" a="1"/>
  <c r="BA129" i="11" s="1"/>
  <c r="AM129" i="11" a="1"/>
  <c r="AM129" i="11" s="1"/>
  <c r="Q129" i="11" a="1"/>
  <c r="Q129" i="11" s="1"/>
  <c r="BU129" i="11" a="1"/>
  <c r="BU129" i="11" s="1"/>
  <c r="P129" i="11" a="1"/>
  <c r="P129" i="11" s="1"/>
  <c r="O129" i="11" a="1"/>
  <c r="O129" i="11" s="1"/>
  <c r="L129" i="11" a="1"/>
  <c r="L129" i="11" s="1"/>
  <c r="BW129" i="11" a="1"/>
  <c r="BW129" i="11" s="1"/>
  <c r="N129" i="11" a="1"/>
  <c r="N129" i="11" s="1"/>
  <c r="BM150" i="11" a="1"/>
  <c r="BM150" i="11" s="1"/>
  <c r="AG150" i="11" a="1"/>
  <c r="AG150" i="11" s="1"/>
  <c r="P150" i="11" a="1"/>
  <c r="P150" i="11" s="1"/>
  <c r="AW150" i="11" a="1"/>
  <c r="AW150" i="11" s="1"/>
  <c r="AF150" i="11" a="1"/>
  <c r="AF150" i="11" s="1"/>
  <c r="O150" i="11" a="1"/>
  <c r="O150" i="11" s="1"/>
  <c r="BZ150" i="11" a="1"/>
  <c r="BZ150" i="11" s="1"/>
  <c r="AS150" i="11" a="1"/>
  <c r="AS150" i="11" s="1"/>
  <c r="AC150" i="11" a="1"/>
  <c r="AC150" i="11" s="1"/>
  <c r="BO150" i="11" a="1"/>
  <c r="BO150" i="11" s="1"/>
  <c r="AV150" i="11" a="1"/>
  <c r="AV150" i="11" s="1"/>
  <c r="AB150" i="11" a="1"/>
  <c r="AB150" i="11" s="1"/>
  <c r="I150" i="11" a="1"/>
  <c r="I150" i="11" s="1"/>
  <c r="AT150" i="11" a="1"/>
  <c r="AT150" i="11" s="1"/>
  <c r="Z150" i="11" a="1"/>
  <c r="Z150" i="11" s="1"/>
  <c r="BL150" i="11" a="1"/>
  <c r="BL150" i="11" s="1"/>
  <c r="AR150" i="11" a="1"/>
  <c r="AR150" i="11" s="1"/>
  <c r="Y150" i="11" a="1"/>
  <c r="Y150" i="11" s="1"/>
  <c r="BK150" i="11" a="1"/>
  <c r="BK150" i="11" s="1"/>
  <c r="X150" i="11" a="1"/>
  <c r="X150" i="11" s="1"/>
  <c r="BJ150" i="11" a="1"/>
  <c r="BJ150" i="11" s="1"/>
  <c r="AQ150" i="11" a="1"/>
  <c r="AQ150" i="11" s="1"/>
  <c r="W150" i="11" a="1"/>
  <c r="W150" i="11" s="1"/>
  <c r="BT150" i="11" a="1"/>
  <c r="BT150" i="11" s="1"/>
  <c r="BB150" i="11" a="1"/>
  <c r="BB150" i="11" s="1"/>
  <c r="BQ150" i="11" a="1"/>
  <c r="BQ150" i="11" s="1"/>
  <c r="AN150" i="11" a="1"/>
  <c r="AN150" i="11" s="1"/>
  <c r="N150" i="11" a="1"/>
  <c r="N150" i="11" s="1"/>
  <c r="BP150" i="11" a="1"/>
  <c r="BP150" i="11" s="1"/>
  <c r="M150" i="11" a="1"/>
  <c r="M150" i="11" s="1"/>
  <c r="BN150" i="11" a="1"/>
  <c r="BN150" i="11" s="1"/>
  <c r="AM150" i="11" a="1"/>
  <c r="AM150" i="11" s="1"/>
  <c r="L150" i="11" a="1"/>
  <c r="L150" i="11" s="1"/>
  <c r="BI150" i="11" a="1"/>
  <c r="BI150" i="11" s="1"/>
  <c r="AL150" i="11" a="1"/>
  <c r="AL150" i="11" s="1"/>
  <c r="K150" i="11" a="1"/>
  <c r="K150" i="11" s="1"/>
  <c r="AJ150" i="11" a="1"/>
  <c r="AJ150" i="11" s="1"/>
  <c r="BG150" i="11" a="1"/>
  <c r="BG150" i="11" s="1"/>
  <c r="AI150" i="11" a="1"/>
  <c r="AI150" i="11" s="1"/>
  <c r="H150" i="11" a="1"/>
  <c r="H150" i="11" s="1"/>
  <c r="BF150" i="11" a="1"/>
  <c r="BF150" i="11" s="1"/>
  <c r="AH150" i="11" a="1"/>
  <c r="AH150" i="11" s="1"/>
  <c r="BU150" i="11" a="1"/>
  <c r="BU150" i="11" s="1"/>
  <c r="AU150" i="11" a="1"/>
  <c r="AU150" i="11" s="1"/>
  <c r="S150" i="11" a="1"/>
  <c r="S150" i="11" s="1"/>
  <c r="BS150" i="11" a="1"/>
  <c r="BS150" i="11" s="1"/>
  <c r="AP150" i="11" a="1"/>
  <c r="AP150" i="11" s="1"/>
  <c r="R150" i="11" a="1"/>
  <c r="R150" i="11" s="1"/>
  <c r="CA150" i="11" a="1"/>
  <c r="CA150" i="11" s="1"/>
  <c r="AE150" i="11" a="1"/>
  <c r="AE150" i="11" s="1"/>
  <c r="AD150" i="11" a="1"/>
  <c r="AD150" i="11" s="1"/>
  <c r="BY150" i="11" a="1"/>
  <c r="BY150" i="11" s="1"/>
  <c r="BW150" i="11" a="1"/>
  <c r="BW150" i="11" s="1"/>
  <c r="V150" i="11" a="1"/>
  <c r="V150" i="11" s="1"/>
  <c r="BV150" i="11" a="1"/>
  <c r="BV150" i="11" s="1"/>
  <c r="U150" i="11" a="1"/>
  <c r="U150" i="11" s="1"/>
  <c r="BD150" i="11" a="1"/>
  <c r="BD150" i="11" s="1"/>
  <c r="J150" i="11" a="1"/>
  <c r="J150" i="11" s="1"/>
  <c r="AA150" i="11" a="1"/>
  <c r="AA150" i="11" s="1"/>
  <c r="T150" i="11" a="1"/>
  <c r="T150" i="11" s="1"/>
  <c r="BX150" i="11" a="1"/>
  <c r="BX150" i="11" s="1"/>
  <c r="BR150" i="11" a="1"/>
  <c r="BR150" i="11" s="1"/>
  <c r="AX150" i="11" a="1"/>
  <c r="AX150" i="11" s="1"/>
  <c r="AO150" i="11" a="1"/>
  <c r="AO150" i="11" s="1"/>
  <c r="AK150" i="11" a="1"/>
  <c r="AK150" i="11" s="1"/>
  <c r="Q150" i="11" a="1"/>
  <c r="Q150" i="11" s="1"/>
  <c r="BE150" i="11" a="1"/>
  <c r="BE150" i="11" s="1"/>
  <c r="BC150" i="11" a="1"/>
  <c r="BC150" i="11" s="1"/>
  <c r="BA150" i="11" a="1"/>
  <c r="BA150" i="11" s="1"/>
  <c r="AZ150" i="11" a="1"/>
  <c r="AZ150" i="11" s="1"/>
  <c r="BH150" i="11" a="1"/>
  <c r="BH150" i="11" s="1"/>
  <c r="AY150" i="11" a="1"/>
  <c r="AY150" i="11" s="1"/>
  <c r="BL123" i="11" a="1"/>
  <c r="BL123" i="11" s="1"/>
  <c r="AV123" i="11" a="1"/>
  <c r="AV123" i="11" s="1"/>
  <c r="AF123" i="11" a="1"/>
  <c r="AF123" i="11" s="1"/>
  <c r="O123" i="11" a="1"/>
  <c r="O123" i="11" s="1"/>
  <c r="CA123" i="11" a="1"/>
  <c r="CA123" i="11" s="1"/>
  <c r="AU123" i="11" a="1"/>
  <c r="AU123" i="11" s="1"/>
  <c r="AE123" i="11" a="1"/>
  <c r="AE123" i="11" s="1"/>
  <c r="N123" i="11" a="1"/>
  <c r="N123" i="11" s="1"/>
  <c r="BZ123" i="11" a="1"/>
  <c r="BZ123" i="11" s="1"/>
  <c r="BK123" i="11" a="1"/>
  <c r="BK123" i="11" s="1"/>
  <c r="AD123" i="11" a="1"/>
  <c r="AD123" i="11" s="1"/>
  <c r="BX123" i="11" a="1"/>
  <c r="BX123" i="11" s="1"/>
  <c r="BI123" i="11" a="1"/>
  <c r="BI123" i="11" s="1"/>
  <c r="AS123" i="11" a="1"/>
  <c r="AS123" i="11" s="1"/>
  <c r="AB123" i="11" a="1"/>
  <c r="AB123" i="11" s="1"/>
  <c r="BH123" i="11" a="1"/>
  <c r="BH123" i="11" s="1"/>
  <c r="AA123" i="11" a="1"/>
  <c r="AA123" i="11" s="1"/>
  <c r="L123" i="11" a="1"/>
  <c r="L123" i="11" s="1"/>
  <c r="BM123" i="11" a="1"/>
  <c r="BM123" i="11" s="1"/>
  <c r="AP123" i="11" a="1"/>
  <c r="AP123" i="11" s="1"/>
  <c r="T123" i="11" a="1"/>
  <c r="T123" i="11" s="1"/>
  <c r="BJ123" i="11" a="1"/>
  <c r="BJ123" i="11" s="1"/>
  <c r="AO123" i="11" a="1"/>
  <c r="AO123" i="11" s="1"/>
  <c r="S123" i="11" a="1"/>
  <c r="S123" i="11" s="1"/>
  <c r="BG123" i="11" a="1"/>
  <c r="BG123" i="11" s="1"/>
  <c r="AN123" i="11" a="1"/>
  <c r="AN123" i="11" s="1"/>
  <c r="BE123" i="11" a="1"/>
  <c r="BE123" i="11" s="1"/>
  <c r="AL123" i="11" a="1"/>
  <c r="AL123" i="11" s="1"/>
  <c r="Q123" i="11" a="1"/>
  <c r="Q123" i="11" s="1"/>
  <c r="BD123" i="11" a="1"/>
  <c r="BD123" i="11" s="1"/>
  <c r="AK123" i="11" a="1"/>
  <c r="AK123" i="11" s="1"/>
  <c r="P123" i="11" a="1"/>
  <c r="P123" i="11" s="1"/>
  <c r="BY123" i="11" a="1"/>
  <c r="BY123" i="11" s="1"/>
  <c r="AJ123" i="11" a="1"/>
  <c r="AJ123" i="11" s="1"/>
  <c r="M123" i="11" a="1"/>
  <c r="M123" i="11" s="1"/>
  <c r="BQ123" i="11" a="1"/>
  <c r="BQ123" i="11" s="1"/>
  <c r="AW123" i="11" a="1"/>
  <c r="AW123" i="11" s="1"/>
  <c r="X123" i="11" a="1"/>
  <c r="X123" i="11" s="1"/>
  <c r="BW123" i="11" a="1"/>
  <c r="BW123" i="11" s="1"/>
  <c r="AX123" i="11" a="1"/>
  <c r="AX123" i="11" s="1"/>
  <c r="J123" i="11" a="1"/>
  <c r="J123" i="11" s="1"/>
  <c r="BS123" i="11" a="1"/>
  <c r="BS123" i="11" s="1"/>
  <c r="BV123" i="11" a="1"/>
  <c r="BV123" i="11" s="1"/>
  <c r="AT123" i="11" a="1"/>
  <c r="AT123" i="11" s="1"/>
  <c r="I123" i="11" a="1"/>
  <c r="I123" i="11" s="1"/>
  <c r="AR123" i="11" a="1"/>
  <c r="AR123" i="11" s="1"/>
  <c r="H123" i="11" a="1"/>
  <c r="H123" i="11" s="1"/>
  <c r="AM123" i="11" a="1"/>
  <c r="AM123" i="11" s="1"/>
  <c r="BU123" i="11" a="1"/>
  <c r="BU123" i="11" s="1"/>
  <c r="BR123" i="11" a="1"/>
  <c r="BR123" i="11" s="1"/>
  <c r="BT123" i="11" a="1"/>
  <c r="BT123" i="11" s="1"/>
  <c r="AQ123" i="11" a="1"/>
  <c r="AQ123" i="11" s="1"/>
  <c r="AI123" i="11" a="1"/>
  <c r="AI123" i="11" s="1"/>
  <c r="BB123" i="11" a="1"/>
  <c r="BB123" i="11" s="1"/>
  <c r="W123" i="11" a="1"/>
  <c r="W123" i="11" s="1"/>
  <c r="Z123" i="11" a="1"/>
  <c r="Z123" i="11" s="1"/>
  <c r="BO123" i="11" a="1"/>
  <c r="BO123" i="11" s="1"/>
  <c r="Y123" i="11" a="1"/>
  <c r="Y123" i="11" s="1"/>
  <c r="V123" i="11" a="1"/>
  <c r="V123" i="11" s="1"/>
  <c r="U123" i="11" a="1"/>
  <c r="U123" i="11" s="1"/>
  <c r="BF123" i="11" a="1"/>
  <c r="BF123" i="11" s="1"/>
  <c r="R123" i="11" a="1"/>
  <c r="R123" i="11" s="1"/>
  <c r="BP123" i="11" a="1"/>
  <c r="BP123" i="11" s="1"/>
  <c r="K123" i="11" a="1"/>
  <c r="K123" i="11" s="1"/>
  <c r="BA123" i="11" a="1"/>
  <c r="BA123" i="11" s="1"/>
  <c r="BN123" i="11" a="1"/>
  <c r="BN123" i="11" s="1"/>
  <c r="BC123" i="11" a="1"/>
  <c r="BC123" i="11" s="1"/>
  <c r="AZ123" i="11" a="1"/>
  <c r="AZ123" i="11" s="1"/>
  <c r="AY123" i="11" a="1"/>
  <c r="AY123" i="11" s="1"/>
  <c r="AC123" i="11" a="1"/>
  <c r="AC123" i="11" s="1"/>
  <c r="AH123" i="11" a="1"/>
  <c r="AH123" i="11" s="1"/>
  <c r="AG123" i="11" a="1"/>
  <c r="AG123" i="11" s="1"/>
  <c r="BK174" i="11" a="1"/>
  <c r="BK174" i="11" s="1"/>
  <c r="AW174" i="11" a="1"/>
  <c r="AW174" i="11" s="1"/>
  <c r="BZ174" i="11" a="1"/>
  <c r="BZ174" i="11" s="1"/>
  <c r="BI174" i="11" a="1"/>
  <c r="BI174" i="11" s="1"/>
  <c r="AT174" i="11" a="1"/>
  <c r="AT174" i="11" s="1"/>
  <c r="Q174" i="11" a="1"/>
  <c r="Q174" i="11" s="1"/>
  <c r="BY174" i="11" a="1"/>
  <c r="BY174" i="11" s="1"/>
  <c r="BH174" i="11" a="1"/>
  <c r="BH174" i="11" s="1"/>
  <c r="AS174" i="11" a="1"/>
  <c r="AS174" i="11" s="1"/>
  <c r="AE174" i="11" a="1"/>
  <c r="AE174" i="11" s="1"/>
  <c r="BO174" i="11" a="1"/>
  <c r="BO174" i="11" s="1"/>
  <c r="AD174" i="11" a="1"/>
  <c r="AD174" i="11" s="1"/>
  <c r="N174" i="11" a="1"/>
  <c r="N174" i="11" s="1"/>
  <c r="Z174" i="11" a="1"/>
  <c r="Z174" i="11" s="1"/>
  <c r="K174" i="11" a="1"/>
  <c r="K174" i="11" s="1"/>
  <c r="BL174" i="11" a="1"/>
  <c r="BL174" i="11" s="1"/>
  <c r="AP174" i="11" a="1"/>
  <c r="AP174" i="11" s="1"/>
  <c r="X174" i="11" a="1"/>
  <c r="X174" i="11" s="1"/>
  <c r="BJ174" i="11" a="1"/>
  <c r="BJ174" i="11" s="1"/>
  <c r="W174" i="11" a="1"/>
  <c r="W174" i="11" s="1"/>
  <c r="BG174" i="11" a="1"/>
  <c r="BG174" i="11" s="1"/>
  <c r="AO174" i="11" a="1"/>
  <c r="AO174" i="11" s="1"/>
  <c r="BF174" i="11" a="1"/>
  <c r="BF174" i="11" s="1"/>
  <c r="AN174" i="11" a="1"/>
  <c r="AN174" i="11" s="1"/>
  <c r="V174" i="11" a="1"/>
  <c r="V174" i="11" s="1"/>
  <c r="AK174" i="11" a="1"/>
  <c r="AK174" i="11" s="1"/>
  <c r="T174" i="11" a="1"/>
  <c r="T174" i="11" s="1"/>
  <c r="BX174" i="11" a="1"/>
  <c r="BX174" i="11" s="1"/>
  <c r="BD174" i="11" a="1"/>
  <c r="BD174" i="11" s="1"/>
  <c r="S174" i="11" a="1"/>
  <c r="S174" i="11" s="1"/>
  <c r="BQ174" i="11" a="1"/>
  <c r="BQ174" i="11" s="1"/>
  <c r="AJ174" i="11" a="1"/>
  <c r="AJ174" i="11" s="1"/>
  <c r="L174" i="11" a="1"/>
  <c r="L174" i="11" s="1"/>
  <c r="BP174" i="11" a="1"/>
  <c r="BP174" i="11" s="1"/>
  <c r="BN174" i="11" a="1"/>
  <c r="BN174" i="11" s="1"/>
  <c r="AI174" i="11" a="1"/>
  <c r="AI174" i="11" s="1"/>
  <c r="J174" i="11" a="1"/>
  <c r="J174" i="11" s="1"/>
  <c r="BM174" i="11" a="1"/>
  <c r="BM174" i="11" s="1"/>
  <c r="AH174" i="11" a="1"/>
  <c r="AH174" i="11" s="1"/>
  <c r="I174" i="11" a="1"/>
  <c r="I174" i="11" s="1"/>
  <c r="BE174" i="11" a="1"/>
  <c r="BE174" i="11" s="1"/>
  <c r="AF174" i="11" a="1"/>
  <c r="AF174" i="11" s="1"/>
  <c r="H174" i="11" a="1"/>
  <c r="H174" i="11" s="1"/>
  <c r="AC174" i="11" a="1"/>
  <c r="AC174" i="11" s="1"/>
  <c r="BC174" i="11" a="1"/>
  <c r="BC174" i="11" s="1"/>
  <c r="BU174" i="11" a="1"/>
  <c r="BU174" i="11" s="1"/>
  <c r="AU174" i="11" a="1"/>
  <c r="AU174" i="11" s="1"/>
  <c r="P174" i="11" a="1"/>
  <c r="P174" i="11" s="1"/>
  <c r="AY174" i="11" a="1"/>
  <c r="AY174" i="11" s="1"/>
  <c r="AX174" i="11" a="1"/>
  <c r="AX174" i="11" s="1"/>
  <c r="AV174" i="11" a="1"/>
  <c r="AV174" i="11" s="1"/>
  <c r="AR174" i="11" a="1"/>
  <c r="AR174" i="11" s="1"/>
  <c r="AQ174" i="11" a="1"/>
  <c r="AQ174" i="11" s="1"/>
  <c r="AM174" i="11" a="1"/>
  <c r="AM174" i="11" s="1"/>
  <c r="BR174" i="11" a="1"/>
  <c r="BR174" i="11" s="1"/>
  <c r="R174" i="11" a="1"/>
  <c r="R174" i="11" s="1"/>
  <c r="BB174" i="11" a="1"/>
  <c r="BB174" i="11" s="1"/>
  <c r="O174" i="11" a="1"/>
  <c r="O174" i="11" s="1"/>
  <c r="AG174" i="11" a="1"/>
  <c r="AG174" i="11" s="1"/>
  <c r="AB174" i="11" a="1"/>
  <c r="AB174" i="11" s="1"/>
  <c r="AA174" i="11" a="1"/>
  <c r="AA174" i="11" s="1"/>
  <c r="U174" i="11" a="1"/>
  <c r="U174" i="11" s="1"/>
  <c r="BT174" i="11" a="1"/>
  <c r="BT174" i="11" s="1"/>
  <c r="M174" i="11" a="1"/>
  <c r="M174" i="11" s="1"/>
  <c r="BS174" i="11" a="1"/>
  <c r="BS174" i="11" s="1"/>
  <c r="BW174" i="11" a="1"/>
  <c r="BW174" i="11" s="1"/>
  <c r="BV174" i="11" a="1"/>
  <c r="BV174" i="11" s="1"/>
  <c r="BA174" i="11" a="1"/>
  <c r="BA174" i="11" s="1"/>
  <c r="AZ174" i="11" a="1"/>
  <c r="AZ174" i="11" s="1"/>
  <c r="AL174" i="11" a="1"/>
  <c r="AL174" i="11" s="1"/>
  <c r="Y174" i="11" a="1"/>
  <c r="Y174" i="11" s="1"/>
  <c r="CA174" i="11" a="1"/>
  <c r="CA174" i="11" s="1"/>
  <c r="BS166" i="11" a="1"/>
  <c r="BS166" i="11" s="1"/>
  <c r="BW166" i="11" a="1"/>
  <c r="BW166" i="11" s="1"/>
  <c r="BV166" i="11" a="1"/>
  <c r="BV166" i="11" s="1"/>
  <c r="BU166" i="11" a="1"/>
  <c r="BU166" i="11" s="1"/>
  <c r="BF166" i="11" a="1"/>
  <c r="BF166" i="11" s="1"/>
  <c r="AR166" i="11" a="1"/>
  <c r="AR166" i="11" s="1"/>
  <c r="BD166" i="11" a="1"/>
  <c r="BD166" i="11" s="1"/>
  <c r="AP166" i="11" a="1"/>
  <c r="AP166" i="11" s="1"/>
  <c r="BR166" i="11" a="1"/>
  <c r="BR166" i="11" s="1"/>
  <c r="BC166" i="11" a="1"/>
  <c r="BC166" i="11" s="1"/>
  <c r="AO166" i="11" a="1"/>
  <c r="AO166" i="11" s="1"/>
  <c r="AA166" i="11" a="1"/>
  <c r="AA166" i="11" s="1"/>
  <c r="M166" i="11" a="1"/>
  <c r="M166" i="11" s="1"/>
  <c r="BJ166" i="11" a="1"/>
  <c r="BJ166" i="11" s="1"/>
  <c r="AB166" i="11" a="1"/>
  <c r="AB166" i="11" s="1"/>
  <c r="K166" i="11" a="1"/>
  <c r="K166" i="11" s="1"/>
  <c r="CA166" i="11" a="1"/>
  <c r="CA166" i="11" s="1"/>
  <c r="BI166" i="11" a="1"/>
  <c r="BI166" i="11" s="1"/>
  <c r="AS166" i="11" a="1"/>
  <c r="AS166" i="11" s="1"/>
  <c r="Z166" i="11" a="1"/>
  <c r="Z166" i="11" s="1"/>
  <c r="J166" i="11" a="1"/>
  <c r="J166" i="11" s="1"/>
  <c r="BH166" i="11" a="1"/>
  <c r="BH166" i="11" s="1"/>
  <c r="AQ166" i="11" a="1"/>
  <c r="AQ166" i="11" s="1"/>
  <c r="BZ166" i="11" a="1"/>
  <c r="BZ166" i="11" s="1"/>
  <c r="Y166" i="11" a="1"/>
  <c r="Y166" i="11" s="1"/>
  <c r="I166" i="11" a="1"/>
  <c r="I166" i="11" s="1"/>
  <c r="BX166" i="11" a="1"/>
  <c r="BX166" i="11" s="1"/>
  <c r="BE166" i="11" a="1"/>
  <c r="BE166" i="11" s="1"/>
  <c r="AM166" i="11" a="1"/>
  <c r="AM166" i="11" s="1"/>
  <c r="V166" i="11" a="1"/>
  <c r="V166" i="11" s="1"/>
  <c r="AL166" i="11" a="1"/>
  <c r="AL166" i="11" s="1"/>
  <c r="U166" i="11" a="1"/>
  <c r="U166" i="11" s="1"/>
  <c r="AW166" i="11" a="1"/>
  <c r="AW166" i="11" s="1"/>
  <c r="AF166" i="11" a="1"/>
  <c r="AF166" i="11" s="1"/>
  <c r="P166" i="11" a="1"/>
  <c r="P166" i="11" s="1"/>
  <c r="AG166" i="11" a="1"/>
  <c r="AG166" i="11" s="1"/>
  <c r="BB166" i="11" a="1"/>
  <c r="BB166" i="11" s="1"/>
  <c r="BA166" i="11" a="1"/>
  <c r="BA166" i="11" s="1"/>
  <c r="AE166" i="11" a="1"/>
  <c r="AE166" i="11" s="1"/>
  <c r="AZ166" i="11" a="1"/>
  <c r="AZ166" i="11" s="1"/>
  <c r="AD166" i="11" a="1"/>
  <c r="AD166" i="11" s="1"/>
  <c r="AC166" i="11" a="1"/>
  <c r="AC166" i="11" s="1"/>
  <c r="AY166" i="11" a="1"/>
  <c r="AY166" i="11" s="1"/>
  <c r="X166" i="11" a="1"/>
  <c r="X166" i="11" s="1"/>
  <c r="BN166" i="11" a="1"/>
  <c r="BN166" i="11" s="1"/>
  <c r="O166" i="11" a="1"/>
  <c r="O166" i="11" s="1"/>
  <c r="BM166" i="11" a="1"/>
  <c r="BM166" i="11" s="1"/>
  <c r="AK166" i="11" a="1"/>
  <c r="AK166" i="11" s="1"/>
  <c r="N166" i="11" a="1"/>
  <c r="N166" i="11" s="1"/>
  <c r="BL166" i="11" a="1"/>
  <c r="BL166" i="11" s="1"/>
  <c r="AJ166" i="11" a="1"/>
  <c r="AJ166" i="11" s="1"/>
  <c r="BO166" i="11" a="1"/>
  <c r="BO166" i="11" s="1"/>
  <c r="R166" i="11" a="1"/>
  <c r="R166" i="11" s="1"/>
  <c r="BK166" i="11" a="1"/>
  <c r="BK166" i="11" s="1"/>
  <c r="Q166" i="11" a="1"/>
  <c r="Q166" i="11" s="1"/>
  <c r="AV166" i="11" a="1"/>
  <c r="AV166" i="11" s="1"/>
  <c r="AH166" i="11" a="1"/>
  <c r="AH166" i="11" s="1"/>
  <c r="BY166" i="11" a="1"/>
  <c r="BY166" i="11" s="1"/>
  <c r="W166" i="11" a="1"/>
  <c r="W166" i="11" s="1"/>
  <c r="T166" i="11" a="1"/>
  <c r="T166" i="11" s="1"/>
  <c r="S166" i="11" a="1"/>
  <c r="S166" i="11" s="1"/>
  <c r="L166" i="11" a="1"/>
  <c r="L166" i="11" s="1"/>
  <c r="AU166" i="11" a="1"/>
  <c r="AU166" i="11" s="1"/>
  <c r="AT166" i="11" a="1"/>
  <c r="AT166" i="11" s="1"/>
  <c r="AN166" i="11" a="1"/>
  <c r="AN166" i="11" s="1"/>
  <c r="H166" i="11" a="1"/>
  <c r="H166" i="11" s="1"/>
  <c r="BG166" i="11" a="1"/>
  <c r="BG166" i="11" s="1"/>
  <c r="BQ166" i="11" a="1"/>
  <c r="BQ166" i="11" s="1"/>
  <c r="BP166" i="11" a="1"/>
  <c r="BP166" i="11" s="1"/>
  <c r="BT166" i="11" a="1"/>
  <c r="BT166" i="11" s="1"/>
  <c r="AX166" i="11" a="1"/>
  <c r="AX166" i="11" s="1"/>
  <c r="AI166" i="11" a="1"/>
  <c r="AI166" i="11" s="1"/>
  <c r="BP151" i="11" a="1"/>
  <c r="BP151" i="11" s="1"/>
  <c r="BB151" i="11" a="1"/>
  <c r="BB151" i="11" s="1"/>
  <c r="AL151" i="11" a="1"/>
  <c r="AL151" i="11" s="1"/>
  <c r="X151" i="11" a="1"/>
  <c r="X151" i="11" s="1"/>
  <c r="I151" i="11" a="1"/>
  <c r="I151" i="11" s="1"/>
  <c r="BA151" i="11" a="1"/>
  <c r="BA151" i="11" s="1"/>
  <c r="W151" i="11" a="1"/>
  <c r="W151" i="11" s="1"/>
  <c r="H151" i="11" a="1"/>
  <c r="H151" i="11" s="1"/>
  <c r="BL151" i="11" a="1"/>
  <c r="BL151" i="11" s="1"/>
  <c r="AW151" i="11" a="1"/>
  <c r="AW151" i="11" s="1"/>
  <c r="T151" i="11" a="1"/>
  <c r="T151" i="11" s="1"/>
  <c r="BM151" i="11" a="1"/>
  <c r="BM151" i="11" s="1"/>
  <c r="AD151" i="11" a="1"/>
  <c r="AD151" i="11" s="1"/>
  <c r="N151" i="11" a="1"/>
  <c r="N151" i="11" s="1"/>
  <c r="AU151" i="11" a="1"/>
  <c r="AU151" i="11" s="1"/>
  <c r="BK151" i="11" a="1"/>
  <c r="BK151" i="11" s="1"/>
  <c r="AT151" i="11" a="1"/>
  <c r="AT151" i="11" s="1"/>
  <c r="M151" i="11" a="1"/>
  <c r="M151" i="11" s="1"/>
  <c r="BJ151" i="11" a="1"/>
  <c r="BJ151" i="11" s="1"/>
  <c r="AS151" i="11" a="1"/>
  <c r="AS151" i="11" s="1"/>
  <c r="AB151" i="11" a="1"/>
  <c r="AB151" i="11" s="1"/>
  <c r="L151" i="11" a="1"/>
  <c r="L151" i="11" s="1"/>
  <c r="AR151" i="11" a="1"/>
  <c r="AR151" i="11" s="1"/>
  <c r="K151" i="11" a="1"/>
  <c r="K151" i="11" s="1"/>
  <c r="CA151" i="11" a="1"/>
  <c r="CA151" i="11" s="1"/>
  <c r="BI151" i="11" a="1"/>
  <c r="BI151" i="11" s="1"/>
  <c r="AQ151" i="11" a="1"/>
  <c r="AQ151" i="11" s="1"/>
  <c r="AA151" i="11" a="1"/>
  <c r="AA151" i="11" s="1"/>
  <c r="J151" i="11" a="1"/>
  <c r="J151" i="11" s="1"/>
  <c r="BT151" i="11" a="1"/>
  <c r="BT151" i="11" s="1"/>
  <c r="BC151" i="11" a="1"/>
  <c r="BC151" i="11" s="1"/>
  <c r="AI151" i="11" a="1"/>
  <c r="AI151" i="11" s="1"/>
  <c r="BW151" i="11" a="1"/>
  <c r="BW151" i="11" s="1"/>
  <c r="AV151" i="11" a="1"/>
  <c r="AV151" i="11" s="1"/>
  <c r="U151" i="11" a="1"/>
  <c r="U151" i="11" s="1"/>
  <c r="BV151" i="11" a="1"/>
  <c r="BV151" i="11" s="1"/>
  <c r="S151" i="11" a="1"/>
  <c r="S151" i="11" s="1"/>
  <c r="BU151" i="11" a="1"/>
  <c r="BU151" i="11" s="1"/>
  <c r="AP151" i="11" a="1"/>
  <c r="AP151" i="11" s="1"/>
  <c r="R151" i="11" a="1"/>
  <c r="R151" i="11" s="1"/>
  <c r="BS151" i="11" a="1"/>
  <c r="BS151" i="11" s="1"/>
  <c r="AO151" i="11" a="1"/>
  <c r="AO151" i="11" s="1"/>
  <c r="Q151" i="11" a="1"/>
  <c r="Q151" i="11" s="1"/>
  <c r="BQ151" i="11" a="1"/>
  <c r="BQ151" i="11" s="1"/>
  <c r="AM151" i="11" a="1"/>
  <c r="AM151" i="11" s="1"/>
  <c r="P151" i="11" a="1"/>
  <c r="P151" i="11" s="1"/>
  <c r="BO151" i="11" a="1"/>
  <c r="BO151" i="11" s="1"/>
  <c r="BN151" i="11" a="1"/>
  <c r="BN151" i="11" s="1"/>
  <c r="AK151" i="11" a="1"/>
  <c r="AK151" i="11" s="1"/>
  <c r="O151" i="11" a="1"/>
  <c r="O151" i="11" s="1"/>
  <c r="AZ151" i="11" a="1"/>
  <c r="AZ151" i="11" s="1"/>
  <c r="Z151" i="11" a="1"/>
  <c r="Z151" i="11" s="1"/>
  <c r="BY151" i="11" a="1"/>
  <c r="BY151" i="11" s="1"/>
  <c r="AY151" i="11" a="1"/>
  <c r="AY151" i="11" s="1"/>
  <c r="Y151" i="11" a="1"/>
  <c r="Y151" i="11" s="1"/>
  <c r="BE151" i="11" a="1"/>
  <c r="BE151" i="11" s="1"/>
  <c r="BD151" i="11" a="1"/>
  <c r="BD151" i="11" s="1"/>
  <c r="AX151" i="11" a="1"/>
  <c r="AX151" i="11" s="1"/>
  <c r="V151" i="11" a="1"/>
  <c r="V151" i="11" s="1"/>
  <c r="BX151" i="11" a="1"/>
  <c r="BX151" i="11" s="1"/>
  <c r="BR151" i="11" a="1"/>
  <c r="BR151" i="11" s="1"/>
  <c r="AG151" i="11" a="1"/>
  <c r="AG151" i="11" s="1"/>
  <c r="BH151" i="11" a="1"/>
  <c r="BH151" i="11" s="1"/>
  <c r="BG151" i="11" a="1"/>
  <c r="BG151" i="11" s="1"/>
  <c r="BF151" i="11" a="1"/>
  <c r="BF151" i="11" s="1"/>
  <c r="AJ151" i="11" a="1"/>
  <c r="AJ151" i="11" s="1"/>
  <c r="AN151" i="11" a="1"/>
  <c r="AN151" i="11" s="1"/>
  <c r="BZ151" i="11" a="1"/>
  <c r="BZ151" i="11" s="1"/>
  <c r="AH151" i="11" a="1"/>
  <c r="AH151" i="11" s="1"/>
  <c r="AF151" i="11" a="1"/>
  <c r="AF151" i="11" s="1"/>
  <c r="AE151" i="11" a="1"/>
  <c r="AE151" i="11" s="1"/>
  <c r="AC151" i="11" a="1"/>
  <c r="AC151" i="11" s="1"/>
  <c r="BN126" i="11" a="1"/>
  <c r="BN126" i="11" s="1"/>
  <c r="AW126" i="11" a="1"/>
  <c r="AW126" i="11" s="1"/>
  <c r="T126" i="11" a="1"/>
  <c r="T126" i="11" s="1"/>
  <c r="BM126" i="11" a="1"/>
  <c r="BM126" i="11" s="1"/>
  <c r="AV126" i="11" a="1"/>
  <c r="AV126" i="11" s="1"/>
  <c r="AI126" i="11" a="1"/>
  <c r="AI126" i="11" s="1"/>
  <c r="S126" i="11" a="1"/>
  <c r="S126" i="11" s="1"/>
  <c r="BL126" i="11" a="1"/>
  <c r="BL126" i="11" s="1"/>
  <c r="R126" i="11" a="1"/>
  <c r="R126" i="11" s="1"/>
  <c r="BZ126" i="11" a="1"/>
  <c r="BZ126" i="11" s="1"/>
  <c r="BK126" i="11" a="1"/>
  <c r="BK126" i="11" s="1"/>
  <c r="AG126" i="11" a="1"/>
  <c r="AG126" i="11" s="1"/>
  <c r="Q126" i="11" a="1"/>
  <c r="Q126" i="11" s="1"/>
  <c r="BJ126" i="11" a="1"/>
  <c r="BJ126" i="11" s="1"/>
  <c r="AT126" i="11" a="1"/>
  <c r="AT126" i="11" s="1"/>
  <c r="AF126" i="11" a="1"/>
  <c r="AF126" i="11" s="1"/>
  <c r="BW126" i="11" a="1"/>
  <c r="BW126" i="11" s="1"/>
  <c r="BC126" i="11" a="1"/>
  <c r="BC126" i="11" s="1"/>
  <c r="AJ126" i="11" a="1"/>
  <c r="AJ126" i="11" s="1"/>
  <c r="BV126" i="11" a="1"/>
  <c r="BV126" i="11" s="1"/>
  <c r="BB126" i="11" a="1"/>
  <c r="BB126" i="11" s="1"/>
  <c r="AH126" i="11" a="1"/>
  <c r="AH126" i="11" s="1"/>
  <c r="M126" i="11" a="1"/>
  <c r="M126" i="11" s="1"/>
  <c r="BU126" i="11" a="1"/>
  <c r="BU126" i="11" s="1"/>
  <c r="BA126" i="11" a="1"/>
  <c r="BA126" i="11" s="1"/>
  <c r="AE126" i="11" a="1"/>
  <c r="AE126" i="11" s="1"/>
  <c r="L126" i="11" a="1"/>
  <c r="L126" i="11" s="1"/>
  <c r="BS126" i="11" a="1"/>
  <c r="BS126" i="11" s="1"/>
  <c r="AY126" i="11" a="1"/>
  <c r="AY126" i="11" s="1"/>
  <c r="AC126" i="11" a="1"/>
  <c r="AC126" i="11" s="1"/>
  <c r="J126" i="11" a="1"/>
  <c r="J126" i="11" s="1"/>
  <c r="BR126" i="11" a="1"/>
  <c r="BR126" i="11" s="1"/>
  <c r="AX126" i="11" a="1"/>
  <c r="AX126" i="11" s="1"/>
  <c r="AB126" i="11" a="1"/>
  <c r="AB126" i="11" s="1"/>
  <c r="I126" i="11" a="1"/>
  <c r="I126" i="11" s="1"/>
  <c r="BQ126" i="11" a="1"/>
  <c r="BQ126" i="11" s="1"/>
  <c r="AU126" i="11" a="1"/>
  <c r="AU126" i="11" s="1"/>
  <c r="H126" i="11" a="1"/>
  <c r="H126" i="11" s="1"/>
  <c r="BF126" i="11" a="1"/>
  <c r="BF126" i="11" s="1"/>
  <c r="AM126" i="11" a="1"/>
  <c r="AM126" i="11" s="1"/>
  <c r="U126" i="11" a="1"/>
  <c r="U126" i="11" s="1"/>
  <c r="BD126" i="11" a="1"/>
  <c r="BD126" i="11" s="1"/>
  <c r="X126" i="11" a="1"/>
  <c r="X126" i="11" s="1"/>
  <c r="P126" i="11" a="1"/>
  <c r="P126" i="11" s="1"/>
  <c r="AQ126" i="11" a="1"/>
  <c r="AQ126" i="11" s="1"/>
  <c r="W126" i="11" a="1"/>
  <c r="W126" i="11" s="1"/>
  <c r="AZ126" i="11" a="1"/>
  <c r="AZ126" i="11" s="1"/>
  <c r="V126" i="11" a="1"/>
  <c r="V126" i="11" s="1"/>
  <c r="CA126" i="11" a="1"/>
  <c r="CA126" i="11" s="1"/>
  <c r="BY126" i="11" a="1"/>
  <c r="BY126" i="11" s="1"/>
  <c r="AS126" i="11" a="1"/>
  <c r="AS126" i="11" s="1"/>
  <c r="O126" i="11" a="1"/>
  <c r="O126" i="11" s="1"/>
  <c r="AR126" i="11" a="1"/>
  <c r="AR126" i="11" s="1"/>
  <c r="BI126" i="11" a="1"/>
  <c r="BI126" i="11" s="1"/>
  <c r="AD126" i="11" a="1"/>
  <c r="AD126" i="11" s="1"/>
  <c r="AP126" i="11" a="1"/>
  <c r="AP126" i="11" s="1"/>
  <c r="AO126" i="11" a="1"/>
  <c r="AO126" i="11" s="1"/>
  <c r="BP126" i="11" a="1"/>
  <c r="BP126" i="11" s="1"/>
  <c r="AN126" i="11" a="1"/>
  <c r="AN126" i="11" s="1"/>
  <c r="AL126" i="11" a="1"/>
  <c r="AL126" i="11" s="1"/>
  <c r="Y126" i="11" a="1"/>
  <c r="Y126" i="11" s="1"/>
  <c r="BX126" i="11" a="1"/>
  <c r="BX126" i="11" s="1"/>
  <c r="BT126" i="11" a="1"/>
  <c r="BT126" i="11" s="1"/>
  <c r="N126" i="11" a="1"/>
  <c r="N126" i="11" s="1"/>
  <c r="K126" i="11" a="1"/>
  <c r="K126" i="11" s="1"/>
  <c r="BO126" i="11" a="1"/>
  <c r="BO126" i="11" s="1"/>
  <c r="AK126" i="11" a="1"/>
  <c r="AK126" i="11" s="1"/>
  <c r="AA126" i="11" a="1"/>
  <c r="AA126" i="11" s="1"/>
  <c r="Z126" i="11" a="1"/>
  <c r="Z126" i="11" s="1"/>
  <c r="BH126" i="11" a="1"/>
  <c r="BH126" i="11" s="1"/>
  <c r="BG126" i="11" a="1"/>
  <c r="BG126" i="11" s="1"/>
  <c r="BE126" i="11" a="1"/>
  <c r="BE126" i="11" s="1"/>
  <c r="DN78" i="10"/>
  <c r="CA92" i="11"/>
  <c r="CA91" i="11"/>
  <c r="CA89" i="11"/>
  <c r="CA85" i="11"/>
  <c r="CA86" i="11"/>
  <c r="DM94" i="10"/>
  <c r="DQ64" i="10"/>
  <c r="DR64" i="10"/>
  <c r="DS64" i="10"/>
  <c r="DT64" i="10"/>
  <c r="DU64" i="10"/>
  <c r="DV64" i="10"/>
  <c r="DN64" i="10"/>
  <c r="DQ73" i="10"/>
  <c r="DR73" i="10"/>
  <c r="DS73" i="10"/>
  <c r="DT73" i="10"/>
  <c r="DU73" i="10"/>
  <c r="DV73" i="10"/>
  <c r="DN73" i="10"/>
  <c r="DQ74" i="10"/>
  <c r="DR74" i="10"/>
  <c r="DS74" i="10"/>
  <c r="DT74" i="10"/>
  <c r="DU74" i="10"/>
  <c r="DV74" i="10"/>
  <c r="DQ75" i="10"/>
  <c r="DR75" i="10"/>
  <c r="DS75" i="10"/>
  <c r="DT75" i="10"/>
  <c r="DU75" i="10"/>
  <c r="DV75" i="10"/>
  <c r="DN75" i="10"/>
  <c r="DN74" i="10"/>
  <c r="CI102" i="10"/>
  <c r="CL48" i="10"/>
  <c r="CM49" i="10"/>
  <c r="CM48" i="10" s="1"/>
  <c r="DN40" i="10"/>
  <c r="CM84" i="10"/>
  <c r="CK67" i="10"/>
  <c r="DM67" i="10" s="1"/>
  <c r="CK66" i="10"/>
  <c r="DM66" i="10" s="1"/>
  <c r="CK68" i="10"/>
  <c r="CK82" i="10"/>
  <c r="DM82" i="10" s="1"/>
  <c r="CK81" i="10"/>
  <c r="DM81" i="10" s="1"/>
  <c r="CK80" i="10"/>
  <c r="DM80" i="10" s="1"/>
  <c r="CJ63" i="10"/>
  <c r="CJ77" i="10"/>
  <c r="CN83" i="10"/>
  <c r="CN69" i="10"/>
  <c r="CS33" i="10"/>
  <c r="DL33" i="10"/>
  <c r="CQ33" i="10"/>
  <c r="DM33" i="10"/>
  <c r="DB33" i="10"/>
  <c r="CW33" i="10"/>
  <c r="DH33" i="10"/>
  <c r="DF33" i="10"/>
  <c r="DS33" i="10"/>
  <c r="CU33" i="10"/>
  <c r="CT33" i="10"/>
  <c r="CV33" i="10"/>
  <c r="DK33" i="10"/>
  <c r="DT33" i="10"/>
  <c r="DA33" i="10"/>
  <c r="DR33" i="10"/>
  <c r="CZ33" i="10"/>
  <c r="DV33" i="10"/>
  <c r="CX33" i="10"/>
  <c r="CR33" i="10"/>
  <c r="DJ33" i="10"/>
  <c r="DQ33" i="10"/>
  <c r="DE33" i="10"/>
  <c r="DN33" i="10"/>
  <c r="DC33" i="10"/>
  <c r="DU33" i="10"/>
  <c r="DI33" i="10"/>
  <c r="CY33" i="10"/>
  <c r="CX6" i="10"/>
  <c r="DD33" i="10"/>
  <c r="DG33" i="10"/>
  <c r="CY6" i="10"/>
  <c r="CS6" i="10"/>
  <c r="DQ6" i="10"/>
  <c r="CV6" i="10"/>
  <c r="CR6" i="10"/>
  <c r="CZ6" i="10"/>
  <c r="DK6" i="10"/>
  <c r="DE6" i="10"/>
  <c r="CU6" i="10"/>
  <c r="CM60" i="10"/>
  <c r="CM59" i="10"/>
  <c r="CM61" i="10"/>
  <c r="DC6" i="10"/>
  <c r="DF6" i="10"/>
  <c r="DU6" i="10"/>
  <c r="CL94" i="10"/>
  <c r="CA20" i="3" s="1"/>
  <c r="DM6" i="10"/>
  <c r="DJ6" i="10"/>
  <c r="CM97" i="10"/>
  <c r="CM99" i="10"/>
  <c r="CM98" i="10"/>
  <c r="CM103" i="10"/>
  <c r="DH6" i="10"/>
  <c r="DI6" i="10"/>
  <c r="CL56" i="10"/>
  <c r="DA6" i="10"/>
  <c r="DB6" i="10"/>
  <c r="DL6" i="10"/>
  <c r="CQ6" i="10"/>
  <c r="CN96" i="10"/>
  <c r="DN96" i="10" s="1"/>
  <c r="CN58" i="10"/>
  <c r="CN57" i="10"/>
  <c r="CN95" i="10"/>
  <c r="CN49" i="10"/>
  <c r="DT6" i="10"/>
  <c r="DS6" i="10"/>
  <c r="CW6" i="10"/>
  <c r="DD6" i="10"/>
  <c r="CT6" i="10"/>
  <c r="DG6" i="10"/>
  <c r="DR6" i="10"/>
  <c r="BX5" i="7"/>
  <c r="CA5" i="3"/>
  <c r="BZ3" i="3"/>
  <c r="M114" i="11" l="1"/>
  <c r="Y114" i="11"/>
  <c r="BI264" i="11"/>
  <c r="AL114" i="11"/>
  <c r="CA114" i="11"/>
  <c r="AU264" i="11"/>
  <c r="CA264" i="11"/>
  <c r="CA355" i="11" s="1"/>
  <c r="CA189" i="11"/>
  <c r="AJ264" i="11"/>
  <c r="Y264" i="11"/>
  <c r="AL264" i="11"/>
  <c r="BV264" i="11"/>
  <c r="BE264" i="11"/>
  <c r="BL189" i="11"/>
  <c r="AR189" i="11"/>
  <c r="X189" i="11"/>
  <c r="R114" i="11"/>
  <c r="Z264" i="11"/>
  <c r="BP264" i="11"/>
  <c r="BK189" i="11"/>
  <c r="AQ189" i="11"/>
  <c r="W189" i="11"/>
  <c r="BW264" i="11"/>
  <c r="K114" i="11"/>
  <c r="Y189" i="11"/>
  <c r="H189" i="11"/>
  <c r="AE264" i="11"/>
  <c r="AA264" i="11"/>
  <c r="AW264" i="11"/>
  <c r="BJ189" i="11"/>
  <c r="AP189" i="11"/>
  <c r="V189" i="11"/>
  <c r="AV264" i="11"/>
  <c r="BZ114" i="11"/>
  <c r="BM189" i="11"/>
  <c r="AU114" i="11"/>
  <c r="AO189" i="11"/>
  <c r="BU114" i="11"/>
  <c r="BG114" i="11"/>
  <c r="AS114" i="11"/>
  <c r="BS114" i="11"/>
  <c r="BG264" i="11"/>
  <c r="AC264" i="11"/>
  <c r="K264" i="11"/>
  <c r="BH189" i="11"/>
  <c r="AN189" i="11"/>
  <c r="T189" i="11"/>
  <c r="Z114" i="11"/>
  <c r="BE114" i="11"/>
  <c r="L114" i="11"/>
  <c r="BC264" i="11"/>
  <c r="N264" i="11"/>
  <c r="X264" i="11"/>
  <c r="BG189" i="11"/>
  <c r="AM189" i="11"/>
  <c r="S189" i="11"/>
  <c r="V264" i="11"/>
  <c r="AO114" i="11"/>
  <c r="S114" i="11"/>
  <c r="O114" i="11"/>
  <c r="BV114" i="11"/>
  <c r="BY189" i="11"/>
  <c r="M264" i="11"/>
  <c r="AS264" i="11"/>
  <c r="BW189" i="11"/>
  <c r="BC189" i="11"/>
  <c r="AI189" i="11"/>
  <c r="O189" i="11"/>
  <c r="H264" i="11"/>
  <c r="U114" i="11"/>
  <c r="BM114" i="11"/>
  <c r="BL114" i="11"/>
  <c r="AG114" i="11"/>
  <c r="BI189" i="11"/>
  <c r="AK114" i="11"/>
  <c r="BZ189" i="11"/>
  <c r="AQ264" i="11"/>
  <c r="P189" i="11"/>
  <c r="BO114" i="11"/>
  <c r="S264" i="11"/>
  <c r="AM264" i="11"/>
  <c r="AR264" i="11"/>
  <c r="BF264" i="11"/>
  <c r="BV189" i="11"/>
  <c r="BB189" i="11"/>
  <c r="AH189" i="11"/>
  <c r="N189" i="11"/>
  <c r="AU189" i="11"/>
  <c r="T264" i="11"/>
  <c r="AJ114" i="11"/>
  <c r="BQ114" i="11"/>
  <c r="U264" i="11"/>
  <c r="BN264" i="11"/>
  <c r="BH264" i="11"/>
  <c r="BR264" i="11"/>
  <c r="BU189" i="11"/>
  <c r="BA189" i="11"/>
  <c r="AG189" i="11"/>
  <c r="J264" i="11"/>
  <c r="BO189" i="11"/>
  <c r="BN189" i="11"/>
  <c r="BP114" i="11"/>
  <c r="BJ264" i="11"/>
  <c r="AC114" i="11"/>
  <c r="AD264" i="11"/>
  <c r="AF114" i="11"/>
  <c r="Q189" i="11"/>
  <c r="BY264" i="11"/>
  <c r="BX189" i="11"/>
  <c r="J114" i="11"/>
  <c r="BS264" i="11"/>
  <c r="Q264" i="11"/>
  <c r="BZ264" i="11"/>
  <c r="AX264" i="11"/>
  <c r="BT189" i="11"/>
  <c r="AZ189" i="11"/>
  <c r="AF189" i="11"/>
  <c r="I189" i="11"/>
  <c r="AY114" i="11"/>
  <c r="BI114" i="11"/>
  <c r="AF264" i="11"/>
  <c r="AJ189" i="11"/>
  <c r="BJ114" i="11"/>
  <c r="AM114" i="11"/>
  <c r="P114" i="11"/>
  <c r="AD114" i="11"/>
  <c r="BT264" i="11"/>
  <c r="BO264" i="11"/>
  <c r="BU264" i="11"/>
  <c r="BS189" i="11"/>
  <c r="AY189" i="11"/>
  <c r="AE189" i="11"/>
  <c r="K189" i="11"/>
  <c r="AR114" i="11"/>
  <c r="AZ264" i="11"/>
  <c r="I264" i="11"/>
  <c r="BD114" i="11"/>
  <c r="BC114" i="11"/>
  <c r="AP264" i="11"/>
  <c r="V114" i="11"/>
  <c r="BF189" i="11"/>
  <c r="H114" i="11"/>
  <c r="BK264" i="11"/>
  <c r="BX264" i="11"/>
  <c r="BD189" i="11"/>
  <c r="BA114" i="11"/>
  <c r="W114" i="11"/>
  <c r="AI114" i="11"/>
  <c r="AW114" i="11"/>
  <c r="BK114" i="11"/>
  <c r="AB114" i="11"/>
  <c r="AN114" i="11"/>
  <c r="BA264" i="11"/>
  <c r="AN264" i="11"/>
  <c r="AT264" i="11"/>
  <c r="L264" i="11"/>
  <c r="BR189" i="11"/>
  <c r="AX189" i="11"/>
  <c r="AD189" i="11"/>
  <c r="J189" i="11"/>
  <c r="BQ264" i="11"/>
  <c r="AA189" i="11"/>
  <c r="O264" i="11"/>
  <c r="Z189" i="11"/>
  <c r="U189" i="11"/>
  <c r="R189" i="11"/>
  <c r="AK189" i="11"/>
  <c r="AV114" i="11"/>
  <c r="AP114" i="11"/>
  <c r="I114" i="11"/>
  <c r="AZ114" i="11"/>
  <c r="BF114" i="11"/>
  <c r="BT114" i="11"/>
  <c r="T114" i="11"/>
  <c r="X114" i="11"/>
  <c r="BB114" i="11"/>
  <c r="AX114" i="11"/>
  <c r="AB264" i="11"/>
  <c r="R264" i="11"/>
  <c r="BL264" i="11"/>
  <c r="AG264" i="11"/>
  <c r="BQ189" i="11"/>
  <c r="AW189" i="11"/>
  <c r="AC189" i="11"/>
  <c r="M189" i="11"/>
  <c r="BR114" i="11"/>
  <c r="W264" i="11"/>
  <c r="AT189" i="11"/>
  <c r="P264" i="11"/>
  <c r="AS189" i="11"/>
  <c r="AE114" i="11"/>
  <c r="BX114" i="11"/>
  <c r="N114" i="11"/>
  <c r="AH264" i="11"/>
  <c r="AK264" i="11"/>
  <c r="AL189" i="11"/>
  <c r="BY114" i="11"/>
  <c r="BD264" i="11"/>
  <c r="BE189" i="11"/>
  <c r="AH114" i="11"/>
  <c r="BM264" i="11"/>
  <c r="AT114" i="11"/>
  <c r="BW114" i="11"/>
  <c r="AA114" i="11"/>
  <c r="Q114" i="11"/>
  <c r="AQ114" i="11"/>
  <c r="BN114" i="11"/>
  <c r="BH114" i="11"/>
  <c r="AY264" i="11"/>
  <c r="AO264" i="11"/>
  <c r="AI264" i="11"/>
  <c r="BB264" i="11"/>
  <c r="BP189" i="11"/>
  <c r="AV189" i="11"/>
  <c r="AB189" i="11"/>
  <c r="L189" i="11"/>
  <c r="BX24" i="4"/>
  <c r="BW24" i="4"/>
  <c r="DV49" i="10"/>
  <c r="DN49" i="10"/>
  <c r="DM68" i="10"/>
  <c r="DQ95" i="10"/>
  <c r="DR95" i="10"/>
  <c r="DS95" i="10"/>
  <c r="DT95" i="10"/>
  <c r="DU95" i="10"/>
  <c r="DV95" i="10"/>
  <c r="DQ83" i="10"/>
  <c r="DR83" i="10"/>
  <c r="DS83" i="10"/>
  <c r="DT83" i="10"/>
  <c r="DU83" i="10"/>
  <c r="DV83" i="10"/>
  <c r="DN83" i="10"/>
  <c r="DQ57" i="10"/>
  <c r="DR57" i="10"/>
  <c r="DS57" i="10"/>
  <c r="DT57" i="10"/>
  <c r="DU57" i="10"/>
  <c r="DV57" i="10"/>
  <c r="DN57" i="10"/>
  <c r="DQ58" i="10"/>
  <c r="DR58" i="10"/>
  <c r="DS58" i="10"/>
  <c r="DT58" i="10"/>
  <c r="DU58" i="10"/>
  <c r="DV58" i="10"/>
  <c r="DN58" i="10"/>
  <c r="DN95" i="10"/>
  <c r="DQ96" i="10"/>
  <c r="DR96" i="10"/>
  <c r="DS96" i="10"/>
  <c r="DT96" i="10"/>
  <c r="DU96" i="10"/>
  <c r="DV96" i="10"/>
  <c r="DQ69" i="10"/>
  <c r="DR69" i="10"/>
  <c r="DS69" i="10"/>
  <c r="DT69" i="10"/>
  <c r="DU69" i="10"/>
  <c r="DV69" i="10"/>
  <c r="DN69" i="10"/>
  <c r="CN51" i="10"/>
  <c r="CN50" i="10"/>
  <c r="CN53" i="10"/>
  <c r="CN52" i="10"/>
  <c r="CN90" i="10"/>
  <c r="CN76" i="10"/>
  <c r="CN62" i="10"/>
  <c r="CN100" i="10"/>
  <c r="CK77" i="10"/>
  <c r="DM77" i="10" s="1"/>
  <c r="CK63" i="10"/>
  <c r="DM63" i="10" s="1"/>
  <c r="CJ102" i="10"/>
  <c r="CL67" i="10"/>
  <c r="CL66" i="10"/>
  <c r="CL68" i="10"/>
  <c r="CL82" i="10"/>
  <c r="CL81" i="10"/>
  <c r="CL80" i="10"/>
  <c r="CT48" i="10"/>
  <c r="CS48" i="10"/>
  <c r="DJ102" i="10"/>
  <c r="DV6" i="10"/>
  <c r="CQ102" i="10"/>
  <c r="DN6" i="10"/>
  <c r="CN103" i="10"/>
  <c r="CN59" i="10"/>
  <c r="DN59" i="10" s="1"/>
  <c r="CN61" i="10"/>
  <c r="CN60" i="10"/>
  <c r="DN60" i="10" s="1"/>
  <c r="CM94" i="10"/>
  <c r="CB20" i="3" s="1"/>
  <c r="CM56" i="10"/>
  <c r="CN97" i="10"/>
  <c r="DN97" i="10" s="1"/>
  <c r="CN99" i="10"/>
  <c r="DN99" i="10" s="1"/>
  <c r="CN98" i="10"/>
  <c r="BY5" i="7"/>
  <c r="CB5" i="3"/>
  <c r="CA3" i="3"/>
  <c r="CA344" i="11" l="1"/>
  <c r="CA343" i="11"/>
  <c r="CA342" i="11"/>
  <c r="O344" i="11"/>
  <c r="O343" i="11"/>
  <c r="O342" i="11"/>
  <c r="O345" i="11"/>
  <c r="AI350" i="11"/>
  <c r="AI348" i="11"/>
  <c r="AI351" i="11"/>
  <c r="AI349" i="11"/>
  <c r="CA348" i="11"/>
  <c r="CA349" i="11"/>
  <c r="AD350" i="11"/>
  <c r="AD348" i="11"/>
  <c r="AD349" i="11"/>
  <c r="AD351" i="11"/>
  <c r="AZ351" i="11"/>
  <c r="AZ349" i="11"/>
  <c r="AZ348" i="11"/>
  <c r="AZ350" i="11"/>
  <c r="AV350" i="11"/>
  <c r="AV349" i="11"/>
  <c r="AV351" i="11"/>
  <c r="AV348" i="11"/>
  <c r="S345" i="11"/>
  <c r="S342" i="11"/>
  <c r="S343" i="11"/>
  <c r="S344" i="11"/>
  <c r="AU342" i="11"/>
  <c r="AU344" i="11"/>
  <c r="AU345" i="11"/>
  <c r="AU343" i="11"/>
  <c r="AF349" i="11"/>
  <c r="AF351" i="11"/>
  <c r="AF350" i="11"/>
  <c r="AF348" i="11"/>
  <c r="BV350" i="11"/>
  <c r="BV348" i="11"/>
  <c r="BV349" i="11"/>
  <c r="BV351" i="11"/>
  <c r="AJ344" i="11"/>
  <c r="AJ342" i="11"/>
  <c r="AJ345" i="11"/>
  <c r="AJ343" i="11"/>
  <c r="BH345" i="11"/>
  <c r="BH342" i="11"/>
  <c r="BH343" i="11"/>
  <c r="BH344" i="11"/>
  <c r="AC342" i="11"/>
  <c r="AC344" i="11"/>
  <c r="AC345" i="11"/>
  <c r="AC343" i="11"/>
  <c r="N343" i="11"/>
  <c r="N342" i="11"/>
  <c r="N345" i="11"/>
  <c r="N344" i="11"/>
  <c r="BI348" i="11"/>
  <c r="BI350" i="11"/>
  <c r="BI349" i="11"/>
  <c r="BI351" i="11"/>
  <c r="BH349" i="11"/>
  <c r="BH350" i="11"/>
  <c r="BH351" i="11"/>
  <c r="BH348" i="11"/>
  <c r="BU349" i="11"/>
  <c r="BU351" i="11"/>
  <c r="BU348" i="11"/>
  <c r="BU350" i="11"/>
  <c r="BB348" i="11"/>
  <c r="BB349" i="11"/>
  <c r="BB351" i="11"/>
  <c r="BB350" i="11"/>
  <c r="X351" i="11"/>
  <c r="X349" i="11"/>
  <c r="X348" i="11"/>
  <c r="X350" i="11"/>
  <c r="W343" i="11"/>
  <c r="W344" i="11"/>
  <c r="W342" i="11"/>
  <c r="W345" i="11"/>
  <c r="V350" i="11"/>
  <c r="V348" i="11"/>
  <c r="V351" i="11"/>
  <c r="V349" i="11"/>
  <c r="BM344" i="11"/>
  <c r="BM345" i="11"/>
  <c r="BM342" i="11"/>
  <c r="BM343" i="11"/>
  <c r="BZ344" i="11"/>
  <c r="BZ345" i="11"/>
  <c r="BZ342" i="11"/>
  <c r="BZ343" i="11"/>
  <c r="BP342" i="11"/>
  <c r="BP344" i="11"/>
  <c r="BP345" i="11"/>
  <c r="BP343" i="11"/>
  <c r="Z342" i="11"/>
  <c r="Z344" i="11"/>
  <c r="Z345" i="11"/>
  <c r="Z343" i="11"/>
  <c r="U343" i="11"/>
  <c r="U345" i="11"/>
  <c r="U344" i="11"/>
  <c r="U342" i="11"/>
  <c r="AC351" i="11"/>
  <c r="AC349" i="11"/>
  <c r="AC350" i="11"/>
  <c r="AC348" i="11"/>
  <c r="AZ343" i="11"/>
  <c r="AZ345" i="11"/>
  <c r="AZ344" i="11"/>
  <c r="AZ342" i="11"/>
  <c r="BM348" i="11"/>
  <c r="BM351" i="11"/>
  <c r="BM349" i="11"/>
  <c r="BM350" i="11"/>
  <c r="AK349" i="11"/>
  <c r="AK348" i="11"/>
  <c r="AK350" i="11"/>
  <c r="AK351" i="11"/>
  <c r="Y344" i="11"/>
  <c r="Y345" i="11"/>
  <c r="Y342" i="11"/>
  <c r="Y343" i="11"/>
  <c r="BB343" i="11"/>
  <c r="BB342" i="11"/>
  <c r="BB344" i="11"/>
  <c r="BB345" i="11"/>
  <c r="BA343" i="11"/>
  <c r="BA344" i="11"/>
  <c r="BA345" i="11"/>
  <c r="BA342" i="11"/>
  <c r="CA345" i="11"/>
  <c r="BF350" i="11"/>
  <c r="BF348" i="11"/>
  <c r="BF349" i="11"/>
  <c r="BF351" i="11"/>
  <c r="K351" i="11"/>
  <c r="K348" i="11"/>
  <c r="K349" i="11"/>
  <c r="K350" i="11"/>
  <c r="BO348" i="11"/>
  <c r="BO351" i="11"/>
  <c r="BO349" i="11"/>
  <c r="BO350" i="11"/>
  <c r="AY345" i="11"/>
  <c r="AY343" i="11"/>
  <c r="AY342" i="11"/>
  <c r="AY344" i="11"/>
  <c r="BD344" i="11"/>
  <c r="BD342" i="11"/>
  <c r="BD343" i="11"/>
  <c r="BD345" i="11"/>
  <c r="BN342" i="11"/>
  <c r="BN344" i="11"/>
  <c r="BN345" i="11"/>
  <c r="BN343" i="11"/>
  <c r="P348" i="11"/>
  <c r="P350" i="11"/>
  <c r="P349" i="11"/>
  <c r="P351" i="11"/>
  <c r="X343" i="11"/>
  <c r="X344" i="11"/>
  <c r="X342" i="11"/>
  <c r="X345" i="11"/>
  <c r="BX344" i="11"/>
  <c r="BX342" i="11"/>
  <c r="BX345" i="11"/>
  <c r="BX343" i="11"/>
  <c r="AP350" i="11"/>
  <c r="AP351" i="11"/>
  <c r="AP348" i="11"/>
  <c r="AP349" i="11"/>
  <c r="BA351" i="11"/>
  <c r="BA350" i="11"/>
  <c r="BA348" i="11"/>
  <c r="BA349" i="11"/>
  <c r="AW342" i="11"/>
  <c r="AW344" i="11"/>
  <c r="AW345" i="11"/>
  <c r="AW343" i="11"/>
  <c r="BW348" i="11"/>
  <c r="BW351" i="11"/>
  <c r="BW349" i="11"/>
  <c r="BW350" i="11"/>
  <c r="Z351" i="11"/>
  <c r="Z350" i="11"/>
  <c r="Z348" i="11"/>
  <c r="Z349" i="11"/>
  <c r="W350" i="11"/>
  <c r="W348" i="11"/>
  <c r="W349" i="11"/>
  <c r="W351" i="11"/>
  <c r="AH343" i="11"/>
  <c r="AH342" i="11"/>
  <c r="AH344" i="11"/>
  <c r="AH345" i="11"/>
  <c r="BY344" i="11"/>
  <c r="BY345" i="11"/>
  <c r="BY342" i="11"/>
  <c r="BY343" i="11"/>
  <c r="Q344" i="11"/>
  <c r="Q345" i="11"/>
  <c r="Q342" i="11"/>
  <c r="Q343" i="11"/>
  <c r="AS344" i="11"/>
  <c r="AS345" i="11"/>
  <c r="AS342" i="11"/>
  <c r="AS343" i="11"/>
  <c r="AA351" i="11"/>
  <c r="AA350" i="11"/>
  <c r="AA348" i="11"/>
  <c r="AA349" i="11"/>
  <c r="AU351" i="11"/>
  <c r="AU350" i="11"/>
  <c r="AU349" i="11"/>
  <c r="AU348" i="11"/>
  <c r="AB350" i="11"/>
  <c r="AB349" i="11"/>
  <c r="AB348" i="11"/>
  <c r="AB351" i="11"/>
  <c r="N348" i="11"/>
  <c r="N349" i="11"/>
  <c r="N351" i="11"/>
  <c r="N350" i="11"/>
  <c r="BJ349" i="11"/>
  <c r="BJ350" i="11"/>
  <c r="BJ351" i="11"/>
  <c r="BJ348" i="11"/>
  <c r="BC344" i="11"/>
  <c r="BC343" i="11"/>
  <c r="BC342" i="11"/>
  <c r="BC345" i="11"/>
  <c r="I349" i="11"/>
  <c r="I350" i="11"/>
  <c r="I351" i="11"/>
  <c r="I348" i="11"/>
  <c r="BE348" i="11"/>
  <c r="BE350" i="11"/>
  <c r="BE349" i="11"/>
  <c r="BE351" i="11"/>
  <c r="L344" i="11"/>
  <c r="L343" i="11"/>
  <c r="L345" i="11"/>
  <c r="L342" i="11"/>
  <c r="AB342" i="11"/>
  <c r="AB344" i="11"/>
  <c r="AB345" i="11"/>
  <c r="AB343" i="11"/>
  <c r="BO342" i="11"/>
  <c r="BO344" i="11"/>
  <c r="BO345" i="11"/>
  <c r="BO343" i="11"/>
  <c r="BN350" i="11"/>
  <c r="BN348" i="11"/>
  <c r="BN349" i="11"/>
  <c r="BN351" i="11"/>
  <c r="BY348" i="11"/>
  <c r="BY350" i="11"/>
  <c r="BY349" i="11"/>
  <c r="BY351" i="11"/>
  <c r="BG345" i="11"/>
  <c r="BG342" i="11"/>
  <c r="BG343" i="11"/>
  <c r="BG344" i="11"/>
  <c r="T348" i="11"/>
  <c r="T349" i="11"/>
  <c r="T350" i="11"/>
  <c r="T351" i="11"/>
  <c r="BS351" i="11"/>
  <c r="BS349" i="11"/>
  <c r="BS350" i="11"/>
  <c r="BS348" i="11"/>
  <c r="AE348" i="11"/>
  <c r="AE350" i="11"/>
  <c r="AE349" i="11"/>
  <c r="AE351" i="11"/>
  <c r="U351" i="11"/>
  <c r="U350" i="11"/>
  <c r="U348" i="11"/>
  <c r="U349" i="11"/>
  <c r="BW344" i="11"/>
  <c r="BW343" i="11"/>
  <c r="BW342" i="11"/>
  <c r="BW345" i="11"/>
  <c r="BU343" i="11"/>
  <c r="BU344" i="11"/>
  <c r="BU342" i="11"/>
  <c r="BU345" i="11"/>
  <c r="AO351" i="11"/>
  <c r="AO349" i="11"/>
  <c r="AO350" i="11"/>
  <c r="AO348" i="11"/>
  <c r="AJ350" i="11"/>
  <c r="AJ348" i="11"/>
  <c r="AJ349" i="11"/>
  <c r="AJ351" i="11"/>
  <c r="H351" i="11"/>
  <c r="H350" i="11"/>
  <c r="H349" i="11"/>
  <c r="H348" i="11"/>
  <c r="BQ348" i="11"/>
  <c r="BQ349" i="11"/>
  <c r="BQ350" i="11"/>
  <c r="BQ351" i="11"/>
  <c r="AL344" i="11"/>
  <c r="AL345" i="11"/>
  <c r="AL342" i="11"/>
  <c r="AL343" i="11"/>
  <c r="BF344" i="11"/>
  <c r="BF345" i="11"/>
  <c r="BF342" i="11"/>
  <c r="BF343" i="11"/>
  <c r="AE345" i="11"/>
  <c r="AE343" i="11"/>
  <c r="AE344" i="11"/>
  <c r="AE342" i="11"/>
  <c r="AY348" i="11"/>
  <c r="AY351" i="11"/>
  <c r="AY350" i="11"/>
  <c r="AY349" i="11"/>
  <c r="V343" i="11"/>
  <c r="V344" i="11"/>
  <c r="V342" i="11"/>
  <c r="V345" i="11"/>
  <c r="AL348" i="11"/>
  <c r="AL349" i="11"/>
  <c r="AL350" i="11"/>
  <c r="AL351" i="11"/>
  <c r="S350" i="11"/>
  <c r="S349" i="11"/>
  <c r="S348" i="11"/>
  <c r="S351" i="11"/>
  <c r="BX351" i="11"/>
  <c r="BX349" i="11"/>
  <c r="BX350" i="11"/>
  <c r="BX348" i="11"/>
  <c r="AS348" i="11"/>
  <c r="AS349" i="11"/>
  <c r="AS350" i="11"/>
  <c r="AS351" i="11"/>
  <c r="AQ343" i="11"/>
  <c r="AQ344" i="11"/>
  <c r="AQ345" i="11"/>
  <c r="AQ342" i="11"/>
  <c r="AW348" i="11"/>
  <c r="AW349" i="11"/>
  <c r="AW351" i="11"/>
  <c r="AW350" i="11"/>
  <c r="L351" i="11"/>
  <c r="L349" i="11"/>
  <c r="L348" i="11"/>
  <c r="L350" i="11"/>
  <c r="I345" i="11"/>
  <c r="I344" i="11"/>
  <c r="I343" i="11"/>
  <c r="I342" i="11"/>
  <c r="AX345" i="11"/>
  <c r="AX343" i="11"/>
  <c r="AX342" i="11"/>
  <c r="AX344" i="11"/>
  <c r="T345" i="11"/>
  <c r="T342" i="11"/>
  <c r="T344" i="11"/>
  <c r="T343" i="11"/>
  <c r="BD349" i="11"/>
  <c r="BD348" i="11"/>
  <c r="BD350" i="11"/>
  <c r="BD351" i="11"/>
  <c r="BS345" i="11"/>
  <c r="BS343" i="11"/>
  <c r="BS344" i="11"/>
  <c r="BS342" i="11"/>
  <c r="BR348" i="11"/>
  <c r="BR351" i="11"/>
  <c r="BR350" i="11"/>
  <c r="BR349" i="11"/>
  <c r="AF343" i="11"/>
  <c r="AF342" i="11"/>
  <c r="AF344" i="11"/>
  <c r="AF345" i="11"/>
  <c r="BQ342" i="11"/>
  <c r="BQ344" i="11"/>
  <c r="BQ345" i="11"/>
  <c r="BQ343" i="11"/>
  <c r="BT343" i="11"/>
  <c r="BT344" i="11"/>
  <c r="BT342" i="11"/>
  <c r="BT345" i="11"/>
  <c r="M342" i="11"/>
  <c r="M344" i="11"/>
  <c r="M343" i="11"/>
  <c r="M345" i="11"/>
  <c r="AN350" i="11"/>
  <c r="AN348" i="11"/>
  <c r="AN351" i="11"/>
  <c r="AN349" i="11"/>
  <c r="AG349" i="11"/>
  <c r="AG351" i="11"/>
  <c r="AG348" i="11"/>
  <c r="AG350" i="11"/>
  <c r="AH349" i="11"/>
  <c r="AH350" i="11"/>
  <c r="AH351" i="11"/>
  <c r="AH348" i="11"/>
  <c r="R349" i="11"/>
  <c r="R351" i="11"/>
  <c r="R350" i="11"/>
  <c r="R348" i="11"/>
  <c r="AT350" i="11"/>
  <c r="AT351" i="11"/>
  <c r="AT348" i="11"/>
  <c r="AT349" i="11"/>
  <c r="AD345" i="11"/>
  <c r="AD343" i="11"/>
  <c r="AD342" i="11"/>
  <c r="AD344" i="11"/>
  <c r="BK350" i="11"/>
  <c r="BK351" i="11"/>
  <c r="BK348" i="11"/>
  <c r="BK349" i="11"/>
  <c r="AP343" i="11"/>
  <c r="AP345" i="11"/>
  <c r="AP344" i="11"/>
  <c r="AP342" i="11"/>
  <c r="AO343" i="11"/>
  <c r="AO345" i="11"/>
  <c r="AO344" i="11"/>
  <c r="AO342" i="11"/>
  <c r="AX349" i="11"/>
  <c r="AX351" i="11"/>
  <c r="AX348" i="11"/>
  <c r="AX350" i="11"/>
  <c r="BL343" i="11"/>
  <c r="BL344" i="11"/>
  <c r="BL342" i="11"/>
  <c r="BL345" i="11"/>
  <c r="AM345" i="11"/>
  <c r="AM342" i="11"/>
  <c r="AM344" i="11"/>
  <c r="AM343" i="11"/>
  <c r="AR343" i="11"/>
  <c r="AR344" i="11"/>
  <c r="AR345" i="11"/>
  <c r="AR342" i="11"/>
  <c r="BR342" i="11"/>
  <c r="BR345" i="11"/>
  <c r="BR343" i="11"/>
  <c r="BR344" i="11"/>
  <c r="BV343" i="11"/>
  <c r="BV344" i="11"/>
  <c r="BV342" i="11"/>
  <c r="BV345" i="11"/>
  <c r="BK343" i="11"/>
  <c r="BK344" i="11"/>
  <c r="BK345" i="11"/>
  <c r="BK342" i="11"/>
  <c r="Y351" i="11"/>
  <c r="Y350" i="11"/>
  <c r="Y349" i="11"/>
  <c r="Y348" i="11"/>
  <c r="AV342" i="11"/>
  <c r="AV344" i="11"/>
  <c r="AV345" i="11"/>
  <c r="AV343" i="11"/>
  <c r="K344" i="11"/>
  <c r="K345" i="11"/>
  <c r="K343" i="11"/>
  <c r="K342" i="11"/>
  <c r="J344" i="11"/>
  <c r="J345" i="11"/>
  <c r="J342" i="11"/>
  <c r="J343" i="11"/>
  <c r="BI343" i="11"/>
  <c r="BI344" i="11"/>
  <c r="BI342" i="11"/>
  <c r="BI345" i="11"/>
  <c r="O349" i="11"/>
  <c r="O350" i="11"/>
  <c r="O348" i="11"/>
  <c r="O351" i="11"/>
  <c r="J350" i="11"/>
  <c r="J351" i="11"/>
  <c r="J349" i="11"/>
  <c r="J348" i="11"/>
  <c r="BZ350" i="11"/>
  <c r="BZ349" i="11"/>
  <c r="BZ348" i="11"/>
  <c r="BZ351" i="11"/>
  <c r="Q350" i="11"/>
  <c r="Q351" i="11"/>
  <c r="Q349" i="11"/>
  <c r="Q348" i="11"/>
  <c r="CA350" i="11"/>
  <c r="AI344" i="11"/>
  <c r="AI343" i="11"/>
  <c r="AI342" i="11"/>
  <c r="AI345" i="11"/>
  <c r="AN345" i="11"/>
  <c r="AN342" i="11"/>
  <c r="AN343" i="11"/>
  <c r="AN344" i="11"/>
  <c r="AQ350" i="11"/>
  <c r="AQ349" i="11"/>
  <c r="AQ351" i="11"/>
  <c r="AQ348" i="11"/>
  <c r="BE344" i="11"/>
  <c r="BE345" i="11"/>
  <c r="BE342" i="11"/>
  <c r="BE343" i="11"/>
  <c r="BL350" i="11"/>
  <c r="BL349" i="11"/>
  <c r="BL351" i="11"/>
  <c r="BL348" i="11"/>
  <c r="BG350" i="11"/>
  <c r="BG349" i="11"/>
  <c r="BG351" i="11"/>
  <c r="BG348" i="11"/>
  <c r="AM349" i="11"/>
  <c r="AM348" i="11"/>
  <c r="AM351" i="11"/>
  <c r="AM350" i="11"/>
  <c r="P344" i="11"/>
  <c r="P342" i="11"/>
  <c r="P343" i="11"/>
  <c r="P345" i="11"/>
  <c r="H342" i="11"/>
  <c r="H344" i="11"/>
  <c r="H345" i="11"/>
  <c r="H343" i="11"/>
  <c r="BC351" i="11"/>
  <c r="BC348" i="11"/>
  <c r="BC349" i="11"/>
  <c r="BC350" i="11"/>
  <c r="AK344" i="11"/>
  <c r="AK345" i="11"/>
  <c r="AK342" i="11"/>
  <c r="AK343" i="11"/>
  <c r="AT342" i="11"/>
  <c r="AT345" i="11"/>
  <c r="AT344" i="11"/>
  <c r="AT343" i="11"/>
  <c r="BJ343" i="11"/>
  <c r="BJ344" i="11"/>
  <c r="BJ345" i="11"/>
  <c r="BJ342" i="11"/>
  <c r="R344" i="11"/>
  <c r="R345" i="11"/>
  <c r="R342" i="11"/>
  <c r="R343" i="11"/>
  <c r="AA342" i="11"/>
  <c r="AA345" i="11"/>
  <c r="AA344" i="11"/>
  <c r="AA343" i="11"/>
  <c r="AG343" i="11"/>
  <c r="AG342" i="11"/>
  <c r="AG344" i="11"/>
  <c r="AG345" i="11"/>
  <c r="BT351" i="11"/>
  <c r="BT349" i="11"/>
  <c r="BT348" i="11"/>
  <c r="BT350" i="11"/>
  <c r="AR350" i="11"/>
  <c r="AR351" i="11"/>
  <c r="AR348" i="11"/>
  <c r="AR349" i="11"/>
  <c r="M348" i="11"/>
  <c r="M351" i="11"/>
  <c r="M350" i="11"/>
  <c r="M349" i="11"/>
  <c r="BP348" i="11"/>
  <c r="BP349" i="11"/>
  <c r="BP350" i="11"/>
  <c r="BP351" i="11"/>
  <c r="CA351" i="11"/>
  <c r="BB356" i="11"/>
  <c r="BB357" i="11"/>
  <c r="BB355" i="11"/>
  <c r="BB354" i="11"/>
  <c r="O355" i="11"/>
  <c r="O357" i="11"/>
  <c r="O356" i="11"/>
  <c r="O354" i="11"/>
  <c r="BG357" i="11"/>
  <c r="BG355" i="11"/>
  <c r="BG354" i="11"/>
  <c r="BG356" i="11"/>
  <c r="AS354" i="11"/>
  <c r="AS355" i="11"/>
  <c r="AS356" i="11"/>
  <c r="AS357" i="11"/>
  <c r="BM355" i="11"/>
  <c r="BM356" i="11"/>
  <c r="BM357" i="11"/>
  <c r="BM354" i="11"/>
  <c r="AJ354" i="11"/>
  <c r="AJ355" i="11"/>
  <c r="AJ357" i="11"/>
  <c r="AJ356" i="11"/>
  <c r="AC357" i="11"/>
  <c r="AC356" i="11"/>
  <c r="AC354" i="11"/>
  <c r="AC355" i="11"/>
  <c r="BC357" i="11"/>
  <c r="BC356" i="11"/>
  <c r="BC355" i="11"/>
  <c r="BC354" i="11"/>
  <c r="BE354" i="11"/>
  <c r="BE356" i="11"/>
  <c r="BE355" i="11"/>
  <c r="BE357" i="11"/>
  <c r="W357" i="11"/>
  <c r="W354" i="11"/>
  <c r="W355" i="11"/>
  <c r="W356" i="11"/>
  <c r="AG357" i="11"/>
  <c r="AG355" i="11"/>
  <c r="AG356" i="11"/>
  <c r="AG354" i="11"/>
  <c r="AR355" i="11"/>
  <c r="AR356" i="11"/>
  <c r="AR357" i="11"/>
  <c r="AR354" i="11"/>
  <c r="BP357" i="11"/>
  <c r="BP356" i="11"/>
  <c r="BP355" i="11"/>
  <c r="BP354" i="11"/>
  <c r="BH357" i="11"/>
  <c r="BH355" i="11"/>
  <c r="BH354" i="11"/>
  <c r="BH356" i="11"/>
  <c r="BF357" i="11"/>
  <c r="BF355" i="11"/>
  <c r="BF356" i="11"/>
  <c r="BF354" i="11"/>
  <c r="AE355" i="11"/>
  <c r="AE356" i="11"/>
  <c r="AE354" i="11"/>
  <c r="AE357" i="11"/>
  <c r="BL356" i="11"/>
  <c r="BL355" i="11"/>
  <c r="BL357" i="11"/>
  <c r="BL354" i="11"/>
  <c r="AP354" i="11"/>
  <c r="AP357" i="11"/>
  <c r="AP356" i="11"/>
  <c r="AP355" i="11"/>
  <c r="BO355" i="11"/>
  <c r="BO354" i="11"/>
  <c r="BO357" i="11"/>
  <c r="BO356" i="11"/>
  <c r="AL356" i="11"/>
  <c r="AL355" i="11"/>
  <c r="AL357" i="11"/>
  <c r="AL354" i="11"/>
  <c r="U354" i="11"/>
  <c r="U356" i="11"/>
  <c r="U357" i="11"/>
  <c r="U355" i="11"/>
  <c r="AO355" i="11"/>
  <c r="AO357" i="11"/>
  <c r="AO354" i="11"/>
  <c r="AO356" i="11"/>
  <c r="AN355" i="11"/>
  <c r="AN354" i="11"/>
  <c r="AN357" i="11"/>
  <c r="AN356" i="11"/>
  <c r="K356" i="11"/>
  <c r="K355" i="11"/>
  <c r="K357" i="11"/>
  <c r="K354" i="11"/>
  <c r="AU354" i="11"/>
  <c r="AU356" i="11"/>
  <c r="AU357" i="11"/>
  <c r="AU355" i="11"/>
  <c r="BX357" i="11"/>
  <c r="BX356" i="11"/>
  <c r="BX355" i="11"/>
  <c r="BX354" i="11"/>
  <c r="BT356" i="11"/>
  <c r="BT355" i="11"/>
  <c r="BT354" i="11"/>
  <c r="BT357" i="11"/>
  <c r="J356" i="11"/>
  <c r="J357" i="11"/>
  <c r="J355" i="11"/>
  <c r="J354" i="11"/>
  <c r="AZ354" i="11"/>
  <c r="AZ355" i="11"/>
  <c r="AZ357" i="11"/>
  <c r="AZ356" i="11"/>
  <c r="N356" i="11"/>
  <c r="N357" i="11"/>
  <c r="N354" i="11"/>
  <c r="N355" i="11"/>
  <c r="BW354" i="11"/>
  <c r="BW356" i="11"/>
  <c r="BW355" i="11"/>
  <c r="BW357" i="11"/>
  <c r="H356" i="11"/>
  <c r="H354" i="11"/>
  <c r="H357" i="11"/>
  <c r="H355" i="11"/>
  <c r="M355" i="11"/>
  <c r="M357" i="11"/>
  <c r="M354" i="11"/>
  <c r="M356" i="11"/>
  <c r="BY357" i="11"/>
  <c r="BY356" i="11"/>
  <c r="BY355" i="11"/>
  <c r="BY354" i="11"/>
  <c r="AQ354" i="11"/>
  <c r="AQ356" i="11"/>
  <c r="AQ355" i="11"/>
  <c r="AQ357" i="11"/>
  <c r="AX357" i="11"/>
  <c r="AX356" i="11"/>
  <c r="AX355" i="11"/>
  <c r="AX354" i="11"/>
  <c r="BV354" i="11"/>
  <c r="BV355" i="11"/>
  <c r="BV356" i="11"/>
  <c r="BV357" i="11"/>
  <c r="L355" i="11"/>
  <c r="L357" i="11"/>
  <c r="L356" i="11"/>
  <c r="L354" i="11"/>
  <c r="T354" i="11"/>
  <c r="T355" i="11"/>
  <c r="T357" i="11"/>
  <c r="T356" i="11"/>
  <c r="AB354" i="11"/>
  <c r="AB355" i="11"/>
  <c r="AB356" i="11"/>
  <c r="AB357" i="11"/>
  <c r="BA357" i="11"/>
  <c r="BA356" i="11"/>
  <c r="BA355" i="11"/>
  <c r="BA354" i="11"/>
  <c r="BD356" i="11"/>
  <c r="BD357" i="11"/>
  <c r="BD355" i="11"/>
  <c r="BD354" i="11"/>
  <c r="AT354" i="11"/>
  <c r="AT355" i="11"/>
  <c r="AT357" i="11"/>
  <c r="AT356" i="11"/>
  <c r="AM355" i="11"/>
  <c r="AM356" i="11"/>
  <c r="AM357" i="11"/>
  <c r="AM354" i="11"/>
  <c r="AI354" i="11"/>
  <c r="AI356" i="11"/>
  <c r="AI355" i="11"/>
  <c r="AI357" i="11"/>
  <c r="AY354" i="11"/>
  <c r="AY355" i="11"/>
  <c r="AY356" i="11"/>
  <c r="AY357" i="11"/>
  <c r="R357" i="11"/>
  <c r="R355" i="11"/>
  <c r="R356" i="11"/>
  <c r="R354" i="11"/>
  <c r="AD354" i="11"/>
  <c r="AD355" i="11"/>
  <c r="AD356" i="11"/>
  <c r="AD357" i="11"/>
  <c r="BZ354" i="11"/>
  <c r="BZ357" i="11"/>
  <c r="BZ356" i="11"/>
  <c r="BZ355" i="11"/>
  <c r="I357" i="11"/>
  <c r="I354" i="11"/>
  <c r="I356" i="11"/>
  <c r="I355" i="11"/>
  <c r="CA354" i="11"/>
  <c r="BN355" i="11"/>
  <c r="BN356" i="11"/>
  <c r="BN354" i="11"/>
  <c r="BN357" i="11"/>
  <c r="S357" i="11"/>
  <c r="S354" i="11"/>
  <c r="S356" i="11"/>
  <c r="S355" i="11"/>
  <c r="BU355" i="11"/>
  <c r="BU354" i="11"/>
  <c r="BU357" i="11"/>
  <c r="BU356" i="11"/>
  <c r="BK356" i="11"/>
  <c r="BK354" i="11"/>
  <c r="BK357" i="11"/>
  <c r="BK355" i="11"/>
  <c r="BQ356" i="11"/>
  <c r="BQ354" i="11"/>
  <c r="BQ355" i="11"/>
  <c r="BQ357" i="11"/>
  <c r="AV355" i="11"/>
  <c r="AV356" i="11"/>
  <c r="AV357" i="11"/>
  <c r="AV354" i="11"/>
  <c r="BJ357" i="11"/>
  <c r="BJ355" i="11"/>
  <c r="BJ356" i="11"/>
  <c r="BJ354" i="11"/>
  <c r="AW357" i="11"/>
  <c r="AW355" i="11"/>
  <c r="AW356" i="11"/>
  <c r="AW354" i="11"/>
  <c r="Z356" i="11"/>
  <c r="Z357" i="11"/>
  <c r="Z355" i="11"/>
  <c r="Z354" i="11"/>
  <c r="AF354" i="11"/>
  <c r="AF355" i="11"/>
  <c r="AF356" i="11"/>
  <c r="AF357" i="11"/>
  <c r="Q355" i="11"/>
  <c r="Q356" i="11"/>
  <c r="Q354" i="11"/>
  <c r="Q357" i="11"/>
  <c r="V355" i="11"/>
  <c r="V354" i="11"/>
  <c r="V356" i="11"/>
  <c r="V357" i="11"/>
  <c r="CA356" i="11"/>
  <c r="BR355" i="11"/>
  <c r="BR356" i="11"/>
  <c r="BR357" i="11"/>
  <c r="BR354" i="11"/>
  <c r="BI357" i="11"/>
  <c r="BI356" i="11"/>
  <c r="BI355" i="11"/>
  <c r="BI354" i="11"/>
  <c r="AH356" i="11"/>
  <c r="AH355" i="11"/>
  <c r="AH354" i="11"/>
  <c r="AH357" i="11"/>
  <c r="AA354" i="11"/>
  <c r="AA356" i="11"/>
  <c r="AA357" i="11"/>
  <c r="AA355" i="11"/>
  <c r="Y356" i="11"/>
  <c r="Y355" i="11"/>
  <c r="Y357" i="11"/>
  <c r="Y354" i="11"/>
  <c r="AK355" i="11"/>
  <c r="AK356" i="11"/>
  <c r="AK354" i="11"/>
  <c r="AK357" i="11"/>
  <c r="X354" i="11"/>
  <c r="X355" i="11"/>
  <c r="X356" i="11"/>
  <c r="X357" i="11"/>
  <c r="BS354" i="11"/>
  <c r="BS357" i="11"/>
  <c r="BS356" i="11"/>
  <c r="BS355" i="11"/>
  <c r="P354" i="11"/>
  <c r="P356" i="11"/>
  <c r="P357" i="11"/>
  <c r="P355" i="11"/>
  <c r="CA357" i="11"/>
  <c r="CY24" i="4"/>
  <c r="BY24" i="4"/>
  <c r="DN52" i="10"/>
  <c r="DV52" i="10"/>
  <c r="DN53" i="10"/>
  <c r="DV53" i="10"/>
  <c r="DN50" i="10"/>
  <c r="DV50" i="10"/>
  <c r="DV51" i="10"/>
  <c r="DN51" i="10"/>
  <c r="DQ62" i="10"/>
  <c r="DR62" i="10"/>
  <c r="DS62" i="10"/>
  <c r="DT62" i="10"/>
  <c r="DU62" i="10"/>
  <c r="DV62" i="10"/>
  <c r="DN62" i="10"/>
  <c r="DQ100" i="10"/>
  <c r="DR100" i="10"/>
  <c r="DS100" i="10"/>
  <c r="DT100" i="10"/>
  <c r="DU100" i="10"/>
  <c r="DV100" i="10"/>
  <c r="DN100" i="10"/>
  <c r="DQ76" i="10"/>
  <c r="DR76" i="10"/>
  <c r="DS76" i="10"/>
  <c r="DT76" i="10"/>
  <c r="DU76" i="10"/>
  <c r="DV76" i="10"/>
  <c r="DN76" i="10"/>
  <c r="DQ90" i="10"/>
  <c r="DR90" i="10"/>
  <c r="DS90" i="10"/>
  <c r="DT90" i="10"/>
  <c r="DU90" i="10"/>
  <c r="DV90" i="10"/>
  <c r="DN90" i="10"/>
  <c r="DQ99" i="10"/>
  <c r="DR99" i="10"/>
  <c r="DS99" i="10"/>
  <c r="DT99" i="10"/>
  <c r="DU99" i="10"/>
  <c r="DV99" i="10"/>
  <c r="DQ98" i="10"/>
  <c r="DR98" i="10"/>
  <c r="DS98" i="10"/>
  <c r="DT98" i="10"/>
  <c r="DU98" i="10"/>
  <c r="DV98" i="10"/>
  <c r="DN98" i="10"/>
  <c r="DQ97" i="10"/>
  <c r="DR97" i="10"/>
  <c r="DS97" i="10"/>
  <c r="DT97" i="10"/>
  <c r="DU97" i="10"/>
  <c r="DV97" i="10"/>
  <c r="DQ59" i="10"/>
  <c r="DR59" i="10"/>
  <c r="DS59" i="10"/>
  <c r="DT59" i="10"/>
  <c r="DU59" i="10"/>
  <c r="DV59" i="10"/>
  <c r="DQ60" i="10"/>
  <c r="DR60" i="10"/>
  <c r="DS60" i="10"/>
  <c r="DT60" i="10"/>
  <c r="DU60" i="10"/>
  <c r="DV60" i="10"/>
  <c r="DQ61" i="10"/>
  <c r="DR61" i="10"/>
  <c r="DS61" i="10"/>
  <c r="DT61" i="10"/>
  <c r="DU61" i="10"/>
  <c r="DV61" i="10"/>
  <c r="DN61" i="10"/>
  <c r="CN70" i="10"/>
  <c r="CK102" i="10"/>
  <c r="CX102" i="10"/>
  <c r="DH102" i="10"/>
  <c r="CN48" i="10"/>
  <c r="CM81" i="10"/>
  <c r="CM82" i="10"/>
  <c r="CM80" i="10"/>
  <c r="CL63" i="10"/>
  <c r="CL77" i="10"/>
  <c r="CN89" i="10"/>
  <c r="CN88" i="10"/>
  <c r="CN87" i="10"/>
  <c r="CM66" i="10"/>
  <c r="CM68" i="10"/>
  <c r="CM67" i="10"/>
  <c r="CN94" i="10"/>
  <c r="CC20" i="3" s="1"/>
  <c r="CN56" i="10"/>
  <c r="BZ5" i="7"/>
  <c r="CC5" i="3"/>
  <c r="CB3" i="3"/>
  <c r="AQ61" i="7" l="1"/>
  <c r="BN60" i="7"/>
  <c r="BQ61" i="7"/>
  <c r="BZ59" i="7"/>
  <c r="AE61" i="7"/>
  <c r="BA61" i="7"/>
  <c r="AV61" i="7"/>
  <c r="BB59" i="7"/>
  <c r="AH62" i="7"/>
  <c r="BQ62" i="7"/>
  <c r="BW62" i="7"/>
  <c r="P59" i="7"/>
  <c r="BX60" i="7"/>
  <c r="Q59" i="7"/>
  <c r="BW60" i="7"/>
  <c r="BB62" i="7"/>
  <c r="BN61" i="7"/>
  <c r="AE59" i="7"/>
  <c r="BZ61" i="7"/>
  <c r="AG61" i="7"/>
  <c r="AY60" i="7"/>
  <c r="BW61" i="7"/>
  <c r="BW59" i="7"/>
  <c r="X60" i="7"/>
  <c r="Q61" i="7"/>
  <c r="T62" i="7"/>
  <c r="BA62" i="7"/>
  <c r="BX62" i="7"/>
  <c r="DF23" i="3"/>
  <c r="DG23" i="3"/>
  <c r="CF23" i="3"/>
  <c r="CG23" i="3"/>
  <c r="CH23" i="3"/>
  <c r="DH23" i="3"/>
  <c r="CI23" i="3"/>
  <c r="DI23" i="3"/>
  <c r="CJ23" i="3"/>
  <c r="DK23" i="3"/>
  <c r="DJ23" i="3"/>
  <c r="CM23" i="3"/>
  <c r="CK23" i="3"/>
  <c r="CL23" i="3"/>
  <c r="CO23" i="3"/>
  <c r="CN23" i="3"/>
  <c r="CR23" i="3"/>
  <c r="CP23" i="3"/>
  <c r="CQ23" i="3"/>
  <c r="CS23" i="3"/>
  <c r="CU23" i="3"/>
  <c r="CT23" i="3"/>
  <c r="CV23" i="3"/>
  <c r="CX23" i="3"/>
  <c r="CW23" i="3"/>
  <c r="CY23" i="3"/>
  <c r="CZ23" i="3"/>
  <c r="DB23" i="3"/>
  <c r="DA23" i="3"/>
  <c r="DC23" i="3"/>
  <c r="AH60" i="7"/>
  <c r="BQ59" i="7"/>
  <c r="BH59" i="7"/>
  <c r="CA60" i="7"/>
  <c r="AQ59" i="7"/>
  <c r="AL61" i="7"/>
  <c r="AJ60" i="7"/>
  <c r="BB60" i="7"/>
  <c r="BM60" i="7"/>
  <c r="AY61" i="7"/>
  <c r="U59" i="7"/>
  <c r="AV62" i="7"/>
  <c r="BA60" i="7"/>
  <c r="BX61" i="7"/>
  <c r="BQ60" i="7"/>
  <c r="AH59" i="7"/>
  <c r="AE60" i="7"/>
  <c r="AY62" i="7"/>
  <c r="T59" i="7"/>
  <c r="K61" i="7"/>
  <c r="K60" i="7"/>
  <c r="BH62" i="7"/>
  <c r="BE60" i="7"/>
  <c r="AB59" i="7"/>
  <c r="BY60" i="7"/>
  <c r="AS61" i="7"/>
  <c r="Y60" i="7"/>
  <c r="AX61" i="7"/>
  <c r="BB61" i="7"/>
  <c r="AB62" i="7"/>
  <c r="AQ62" i="7"/>
  <c r="AQ60" i="7"/>
  <c r="T60" i="7"/>
  <c r="BZ62" i="7"/>
  <c r="BU61" i="7"/>
  <c r="BO61" i="7"/>
  <c r="AJ62" i="7"/>
  <c r="AM61" i="7"/>
  <c r="AS62" i="7"/>
  <c r="O59" i="7"/>
  <c r="BS59" i="7"/>
  <c r="AU62" i="7"/>
  <c r="BZ60" i="7"/>
  <c r="T61" i="7"/>
  <c r="BE62" i="7"/>
  <c r="AR59" i="7"/>
  <c r="Y59" i="7"/>
  <c r="AR62" i="7"/>
  <c r="U62" i="7"/>
  <c r="AH61" i="7"/>
  <c r="X61" i="7"/>
  <c r="BK60" i="7"/>
  <c r="AI59" i="7"/>
  <c r="N61" i="7"/>
  <c r="AU59" i="7"/>
  <c r="W62" i="7"/>
  <c r="BI61" i="7"/>
  <c r="Z60" i="7"/>
  <c r="K59" i="7"/>
  <c r="Z62" i="7"/>
  <c r="BK59" i="7"/>
  <c r="BR59" i="7"/>
  <c r="BK61" i="7"/>
  <c r="BE61" i="7"/>
  <c r="AZ59" i="7"/>
  <c r="BO60" i="7"/>
  <c r="L61" i="7"/>
  <c r="J60" i="7"/>
  <c r="AN62" i="7"/>
  <c r="BU60" i="7"/>
  <c r="AT60" i="7"/>
  <c r="V62" i="7"/>
  <c r="AN60" i="7"/>
  <c r="U61" i="7"/>
  <c r="Z59" i="7"/>
  <c r="BF62" i="7"/>
  <c r="BK62" i="7"/>
  <c r="AZ61" i="7"/>
  <c r="BH61" i="7"/>
  <c r="BI62" i="7"/>
  <c r="AZ62" i="7"/>
  <c r="BY61" i="7"/>
  <c r="AS60" i="7"/>
  <c r="BR62" i="7"/>
  <c r="AW59" i="7"/>
  <c r="AM60" i="7"/>
  <c r="AK60" i="7"/>
  <c r="AW60" i="7"/>
  <c r="BJ61" i="7"/>
  <c r="AC60" i="7"/>
  <c r="AC59" i="7"/>
  <c r="P60" i="7"/>
  <c r="AA60" i="7"/>
  <c r="V60" i="7"/>
  <c r="S62" i="7"/>
  <c r="H59" i="7"/>
  <c r="AR61" i="7"/>
  <c r="O62" i="7"/>
  <c r="I60" i="7"/>
  <c r="I61" i="7"/>
  <c r="BI60" i="7"/>
  <c r="I62" i="7"/>
  <c r="AM59" i="7"/>
  <c r="BY59" i="7"/>
  <c r="AM62" i="7"/>
  <c r="K62" i="7"/>
  <c r="AK62" i="7"/>
  <c r="Z61" i="7"/>
  <c r="AZ60" i="7"/>
  <c r="BH60" i="7"/>
  <c r="AK59" i="7"/>
  <c r="AK61" i="7"/>
  <c r="V61" i="7"/>
  <c r="BV62" i="7"/>
  <c r="BL59" i="7"/>
  <c r="BJ60" i="7"/>
  <c r="O61" i="7"/>
  <c r="P62" i="7"/>
  <c r="AV59" i="7"/>
  <c r="BT61" i="7"/>
  <c r="AC62" i="7"/>
  <c r="X59" i="7"/>
  <c r="AA59" i="7"/>
  <c r="BS60" i="7"/>
  <c r="AV60" i="7"/>
  <c r="AY59" i="7"/>
  <c r="AG62" i="7"/>
  <c r="AJ59" i="7"/>
  <c r="AX60" i="7"/>
  <c r="Q60" i="7"/>
  <c r="AG60" i="7"/>
  <c r="AF62" i="7"/>
  <c r="AX62" i="7"/>
  <c r="N60" i="7"/>
  <c r="AU60" i="7"/>
  <c r="AL59" i="7"/>
  <c r="BF59" i="7"/>
  <c r="W61" i="7"/>
  <c r="BM59" i="7"/>
  <c r="BS61" i="7"/>
  <c r="AF61" i="7"/>
  <c r="AI62" i="7"/>
  <c r="AF60" i="7"/>
  <c r="AL62" i="7"/>
  <c r="BF61" i="7"/>
  <c r="W60" i="7"/>
  <c r="BM62" i="7"/>
  <c r="CA59" i="7"/>
  <c r="BS62" i="7"/>
  <c r="AI60" i="7"/>
  <c r="AB61" i="7"/>
  <c r="N59" i="7"/>
  <c r="X62" i="7"/>
  <c r="BI59" i="7"/>
  <c r="AF59" i="7"/>
  <c r="I59" i="7"/>
  <c r="AI61" i="7"/>
  <c r="AB60" i="7"/>
  <c r="N62" i="7"/>
  <c r="AU61" i="7"/>
  <c r="AL60" i="7"/>
  <c r="BF60" i="7"/>
  <c r="W59" i="7"/>
  <c r="BM61" i="7"/>
  <c r="BO62" i="7"/>
  <c r="BY62" i="7"/>
  <c r="BE59" i="7"/>
  <c r="AS59" i="7"/>
  <c r="BR61" i="7"/>
  <c r="AW61" i="7"/>
  <c r="BU62" i="7"/>
  <c r="AD62" i="7"/>
  <c r="AT61" i="7"/>
  <c r="L59" i="7"/>
  <c r="M61" i="7"/>
  <c r="J59" i="7"/>
  <c r="AN61" i="7"/>
  <c r="AP60" i="7"/>
  <c r="BP59" i="7"/>
  <c r="BC59" i="7"/>
  <c r="BG61" i="7"/>
  <c r="AP61" i="7"/>
  <c r="BP60" i="7"/>
  <c r="BC60" i="7"/>
  <c r="BG59" i="7"/>
  <c r="BR60" i="7"/>
  <c r="BU59" i="7"/>
  <c r="AD61" i="7"/>
  <c r="AT62" i="7"/>
  <c r="M59" i="7"/>
  <c r="CA61" i="7"/>
  <c r="AW62" i="7"/>
  <c r="AD60" i="7"/>
  <c r="L62" i="7"/>
  <c r="M62" i="7"/>
  <c r="J62" i="7"/>
  <c r="AN59" i="7"/>
  <c r="AP62" i="7"/>
  <c r="BP61" i="7"/>
  <c r="BC61" i="7"/>
  <c r="BG60" i="7"/>
  <c r="AP59" i="7"/>
  <c r="BP62" i="7"/>
  <c r="BC62" i="7"/>
  <c r="BG62" i="7"/>
  <c r="S60" i="7"/>
  <c r="AT59" i="7"/>
  <c r="BD59" i="7"/>
  <c r="BT62" i="7"/>
  <c r="AO61" i="7"/>
  <c r="CA62" i="7"/>
  <c r="Y61" i="7"/>
  <c r="V59" i="7"/>
  <c r="S59" i="7"/>
  <c r="BV61" i="7"/>
  <c r="H62" i="7"/>
  <c r="BT59" i="7"/>
  <c r="AO59" i="7"/>
  <c r="BL62" i="7"/>
  <c r="Y62" i="7"/>
  <c r="M60" i="7"/>
  <c r="R59" i="7"/>
  <c r="H60" i="7"/>
  <c r="R61" i="7"/>
  <c r="BD60" i="7"/>
  <c r="BJ62" i="7"/>
  <c r="R60" i="7"/>
  <c r="BD62" i="7"/>
  <c r="BV60" i="7"/>
  <c r="BT60" i="7"/>
  <c r="AO62" i="7"/>
  <c r="BL60" i="7"/>
  <c r="AC61" i="7"/>
  <c r="BO59" i="7"/>
  <c r="AD59" i="7"/>
  <c r="J61" i="7"/>
  <c r="AA62" i="7"/>
  <c r="Q62" i="7"/>
  <c r="AO60" i="7"/>
  <c r="BL61" i="7"/>
  <c r="AR60" i="7"/>
  <c r="O60" i="7"/>
  <c r="BJ59" i="7"/>
  <c r="L60" i="7"/>
  <c r="S61" i="7"/>
  <c r="BN62" i="7"/>
  <c r="R62" i="7"/>
  <c r="BD61" i="7"/>
  <c r="BV59" i="7"/>
  <c r="H61" i="7"/>
  <c r="P61" i="7"/>
  <c r="AA61" i="7"/>
  <c r="BN59" i="7"/>
  <c r="BA59" i="7"/>
  <c r="AX59" i="7"/>
  <c r="BX59" i="7"/>
  <c r="U60" i="7"/>
  <c r="AE62" i="7"/>
  <c r="AG59" i="7"/>
  <c r="AJ61" i="7"/>
  <c r="DD342" i="11"/>
  <c r="DG22" i="3"/>
  <c r="CF22" i="3"/>
  <c r="DF22" i="3"/>
  <c r="CG22" i="3"/>
  <c r="DH22" i="3"/>
  <c r="CH22" i="3"/>
  <c r="CJ22" i="3"/>
  <c r="DJ22" i="3"/>
  <c r="DI22" i="3"/>
  <c r="CI22" i="3"/>
  <c r="DK22" i="3"/>
  <c r="CK22" i="3"/>
  <c r="CL22" i="3"/>
  <c r="CN22" i="3"/>
  <c r="CM22" i="3"/>
  <c r="CQ22" i="3"/>
  <c r="CP22" i="3"/>
  <c r="CO22" i="3"/>
  <c r="CS22" i="3"/>
  <c r="CR22" i="3"/>
  <c r="CT22" i="3"/>
  <c r="CU22" i="3"/>
  <c r="CV22" i="3"/>
  <c r="CX22" i="3"/>
  <c r="CY22" i="3"/>
  <c r="CZ22" i="3"/>
  <c r="CW22" i="3"/>
  <c r="DA22" i="3"/>
  <c r="DB22" i="3"/>
  <c r="DC22" i="3"/>
  <c r="DG26" i="3"/>
  <c r="DF26" i="3"/>
  <c r="CF26" i="3"/>
  <c r="CG26" i="3"/>
  <c r="DH26" i="3"/>
  <c r="CH26" i="3"/>
  <c r="DI26" i="3"/>
  <c r="CK26" i="3"/>
  <c r="DJ26" i="3"/>
  <c r="CI26" i="3"/>
  <c r="CJ26" i="3"/>
  <c r="DK26" i="3"/>
  <c r="CM26" i="3"/>
  <c r="CL26" i="3"/>
  <c r="CN26" i="3"/>
  <c r="CQ26" i="3"/>
  <c r="CO26" i="3"/>
  <c r="CP26" i="3"/>
  <c r="CS26" i="3"/>
  <c r="CR26" i="3"/>
  <c r="CU26" i="3"/>
  <c r="CT26" i="3"/>
  <c r="CY26" i="3"/>
  <c r="CV26" i="3"/>
  <c r="CW26" i="3"/>
  <c r="CX26" i="3"/>
  <c r="CZ26" i="3"/>
  <c r="DA26" i="3"/>
  <c r="DC26" i="3"/>
  <c r="DB26" i="3"/>
  <c r="DF45" i="3"/>
  <c r="DG47" i="3"/>
  <c r="DF53" i="3"/>
  <c r="CF77" i="3"/>
  <c r="DF47" i="3"/>
  <c r="CH47" i="3"/>
  <c r="DF76" i="3"/>
  <c r="DF77" i="3"/>
  <c r="CH80" i="3"/>
  <c r="CH79" i="3" s="1"/>
  <c r="CG77" i="3"/>
  <c r="DG56" i="3"/>
  <c r="DG76" i="3"/>
  <c r="DH80" i="3"/>
  <c r="DH79" i="3" s="1"/>
  <c r="DH77" i="3"/>
  <c r="CH56" i="3"/>
  <c r="CF76" i="3"/>
  <c r="DF80" i="3"/>
  <c r="DF79" i="3" s="1"/>
  <c r="CH53" i="3"/>
  <c r="DG53" i="3"/>
  <c r="CF67" i="3"/>
  <c r="CH45" i="3"/>
  <c r="DF67" i="3"/>
  <c r="DF56" i="3"/>
  <c r="CG76" i="3"/>
  <c r="DH56" i="3"/>
  <c r="DI45" i="3"/>
  <c r="DJ47" i="3"/>
  <c r="DG77" i="3"/>
  <c r="DH53" i="3"/>
  <c r="CI77" i="3"/>
  <c r="CF80" i="3"/>
  <c r="CF79" i="3" s="1"/>
  <c r="CJ67" i="3"/>
  <c r="CH77" i="3"/>
  <c r="DI47" i="3"/>
  <c r="CH67" i="3"/>
  <c r="DI53" i="3"/>
  <c r="DI80" i="3"/>
  <c r="DI79" i="3" s="1"/>
  <c r="CJ53" i="3"/>
  <c r="CJ80" i="3"/>
  <c r="CJ79" i="3" s="1"/>
  <c r="DI76" i="3"/>
  <c r="DG80" i="3"/>
  <c r="DG79" i="3" s="1"/>
  <c r="DH76" i="3"/>
  <c r="DI56" i="3"/>
  <c r="DH45" i="3"/>
  <c r="DI67" i="3"/>
  <c r="DH67" i="3"/>
  <c r="DG45" i="3"/>
  <c r="DJ56" i="3"/>
  <c r="CI47" i="3"/>
  <c r="CG67" i="3"/>
  <c r="DJ77" i="3"/>
  <c r="DH47" i="3"/>
  <c r="CG80" i="3"/>
  <c r="CG79" i="3" s="1"/>
  <c r="DG67" i="3"/>
  <c r="CJ47" i="3"/>
  <c r="DI77" i="3"/>
  <c r="DK53" i="3"/>
  <c r="CI76" i="3"/>
  <c r="DJ67" i="3"/>
  <c r="CH76" i="3"/>
  <c r="CK76" i="3"/>
  <c r="DK47" i="3"/>
  <c r="CJ77" i="3"/>
  <c r="CK67" i="3"/>
  <c r="CI67" i="3"/>
  <c r="DJ45" i="3"/>
  <c r="CI80" i="3"/>
  <c r="CI79" i="3" s="1"/>
  <c r="DK67" i="3"/>
  <c r="DJ53" i="3"/>
  <c r="CK47" i="3"/>
  <c r="DJ76" i="3"/>
  <c r="CJ45" i="3"/>
  <c r="DK56" i="3"/>
  <c r="CK80" i="3"/>
  <c r="CK79" i="3" s="1"/>
  <c r="CJ56" i="3"/>
  <c r="CJ76" i="3"/>
  <c r="CK56" i="3"/>
  <c r="CM47" i="3"/>
  <c r="DK76" i="3"/>
  <c r="CK53" i="3"/>
  <c r="CL47" i="3"/>
  <c r="DJ80" i="3"/>
  <c r="DJ79" i="3" s="1"/>
  <c r="CM45" i="3"/>
  <c r="DK45" i="3"/>
  <c r="DK77" i="3"/>
  <c r="CL45" i="3"/>
  <c r="CL77" i="3"/>
  <c r="CL80" i="3"/>
  <c r="CL79" i="3" s="1"/>
  <c r="CL53" i="3"/>
  <c r="DK80" i="3"/>
  <c r="DK79" i="3" s="1"/>
  <c r="CK45" i="3"/>
  <c r="CL76" i="3"/>
  <c r="CK77" i="3"/>
  <c r="CM76" i="3"/>
  <c r="CL56" i="3"/>
  <c r="CO47" i="3"/>
  <c r="CN67" i="3"/>
  <c r="CL67" i="3"/>
  <c r="CN56" i="3"/>
  <c r="CO53" i="3"/>
  <c r="CM67" i="3"/>
  <c r="CO80" i="3"/>
  <c r="CO79" i="3" s="1"/>
  <c r="CM53" i="3"/>
  <c r="CM56" i="3"/>
  <c r="CN47" i="3"/>
  <c r="CP45" i="3"/>
  <c r="CO67" i="3"/>
  <c r="CO45" i="3"/>
  <c r="CM80" i="3"/>
  <c r="CM79" i="3" s="1"/>
  <c r="CN77" i="3"/>
  <c r="CP56" i="3"/>
  <c r="CO77" i="3"/>
  <c r="CP47" i="3"/>
  <c r="CP67" i="3"/>
  <c r="CM77" i="3"/>
  <c r="CQ47" i="3"/>
  <c r="CO76" i="3"/>
  <c r="CN76" i="3"/>
  <c r="CN80" i="3"/>
  <c r="CN79" i="3" s="1"/>
  <c r="CT53" i="3"/>
  <c r="CQ67" i="3"/>
  <c r="CP80" i="3"/>
  <c r="CP79" i="3" s="1"/>
  <c r="CP76" i="3"/>
  <c r="CN45" i="3"/>
  <c r="CQ53" i="3"/>
  <c r="CR47" i="3"/>
  <c r="CQ56" i="3"/>
  <c r="CQ77" i="3"/>
  <c r="CN53" i="3"/>
  <c r="CP53" i="3"/>
  <c r="CS47" i="3"/>
  <c r="CO56" i="3"/>
  <c r="CP77" i="3"/>
  <c r="CQ45" i="3"/>
  <c r="CT67" i="3"/>
  <c r="CQ76" i="3"/>
  <c r="CT56" i="3"/>
  <c r="CR76" i="3"/>
  <c r="CS67" i="3"/>
  <c r="CR53" i="3"/>
  <c r="CR77" i="3"/>
  <c r="CQ80" i="3"/>
  <c r="CQ79" i="3" s="1"/>
  <c r="CR67" i="3"/>
  <c r="CR45" i="3"/>
  <c r="CR56" i="3"/>
  <c r="CR80" i="3"/>
  <c r="CR79" i="3" s="1"/>
  <c r="CS53" i="3"/>
  <c r="CU56" i="3"/>
  <c r="CS77" i="3"/>
  <c r="CS80" i="3"/>
  <c r="CS79" i="3" s="1"/>
  <c r="CT47" i="3"/>
  <c r="CS45" i="3"/>
  <c r="CT77" i="3"/>
  <c r="CU67" i="3"/>
  <c r="CT45" i="3"/>
  <c r="CU53" i="3"/>
  <c r="CT76" i="3"/>
  <c r="CT80" i="3"/>
  <c r="CT79" i="3" s="1"/>
  <c r="CS76" i="3"/>
  <c r="CS56" i="3"/>
  <c r="CV56" i="3"/>
  <c r="CX67" i="3"/>
  <c r="CY67" i="3"/>
  <c r="CU76" i="3"/>
  <c r="CV80" i="3"/>
  <c r="CV79" i="3" s="1"/>
  <c r="CV76" i="3"/>
  <c r="CW47" i="3"/>
  <c r="CW45" i="3"/>
  <c r="CU80" i="3"/>
  <c r="CU79" i="3" s="1"/>
  <c r="CY80" i="3"/>
  <c r="CY79" i="3" s="1"/>
  <c r="CU47" i="3"/>
  <c r="CW67" i="3"/>
  <c r="CV53" i="3"/>
  <c r="CW53" i="3"/>
  <c r="CU45" i="3"/>
  <c r="CW56" i="3"/>
  <c r="CV77" i="3"/>
  <c r="CV45" i="3"/>
  <c r="CU77" i="3"/>
  <c r="CY47" i="3"/>
  <c r="CY56" i="3"/>
  <c r="CX56" i="3"/>
  <c r="CW76" i="3"/>
  <c r="CW77" i="3"/>
  <c r="CX45" i="3"/>
  <c r="CY45" i="3"/>
  <c r="CX80" i="3"/>
  <c r="CX79" i="3" s="1"/>
  <c r="CX53" i="3"/>
  <c r="CX76" i="3"/>
  <c r="CX77" i="3"/>
  <c r="CV47" i="3"/>
  <c r="CX47" i="3"/>
  <c r="CV67" i="3"/>
  <c r="CY53" i="3"/>
  <c r="CW80" i="3"/>
  <c r="CW79" i="3" s="1"/>
  <c r="CZ53" i="3"/>
  <c r="CY77" i="3"/>
  <c r="CZ67" i="3"/>
  <c r="CZ45" i="3"/>
  <c r="CZ47" i="3"/>
  <c r="CZ76" i="3"/>
  <c r="DC77" i="3"/>
  <c r="DB45" i="3"/>
  <c r="CZ80" i="3"/>
  <c r="CZ79" i="3" s="1"/>
  <c r="CZ77" i="3"/>
  <c r="DB53" i="3"/>
  <c r="DA47" i="3"/>
  <c r="CY76" i="3"/>
  <c r="DB56" i="3"/>
  <c r="DC56" i="3"/>
  <c r="DA56" i="3"/>
  <c r="DA67" i="3"/>
  <c r="DB67" i="3"/>
  <c r="DB77" i="3"/>
  <c r="DB47" i="3"/>
  <c r="DB76" i="3"/>
  <c r="DA80" i="3"/>
  <c r="DA79" i="3" s="1"/>
  <c r="CZ56" i="3"/>
  <c r="DA76" i="3"/>
  <c r="DA77" i="3"/>
  <c r="DA45" i="3"/>
  <c r="DB80" i="3"/>
  <c r="DB79" i="3" s="1"/>
  <c r="DC67" i="3"/>
  <c r="DC76" i="3"/>
  <c r="DC80" i="3"/>
  <c r="DC79" i="3" s="1"/>
  <c r="DA53" i="3"/>
  <c r="DC45" i="3"/>
  <c r="DC47" i="3"/>
  <c r="DC53" i="3"/>
  <c r="DV48" i="10"/>
  <c r="DN48" i="10"/>
  <c r="BZ24" i="4"/>
  <c r="DH24" i="4" s="1"/>
  <c r="CF24" i="3"/>
  <c r="DF24" i="3"/>
  <c r="CH24" i="3"/>
  <c r="CG24" i="3"/>
  <c r="DG24" i="3"/>
  <c r="DH24" i="3"/>
  <c r="DI24" i="3"/>
  <c r="CK24" i="3"/>
  <c r="CJ24" i="3"/>
  <c r="DJ24" i="3"/>
  <c r="CI24" i="3"/>
  <c r="DK24" i="3"/>
  <c r="CO24" i="3"/>
  <c r="CM24" i="3"/>
  <c r="CL24" i="3"/>
  <c r="CN24" i="3"/>
  <c r="CQ24" i="3"/>
  <c r="CP24" i="3"/>
  <c r="CV24" i="3"/>
  <c r="CX24" i="3"/>
  <c r="CS24" i="3"/>
  <c r="CR24" i="3"/>
  <c r="CT24" i="3"/>
  <c r="CU24" i="3"/>
  <c r="CW24" i="3"/>
  <c r="CY24" i="3"/>
  <c r="CZ24" i="3"/>
  <c r="DB24" i="3"/>
  <c r="DC24" i="3"/>
  <c r="DA24" i="3"/>
  <c r="CG21" i="3"/>
  <c r="CF20" i="3"/>
  <c r="CF33" i="3"/>
  <c r="CF31" i="3" s="1"/>
  <c r="CG33" i="3"/>
  <c r="CG31" i="3" s="1"/>
  <c r="CF21" i="3"/>
  <c r="CH33" i="3"/>
  <c r="CH31" i="3" s="1"/>
  <c r="CG20" i="3"/>
  <c r="CH20" i="3"/>
  <c r="CI20" i="3"/>
  <c r="CH21" i="3"/>
  <c r="CI21" i="3"/>
  <c r="CI33" i="3"/>
  <c r="CI31" i="3" s="1"/>
  <c r="CK20" i="3"/>
  <c r="CK33" i="3"/>
  <c r="CK31" i="3" s="1"/>
  <c r="CJ33" i="3"/>
  <c r="CJ31" i="3" s="1"/>
  <c r="CJ21" i="3"/>
  <c r="CJ20" i="3"/>
  <c r="CL21" i="3"/>
  <c r="CM20" i="3"/>
  <c r="CK21" i="3"/>
  <c r="CM33" i="3"/>
  <c r="CM31" i="3" s="1"/>
  <c r="CL20" i="3"/>
  <c r="CO33" i="3"/>
  <c r="CO31" i="3" s="1"/>
  <c r="CL33" i="3"/>
  <c r="CL31" i="3" s="1"/>
  <c r="CQ33" i="3"/>
  <c r="CQ31" i="3" s="1"/>
  <c r="CN21" i="3"/>
  <c r="CO21" i="3"/>
  <c r="CP20" i="3"/>
  <c r="CN20" i="3"/>
  <c r="CP21" i="3"/>
  <c r="CM21" i="3"/>
  <c r="CT20" i="3"/>
  <c r="CS20" i="3"/>
  <c r="CQ20" i="3"/>
  <c r="CN33" i="3"/>
  <c r="CN31" i="3" s="1"/>
  <c r="CQ21" i="3"/>
  <c r="CP33" i="3"/>
  <c r="CP31" i="3" s="1"/>
  <c r="CO20" i="3"/>
  <c r="CT21" i="3"/>
  <c r="CT33" i="3"/>
  <c r="CT31" i="3" s="1"/>
  <c r="CR21" i="3"/>
  <c r="CR20" i="3"/>
  <c r="CU33" i="3"/>
  <c r="CU31" i="3" s="1"/>
  <c r="CR33" i="3"/>
  <c r="CR31" i="3" s="1"/>
  <c r="CU20" i="3"/>
  <c r="CX21" i="3"/>
  <c r="CU21" i="3"/>
  <c r="CS21" i="3"/>
  <c r="CW20" i="3"/>
  <c r="CW21" i="3"/>
  <c r="CV20" i="3"/>
  <c r="CW33" i="3"/>
  <c r="CW31" i="3" s="1"/>
  <c r="CV21" i="3"/>
  <c r="CS33" i="3"/>
  <c r="CS31" i="3" s="1"/>
  <c r="CX20" i="3"/>
  <c r="CX33" i="3"/>
  <c r="CX31" i="3" s="1"/>
  <c r="CV33" i="3"/>
  <c r="CV31" i="3" s="1"/>
  <c r="CZ21" i="3"/>
  <c r="CZ33" i="3"/>
  <c r="CZ31" i="3" s="1"/>
  <c r="CY21" i="3"/>
  <c r="DA20" i="3"/>
  <c r="DB33" i="3"/>
  <c r="DB31" i="3" s="1"/>
  <c r="DA33" i="3"/>
  <c r="DA31" i="3" s="1"/>
  <c r="CY20" i="3"/>
  <c r="CY33" i="3"/>
  <c r="CY31" i="3" s="1"/>
  <c r="CZ20" i="3"/>
  <c r="DB21" i="3"/>
  <c r="DB20" i="3"/>
  <c r="DA21" i="3"/>
  <c r="DC20" i="3"/>
  <c r="DC33" i="3"/>
  <c r="DC31" i="3" s="1"/>
  <c r="DC21" i="3"/>
  <c r="DQ70" i="10"/>
  <c r="DR70" i="10"/>
  <c r="DS70" i="10"/>
  <c r="DT70" i="10"/>
  <c r="DU70" i="10"/>
  <c r="DV70" i="10"/>
  <c r="DN70" i="10"/>
  <c r="DQ87" i="10"/>
  <c r="DR87" i="10"/>
  <c r="DS87" i="10"/>
  <c r="DT87" i="10"/>
  <c r="DU87" i="10"/>
  <c r="DV87" i="10"/>
  <c r="DN87" i="10"/>
  <c r="DQ89" i="10"/>
  <c r="DR89" i="10"/>
  <c r="DS89" i="10"/>
  <c r="DT89" i="10"/>
  <c r="DU89" i="10"/>
  <c r="DV89" i="10"/>
  <c r="DN89" i="10"/>
  <c r="DQ56" i="10"/>
  <c r="DR56" i="10"/>
  <c r="DS56" i="10"/>
  <c r="DT56" i="10"/>
  <c r="DU56" i="10"/>
  <c r="DV56" i="10"/>
  <c r="DN56" i="10"/>
  <c r="DQ88" i="10"/>
  <c r="DR88" i="10"/>
  <c r="DS88" i="10"/>
  <c r="DT88" i="10"/>
  <c r="DU88" i="10"/>
  <c r="DV88" i="10"/>
  <c r="DN88" i="10"/>
  <c r="DQ94" i="10"/>
  <c r="DR94" i="10"/>
  <c r="DS94" i="10"/>
  <c r="DT94" i="10"/>
  <c r="DU94" i="10"/>
  <c r="DV94" i="10"/>
  <c r="DN94" i="10"/>
  <c r="DL102" i="10"/>
  <c r="CW102" i="10"/>
  <c r="CZ102" i="10"/>
  <c r="CM77" i="10"/>
  <c r="DF102" i="10"/>
  <c r="CN84" i="10"/>
  <c r="DF21" i="3"/>
  <c r="DG21" i="3"/>
  <c r="DJ21" i="3"/>
  <c r="DI21" i="3"/>
  <c r="DH21" i="3"/>
  <c r="DK21" i="3"/>
  <c r="CM63" i="10"/>
  <c r="CN66" i="10"/>
  <c r="CN68" i="10"/>
  <c r="CN67" i="10"/>
  <c r="CN81" i="10"/>
  <c r="DN81" i="10" s="1"/>
  <c r="CN82" i="10"/>
  <c r="CN80" i="10"/>
  <c r="CL102" i="10"/>
  <c r="CA5" i="7"/>
  <c r="CC3" i="3"/>
  <c r="DG20" i="3"/>
  <c r="DF33" i="3"/>
  <c r="DF31" i="3" s="1"/>
  <c r="DK33" i="3"/>
  <c r="DK31" i="3" s="1"/>
  <c r="DH33" i="3"/>
  <c r="DH31" i="3" s="1"/>
  <c r="DI33" i="3"/>
  <c r="DI31" i="3" s="1"/>
  <c r="DG33" i="3"/>
  <c r="DG31" i="3" s="1"/>
  <c r="DH20" i="3"/>
  <c r="DJ20" i="3"/>
  <c r="DJ33" i="3"/>
  <c r="DJ31" i="3" s="1"/>
  <c r="DF20" i="3"/>
  <c r="DK20" i="3"/>
  <c r="DI20" i="3"/>
  <c r="DC75" i="3" l="1"/>
  <c r="DB75" i="3"/>
  <c r="CV75" i="3"/>
  <c r="DJ75" i="3"/>
  <c r="CG75" i="3"/>
  <c r="CZ75" i="3"/>
  <c r="CM75" i="3"/>
  <c r="CK75" i="3"/>
  <c r="CJ75" i="3"/>
  <c r="DA75" i="3"/>
  <c r="CX75" i="3"/>
  <c r="CS75" i="3"/>
  <c r="CI75" i="3"/>
  <c r="CY75" i="3"/>
  <c r="CH75" i="3"/>
  <c r="DI75" i="3"/>
  <c r="DF75" i="3"/>
  <c r="CP75" i="3"/>
  <c r="CU75" i="3"/>
  <c r="DK75" i="3"/>
  <c r="DG75" i="3"/>
  <c r="CT75" i="3"/>
  <c r="CQ75" i="3"/>
  <c r="DH75" i="3"/>
  <c r="CR75" i="3"/>
  <c r="CL75" i="3"/>
  <c r="CW75" i="3"/>
  <c r="CF75" i="3"/>
  <c r="CO75" i="3"/>
  <c r="CN75" i="3"/>
  <c r="DF24" i="4"/>
  <c r="DG24" i="4"/>
  <c r="CZ24" i="4"/>
  <c r="DQ67" i="10"/>
  <c r="DR67" i="10"/>
  <c r="DS67" i="10"/>
  <c r="DT67" i="10"/>
  <c r="DU67" i="10"/>
  <c r="DV67" i="10"/>
  <c r="DQ66" i="10"/>
  <c r="DR66" i="10"/>
  <c r="DS66" i="10"/>
  <c r="DT66" i="10"/>
  <c r="DU66" i="10"/>
  <c r="DV66" i="10"/>
  <c r="DQ84" i="10"/>
  <c r="DR84" i="10"/>
  <c r="DS84" i="10"/>
  <c r="DT84" i="10"/>
  <c r="DU84" i="10"/>
  <c r="DV84" i="10"/>
  <c r="DN84" i="10"/>
  <c r="DQ80" i="10"/>
  <c r="DR80" i="10"/>
  <c r="DS80" i="10"/>
  <c r="DT80" i="10"/>
  <c r="DU80" i="10"/>
  <c r="DV80" i="10"/>
  <c r="DN80" i="10"/>
  <c r="DN66" i="10"/>
  <c r="CM102" i="10"/>
  <c r="DN67" i="10"/>
  <c r="DQ82" i="10"/>
  <c r="DR82" i="10"/>
  <c r="DS82" i="10"/>
  <c r="DT82" i="10"/>
  <c r="DU82" i="10"/>
  <c r="DV82" i="10"/>
  <c r="DQ81" i="10"/>
  <c r="DR81" i="10"/>
  <c r="DS81" i="10"/>
  <c r="DT81" i="10"/>
  <c r="DU81" i="10"/>
  <c r="DV81" i="10"/>
  <c r="DQ68" i="10"/>
  <c r="DR68" i="10"/>
  <c r="DS68" i="10"/>
  <c r="DT68" i="10"/>
  <c r="DU68" i="10"/>
  <c r="DV68" i="10"/>
  <c r="DN68" i="10"/>
  <c r="DN82" i="10"/>
  <c r="DD102" i="10"/>
  <c r="CV102" i="10"/>
  <c r="DG102" i="10"/>
  <c r="CN63" i="10"/>
  <c r="CN77" i="10"/>
  <c r="CC4" i="2"/>
  <c r="CD4" i="2" s="1"/>
  <c r="H5" i="2"/>
  <c r="DQ63" i="10" l="1"/>
  <c r="DR63" i="10"/>
  <c r="DS63" i="10"/>
  <c r="DT63" i="10"/>
  <c r="DU63" i="10"/>
  <c r="DV63" i="10"/>
  <c r="DN63" i="10"/>
  <c r="DQ77" i="10"/>
  <c r="DR77" i="10"/>
  <c r="DS77" i="10"/>
  <c r="DT77" i="10"/>
  <c r="DU77" i="10"/>
  <c r="DV77" i="10"/>
  <c r="DN77" i="10"/>
  <c r="CN102" i="10"/>
  <c r="DB102" i="10"/>
  <c r="DE102" i="10"/>
  <c r="DI102" i="10"/>
  <c r="CR102" i="10"/>
  <c r="CU102" i="10"/>
  <c r="CY102" i="10"/>
  <c r="DA102" i="10"/>
  <c r="DC102" i="10"/>
  <c r="DK102" i="10"/>
  <c r="DM102" i="10"/>
  <c r="CT102" i="10"/>
  <c r="CD5" i="2"/>
  <c r="CE4" i="2"/>
  <c r="I5" i="2"/>
  <c r="J5" i="2" s="1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BE5" i="2" s="1"/>
  <c r="BF5" i="2" s="1"/>
  <c r="BG5" i="2" s="1"/>
  <c r="BH5" i="2" s="1"/>
  <c r="BI5" i="2" s="1"/>
  <c r="BJ5" i="2" s="1"/>
  <c r="BK5" i="2" s="1"/>
  <c r="BL5" i="2" s="1"/>
  <c r="BM5" i="2" s="1"/>
  <c r="BN5" i="2" s="1"/>
  <c r="BO5" i="2" s="1"/>
  <c r="BP5" i="2" s="1"/>
  <c r="BQ5" i="2" s="1"/>
  <c r="BR5" i="2" s="1"/>
  <c r="BS5" i="2" s="1"/>
  <c r="BT5" i="2" s="1"/>
  <c r="BU5" i="2" s="1"/>
  <c r="BV5" i="2" s="1"/>
  <c r="BW5" i="2" s="1"/>
  <c r="BX5" i="2" s="1"/>
  <c r="BY5" i="2" s="1"/>
  <c r="BZ5" i="2" s="1"/>
  <c r="CC5" i="2"/>
  <c r="DQ102" i="10" l="1"/>
  <c r="DV102" i="10"/>
  <c r="DN102" i="10"/>
  <c r="DU102" i="10"/>
  <c r="DS102" i="10"/>
  <c r="DR102" i="10"/>
  <c r="DT102" i="10"/>
  <c r="CS102" i="10"/>
  <c r="CC9" i="2"/>
  <c r="DH8" i="2"/>
  <c r="DH9" i="2"/>
  <c r="DF8" i="2"/>
  <c r="DE9" i="2"/>
  <c r="DC8" i="2"/>
  <c r="DE8" i="2"/>
  <c r="DD9" i="2"/>
  <c r="DC9" i="2"/>
  <c r="CF4" i="2"/>
  <c r="CE8" i="2"/>
  <c r="CE9" i="2"/>
  <c r="CE5" i="2"/>
  <c r="CC8" i="2"/>
  <c r="DG9" i="2"/>
  <c r="DF9" i="2"/>
  <c r="DD8" i="2"/>
  <c r="CD9" i="2"/>
  <c r="DG8" i="2"/>
  <c r="CD8" i="2"/>
  <c r="CG4" i="2" l="1"/>
  <c r="CF8" i="2"/>
  <c r="CF9" i="2"/>
  <c r="CF5" i="2"/>
  <c r="CH4" i="2" l="1"/>
  <c r="CG8" i="2"/>
  <c r="CG5" i="2"/>
  <c r="CG9" i="2"/>
  <c r="CI4" i="2" l="1"/>
  <c r="CH8" i="2"/>
  <c r="CH5" i="2"/>
  <c r="CH9" i="2"/>
  <c r="CJ4" i="2" l="1"/>
  <c r="CI5" i="2"/>
  <c r="CI8" i="2"/>
  <c r="CI9" i="2"/>
  <c r="CK4" i="2" l="1"/>
  <c r="CJ5" i="2"/>
  <c r="CJ9" i="2"/>
  <c r="CJ8" i="2"/>
  <c r="CL4" i="2" l="1"/>
  <c r="CK5" i="2"/>
  <c r="CK9" i="2"/>
  <c r="CK8" i="2"/>
  <c r="CM4" i="2" l="1"/>
  <c r="CL5" i="2"/>
  <c r="CL9" i="2"/>
  <c r="CL8" i="2"/>
  <c r="CN4" i="2" l="1"/>
  <c r="CM9" i="2"/>
  <c r="CM8" i="2"/>
  <c r="CM5" i="2"/>
  <c r="CO4" i="2" l="1"/>
  <c r="CN9" i="2"/>
  <c r="CN5" i="2"/>
  <c r="CN8" i="2"/>
  <c r="CP4" i="2" l="1"/>
  <c r="CO9" i="2"/>
  <c r="CO8" i="2"/>
  <c r="CO5" i="2"/>
  <c r="CQ4" i="2" l="1"/>
  <c r="CP9" i="2"/>
  <c r="CP8" i="2"/>
  <c r="CP5" i="2"/>
  <c r="CR4" i="2" l="1"/>
  <c r="CQ5" i="2"/>
  <c r="CQ9" i="2"/>
  <c r="CQ8" i="2"/>
  <c r="CS4" i="2" l="1"/>
  <c r="CR8" i="2"/>
  <c r="CR5" i="2"/>
  <c r="CR9" i="2"/>
  <c r="CT4" i="2" l="1"/>
  <c r="CS9" i="2"/>
  <c r="CS5" i="2"/>
  <c r="CS8" i="2"/>
  <c r="CU4" i="2" l="1"/>
  <c r="CT8" i="2"/>
  <c r="CT5" i="2"/>
  <c r="CT9" i="2"/>
  <c r="CV4" i="2" l="1"/>
  <c r="CU5" i="2"/>
  <c r="CU8" i="2"/>
  <c r="CU9" i="2"/>
  <c r="CW4" i="2" l="1"/>
  <c r="CV9" i="2"/>
  <c r="CV8" i="2"/>
  <c r="CV5" i="2"/>
  <c r="CX4" i="2" l="1"/>
  <c r="CW5" i="2"/>
  <c r="CW9" i="2"/>
  <c r="CW8" i="2"/>
  <c r="CY4" i="2" l="1"/>
  <c r="CX9" i="2"/>
  <c r="CX8" i="2"/>
  <c r="CX5" i="2"/>
  <c r="CZ4" i="2" l="1"/>
  <c r="CY8" i="2"/>
  <c r="CY9" i="2"/>
  <c r="CY5" i="2"/>
  <c r="CZ8" i="2" l="1"/>
  <c r="CZ9" i="2"/>
  <c r="CZ5" i="2"/>
  <c r="H50" i="11" l="1"/>
  <c r="H95" i="11" l="1"/>
  <c r="H58" i="11"/>
  <c r="H81" i="11" s="1"/>
  <c r="H70" i="11"/>
  <c r="H93" i="11" s="1"/>
  <c r="I50" i="11"/>
  <c r="H64" i="11"/>
  <c r="H87" i="11" s="1"/>
  <c r="H12" i="11" l="1"/>
  <c r="L84" i="7"/>
  <c r="L82" i="7"/>
  <c r="L83" i="7"/>
  <c r="K83" i="7"/>
  <c r="K82" i="7"/>
  <c r="K84" i="7"/>
  <c r="I64" i="11"/>
  <c r="I87" i="11" s="1"/>
  <c r="J50" i="11"/>
  <c r="I70" i="11"/>
  <c r="I93" i="11" s="1"/>
  <c r="I95" i="11"/>
  <c r="I58" i="11"/>
  <c r="I81" i="11" s="1"/>
  <c r="J83" i="7"/>
  <c r="J84" i="7"/>
  <c r="J82" i="7"/>
  <c r="H48" i="7" l="1"/>
  <c r="H55" i="7" s="1"/>
  <c r="H45" i="7"/>
  <c r="H52" i="7" s="1"/>
  <c r="H46" i="7"/>
  <c r="H47" i="7"/>
  <c r="H54" i="7" s="1"/>
  <c r="H84" i="7"/>
  <c r="H82" i="7"/>
  <c r="H83" i="7"/>
  <c r="AW84" i="7"/>
  <c r="BK83" i="7"/>
  <c r="Q82" i="7"/>
  <c r="AY83" i="7"/>
  <c r="S83" i="7"/>
  <c r="BP83" i="7"/>
  <c r="O82" i="7"/>
  <c r="AN84" i="7"/>
  <c r="Z82" i="7"/>
  <c r="BS82" i="7"/>
  <c r="AT82" i="7"/>
  <c r="AG84" i="7"/>
  <c r="AJ83" i="7"/>
  <c r="Z84" i="7"/>
  <c r="AE84" i="7"/>
  <c r="BS84" i="7"/>
  <c r="AT83" i="7"/>
  <c r="T82" i="7"/>
  <c r="BL83" i="7"/>
  <c r="AM82" i="7"/>
  <c r="BY83" i="7"/>
  <c r="AE83" i="7"/>
  <c r="AH84" i="7"/>
  <c r="BX84" i="7"/>
  <c r="BR83" i="7"/>
  <c r="AF82" i="7"/>
  <c r="BI84" i="7"/>
  <c r="AX84" i="7"/>
  <c r="BM82" i="7"/>
  <c r="AH82" i="7"/>
  <c r="BF82" i="7"/>
  <c r="AK84" i="7"/>
  <c r="P83" i="7"/>
  <c r="BN84" i="7"/>
  <c r="AX83" i="7"/>
  <c r="BM84" i="7"/>
  <c r="AH83" i="7"/>
  <c r="AU82" i="7"/>
  <c r="AK82" i="7"/>
  <c r="BN82" i="7"/>
  <c r="AB83" i="7"/>
  <c r="X83" i="7"/>
  <c r="BF83" i="7"/>
  <c r="BT82" i="7"/>
  <c r="P84" i="7"/>
  <c r="AB84" i="7"/>
  <c r="V83" i="7"/>
  <c r="BC83" i="7"/>
  <c r="AD82" i="7"/>
  <c r="BP84" i="7"/>
  <c r="O83" i="7"/>
  <c r="BT84" i="7"/>
  <c r="P82" i="7"/>
  <c r="BN83" i="7"/>
  <c r="AB82" i="7"/>
  <c r="X82" i="7"/>
  <c r="V84" i="7"/>
  <c r="AY82" i="7"/>
  <c r="S82" i="7"/>
  <c r="AD84" i="7"/>
  <c r="AI82" i="7"/>
  <c r="AG83" i="7"/>
  <c r="AJ84" i="7"/>
  <c r="BC84" i="7"/>
  <c r="AI84" i="7"/>
  <c r="AG82" i="7"/>
  <c r="Y82" i="7"/>
  <c r="BJ82" i="7"/>
  <c r="M82" i="7"/>
  <c r="CE82" i="7" s="1"/>
  <c r="BL84" i="7"/>
  <c r="AN82" i="7"/>
  <c r="Q83" i="7"/>
  <c r="Y84" i="7"/>
  <c r="BJ84" i="7"/>
  <c r="M84" i="7"/>
  <c r="CE84" i="7" s="1"/>
  <c r="AM83" i="7"/>
  <c r="BD83" i="7"/>
  <c r="BY82" i="7"/>
  <c r="U83" i="7"/>
  <c r="AV83" i="7"/>
  <c r="BQ82" i="7"/>
  <c r="AE82" i="7"/>
  <c r="T84" i="7"/>
  <c r="U82" i="7"/>
  <c r="BQ83" i="7"/>
  <c r="Y83" i="7"/>
  <c r="BJ83" i="7"/>
  <c r="BS83" i="7"/>
  <c r="M83" i="7"/>
  <c r="AT84" i="7"/>
  <c r="BL82" i="7"/>
  <c r="BD84" i="7"/>
  <c r="T83" i="7"/>
  <c r="U84" i="7"/>
  <c r="AV84" i="7"/>
  <c r="BQ84" i="7"/>
  <c r="AA83" i="7"/>
  <c r="BW83" i="7"/>
  <c r="BG83" i="7"/>
  <c r="AM84" i="7"/>
  <c r="BD82" i="7"/>
  <c r="BY84" i="7"/>
  <c r="AV82" i="7"/>
  <c r="AZ82" i="7"/>
  <c r="BZ83" i="7"/>
  <c r="BE82" i="7"/>
  <c r="BG84" i="7"/>
  <c r="AS82" i="7"/>
  <c r="W84" i="7"/>
  <c r="N83" i="7"/>
  <c r="BB83" i="7"/>
  <c r="AA84" i="7"/>
  <c r="AZ83" i="7"/>
  <c r="BZ82" i="7"/>
  <c r="BE84" i="7"/>
  <c r="BW84" i="7"/>
  <c r="BG82" i="7"/>
  <c r="AS83" i="7"/>
  <c r="R83" i="7"/>
  <c r="AA82" i="7"/>
  <c r="AZ84" i="7"/>
  <c r="BZ84" i="7"/>
  <c r="BE83" i="7"/>
  <c r="BW82" i="7"/>
  <c r="AS84" i="7"/>
  <c r="W82" i="7"/>
  <c r="AW82" i="7"/>
  <c r="BK84" i="7"/>
  <c r="N84" i="7"/>
  <c r="R84" i="7"/>
  <c r="BB82" i="7"/>
  <c r="BH83" i="7"/>
  <c r="AC83" i="7"/>
  <c r="BU82" i="7"/>
  <c r="AR84" i="7"/>
  <c r="AL84" i="7"/>
  <c r="BV83" i="7"/>
  <c r="W83" i="7"/>
  <c r="AW83" i="7"/>
  <c r="BK82" i="7"/>
  <c r="N82" i="7"/>
  <c r="R82" i="7"/>
  <c r="BB84" i="7"/>
  <c r="BH82" i="7"/>
  <c r="AC82" i="7"/>
  <c r="BU84" i="7"/>
  <c r="AQ82" i="7"/>
  <c r="AL82" i="7"/>
  <c r="BV84" i="7"/>
  <c r="CA82" i="7"/>
  <c r="AO82" i="7"/>
  <c r="AF84" i="7"/>
  <c r="BH84" i="7"/>
  <c r="AC84" i="7"/>
  <c r="AR83" i="7"/>
  <c r="AQ84" i="7"/>
  <c r="AL83" i="7"/>
  <c r="BV82" i="7"/>
  <c r="BX83" i="7"/>
  <c r="BR82" i="7"/>
  <c r="AO83" i="7"/>
  <c r="AF83" i="7"/>
  <c r="BI83" i="7"/>
  <c r="BU83" i="7"/>
  <c r="AR82" i="7"/>
  <c r="AQ83" i="7"/>
  <c r="CA83" i="7"/>
  <c r="BX82" i="7"/>
  <c r="BR84" i="7"/>
  <c r="BI82" i="7"/>
  <c r="AP82" i="7"/>
  <c r="BM83" i="7"/>
  <c r="BF84" i="7"/>
  <c r="CA84" i="7"/>
  <c r="AO84" i="7"/>
  <c r="AP83" i="7"/>
  <c r="BO82" i="7"/>
  <c r="AU84" i="7"/>
  <c r="BA84" i="7"/>
  <c r="AP84" i="7"/>
  <c r="BO84" i="7"/>
  <c r="BT83" i="7"/>
  <c r="BA83" i="7"/>
  <c r="AX82" i="7"/>
  <c r="BO83" i="7"/>
  <c r="AU83" i="7"/>
  <c r="AK83" i="7"/>
  <c r="BA82" i="7"/>
  <c r="X84" i="7"/>
  <c r="Z83" i="7"/>
  <c r="Q84" i="7"/>
  <c r="V82" i="7"/>
  <c r="BC82" i="7"/>
  <c r="AY84" i="7"/>
  <c r="S84" i="7"/>
  <c r="AD83" i="7"/>
  <c r="BP82" i="7"/>
  <c r="AI83" i="7"/>
  <c r="O84" i="7"/>
  <c r="AN83" i="7"/>
  <c r="AJ82" i="7"/>
  <c r="I84" i="7"/>
  <c r="BL81" i="7"/>
  <c r="I82" i="7"/>
  <c r="I12" i="11"/>
  <c r="AN81" i="7"/>
  <c r="BP81" i="7"/>
  <c r="J70" i="11"/>
  <c r="J93" i="11" s="1"/>
  <c r="K50" i="11"/>
  <c r="J58" i="11"/>
  <c r="J81" i="11" s="1"/>
  <c r="J64" i="11"/>
  <c r="J87" i="11" s="1"/>
  <c r="J95" i="11"/>
  <c r="BM81" i="7"/>
  <c r="N81" i="7"/>
  <c r="AL81" i="7"/>
  <c r="AP81" i="7"/>
  <c r="BD81" i="7"/>
  <c r="AB81" i="7"/>
  <c r="AY81" i="7"/>
  <c r="L81" i="7"/>
  <c r="U81" i="7"/>
  <c r="AH81" i="7"/>
  <c r="M81" i="7"/>
  <c r="AS81" i="7"/>
  <c r="K81" i="7"/>
  <c r="BK81" i="7"/>
  <c r="BB81" i="7"/>
  <c r="BC81" i="7"/>
  <c r="AC81" i="7"/>
  <c r="AQ81" i="7"/>
  <c r="AG81" i="7"/>
  <c r="BX81" i="7"/>
  <c r="R81" i="7"/>
  <c r="Q81" i="7"/>
  <c r="V81" i="7"/>
  <c r="AA81" i="7"/>
  <c r="BJ81" i="7"/>
  <c r="BF81" i="7"/>
  <c r="O81" i="7"/>
  <c r="BO81" i="7"/>
  <c r="I83" i="7"/>
  <c r="AE81" i="7"/>
  <c r="AR81" i="7"/>
  <c r="X81" i="7"/>
  <c r="AK81" i="7"/>
  <c r="BZ81" i="7"/>
  <c r="BR81" i="7"/>
  <c r="BN81" i="7"/>
  <c r="AX81" i="7"/>
  <c r="BQ81" i="7"/>
  <c r="AW81" i="7"/>
  <c r="AO81" i="7"/>
  <c r="Y81" i="7"/>
  <c r="BY81" i="7"/>
  <c r="BA81" i="7"/>
  <c r="BH81" i="7"/>
  <c r="BS81" i="7"/>
  <c r="BG81" i="7"/>
  <c r="BV81" i="7"/>
  <c r="AV81" i="7"/>
  <c r="AZ81" i="7"/>
  <c r="W81" i="7"/>
  <c r="S81" i="7"/>
  <c r="BW81" i="7"/>
  <c r="BT81" i="7"/>
  <c r="AT81" i="7"/>
  <c r="T81" i="7"/>
  <c r="H81" i="7"/>
  <c r="AF81" i="7"/>
  <c r="BU81" i="7"/>
  <c r="BI81" i="7"/>
  <c r="BE81" i="7"/>
  <c r="I81" i="7"/>
  <c r="AD81" i="7"/>
  <c r="CA81" i="7"/>
  <c r="AJ81" i="7"/>
  <c r="J81" i="7"/>
  <c r="Z81" i="7"/>
  <c r="AU81" i="7"/>
  <c r="AI81" i="7"/>
  <c r="AM81" i="7"/>
  <c r="P81" i="7"/>
  <c r="CE83" i="7" l="1"/>
  <c r="DA84" i="7"/>
  <c r="CU84" i="7"/>
  <c r="CF82" i="7"/>
  <c r="CD84" i="7"/>
  <c r="H66" i="7"/>
  <c r="I45" i="7" s="1"/>
  <c r="I52" i="7" s="1"/>
  <c r="H8" i="15"/>
  <c r="H8" i="16"/>
  <c r="CZ84" i="7"/>
  <c r="CK82" i="7"/>
  <c r="CY83" i="7"/>
  <c r="CR84" i="7"/>
  <c r="CX83" i="7"/>
  <c r="H10" i="15"/>
  <c r="H10" i="16"/>
  <c r="CQ84" i="7"/>
  <c r="H11" i="16"/>
  <c r="H11" i="15"/>
  <c r="CJ83" i="7"/>
  <c r="CU82" i="7"/>
  <c r="DG84" i="7"/>
  <c r="CL82" i="7"/>
  <c r="CY82" i="7"/>
  <c r="H69" i="7"/>
  <c r="CZ82" i="7"/>
  <c r="CO84" i="7"/>
  <c r="CN83" i="7"/>
  <c r="CK84" i="7"/>
  <c r="H68" i="7"/>
  <c r="CW83" i="7"/>
  <c r="CT84" i="7"/>
  <c r="CM82" i="7"/>
  <c r="CM84" i="7"/>
  <c r="CT82" i="7"/>
  <c r="CX82" i="7"/>
  <c r="CP82" i="7"/>
  <c r="CU83" i="7"/>
  <c r="CV83" i="7"/>
  <c r="DF82" i="7"/>
  <c r="CG83" i="7"/>
  <c r="DE82" i="7"/>
  <c r="CG84" i="7"/>
  <c r="CF83" i="7"/>
  <c r="CS82" i="7"/>
  <c r="CH83" i="7"/>
  <c r="CI83" i="7"/>
  <c r="CT83" i="7"/>
  <c r="CH84" i="7"/>
  <c r="CL83" i="7"/>
  <c r="CS84" i="7"/>
  <c r="CQ82" i="7"/>
  <c r="CO83" i="7"/>
  <c r="CW84" i="7"/>
  <c r="CK83" i="7"/>
  <c r="CR83" i="7"/>
  <c r="CS83" i="7"/>
  <c r="CO82" i="7"/>
  <c r="CQ83" i="7"/>
  <c r="CR82" i="7"/>
  <c r="DI84" i="7"/>
  <c r="DG82" i="7"/>
  <c r="CG82" i="7"/>
  <c r="CI84" i="7"/>
  <c r="CJ82" i="7"/>
  <c r="DA82" i="7"/>
  <c r="CV84" i="7"/>
  <c r="CJ84" i="7"/>
  <c r="DF83" i="7"/>
  <c r="CV82" i="7"/>
  <c r="CN84" i="7"/>
  <c r="DA83" i="7"/>
  <c r="DF84" i="7"/>
  <c r="CW82" i="7"/>
  <c r="CI82" i="7"/>
  <c r="CP83" i="7"/>
  <c r="CP84" i="7"/>
  <c r="CH82" i="7"/>
  <c r="CF84" i="7"/>
  <c r="CN82" i="7"/>
  <c r="CZ83" i="7"/>
  <c r="CY84" i="7"/>
  <c r="DH84" i="7"/>
  <c r="DH82" i="7"/>
  <c r="CX84" i="7"/>
  <c r="DI82" i="7"/>
  <c r="CM83" i="7"/>
  <c r="DD82" i="7"/>
  <c r="DI83" i="7"/>
  <c r="DH83" i="7"/>
  <c r="DG83" i="7"/>
  <c r="DE84" i="7"/>
  <c r="DE83" i="7"/>
  <c r="DD83" i="7"/>
  <c r="CL84" i="7"/>
  <c r="DD84" i="7"/>
  <c r="CD81" i="7"/>
  <c r="DD81" i="7"/>
  <c r="DA81" i="7"/>
  <c r="CK81" i="7"/>
  <c r="CZ81" i="7"/>
  <c r="CN81" i="7"/>
  <c r="K70" i="11"/>
  <c r="K93" i="11" s="1"/>
  <c r="K95" i="11"/>
  <c r="K58" i="11"/>
  <c r="K81" i="11" s="1"/>
  <c r="K64" i="11"/>
  <c r="K87" i="11" s="1"/>
  <c r="L50" i="11"/>
  <c r="DE81" i="7"/>
  <c r="CH81" i="7"/>
  <c r="CR81" i="7"/>
  <c r="CW81" i="7"/>
  <c r="CQ81" i="7"/>
  <c r="CU81" i="7"/>
  <c r="CV81" i="7"/>
  <c r="J12" i="11"/>
  <c r="CJ81" i="7"/>
  <c r="CF81" i="7"/>
  <c r="CD83" i="7"/>
  <c r="CT81" i="7"/>
  <c r="DH81" i="7"/>
  <c r="CO81" i="7"/>
  <c r="CI81" i="7"/>
  <c r="DI81" i="7"/>
  <c r="CX81" i="7"/>
  <c r="DF81" i="7"/>
  <c r="CL81" i="7"/>
  <c r="H53" i="7"/>
  <c r="CE81" i="7"/>
  <c r="CD82" i="7"/>
  <c r="DG81" i="7"/>
  <c r="CP81" i="7"/>
  <c r="CY81" i="7"/>
  <c r="CS81" i="7"/>
  <c r="CG81" i="7"/>
  <c r="CM81" i="7"/>
  <c r="H73" i="7" l="1"/>
  <c r="I47" i="7"/>
  <c r="I54" i="7" s="1"/>
  <c r="I48" i="7"/>
  <c r="I55" i="7" s="1"/>
  <c r="H76" i="7"/>
  <c r="I8" i="16"/>
  <c r="I8" i="15"/>
  <c r="H9" i="15"/>
  <c r="H9" i="16"/>
  <c r="I66" i="7"/>
  <c r="J45" i="7" s="1"/>
  <c r="J52" i="7" s="1"/>
  <c r="H75" i="7"/>
  <c r="L64" i="11"/>
  <c r="L87" i="11" s="1"/>
  <c r="L70" i="11"/>
  <c r="L93" i="11" s="1"/>
  <c r="L95" i="11"/>
  <c r="L58" i="11"/>
  <c r="L81" i="11" s="1"/>
  <c r="H67" i="7"/>
  <c r="I46" i="7" s="1"/>
  <c r="K12" i="11"/>
  <c r="I73" i="7" l="1"/>
  <c r="I11" i="15"/>
  <c r="I11" i="16"/>
  <c r="I69" i="7"/>
  <c r="I10" i="15"/>
  <c r="I10" i="16"/>
  <c r="I68" i="7"/>
  <c r="J8" i="15"/>
  <c r="J8" i="16"/>
  <c r="J66" i="7"/>
  <c r="K45" i="7" s="1"/>
  <c r="I53" i="7"/>
  <c r="H74" i="7"/>
  <c r="L12" i="11"/>
  <c r="J48" i="7" l="1"/>
  <c r="J55" i="7" s="1"/>
  <c r="J47" i="7"/>
  <c r="J54" i="7" s="1"/>
  <c r="I75" i="7"/>
  <c r="I76" i="7"/>
  <c r="I9" i="16"/>
  <c r="I9" i="15"/>
  <c r="J73" i="7"/>
  <c r="I67" i="7"/>
  <c r="J11" i="16" l="1"/>
  <c r="J11" i="15"/>
  <c r="J69" i="7"/>
  <c r="J46" i="7"/>
  <c r="J53" i="7" s="1"/>
  <c r="J10" i="15"/>
  <c r="J68" i="7"/>
  <c r="J10" i="16"/>
  <c r="I74" i="7"/>
  <c r="J67" i="7" l="1"/>
  <c r="J74" i="7" s="1"/>
  <c r="J9" i="15"/>
  <c r="J9" i="16"/>
  <c r="K47" i="7"/>
  <c r="K54" i="7" s="1"/>
  <c r="J75" i="7"/>
  <c r="K48" i="7"/>
  <c r="K55" i="7" s="1"/>
  <c r="K69" i="7" s="1"/>
  <c r="J76" i="7"/>
  <c r="K10" i="15" l="1"/>
  <c r="K10" i="16"/>
  <c r="K68" i="7"/>
  <c r="L48" i="7"/>
  <c r="L55" i="7" s="1"/>
  <c r="K76" i="7"/>
  <c r="K11" i="15"/>
  <c r="K11" i="16"/>
  <c r="K46" i="7"/>
  <c r="K53" i="7" s="1"/>
  <c r="CD356" i="11"/>
  <c r="CD357" i="11"/>
  <c r="CD355" i="11"/>
  <c r="L11" i="15" l="1"/>
  <c r="L11" i="16"/>
  <c r="L69" i="7"/>
  <c r="K9" i="15"/>
  <c r="K67" i="7"/>
  <c r="K9" i="16"/>
  <c r="L47" i="7"/>
  <c r="L54" i="7" s="1"/>
  <c r="K75" i="7"/>
  <c r="CD345" i="11"/>
  <c r="CD349" i="11"/>
  <c r="CD350" i="11"/>
  <c r="CD344" i="11"/>
  <c r="CD351" i="11"/>
  <c r="CD343" i="11"/>
  <c r="CD354" i="11" l="1"/>
  <c r="L10" i="16"/>
  <c r="L10" i="15"/>
  <c r="L68" i="7"/>
  <c r="L75" i="7" s="1"/>
  <c r="L46" i="7"/>
  <c r="L53" i="7" s="1"/>
  <c r="K74" i="7"/>
  <c r="M48" i="7"/>
  <c r="M55" i="7" s="1"/>
  <c r="L76" i="7"/>
  <c r="CD342" i="11"/>
  <c r="CD348" i="11"/>
  <c r="M11" i="15" l="1"/>
  <c r="M11" i="16"/>
  <c r="M69" i="7"/>
  <c r="L9" i="16"/>
  <c r="L9" i="15"/>
  <c r="L67" i="7"/>
  <c r="M47" i="7"/>
  <c r="M54" i="7" s="1"/>
  <c r="M10" i="16" l="1"/>
  <c r="M10" i="15"/>
  <c r="M68" i="7"/>
  <c r="M46" i="7"/>
  <c r="M53" i="7" s="1"/>
  <c r="L74" i="7"/>
  <c r="N48" i="7"/>
  <c r="N55" i="7" s="1"/>
  <c r="M76" i="7"/>
  <c r="N11" i="15" l="1"/>
  <c r="N11" i="16"/>
  <c r="N69" i="7"/>
  <c r="M9" i="15"/>
  <c r="M9" i="16"/>
  <c r="M67" i="7"/>
  <c r="N47" i="7"/>
  <c r="N54" i="7" s="1"/>
  <c r="M75" i="7"/>
  <c r="N10" i="15" l="1"/>
  <c r="N10" i="16"/>
  <c r="N68" i="7"/>
  <c r="N46" i="7"/>
  <c r="N53" i="7" s="1"/>
  <c r="M74" i="7"/>
  <c r="O48" i="7"/>
  <c r="O55" i="7" s="1"/>
  <c r="N76" i="7"/>
  <c r="O11" i="15" l="1"/>
  <c r="O11" i="16"/>
  <c r="O69" i="7"/>
  <c r="N9" i="15"/>
  <c r="N9" i="16"/>
  <c r="N67" i="7"/>
  <c r="O47" i="7"/>
  <c r="O54" i="7" s="1"/>
  <c r="N75" i="7"/>
  <c r="O10" i="16" l="1"/>
  <c r="O10" i="15"/>
  <c r="O68" i="7"/>
  <c r="O46" i="7"/>
  <c r="O53" i="7" s="1"/>
  <c r="N74" i="7"/>
  <c r="P48" i="7"/>
  <c r="P55" i="7" s="1"/>
  <c r="O76" i="7"/>
  <c r="P11" i="16" l="1"/>
  <c r="P11" i="15"/>
  <c r="P69" i="7"/>
  <c r="O9" i="16"/>
  <c r="O9" i="15"/>
  <c r="O67" i="7"/>
  <c r="P47" i="7"/>
  <c r="P54" i="7" s="1"/>
  <c r="O75" i="7"/>
  <c r="P10" i="16" l="1"/>
  <c r="P10" i="15"/>
  <c r="P68" i="7"/>
  <c r="P46" i="7"/>
  <c r="P53" i="7" s="1"/>
  <c r="O74" i="7"/>
  <c r="Q48" i="7"/>
  <c r="Q55" i="7" s="1"/>
  <c r="P76" i="7"/>
  <c r="Q11" i="15" l="1"/>
  <c r="Q11" i="16"/>
  <c r="Q69" i="7"/>
  <c r="P9" i="16"/>
  <c r="P9" i="15"/>
  <c r="P67" i="7"/>
  <c r="Q47" i="7"/>
  <c r="Q54" i="7" s="1"/>
  <c r="P75" i="7"/>
  <c r="Q10" i="16" l="1"/>
  <c r="Q10" i="15"/>
  <c r="Q68" i="7"/>
  <c r="Q46" i="7"/>
  <c r="Q53" i="7" s="1"/>
  <c r="P74" i="7"/>
  <c r="R48" i="7"/>
  <c r="R55" i="7" s="1"/>
  <c r="Q76" i="7"/>
  <c r="R11" i="15" l="1"/>
  <c r="R11" i="16"/>
  <c r="R69" i="7"/>
  <c r="Q9" i="15"/>
  <c r="Q9" i="16"/>
  <c r="Q67" i="7"/>
  <c r="R47" i="7"/>
  <c r="R54" i="7" s="1"/>
  <c r="Q75" i="7"/>
  <c r="R10" i="15" l="1"/>
  <c r="R10" i="16"/>
  <c r="R68" i="7"/>
  <c r="R46" i="7"/>
  <c r="R53" i="7" s="1"/>
  <c r="Q74" i="7"/>
  <c r="S48" i="7"/>
  <c r="S55" i="7" s="1"/>
  <c r="R76" i="7"/>
  <c r="S11" i="15" l="1"/>
  <c r="S11" i="16"/>
  <c r="S69" i="7"/>
  <c r="R9" i="15"/>
  <c r="R9" i="16"/>
  <c r="R67" i="7"/>
  <c r="S47" i="7"/>
  <c r="S54" i="7" s="1"/>
  <c r="R75" i="7"/>
  <c r="S10" i="16" l="1"/>
  <c r="S10" i="15"/>
  <c r="S68" i="7"/>
  <c r="S46" i="7"/>
  <c r="S53" i="7" s="1"/>
  <c r="R74" i="7"/>
  <c r="T48" i="7"/>
  <c r="T55" i="7" s="1"/>
  <c r="S76" i="7"/>
  <c r="T11" i="16" l="1"/>
  <c r="T11" i="15"/>
  <c r="T69" i="7"/>
  <c r="S9" i="16"/>
  <c r="S9" i="15"/>
  <c r="S67" i="7"/>
  <c r="T47" i="7"/>
  <c r="T54" i="7" s="1"/>
  <c r="S75" i="7"/>
  <c r="T10" i="16" l="1"/>
  <c r="T10" i="15"/>
  <c r="T68" i="7"/>
  <c r="T46" i="7"/>
  <c r="T53" i="7" s="1"/>
  <c r="S74" i="7"/>
  <c r="U48" i="7"/>
  <c r="U55" i="7" s="1"/>
  <c r="T76" i="7"/>
  <c r="U11" i="15" l="1"/>
  <c r="U11" i="16"/>
  <c r="U69" i="7"/>
  <c r="T9" i="15"/>
  <c r="T9" i="16"/>
  <c r="T67" i="7"/>
  <c r="U47" i="7"/>
  <c r="U54" i="7" s="1"/>
  <c r="T75" i="7"/>
  <c r="U10" i="16" l="1"/>
  <c r="U10" i="15"/>
  <c r="U68" i="7"/>
  <c r="U46" i="7"/>
  <c r="U53" i="7" s="1"/>
  <c r="T74" i="7"/>
  <c r="V48" i="7"/>
  <c r="V55" i="7" s="1"/>
  <c r="U76" i="7"/>
  <c r="V11" i="15" l="1"/>
  <c r="V11" i="16"/>
  <c r="V69" i="7"/>
  <c r="U9" i="15"/>
  <c r="U9" i="16"/>
  <c r="U67" i="7"/>
  <c r="V47" i="7"/>
  <c r="V54" i="7" s="1"/>
  <c r="U75" i="7"/>
  <c r="V10" i="16" l="1"/>
  <c r="V10" i="15"/>
  <c r="V68" i="7"/>
  <c r="V46" i="7"/>
  <c r="V53" i="7" s="1"/>
  <c r="U74" i="7"/>
  <c r="W48" i="7"/>
  <c r="W55" i="7" s="1"/>
  <c r="W69" i="7" s="1"/>
  <c r="V76" i="7"/>
  <c r="V9" i="15" l="1"/>
  <c r="V9" i="16"/>
  <c r="V67" i="7"/>
  <c r="X48" i="7"/>
  <c r="X55" i="7" s="1"/>
  <c r="W76" i="7"/>
  <c r="W11" i="15"/>
  <c r="W11" i="16"/>
  <c r="W47" i="7"/>
  <c r="W54" i="7" s="1"/>
  <c r="V75" i="7"/>
  <c r="W10" i="16" l="1"/>
  <c r="W10" i="15"/>
  <c r="W68" i="7"/>
  <c r="X11" i="16"/>
  <c r="X11" i="15"/>
  <c r="X69" i="7"/>
  <c r="W46" i="7"/>
  <c r="W53" i="7" s="1"/>
  <c r="V74" i="7"/>
  <c r="W9" i="15" l="1"/>
  <c r="W9" i="16"/>
  <c r="W67" i="7"/>
  <c r="Y48" i="7"/>
  <c r="Y55" i="7" s="1"/>
  <c r="X76" i="7"/>
  <c r="X47" i="7"/>
  <c r="X54" i="7" s="1"/>
  <c r="W75" i="7"/>
  <c r="X10" i="15" l="1"/>
  <c r="X10" i="16"/>
  <c r="X68" i="7"/>
  <c r="Y11" i="16"/>
  <c r="Y11" i="15"/>
  <c r="Y69" i="7"/>
  <c r="X46" i="7"/>
  <c r="X53" i="7" s="1"/>
  <c r="W74" i="7"/>
  <c r="X9" i="16" l="1"/>
  <c r="X9" i="15"/>
  <c r="X67" i="7"/>
  <c r="Z48" i="7"/>
  <c r="Z55" i="7" s="1"/>
  <c r="Y76" i="7"/>
  <c r="Y47" i="7"/>
  <c r="Y54" i="7" s="1"/>
  <c r="X75" i="7"/>
  <c r="Y10" i="16" l="1"/>
  <c r="Y10" i="15"/>
  <c r="Y68" i="7"/>
  <c r="Z11" i="16"/>
  <c r="Z11" i="15"/>
  <c r="Z69" i="7"/>
  <c r="Y46" i="7"/>
  <c r="Y53" i="7" s="1"/>
  <c r="X74" i="7"/>
  <c r="Y9" i="16" l="1"/>
  <c r="Y9" i="15"/>
  <c r="Y67" i="7"/>
  <c r="AA48" i="7"/>
  <c r="AA55" i="7" s="1"/>
  <c r="Z76" i="7"/>
  <c r="Z47" i="7"/>
  <c r="Z54" i="7" s="1"/>
  <c r="Y75" i="7"/>
  <c r="Z10" i="15" l="1"/>
  <c r="Z10" i="16"/>
  <c r="Z68" i="7"/>
  <c r="AA11" i="16"/>
  <c r="AA11" i="15"/>
  <c r="AA69" i="7"/>
  <c r="Z46" i="7"/>
  <c r="Z53" i="7" s="1"/>
  <c r="Y74" i="7"/>
  <c r="Z9" i="15" l="1"/>
  <c r="Z9" i="16"/>
  <c r="Z67" i="7"/>
  <c r="AB48" i="7"/>
  <c r="AB55" i="7" s="1"/>
  <c r="AB69" i="7" s="1"/>
  <c r="AA76" i="7"/>
  <c r="AA47" i="7"/>
  <c r="AA54" i="7" s="1"/>
  <c r="Z75" i="7"/>
  <c r="AA10" i="16" l="1"/>
  <c r="AA10" i="15"/>
  <c r="AA68" i="7"/>
  <c r="AC48" i="7"/>
  <c r="AC55" i="7" s="1"/>
  <c r="AB76" i="7"/>
  <c r="AB11" i="16"/>
  <c r="AB11" i="15"/>
  <c r="AA46" i="7"/>
  <c r="AA53" i="7" s="1"/>
  <c r="Z74" i="7"/>
  <c r="AA9" i="16" l="1"/>
  <c r="AA9" i="15"/>
  <c r="AA67" i="7"/>
  <c r="AC11" i="15"/>
  <c r="AC11" i="16"/>
  <c r="AC69" i="7"/>
  <c r="AB47" i="7"/>
  <c r="AB54" i="7" s="1"/>
  <c r="AA75" i="7"/>
  <c r="AB10" i="15" l="1"/>
  <c r="AB10" i="16"/>
  <c r="AB68" i="7"/>
  <c r="AD48" i="7"/>
  <c r="AD55" i="7" s="1"/>
  <c r="AC76" i="7"/>
  <c r="AB46" i="7"/>
  <c r="AB53" i="7" s="1"/>
  <c r="AA74" i="7"/>
  <c r="AB9" i="16" l="1"/>
  <c r="AB9" i="15"/>
  <c r="AB67" i="7"/>
  <c r="AD11" i="15"/>
  <c r="AD11" i="16"/>
  <c r="AD69" i="7"/>
  <c r="AC47" i="7"/>
  <c r="AC54" i="7" s="1"/>
  <c r="AB75" i="7"/>
  <c r="AC10" i="15" l="1"/>
  <c r="AC10" i="16"/>
  <c r="AC68" i="7"/>
  <c r="AE48" i="7"/>
  <c r="AE55" i="7" s="1"/>
  <c r="AD76" i="7"/>
  <c r="AC46" i="7"/>
  <c r="AC53" i="7" s="1"/>
  <c r="AB74" i="7"/>
  <c r="AC9" i="15" l="1"/>
  <c r="AC9" i="16"/>
  <c r="AC67" i="7"/>
  <c r="AE11" i="15"/>
  <c r="AE11" i="16"/>
  <c r="AE69" i="7"/>
  <c r="AD47" i="7"/>
  <c r="AD54" i="7" s="1"/>
  <c r="AC75" i="7"/>
  <c r="AD10" i="15" l="1"/>
  <c r="AD10" i="16"/>
  <c r="AD68" i="7"/>
  <c r="AF48" i="7"/>
  <c r="AF55" i="7" s="1"/>
  <c r="AE76" i="7"/>
  <c r="AD46" i="7"/>
  <c r="AD53" i="7" s="1"/>
  <c r="AC74" i="7"/>
  <c r="AD9" i="15" l="1"/>
  <c r="AD9" i="16"/>
  <c r="AD67" i="7"/>
  <c r="AF11" i="16"/>
  <c r="AF11" i="15"/>
  <c r="AF69" i="7"/>
  <c r="AE47" i="7"/>
  <c r="AE54" i="7" s="1"/>
  <c r="AD75" i="7"/>
  <c r="AE10" i="15" l="1"/>
  <c r="AE10" i="16"/>
  <c r="AE68" i="7"/>
  <c r="AG48" i="7"/>
  <c r="AG55" i="7" s="1"/>
  <c r="AF76" i="7"/>
  <c r="AE46" i="7"/>
  <c r="AE53" i="7" s="1"/>
  <c r="AD74" i="7"/>
  <c r="AE9" i="15" l="1"/>
  <c r="AE9" i="16"/>
  <c r="AE67" i="7"/>
  <c r="AG11" i="15"/>
  <c r="AG11" i="16"/>
  <c r="AG69" i="7"/>
  <c r="AF47" i="7"/>
  <c r="AF54" i="7" s="1"/>
  <c r="AE75" i="7"/>
  <c r="AF10" i="16" l="1"/>
  <c r="AF10" i="15"/>
  <c r="AF68" i="7"/>
  <c r="AH48" i="7"/>
  <c r="AH55" i="7" s="1"/>
  <c r="AH69" i="7" s="1"/>
  <c r="AG76" i="7"/>
  <c r="AF46" i="7"/>
  <c r="AF53" i="7" s="1"/>
  <c r="AE74" i="7"/>
  <c r="AF9" i="15" l="1"/>
  <c r="AF9" i="16"/>
  <c r="AF67" i="7"/>
  <c r="AI48" i="7"/>
  <c r="AI55" i="7" s="1"/>
  <c r="AH76" i="7"/>
  <c r="AH11" i="16"/>
  <c r="AH11" i="15"/>
  <c r="AG47" i="7"/>
  <c r="AG54" i="7" s="1"/>
  <c r="AF75" i="7"/>
  <c r="AI11" i="16" l="1"/>
  <c r="AI11" i="15"/>
  <c r="AI69" i="7"/>
  <c r="AG10" i="16"/>
  <c r="AG10" i="15"/>
  <c r="AG46" i="7"/>
  <c r="AG53" i="7" s="1"/>
  <c r="AF74" i="7"/>
  <c r="AG68" i="7"/>
  <c r="AG9" i="15" l="1"/>
  <c r="AG9" i="16"/>
  <c r="AG67" i="7"/>
  <c r="AH47" i="7"/>
  <c r="AH54" i="7" s="1"/>
  <c r="AG75" i="7"/>
  <c r="AJ48" i="7"/>
  <c r="AJ55" i="7" s="1"/>
  <c r="AI76" i="7"/>
  <c r="AJ11" i="15" l="1"/>
  <c r="AJ11" i="16"/>
  <c r="AJ69" i="7"/>
  <c r="AH10" i="15"/>
  <c r="AH10" i="16"/>
  <c r="AH68" i="7"/>
  <c r="AH46" i="7"/>
  <c r="AH53" i="7" s="1"/>
  <c r="AG74" i="7"/>
  <c r="AH9" i="16" l="1"/>
  <c r="AH9" i="15"/>
  <c r="AH67" i="7"/>
  <c r="AI47" i="7"/>
  <c r="AI54" i="7" s="1"/>
  <c r="AH75" i="7"/>
  <c r="AK48" i="7"/>
  <c r="AK55" i="7" s="1"/>
  <c r="AJ76" i="7"/>
  <c r="AK11" i="16" l="1"/>
  <c r="AK11" i="15"/>
  <c r="AK69" i="7"/>
  <c r="AI10" i="15"/>
  <c r="AI10" i="16"/>
  <c r="AI68" i="7"/>
  <c r="AI46" i="7"/>
  <c r="AI53" i="7" s="1"/>
  <c r="AH74" i="7"/>
  <c r="AI9" i="16" l="1"/>
  <c r="AI9" i="15"/>
  <c r="AI67" i="7"/>
  <c r="AJ47" i="7"/>
  <c r="AJ54" i="7" s="1"/>
  <c r="AI75" i="7"/>
  <c r="AL48" i="7"/>
  <c r="AL55" i="7" s="1"/>
  <c r="AK76" i="7"/>
  <c r="AL11" i="16" l="1"/>
  <c r="AL11" i="15"/>
  <c r="AL69" i="7"/>
  <c r="AJ10" i="15"/>
  <c r="AJ10" i="16"/>
  <c r="AJ68" i="7"/>
  <c r="AJ46" i="7"/>
  <c r="AJ53" i="7" s="1"/>
  <c r="AI74" i="7"/>
  <c r="AJ9" i="15" l="1"/>
  <c r="AJ9" i="16"/>
  <c r="AJ67" i="7"/>
  <c r="AK47" i="7"/>
  <c r="AK54" i="7" s="1"/>
  <c r="AJ75" i="7"/>
  <c r="AM48" i="7"/>
  <c r="AM55" i="7" s="1"/>
  <c r="AL76" i="7"/>
  <c r="AM11" i="16" l="1"/>
  <c r="AM11" i="15"/>
  <c r="AM69" i="7"/>
  <c r="AK10" i="16"/>
  <c r="AK10" i="15"/>
  <c r="AK68" i="7"/>
  <c r="AK46" i="7"/>
  <c r="AK53" i="7" s="1"/>
  <c r="AJ74" i="7"/>
  <c r="AK9" i="16" l="1"/>
  <c r="AK9" i="15"/>
  <c r="AK67" i="7"/>
  <c r="AL47" i="7"/>
  <c r="AL54" i="7" s="1"/>
  <c r="AK75" i="7"/>
  <c r="AN48" i="7"/>
  <c r="AN55" i="7" s="1"/>
  <c r="AN69" i="7" s="1"/>
  <c r="AM76" i="7"/>
  <c r="AL10" i="16" l="1"/>
  <c r="AL10" i="15"/>
  <c r="AL68" i="7"/>
  <c r="AN11" i="15"/>
  <c r="AN11" i="16"/>
  <c r="AL46" i="7"/>
  <c r="AL53" i="7" s="1"/>
  <c r="AK74" i="7"/>
  <c r="AO48" i="7"/>
  <c r="AO55" i="7" s="1"/>
  <c r="AN76" i="7"/>
  <c r="AO11" i="15" l="1"/>
  <c r="AO11" i="16"/>
  <c r="AO69" i="7"/>
  <c r="AL9" i="16"/>
  <c r="AL9" i="15"/>
  <c r="AL67" i="7"/>
  <c r="AM47" i="7"/>
  <c r="AM54" i="7" s="1"/>
  <c r="AL75" i="7"/>
  <c r="AM10" i="16" l="1"/>
  <c r="AM10" i="15"/>
  <c r="AM68" i="7"/>
  <c r="AM46" i="7"/>
  <c r="AM53" i="7" s="1"/>
  <c r="AL74" i="7"/>
  <c r="AP48" i="7"/>
  <c r="AP55" i="7" s="1"/>
  <c r="AO76" i="7"/>
  <c r="AP11" i="16" l="1"/>
  <c r="AP11" i="15"/>
  <c r="AP69" i="7"/>
  <c r="AM9" i="16"/>
  <c r="AM9" i="15"/>
  <c r="AM67" i="7"/>
  <c r="AN47" i="7"/>
  <c r="AN54" i="7" s="1"/>
  <c r="AM75" i="7"/>
  <c r="AN10" i="16" l="1"/>
  <c r="AN10" i="15"/>
  <c r="AN68" i="7"/>
  <c r="AN46" i="7"/>
  <c r="AN53" i="7" s="1"/>
  <c r="AM74" i="7"/>
  <c r="AQ48" i="7"/>
  <c r="AQ55" i="7" s="1"/>
  <c r="AP76" i="7"/>
  <c r="AQ11" i="15" l="1"/>
  <c r="AQ11" i="16"/>
  <c r="AQ69" i="7"/>
  <c r="AN9" i="15"/>
  <c r="AN9" i="16"/>
  <c r="AN67" i="7"/>
  <c r="AO47" i="7"/>
  <c r="AO54" i="7" s="1"/>
  <c r="AN75" i="7"/>
  <c r="AO10" i="15" l="1"/>
  <c r="AO10" i="16"/>
  <c r="AO68" i="7"/>
  <c r="AO46" i="7"/>
  <c r="AO53" i="7" s="1"/>
  <c r="AN74" i="7"/>
  <c r="AR48" i="7"/>
  <c r="AR55" i="7" s="1"/>
  <c r="AQ76" i="7"/>
  <c r="AR11" i="16" l="1"/>
  <c r="AR11" i="15"/>
  <c r="AR69" i="7"/>
  <c r="AO9" i="16"/>
  <c r="AO9" i="15"/>
  <c r="AO67" i="7"/>
  <c r="AP47" i="7"/>
  <c r="AP54" i="7" s="1"/>
  <c r="AO75" i="7"/>
  <c r="AP10" i="15" l="1"/>
  <c r="AP10" i="16"/>
  <c r="AP68" i="7"/>
  <c r="AP46" i="7"/>
  <c r="AP53" i="7" s="1"/>
  <c r="AO74" i="7"/>
  <c r="AS48" i="7"/>
  <c r="AS55" i="7" s="1"/>
  <c r="AR76" i="7"/>
  <c r="AS11" i="16" l="1"/>
  <c r="AS11" i="15"/>
  <c r="AS69" i="7"/>
  <c r="AP9" i="16"/>
  <c r="AP9" i="15"/>
  <c r="AP67" i="7"/>
  <c r="AQ47" i="7"/>
  <c r="AQ54" i="7" s="1"/>
  <c r="AP75" i="7"/>
  <c r="AQ10" i="15" l="1"/>
  <c r="AQ10" i="16"/>
  <c r="AQ68" i="7"/>
  <c r="AQ46" i="7"/>
  <c r="AQ53" i="7" s="1"/>
  <c r="AP74" i="7"/>
  <c r="AT48" i="7"/>
  <c r="AT55" i="7" s="1"/>
  <c r="AS76" i="7"/>
  <c r="AT11" i="16" l="1"/>
  <c r="AT11" i="15"/>
  <c r="AT69" i="7"/>
  <c r="AQ9" i="16"/>
  <c r="AQ9" i="15"/>
  <c r="AQ67" i="7"/>
  <c r="AR47" i="7"/>
  <c r="AR54" i="7" s="1"/>
  <c r="AR68" i="7" s="1"/>
  <c r="AQ75" i="7"/>
  <c r="AS47" i="7" l="1"/>
  <c r="AS54" i="7" s="1"/>
  <c r="AR75" i="7"/>
  <c r="AR10" i="16"/>
  <c r="AR10" i="15"/>
  <c r="AR46" i="7"/>
  <c r="AR53" i="7" s="1"/>
  <c r="AQ74" i="7"/>
  <c r="AU48" i="7"/>
  <c r="AU55" i="7" s="1"/>
  <c r="AT76" i="7"/>
  <c r="AU11" i="16" l="1"/>
  <c r="AU11" i="15"/>
  <c r="AU69" i="7"/>
  <c r="AR9" i="16"/>
  <c r="AR9" i="15"/>
  <c r="AR67" i="7"/>
  <c r="AS10" i="16"/>
  <c r="AS10" i="15"/>
  <c r="AS68" i="7"/>
  <c r="AT47" i="7" l="1"/>
  <c r="AT54" i="7" s="1"/>
  <c r="AS75" i="7"/>
  <c r="AS46" i="7"/>
  <c r="AS53" i="7" s="1"/>
  <c r="AR74" i="7"/>
  <c r="AV48" i="7"/>
  <c r="AV55" i="7" s="1"/>
  <c r="AU76" i="7"/>
  <c r="M50" i="11"/>
  <c r="N50" i="11" l="1"/>
  <c r="AV11" i="15"/>
  <c r="AV11" i="16"/>
  <c r="AV69" i="7"/>
  <c r="AS9" i="16"/>
  <c r="AS9" i="15"/>
  <c r="AS67" i="7"/>
  <c r="AT10" i="16"/>
  <c r="AT10" i="15"/>
  <c r="AT68" i="7"/>
  <c r="M95" i="11"/>
  <c r="M58" i="11"/>
  <c r="M81" i="11" s="1"/>
  <c r="M70" i="11"/>
  <c r="M93" i="11" s="1"/>
  <c r="M64" i="11"/>
  <c r="M87" i="11" s="1"/>
  <c r="N70" i="11" l="1"/>
  <c r="N93" i="11" s="1"/>
  <c r="N58" i="11"/>
  <c r="N81" i="11" s="1"/>
  <c r="O50" i="11"/>
  <c r="N95" i="11"/>
  <c r="N64" i="11"/>
  <c r="N87" i="11" s="1"/>
  <c r="H352" i="11"/>
  <c r="H347" i="11" s="1"/>
  <c r="L352" i="11"/>
  <c r="L347" i="11" s="1"/>
  <c r="K352" i="11"/>
  <c r="L358" i="11"/>
  <c r="L353" i="11" s="1"/>
  <c r="J352" i="11"/>
  <c r="J347" i="11" s="1"/>
  <c r="I352" i="11"/>
  <c r="I347" i="11" s="1"/>
  <c r="I358" i="11"/>
  <c r="I353" i="11" s="1"/>
  <c r="K358" i="11"/>
  <c r="K353" i="11" s="1"/>
  <c r="J358" i="11"/>
  <c r="J353" i="11" s="1"/>
  <c r="H358" i="11"/>
  <c r="H353" i="11" s="1"/>
  <c r="M346" i="11"/>
  <c r="M341" i="11" s="1"/>
  <c r="H346" i="11"/>
  <c r="L346" i="11"/>
  <c r="L341" i="11" s="1"/>
  <c r="M352" i="11"/>
  <c r="J346" i="11"/>
  <c r="I346" i="11"/>
  <c r="M358" i="11"/>
  <c r="K346" i="11"/>
  <c r="AU47" i="7"/>
  <c r="AU54" i="7" s="1"/>
  <c r="AT75" i="7"/>
  <c r="AT46" i="7"/>
  <c r="AT53" i="7" s="1"/>
  <c r="AS74" i="7"/>
  <c r="AW48" i="7"/>
  <c r="AW55" i="7" s="1"/>
  <c r="AW69" i="7" s="1"/>
  <c r="AV76" i="7"/>
  <c r="M12" i="11"/>
  <c r="P50" i="11" l="1"/>
  <c r="Q50" i="11" s="1"/>
  <c r="O95" i="11"/>
  <c r="O70" i="11"/>
  <c r="O93" i="11" s="1"/>
  <c r="O358" i="11" s="1"/>
  <c r="N12" i="11"/>
  <c r="N358" i="11"/>
  <c r="N352" i="11"/>
  <c r="N346" i="11"/>
  <c r="N341" i="11" s="1"/>
  <c r="O58" i="11"/>
  <c r="O81" i="11" s="1"/>
  <c r="O346" i="11" s="1"/>
  <c r="O341" i="11" s="1"/>
  <c r="O64" i="11"/>
  <c r="O87" i="11" s="1"/>
  <c r="M63" i="7"/>
  <c r="I63" i="7"/>
  <c r="I341" i="11"/>
  <c r="I340" i="11" s="1"/>
  <c r="H63" i="7"/>
  <c r="H341" i="11"/>
  <c r="H340" i="11" s="1"/>
  <c r="L63" i="7"/>
  <c r="J63" i="7"/>
  <c r="J341" i="11"/>
  <c r="J340" i="11" s="1"/>
  <c r="K63" i="7"/>
  <c r="K341" i="11"/>
  <c r="CE341" i="11" s="1"/>
  <c r="L340" i="11"/>
  <c r="CD347" i="11"/>
  <c r="CD353" i="11"/>
  <c r="CD358" i="11"/>
  <c r="AT9" i="15"/>
  <c r="AT9" i="16"/>
  <c r="AT67" i="7"/>
  <c r="AU10" i="15"/>
  <c r="AU10" i="16"/>
  <c r="AU68" i="7"/>
  <c r="AX48" i="7"/>
  <c r="AX55" i="7" s="1"/>
  <c r="AW76" i="7"/>
  <c r="AW11" i="15"/>
  <c r="AW11" i="16"/>
  <c r="K347" i="11"/>
  <c r="CD352" i="11"/>
  <c r="I23" i="11" l="1"/>
  <c r="H23" i="11"/>
  <c r="L23" i="11"/>
  <c r="J23" i="11"/>
  <c r="K23" i="11"/>
  <c r="M58" i="7"/>
  <c r="M23" i="11"/>
  <c r="P64" i="11"/>
  <c r="P87" i="11" s="1"/>
  <c r="P352" i="11" s="1"/>
  <c r="P58" i="11"/>
  <c r="P81" i="11" s="1"/>
  <c r="P70" i="11"/>
  <c r="P93" i="11" s="1"/>
  <c r="P358" i="11" s="1"/>
  <c r="O12" i="11"/>
  <c r="N63" i="7"/>
  <c r="O352" i="11"/>
  <c r="O63" i="7" s="1"/>
  <c r="P95" i="11"/>
  <c r="M85" i="7"/>
  <c r="H85" i="7"/>
  <c r="H58" i="7"/>
  <c r="H49" i="7"/>
  <c r="CD341" i="11"/>
  <c r="K58" i="7"/>
  <c r="K85" i="7"/>
  <c r="L58" i="7"/>
  <c r="L85" i="7"/>
  <c r="J85" i="7"/>
  <c r="J58" i="7"/>
  <c r="I85" i="7"/>
  <c r="I58" i="7"/>
  <c r="K340" i="11"/>
  <c r="AX11" i="15"/>
  <c r="AX11" i="16"/>
  <c r="AX69" i="7"/>
  <c r="AU46" i="7"/>
  <c r="AU53" i="7" s="1"/>
  <c r="AT74" i="7"/>
  <c r="AV47" i="7"/>
  <c r="AV54" i="7" s="1"/>
  <c r="AU75" i="7"/>
  <c r="CD346" i="11"/>
  <c r="CD340" i="11"/>
  <c r="Q64" i="11"/>
  <c r="Q87" i="11" s="1"/>
  <c r="R50" i="11"/>
  <c r="Q95" i="11"/>
  <c r="Q58" i="11"/>
  <c r="Q81" i="11" s="1"/>
  <c r="Q70" i="11"/>
  <c r="Q93" i="11" s="1"/>
  <c r="M80" i="7" l="1"/>
  <c r="K80" i="7"/>
  <c r="L80" i="7"/>
  <c r="J80" i="7"/>
  <c r="I80" i="7"/>
  <c r="L8" i="4"/>
  <c r="M91" i="7"/>
  <c r="M89" i="7"/>
  <c r="M92" i="7"/>
  <c r="M88" i="7"/>
  <c r="M90" i="7"/>
  <c r="N85" i="7"/>
  <c r="N23" i="11"/>
  <c r="P346" i="11"/>
  <c r="P12" i="11"/>
  <c r="O58" i="7"/>
  <c r="N8" i="4" s="1"/>
  <c r="O85" i="7"/>
  <c r="N58" i="7"/>
  <c r="Q358" i="11"/>
  <c r="Q352" i="11"/>
  <c r="Q346" i="11"/>
  <c r="Q341" i="11" s="1"/>
  <c r="CE58" i="7"/>
  <c r="CD8" i="4" s="1"/>
  <c r="CE85" i="7"/>
  <c r="H8" i="4"/>
  <c r="I89" i="7"/>
  <c r="I88" i="7"/>
  <c r="I90" i="7"/>
  <c r="I91" i="7"/>
  <c r="I92" i="7"/>
  <c r="J8" i="4"/>
  <c r="K91" i="7"/>
  <c r="K88" i="7"/>
  <c r="K90" i="7"/>
  <c r="K89" i="7"/>
  <c r="K92" i="7"/>
  <c r="J89" i="7"/>
  <c r="I8" i="4"/>
  <c r="J91" i="7"/>
  <c r="J88" i="7"/>
  <c r="J90" i="7"/>
  <c r="J92" i="7"/>
  <c r="H44" i="7"/>
  <c r="H56" i="7"/>
  <c r="K8" i="4"/>
  <c r="L91" i="7"/>
  <c r="L92" i="7"/>
  <c r="L89" i="7"/>
  <c r="L88" i="7"/>
  <c r="L90" i="7"/>
  <c r="G8" i="4"/>
  <c r="H88" i="7"/>
  <c r="H91" i="7"/>
  <c r="H89" i="7"/>
  <c r="H92" i="7"/>
  <c r="H90" i="7"/>
  <c r="CD58" i="7"/>
  <c r="CC8" i="4" s="1"/>
  <c r="H80" i="7"/>
  <c r="CD85" i="7"/>
  <c r="AV10" i="16"/>
  <c r="AV10" i="15"/>
  <c r="AV68" i="7"/>
  <c r="AU9" i="15"/>
  <c r="AU9" i="16"/>
  <c r="AU67" i="7"/>
  <c r="AY48" i="7"/>
  <c r="AY55" i="7" s="1"/>
  <c r="AX76" i="7"/>
  <c r="R64" i="11"/>
  <c r="R87" i="11" s="1"/>
  <c r="R95" i="11"/>
  <c r="S50" i="11"/>
  <c r="R58" i="11"/>
  <c r="R81" i="11" s="1"/>
  <c r="R70" i="11"/>
  <c r="R93" i="11" s="1"/>
  <c r="Q12" i="11"/>
  <c r="CE80" i="7"/>
  <c r="M87" i="7" l="1"/>
  <c r="N80" i="7"/>
  <c r="O80" i="7"/>
  <c r="P341" i="11"/>
  <c r="CF341" i="11" s="1"/>
  <c r="P63" i="7"/>
  <c r="N88" i="7"/>
  <c r="N91" i="7"/>
  <c r="M8" i="4"/>
  <c r="N89" i="7"/>
  <c r="N92" i="7"/>
  <c r="N90" i="7"/>
  <c r="O88" i="7"/>
  <c r="O91" i="7"/>
  <c r="O89" i="7"/>
  <c r="O92" i="7"/>
  <c r="O90" i="7"/>
  <c r="R352" i="11"/>
  <c r="R358" i="11"/>
  <c r="Q63" i="7"/>
  <c r="R346" i="11"/>
  <c r="R341" i="11" s="1"/>
  <c r="CE88" i="7"/>
  <c r="CE89" i="7"/>
  <c r="CE90" i="7"/>
  <c r="CE91" i="7"/>
  <c r="CE92" i="7"/>
  <c r="CD90" i="7"/>
  <c r="CD89" i="7"/>
  <c r="CD80" i="7"/>
  <c r="J87" i="7"/>
  <c r="J102" i="7" s="1"/>
  <c r="CD91" i="7"/>
  <c r="I87" i="7"/>
  <c r="I102" i="7" s="1"/>
  <c r="CD92" i="7"/>
  <c r="L87" i="7"/>
  <c r="L102" i="7" s="1"/>
  <c r="H87" i="7"/>
  <c r="H102" i="7" s="1"/>
  <c r="CD88" i="7"/>
  <c r="K87" i="7"/>
  <c r="K102" i="7" s="1"/>
  <c r="H70" i="7"/>
  <c r="H51" i="7"/>
  <c r="H12" i="15"/>
  <c r="H12" i="16"/>
  <c r="H7" i="16" s="1"/>
  <c r="E18" i="16" s="1" a="1"/>
  <c r="E18" i="16" s="1"/>
  <c r="AY11" i="16"/>
  <c r="AY11" i="15"/>
  <c r="AY69" i="7"/>
  <c r="AV46" i="7"/>
  <c r="AV53" i="7" s="1"/>
  <c r="AU74" i="7"/>
  <c r="AW47" i="7"/>
  <c r="AW54" i="7" s="1"/>
  <c r="AV75" i="7"/>
  <c r="R12" i="11"/>
  <c r="S70" i="11"/>
  <c r="S93" i="11" s="1"/>
  <c r="S64" i="11"/>
  <c r="S87" i="11" s="1"/>
  <c r="S58" i="11"/>
  <c r="S81" i="11" s="1"/>
  <c r="T50" i="11"/>
  <c r="S95" i="11"/>
  <c r="M102" i="7" l="1"/>
  <c r="M94" i="7"/>
  <c r="O13" i="3" s="1"/>
  <c r="M100" i="7"/>
  <c r="M99" i="7"/>
  <c r="M28" i="11" s="1"/>
  <c r="M98" i="7"/>
  <c r="M27" i="11" s="1"/>
  <c r="M101" i="7"/>
  <c r="M30" i="11" s="1"/>
  <c r="P23" i="11"/>
  <c r="M29" i="11"/>
  <c r="Q58" i="7"/>
  <c r="Q23" i="11"/>
  <c r="N87" i="7"/>
  <c r="N102" i="7" s="1"/>
  <c r="P85" i="7"/>
  <c r="P58" i="7"/>
  <c r="H7" i="15"/>
  <c r="E18" i="15" s="1" a="1"/>
  <c r="E18" i="15" s="1"/>
  <c r="H102" i="15"/>
  <c r="H104" i="15" s="1"/>
  <c r="Q85" i="7"/>
  <c r="S352" i="11"/>
  <c r="O87" i="7"/>
  <c r="O102" i="7" s="1"/>
  <c r="R63" i="7"/>
  <c r="S358" i="11"/>
  <c r="S346" i="11"/>
  <c r="S341" i="11" s="1"/>
  <c r="I49" i="7"/>
  <c r="H77" i="7"/>
  <c r="H72" i="7" s="1"/>
  <c r="J46" i="3" s="1"/>
  <c r="H65" i="7"/>
  <c r="H100" i="7"/>
  <c r="H98" i="7"/>
  <c r="H101" i="7"/>
  <c r="H99" i="7"/>
  <c r="CD87" i="7"/>
  <c r="L100" i="7"/>
  <c r="L98" i="7"/>
  <c r="L99" i="7"/>
  <c r="L101" i="7"/>
  <c r="L94" i="7"/>
  <c r="I101" i="7"/>
  <c r="I99" i="7"/>
  <c r="I98" i="7"/>
  <c r="I100" i="7"/>
  <c r="I94" i="7"/>
  <c r="K18" i="16" a="1"/>
  <c r="K18" i="16" s="1"/>
  <c r="J18" i="16" a="1"/>
  <c r="J18" i="16" s="1"/>
  <c r="BF18" i="16" a="1"/>
  <c r="BF18" i="16" s="1"/>
  <c r="BI18" i="16" a="1"/>
  <c r="BI18" i="16" s="1"/>
  <c r="L18" i="16" a="1"/>
  <c r="L18" i="16" s="1"/>
  <c r="BB18" i="16" a="1"/>
  <c r="BB18" i="16" s="1"/>
  <c r="AV18" i="16" a="1"/>
  <c r="AV18" i="16" s="1"/>
  <c r="BN18" i="16" a="1"/>
  <c r="BN18" i="16" s="1"/>
  <c r="AK18" i="16" a="1"/>
  <c r="AK18" i="16" s="1"/>
  <c r="AF18" i="16" a="1"/>
  <c r="AF18" i="16" s="1"/>
  <c r="BV18" i="16" a="1"/>
  <c r="BV18" i="16" s="1"/>
  <c r="AL18" i="16" a="1"/>
  <c r="AL18" i="16" s="1"/>
  <c r="AG18" i="16" a="1"/>
  <c r="AG18" i="16" s="1"/>
  <c r="AS18" i="16" a="1"/>
  <c r="AS18" i="16" s="1"/>
  <c r="H18" i="16" a="1"/>
  <c r="H18" i="16" s="1"/>
  <c r="Y18" i="16" a="1"/>
  <c r="Y18" i="16" s="1"/>
  <c r="AR18" i="16" a="1"/>
  <c r="AR18" i="16" s="1"/>
  <c r="AI18" i="16" a="1"/>
  <c r="AI18" i="16" s="1"/>
  <c r="AW18" i="16" a="1"/>
  <c r="AW18" i="16" s="1"/>
  <c r="BL18" i="16" a="1"/>
  <c r="BL18" i="16" s="1"/>
  <c r="AY18" i="16" a="1"/>
  <c r="AY18" i="16" s="1"/>
  <c r="AO18" i="16" a="1"/>
  <c r="AO18" i="16" s="1"/>
  <c r="BA18" i="16" a="1"/>
  <c r="BA18" i="16" s="1"/>
  <c r="BR18" i="16" a="1"/>
  <c r="BR18" i="16" s="1"/>
  <c r="BY18" i="16" a="1"/>
  <c r="BY18" i="16" s="1"/>
  <c r="X18" i="16" a="1"/>
  <c r="X18" i="16" s="1"/>
  <c r="BX18" i="16" a="1"/>
  <c r="BX18" i="16" s="1"/>
  <c r="BS18" i="16" a="1"/>
  <c r="BS18" i="16" s="1"/>
  <c r="BQ18" i="16" a="1"/>
  <c r="BQ18" i="16" s="1"/>
  <c r="BH18" i="16" a="1"/>
  <c r="BH18" i="16" s="1"/>
  <c r="AA18" i="16" a="1"/>
  <c r="AA18" i="16" s="1"/>
  <c r="AX18" i="16" a="1"/>
  <c r="AX18" i="16" s="1"/>
  <c r="I18" i="16" a="1"/>
  <c r="I18" i="16" s="1"/>
  <c r="BK18" i="16" a="1"/>
  <c r="BK18" i="16" s="1"/>
  <c r="P18" i="16" a="1"/>
  <c r="P18" i="16" s="1"/>
  <c r="AU18" i="16" a="1"/>
  <c r="AU18" i="16" s="1"/>
  <c r="V18" i="16" a="1"/>
  <c r="V18" i="16" s="1"/>
  <c r="AB18" i="16" a="1"/>
  <c r="AB18" i="16" s="1"/>
  <c r="BZ18" i="16" a="1"/>
  <c r="BZ18" i="16" s="1"/>
  <c r="AP18" i="16" a="1"/>
  <c r="AP18" i="16" s="1"/>
  <c r="Z18" i="16" a="1"/>
  <c r="Z18" i="16" s="1"/>
  <c r="AD18" i="16" a="1"/>
  <c r="AD18" i="16" s="1"/>
  <c r="BT18" i="16" a="1"/>
  <c r="BT18" i="16" s="1"/>
  <c r="U18" i="16" a="1"/>
  <c r="U18" i="16" s="1"/>
  <c r="AH18" i="16" a="1"/>
  <c r="AH18" i="16" s="1"/>
  <c r="T18" i="16" a="1"/>
  <c r="T18" i="16" s="1"/>
  <c r="AC18" i="16" a="1"/>
  <c r="AC18" i="16" s="1"/>
  <c r="BG18" i="16" a="1"/>
  <c r="BG18" i="16" s="1"/>
  <c r="AM18" i="16" a="1"/>
  <c r="AM18" i="16" s="1"/>
  <c r="AT18" i="16" a="1"/>
  <c r="AT18" i="16" s="1"/>
  <c r="BC18" i="16" a="1"/>
  <c r="BC18" i="16" s="1"/>
  <c r="AE18" i="16" a="1"/>
  <c r="AE18" i="16" s="1"/>
  <c r="S18" i="16" a="1"/>
  <c r="S18" i="16" s="1"/>
  <c r="O18" i="16" a="1"/>
  <c r="O18" i="16" s="1"/>
  <c r="BJ18" i="16" a="1"/>
  <c r="BJ18" i="16" s="1"/>
  <c r="BP18" i="16" a="1"/>
  <c r="BP18" i="16" s="1"/>
  <c r="W18" i="16" a="1"/>
  <c r="W18" i="16" s="1"/>
  <c r="BD18" i="16" a="1"/>
  <c r="BD18" i="16" s="1"/>
  <c r="CA18" i="16" a="1"/>
  <c r="CA18" i="16" s="1"/>
  <c r="Q18" i="16" a="1"/>
  <c r="Q18" i="16" s="1"/>
  <c r="BM18" i="16" a="1"/>
  <c r="BM18" i="16" s="1"/>
  <c r="AQ18" i="16" a="1"/>
  <c r="AQ18" i="16" s="1"/>
  <c r="AJ18" i="16" a="1"/>
  <c r="AJ18" i="16" s="1"/>
  <c r="AZ18" i="16" a="1"/>
  <c r="AZ18" i="16" s="1"/>
  <c r="AN18" i="16" a="1"/>
  <c r="AN18" i="16" s="1"/>
  <c r="BU18" i="16" a="1"/>
  <c r="BU18" i="16" s="1"/>
  <c r="BO18" i="16" a="1"/>
  <c r="BO18" i="16" s="1"/>
  <c r="R18" i="16" a="1"/>
  <c r="R18" i="16" s="1"/>
  <c r="BW18" i="16" a="1"/>
  <c r="BW18" i="16" s="1"/>
  <c r="BE18" i="16" a="1"/>
  <c r="BE18" i="16" s="1"/>
  <c r="N18" i="16" a="1"/>
  <c r="N18" i="16" s="1"/>
  <c r="M18" i="16" a="1"/>
  <c r="M18" i="16" s="1"/>
  <c r="J94" i="7"/>
  <c r="J99" i="7"/>
  <c r="J101" i="7"/>
  <c r="J100" i="7"/>
  <c r="J98" i="7"/>
  <c r="K94" i="7"/>
  <c r="K98" i="7"/>
  <c r="K101" i="7"/>
  <c r="K99" i="7"/>
  <c r="K100" i="7"/>
  <c r="CE87" i="7"/>
  <c r="H94" i="7"/>
  <c r="AW10" i="16"/>
  <c r="AW10" i="15"/>
  <c r="AW68" i="7"/>
  <c r="AV9" i="15"/>
  <c r="AV9" i="16"/>
  <c r="AV67" i="7"/>
  <c r="AZ48" i="7"/>
  <c r="AZ55" i="7" s="1"/>
  <c r="AZ69" i="7" s="1"/>
  <c r="AY76" i="7"/>
  <c r="T64" i="11"/>
  <c r="T87" i="11" s="1"/>
  <c r="T95" i="11"/>
  <c r="T58" i="11"/>
  <c r="T81" i="11" s="1"/>
  <c r="U50" i="11"/>
  <c r="T70" i="11"/>
  <c r="T93" i="11" s="1"/>
  <c r="S12" i="11"/>
  <c r="O11" i="3" l="1"/>
  <c r="L17" i="4"/>
  <c r="L15" i="4" s="1"/>
  <c r="Q80" i="7"/>
  <c r="Q89" i="7"/>
  <c r="Q92" i="7"/>
  <c r="N13" i="3"/>
  <c r="K13" i="3"/>
  <c r="L13" i="3"/>
  <c r="M34" i="11"/>
  <c r="M36" i="11"/>
  <c r="M377" i="11"/>
  <c r="M365" i="11"/>
  <c r="M371" i="11"/>
  <c r="P8" i="4"/>
  <c r="Q91" i="7"/>
  <c r="Q88" i="7"/>
  <c r="Q90" i="7"/>
  <c r="M35" i="11"/>
  <c r="M364" i="11"/>
  <c r="M376" i="11"/>
  <c r="M370" i="11"/>
  <c r="M37" i="11"/>
  <c r="M378" i="11"/>
  <c r="M366" i="11"/>
  <c r="M372" i="11"/>
  <c r="N98" i="7"/>
  <c r="N27" i="11" s="1"/>
  <c r="R85" i="7"/>
  <c r="R23" i="11"/>
  <c r="M31" i="11"/>
  <c r="N101" i="7"/>
  <c r="N99" i="7"/>
  <c r="N94" i="7"/>
  <c r="P13" i="3" s="1"/>
  <c r="N100" i="7"/>
  <c r="P80" i="7"/>
  <c r="CF80" i="7" s="1"/>
  <c r="CF85" i="7"/>
  <c r="P89" i="7"/>
  <c r="O8" i="4"/>
  <c r="CF58" i="7"/>
  <c r="CE8" i="4" s="1"/>
  <c r="P91" i="7"/>
  <c r="CF91" i="7" s="1"/>
  <c r="P90" i="7"/>
  <c r="P92" i="7"/>
  <c r="CF92" i="7" s="1"/>
  <c r="P88" i="7"/>
  <c r="U18" i="15" a="1"/>
  <c r="U18" i="15" s="1"/>
  <c r="X18" i="15" a="1"/>
  <c r="X18" i="15" s="1"/>
  <c r="BJ18" i="15" a="1"/>
  <c r="BJ18" i="15" s="1"/>
  <c r="BN18" i="15" a="1"/>
  <c r="BN18" i="15" s="1"/>
  <c r="I18" i="15" a="1"/>
  <c r="I18" i="15" s="1"/>
  <c r="AV18" i="15" a="1"/>
  <c r="AV18" i="15" s="1"/>
  <c r="BQ18" i="15" a="1"/>
  <c r="BQ18" i="15" s="1"/>
  <c r="AH18" i="15" a="1"/>
  <c r="AH18" i="15" s="1"/>
  <c r="P18" i="15" a="1"/>
  <c r="P18" i="15" s="1"/>
  <c r="AG18" i="15" a="1"/>
  <c r="AG18" i="15" s="1"/>
  <c r="BE18" i="15" a="1"/>
  <c r="BE18" i="15" s="1"/>
  <c r="S18" i="15" a="1"/>
  <c r="S18" i="15" s="1"/>
  <c r="K18" i="15" a="1"/>
  <c r="K18" i="15" s="1"/>
  <c r="AK18" i="15" a="1"/>
  <c r="AK18" i="15" s="1"/>
  <c r="Q18" i="15" a="1"/>
  <c r="Q18" i="15" s="1"/>
  <c r="AS18" i="15" a="1"/>
  <c r="AS18" i="15" s="1"/>
  <c r="BX18" i="15" a="1"/>
  <c r="BX18" i="15" s="1"/>
  <c r="Y18" i="15" a="1"/>
  <c r="Y18" i="15" s="1"/>
  <c r="AA18" i="15" a="1"/>
  <c r="AA18" i="15" s="1"/>
  <c r="BW18" i="15" a="1"/>
  <c r="BW18" i="15" s="1"/>
  <c r="BB18" i="15" a="1"/>
  <c r="BB18" i="15" s="1"/>
  <c r="AC18" i="15" a="1"/>
  <c r="AC18" i="15" s="1"/>
  <c r="H18" i="15" a="1"/>
  <c r="H18" i="15" s="1"/>
  <c r="J18" i="15" a="1"/>
  <c r="J18" i="15" s="1"/>
  <c r="AQ18" i="15" a="1"/>
  <c r="AQ18" i="15" s="1"/>
  <c r="AI18" i="15" a="1"/>
  <c r="AI18" i="15" s="1"/>
  <c r="L18" i="15" a="1"/>
  <c r="L18" i="15" s="1"/>
  <c r="O18" i="15" a="1"/>
  <c r="O18" i="15" s="1"/>
  <c r="W18" i="15" a="1"/>
  <c r="W18" i="15" s="1"/>
  <c r="AB18" i="15" a="1"/>
  <c r="AB18" i="15" s="1"/>
  <c r="AP18" i="15" a="1"/>
  <c r="AP18" i="15" s="1"/>
  <c r="AX18" i="15" a="1"/>
  <c r="AX18" i="15" s="1"/>
  <c r="BG18" i="15" a="1"/>
  <c r="BG18" i="15" s="1"/>
  <c r="AE18" i="15" a="1"/>
  <c r="AE18" i="15" s="1"/>
  <c r="AN18" i="15" a="1"/>
  <c r="AN18" i="15" s="1"/>
  <c r="AO18" i="15" a="1"/>
  <c r="AO18" i="15" s="1"/>
  <c r="M18" i="15" a="1"/>
  <c r="M18" i="15" s="1"/>
  <c r="BD18" i="15" a="1"/>
  <c r="BD18" i="15" s="1"/>
  <c r="AT18" i="15" a="1"/>
  <c r="AT18" i="15" s="1"/>
  <c r="BZ18" i="15" a="1"/>
  <c r="BZ18" i="15" s="1"/>
  <c r="AF18" i="15" a="1"/>
  <c r="AF18" i="15" s="1"/>
  <c r="BF18" i="15" a="1"/>
  <c r="BF18" i="15" s="1"/>
  <c r="AW18" i="15" a="1"/>
  <c r="AW18" i="15" s="1"/>
  <c r="BH18" i="15" a="1"/>
  <c r="BH18" i="15" s="1"/>
  <c r="AL18" i="15" a="1"/>
  <c r="AL18" i="15" s="1"/>
  <c r="BR18" i="15" a="1"/>
  <c r="BR18" i="15" s="1"/>
  <c r="AD18" i="15" a="1"/>
  <c r="AD18" i="15" s="1"/>
  <c r="AU18" i="15" a="1"/>
  <c r="AU18" i="15" s="1"/>
  <c r="AM18" i="15" a="1"/>
  <c r="AM18" i="15" s="1"/>
  <c r="N18" i="15" a="1"/>
  <c r="N18" i="15" s="1"/>
  <c r="BO18" i="15" a="1"/>
  <c r="BO18" i="15" s="1"/>
  <c r="T18" i="15" a="1"/>
  <c r="T18" i="15" s="1"/>
  <c r="AY18" i="15" a="1"/>
  <c r="AY18" i="15" s="1"/>
  <c r="BY18" i="15" a="1"/>
  <c r="BY18" i="15" s="1"/>
  <c r="BT18" i="15" a="1"/>
  <c r="BT18" i="15" s="1"/>
  <c r="BA18" i="15" a="1"/>
  <c r="BA18" i="15" s="1"/>
  <c r="V18" i="15" a="1"/>
  <c r="V18" i="15" s="1"/>
  <c r="BU18" i="15" a="1"/>
  <c r="BU18" i="15" s="1"/>
  <c r="BM18" i="15" a="1"/>
  <c r="BM18" i="15" s="1"/>
  <c r="AJ18" i="15" a="1"/>
  <c r="AJ18" i="15" s="1"/>
  <c r="AR18" i="15" a="1"/>
  <c r="AR18" i="15" s="1"/>
  <c r="BC18" i="15" a="1"/>
  <c r="BC18" i="15" s="1"/>
  <c r="BS18" i="15" a="1"/>
  <c r="BS18" i="15" s="1"/>
  <c r="Z18" i="15" a="1"/>
  <c r="Z18" i="15" s="1"/>
  <c r="AZ18" i="15" a="1"/>
  <c r="AZ18" i="15" s="1"/>
  <c r="R18" i="15" a="1"/>
  <c r="R18" i="15" s="1"/>
  <c r="BP18" i="15" a="1"/>
  <c r="BP18" i="15" s="1"/>
  <c r="BI18" i="15" a="1"/>
  <c r="BI18" i="15" s="1"/>
  <c r="BL18" i="15" a="1"/>
  <c r="BL18" i="15" s="1"/>
  <c r="BV18" i="15" a="1"/>
  <c r="BV18" i="15" s="1"/>
  <c r="CA18" i="15" a="1"/>
  <c r="CA18" i="15" s="1"/>
  <c r="BK18" i="15" a="1"/>
  <c r="BK18" i="15" s="1"/>
  <c r="I101" i="15"/>
  <c r="H100" i="15"/>
  <c r="J52" i="3" s="1"/>
  <c r="J73" i="3" s="1"/>
  <c r="O100" i="7"/>
  <c r="O98" i="7"/>
  <c r="O101" i="7"/>
  <c r="O99" i="7"/>
  <c r="O94" i="7"/>
  <c r="Q13" i="3" s="1"/>
  <c r="R58" i="7"/>
  <c r="T358" i="11"/>
  <c r="S63" i="7"/>
  <c r="T352" i="11"/>
  <c r="T346" i="11"/>
  <c r="T341" i="11" s="1"/>
  <c r="K372" i="11"/>
  <c r="K366" i="11"/>
  <c r="K378" i="11"/>
  <c r="J13" i="3"/>
  <c r="CD94" i="7"/>
  <c r="L364" i="11"/>
  <c r="L376" i="11"/>
  <c r="L370" i="11"/>
  <c r="L377" i="11"/>
  <c r="L371" i="11"/>
  <c r="L365" i="11"/>
  <c r="J366" i="11"/>
  <c r="J372" i="11"/>
  <c r="J378" i="11"/>
  <c r="H378" i="11"/>
  <c r="H366" i="11"/>
  <c r="H372" i="11"/>
  <c r="I365" i="11"/>
  <c r="I377" i="11"/>
  <c r="I371" i="11"/>
  <c r="K370" i="11"/>
  <c r="K376" i="11"/>
  <c r="K364" i="11"/>
  <c r="M13" i="3"/>
  <c r="CE94" i="7"/>
  <c r="L378" i="11"/>
  <c r="L366" i="11"/>
  <c r="L372" i="11"/>
  <c r="H365" i="11"/>
  <c r="H377" i="11"/>
  <c r="H371" i="11"/>
  <c r="I364" i="11"/>
  <c r="I376" i="11"/>
  <c r="I370" i="11"/>
  <c r="H364" i="11"/>
  <c r="H376" i="11"/>
  <c r="H370" i="11"/>
  <c r="I378" i="11"/>
  <c r="I366" i="11"/>
  <c r="I372" i="11"/>
  <c r="J364" i="11"/>
  <c r="J376" i="11"/>
  <c r="J370" i="11"/>
  <c r="G53" i="4"/>
  <c r="J68" i="3"/>
  <c r="J371" i="11"/>
  <c r="J377" i="11"/>
  <c r="J365" i="11"/>
  <c r="K377" i="11"/>
  <c r="K365" i="11"/>
  <c r="K371" i="11"/>
  <c r="I44" i="7"/>
  <c r="I56" i="7"/>
  <c r="M375" i="11"/>
  <c r="M363" i="11"/>
  <c r="M369" i="11"/>
  <c r="BA48" i="7"/>
  <c r="BA55" i="7" s="1"/>
  <c r="AZ76" i="7"/>
  <c r="AZ11" i="16"/>
  <c r="AZ11" i="15"/>
  <c r="AW46" i="7"/>
  <c r="AW53" i="7" s="1"/>
  <c r="AV74" i="7"/>
  <c r="AX47" i="7"/>
  <c r="AX54" i="7" s="1"/>
  <c r="AW75" i="7"/>
  <c r="T12" i="11"/>
  <c r="U95" i="11"/>
  <c r="U58" i="11"/>
  <c r="U81" i="11" s="1"/>
  <c r="U64" i="11"/>
  <c r="U87" i="11" s="1"/>
  <c r="V50" i="11"/>
  <c r="U70" i="11"/>
  <c r="U93" i="11" s="1"/>
  <c r="CE355" i="11"/>
  <c r="CE356" i="11"/>
  <c r="CE357" i="11"/>
  <c r="K17" i="4" l="1"/>
  <c r="K15" i="4" s="1"/>
  <c r="N11" i="3"/>
  <c r="K11" i="3"/>
  <c r="H17" i="4"/>
  <c r="H15" i="4" s="1"/>
  <c r="L11" i="3"/>
  <c r="I17" i="4"/>
  <c r="I15" i="4" s="1"/>
  <c r="R80" i="7"/>
  <c r="Q87" i="7"/>
  <c r="Q102" i="7" s="1"/>
  <c r="M38" i="11"/>
  <c r="Q94" i="7"/>
  <c r="S13" i="3" s="1"/>
  <c r="N34" i="11"/>
  <c r="N375" i="11"/>
  <c r="N363" i="11"/>
  <c r="N369" i="11"/>
  <c r="CF89" i="7"/>
  <c r="CF90" i="7"/>
  <c r="N30" i="11"/>
  <c r="N28" i="11"/>
  <c r="N29" i="11"/>
  <c r="O29" i="11"/>
  <c r="O30" i="11"/>
  <c r="O28" i="11"/>
  <c r="S85" i="7"/>
  <c r="S23" i="11"/>
  <c r="N31" i="11"/>
  <c r="N37" i="11"/>
  <c r="N366" i="11"/>
  <c r="N378" i="11"/>
  <c r="N372" i="11"/>
  <c r="M17" i="4"/>
  <c r="M15" i="4" s="1"/>
  <c r="P11" i="3"/>
  <c r="N36" i="11"/>
  <c r="P87" i="7"/>
  <c r="P102" i="7" s="1"/>
  <c r="CF88" i="7"/>
  <c r="Q8" i="4"/>
  <c r="R91" i="7"/>
  <c r="R89" i="7"/>
  <c r="R90" i="7"/>
  <c r="R88" i="7"/>
  <c r="R92" i="7"/>
  <c r="S58" i="7"/>
  <c r="CG58" i="7" s="1"/>
  <c r="CF8" i="4" s="1"/>
  <c r="T63" i="7"/>
  <c r="U358" i="11"/>
  <c r="U346" i="11"/>
  <c r="U341" i="11" s="1"/>
  <c r="U352" i="11"/>
  <c r="CE364" i="11"/>
  <c r="CE377" i="11"/>
  <c r="CE376" i="11"/>
  <c r="CE370" i="11"/>
  <c r="CE366" i="11"/>
  <c r="CE378" i="11"/>
  <c r="CE371" i="11"/>
  <c r="CE365" i="11"/>
  <c r="CE372" i="11"/>
  <c r="L369" i="11"/>
  <c r="L375" i="11"/>
  <c r="L363" i="11"/>
  <c r="K379" i="11"/>
  <c r="K373" i="11"/>
  <c r="K367" i="11"/>
  <c r="L373" i="11"/>
  <c r="L379" i="11"/>
  <c r="L367" i="11"/>
  <c r="I12" i="16"/>
  <c r="I7" i="16" s="1"/>
  <c r="E19" i="16" s="1" a="1"/>
  <c r="E19" i="16" s="1"/>
  <c r="I12" i="15"/>
  <c r="I7" i="15" s="1"/>
  <c r="E19" i="15" s="1" a="1"/>
  <c r="E19" i="15" s="1"/>
  <c r="I51" i="7"/>
  <c r="I70" i="7"/>
  <c r="H375" i="11"/>
  <c r="H369" i="11"/>
  <c r="H363" i="11"/>
  <c r="CD370" i="11"/>
  <c r="H373" i="11"/>
  <c r="H379" i="11"/>
  <c r="H367" i="11"/>
  <c r="K363" i="11"/>
  <c r="K375" i="11"/>
  <c r="K369" i="11"/>
  <c r="J11" i="3"/>
  <c r="CF13" i="3"/>
  <c r="CF11" i="3" s="1"/>
  <c r="G17" i="4"/>
  <c r="CD372" i="11"/>
  <c r="I369" i="11"/>
  <c r="I375" i="11"/>
  <c r="I363" i="11"/>
  <c r="CD376" i="11"/>
  <c r="CD366" i="11"/>
  <c r="I379" i="11"/>
  <c r="I373" i="11"/>
  <c r="I367" i="11"/>
  <c r="CD371" i="11"/>
  <c r="CD378" i="11"/>
  <c r="J17" i="4"/>
  <c r="M11" i="3"/>
  <c r="CG13" i="3"/>
  <c r="CG11" i="3" s="1"/>
  <c r="J363" i="11"/>
  <c r="J375" i="11"/>
  <c r="J369" i="11"/>
  <c r="CD377" i="11"/>
  <c r="CD364" i="11"/>
  <c r="J379" i="11"/>
  <c r="J373" i="11"/>
  <c r="J367" i="11"/>
  <c r="CD365" i="11"/>
  <c r="M367" i="11"/>
  <c r="M379" i="11"/>
  <c r="M373" i="11"/>
  <c r="AX10" i="16"/>
  <c r="AX10" i="15"/>
  <c r="AX68" i="7"/>
  <c r="AW9" i="15"/>
  <c r="AW9" i="16"/>
  <c r="AW67" i="7"/>
  <c r="BA11" i="15"/>
  <c r="BA11" i="16"/>
  <c r="BA69" i="7"/>
  <c r="CE351" i="11"/>
  <c r="V64" i="11"/>
  <c r="V87" i="11" s="1"/>
  <c r="V58" i="11"/>
  <c r="V81" i="11" s="1"/>
  <c r="V70" i="11"/>
  <c r="V93" i="11" s="1"/>
  <c r="W50" i="11"/>
  <c r="V95" i="11"/>
  <c r="CF355" i="11"/>
  <c r="CE343" i="11"/>
  <c r="CE349" i="11"/>
  <c r="Q11" i="3"/>
  <c r="N17" i="4"/>
  <c r="CE344" i="11"/>
  <c r="U12" i="11"/>
  <c r="CE350" i="11"/>
  <c r="CF357" i="11"/>
  <c r="CE345" i="11"/>
  <c r="Q101" i="7" l="1"/>
  <c r="Q30" i="11" s="1"/>
  <c r="Q98" i="7"/>
  <c r="Q27" i="11" s="1"/>
  <c r="Q100" i="7"/>
  <c r="Q29" i="11" s="1"/>
  <c r="Q99" i="7"/>
  <c r="Q28" i="11" s="1"/>
  <c r="N377" i="11"/>
  <c r="N365" i="11"/>
  <c r="N371" i="11"/>
  <c r="O36" i="11"/>
  <c r="O377" i="11"/>
  <c r="O365" i="11"/>
  <c r="O371" i="11"/>
  <c r="O37" i="11"/>
  <c r="O378" i="11"/>
  <c r="O372" i="11"/>
  <c r="O366" i="11"/>
  <c r="O35" i="11"/>
  <c r="O364" i="11"/>
  <c r="N364" i="11"/>
  <c r="N370" i="11"/>
  <c r="N35" i="11"/>
  <c r="N376" i="11"/>
  <c r="O376" i="11"/>
  <c r="O370" i="11"/>
  <c r="N38" i="11"/>
  <c r="N379" i="11"/>
  <c r="N367" i="11"/>
  <c r="N373" i="11"/>
  <c r="S80" i="7"/>
  <c r="CG85" i="7"/>
  <c r="DD85" i="7"/>
  <c r="T23" i="11"/>
  <c r="O31" i="11"/>
  <c r="CF87" i="7"/>
  <c r="P98" i="7"/>
  <c r="P100" i="7"/>
  <c r="P94" i="7"/>
  <c r="P99" i="7"/>
  <c r="P101" i="7"/>
  <c r="R87" i="7"/>
  <c r="R102" i="7" s="1"/>
  <c r="T85" i="7"/>
  <c r="T58" i="7"/>
  <c r="S90" i="7"/>
  <c r="S89" i="7"/>
  <c r="S91" i="7"/>
  <c r="S88" i="7"/>
  <c r="S92" i="7"/>
  <c r="CG92" i="7" s="1"/>
  <c r="R8" i="4"/>
  <c r="U63" i="7"/>
  <c r="V352" i="11"/>
  <c r="V346" i="11"/>
  <c r="V341" i="11" s="1"/>
  <c r="V358" i="11"/>
  <c r="CD375" i="11"/>
  <c r="CE375" i="11"/>
  <c r="CD369" i="11"/>
  <c r="CE363" i="11"/>
  <c r="CE369" i="11"/>
  <c r="CD367" i="11"/>
  <c r="CD379" i="11"/>
  <c r="CD373" i="11"/>
  <c r="AN19" i="16" a="1"/>
  <c r="AN19" i="16" s="1"/>
  <c r="Y19" i="16" a="1"/>
  <c r="Y19" i="16" s="1"/>
  <c r="AU19" i="16" a="1"/>
  <c r="AU19" i="16" s="1"/>
  <c r="AR19" i="16" a="1"/>
  <c r="AR19" i="16" s="1"/>
  <c r="U19" i="16" a="1"/>
  <c r="U19" i="16" s="1"/>
  <c r="AM19" i="16" a="1"/>
  <c r="AM19" i="16" s="1"/>
  <c r="W19" i="16" a="1"/>
  <c r="W19" i="16" s="1"/>
  <c r="AC19" i="16" a="1"/>
  <c r="AC19" i="16" s="1"/>
  <c r="BF19" i="16" a="1"/>
  <c r="BF19" i="16" s="1"/>
  <c r="R19" i="16" a="1"/>
  <c r="R19" i="16" s="1"/>
  <c r="AB19" i="16" a="1"/>
  <c r="AB19" i="16" s="1"/>
  <c r="BU19" i="16" a="1"/>
  <c r="BU19" i="16" s="1"/>
  <c r="BO19" i="16" a="1"/>
  <c r="BO19" i="16" s="1"/>
  <c r="AD19" i="16" a="1"/>
  <c r="AD19" i="16" s="1"/>
  <c r="BJ19" i="16" a="1"/>
  <c r="BJ19" i="16" s="1"/>
  <c r="BX19" i="16" a="1"/>
  <c r="BX19" i="16" s="1"/>
  <c r="L19" i="16" a="1"/>
  <c r="L19" i="16" s="1"/>
  <c r="H19" i="16" a="1"/>
  <c r="H19" i="16" s="1"/>
  <c r="AL19" i="16" a="1"/>
  <c r="AL19" i="16" s="1"/>
  <c r="AT19" i="16" a="1"/>
  <c r="AT19" i="16" s="1"/>
  <c r="O19" i="16" a="1"/>
  <c r="O19" i="16" s="1"/>
  <c r="BQ19" i="16" a="1"/>
  <c r="BQ19" i="16" s="1"/>
  <c r="BZ19" i="16" a="1"/>
  <c r="BZ19" i="16" s="1"/>
  <c r="BN19" i="16" a="1"/>
  <c r="BN19" i="16" s="1"/>
  <c r="BB19" i="16" a="1"/>
  <c r="BB19" i="16" s="1"/>
  <c r="AI19" i="16" a="1"/>
  <c r="AI19" i="16" s="1"/>
  <c r="BL19" i="16" a="1"/>
  <c r="BL19" i="16" s="1"/>
  <c r="Z19" i="16" a="1"/>
  <c r="Z19" i="16" s="1"/>
  <c r="BY19" i="16" a="1"/>
  <c r="BY19" i="16" s="1"/>
  <c r="AQ19" i="16" a="1"/>
  <c r="AQ19" i="16" s="1"/>
  <c r="BD19" i="16" a="1"/>
  <c r="BD19" i="16" s="1"/>
  <c r="BT19" i="16" a="1"/>
  <c r="BT19" i="16" s="1"/>
  <c r="AZ19" i="16" a="1"/>
  <c r="AZ19" i="16" s="1"/>
  <c r="BV19" i="16" a="1"/>
  <c r="BV19" i="16" s="1"/>
  <c r="BR19" i="16" a="1"/>
  <c r="BR19" i="16" s="1"/>
  <c r="AY19" i="16" a="1"/>
  <c r="AY19" i="16" s="1"/>
  <c r="AF19" i="16" a="1"/>
  <c r="AF19" i="16" s="1"/>
  <c r="BC19" i="16" a="1"/>
  <c r="BC19" i="16" s="1"/>
  <c r="BE19" i="16" a="1"/>
  <c r="BE19" i="16" s="1"/>
  <c r="J19" i="16" a="1"/>
  <c r="J19" i="16" s="1"/>
  <c r="S19" i="16" a="1"/>
  <c r="S19" i="16" s="1"/>
  <c r="AS19" i="16" a="1"/>
  <c r="AS19" i="16" s="1"/>
  <c r="BM19" i="16" a="1"/>
  <c r="BM19" i="16" s="1"/>
  <c r="T19" i="16" a="1"/>
  <c r="T19" i="16" s="1"/>
  <c r="AJ19" i="16" a="1"/>
  <c r="AJ19" i="16" s="1"/>
  <c r="M19" i="16" a="1"/>
  <c r="M19" i="16" s="1"/>
  <c r="BG19" i="16" a="1"/>
  <c r="BG19" i="16" s="1"/>
  <c r="AK19" i="16" a="1"/>
  <c r="AK19" i="16" s="1"/>
  <c r="AW19" i="16" a="1"/>
  <c r="AW19" i="16" s="1"/>
  <c r="BK19" i="16" a="1"/>
  <c r="BK19" i="16" s="1"/>
  <c r="BS19" i="16" a="1"/>
  <c r="BS19" i="16" s="1"/>
  <c r="BH19" i="16" a="1"/>
  <c r="BH19" i="16" s="1"/>
  <c r="AP19" i="16" a="1"/>
  <c r="AP19" i="16" s="1"/>
  <c r="BA19" i="16" a="1"/>
  <c r="BA19" i="16" s="1"/>
  <c r="K19" i="16" a="1"/>
  <c r="K19" i="16" s="1"/>
  <c r="AV19" i="16" a="1"/>
  <c r="AV19" i="16" s="1"/>
  <c r="CA19" i="16" a="1"/>
  <c r="CA19" i="16" s="1"/>
  <c r="AG19" i="16" a="1"/>
  <c r="AG19" i="16" s="1"/>
  <c r="AX19" i="16" a="1"/>
  <c r="AX19" i="16" s="1"/>
  <c r="N19" i="16" a="1"/>
  <c r="N19" i="16" s="1"/>
  <c r="AE19" i="16" a="1"/>
  <c r="AE19" i="16" s="1"/>
  <c r="I19" i="16" a="1"/>
  <c r="I19" i="16" s="1"/>
  <c r="P19" i="16" a="1"/>
  <c r="P19" i="16" s="1"/>
  <c r="AA19" i="16" a="1"/>
  <c r="AA19" i="16" s="1"/>
  <c r="AH19" i="16" a="1"/>
  <c r="AH19" i="16" s="1"/>
  <c r="BW19" i="16" a="1"/>
  <c r="BW19" i="16" s="1"/>
  <c r="BI19" i="16" a="1"/>
  <c r="BI19" i="16" s="1"/>
  <c r="BP19" i="16" a="1"/>
  <c r="BP19" i="16" s="1"/>
  <c r="Q19" i="16" a="1"/>
  <c r="Q19" i="16" s="1"/>
  <c r="AO19" i="16" a="1"/>
  <c r="AO19" i="16" s="1"/>
  <c r="X19" i="16" a="1"/>
  <c r="X19" i="16" s="1"/>
  <c r="V19" i="16" a="1"/>
  <c r="V19" i="16" s="1"/>
  <c r="AH19" i="15" a="1"/>
  <c r="AH19" i="15" s="1"/>
  <c r="J19" i="15" a="1"/>
  <c r="J19" i="15" s="1"/>
  <c r="AN19" i="15" a="1"/>
  <c r="AN19" i="15" s="1"/>
  <c r="S19" i="15" a="1"/>
  <c r="S19" i="15" s="1"/>
  <c r="BG19" i="15" a="1"/>
  <c r="BG19" i="15" s="1"/>
  <c r="L19" i="15" a="1"/>
  <c r="L19" i="15" s="1"/>
  <c r="AR19" i="15" a="1"/>
  <c r="AR19" i="15" s="1"/>
  <c r="BL19" i="15" a="1"/>
  <c r="BL19" i="15" s="1"/>
  <c r="AI19" i="15" a="1"/>
  <c r="AI19" i="15" s="1"/>
  <c r="AD19" i="15" a="1"/>
  <c r="AD19" i="15" s="1"/>
  <c r="BJ19" i="15" a="1"/>
  <c r="BJ19" i="15" s="1"/>
  <c r="BS19" i="15" a="1"/>
  <c r="BS19" i="15" s="1"/>
  <c r="BE19" i="15" a="1"/>
  <c r="BE19" i="15" s="1"/>
  <c r="X19" i="15" a="1"/>
  <c r="X19" i="15" s="1"/>
  <c r="BQ19" i="15" a="1"/>
  <c r="BQ19" i="15" s="1"/>
  <c r="AP19" i="15" a="1"/>
  <c r="AP19" i="15" s="1"/>
  <c r="AG19" i="15" a="1"/>
  <c r="AG19" i="15" s="1"/>
  <c r="AM19" i="15" a="1"/>
  <c r="AM19" i="15" s="1"/>
  <c r="T19" i="15" a="1"/>
  <c r="T19" i="15" s="1"/>
  <c r="BP19" i="15" a="1"/>
  <c r="BP19" i="15" s="1"/>
  <c r="AS19" i="15" a="1"/>
  <c r="AS19" i="15" s="1"/>
  <c r="R19" i="15" a="1"/>
  <c r="R19" i="15" s="1"/>
  <c r="AZ19" i="15" a="1"/>
  <c r="AZ19" i="15" s="1"/>
  <c r="BV19" i="15" a="1"/>
  <c r="BV19" i="15" s="1"/>
  <c r="BU19" i="15" a="1"/>
  <c r="BU19" i="15" s="1"/>
  <c r="AO19" i="15" a="1"/>
  <c r="AO19" i="15" s="1"/>
  <c r="M19" i="15" a="1"/>
  <c r="M19" i="15" s="1"/>
  <c r="BC19" i="15" a="1"/>
  <c r="BC19" i="15" s="1"/>
  <c r="AQ19" i="15" a="1"/>
  <c r="AQ19" i="15" s="1"/>
  <c r="N19" i="15" a="1"/>
  <c r="N19" i="15" s="1"/>
  <c r="BO19" i="15" a="1"/>
  <c r="BO19" i="15" s="1"/>
  <c r="AC19" i="15" a="1"/>
  <c r="AC19" i="15" s="1"/>
  <c r="AU19" i="15" a="1"/>
  <c r="AU19" i="15" s="1"/>
  <c r="Y19" i="15" a="1"/>
  <c r="Y19" i="15" s="1"/>
  <c r="BW19" i="15" a="1"/>
  <c r="BW19" i="15" s="1"/>
  <c r="K19" i="15" a="1"/>
  <c r="K19" i="15" s="1"/>
  <c r="Z19" i="15" a="1"/>
  <c r="Z19" i="15" s="1"/>
  <c r="BZ19" i="15" a="1"/>
  <c r="BZ19" i="15" s="1"/>
  <c r="BM19" i="15" a="1"/>
  <c r="BM19" i="15" s="1"/>
  <c r="W19" i="15" a="1"/>
  <c r="W19" i="15" s="1"/>
  <c r="BA19" i="15" a="1"/>
  <c r="BA19" i="15" s="1"/>
  <c r="AV19" i="15" a="1"/>
  <c r="AV19" i="15" s="1"/>
  <c r="BH19" i="15" a="1"/>
  <c r="BH19" i="15" s="1"/>
  <c r="BR19" i="15" a="1"/>
  <c r="BR19" i="15" s="1"/>
  <c r="BY19" i="15" a="1"/>
  <c r="BY19" i="15" s="1"/>
  <c r="AW19" i="15" a="1"/>
  <c r="AW19" i="15" s="1"/>
  <c r="O19" i="15" a="1"/>
  <c r="O19" i="15" s="1"/>
  <c r="BT19" i="15" a="1"/>
  <c r="BT19" i="15" s="1"/>
  <c r="AT19" i="15" a="1"/>
  <c r="AT19" i="15" s="1"/>
  <c r="BK19" i="15" a="1"/>
  <c r="BK19" i="15" s="1"/>
  <c r="BN19" i="15" a="1"/>
  <c r="BN19" i="15" s="1"/>
  <c r="BD19" i="15" a="1"/>
  <c r="BD19" i="15" s="1"/>
  <c r="AE19" i="15" a="1"/>
  <c r="AE19" i="15" s="1"/>
  <c r="CA19" i="15" a="1"/>
  <c r="CA19" i="15" s="1"/>
  <c r="U19" i="15" a="1"/>
  <c r="U19" i="15" s="1"/>
  <c r="BF19" i="15" a="1"/>
  <c r="BF19" i="15" s="1"/>
  <c r="H19" i="15" a="1"/>
  <c r="H19" i="15" s="1"/>
  <c r="AJ19" i="15" a="1"/>
  <c r="AJ19" i="15" s="1"/>
  <c r="AX19" i="15" a="1"/>
  <c r="AX19" i="15" s="1"/>
  <c r="BX19" i="15" a="1"/>
  <c r="BX19" i="15" s="1"/>
  <c r="P19" i="15" a="1"/>
  <c r="P19" i="15" s="1"/>
  <c r="AL19" i="15" a="1"/>
  <c r="AL19" i="15" s="1"/>
  <c r="Q19" i="15" a="1"/>
  <c r="Q19" i="15" s="1"/>
  <c r="AK19" i="15" a="1"/>
  <c r="AK19" i="15" s="1"/>
  <c r="I19" i="15" a="1"/>
  <c r="I19" i="15" s="1"/>
  <c r="AY19" i="15" a="1"/>
  <c r="AY19" i="15" s="1"/>
  <c r="AA19" i="15" a="1"/>
  <c r="AA19" i="15" s="1"/>
  <c r="BB19" i="15" a="1"/>
  <c r="BB19" i="15" s="1"/>
  <c r="AF19" i="15" a="1"/>
  <c r="AF19" i="15" s="1"/>
  <c r="V19" i="15" a="1"/>
  <c r="V19" i="15" s="1"/>
  <c r="AB19" i="15" a="1"/>
  <c r="AB19" i="15" s="1"/>
  <c r="BI19" i="15" a="1"/>
  <c r="BI19" i="15" s="1"/>
  <c r="G15" i="4"/>
  <c r="CC17" i="4"/>
  <c r="CC15" i="4" s="1"/>
  <c r="CD363" i="11"/>
  <c r="H361" i="11"/>
  <c r="J49" i="7"/>
  <c r="I77" i="7"/>
  <c r="I72" i="7" s="1"/>
  <c r="K46" i="3" s="1"/>
  <c r="I65" i="7"/>
  <c r="I361" i="11"/>
  <c r="K9" i="3" s="1"/>
  <c r="L361" i="11"/>
  <c r="N9" i="3" s="1"/>
  <c r="J15" i="4"/>
  <c r="CD17" i="4"/>
  <c r="CD15" i="4" s="1"/>
  <c r="J361" i="11"/>
  <c r="L9" i="3" s="1"/>
  <c r="K361" i="11"/>
  <c r="M9" i="3" s="1"/>
  <c r="CE354" i="11"/>
  <c r="AX46" i="7"/>
  <c r="AX53" i="7" s="1"/>
  <c r="AW74" i="7"/>
  <c r="AY47" i="7"/>
  <c r="AY54" i="7" s="1"/>
  <c r="AX75" i="7"/>
  <c r="BB48" i="7"/>
  <c r="BB55" i="7" s="1"/>
  <c r="BA76" i="7"/>
  <c r="M361" i="11"/>
  <c r="O9" i="3" s="1"/>
  <c r="X50" i="11"/>
  <c r="W64" i="11"/>
  <c r="W87" i="11" s="1"/>
  <c r="W352" i="11" s="1"/>
  <c r="W70" i="11"/>
  <c r="W93" i="11" s="1"/>
  <c r="W95" i="11"/>
  <c r="W58" i="11"/>
  <c r="W81" i="11" s="1"/>
  <c r="CE342" i="11"/>
  <c r="CE367" i="11"/>
  <c r="CF356" i="11"/>
  <c r="N15" i="4"/>
  <c r="CE348" i="11"/>
  <c r="M347" i="11"/>
  <c r="CE373" i="11"/>
  <c r="CF345" i="11"/>
  <c r="O347" i="11"/>
  <c r="O353" i="11"/>
  <c r="V12" i="11"/>
  <c r="P17" i="4"/>
  <c r="S11" i="3"/>
  <c r="CE358" i="11"/>
  <c r="CE379" i="11"/>
  <c r="N347" i="11"/>
  <c r="N353" i="11"/>
  <c r="T80" i="7" l="1"/>
  <c r="N361" i="11"/>
  <c r="P9" i="3" s="1"/>
  <c r="Q34" i="11"/>
  <c r="DD80" i="7"/>
  <c r="CG80" i="7"/>
  <c r="O38" i="11"/>
  <c r="O373" i="11"/>
  <c r="O379" i="11"/>
  <c r="O367" i="11"/>
  <c r="Q37" i="11"/>
  <c r="Q378" i="11"/>
  <c r="Q372" i="11"/>
  <c r="Q366" i="11"/>
  <c r="Q36" i="11"/>
  <c r="Q377" i="11"/>
  <c r="Q365" i="11"/>
  <c r="Q371" i="11"/>
  <c r="Q35" i="11"/>
  <c r="Q376" i="11"/>
  <c r="Q370" i="11"/>
  <c r="Q364" i="11"/>
  <c r="CG89" i="7"/>
  <c r="U23" i="11"/>
  <c r="P27" i="11"/>
  <c r="P29" i="11"/>
  <c r="P30" i="11"/>
  <c r="Q31" i="11"/>
  <c r="CF94" i="7"/>
  <c r="R13" i="3"/>
  <c r="P28" i="11"/>
  <c r="R101" i="7"/>
  <c r="R98" i="7"/>
  <c r="R100" i="7"/>
  <c r="R99" i="7"/>
  <c r="R94" i="7"/>
  <c r="T13" i="3" s="1"/>
  <c r="S8" i="4"/>
  <c r="T89" i="7"/>
  <c r="T90" i="7"/>
  <c r="T92" i="7"/>
  <c r="T91" i="7"/>
  <c r="T88" i="7"/>
  <c r="DD90" i="7"/>
  <c r="CG90" i="7"/>
  <c r="CG91" i="7"/>
  <c r="DD91" i="7"/>
  <c r="DD88" i="7"/>
  <c r="S87" i="7"/>
  <c r="S102" i="7" s="1"/>
  <c r="CG88" i="7"/>
  <c r="U58" i="7"/>
  <c r="U85" i="7"/>
  <c r="DD92" i="7"/>
  <c r="V63" i="7"/>
  <c r="W358" i="11"/>
  <c r="W346" i="11"/>
  <c r="W341" i="11" s="1"/>
  <c r="J56" i="7"/>
  <c r="J44" i="7"/>
  <c r="J9" i="3"/>
  <c r="CD361" i="11"/>
  <c r="L7" i="3"/>
  <c r="L15" i="3" s="1"/>
  <c r="L16" i="3" s="1"/>
  <c r="I13" i="4"/>
  <c r="I11" i="4" s="1"/>
  <c r="I19" i="4" s="1"/>
  <c r="I20" i="4" s="1"/>
  <c r="K7" i="3"/>
  <c r="K15" i="3" s="1"/>
  <c r="K16" i="3" s="1"/>
  <c r="H13" i="4"/>
  <c r="H11" i="4" s="1"/>
  <c r="H19" i="4" s="1"/>
  <c r="H20" i="4" s="1"/>
  <c r="N7" i="3"/>
  <c r="N15" i="3" s="1"/>
  <c r="N16" i="3" s="1"/>
  <c r="K13" i="4"/>
  <c r="K11" i="4" s="1"/>
  <c r="K19" i="4" s="1"/>
  <c r="K20" i="4" s="1"/>
  <c r="M7" i="3"/>
  <c r="M15" i="3" s="1"/>
  <c r="M16" i="3" s="1"/>
  <c r="J13" i="4"/>
  <c r="J11" i="4" s="1"/>
  <c r="J19" i="4" s="1"/>
  <c r="J20" i="4" s="1"/>
  <c r="H53" i="4"/>
  <c r="K68" i="3"/>
  <c r="Q375" i="11"/>
  <c r="Q363" i="11"/>
  <c r="Q369" i="11"/>
  <c r="M353" i="11"/>
  <c r="M340" i="11" s="1"/>
  <c r="O340" i="11"/>
  <c r="CE347" i="11"/>
  <c r="N340" i="11"/>
  <c r="AX9" i="15"/>
  <c r="AX9" i="16"/>
  <c r="AX67" i="7"/>
  <c r="BB11" i="15"/>
  <c r="BB11" i="16"/>
  <c r="BB69" i="7"/>
  <c r="AY10" i="16"/>
  <c r="AY10" i="15"/>
  <c r="AY68" i="7"/>
  <c r="CE361" i="11"/>
  <c r="CF344" i="11"/>
  <c r="CF349" i="11"/>
  <c r="CF350" i="11"/>
  <c r="L13" i="4"/>
  <c r="O7" i="3"/>
  <c r="CG9" i="3"/>
  <c r="CG7" i="3" s="1"/>
  <c r="CE346" i="11"/>
  <c r="W12" i="11"/>
  <c r="CE352" i="11"/>
  <c r="P15" i="4"/>
  <c r="CF343" i="11"/>
  <c r="CF351" i="11"/>
  <c r="X70" i="11"/>
  <c r="X93" i="11" s="1"/>
  <c r="Y50" i="11"/>
  <c r="X95" i="11"/>
  <c r="X64" i="11"/>
  <c r="X87" i="11" s="1"/>
  <c r="X58" i="11"/>
  <c r="X81" i="11" s="1"/>
  <c r="CF358" i="11"/>
  <c r="U80" i="7" l="1"/>
  <c r="P375" i="11"/>
  <c r="P34" i="11"/>
  <c r="P363" i="11"/>
  <c r="P369" i="11"/>
  <c r="Q38" i="11"/>
  <c r="P371" i="11"/>
  <c r="CF371" i="11" s="1"/>
  <c r="P365" i="11"/>
  <c r="CF365" i="11" s="1"/>
  <c r="P36" i="11"/>
  <c r="P377" i="11"/>
  <c r="CF377" i="11" s="1"/>
  <c r="P37" i="11"/>
  <c r="P366" i="11"/>
  <c r="CF366" i="11" s="1"/>
  <c r="P378" i="11"/>
  <c r="CF378" i="11" s="1"/>
  <c r="P372" i="11"/>
  <c r="CF372" i="11" s="1"/>
  <c r="P31" i="11"/>
  <c r="R30" i="11"/>
  <c r="R29" i="11"/>
  <c r="R28" i="11"/>
  <c r="V85" i="7"/>
  <c r="V23" i="11"/>
  <c r="P364" i="11"/>
  <c r="CF364" i="11" s="1"/>
  <c r="P35" i="11"/>
  <c r="P376" i="11"/>
  <c r="CF376" i="11" s="1"/>
  <c r="P370" i="11"/>
  <c r="CF370" i="11" s="1"/>
  <c r="CH13" i="3"/>
  <c r="CH11" i="3" s="1"/>
  <c r="R11" i="3"/>
  <c r="O17" i="4"/>
  <c r="T87" i="7"/>
  <c r="T102" i="7" s="1"/>
  <c r="R27" i="11"/>
  <c r="DD87" i="7"/>
  <c r="S100" i="7"/>
  <c r="S94" i="7"/>
  <c r="S98" i="7"/>
  <c r="S31" i="11" s="1"/>
  <c r="S101" i="7"/>
  <c r="S99" i="7"/>
  <c r="CG87" i="7"/>
  <c r="T8" i="4"/>
  <c r="U90" i="7"/>
  <c r="U91" i="7"/>
  <c r="U89" i="7"/>
  <c r="U92" i="7"/>
  <c r="U88" i="7"/>
  <c r="V58" i="7"/>
  <c r="X352" i="11"/>
  <c r="X358" i="11"/>
  <c r="W63" i="7"/>
  <c r="X346" i="11"/>
  <c r="X341" i="11" s="1"/>
  <c r="G13" i="4"/>
  <c r="J7" i="3"/>
  <c r="J15" i="3" s="1"/>
  <c r="CF9" i="3"/>
  <c r="CF7" i="3" s="1"/>
  <c r="CF15" i="3" s="1"/>
  <c r="CF16" i="3" s="1"/>
  <c r="J12" i="16"/>
  <c r="J7" i="16" s="1"/>
  <c r="E20" i="16" s="1" a="1"/>
  <c r="E20" i="16" s="1"/>
  <c r="J12" i="15"/>
  <c r="J7" i="15" s="1"/>
  <c r="E20" i="15" s="1" a="1"/>
  <c r="E20" i="15" s="1"/>
  <c r="J51" i="7"/>
  <c r="J70" i="7"/>
  <c r="Q367" i="11"/>
  <c r="Q379" i="11"/>
  <c r="Q373" i="11"/>
  <c r="P347" i="11"/>
  <c r="CF347" i="11" s="1"/>
  <c r="CF354" i="11"/>
  <c r="P353" i="11"/>
  <c r="AZ47" i="7"/>
  <c r="AZ54" i="7" s="1"/>
  <c r="AY75" i="7"/>
  <c r="BC48" i="7"/>
  <c r="BC55" i="7" s="1"/>
  <c r="BB76" i="7"/>
  <c r="AY46" i="7"/>
  <c r="AY53" i="7" s="1"/>
  <c r="AX74" i="7"/>
  <c r="CG15" i="3"/>
  <c r="O15" i="3"/>
  <c r="CF348" i="11"/>
  <c r="Q17" i="4"/>
  <c r="T11" i="3"/>
  <c r="CF352" i="11"/>
  <c r="DD356" i="11"/>
  <c r="X12" i="11"/>
  <c r="P7" i="3"/>
  <c r="M13" i="4"/>
  <c r="Y95" i="11"/>
  <c r="Y58" i="11"/>
  <c r="Y81" i="11" s="1"/>
  <c r="Y346" i="11" s="1"/>
  <c r="Y64" i="11"/>
  <c r="Y87" i="11" s="1"/>
  <c r="Y352" i="11" s="1"/>
  <c r="Y70" i="11"/>
  <c r="Y93" i="11" s="1"/>
  <c r="Y358" i="11" s="1"/>
  <c r="Z50" i="11"/>
  <c r="L11" i="4"/>
  <c r="L19" i="4" s="1"/>
  <c r="CD13" i="4"/>
  <c r="CD11" i="4" s="1"/>
  <c r="CD19" i="4" s="1"/>
  <c r="CF342" i="11"/>
  <c r="CE340" i="11"/>
  <c r="P379" i="11" l="1"/>
  <c r="CF379" i="11" s="1"/>
  <c r="P38" i="11"/>
  <c r="P367" i="11"/>
  <c r="CF367" i="11" s="1"/>
  <c r="P373" i="11"/>
  <c r="R37" i="11"/>
  <c r="R366" i="11"/>
  <c r="R378" i="11"/>
  <c r="R372" i="11"/>
  <c r="R36" i="11"/>
  <c r="R377" i="11"/>
  <c r="R369" i="11"/>
  <c r="R365" i="11"/>
  <c r="R371" i="11"/>
  <c r="R35" i="11"/>
  <c r="R376" i="11"/>
  <c r="R364" i="11"/>
  <c r="R370" i="11"/>
  <c r="V80" i="7"/>
  <c r="CH80" i="7" s="1"/>
  <c r="CH85" i="7"/>
  <c r="R31" i="11"/>
  <c r="S29" i="11"/>
  <c r="S30" i="11"/>
  <c r="S28" i="11"/>
  <c r="W58" i="7"/>
  <c r="W23" i="11"/>
  <c r="CE17" i="4"/>
  <c r="CE15" i="4" s="1"/>
  <c r="O15" i="4"/>
  <c r="P361" i="11"/>
  <c r="CF373" i="11"/>
  <c r="U87" i="7"/>
  <c r="U102" i="7" s="1"/>
  <c r="T94" i="7"/>
  <c r="V13" i="3" s="1"/>
  <c r="T101" i="7"/>
  <c r="T98" i="7"/>
  <c r="T100" i="7"/>
  <c r="T99" i="7"/>
  <c r="R34" i="11"/>
  <c r="R363" i="11"/>
  <c r="R375" i="11"/>
  <c r="U13" i="3"/>
  <c r="CG94" i="7"/>
  <c r="DD94" i="7"/>
  <c r="S27" i="11"/>
  <c r="U8" i="4"/>
  <c r="CH58" i="7"/>
  <c r="CG8" i="4" s="1"/>
  <c r="V90" i="7"/>
  <c r="V91" i="7"/>
  <c r="CH91" i="7" s="1"/>
  <c r="V89" i="7"/>
  <c r="V88" i="7"/>
  <c r="V92" i="7"/>
  <c r="CH92" i="7" s="1"/>
  <c r="W85" i="7"/>
  <c r="X63" i="7"/>
  <c r="P340" i="11"/>
  <c r="CF340" i="11" s="1"/>
  <c r="K49" i="7"/>
  <c r="K56" i="7" s="1"/>
  <c r="K70" i="7" s="1"/>
  <c r="J77" i="7"/>
  <c r="J72" i="7" s="1"/>
  <c r="L46" i="3" s="1"/>
  <c r="J65" i="7"/>
  <c r="Y63" i="7"/>
  <c r="M20" i="15" a="1"/>
  <c r="M20" i="15" s="1"/>
  <c r="AM20" i="15" a="1"/>
  <c r="AM20" i="15" s="1"/>
  <c r="AH20" i="15" a="1"/>
  <c r="AH20" i="15" s="1"/>
  <c r="AG20" i="15" a="1"/>
  <c r="AG20" i="15" s="1"/>
  <c r="BI20" i="15" a="1"/>
  <c r="BI20" i="15" s="1"/>
  <c r="W20" i="15" a="1"/>
  <c r="W20" i="15" s="1"/>
  <c r="Z20" i="15" a="1"/>
  <c r="Z20" i="15" s="1"/>
  <c r="AK20" i="15" a="1"/>
  <c r="AK20" i="15" s="1"/>
  <c r="BJ20" i="15" a="1"/>
  <c r="BJ20" i="15" s="1"/>
  <c r="AU20" i="15" a="1"/>
  <c r="AU20" i="15" s="1"/>
  <c r="BC20" i="15" a="1"/>
  <c r="BC20" i="15" s="1"/>
  <c r="K20" i="15" a="1"/>
  <c r="K20" i="15" s="1"/>
  <c r="CA20" i="15" a="1"/>
  <c r="CA20" i="15" s="1"/>
  <c r="R20" i="15" a="1"/>
  <c r="R20" i="15" s="1"/>
  <c r="AR20" i="15" a="1"/>
  <c r="AR20" i="15" s="1"/>
  <c r="AZ20" i="15" a="1"/>
  <c r="AZ20" i="15" s="1"/>
  <c r="AQ20" i="15" a="1"/>
  <c r="AQ20" i="15" s="1"/>
  <c r="AE20" i="15" a="1"/>
  <c r="AE20" i="15" s="1"/>
  <c r="Y20" i="15" a="1"/>
  <c r="Y20" i="15" s="1"/>
  <c r="BH20" i="15" a="1"/>
  <c r="BH20" i="15" s="1"/>
  <c r="BD20" i="15" a="1"/>
  <c r="BD20" i="15" s="1"/>
  <c r="H20" i="15" a="1"/>
  <c r="H20" i="15" s="1"/>
  <c r="BN20" i="15" a="1"/>
  <c r="BN20" i="15" s="1"/>
  <c r="BL20" i="15" a="1"/>
  <c r="BL20" i="15" s="1"/>
  <c r="S20" i="15" a="1"/>
  <c r="S20" i="15" s="1"/>
  <c r="BM20" i="15" a="1"/>
  <c r="BM20" i="15" s="1"/>
  <c r="BV20" i="15" a="1"/>
  <c r="BV20" i="15" s="1"/>
  <c r="AV20" i="15" a="1"/>
  <c r="AV20" i="15" s="1"/>
  <c r="BP20" i="15" a="1"/>
  <c r="BP20" i="15" s="1"/>
  <c r="BK20" i="15" a="1"/>
  <c r="BK20" i="15" s="1"/>
  <c r="P20" i="15" a="1"/>
  <c r="P20" i="15" s="1"/>
  <c r="BS20" i="15" a="1"/>
  <c r="BS20" i="15" s="1"/>
  <c r="BU20" i="15" a="1"/>
  <c r="BU20" i="15" s="1"/>
  <c r="BR20" i="15" a="1"/>
  <c r="BR20" i="15" s="1"/>
  <c r="T20" i="15" a="1"/>
  <c r="T20" i="15" s="1"/>
  <c r="N20" i="15" a="1"/>
  <c r="N20" i="15" s="1"/>
  <c r="AC20" i="15" a="1"/>
  <c r="AC20" i="15" s="1"/>
  <c r="BB20" i="15" a="1"/>
  <c r="BB20" i="15" s="1"/>
  <c r="AI20" i="15" a="1"/>
  <c r="AI20" i="15" s="1"/>
  <c r="BA20" i="15" a="1"/>
  <c r="BA20" i="15" s="1"/>
  <c r="BZ20" i="15" a="1"/>
  <c r="BZ20" i="15" s="1"/>
  <c r="AO20" i="15" a="1"/>
  <c r="AO20" i="15" s="1"/>
  <c r="BG20" i="15" a="1"/>
  <c r="BG20" i="15" s="1"/>
  <c r="O20" i="15" a="1"/>
  <c r="O20" i="15" s="1"/>
  <c r="Q20" i="15" a="1"/>
  <c r="Q20" i="15" s="1"/>
  <c r="BT20" i="15" a="1"/>
  <c r="BT20" i="15" s="1"/>
  <c r="X20" i="15" a="1"/>
  <c r="X20" i="15" s="1"/>
  <c r="J20" i="15" a="1"/>
  <c r="J20" i="15" s="1"/>
  <c r="AF20" i="15" a="1"/>
  <c r="AF20" i="15" s="1"/>
  <c r="BO20" i="15" a="1"/>
  <c r="BO20" i="15" s="1"/>
  <c r="BY20" i="15" a="1"/>
  <c r="BY20" i="15" s="1"/>
  <c r="BE20" i="15" a="1"/>
  <c r="BE20" i="15" s="1"/>
  <c r="I20" i="15" a="1"/>
  <c r="I20" i="15" s="1"/>
  <c r="AB20" i="15" a="1"/>
  <c r="AB20" i="15" s="1"/>
  <c r="BX20" i="15" a="1"/>
  <c r="BX20" i="15" s="1"/>
  <c r="AW20" i="15" a="1"/>
  <c r="AW20" i="15" s="1"/>
  <c r="AA20" i="15" a="1"/>
  <c r="AA20" i="15" s="1"/>
  <c r="AP20" i="15" a="1"/>
  <c r="AP20" i="15" s="1"/>
  <c r="V20" i="15" a="1"/>
  <c r="V20" i="15" s="1"/>
  <c r="AS20" i="15" a="1"/>
  <c r="AS20" i="15" s="1"/>
  <c r="AT20" i="15" a="1"/>
  <c r="AT20" i="15" s="1"/>
  <c r="BF20" i="15" a="1"/>
  <c r="BF20" i="15" s="1"/>
  <c r="U20" i="15" a="1"/>
  <c r="U20" i="15" s="1"/>
  <c r="L20" i="15" a="1"/>
  <c r="L20" i="15" s="1"/>
  <c r="BW20" i="15" a="1"/>
  <c r="BW20" i="15" s="1"/>
  <c r="AY20" i="15" a="1"/>
  <c r="AY20" i="15" s="1"/>
  <c r="AN20" i="15" a="1"/>
  <c r="AN20" i="15" s="1"/>
  <c r="AJ20" i="15" a="1"/>
  <c r="AJ20" i="15" s="1"/>
  <c r="AD20" i="15" a="1"/>
  <c r="AD20" i="15" s="1"/>
  <c r="AX20" i="15" a="1"/>
  <c r="AX20" i="15" s="1"/>
  <c r="AL20" i="15" a="1"/>
  <c r="AL20" i="15" s="1"/>
  <c r="BQ20" i="15" a="1"/>
  <c r="BQ20" i="15" s="1"/>
  <c r="AS20" i="16" a="1"/>
  <c r="AS20" i="16" s="1"/>
  <c r="AJ20" i="16" a="1"/>
  <c r="AJ20" i="16" s="1"/>
  <c r="M20" i="16" a="1"/>
  <c r="M20" i="16" s="1"/>
  <c r="AO20" i="16" a="1"/>
  <c r="AO20" i="16" s="1"/>
  <c r="Q20" i="16" a="1"/>
  <c r="Q20" i="16" s="1"/>
  <c r="L20" i="16" a="1"/>
  <c r="L20" i="16" s="1"/>
  <c r="K20" i="16" a="1"/>
  <c r="K20" i="16" s="1"/>
  <c r="BB20" i="16" a="1"/>
  <c r="BB20" i="16" s="1"/>
  <c r="O20" i="16" a="1"/>
  <c r="O20" i="16" s="1"/>
  <c r="AY20" i="16" a="1"/>
  <c r="AY20" i="16" s="1"/>
  <c r="AZ20" i="16" a="1"/>
  <c r="AZ20" i="16" s="1"/>
  <c r="BR20" i="16" a="1"/>
  <c r="BR20" i="16" s="1"/>
  <c r="AE20" i="16" a="1"/>
  <c r="AE20" i="16" s="1"/>
  <c r="BF20" i="16" a="1"/>
  <c r="BF20" i="16" s="1"/>
  <c r="AG20" i="16" a="1"/>
  <c r="AG20" i="16" s="1"/>
  <c r="U20" i="16" a="1"/>
  <c r="U20" i="16" s="1"/>
  <c r="AK20" i="16" a="1"/>
  <c r="AK20" i="16" s="1"/>
  <c r="BE20" i="16" a="1"/>
  <c r="BE20" i="16" s="1"/>
  <c r="BX20" i="16" a="1"/>
  <c r="BX20" i="16" s="1"/>
  <c r="AB20" i="16" a="1"/>
  <c r="AB20" i="16" s="1"/>
  <c r="BN20" i="16" a="1"/>
  <c r="BN20" i="16" s="1"/>
  <c r="BH20" i="16" a="1"/>
  <c r="BH20" i="16" s="1"/>
  <c r="P20" i="16" a="1"/>
  <c r="P20" i="16" s="1"/>
  <c r="I20" i="16" a="1"/>
  <c r="I20" i="16" s="1"/>
  <c r="T20" i="16" a="1"/>
  <c r="T20" i="16" s="1"/>
  <c r="BZ20" i="16" a="1"/>
  <c r="BZ20" i="16" s="1"/>
  <c r="AP20" i="16" a="1"/>
  <c r="AP20" i="16" s="1"/>
  <c r="BO20" i="16" a="1"/>
  <c r="BO20" i="16" s="1"/>
  <c r="BT20" i="16" a="1"/>
  <c r="BT20" i="16" s="1"/>
  <c r="BL20" i="16" a="1"/>
  <c r="BL20" i="16" s="1"/>
  <c r="Z20" i="16" a="1"/>
  <c r="Z20" i="16" s="1"/>
  <c r="N20" i="16" a="1"/>
  <c r="N20" i="16" s="1"/>
  <c r="AL20" i="16" a="1"/>
  <c r="AL20" i="16" s="1"/>
  <c r="CA20" i="16" a="1"/>
  <c r="CA20" i="16" s="1"/>
  <c r="BK20" i="16" a="1"/>
  <c r="BK20" i="16" s="1"/>
  <c r="AI20" i="16" a="1"/>
  <c r="AI20" i="16" s="1"/>
  <c r="BS20" i="16" a="1"/>
  <c r="BS20" i="16" s="1"/>
  <c r="AQ20" i="16" a="1"/>
  <c r="AQ20" i="16" s="1"/>
  <c r="AU20" i="16" a="1"/>
  <c r="AU20" i="16" s="1"/>
  <c r="BI20" i="16" a="1"/>
  <c r="BI20" i="16" s="1"/>
  <c r="AT20" i="16" a="1"/>
  <c r="AT20" i="16" s="1"/>
  <c r="AW20" i="16" a="1"/>
  <c r="AW20" i="16" s="1"/>
  <c r="BQ20" i="16" a="1"/>
  <c r="BQ20" i="16" s="1"/>
  <c r="BM20" i="16" a="1"/>
  <c r="BM20" i="16" s="1"/>
  <c r="AD20" i="16" a="1"/>
  <c r="AD20" i="16" s="1"/>
  <c r="AM20" i="16" a="1"/>
  <c r="AM20" i="16" s="1"/>
  <c r="BD20" i="16" a="1"/>
  <c r="BD20" i="16" s="1"/>
  <c r="AN20" i="16" a="1"/>
  <c r="AN20" i="16" s="1"/>
  <c r="S20" i="16" a="1"/>
  <c r="S20" i="16" s="1"/>
  <c r="BP20" i="16" a="1"/>
  <c r="BP20" i="16" s="1"/>
  <c r="J20" i="16" a="1"/>
  <c r="J20" i="16" s="1"/>
  <c r="H20" i="16" a="1"/>
  <c r="H20" i="16" s="1"/>
  <c r="AC20" i="16" a="1"/>
  <c r="AC20" i="16" s="1"/>
  <c r="BA20" i="16" a="1"/>
  <c r="BA20" i="16" s="1"/>
  <c r="AA20" i="16" a="1"/>
  <c r="AA20" i="16" s="1"/>
  <c r="X20" i="16" a="1"/>
  <c r="X20" i="16" s="1"/>
  <c r="AR20" i="16" a="1"/>
  <c r="AR20" i="16" s="1"/>
  <c r="R20" i="16" a="1"/>
  <c r="R20" i="16" s="1"/>
  <c r="AH20" i="16" a="1"/>
  <c r="AH20" i="16" s="1"/>
  <c r="BY20" i="16" a="1"/>
  <c r="BY20" i="16" s="1"/>
  <c r="AX20" i="16" a="1"/>
  <c r="AX20" i="16" s="1"/>
  <c r="Y20" i="16" a="1"/>
  <c r="Y20" i="16" s="1"/>
  <c r="BG20" i="16" a="1"/>
  <c r="BG20" i="16" s="1"/>
  <c r="BW20" i="16" a="1"/>
  <c r="BW20" i="16" s="1"/>
  <c r="BU20" i="16" a="1"/>
  <c r="BU20" i="16" s="1"/>
  <c r="V20" i="16" a="1"/>
  <c r="V20" i="16" s="1"/>
  <c r="BC20" i="16" a="1"/>
  <c r="BC20" i="16" s="1"/>
  <c r="BJ20" i="16" a="1"/>
  <c r="BJ20" i="16" s="1"/>
  <c r="BV20" i="16" a="1"/>
  <c r="BV20" i="16" s="1"/>
  <c r="AV20" i="16" a="1"/>
  <c r="AV20" i="16" s="1"/>
  <c r="AF20" i="16" a="1"/>
  <c r="AF20" i="16" s="1"/>
  <c r="W20" i="16" a="1"/>
  <c r="W20" i="16" s="1"/>
  <c r="J16" i="3"/>
  <c r="G11" i="4"/>
  <c r="G19" i="4" s="1"/>
  <c r="CC13" i="4"/>
  <c r="CC11" i="4" s="1"/>
  <c r="CC19" i="4" s="1"/>
  <c r="CC20" i="4" s="1"/>
  <c r="Y341" i="11"/>
  <c r="CI341" i="11" s="1"/>
  <c r="DD350" i="11"/>
  <c r="O16" i="3"/>
  <c r="CG16" i="3"/>
  <c r="AY9" i="16"/>
  <c r="AY9" i="15"/>
  <c r="AY67" i="7"/>
  <c r="BC11" i="15"/>
  <c r="BC11" i="16"/>
  <c r="BC69" i="7"/>
  <c r="AZ10" i="15"/>
  <c r="AZ10" i="16"/>
  <c r="AZ68" i="7"/>
  <c r="DD344" i="11"/>
  <c r="DD345" i="11"/>
  <c r="P15" i="3"/>
  <c r="CG356" i="11"/>
  <c r="CG344" i="11"/>
  <c r="CG345" i="11"/>
  <c r="Q361" i="11"/>
  <c r="S9" i="3" s="1"/>
  <c r="L20" i="4"/>
  <c r="R353" i="11"/>
  <c r="R347" i="11"/>
  <c r="Y12" i="11"/>
  <c r="M11" i="4"/>
  <c r="M19" i="4" s="1"/>
  <c r="Q347" i="11"/>
  <c r="Q15" i="4"/>
  <c r="Z95" i="11"/>
  <c r="Z64" i="11"/>
  <c r="Z87" i="11" s="1"/>
  <c r="Z352" i="11" s="1"/>
  <c r="Z70" i="11"/>
  <c r="Z93" i="11" s="1"/>
  <c r="Z358" i="11" s="1"/>
  <c r="Z58" i="11"/>
  <c r="Z81" i="11" s="1"/>
  <c r="AA50" i="11"/>
  <c r="CG350" i="11"/>
  <c r="CF346" i="11"/>
  <c r="Q353" i="11"/>
  <c r="CD20" i="4"/>
  <c r="W80" i="7" l="1"/>
  <c r="S36" i="11"/>
  <c r="S365" i="11"/>
  <c r="S377" i="11"/>
  <c r="S371" i="11"/>
  <c r="S37" i="11"/>
  <c r="S366" i="11"/>
  <c r="S378" i="11"/>
  <c r="S372" i="11"/>
  <c r="S35" i="11"/>
  <c r="S376" i="11"/>
  <c r="S364" i="11"/>
  <c r="S370" i="11"/>
  <c r="CG370" i="11" s="1"/>
  <c r="R38" i="11"/>
  <c r="R367" i="11"/>
  <c r="R373" i="11"/>
  <c r="R379" i="11"/>
  <c r="V8" i="4"/>
  <c r="W90" i="7"/>
  <c r="W88" i="7"/>
  <c r="W92" i="7"/>
  <c r="W89" i="7"/>
  <c r="W91" i="7"/>
  <c r="CH89" i="7"/>
  <c r="CH88" i="7"/>
  <c r="Y23" i="11"/>
  <c r="T30" i="11"/>
  <c r="T29" i="11"/>
  <c r="T28" i="11"/>
  <c r="T35" i="11" s="1"/>
  <c r="S38" i="11"/>
  <c r="X85" i="7"/>
  <c r="X23" i="11"/>
  <c r="R9" i="3"/>
  <c r="U99" i="7"/>
  <c r="U101" i="7"/>
  <c r="U100" i="7"/>
  <c r="U98" i="7"/>
  <c r="U94" i="7"/>
  <c r="W13" i="3" s="1"/>
  <c r="S17" i="4"/>
  <c r="S15" i="4" s="1"/>
  <c r="V11" i="3"/>
  <c r="T37" i="11"/>
  <c r="T378" i="11"/>
  <c r="T27" i="11"/>
  <c r="S34" i="11"/>
  <c r="S363" i="11"/>
  <c r="S375" i="11"/>
  <c r="S369" i="11"/>
  <c r="R17" i="4"/>
  <c r="CI13" i="3"/>
  <c r="CI11" i="3" s="1"/>
  <c r="DF13" i="3"/>
  <c r="DF11" i="3" s="1"/>
  <c r="U11" i="3"/>
  <c r="DD377" i="11"/>
  <c r="CG377" i="11"/>
  <c r="DD371" i="11"/>
  <c r="CG371" i="11"/>
  <c r="DD366" i="11"/>
  <c r="CG366" i="11"/>
  <c r="CG378" i="11"/>
  <c r="DD378" i="11"/>
  <c r="DD372" i="11"/>
  <c r="CG372" i="11"/>
  <c r="CG376" i="11"/>
  <c r="DD376" i="11"/>
  <c r="DD364" i="11"/>
  <c r="CG364" i="11"/>
  <c r="DD370" i="11"/>
  <c r="V87" i="7"/>
  <c r="V102" i="7" s="1"/>
  <c r="CH90" i="7"/>
  <c r="X58" i="7"/>
  <c r="W8" i="4" s="1"/>
  <c r="Z346" i="11"/>
  <c r="Z341" i="11" s="1"/>
  <c r="G20" i="4"/>
  <c r="L49" i="7"/>
  <c r="L56" i="7" s="1"/>
  <c r="L70" i="7" s="1"/>
  <c r="K77" i="7"/>
  <c r="I53" i="4"/>
  <c r="CC53" i="4" s="1"/>
  <c r="CF46" i="3"/>
  <c r="L68" i="3"/>
  <c r="CF68" i="3" s="1"/>
  <c r="K12" i="16"/>
  <c r="K12" i="15"/>
  <c r="S379" i="11"/>
  <c r="S367" i="11"/>
  <c r="S373" i="11"/>
  <c r="Q340" i="11"/>
  <c r="R340" i="11"/>
  <c r="P16" i="3"/>
  <c r="BA47" i="7"/>
  <c r="BA54" i="7" s="1"/>
  <c r="AZ75" i="7"/>
  <c r="BD48" i="7"/>
  <c r="BD55" i="7" s="1"/>
  <c r="BC76" i="7"/>
  <c r="AZ46" i="7"/>
  <c r="AZ53" i="7" s="1"/>
  <c r="AY74" i="7"/>
  <c r="DD357" i="11"/>
  <c r="CG357" i="11"/>
  <c r="CG342" i="11"/>
  <c r="M20" i="4"/>
  <c r="Z12" i="11"/>
  <c r="CG351" i="11"/>
  <c r="DD351" i="11"/>
  <c r="DD349" i="11"/>
  <c r="CG349" i="11"/>
  <c r="AA64" i="11"/>
  <c r="AA87" i="11" s="1"/>
  <c r="AA352" i="11" s="1"/>
  <c r="AA58" i="11"/>
  <c r="AA81" i="11" s="1"/>
  <c r="AA70" i="11"/>
  <c r="AA93" i="11" s="1"/>
  <c r="AB50" i="11"/>
  <c r="AA95" i="11"/>
  <c r="DD355" i="11"/>
  <c r="CG355" i="11"/>
  <c r="DD343" i="11"/>
  <c r="CG343" i="11"/>
  <c r="S7" i="3"/>
  <c r="P13" i="4"/>
  <c r="Y85" i="7"/>
  <c r="Y58" i="7"/>
  <c r="T372" i="11" l="1"/>
  <c r="T366" i="11"/>
  <c r="T36" i="11"/>
  <c r="T365" i="11"/>
  <c r="X80" i="7"/>
  <c r="CI80" i="7" s="1"/>
  <c r="Y80" i="7"/>
  <c r="W87" i="7"/>
  <c r="T377" i="11"/>
  <c r="T371" i="11"/>
  <c r="R361" i="11"/>
  <c r="T9" i="3" s="1"/>
  <c r="DD365" i="11"/>
  <c r="CG365" i="11"/>
  <c r="T376" i="11"/>
  <c r="T364" i="11"/>
  <c r="T370" i="11"/>
  <c r="W94" i="7"/>
  <c r="Y13" i="3" s="1"/>
  <c r="U28" i="11"/>
  <c r="U30" i="11"/>
  <c r="U29" i="11"/>
  <c r="T31" i="11"/>
  <c r="O13" i="4"/>
  <c r="R7" i="3"/>
  <c r="R15" i="3" s="1"/>
  <c r="R16" i="3" s="1"/>
  <c r="T34" i="11"/>
  <c r="T363" i="11"/>
  <c r="T375" i="11"/>
  <c r="T369" i="11"/>
  <c r="U27" i="11"/>
  <c r="CG363" i="11"/>
  <c r="DD375" i="11"/>
  <c r="CG375" i="11"/>
  <c r="CG369" i="11"/>
  <c r="CF17" i="4"/>
  <c r="CF15" i="4" s="1"/>
  <c r="DC17" i="4"/>
  <c r="DC15" i="4" s="1"/>
  <c r="R15" i="4"/>
  <c r="V94" i="7"/>
  <c r="V100" i="7"/>
  <c r="V98" i="7"/>
  <c r="V99" i="7"/>
  <c r="V101" i="7"/>
  <c r="CH87" i="7"/>
  <c r="X90" i="7"/>
  <c r="X92" i="7"/>
  <c r="X89" i="7"/>
  <c r="X88" i="7"/>
  <c r="X91" i="7"/>
  <c r="AA358" i="11"/>
  <c r="Z63" i="7"/>
  <c r="AA346" i="11"/>
  <c r="AA341" i="11" s="1"/>
  <c r="M49" i="7"/>
  <c r="M56" i="7" s="1"/>
  <c r="M70" i="7" s="1"/>
  <c r="L77" i="7"/>
  <c r="L12" i="15"/>
  <c r="L12" i="16"/>
  <c r="BD11" i="15"/>
  <c r="BD11" i="16"/>
  <c r="BD69" i="7"/>
  <c r="AZ9" i="16"/>
  <c r="AZ9" i="15"/>
  <c r="AZ67" i="7"/>
  <c r="BA10" i="16"/>
  <c r="BA10" i="15"/>
  <c r="BA68" i="7"/>
  <c r="CI58" i="7"/>
  <c r="CH8" i="4" s="1"/>
  <c r="X8" i="4"/>
  <c r="S15" i="3"/>
  <c r="S353" i="11"/>
  <c r="DD379" i="11"/>
  <c r="CG379" i="11"/>
  <c r="CG346" i="11"/>
  <c r="CG367" i="11"/>
  <c r="AA12" i="11"/>
  <c r="DD354" i="11"/>
  <c r="CG354" i="11"/>
  <c r="S361" i="11"/>
  <c r="U9" i="3" s="1"/>
  <c r="CG352" i="11"/>
  <c r="CG373" i="11"/>
  <c r="DD367" i="11"/>
  <c r="T17" i="4"/>
  <c r="W11" i="3"/>
  <c r="CI85" i="7"/>
  <c r="W100" i="7"/>
  <c r="W101" i="7"/>
  <c r="W98" i="7"/>
  <c r="DD348" i="11"/>
  <c r="CG348" i="11"/>
  <c r="AB70" i="11"/>
  <c r="AB93" i="11" s="1"/>
  <c r="AB58" i="11"/>
  <c r="AB81" i="11" s="1"/>
  <c r="AB64" i="11"/>
  <c r="AB87" i="11" s="1"/>
  <c r="AB95" i="11"/>
  <c r="AC50" i="11"/>
  <c r="P11" i="4"/>
  <c r="P19" i="4" s="1"/>
  <c r="Y89" i="7"/>
  <c r="Y90" i="7"/>
  <c r="Y91" i="7"/>
  <c r="Y88" i="7"/>
  <c r="Y92" i="7"/>
  <c r="CH357" i="11"/>
  <c r="CH355" i="11"/>
  <c r="CH349" i="11"/>
  <c r="W99" i="7" l="1"/>
  <c r="W28" i="11" s="1"/>
  <c r="W102" i="7"/>
  <c r="U35" i="11"/>
  <c r="U376" i="11"/>
  <c r="U364" i="11"/>
  <c r="U370" i="11"/>
  <c r="U37" i="11"/>
  <c r="U378" i="11"/>
  <c r="U366" i="11"/>
  <c r="U372" i="11"/>
  <c r="U36" i="11"/>
  <c r="U377" i="11"/>
  <c r="U365" i="11"/>
  <c r="U371" i="11"/>
  <c r="T38" i="11"/>
  <c r="T367" i="11"/>
  <c r="T379" i="11"/>
  <c r="T373" i="11"/>
  <c r="U31" i="11"/>
  <c r="V29" i="11"/>
  <c r="V371" i="11" s="1"/>
  <c r="CH371" i="11" s="1"/>
  <c r="V28" i="11"/>
  <c r="V30" i="11"/>
  <c r="V37" i="11" s="1"/>
  <c r="Z58" i="7"/>
  <c r="Z23" i="11"/>
  <c r="W29" i="11"/>
  <c r="W30" i="11"/>
  <c r="W27" i="11"/>
  <c r="O11" i="4"/>
  <c r="O19" i="4" s="1"/>
  <c r="O20" i="4" s="1"/>
  <c r="U34" i="11"/>
  <c r="U363" i="11"/>
  <c r="U375" i="11"/>
  <c r="U369" i="11"/>
  <c r="X13" i="3"/>
  <c r="CH94" i="7"/>
  <c r="V27" i="11"/>
  <c r="CI90" i="7"/>
  <c r="CI91" i="7"/>
  <c r="CI92" i="7"/>
  <c r="X87" i="7"/>
  <c r="X102" i="7" s="1"/>
  <c r="AB352" i="11"/>
  <c r="Z85" i="7"/>
  <c r="AA63" i="7"/>
  <c r="AB358" i="11"/>
  <c r="AB346" i="11"/>
  <c r="AB341" i="11" s="1"/>
  <c r="CJ341" i="11" s="1"/>
  <c r="M77" i="7"/>
  <c r="N49" i="7"/>
  <c r="N56" i="7" s="1"/>
  <c r="N70" i="7" s="1"/>
  <c r="M12" i="15"/>
  <c r="M12" i="16"/>
  <c r="S347" i="11"/>
  <c r="S340" i="11" s="1"/>
  <c r="S16" i="3"/>
  <c r="BB47" i="7"/>
  <c r="BB54" i="7" s="1"/>
  <c r="BA75" i="7"/>
  <c r="BA46" i="7"/>
  <c r="BA53" i="7" s="1"/>
  <c r="AZ74" i="7"/>
  <c r="BE48" i="7"/>
  <c r="BE55" i="7" s="1"/>
  <c r="BD76" i="7"/>
  <c r="DD346" i="11"/>
  <c r="U353" i="11"/>
  <c r="U347" i="11"/>
  <c r="DD358" i="11"/>
  <c r="CG358" i="11"/>
  <c r="AC58" i="11"/>
  <c r="AC81" i="11" s="1"/>
  <c r="AC95" i="11"/>
  <c r="AC64" i="11"/>
  <c r="AC87" i="11" s="1"/>
  <c r="AD50" i="11"/>
  <c r="AC70" i="11"/>
  <c r="AC93" i="11" s="1"/>
  <c r="AB12" i="11"/>
  <c r="T347" i="11"/>
  <c r="CG361" i="11"/>
  <c r="CI89" i="7"/>
  <c r="U7" i="3"/>
  <c r="R13" i="4"/>
  <c r="R11" i="4" s="1"/>
  <c r="R19" i="4" s="1"/>
  <c r="Y87" i="7"/>
  <c r="Y102" i="7" s="1"/>
  <c r="CI88" i="7"/>
  <c r="T353" i="11"/>
  <c r="Y11" i="3"/>
  <c r="V17" i="4"/>
  <c r="T7" i="3"/>
  <c r="Q13" i="4"/>
  <c r="CI9" i="3"/>
  <c r="CI7" i="3" s="1"/>
  <c r="T15" i="4"/>
  <c r="P20" i="4"/>
  <c r="V35" i="11" l="1"/>
  <c r="V376" i="11"/>
  <c r="V364" i="11"/>
  <c r="V370" i="11"/>
  <c r="CH370" i="11" s="1"/>
  <c r="CH376" i="11"/>
  <c r="CH364" i="11"/>
  <c r="Z80" i="7"/>
  <c r="T361" i="11"/>
  <c r="V9" i="3" s="1"/>
  <c r="V378" i="11"/>
  <c r="CH378" i="11" s="1"/>
  <c r="V366" i="11"/>
  <c r="CH366" i="11" s="1"/>
  <c r="V372" i="11"/>
  <c r="CH372" i="11" s="1"/>
  <c r="V36" i="11"/>
  <c r="V365" i="11"/>
  <c r="CH365" i="11" s="1"/>
  <c r="V377" i="11"/>
  <c r="CH377" i="11" s="1"/>
  <c r="W34" i="11"/>
  <c r="U38" i="11"/>
  <c r="U379" i="11"/>
  <c r="U367" i="11"/>
  <c r="U373" i="11"/>
  <c r="Y8" i="4"/>
  <c r="Z89" i="7"/>
  <c r="Z91" i="7"/>
  <c r="Z90" i="7"/>
  <c r="Z92" i="7"/>
  <c r="Z88" i="7"/>
  <c r="Z87" i="7" s="1"/>
  <c r="Z102" i="7" s="1"/>
  <c r="W36" i="11"/>
  <c r="W377" i="11"/>
  <c r="W365" i="11"/>
  <c r="W371" i="11"/>
  <c r="W37" i="11"/>
  <c r="W378" i="11"/>
  <c r="W366" i="11"/>
  <c r="W372" i="11"/>
  <c r="W35" i="11"/>
  <c r="W376" i="11"/>
  <c r="W364" i="11"/>
  <c r="W370" i="11"/>
  <c r="AA23" i="11"/>
  <c r="V31" i="11"/>
  <c r="W31" i="11"/>
  <c r="CJ13" i="3"/>
  <c r="CJ11" i="3" s="1"/>
  <c r="U17" i="4"/>
  <c r="X11" i="3"/>
  <c r="V34" i="11"/>
  <c r="V375" i="11"/>
  <c r="CH375" i="11" s="1"/>
  <c r="V363" i="11"/>
  <c r="CH363" i="11" s="1"/>
  <c r="V369" i="11"/>
  <c r="CH369" i="11" s="1"/>
  <c r="CI87" i="7"/>
  <c r="X94" i="7"/>
  <c r="Z13" i="3" s="1"/>
  <c r="X101" i="7"/>
  <c r="X99" i="7"/>
  <c r="X98" i="7"/>
  <c r="AA58" i="7"/>
  <c r="AA85" i="7"/>
  <c r="X100" i="7"/>
  <c r="AC358" i="11"/>
  <c r="AC352" i="11"/>
  <c r="AB63" i="7"/>
  <c r="AC346" i="11"/>
  <c r="AC341" i="11" s="1"/>
  <c r="O49" i="7"/>
  <c r="O56" i="7" s="1"/>
  <c r="O70" i="7" s="1"/>
  <c r="N77" i="7"/>
  <c r="N12" i="16"/>
  <c r="N12" i="15"/>
  <c r="W363" i="11"/>
  <c r="W375" i="11"/>
  <c r="W369" i="11"/>
  <c r="U340" i="11"/>
  <c r="T340" i="11"/>
  <c r="BE11" i="16"/>
  <c r="BE11" i="15"/>
  <c r="BE69" i="7"/>
  <c r="BA9" i="15"/>
  <c r="BA9" i="16"/>
  <c r="BA67" i="7"/>
  <c r="BB10" i="16"/>
  <c r="BB10" i="15"/>
  <c r="BB68" i="7"/>
  <c r="CI15" i="3"/>
  <c r="T15" i="3"/>
  <c r="U15" i="3"/>
  <c r="CG340" i="11"/>
  <c r="Q11" i="4"/>
  <c r="Q19" i="4" s="1"/>
  <c r="CF13" i="4"/>
  <c r="CF11" i="4" s="1"/>
  <c r="CF19" i="4" s="1"/>
  <c r="AE50" i="11"/>
  <c r="AD95" i="11"/>
  <c r="AD70" i="11"/>
  <c r="AD93" i="11" s="1"/>
  <c r="AD358" i="11" s="1"/>
  <c r="AD64" i="11"/>
  <c r="AD87" i="11" s="1"/>
  <c r="AD352" i="11" s="1"/>
  <c r="AD58" i="11"/>
  <c r="AD81" i="11" s="1"/>
  <c r="R20" i="4"/>
  <c r="CH345" i="11"/>
  <c r="CH343" i="11"/>
  <c r="V15" i="4"/>
  <c r="AC12" i="11"/>
  <c r="CH344" i="11"/>
  <c r="CH351" i="11"/>
  <c r="CH356" i="11"/>
  <c r="Y99" i="7"/>
  <c r="Y100" i="7"/>
  <c r="Y98" i="7"/>
  <c r="Y101" i="7"/>
  <c r="Y94" i="7"/>
  <c r="CH350" i="11"/>
  <c r="AA80" i="7" l="1"/>
  <c r="V7" i="3"/>
  <c r="V15" i="3" s="1"/>
  <c r="S13" i="4"/>
  <c r="S11" i="4" s="1"/>
  <c r="S19" i="4" s="1"/>
  <c r="U361" i="11"/>
  <c r="W9" i="3" s="1"/>
  <c r="W38" i="11"/>
  <c r="Z94" i="7"/>
  <c r="AB13" i="3" s="1"/>
  <c r="V38" i="11"/>
  <c r="V379" i="11"/>
  <c r="CH379" i="11" s="1"/>
  <c r="V367" i="11"/>
  <c r="V373" i="11"/>
  <c r="CH373" i="11" s="1"/>
  <c r="X30" i="11"/>
  <c r="X28" i="11"/>
  <c r="X27" i="11"/>
  <c r="X29" i="11"/>
  <c r="AB58" i="7"/>
  <c r="AB23" i="11"/>
  <c r="Y28" i="11"/>
  <c r="Y29" i="11"/>
  <c r="Y27" i="11"/>
  <c r="Y30" i="11"/>
  <c r="CG17" i="4"/>
  <c r="CG15" i="4" s="1"/>
  <c r="U15" i="4"/>
  <c r="Z11" i="3"/>
  <c r="W17" i="4"/>
  <c r="W15" i="4" s="1"/>
  <c r="Z8" i="4"/>
  <c r="AA89" i="7"/>
  <c r="AA91" i="7"/>
  <c r="AA90" i="7"/>
  <c r="AA92" i="7"/>
  <c r="AA88" i="7"/>
  <c r="AB85" i="7"/>
  <c r="AC63" i="7"/>
  <c r="AD346" i="11"/>
  <c r="AD341" i="11" s="1"/>
  <c r="P49" i="7"/>
  <c r="P56" i="7" s="1"/>
  <c r="P70" i="7" s="1"/>
  <c r="O77" i="7"/>
  <c r="O12" i="15"/>
  <c r="O12" i="16"/>
  <c r="W367" i="11"/>
  <c r="W379" i="11"/>
  <c r="W373" i="11"/>
  <c r="T16" i="3"/>
  <c r="CI16" i="3"/>
  <c r="U16" i="3"/>
  <c r="BC47" i="7"/>
  <c r="BC54" i="7" s="1"/>
  <c r="BB75" i="7"/>
  <c r="BB46" i="7"/>
  <c r="BB53" i="7" s="1"/>
  <c r="BA74" i="7"/>
  <c r="BF48" i="7"/>
  <c r="BF55" i="7" s="1"/>
  <c r="BE76" i="7"/>
  <c r="V353" i="11"/>
  <c r="AE70" i="11"/>
  <c r="AE93" i="11" s="1"/>
  <c r="AF50" i="11"/>
  <c r="AE58" i="11"/>
  <c r="AE81" i="11" s="1"/>
  <c r="AE95" i="11"/>
  <c r="AE64" i="11"/>
  <c r="AE87" i="11" s="1"/>
  <c r="CH348" i="11"/>
  <c r="AA13" i="3"/>
  <c r="CI94" i="7"/>
  <c r="CF20" i="4"/>
  <c r="CI351" i="11"/>
  <c r="Z99" i="7"/>
  <c r="Z101" i="7"/>
  <c r="Z100" i="7"/>
  <c r="Z98" i="7"/>
  <c r="V347" i="11"/>
  <c r="CH342" i="11"/>
  <c r="CH354" i="11"/>
  <c r="Q20" i="4"/>
  <c r="AD12" i="11"/>
  <c r="AB80" i="7" l="1"/>
  <c r="CJ80" i="7" s="1"/>
  <c r="W7" i="3"/>
  <c r="W15" i="3" s="1"/>
  <c r="W16" i="3" s="1"/>
  <c r="T13" i="4"/>
  <c r="T11" i="4" s="1"/>
  <c r="T19" i="4" s="1"/>
  <c r="T20" i="4" s="1"/>
  <c r="CH367" i="11"/>
  <c r="V361" i="11"/>
  <c r="X34" i="11"/>
  <c r="X363" i="11"/>
  <c r="X375" i="11"/>
  <c r="X369" i="11"/>
  <c r="Y34" i="11"/>
  <c r="X37" i="11"/>
  <c r="X378" i="11"/>
  <c r="X366" i="11"/>
  <c r="X372" i="11"/>
  <c r="X35" i="11"/>
  <c r="X376" i="11"/>
  <c r="X364" i="11"/>
  <c r="X370" i="11"/>
  <c r="X36" i="11"/>
  <c r="X377" i="11"/>
  <c r="X365" i="11"/>
  <c r="X371" i="11"/>
  <c r="AB92" i="7"/>
  <c r="CJ92" i="7" s="1"/>
  <c r="AB91" i="7"/>
  <c r="CJ91" i="7" s="1"/>
  <c r="AA8" i="4"/>
  <c r="CJ58" i="7"/>
  <c r="CI8" i="4" s="1"/>
  <c r="AB88" i="7"/>
  <c r="CJ88" i="7" s="1"/>
  <c r="AB89" i="7"/>
  <c r="CJ89" i="7" s="1"/>
  <c r="AB90" i="7"/>
  <c r="CJ90" i="7" s="1"/>
  <c r="Y35" i="11"/>
  <c r="Y364" i="11"/>
  <c r="Y370" i="11"/>
  <c r="Y376" i="11"/>
  <c r="Y36" i="11"/>
  <c r="Y371" i="11"/>
  <c r="Y365" i="11"/>
  <c r="Y377" i="11"/>
  <c r="Y37" i="11"/>
  <c r="Y366" i="11"/>
  <c r="Y378" i="11"/>
  <c r="Y372" i="11"/>
  <c r="X31" i="11"/>
  <c r="AC85" i="7"/>
  <c r="AC23" i="11"/>
  <c r="Z28" i="11"/>
  <c r="Z30" i="11"/>
  <c r="Z29" i="11"/>
  <c r="Z27" i="11"/>
  <c r="Y31" i="11"/>
  <c r="AA87" i="7"/>
  <c r="AA102" i="7" s="1"/>
  <c r="CJ85" i="7"/>
  <c r="AE352" i="11"/>
  <c r="AE358" i="11"/>
  <c r="AC58" i="7"/>
  <c r="AB8" i="4" s="1"/>
  <c r="AD63" i="7"/>
  <c r="AE346" i="11"/>
  <c r="AE341" i="11" s="1"/>
  <c r="CK341" i="11" s="1"/>
  <c r="P77" i="7"/>
  <c r="Q49" i="7"/>
  <c r="Q56" i="7" s="1"/>
  <c r="Q70" i="7" s="1"/>
  <c r="P12" i="15"/>
  <c r="P12" i="16"/>
  <c r="Y363" i="11"/>
  <c r="Y375" i="11"/>
  <c r="Y369" i="11"/>
  <c r="V340" i="11"/>
  <c r="CH340" i="11" s="1"/>
  <c r="V16" i="3"/>
  <c r="BB9" i="15"/>
  <c r="BB9" i="16"/>
  <c r="BB67" i="7"/>
  <c r="BC10" i="16"/>
  <c r="BC10" i="15"/>
  <c r="BC68" i="7"/>
  <c r="BF11" i="15"/>
  <c r="BF11" i="16"/>
  <c r="BF69" i="7"/>
  <c r="CI344" i="11"/>
  <c r="CI350" i="11"/>
  <c r="W347" i="11"/>
  <c r="Y17" i="4"/>
  <c r="AB11" i="3"/>
  <c r="W353" i="11"/>
  <c r="CI356" i="11"/>
  <c r="CI345" i="11"/>
  <c r="CH352" i="11"/>
  <c r="CH358" i="11"/>
  <c r="S20" i="4"/>
  <c r="AE12" i="11"/>
  <c r="X17" i="4"/>
  <c r="AA11" i="3"/>
  <c r="CK13" i="3"/>
  <c r="CK11" i="3" s="1"/>
  <c r="AF95" i="11"/>
  <c r="AF64" i="11"/>
  <c r="AF87" i="11" s="1"/>
  <c r="AG50" i="11"/>
  <c r="AF58" i="11"/>
  <c r="AF81" i="11" s="1"/>
  <c r="AF70" i="11"/>
  <c r="AF93" i="11" s="1"/>
  <c r="AF358" i="11" s="1"/>
  <c r="W361" i="11"/>
  <c r="CI357" i="11"/>
  <c r="CH346" i="11"/>
  <c r="CI366" i="11" l="1"/>
  <c r="CI372" i="11"/>
  <c r="CI371" i="11"/>
  <c r="AC80" i="7"/>
  <c r="AB87" i="7"/>
  <c r="AB102" i="7" s="1"/>
  <c r="CI364" i="11"/>
  <c r="CI370" i="11"/>
  <c r="CI377" i="11"/>
  <c r="CI365" i="11"/>
  <c r="CI378" i="11"/>
  <c r="CI376" i="11"/>
  <c r="CH361" i="11"/>
  <c r="X9" i="3"/>
  <c r="Z34" i="11"/>
  <c r="Y38" i="11"/>
  <c r="X38" i="11"/>
  <c r="X379" i="11"/>
  <c r="X367" i="11"/>
  <c r="X373" i="11"/>
  <c r="Z35" i="11"/>
  <c r="Z364" i="11"/>
  <c r="Z376" i="11"/>
  <c r="Z370" i="11"/>
  <c r="Z37" i="11"/>
  <c r="Z366" i="11"/>
  <c r="Z378" i="11"/>
  <c r="Z372" i="11"/>
  <c r="Z36" i="11"/>
  <c r="Z377" i="11"/>
  <c r="Z365" i="11"/>
  <c r="Z371" i="11"/>
  <c r="AD85" i="7"/>
  <c r="AD23" i="11"/>
  <c r="Z31" i="11"/>
  <c r="AA101" i="7"/>
  <c r="AA99" i="7"/>
  <c r="AA100" i="7"/>
  <c r="AA98" i="7"/>
  <c r="AA94" i="7"/>
  <c r="AC13" i="3" s="1"/>
  <c r="AF352" i="11"/>
  <c r="AC89" i="7"/>
  <c r="AC90" i="7"/>
  <c r="AC91" i="7"/>
  <c r="AC88" i="7"/>
  <c r="AC92" i="7"/>
  <c r="AD58" i="7"/>
  <c r="AE63" i="7"/>
  <c r="AF346" i="11"/>
  <c r="AF341" i="11" s="1"/>
  <c r="R49" i="7"/>
  <c r="R56" i="7" s="1"/>
  <c r="R70" i="7" s="1"/>
  <c r="Q77" i="7"/>
  <c r="Q12" i="16"/>
  <c r="Q12" i="15"/>
  <c r="Y379" i="11"/>
  <c r="Y367" i="11"/>
  <c r="Y373" i="11"/>
  <c r="Z375" i="11"/>
  <c r="Z363" i="11"/>
  <c r="Z369" i="11"/>
  <c r="W340" i="11"/>
  <c r="CI354" i="11"/>
  <c r="BG48" i="7"/>
  <c r="BG55" i="7" s="1"/>
  <c r="BF76" i="7"/>
  <c r="BD47" i="7"/>
  <c r="BD54" i="7" s="1"/>
  <c r="BC75" i="7"/>
  <c r="BC46" i="7"/>
  <c r="BC53" i="7" s="1"/>
  <c r="BB74" i="7"/>
  <c r="CI348" i="11"/>
  <c r="AF12" i="11"/>
  <c r="AG64" i="11"/>
  <c r="AG87" i="11" s="1"/>
  <c r="AG95" i="11"/>
  <c r="AH50" i="11"/>
  <c r="AG58" i="11"/>
  <c r="AG81" i="11" s="1"/>
  <c r="AG70" i="11"/>
  <c r="AG93" i="11" s="1"/>
  <c r="CI375" i="11"/>
  <c r="Y9" i="3"/>
  <c r="CI343" i="11"/>
  <c r="CI369" i="11"/>
  <c r="Y15" i="4"/>
  <c r="CI363" i="11"/>
  <c r="CI349" i="11"/>
  <c r="X15" i="4"/>
  <c r="CH17" i="4"/>
  <c r="CH15" i="4" s="1"/>
  <c r="X347" i="11"/>
  <c r="X353" i="11"/>
  <c r="CI355" i="11"/>
  <c r="AD80" i="7" l="1"/>
  <c r="AB99" i="7"/>
  <c r="AB28" i="11" s="1"/>
  <c r="AB100" i="7"/>
  <c r="AB29" i="11" s="1"/>
  <c r="CJ87" i="7"/>
  <c r="AB101" i="7"/>
  <c r="AB30" i="11" s="1"/>
  <c r="AB94" i="7"/>
  <c r="AB98" i="7"/>
  <c r="X361" i="11"/>
  <c r="Z9" i="3" s="1"/>
  <c r="CJ9" i="3"/>
  <c r="CJ7" i="3" s="1"/>
  <c r="CJ15" i="3" s="1"/>
  <c r="X7" i="3"/>
  <c r="X15" i="3" s="1"/>
  <c r="U13" i="4"/>
  <c r="Z38" i="11"/>
  <c r="AA30" i="11"/>
  <c r="AA28" i="11"/>
  <c r="AA29" i="11"/>
  <c r="AE85" i="7"/>
  <c r="AE23" i="11"/>
  <c r="AA27" i="11"/>
  <c r="AC8" i="4"/>
  <c r="AD88" i="7"/>
  <c r="AD92" i="7"/>
  <c r="AD89" i="7"/>
  <c r="AD91" i="7"/>
  <c r="AD90" i="7"/>
  <c r="AC87" i="7"/>
  <c r="AC102" i="7" s="1"/>
  <c r="AG352" i="11"/>
  <c r="AE58" i="7"/>
  <c r="AD8" i="4" s="1"/>
  <c r="AF63" i="7"/>
  <c r="AG346" i="11"/>
  <c r="AG341" i="11" s="1"/>
  <c r="AG358" i="11"/>
  <c r="R77" i="7"/>
  <c r="S49" i="7"/>
  <c r="S56" i="7" s="1"/>
  <c r="R12" i="15"/>
  <c r="R12" i="16"/>
  <c r="Z367" i="11"/>
  <c r="Z379" i="11"/>
  <c r="Z373" i="11"/>
  <c r="X340" i="11"/>
  <c r="BD10" i="16"/>
  <c r="BD10" i="15"/>
  <c r="BD68" i="7"/>
  <c r="BC9" i="15"/>
  <c r="BC9" i="16"/>
  <c r="BC67" i="7"/>
  <c r="BG11" i="15"/>
  <c r="BG11" i="16"/>
  <c r="BG69" i="7"/>
  <c r="CJ350" i="11"/>
  <c r="AG12" i="11"/>
  <c r="AH70" i="11"/>
  <c r="AH93" i="11" s="1"/>
  <c r="AH58" i="11"/>
  <c r="AH81" i="11" s="1"/>
  <c r="AI50" i="11"/>
  <c r="AH64" i="11"/>
  <c r="AH87" i="11" s="1"/>
  <c r="AH95" i="11"/>
  <c r="CI373" i="11"/>
  <c r="Z17" i="4"/>
  <c r="AC11" i="3"/>
  <c r="CI379" i="11"/>
  <c r="Y361" i="11"/>
  <c r="CJ351" i="11"/>
  <c r="CJ345" i="11"/>
  <c r="Y7" i="3"/>
  <c r="V13" i="4"/>
  <c r="CI367" i="11"/>
  <c r="CI342" i="11"/>
  <c r="AB371" i="11" l="1"/>
  <c r="AB365" i="11"/>
  <c r="AB377" i="11"/>
  <c r="AD13" i="3"/>
  <c r="CJ94" i="7"/>
  <c r="AB27" i="11"/>
  <c r="AE80" i="7"/>
  <c r="CK85" i="7"/>
  <c r="W13" i="4"/>
  <c r="W11" i="4" s="1"/>
  <c r="W19" i="4" s="1"/>
  <c r="W20" i="4" s="1"/>
  <c r="Z7" i="3"/>
  <c r="Z15" i="3" s="1"/>
  <c r="U11" i="4"/>
  <c r="U19" i="4" s="1"/>
  <c r="U20" i="4" s="1"/>
  <c r="CG13" i="4"/>
  <c r="CG11" i="4" s="1"/>
  <c r="CG19" i="4" s="1"/>
  <c r="CG20" i="4" s="1"/>
  <c r="AB36" i="11"/>
  <c r="AA37" i="11"/>
  <c r="AA366" i="11"/>
  <c r="AA378" i="11"/>
  <c r="AA372" i="11"/>
  <c r="AA364" i="11"/>
  <c r="AA376" i="11"/>
  <c r="AA35" i="11"/>
  <c r="AA370" i="11"/>
  <c r="AA377" i="11"/>
  <c r="AA371" i="11"/>
  <c r="AA36" i="11"/>
  <c r="AA365" i="11"/>
  <c r="AB35" i="11"/>
  <c r="AB364" i="11"/>
  <c r="AB376" i="11"/>
  <c r="AB370" i="11"/>
  <c r="CJ370" i="11" s="1"/>
  <c r="AB37" i="11"/>
  <c r="AB366" i="11"/>
  <c r="AB378" i="11"/>
  <c r="AB372" i="11"/>
  <c r="AC94" i="7"/>
  <c r="AE13" i="3" s="1"/>
  <c r="AA31" i="11"/>
  <c r="AF85" i="7"/>
  <c r="AF23" i="11"/>
  <c r="AB31" i="11"/>
  <c r="AA34" i="11"/>
  <c r="AA375" i="11"/>
  <c r="AA363" i="11"/>
  <c r="AA369" i="11"/>
  <c r="AD87" i="7"/>
  <c r="AD102" i="7" s="1"/>
  <c r="AC99" i="7"/>
  <c r="AC100" i="7"/>
  <c r="AC101" i="7"/>
  <c r="CK58" i="7"/>
  <c r="CJ8" i="4" s="1"/>
  <c r="AE88" i="7"/>
  <c r="AE91" i="7"/>
  <c r="CK91" i="7" s="1"/>
  <c r="AE90" i="7"/>
  <c r="AE89" i="7"/>
  <c r="AE92" i="7"/>
  <c r="CK92" i="7" s="1"/>
  <c r="AC98" i="7"/>
  <c r="AF58" i="7"/>
  <c r="AE8" i="4" s="1"/>
  <c r="AH358" i="11"/>
  <c r="AH352" i="11"/>
  <c r="AG63" i="7"/>
  <c r="AH346" i="11"/>
  <c r="AH341" i="11" s="1"/>
  <c r="CL341" i="11" s="1"/>
  <c r="S70" i="7"/>
  <c r="S12" i="15"/>
  <c r="S12" i="16"/>
  <c r="CI358" i="11"/>
  <c r="Y353" i="11"/>
  <c r="CI352" i="11"/>
  <c r="Y347" i="11"/>
  <c r="X16" i="3"/>
  <c r="CJ16" i="3"/>
  <c r="BE47" i="7"/>
  <c r="BE54" i="7" s="1"/>
  <c r="BE68" i="7" s="1"/>
  <c r="BD75" i="7"/>
  <c r="BH48" i="7"/>
  <c r="BH55" i="7" s="1"/>
  <c r="BG76" i="7"/>
  <c r="BD46" i="7"/>
  <c r="BD53" i="7" s="1"/>
  <c r="BC74" i="7"/>
  <c r="Y15" i="3"/>
  <c r="Z361" i="11"/>
  <c r="AB9" i="3" s="1"/>
  <c r="CJ356" i="11"/>
  <c r="AH12" i="11"/>
  <c r="CJ357" i="11"/>
  <c r="CJ343" i="11"/>
  <c r="CJ344" i="11"/>
  <c r="CI346" i="11"/>
  <c r="Z15" i="4"/>
  <c r="Z353" i="11"/>
  <c r="AA9" i="3"/>
  <c r="CI361" i="11"/>
  <c r="CJ355" i="11"/>
  <c r="AI64" i="11"/>
  <c r="AI87" i="11" s="1"/>
  <c r="AJ50" i="11"/>
  <c r="AI95" i="11"/>
  <c r="AI58" i="11"/>
  <c r="AI81" i="11" s="1"/>
  <c r="AI70" i="11"/>
  <c r="AI93" i="11" s="1"/>
  <c r="V11" i="4"/>
  <c r="V19" i="4" s="1"/>
  <c r="AA353" i="11"/>
  <c r="Z347" i="11"/>
  <c r="CJ377" i="11" l="1"/>
  <c r="DE80" i="7"/>
  <c r="CK80" i="7"/>
  <c r="CJ371" i="11"/>
  <c r="AF80" i="7"/>
  <c r="AD11" i="3"/>
  <c r="CL13" i="3"/>
  <c r="CL11" i="3" s="1"/>
  <c r="AA17" i="4"/>
  <c r="CJ366" i="11"/>
  <c r="CJ364" i="11"/>
  <c r="CJ376" i="11"/>
  <c r="CJ365" i="11"/>
  <c r="AB34" i="11"/>
  <c r="AB363" i="11"/>
  <c r="CJ363" i="11" s="1"/>
  <c r="AB375" i="11"/>
  <c r="CJ375" i="11" s="1"/>
  <c r="AB369" i="11"/>
  <c r="CJ369" i="11" s="1"/>
  <c r="CJ372" i="11"/>
  <c r="CJ378" i="11"/>
  <c r="AE11" i="3"/>
  <c r="AB17" i="4"/>
  <c r="AB15" i="4" s="1"/>
  <c r="AB38" i="11"/>
  <c r="AA38" i="11"/>
  <c r="AA379" i="11"/>
  <c r="AA367" i="11"/>
  <c r="AA373" i="11"/>
  <c r="CK88" i="7"/>
  <c r="CK90" i="7"/>
  <c r="CK89" i="7"/>
  <c r="AC28" i="11"/>
  <c r="AC29" i="11"/>
  <c r="AC30" i="11"/>
  <c r="AC27" i="11"/>
  <c r="AG85" i="7"/>
  <c r="AG23" i="11"/>
  <c r="AD98" i="7"/>
  <c r="AD100" i="7"/>
  <c r="AD101" i="7"/>
  <c r="AD99" i="7"/>
  <c r="AD94" i="7"/>
  <c r="AF13" i="3" s="1"/>
  <c r="AI352" i="11"/>
  <c r="AF90" i="7"/>
  <c r="AF89" i="7"/>
  <c r="AF88" i="7"/>
  <c r="AF92" i="7"/>
  <c r="AF91" i="7"/>
  <c r="AE87" i="7"/>
  <c r="AE102" i="7" s="1"/>
  <c r="AG58" i="7"/>
  <c r="AF8" i="4" s="1"/>
  <c r="AI358" i="11"/>
  <c r="AH63" i="7"/>
  <c r="AI346" i="11"/>
  <c r="AI341" i="11" s="1"/>
  <c r="S77" i="7"/>
  <c r="T49" i="7"/>
  <c r="T56" i="7" s="1"/>
  <c r="AB379" i="11"/>
  <c r="AB367" i="11"/>
  <c r="AB373" i="11"/>
  <c r="Z340" i="11"/>
  <c r="CJ354" i="11"/>
  <c r="Y340" i="11"/>
  <c r="CI340" i="11" s="1"/>
  <c r="CI347" i="11"/>
  <c r="Y16" i="3"/>
  <c r="Z16" i="3"/>
  <c r="BH11" i="15"/>
  <c r="BH11" i="16"/>
  <c r="BH69" i="7"/>
  <c r="BD9" i="15"/>
  <c r="BD9" i="16"/>
  <c r="BD67" i="7"/>
  <c r="BF47" i="7"/>
  <c r="BF54" i="7" s="1"/>
  <c r="BE75" i="7"/>
  <c r="BE10" i="16"/>
  <c r="BE10" i="15"/>
  <c r="CJ348" i="11"/>
  <c r="CJ349" i="11"/>
  <c r="AJ64" i="11"/>
  <c r="AJ87" i="11" s="1"/>
  <c r="AJ95" i="11"/>
  <c r="AK50" i="11"/>
  <c r="AJ58" i="11"/>
  <c r="AJ81" i="11" s="1"/>
  <c r="AJ70" i="11"/>
  <c r="AJ93" i="11" s="1"/>
  <c r="AA347" i="11"/>
  <c r="AA340" i="11" s="1"/>
  <c r="X13" i="4"/>
  <c r="AA7" i="3"/>
  <c r="CK9" i="3"/>
  <c r="CK7" i="3" s="1"/>
  <c r="AB7" i="3"/>
  <c r="Y13" i="4"/>
  <c r="V20" i="4"/>
  <c r="AI12" i="11"/>
  <c r="AG80" i="7" l="1"/>
  <c r="CI17" i="4"/>
  <c r="CI15" i="4" s="1"/>
  <c r="AA15" i="4"/>
  <c r="AA361" i="11"/>
  <c r="AC9" i="3" s="1"/>
  <c r="AC35" i="11"/>
  <c r="AC376" i="11"/>
  <c r="AC364" i="11"/>
  <c r="AC370" i="11"/>
  <c r="AC36" i="11"/>
  <c r="AC365" i="11"/>
  <c r="AC371" i="11"/>
  <c r="AC377" i="11"/>
  <c r="AC37" i="11"/>
  <c r="AC378" i="11"/>
  <c r="AC366" i="11"/>
  <c r="AC372" i="11"/>
  <c r="AC34" i="11"/>
  <c r="AC375" i="11"/>
  <c r="AE94" i="7"/>
  <c r="AD27" i="11"/>
  <c r="AD29" i="11"/>
  <c r="AD30" i="11"/>
  <c r="AC31" i="11"/>
  <c r="AH85" i="7"/>
  <c r="AH23" i="11"/>
  <c r="AD28" i="11"/>
  <c r="AE101" i="7"/>
  <c r="AG89" i="7"/>
  <c r="AE98" i="7"/>
  <c r="CK87" i="7"/>
  <c r="AE100" i="7"/>
  <c r="AF87" i="7"/>
  <c r="AF102" i="7" s="1"/>
  <c r="AJ352" i="11"/>
  <c r="AE99" i="7"/>
  <c r="AG92" i="7"/>
  <c r="AG90" i="7"/>
  <c r="AG88" i="7"/>
  <c r="AG91" i="7"/>
  <c r="AC369" i="11"/>
  <c r="AC363" i="11"/>
  <c r="AH58" i="7"/>
  <c r="AH90" i="7" s="1"/>
  <c r="AI63" i="7"/>
  <c r="AJ346" i="11"/>
  <c r="AJ341" i="11" s="1"/>
  <c r="AJ358" i="11"/>
  <c r="T12" i="15"/>
  <c r="T12" i="16"/>
  <c r="T70" i="7"/>
  <c r="BF10" i="15"/>
  <c r="BF10" i="16"/>
  <c r="BF68" i="7"/>
  <c r="BE46" i="7"/>
  <c r="BE53" i="7" s="1"/>
  <c r="BD74" i="7"/>
  <c r="BI48" i="7"/>
  <c r="BI55" i="7" s="1"/>
  <c r="BH76" i="7"/>
  <c r="CK355" i="11"/>
  <c r="AB361" i="11"/>
  <c r="CK349" i="11"/>
  <c r="CK344" i="11"/>
  <c r="CK350" i="11"/>
  <c r="CK357" i="11"/>
  <c r="CK345" i="11"/>
  <c r="CK15" i="3"/>
  <c r="AA15" i="3"/>
  <c r="AB15" i="3"/>
  <c r="CK351" i="11"/>
  <c r="AK70" i="11"/>
  <c r="AK93" i="11" s="1"/>
  <c r="AL50" i="11"/>
  <c r="AK95" i="11"/>
  <c r="AK64" i="11"/>
  <c r="AK87" i="11" s="1"/>
  <c r="AK58" i="11"/>
  <c r="AK81" i="11" s="1"/>
  <c r="Y11" i="4"/>
  <c r="Y19" i="4" s="1"/>
  <c r="AF11" i="3"/>
  <c r="AC17" i="4"/>
  <c r="CJ373" i="11"/>
  <c r="X11" i="4"/>
  <c r="X19" i="4" s="1"/>
  <c r="CH13" i="4"/>
  <c r="CH11" i="4" s="1"/>
  <c r="CH19" i="4" s="1"/>
  <c r="CJ367" i="11"/>
  <c r="CK356" i="11"/>
  <c r="AJ12" i="11"/>
  <c r="CJ379" i="11"/>
  <c r="CJ342" i="11"/>
  <c r="CK343" i="11"/>
  <c r="AG13" i="3" l="1"/>
  <c r="AG11" i="3" s="1"/>
  <c r="CK94" i="7"/>
  <c r="AD36" i="11"/>
  <c r="AD377" i="11"/>
  <c r="CJ361" i="11"/>
  <c r="AC7" i="3"/>
  <c r="AC15" i="3" s="1"/>
  <c r="AC16" i="3" s="1"/>
  <c r="Z13" i="4"/>
  <c r="Z11" i="4" s="1"/>
  <c r="Z19" i="4" s="1"/>
  <c r="Z20" i="4" s="1"/>
  <c r="AD365" i="11"/>
  <c r="AD371" i="11"/>
  <c r="AD37" i="11"/>
  <c r="AD366" i="11"/>
  <c r="AD372" i="11"/>
  <c r="AD17" i="4"/>
  <c r="CM13" i="3"/>
  <c r="CM11" i="3" s="1"/>
  <c r="AD378" i="11"/>
  <c r="AD34" i="11"/>
  <c r="AD363" i="11"/>
  <c r="AD369" i="11"/>
  <c r="AD375" i="11"/>
  <c r="AC38" i="11"/>
  <c r="AC379" i="11"/>
  <c r="AC367" i="11"/>
  <c r="AC373" i="11"/>
  <c r="AH80" i="7"/>
  <c r="CL80" i="7" s="1"/>
  <c r="CL85" i="7"/>
  <c r="AF94" i="7"/>
  <c r="AH13" i="3" s="1"/>
  <c r="AD31" i="11"/>
  <c r="AE30" i="11"/>
  <c r="AE27" i="11"/>
  <c r="AE29" i="11"/>
  <c r="AE28" i="11"/>
  <c r="AI85" i="7"/>
  <c r="AI23" i="11"/>
  <c r="AD35" i="11"/>
  <c r="AD364" i="11"/>
  <c r="AD376" i="11"/>
  <c r="AD370" i="11"/>
  <c r="CL90" i="7"/>
  <c r="AF99" i="7"/>
  <c r="AK358" i="11"/>
  <c r="AG87" i="7"/>
  <c r="AG102" i="7" s="1"/>
  <c r="AF98" i="7"/>
  <c r="AF100" i="7"/>
  <c r="CL58" i="7"/>
  <c r="CK8" i="4" s="1"/>
  <c r="AF101" i="7"/>
  <c r="AH92" i="7"/>
  <c r="CL92" i="7" s="1"/>
  <c r="AH91" i="7"/>
  <c r="CL91" i="7" s="1"/>
  <c r="AK352" i="11"/>
  <c r="AH88" i="7"/>
  <c r="AH89" i="7"/>
  <c r="AG8" i="4"/>
  <c r="AI58" i="7"/>
  <c r="AH8" i="4" s="1"/>
  <c r="AJ63" i="7"/>
  <c r="AK346" i="11"/>
  <c r="AK341" i="11" s="1"/>
  <c r="CM341" i="11" s="1"/>
  <c r="U49" i="7"/>
  <c r="U56" i="7" s="1"/>
  <c r="T77" i="7"/>
  <c r="CJ358" i="11"/>
  <c r="AB353" i="11"/>
  <c r="CJ353" i="11" s="1"/>
  <c r="CJ352" i="11"/>
  <c r="AB347" i="11"/>
  <c r="AA16" i="3"/>
  <c r="CK16" i="3"/>
  <c r="AB16" i="3"/>
  <c r="AD9" i="3"/>
  <c r="AD7" i="3" s="1"/>
  <c r="BE9" i="15"/>
  <c r="BE9" i="16"/>
  <c r="BE67" i="7"/>
  <c r="BI11" i="15"/>
  <c r="BI11" i="16"/>
  <c r="BI69" i="7"/>
  <c r="BG47" i="7"/>
  <c r="BG54" i="7" s="1"/>
  <c r="BF75" i="7"/>
  <c r="AC347" i="11"/>
  <c r="AC15" i="4"/>
  <c r="AL64" i="11"/>
  <c r="AL87" i="11" s="1"/>
  <c r="AL70" i="11"/>
  <c r="AL93" i="11" s="1"/>
  <c r="AL95" i="11"/>
  <c r="AL58" i="11"/>
  <c r="AL81" i="11" s="1"/>
  <c r="AM50" i="11"/>
  <c r="AC353" i="11"/>
  <c r="CK354" i="11"/>
  <c r="AE347" i="11"/>
  <c r="AE353" i="11"/>
  <c r="AD353" i="11"/>
  <c r="AD347" i="11"/>
  <c r="X20" i="4"/>
  <c r="Y20" i="4"/>
  <c r="CJ346" i="11"/>
  <c r="AK12" i="11"/>
  <c r="CK348" i="11"/>
  <c r="CH20" i="4"/>
  <c r="AC361" i="11" l="1"/>
  <c r="AE9" i="3" s="1"/>
  <c r="AI80" i="7"/>
  <c r="AD15" i="4"/>
  <c r="CJ17" i="4"/>
  <c r="CJ15" i="4" s="1"/>
  <c r="AE17" i="4"/>
  <c r="AE15" i="4" s="1"/>
  <c r="AH11" i="3"/>
  <c r="AE366" i="11"/>
  <c r="CK366" i="11" s="1"/>
  <c r="AD38" i="11"/>
  <c r="AD379" i="11"/>
  <c r="AD373" i="11"/>
  <c r="AD367" i="11"/>
  <c r="AD361" i="11" s="1"/>
  <c r="AF9" i="3" s="1"/>
  <c r="AF7" i="3" s="1"/>
  <c r="AE378" i="11"/>
  <c r="CK378" i="11" s="1"/>
  <c r="AE372" i="11"/>
  <c r="CK372" i="11" s="1"/>
  <c r="AE37" i="11"/>
  <c r="AE34" i="11"/>
  <c r="AE375" i="11"/>
  <c r="CK375" i="11" s="1"/>
  <c r="AE363" i="11"/>
  <c r="CK363" i="11" s="1"/>
  <c r="AE36" i="11"/>
  <c r="AE371" i="11"/>
  <c r="CK371" i="11" s="1"/>
  <c r="AE365" i="11"/>
  <c r="CK365" i="11" s="1"/>
  <c r="AE377" i="11"/>
  <c r="CK377" i="11" s="1"/>
  <c r="AE35" i="11"/>
  <c r="AE364" i="11"/>
  <c r="CK364" i="11" s="1"/>
  <c r="AE376" i="11"/>
  <c r="CK376" i="11" s="1"/>
  <c r="AE370" i="11"/>
  <c r="CK370" i="11" s="1"/>
  <c r="AG94" i="7"/>
  <c r="AI13" i="3" s="1"/>
  <c r="CL89" i="7"/>
  <c r="AF28" i="11"/>
  <c r="AF27" i="11"/>
  <c r="AF29" i="11"/>
  <c r="AF30" i="11"/>
  <c r="AJ58" i="7"/>
  <c r="AJ23" i="11"/>
  <c r="AE31" i="11"/>
  <c r="AG98" i="7"/>
  <c r="AG100" i="7"/>
  <c r="AG99" i="7"/>
  <c r="AG101" i="7"/>
  <c r="AE369" i="11"/>
  <c r="CK369" i="11" s="1"/>
  <c r="AL358" i="11"/>
  <c r="AL352" i="11"/>
  <c r="AK63" i="7"/>
  <c r="AH87" i="7"/>
  <c r="AH102" i="7" s="1"/>
  <c r="CL88" i="7"/>
  <c r="AI88" i="7"/>
  <c r="AI90" i="7"/>
  <c r="AI89" i="7"/>
  <c r="AI91" i="7"/>
  <c r="AI92" i="7"/>
  <c r="AJ85" i="7"/>
  <c r="AL346" i="11"/>
  <c r="AL341" i="11" s="1"/>
  <c r="U12" i="16"/>
  <c r="U12" i="15"/>
  <c r="U70" i="7"/>
  <c r="CK353" i="11"/>
  <c r="AD340" i="11"/>
  <c r="CK347" i="11"/>
  <c r="AC340" i="11"/>
  <c r="AE340" i="11"/>
  <c r="AB340" i="11"/>
  <c r="CJ340" i="11" s="1"/>
  <c r="CJ347" i="11"/>
  <c r="CL9" i="3"/>
  <c r="CL7" i="3" s="1"/>
  <c r="CL15" i="3" s="1"/>
  <c r="AA13" i="4"/>
  <c r="AA11" i="4" s="1"/>
  <c r="AA19" i="4" s="1"/>
  <c r="BG10" i="15"/>
  <c r="BG10" i="16"/>
  <c r="BG68" i="7"/>
  <c r="BF46" i="7"/>
  <c r="BF53" i="7" s="1"/>
  <c r="BE74" i="7"/>
  <c r="BJ48" i="7"/>
  <c r="BJ55" i="7" s="1"/>
  <c r="BI76" i="7"/>
  <c r="AD15" i="3"/>
  <c r="DE346" i="11"/>
  <c r="AE7" i="3"/>
  <c r="AB13" i="4"/>
  <c r="AM70" i="11"/>
  <c r="AM93" i="11" s="1"/>
  <c r="AM358" i="11" s="1"/>
  <c r="AM95" i="11"/>
  <c r="AN50" i="11"/>
  <c r="AM58" i="11"/>
  <c r="AM81" i="11" s="1"/>
  <c r="AM64" i="11"/>
  <c r="AM87" i="11" s="1"/>
  <c r="AL12" i="11"/>
  <c r="CK352" i="11"/>
  <c r="CK342" i="11"/>
  <c r="CK358" i="11"/>
  <c r="CK346" i="11"/>
  <c r="AJ80" i="7" l="1"/>
  <c r="AI8" i="4"/>
  <c r="AJ92" i="7"/>
  <c r="AJ90" i="7"/>
  <c r="AJ89" i="7"/>
  <c r="AJ88" i="7"/>
  <c r="AJ91" i="7"/>
  <c r="AF35" i="11"/>
  <c r="AF370" i="11"/>
  <c r="AF364" i="11"/>
  <c r="AF376" i="11"/>
  <c r="AF34" i="11"/>
  <c r="AF375" i="11"/>
  <c r="AF363" i="11"/>
  <c r="AF369" i="11"/>
  <c r="AF371" i="11"/>
  <c r="AF365" i="11"/>
  <c r="AF372" i="11"/>
  <c r="AF366" i="11"/>
  <c r="AF36" i="11"/>
  <c r="AF377" i="11"/>
  <c r="AF37" i="11"/>
  <c r="AF378" i="11"/>
  <c r="AH94" i="7"/>
  <c r="AG27" i="11"/>
  <c r="AG29" i="11"/>
  <c r="AG28" i="11"/>
  <c r="AF31" i="11"/>
  <c r="AK85" i="7"/>
  <c r="CM85" i="7" s="1"/>
  <c r="AK23" i="11"/>
  <c r="AE38" i="11"/>
  <c r="AE373" i="11"/>
  <c r="CK373" i="11" s="1"/>
  <c r="AE367" i="11"/>
  <c r="CK367" i="11" s="1"/>
  <c r="AG377" i="11"/>
  <c r="AG365" i="11"/>
  <c r="AG371" i="11"/>
  <c r="AG36" i="11"/>
  <c r="AG30" i="11"/>
  <c r="AE379" i="11"/>
  <c r="CL87" i="7"/>
  <c r="AH100" i="7"/>
  <c r="AH98" i="7"/>
  <c r="AH101" i="7"/>
  <c r="AH99" i="7"/>
  <c r="AK58" i="7"/>
  <c r="AK88" i="7" s="1"/>
  <c r="AM352" i="11"/>
  <c r="AI87" i="7"/>
  <c r="AI102" i="7" s="1"/>
  <c r="AL63" i="7"/>
  <c r="AM346" i="11"/>
  <c r="AM341" i="11" s="1"/>
  <c r="U77" i="7"/>
  <c r="V49" i="7"/>
  <c r="V56" i="7" s="1"/>
  <c r="CI13" i="4"/>
  <c r="CI11" i="4" s="1"/>
  <c r="CI19" i="4" s="1"/>
  <c r="CI20" i="4" s="1"/>
  <c r="CL16" i="3"/>
  <c r="AD16" i="3"/>
  <c r="BJ11" i="15"/>
  <c r="BJ11" i="16"/>
  <c r="BJ69" i="7"/>
  <c r="BF9" i="16"/>
  <c r="BF9" i="15"/>
  <c r="BF67" i="7"/>
  <c r="BH47" i="7"/>
  <c r="BH54" i="7" s="1"/>
  <c r="BG75" i="7"/>
  <c r="AF15" i="3"/>
  <c r="AE15" i="3"/>
  <c r="CK340" i="11"/>
  <c r="AC13" i="4"/>
  <c r="AC11" i="4" s="1"/>
  <c r="AC19" i="4" s="1"/>
  <c r="AC20" i="4" s="1"/>
  <c r="CL345" i="11"/>
  <c r="CL351" i="11"/>
  <c r="AB11" i="4"/>
  <c r="AB19" i="4" s="1"/>
  <c r="AM12" i="11"/>
  <c r="AN70" i="11"/>
  <c r="AN93" i="11" s="1"/>
  <c r="AN64" i="11"/>
  <c r="AN87" i="11" s="1"/>
  <c r="AN352" i="11" s="1"/>
  <c r="AO50" i="11"/>
  <c r="AN58" i="11"/>
  <c r="AN81" i="11" s="1"/>
  <c r="AN95" i="11"/>
  <c r="AA20" i="4"/>
  <c r="AF17" i="4"/>
  <c r="AI11" i="3"/>
  <c r="AJ13" i="3" l="1"/>
  <c r="CL94" i="7"/>
  <c r="AJ87" i="7"/>
  <c r="AK80" i="7"/>
  <c r="CM80" i="7" s="1"/>
  <c r="AJ11" i="3"/>
  <c r="AG17" i="4"/>
  <c r="CN13" i="3"/>
  <c r="CN11" i="3" s="1"/>
  <c r="AG363" i="11"/>
  <c r="AG375" i="11"/>
  <c r="AF38" i="11"/>
  <c r="AF379" i="11"/>
  <c r="AF367" i="11"/>
  <c r="AF373" i="11"/>
  <c r="AG372" i="11"/>
  <c r="AG34" i="11"/>
  <c r="AG369" i="11"/>
  <c r="AG35" i="11"/>
  <c r="AG376" i="11"/>
  <c r="AG364" i="11"/>
  <c r="AG370" i="11"/>
  <c r="AI94" i="7"/>
  <c r="AK13" i="3" s="1"/>
  <c r="AG31" i="11"/>
  <c r="AH29" i="11"/>
  <c r="AH27" i="11"/>
  <c r="AH30" i="11"/>
  <c r="AH28" i="11"/>
  <c r="AL85" i="7"/>
  <c r="AL23" i="11"/>
  <c r="AG366" i="11"/>
  <c r="AG37" i="11"/>
  <c r="CK379" i="11"/>
  <c r="AE361" i="11"/>
  <c r="AG378" i="11"/>
  <c r="CM58" i="7"/>
  <c r="CL8" i="4" s="1"/>
  <c r="AJ8" i="4"/>
  <c r="AI101" i="7"/>
  <c r="AI100" i="7"/>
  <c r="AI98" i="7"/>
  <c r="AK90" i="7"/>
  <c r="AK92" i="7"/>
  <c r="CM92" i="7" s="1"/>
  <c r="AK91" i="7"/>
  <c r="CM91" i="7" s="1"/>
  <c r="AK89" i="7"/>
  <c r="AI99" i="7"/>
  <c r="AL58" i="7"/>
  <c r="AK8" i="4" s="1"/>
  <c r="AN358" i="11"/>
  <c r="AM63" i="7"/>
  <c r="AN346" i="11"/>
  <c r="AN341" i="11" s="1"/>
  <c r="CN341" i="11" s="1"/>
  <c r="V12" i="16"/>
  <c r="V12" i="15"/>
  <c r="V70" i="7"/>
  <c r="AE16" i="3"/>
  <c r="AF16" i="3"/>
  <c r="BH10" i="16"/>
  <c r="BH10" i="15"/>
  <c r="BH68" i="7"/>
  <c r="BG46" i="7"/>
  <c r="BG53" i="7" s="1"/>
  <c r="BF74" i="7"/>
  <c r="BK48" i="7"/>
  <c r="BK55" i="7" s="1"/>
  <c r="BJ76" i="7"/>
  <c r="AO70" i="11"/>
  <c r="AO93" i="11" s="1"/>
  <c r="AO64" i="11"/>
  <c r="AO87" i="11" s="1"/>
  <c r="AO58" i="11"/>
  <c r="AO81" i="11" s="1"/>
  <c r="AO95" i="11"/>
  <c r="AP50" i="11"/>
  <c r="CM88" i="7"/>
  <c r="AF15" i="4"/>
  <c r="AN12" i="11"/>
  <c r="AF353" i="11"/>
  <c r="AG347" i="11"/>
  <c r="AG353" i="11"/>
  <c r="AB20" i="4"/>
  <c r="AF347" i="11"/>
  <c r="AJ102" i="7" l="1"/>
  <c r="AJ101" i="7"/>
  <c r="AJ30" i="11" s="1"/>
  <c r="AJ99" i="7"/>
  <c r="AJ28" i="11" s="1"/>
  <c r="AJ100" i="7"/>
  <c r="AJ29" i="11" s="1"/>
  <c r="AJ98" i="7"/>
  <c r="AJ27" i="11" s="1"/>
  <c r="AJ94" i="7"/>
  <c r="AL13" i="3" s="1"/>
  <c r="AL80" i="7"/>
  <c r="AF361" i="11"/>
  <c r="AH9" i="3" s="1"/>
  <c r="AG15" i="4"/>
  <c r="CK17" i="4"/>
  <c r="CK15" i="4" s="1"/>
  <c r="AH17" i="4"/>
  <c r="AH15" i="4" s="1"/>
  <c r="AK11" i="3"/>
  <c r="AG367" i="11"/>
  <c r="AG379" i="11"/>
  <c r="AH378" i="11"/>
  <c r="CL378" i="11" s="1"/>
  <c r="AG38" i="11"/>
  <c r="AG373" i="11"/>
  <c r="AH36" i="11"/>
  <c r="AH377" i="11"/>
  <c r="CL377" i="11" s="1"/>
  <c r="AH371" i="11"/>
  <c r="CL371" i="11" s="1"/>
  <c r="AH365" i="11"/>
  <c r="CL365" i="11" s="1"/>
  <c r="AH34" i="11"/>
  <c r="AH375" i="11"/>
  <c r="CL375" i="11" s="1"/>
  <c r="AH363" i="11"/>
  <c r="CL363" i="11" s="1"/>
  <c r="AH369" i="11"/>
  <c r="CL369" i="11" s="1"/>
  <c r="AH37" i="11"/>
  <c r="AH366" i="11"/>
  <c r="CL366" i="11" s="1"/>
  <c r="AH372" i="11"/>
  <c r="CL372" i="11" s="1"/>
  <c r="AH35" i="11"/>
  <c r="AH364" i="11"/>
  <c r="CL364" i="11" s="1"/>
  <c r="AH376" i="11"/>
  <c r="CL376" i="11" s="1"/>
  <c r="AH370" i="11"/>
  <c r="CL370" i="11" s="1"/>
  <c r="CM90" i="7"/>
  <c r="CM89" i="7"/>
  <c r="AH31" i="11"/>
  <c r="AI30" i="11"/>
  <c r="AI29" i="11"/>
  <c r="AI27" i="11"/>
  <c r="AI28" i="11"/>
  <c r="AM85" i="7"/>
  <c r="AM23" i="11"/>
  <c r="AG9" i="3"/>
  <c r="CK361" i="11"/>
  <c r="AL92" i="7"/>
  <c r="AL91" i="7"/>
  <c r="AL90" i="7"/>
  <c r="AL88" i="7"/>
  <c r="AL89" i="7"/>
  <c r="AK87" i="7"/>
  <c r="AK102" i="7" s="1"/>
  <c r="AO358" i="11"/>
  <c r="AM58" i="7"/>
  <c r="AL8" i="4" s="1"/>
  <c r="AN63" i="7"/>
  <c r="AO352" i="11"/>
  <c r="AO346" i="11"/>
  <c r="AO341" i="11" s="1"/>
  <c r="W49" i="7"/>
  <c r="W56" i="7" s="1"/>
  <c r="V77" i="7"/>
  <c r="AG340" i="11"/>
  <c r="AF340" i="11"/>
  <c r="CL354" i="11"/>
  <c r="BK11" i="16"/>
  <c r="BK11" i="15"/>
  <c r="BK69" i="7"/>
  <c r="BG9" i="16"/>
  <c r="BG9" i="15"/>
  <c r="BG67" i="7"/>
  <c r="BI47" i="7"/>
  <c r="BI54" i="7" s="1"/>
  <c r="BH75" i="7"/>
  <c r="CL350" i="11"/>
  <c r="CL356" i="11"/>
  <c r="CL357" i="11"/>
  <c r="CL355" i="11"/>
  <c r="CL348" i="11"/>
  <c r="CL343" i="11"/>
  <c r="AP64" i="11"/>
  <c r="AP87" i="11" s="1"/>
  <c r="AP95" i="11"/>
  <c r="AP58" i="11"/>
  <c r="AP81" i="11" s="1"/>
  <c r="AP70" i="11"/>
  <c r="AP93" i="11" s="1"/>
  <c r="AQ50" i="11"/>
  <c r="AO12" i="11"/>
  <c r="CL344" i="11"/>
  <c r="CL349" i="11"/>
  <c r="CL358" i="11"/>
  <c r="CL346" i="11"/>
  <c r="AI364" i="11" l="1"/>
  <c r="AI370" i="11"/>
  <c r="AI376" i="11"/>
  <c r="AM80" i="7"/>
  <c r="AG361" i="11"/>
  <c r="AI9" i="3" s="1"/>
  <c r="AE13" i="4"/>
  <c r="AE11" i="4" s="1"/>
  <c r="AE19" i="4" s="1"/>
  <c r="AH7" i="3"/>
  <c r="AH15" i="3" s="1"/>
  <c r="AI375" i="11"/>
  <c r="AI363" i="11"/>
  <c r="AI369" i="11"/>
  <c r="AJ378" i="11"/>
  <c r="AJ372" i="11"/>
  <c r="AJ366" i="11"/>
  <c r="AJ364" i="11"/>
  <c r="AJ376" i="11"/>
  <c r="AJ370" i="11"/>
  <c r="AJ377" i="11"/>
  <c r="AJ365" i="11"/>
  <c r="AJ371" i="11"/>
  <c r="AI34" i="11"/>
  <c r="AI35" i="11"/>
  <c r="AJ37" i="11"/>
  <c r="AJ35" i="11"/>
  <c r="AJ36" i="11"/>
  <c r="AJ34" i="11"/>
  <c r="AH38" i="11"/>
  <c r="AH367" i="11"/>
  <c r="AH379" i="11"/>
  <c r="CL379" i="11" s="1"/>
  <c r="AH373" i="11"/>
  <c r="CL373" i="11" s="1"/>
  <c r="AI37" i="11"/>
  <c r="AI372" i="11"/>
  <c r="AI366" i="11"/>
  <c r="AI378" i="11"/>
  <c r="AI36" i="11"/>
  <c r="AI365" i="11"/>
  <c r="AI371" i="11"/>
  <c r="AI377" i="11"/>
  <c r="AK94" i="7"/>
  <c r="AM13" i="3" s="1"/>
  <c r="AI31" i="11"/>
  <c r="AN85" i="7"/>
  <c r="AN23" i="11"/>
  <c r="AJ31" i="11"/>
  <c r="AG7" i="3"/>
  <c r="AG15" i="3" s="1"/>
  <c r="AG16" i="3" s="1"/>
  <c r="CM9" i="3"/>
  <c r="CM7" i="3" s="1"/>
  <c r="CM15" i="3" s="1"/>
  <c r="CM16" i="3" s="1"/>
  <c r="AD13" i="4"/>
  <c r="AJ17" i="4"/>
  <c r="AJ15" i="4" s="1"/>
  <c r="CM87" i="7"/>
  <c r="AK99" i="7"/>
  <c r="AL87" i="7"/>
  <c r="AL102" i="7" s="1"/>
  <c r="AK98" i="7"/>
  <c r="CM94" i="7"/>
  <c r="AK100" i="7"/>
  <c r="AK101" i="7"/>
  <c r="AO63" i="7"/>
  <c r="AP358" i="11"/>
  <c r="AN58" i="7"/>
  <c r="AM8" i="4" s="1"/>
  <c r="AP352" i="11"/>
  <c r="AM92" i="7"/>
  <c r="AM88" i="7"/>
  <c r="AM91" i="7"/>
  <c r="AM90" i="7"/>
  <c r="AM89" i="7"/>
  <c r="AP346" i="11"/>
  <c r="AP341" i="11" s="1"/>
  <c r="W70" i="7"/>
  <c r="W12" i="16"/>
  <c r="W12" i="15"/>
  <c r="AJ375" i="11"/>
  <c r="AJ363" i="11"/>
  <c r="AJ369" i="11"/>
  <c r="AH353" i="11"/>
  <c r="CL353" i="11" s="1"/>
  <c r="BI10" i="15"/>
  <c r="BI10" i="16"/>
  <c r="BI68" i="7"/>
  <c r="BL48" i="7"/>
  <c r="BL55" i="7" s="1"/>
  <c r="BK76" i="7"/>
  <c r="BH46" i="7"/>
  <c r="BH53" i="7" s="1"/>
  <c r="BG74" i="7"/>
  <c r="CM345" i="11"/>
  <c r="CM357" i="11"/>
  <c r="CM343" i="11"/>
  <c r="CM344" i="11"/>
  <c r="AQ64" i="11"/>
  <c r="AQ87" i="11" s="1"/>
  <c r="AQ58" i="11"/>
  <c r="AQ81" i="11" s="1"/>
  <c r="AQ95" i="11"/>
  <c r="AQ70" i="11"/>
  <c r="AQ93" i="11" s="1"/>
  <c r="AR50" i="11"/>
  <c r="AP12" i="11"/>
  <c r="CM356" i="11"/>
  <c r="AH347" i="11"/>
  <c r="AL11" i="3"/>
  <c r="AI17" i="4"/>
  <c r="CM351" i="11"/>
  <c r="CL342" i="11"/>
  <c r="AM11" i="3" l="1"/>
  <c r="CO13" i="3"/>
  <c r="CO11" i="3" s="1"/>
  <c r="AN80" i="7"/>
  <c r="CN80" i="7" s="1"/>
  <c r="CN85" i="7"/>
  <c r="AJ38" i="11"/>
  <c r="CL367" i="11"/>
  <c r="AH361" i="11"/>
  <c r="AI38" i="11"/>
  <c r="AI367" i="11"/>
  <c r="AI373" i="11"/>
  <c r="AI379" i="11"/>
  <c r="AL94" i="7"/>
  <c r="AN13" i="3" s="1"/>
  <c r="AK28" i="11"/>
  <c r="AK27" i="11"/>
  <c r="AK29" i="11"/>
  <c r="AK30" i="11"/>
  <c r="AO85" i="7"/>
  <c r="AO23" i="11"/>
  <c r="DD13" i="4"/>
  <c r="DD11" i="4" s="1"/>
  <c r="AD11" i="4"/>
  <c r="AD19" i="4" s="1"/>
  <c r="AD20" i="4" s="1"/>
  <c r="CJ13" i="4"/>
  <c r="CJ11" i="4" s="1"/>
  <c r="CJ19" i="4" s="1"/>
  <c r="CJ20" i="4" s="1"/>
  <c r="AL98" i="7"/>
  <c r="AL100" i="7"/>
  <c r="AL99" i="7"/>
  <c r="AL101" i="7"/>
  <c r="AO58" i="7"/>
  <c r="CN58" i="7"/>
  <c r="CM8" i="4" s="1"/>
  <c r="AN88" i="7"/>
  <c r="AN89" i="7"/>
  <c r="AN90" i="7"/>
  <c r="AN91" i="7"/>
  <c r="CN91" i="7" s="1"/>
  <c r="AN92" i="7"/>
  <c r="CN92" i="7" s="1"/>
  <c r="AQ358" i="11"/>
  <c r="AQ352" i="11"/>
  <c r="AM87" i="7"/>
  <c r="AM102" i="7" s="1"/>
  <c r="AP63" i="7"/>
  <c r="AQ346" i="11"/>
  <c r="AQ341" i="11" s="1"/>
  <c r="CO341" i="11" s="1"/>
  <c r="X49" i="7"/>
  <c r="X56" i="7" s="1"/>
  <c r="W77" i="7"/>
  <c r="AJ367" i="11"/>
  <c r="AJ379" i="11"/>
  <c r="AJ373" i="11"/>
  <c r="AH340" i="11"/>
  <c r="CL347" i="11"/>
  <c r="AH16" i="3"/>
  <c r="CM350" i="11"/>
  <c r="BH9" i="15"/>
  <c r="BH9" i="16"/>
  <c r="BH67" i="7"/>
  <c r="BL11" i="15"/>
  <c r="BL11" i="16"/>
  <c r="BL69" i="7"/>
  <c r="BJ47" i="7"/>
  <c r="BJ54" i="7" s="1"/>
  <c r="BI75" i="7"/>
  <c r="CM349" i="11"/>
  <c r="AI15" i="4"/>
  <c r="CL17" i="4"/>
  <c r="CL15" i="4" s="1"/>
  <c r="AE20" i="4"/>
  <c r="AK353" i="11"/>
  <c r="AK347" i="11"/>
  <c r="AI353" i="11"/>
  <c r="AR95" i="11"/>
  <c r="AR70" i="11"/>
  <c r="AR93" i="11" s="1"/>
  <c r="AR64" i="11"/>
  <c r="AR87" i="11" s="1"/>
  <c r="AR352" i="11" s="1"/>
  <c r="AS50" i="11"/>
  <c r="AR58" i="11"/>
  <c r="AR81" i="11" s="1"/>
  <c r="CM348" i="11"/>
  <c r="AQ12" i="11"/>
  <c r="CL352" i="11"/>
  <c r="CM354" i="11"/>
  <c r="AI347" i="11"/>
  <c r="AI7" i="3"/>
  <c r="AF13" i="4"/>
  <c r="AJ353" i="11"/>
  <c r="CM355" i="11"/>
  <c r="AO80" i="7" l="1"/>
  <c r="AN11" i="3"/>
  <c r="AK17" i="4"/>
  <c r="AK15" i="4" s="1"/>
  <c r="AI361" i="11"/>
  <c r="AK9" i="3" s="1"/>
  <c r="AJ9" i="3"/>
  <c r="CL361" i="11"/>
  <c r="AK35" i="11"/>
  <c r="AK364" i="11"/>
  <c r="CM364" i="11" s="1"/>
  <c r="AK370" i="11"/>
  <c r="CM370" i="11" s="1"/>
  <c r="AK376" i="11"/>
  <c r="CM376" i="11" s="1"/>
  <c r="AK34" i="11"/>
  <c r="AK375" i="11"/>
  <c r="CM375" i="11" s="1"/>
  <c r="AK363" i="11"/>
  <c r="CM363" i="11" s="1"/>
  <c r="AK36" i="11"/>
  <c r="AK365" i="11"/>
  <c r="CM365" i="11" s="1"/>
  <c r="AK371" i="11"/>
  <c r="CM371" i="11" s="1"/>
  <c r="AK377" i="11"/>
  <c r="CM377" i="11" s="1"/>
  <c r="AK37" i="11"/>
  <c r="AK366" i="11"/>
  <c r="CM366" i="11" s="1"/>
  <c r="AK372" i="11"/>
  <c r="CM372" i="11" s="1"/>
  <c r="AK378" i="11"/>
  <c r="CM378" i="11" s="1"/>
  <c r="CN88" i="7"/>
  <c r="CN89" i="7"/>
  <c r="CN90" i="7"/>
  <c r="AM94" i="7"/>
  <c r="AO13" i="3" s="1"/>
  <c r="AL27" i="11"/>
  <c r="AL369" i="11" s="1"/>
  <c r="AL29" i="11"/>
  <c r="AL28" i="11"/>
  <c r="AL30" i="11"/>
  <c r="AP85" i="7"/>
  <c r="AP23" i="11"/>
  <c r="AN8" i="4"/>
  <c r="AO89" i="7"/>
  <c r="AO88" i="7"/>
  <c r="AO92" i="7"/>
  <c r="AO91" i="7"/>
  <c r="AK31" i="11"/>
  <c r="AK369" i="11"/>
  <c r="CM369" i="11" s="1"/>
  <c r="AO90" i="7"/>
  <c r="AP58" i="7"/>
  <c r="AO8" i="4" s="1"/>
  <c r="AN87" i="7"/>
  <c r="AN102" i="7" s="1"/>
  <c r="AM100" i="7"/>
  <c r="AM98" i="7"/>
  <c r="AM101" i="7"/>
  <c r="AM99" i="7"/>
  <c r="AR358" i="11"/>
  <c r="AQ63" i="7"/>
  <c r="AR346" i="11"/>
  <c r="AR341" i="11" s="1"/>
  <c r="X12" i="16"/>
  <c r="X70" i="7"/>
  <c r="X12" i="15"/>
  <c r="AK340" i="11"/>
  <c r="AI340" i="11"/>
  <c r="CM353" i="11"/>
  <c r="BJ10" i="15"/>
  <c r="BJ10" i="16"/>
  <c r="BJ68" i="7"/>
  <c r="BI46" i="7"/>
  <c r="BI53" i="7" s="1"/>
  <c r="BH74" i="7"/>
  <c r="BM48" i="7"/>
  <c r="BM55" i="7" s="1"/>
  <c r="BL76" i="7"/>
  <c r="AI15" i="3"/>
  <c r="CM342" i="11"/>
  <c r="AS95" i="11"/>
  <c r="AT50" i="11"/>
  <c r="AS58" i="11"/>
  <c r="AS81" i="11" s="1"/>
  <c r="AS64" i="11"/>
  <c r="AS87" i="11" s="1"/>
  <c r="AS70" i="11"/>
  <c r="AS93" i="11" s="1"/>
  <c r="AJ347" i="11"/>
  <c r="AJ340" i="11" s="1"/>
  <c r="CM358" i="11"/>
  <c r="AR12" i="11"/>
  <c r="AF11" i="4"/>
  <c r="AF19" i="4" s="1"/>
  <c r="AJ361" i="11"/>
  <c r="AL9" i="3" s="1"/>
  <c r="CL340" i="11"/>
  <c r="CM346" i="11"/>
  <c r="AL371" i="11" l="1"/>
  <c r="AL365" i="11"/>
  <c r="AL364" i="11"/>
  <c r="AL376" i="11"/>
  <c r="AL372" i="11"/>
  <c r="AL378" i="11"/>
  <c r="AP80" i="7"/>
  <c r="AO11" i="3"/>
  <c r="AL17" i="4"/>
  <c r="AL15" i="4" s="1"/>
  <c r="AL34" i="11"/>
  <c r="AL36" i="11"/>
  <c r="AL377" i="11"/>
  <c r="AL35" i="11"/>
  <c r="AL370" i="11"/>
  <c r="AL37" i="11"/>
  <c r="AL366" i="11"/>
  <c r="CN9" i="3"/>
  <c r="CN7" i="3" s="1"/>
  <c r="CN15" i="3" s="1"/>
  <c r="CN16" i="3" s="1"/>
  <c r="AJ7" i="3"/>
  <c r="AJ15" i="3" s="1"/>
  <c r="AJ16" i="3" s="1"/>
  <c r="AG13" i="4"/>
  <c r="AN99" i="7"/>
  <c r="AN28" i="11" s="1"/>
  <c r="AL31" i="11"/>
  <c r="AL379" i="11" s="1"/>
  <c r="AM29" i="11"/>
  <c r="AM27" i="11"/>
  <c r="AM30" i="11"/>
  <c r="AM28" i="11"/>
  <c r="AQ85" i="7"/>
  <c r="AQ23" i="11"/>
  <c r="AO87" i="7"/>
  <c r="AO102" i="7" s="1"/>
  <c r="AK373" i="11"/>
  <c r="CM373" i="11" s="1"/>
  <c r="AK367" i="11"/>
  <c r="AK38" i="11"/>
  <c r="AK379" i="11"/>
  <c r="CM379" i="11" s="1"/>
  <c r="CN87" i="7"/>
  <c r="AN94" i="7"/>
  <c r="AP13" i="3" s="1"/>
  <c r="AN100" i="7"/>
  <c r="AN101" i="7"/>
  <c r="AP89" i="7"/>
  <c r="AN98" i="7"/>
  <c r="AL363" i="11"/>
  <c r="AL375" i="11"/>
  <c r="AP91" i="7"/>
  <c r="AP92" i="7"/>
  <c r="AP90" i="7"/>
  <c r="AP88" i="7"/>
  <c r="AS358" i="11"/>
  <c r="AR63" i="7"/>
  <c r="AQ58" i="7"/>
  <c r="AQ92" i="7" s="1"/>
  <c r="AS346" i="11"/>
  <c r="AS341" i="11" s="1"/>
  <c r="AS352" i="11"/>
  <c r="X77" i="7"/>
  <c r="Y49" i="7"/>
  <c r="Y56" i="7" s="1"/>
  <c r="CM347" i="11"/>
  <c r="AI16" i="3"/>
  <c r="BI9" i="15"/>
  <c r="BI9" i="16"/>
  <c r="BI67" i="7"/>
  <c r="BM11" i="16"/>
  <c r="BM11" i="15"/>
  <c r="BM69" i="7"/>
  <c r="BK47" i="7"/>
  <c r="BK54" i="7" s="1"/>
  <c r="BJ75" i="7"/>
  <c r="CM352" i="11"/>
  <c r="AH13" i="4"/>
  <c r="AK7" i="3"/>
  <c r="AT70" i="11"/>
  <c r="AT93" i="11" s="1"/>
  <c r="AT64" i="11"/>
  <c r="AT87" i="11" s="1"/>
  <c r="AU50" i="11"/>
  <c r="AT58" i="11"/>
  <c r="AT81" i="11" s="1"/>
  <c r="AT95" i="11"/>
  <c r="AF20" i="4"/>
  <c r="AS12" i="11"/>
  <c r="AL7" i="3"/>
  <c r="AI13" i="4"/>
  <c r="AI11" i="4" s="1"/>
  <c r="AI19" i="4" s="1"/>
  <c r="CM340" i="11"/>
  <c r="AQ80" i="7" l="1"/>
  <c r="CO80" i="7" s="1"/>
  <c r="CO85" i="7"/>
  <c r="AM363" i="11"/>
  <c r="AM375" i="11"/>
  <c r="AL38" i="11"/>
  <c r="AL367" i="11"/>
  <c r="AL373" i="11"/>
  <c r="CK13" i="4"/>
  <c r="CK11" i="4" s="1"/>
  <c r="CK19" i="4" s="1"/>
  <c r="CK20" i="4" s="1"/>
  <c r="AG11" i="4"/>
  <c r="AG19" i="4" s="1"/>
  <c r="AG20" i="4" s="1"/>
  <c r="AN35" i="11"/>
  <c r="AN364" i="11"/>
  <c r="AN376" i="11"/>
  <c r="AN370" i="11"/>
  <c r="AM36" i="11"/>
  <c r="AM371" i="11"/>
  <c r="AM365" i="11"/>
  <c r="AM377" i="11"/>
  <c r="AM34" i="11"/>
  <c r="AM369" i="11"/>
  <c r="AM37" i="11"/>
  <c r="AM366" i="11"/>
  <c r="AM372" i="11"/>
  <c r="AM378" i="11"/>
  <c r="AM35" i="11"/>
  <c r="AM370" i="11"/>
  <c r="AM364" i="11"/>
  <c r="AM376" i="11"/>
  <c r="AN29" i="11"/>
  <c r="AN377" i="11" s="1"/>
  <c r="AN30" i="11"/>
  <c r="AN27" i="11"/>
  <c r="AR58" i="7"/>
  <c r="AR23" i="11"/>
  <c r="AO94" i="7"/>
  <c r="AQ13" i="3" s="1"/>
  <c r="AO101" i="7"/>
  <c r="AO98" i="7"/>
  <c r="AO100" i="7"/>
  <c r="AO99" i="7"/>
  <c r="CM367" i="11"/>
  <c r="AK361" i="11"/>
  <c r="AM31" i="11"/>
  <c r="CN94" i="7"/>
  <c r="AP87" i="7"/>
  <c r="AP102" i="7" s="1"/>
  <c r="CO92" i="7"/>
  <c r="AQ90" i="7"/>
  <c r="AQ91" i="7"/>
  <c r="CO91" i="7" s="1"/>
  <c r="AQ88" i="7"/>
  <c r="AQ89" i="7"/>
  <c r="AR85" i="7"/>
  <c r="AT352" i="11"/>
  <c r="AT358" i="11"/>
  <c r="AP8" i="4"/>
  <c r="CO58" i="7"/>
  <c r="CN8" i="4" s="1"/>
  <c r="AS63" i="7"/>
  <c r="AT346" i="11"/>
  <c r="AT341" i="11" s="1"/>
  <c r="CP341" i="11" s="1"/>
  <c r="Y12" i="16"/>
  <c r="Y12" i="15"/>
  <c r="Y70" i="7"/>
  <c r="AM353" i="11"/>
  <c r="AM347" i="11"/>
  <c r="BK10" i="15"/>
  <c r="BK10" i="16"/>
  <c r="BK68" i="7"/>
  <c r="BN48" i="7"/>
  <c r="BN55" i="7" s="1"/>
  <c r="BM76" i="7"/>
  <c r="BJ46" i="7"/>
  <c r="BJ53" i="7" s="1"/>
  <c r="BI74" i="7"/>
  <c r="AK15" i="3"/>
  <c r="AL15" i="3"/>
  <c r="AM17" i="4"/>
  <c r="AP11" i="3"/>
  <c r="CP13" i="3"/>
  <c r="CP11" i="3" s="1"/>
  <c r="AH11" i="4"/>
  <c r="AH19" i="4" s="1"/>
  <c r="CN356" i="11"/>
  <c r="CN350" i="11"/>
  <c r="AL347" i="11"/>
  <c r="AL353" i="11"/>
  <c r="AT12" i="11"/>
  <c r="AU95" i="11"/>
  <c r="AU58" i="11"/>
  <c r="AU81" i="11" s="1"/>
  <c r="AU64" i="11"/>
  <c r="AU87" i="11" s="1"/>
  <c r="AU352" i="11" s="1"/>
  <c r="AU70" i="11"/>
  <c r="AU93" i="11" s="1"/>
  <c r="AU358" i="11" s="1"/>
  <c r="AV50" i="11"/>
  <c r="AI20" i="4"/>
  <c r="CN355" i="11"/>
  <c r="CN343" i="11"/>
  <c r="CN376" i="11" l="1"/>
  <c r="AN372" i="11"/>
  <c r="AN378" i="11"/>
  <c r="CN378" i="11" s="1"/>
  <c r="CN370" i="11"/>
  <c r="CN377" i="11"/>
  <c r="CN372" i="11"/>
  <c r="AR91" i="7"/>
  <c r="AR89" i="7"/>
  <c r="AR90" i="7"/>
  <c r="AR88" i="7"/>
  <c r="AR80" i="7"/>
  <c r="CN364" i="11"/>
  <c r="AL361" i="11"/>
  <c r="AN9" i="3" s="1"/>
  <c r="AQ8" i="4"/>
  <c r="AR92" i="7"/>
  <c r="AN36" i="11"/>
  <c r="AN365" i="11"/>
  <c r="CN365" i="11" s="1"/>
  <c r="AN371" i="11"/>
  <c r="CN371" i="11" s="1"/>
  <c r="AN37" i="11"/>
  <c r="AN366" i="11"/>
  <c r="CN366" i="11" s="1"/>
  <c r="AN34" i="11"/>
  <c r="AN363" i="11"/>
  <c r="CN363" i="11" s="1"/>
  <c r="AP100" i="7"/>
  <c r="AP29" i="11" s="1"/>
  <c r="CO90" i="7"/>
  <c r="CO88" i="7"/>
  <c r="CO89" i="7"/>
  <c r="AO30" i="11"/>
  <c r="AO29" i="11"/>
  <c r="AO28" i="11"/>
  <c r="AO35" i="11" s="1"/>
  <c r="AN31" i="11"/>
  <c r="AS58" i="7"/>
  <c r="AS23" i="11"/>
  <c r="AQ11" i="3"/>
  <c r="AN17" i="4"/>
  <c r="AN15" i="4" s="1"/>
  <c r="AO27" i="11"/>
  <c r="CM361" i="11"/>
  <c r="AM9" i="3"/>
  <c r="AM367" i="11"/>
  <c r="AM379" i="11"/>
  <c r="AM38" i="11"/>
  <c r="AP94" i="7"/>
  <c r="AR13" i="3" s="1"/>
  <c r="AM373" i="11"/>
  <c r="AP99" i="7"/>
  <c r="AP98" i="7"/>
  <c r="AP101" i="7"/>
  <c r="AN375" i="11"/>
  <c r="CN375" i="11" s="1"/>
  <c r="AN369" i="11"/>
  <c r="CN369" i="11" s="1"/>
  <c r="AS85" i="7"/>
  <c r="AQ87" i="7"/>
  <c r="AQ102" i="7" s="1"/>
  <c r="AT63" i="7"/>
  <c r="AU346" i="11"/>
  <c r="AU341" i="11" s="1"/>
  <c r="Y77" i="7"/>
  <c r="Z49" i="7"/>
  <c r="Z56" i="7" s="1"/>
  <c r="AM340" i="11"/>
  <c r="AL340" i="11"/>
  <c r="AL16" i="3"/>
  <c r="AK16" i="3"/>
  <c r="BJ9" i="16"/>
  <c r="BJ9" i="15"/>
  <c r="BJ67" i="7"/>
  <c r="BN11" i="16"/>
  <c r="BN11" i="15"/>
  <c r="BN69" i="7"/>
  <c r="BL47" i="7"/>
  <c r="BL54" i="7" s="1"/>
  <c r="BK75" i="7"/>
  <c r="CN344" i="11"/>
  <c r="CN357" i="11"/>
  <c r="AU12" i="11"/>
  <c r="AH20" i="4"/>
  <c r="CN351" i="11"/>
  <c r="AM15" i="4"/>
  <c r="CM17" i="4"/>
  <c r="CM15" i="4" s="1"/>
  <c r="CN345" i="11"/>
  <c r="AV70" i="11"/>
  <c r="AV93" i="11" s="1"/>
  <c r="AV95" i="11"/>
  <c r="AV58" i="11"/>
  <c r="AV81" i="11" s="1"/>
  <c r="AW50" i="11"/>
  <c r="AV64" i="11"/>
  <c r="AV87" i="11" s="1"/>
  <c r="CN349" i="11"/>
  <c r="AR87" i="7" l="1"/>
  <c r="AS80" i="7"/>
  <c r="AO378" i="11"/>
  <c r="AO366" i="11"/>
  <c r="AO37" i="11"/>
  <c r="AO372" i="11"/>
  <c r="AO36" i="11"/>
  <c r="AO365" i="11"/>
  <c r="AO377" i="11"/>
  <c r="AO371" i="11"/>
  <c r="AO370" i="11"/>
  <c r="AO376" i="11"/>
  <c r="AO364" i="11"/>
  <c r="AN38" i="11"/>
  <c r="AN367" i="11"/>
  <c r="CN367" i="11" s="1"/>
  <c r="AN379" i="11"/>
  <c r="CN379" i="11" s="1"/>
  <c r="AN373" i="11"/>
  <c r="CN373" i="11" s="1"/>
  <c r="AP36" i="11"/>
  <c r="AP365" i="11"/>
  <c r="AP377" i="11"/>
  <c r="AP371" i="11"/>
  <c r="AR8" i="4"/>
  <c r="AS90" i="7"/>
  <c r="AS91" i="7"/>
  <c r="AS89" i="7"/>
  <c r="AS92" i="7"/>
  <c r="AS88" i="7"/>
  <c r="CO87" i="7"/>
  <c r="AR94" i="7"/>
  <c r="AT13" i="3" s="1"/>
  <c r="AO31" i="11"/>
  <c r="AP28" i="11"/>
  <c r="AP27" i="11"/>
  <c r="AP30" i="11"/>
  <c r="AT85" i="7"/>
  <c r="AT23" i="11"/>
  <c r="AO34" i="11"/>
  <c r="AO363" i="11"/>
  <c r="AO375" i="11"/>
  <c r="AO369" i="11"/>
  <c r="AM361" i="11"/>
  <c r="AO9" i="3" s="1"/>
  <c r="CO9" i="3"/>
  <c r="CO7" i="3" s="1"/>
  <c r="CO15" i="3" s="1"/>
  <c r="CO16" i="3" s="1"/>
  <c r="AM7" i="3"/>
  <c r="AM15" i="3" s="1"/>
  <c r="AM16" i="3" s="1"/>
  <c r="AJ13" i="4"/>
  <c r="AQ99" i="7"/>
  <c r="AQ100" i="7"/>
  <c r="AQ98" i="7"/>
  <c r="AQ94" i="7"/>
  <c r="AQ101" i="7"/>
  <c r="AV358" i="11"/>
  <c r="AT58" i="7"/>
  <c r="AS8" i="4" s="1"/>
  <c r="AU63" i="7"/>
  <c r="AV352" i="11"/>
  <c r="AV346" i="11"/>
  <c r="AV341" i="11" s="1"/>
  <c r="Z12" i="16"/>
  <c r="Z12" i="15"/>
  <c r="Z70" i="7"/>
  <c r="CN348" i="11"/>
  <c r="BL10" i="16"/>
  <c r="BL10" i="15"/>
  <c r="BL68" i="7"/>
  <c r="BK46" i="7"/>
  <c r="BK53" i="7" s="1"/>
  <c r="BJ74" i="7"/>
  <c r="BO48" i="7"/>
  <c r="BO55" i="7" s="1"/>
  <c r="BN76" i="7"/>
  <c r="AO17" i="4"/>
  <c r="AR11" i="3"/>
  <c r="CN352" i="11"/>
  <c r="AK13" i="4"/>
  <c r="AN7" i="3"/>
  <c r="AV12" i="11"/>
  <c r="CN354" i="11"/>
  <c r="CO357" i="11"/>
  <c r="CO351" i="11"/>
  <c r="CO349" i="11"/>
  <c r="AW70" i="11"/>
  <c r="AW93" i="11" s="1"/>
  <c r="AW358" i="11" s="1"/>
  <c r="AW95" i="11"/>
  <c r="AX50" i="11"/>
  <c r="AW58" i="11"/>
  <c r="AW81" i="11" s="1"/>
  <c r="AW64" i="11"/>
  <c r="AW87" i="11" s="1"/>
  <c r="AW352" i="11" s="1"/>
  <c r="CO350" i="11"/>
  <c r="CO344" i="11"/>
  <c r="CO356" i="11"/>
  <c r="AN353" i="11"/>
  <c r="CN353" i="11" s="1"/>
  <c r="CN342" i="11"/>
  <c r="AS87" i="7" l="1"/>
  <c r="AR102" i="7"/>
  <c r="AR99" i="7"/>
  <c r="AR28" i="11" s="1"/>
  <c r="AR98" i="7"/>
  <c r="AR27" i="11" s="1"/>
  <c r="AR100" i="7"/>
  <c r="AR29" i="11" s="1"/>
  <c r="AR101" i="7"/>
  <c r="AR30" i="11" s="1"/>
  <c r="AN361" i="11"/>
  <c r="AP364" i="11"/>
  <c r="AP370" i="11"/>
  <c r="AP35" i="11"/>
  <c r="AP376" i="11"/>
  <c r="AP37" i="11"/>
  <c r="AP372" i="11"/>
  <c r="AP378" i="11"/>
  <c r="AP366" i="11"/>
  <c r="AO38" i="11"/>
  <c r="AO379" i="11"/>
  <c r="AO367" i="11"/>
  <c r="AO373" i="11"/>
  <c r="AP34" i="11"/>
  <c r="AP375" i="11"/>
  <c r="AP363" i="11"/>
  <c r="AP369" i="11"/>
  <c r="AT80" i="7"/>
  <c r="CP80" i="7" s="1"/>
  <c r="CP85" i="7"/>
  <c r="AP31" i="11"/>
  <c r="AQ28" i="11"/>
  <c r="AQ29" i="11"/>
  <c r="AQ27" i="11"/>
  <c r="AQ30" i="11"/>
  <c r="AU85" i="7"/>
  <c r="AU23" i="11"/>
  <c r="AL13" i="4"/>
  <c r="AL11" i="4" s="1"/>
  <c r="AL19" i="4" s="1"/>
  <c r="AL20" i="4" s="1"/>
  <c r="AO7" i="3"/>
  <c r="AO15" i="3" s="1"/>
  <c r="AO16" i="3" s="1"/>
  <c r="AS13" i="3"/>
  <c r="CO94" i="7"/>
  <c r="CL13" i="4"/>
  <c r="CL11" i="4" s="1"/>
  <c r="CL19" i="4" s="1"/>
  <c r="CL20" i="4" s="1"/>
  <c r="AJ11" i="4"/>
  <c r="AJ19" i="4" s="1"/>
  <c r="AJ20" i="4" s="1"/>
  <c r="CP58" i="7"/>
  <c r="CO8" i="4" s="1"/>
  <c r="AT90" i="7"/>
  <c r="AT92" i="7"/>
  <c r="CP92" i="7" s="1"/>
  <c r="AT91" i="7"/>
  <c r="CP91" i="7" s="1"/>
  <c r="AT88" i="7"/>
  <c r="AT89" i="7"/>
  <c r="AU58" i="7"/>
  <c r="AT8" i="4" s="1"/>
  <c r="AV63" i="7"/>
  <c r="AW346" i="11"/>
  <c r="AW63" i="7" s="1"/>
  <c r="AA49" i="7"/>
  <c r="AA56" i="7" s="1"/>
  <c r="AA70" i="7" s="1"/>
  <c r="Z77" i="7"/>
  <c r="AN347" i="11"/>
  <c r="BO11" i="15"/>
  <c r="BO11" i="16"/>
  <c r="BO69" i="7"/>
  <c r="BK9" i="15"/>
  <c r="BK9" i="16"/>
  <c r="BK67" i="7"/>
  <c r="BM47" i="7"/>
  <c r="BM54" i="7" s="1"/>
  <c r="BL75" i="7"/>
  <c r="AN15" i="3"/>
  <c r="AO353" i="11"/>
  <c r="AO347" i="11"/>
  <c r="CO343" i="11"/>
  <c r="AW12" i="11"/>
  <c r="CO355" i="11"/>
  <c r="AX95" i="11"/>
  <c r="AY50" i="11"/>
  <c r="AX70" i="11"/>
  <c r="AX93" i="11" s="1"/>
  <c r="AX58" i="11"/>
  <c r="AX81" i="11" s="1"/>
  <c r="AX64" i="11"/>
  <c r="AX87" i="11" s="1"/>
  <c r="AX352" i="11" s="1"/>
  <c r="CN358" i="11"/>
  <c r="AP347" i="11"/>
  <c r="AP353" i="11"/>
  <c r="AK11" i="4"/>
  <c r="AK19" i="4" s="1"/>
  <c r="AQ17" i="4"/>
  <c r="AT11" i="3"/>
  <c r="CO345" i="11"/>
  <c r="AO15" i="4"/>
  <c r="CN346" i="11"/>
  <c r="AS102" i="7" l="1"/>
  <c r="AS101" i="7"/>
  <c r="AS100" i="7"/>
  <c r="AS98" i="7"/>
  <c r="AS99" i="7"/>
  <c r="AS94" i="7"/>
  <c r="AU13" i="3" s="1"/>
  <c r="AO361" i="11"/>
  <c r="AQ9" i="3" s="1"/>
  <c r="AP9" i="3"/>
  <c r="CN361" i="11"/>
  <c r="AU80" i="7"/>
  <c r="AP38" i="11"/>
  <c r="AP367" i="11"/>
  <c r="AP379" i="11"/>
  <c r="AP373" i="11"/>
  <c r="AQ35" i="11"/>
  <c r="AQ364" i="11"/>
  <c r="CO364" i="11" s="1"/>
  <c r="AQ370" i="11"/>
  <c r="CO370" i="11" s="1"/>
  <c r="AQ376" i="11"/>
  <c r="CO376" i="11" s="1"/>
  <c r="AQ36" i="11"/>
  <c r="AQ365" i="11"/>
  <c r="CO365" i="11" s="1"/>
  <c r="AQ371" i="11"/>
  <c r="CO371" i="11" s="1"/>
  <c r="AQ377" i="11"/>
  <c r="CO377" i="11" s="1"/>
  <c r="AQ37" i="11"/>
  <c r="AQ366" i="11"/>
  <c r="CO366" i="11" s="1"/>
  <c r="AQ372" i="11"/>
  <c r="CO372" i="11" s="1"/>
  <c r="AQ378" i="11"/>
  <c r="CO378" i="11" s="1"/>
  <c r="AR35" i="11"/>
  <c r="AR364" i="11"/>
  <c r="AR376" i="11"/>
  <c r="AR370" i="11"/>
  <c r="AR34" i="11"/>
  <c r="AR36" i="11"/>
  <c r="AR365" i="11"/>
  <c r="AR377" i="11"/>
  <c r="AR371" i="11"/>
  <c r="AQ34" i="11"/>
  <c r="AQ375" i="11"/>
  <c r="CO375" i="11" s="1"/>
  <c r="AQ363" i="11"/>
  <c r="CO363" i="11" s="1"/>
  <c r="AQ369" i="11"/>
  <c r="CO369" i="11" s="1"/>
  <c r="AR37" i="11"/>
  <c r="AR366" i="11"/>
  <c r="AR378" i="11"/>
  <c r="AR372" i="11"/>
  <c r="CP90" i="7"/>
  <c r="CP88" i="7"/>
  <c r="CP89" i="7"/>
  <c r="AW23" i="11"/>
  <c r="AQ31" i="11"/>
  <c r="AV85" i="7"/>
  <c r="AV23" i="11"/>
  <c r="AR31" i="11"/>
  <c r="AS30" i="11"/>
  <c r="AS29" i="11"/>
  <c r="AS27" i="11"/>
  <c r="AS28" i="11"/>
  <c r="AS11" i="3"/>
  <c r="AP17" i="4"/>
  <c r="DE17" i="4" s="1"/>
  <c r="DE15" i="4" s="1"/>
  <c r="CQ13" i="3"/>
  <c r="CQ11" i="3" s="1"/>
  <c r="DH13" i="3"/>
  <c r="DH11" i="3" s="1"/>
  <c r="AU90" i="7"/>
  <c r="AU91" i="7"/>
  <c r="AT87" i="7"/>
  <c r="AT102" i="7" s="1"/>
  <c r="AX358" i="11"/>
  <c r="AU92" i="7"/>
  <c r="AU88" i="7"/>
  <c r="AU89" i="7"/>
  <c r="AV58" i="7"/>
  <c r="AU8" i="4" s="1"/>
  <c r="AW341" i="11"/>
  <c r="CQ341" i="11" s="1"/>
  <c r="AX346" i="11"/>
  <c r="AX341" i="11" s="1"/>
  <c r="AB49" i="7"/>
  <c r="AB56" i="7" s="1"/>
  <c r="AB12" i="15" s="1"/>
  <c r="AA77" i="7"/>
  <c r="AA12" i="16"/>
  <c r="AA12" i="15"/>
  <c r="AR363" i="11"/>
  <c r="AR375" i="11"/>
  <c r="AR369" i="11"/>
  <c r="AP340" i="11"/>
  <c r="AO340" i="11"/>
  <c r="CO348" i="11"/>
  <c r="AN340" i="11"/>
  <c r="CN340" i="11" s="1"/>
  <c r="CN347" i="11"/>
  <c r="CO354" i="11"/>
  <c r="AN16" i="3"/>
  <c r="BM10" i="15"/>
  <c r="BM10" i="16"/>
  <c r="BM68" i="7"/>
  <c r="BP48" i="7"/>
  <c r="BP55" i="7" s="1"/>
  <c r="BO76" i="7"/>
  <c r="BL46" i="7"/>
  <c r="BL53" i="7" s="1"/>
  <c r="BK74" i="7"/>
  <c r="AW85" i="7"/>
  <c r="AW58" i="7"/>
  <c r="AX12" i="11"/>
  <c r="AK20" i="4"/>
  <c r="AQ15" i="4"/>
  <c r="AY64" i="11"/>
  <c r="AY87" i="11" s="1"/>
  <c r="AY352" i="11" s="1"/>
  <c r="AY70" i="11"/>
  <c r="AY93" i="11" s="1"/>
  <c r="AY358" i="11" s="1"/>
  <c r="AY95" i="11"/>
  <c r="AZ50" i="11"/>
  <c r="AY58" i="11"/>
  <c r="AY81" i="11" s="1"/>
  <c r="CO358" i="11"/>
  <c r="CO352" i="11"/>
  <c r="AP7" i="3" l="1"/>
  <c r="AP15" i="3" s="1"/>
  <c r="AM13" i="4"/>
  <c r="CP9" i="3"/>
  <c r="CP7" i="3" s="1"/>
  <c r="CP15" i="3" s="1"/>
  <c r="AQ7" i="3"/>
  <c r="AQ15" i="3" s="1"/>
  <c r="AN13" i="4"/>
  <c r="AN11" i="4" s="1"/>
  <c r="AN19" i="4" s="1"/>
  <c r="AV80" i="7"/>
  <c r="AP361" i="11"/>
  <c r="AR9" i="3" s="1"/>
  <c r="AQ367" i="11"/>
  <c r="AQ379" i="11"/>
  <c r="CO379" i="11" s="1"/>
  <c r="AQ373" i="11"/>
  <c r="CO373" i="11" s="1"/>
  <c r="AS366" i="11"/>
  <c r="AS378" i="11"/>
  <c r="AS372" i="11"/>
  <c r="AS365" i="11"/>
  <c r="AS377" i="11"/>
  <c r="AS371" i="11"/>
  <c r="AS376" i="11"/>
  <c r="AS364" i="11"/>
  <c r="AS370" i="11"/>
  <c r="AQ38" i="11"/>
  <c r="AR38" i="11"/>
  <c r="AS37" i="11"/>
  <c r="AS36" i="11"/>
  <c r="AS34" i="11"/>
  <c r="AS35" i="11"/>
  <c r="CP87" i="7"/>
  <c r="AS31" i="11"/>
  <c r="AP15" i="4"/>
  <c r="CN17" i="4"/>
  <c r="CN15" i="4" s="1"/>
  <c r="AT99" i="7"/>
  <c r="AT101" i="7"/>
  <c r="AT98" i="7"/>
  <c r="AT100" i="7"/>
  <c r="AV92" i="7"/>
  <c r="AV89" i="7"/>
  <c r="AV90" i="7"/>
  <c r="AV91" i="7"/>
  <c r="AV88" i="7"/>
  <c r="AT94" i="7"/>
  <c r="AV13" i="3" s="1"/>
  <c r="AS17" i="4" s="1"/>
  <c r="AS15" i="4" s="1"/>
  <c r="AU87" i="7"/>
  <c r="AU102" i="7" s="1"/>
  <c r="AX63" i="7"/>
  <c r="AY346" i="11"/>
  <c r="AY341" i="11" s="1"/>
  <c r="AB70" i="7"/>
  <c r="AC49" i="7" s="1"/>
  <c r="AC56" i="7" s="1"/>
  <c r="AB12" i="16"/>
  <c r="AS363" i="11"/>
  <c r="AS375" i="11"/>
  <c r="AS369" i="11"/>
  <c r="AR379" i="11"/>
  <c r="AR367" i="11"/>
  <c r="AR373" i="11"/>
  <c r="AQ353" i="11"/>
  <c r="CO353" i="11" s="1"/>
  <c r="AQ347" i="11"/>
  <c r="BP11" i="16"/>
  <c r="BP11" i="15"/>
  <c r="BP69" i="7"/>
  <c r="BL9" i="15"/>
  <c r="BL9" i="16"/>
  <c r="BL67" i="7"/>
  <c r="BN47" i="7"/>
  <c r="BN54" i="7" s="1"/>
  <c r="BM75" i="7"/>
  <c r="CQ58" i="7"/>
  <c r="CP8" i="4" s="1"/>
  <c r="AV8" i="4"/>
  <c r="DF358" i="11"/>
  <c r="CO342" i="11"/>
  <c r="AW91" i="7"/>
  <c r="AW92" i="7"/>
  <c r="AW89" i="7"/>
  <c r="AW90" i="7"/>
  <c r="AW88" i="7"/>
  <c r="AZ95" i="11"/>
  <c r="AZ70" i="11"/>
  <c r="AZ93" i="11" s="1"/>
  <c r="AZ358" i="11" s="1"/>
  <c r="AZ58" i="11"/>
  <c r="AZ81" i="11" s="1"/>
  <c r="AZ64" i="11"/>
  <c r="AZ87" i="11" s="1"/>
  <c r="AZ352" i="11" s="1"/>
  <c r="BA50" i="11"/>
  <c r="AW80" i="7"/>
  <c r="CQ85" i="7"/>
  <c r="CP356" i="11"/>
  <c r="AU11" i="3"/>
  <c r="AR17" i="4"/>
  <c r="AY12" i="11"/>
  <c r="CP351" i="11"/>
  <c r="AM11" i="4" l="1"/>
  <c r="AM19" i="4" s="1"/>
  <c r="AM20" i="4" s="1"/>
  <c r="CM13" i="4"/>
  <c r="CM11" i="4" s="1"/>
  <c r="CM19" i="4" s="1"/>
  <c r="CM20" i="4" s="1"/>
  <c r="AQ361" i="11"/>
  <c r="CO367" i="11"/>
  <c r="AS38" i="11"/>
  <c r="AU94" i="7"/>
  <c r="AW13" i="3" s="1"/>
  <c r="AT28" i="11"/>
  <c r="AT30" i="11"/>
  <c r="AT27" i="11"/>
  <c r="AT29" i="11"/>
  <c r="AX58" i="7"/>
  <c r="AX23" i="11"/>
  <c r="AX85" i="7"/>
  <c r="CQ91" i="7"/>
  <c r="AV87" i="7"/>
  <c r="AV102" i="7" s="1"/>
  <c r="CR13" i="3"/>
  <c r="CR11" i="3" s="1"/>
  <c r="AU100" i="7"/>
  <c r="AU98" i="7"/>
  <c r="AU99" i="7"/>
  <c r="AU101" i="7"/>
  <c r="CQ89" i="7"/>
  <c r="CQ92" i="7"/>
  <c r="AV11" i="3"/>
  <c r="CP94" i="7"/>
  <c r="AY63" i="7"/>
  <c r="AZ346" i="11"/>
  <c r="AZ63" i="7" s="1"/>
  <c r="AQ340" i="11"/>
  <c r="CO340" i="11" s="1"/>
  <c r="AB77" i="7"/>
  <c r="AS379" i="11"/>
  <c r="AS367" i="11"/>
  <c r="AS373" i="11"/>
  <c r="CO347" i="11"/>
  <c r="AQ16" i="3"/>
  <c r="CP16" i="3"/>
  <c r="AP16" i="3"/>
  <c r="AC12" i="15"/>
  <c r="AC12" i="16"/>
  <c r="AC70" i="7"/>
  <c r="BN10" i="16"/>
  <c r="BN10" i="15"/>
  <c r="BN68" i="7"/>
  <c r="BM46" i="7"/>
  <c r="BM53" i="7" s="1"/>
  <c r="BL74" i="7"/>
  <c r="BQ48" i="7"/>
  <c r="BQ55" i="7" s="1"/>
  <c r="BP76" i="7"/>
  <c r="AN20" i="4"/>
  <c r="CP345" i="11"/>
  <c r="AW87" i="7"/>
  <c r="AW102" i="7" s="1"/>
  <c r="CQ88" i="7"/>
  <c r="CQ90" i="7"/>
  <c r="AR15" i="4"/>
  <c r="CO17" i="4"/>
  <c r="CO15" i="4" s="1"/>
  <c r="BA95" i="11"/>
  <c r="BB50" i="11"/>
  <c r="BA64" i="11"/>
  <c r="BA87" i="11" s="1"/>
  <c r="BA70" i="11"/>
  <c r="BA93" i="11" s="1"/>
  <c r="BA358" i="11" s="1"/>
  <c r="BA58" i="11"/>
  <c r="BA81" i="11" s="1"/>
  <c r="AS353" i="11"/>
  <c r="AS347" i="11"/>
  <c r="DF346" i="11"/>
  <c r="CO346" i="11"/>
  <c r="CQ80" i="7"/>
  <c r="AR353" i="11"/>
  <c r="AR347" i="11"/>
  <c r="AZ12" i="11"/>
  <c r="AR7" i="3"/>
  <c r="AO13" i="4"/>
  <c r="AR361" i="11"/>
  <c r="AX92" i="7" l="1"/>
  <c r="AX91" i="7"/>
  <c r="AX88" i="7"/>
  <c r="AX90" i="7"/>
  <c r="AX80" i="7"/>
  <c r="AS9" i="3"/>
  <c r="CQ9" i="3" s="1"/>
  <c r="CQ7" i="3" s="1"/>
  <c r="CQ15" i="3" s="1"/>
  <c r="CO361" i="11"/>
  <c r="AT17" i="4"/>
  <c r="AT15" i="4" s="1"/>
  <c r="AW11" i="3"/>
  <c r="AT371" i="11"/>
  <c r="CP371" i="11" s="1"/>
  <c r="AT377" i="11"/>
  <c r="CP377" i="11" s="1"/>
  <c r="AW8" i="4"/>
  <c r="AX89" i="7"/>
  <c r="AX87" i="7" s="1"/>
  <c r="AX102" i="7" s="1"/>
  <c r="AT376" i="11"/>
  <c r="CP376" i="11" s="1"/>
  <c r="AT364" i="11"/>
  <c r="CP364" i="11" s="1"/>
  <c r="AT370" i="11"/>
  <c r="CP370" i="11" s="1"/>
  <c r="AT35" i="11"/>
  <c r="AT366" i="11"/>
  <c r="CP366" i="11" s="1"/>
  <c r="AT378" i="11"/>
  <c r="CP378" i="11" s="1"/>
  <c r="AT372" i="11"/>
  <c r="CP372" i="11" s="1"/>
  <c r="AT37" i="11"/>
  <c r="AT34" i="11"/>
  <c r="AT363" i="11"/>
  <c r="CP363" i="11" s="1"/>
  <c r="AT375" i="11"/>
  <c r="CP375" i="11" s="1"/>
  <c r="AT369" i="11"/>
  <c r="CP369" i="11" s="1"/>
  <c r="AT36" i="11"/>
  <c r="AT365" i="11"/>
  <c r="CP365" i="11" s="1"/>
  <c r="AV98" i="7"/>
  <c r="AV27" i="11" s="1"/>
  <c r="AZ23" i="11"/>
  <c r="AU29" i="11"/>
  <c r="AU27" i="11"/>
  <c r="AU28" i="11"/>
  <c r="AU30" i="11"/>
  <c r="AU372" i="11" s="1"/>
  <c r="AT31" i="11"/>
  <c r="AY85" i="7"/>
  <c r="AY23" i="11"/>
  <c r="CQ87" i="7"/>
  <c r="AV100" i="7"/>
  <c r="AV101" i="7"/>
  <c r="AV99" i="7"/>
  <c r="AV94" i="7"/>
  <c r="AX13" i="3" s="1"/>
  <c r="AY58" i="7"/>
  <c r="AX8" i="4" s="1"/>
  <c r="BA346" i="11"/>
  <c r="BA341" i="11" s="1"/>
  <c r="BA352" i="11"/>
  <c r="AZ341" i="11"/>
  <c r="CR341" i="11" s="1"/>
  <c r="AS340" i="11"/>
  <c r="AR340" i="11"/>
  <c r="CP354" i="11"/>
  <c r="BQ11" i="15"/>
  <c r="BQ11" i="16"/>
  <c r="BQ69" i="7"/>
  <c r="BM9" i="16"/>
  <c r="BM9" i="15"/>
  <c r="BM67" i="7"/>
  <c r="AD49" i="7"/>
  <c r="AD56" i="7" s="1"/>
  <c r="AC77" i="7"/>
  <c r="BO47" i="7"/>
  <c r="BO54" i="7" s="1"/>
  <c r="BN75" i="7"/>
  <c r="AR15" i="3"/>
  <c r="AW94" i="7"/>
  <c r="AY13" i="3" s="1"/>
  <c r="AV17" i="4" s="1"/>
  <c r="AV15" i="4" s="1"/>
  <c r="BA12" i="11"/>
  <c r="AT9" i="3"/>
  <c r="CP342" i="11"/>
  <c r="CP349" i="11"/>
  <c r="AO11" i="4"/>
  <c r="AO19" i="4" s="1"/>
  <c r="CP357" i="11"/>
  <c r="BB70" i="11"/>
  <c r="BB93" i="11" s="1"/>
  <c r="BB95" i="11"/>
  <c r="BB64" i="11"/>
  <c r="BB87" i="11" s="1"/>
  <c r="BC50" i="11"/>
  <c r="BB58" i="11"/>
  <c r="BB81" i="11" s="1"/>
  <c r="AW98" i="7"/>
  <c r="AW101" i="7"/>
  <c r="AW99" i="7"/>
  <c r="AW100" i="7"/>
  <c r="CP343" i="11"/>
  <c r="CP350" i="11"/>
  <c r="AS361" i="11"/>
  <c r="AU9" i="3" s="1"/>
  <c r="AZ58" i="7"/>
  <c r="AZ85" i="7"/>
  <c r="CP344" i="11"/>
  <c r="CP355" i="11"/>
  <c r="AY80" i="7" l="1"/>
  <c r="AP13" i="4"/>
  <c r="AS7" i="3"/>
  <c r="AS15" i="3" s="1"/>
  <c r="AS16" i="3" s="1"/>
  <c r="AV34" i="11"/>
  <c r="AU36" i="11"/>
  <c r="AU365" i="11"/>
  <c r="AU377" i="11"/>
  <c r="AU371" i="11"/>
  <c r="AU35" i="11"/>
  <c r="AU364" i="11"/>
  <c r="AU376" i="11"/>
  <c r="AU370" i="11"/>
  <c r="AU37" i="11"/>
  <c r="AU378" i="11"/>
  <c r="AU366" i="11"/>
  <c r="AT379" i="11"/>
  <c r="CP379" i="11" s="1"/>
  <c r="AT367" i="11"/>
  <c r="CP367" i="11" s="1"/>
  <c r="AU34" i="11"/>
  <c r="AU375" i="11"/>
  <c r="AU363" i="11"/>
  <c r="AU369" i="11"/>
  <c r="AT38" i="11"/>
  <c r="AT373" i="11"/>
  <c r="AX94" i="7"/>
  <c r="AZ13" i="3" s="1"/>
  <c r="AV29" i="11"/>
  <c r="AV30" i="11"/>
  <c r="AU31" i="11"/>
  <c r="AW27" i="11"/>
  <c r="AW30" i="11"/>
  <c r="AW28" i="11"/>
  <c r="AW29" i="11"/>
  <c r="AV28" i="11"/>
  <c r="AY89" i="7"/>
  <c r="AY90" i="7"/>
  <c r="AY92" i="7"/>
  <c r="AY88" i="7"/>
  <c r="AY91" i="7"/>
  <c r="BA63" i="7"/>
  <c r="BB352" i="11"/>
  <c r="BB358" i="11"/>
  <c r="BB346" i="11"/>
  <c r="BB341" i="11" s="1"/>
  <c r="AV375" i="11"/>
  <c r="AV363" i="11"/>
  <c r="AV369" i="11"/>
  <c r="AT347" i="11"/>
  <c r="CP347" i="11" s="1"/>
  <c r="CQ16" i="3"/>
  <c r="AR16" i="3"/>
  <c r="AD12" i="15"/>
  <c r="AD12" i="16"/>
  <c r="AD70" i="7"/>
  <c r="BO10" i="16"/>
  <c r="BO10" i="15"/>
  <c r="BO68" i="7"/>
  <c r="BN46" i="7"/>
  <c r="BN53" i="7" s="1"/>
  <c r="BM74" i="7"/>
  <c r="BR48" i="7"/>
  <c r="BR55" i="7" s="1"/>
  <c r="BQ76" i="7"/>
  <c r="AY11" i="3"/>
  <c r="CQ94" i="7"/>
  <c r="CR58" i="7"/>
  <c r="CQ8" i="4" s="1"/>
  <c r="AY8" i="4"/>
  <c r="BC95" i="11"/>
  <c r="BC64" i="11"/>
  <c r="BC87" i="11" s="1"/>
  <c r="BC70" i="11"/>
  <c r="BC93" i="11" s="1"/>
  <c r="BC58" i="11"/>
  <c r="BC81" i="11" s="1"/>
  <c r="BD50" i="11"/>
  <c r="AT7" i="3"/>
  <c r="AQ13" i="4"/>
  <c r="CP352" i="11"/>
  <c r="CP348" i="11"/>
  <c r="AZ90" i="7"/>
  <c r="AZ88" i="7"/>
  <c r="AZ92" i="7"/>
  <c r="AZ89" i="7"/>
  <c r="AZ91" i="7"/>
  <c r="BB12" i="11"/>
  <c r="AT353" i="11"/>
  <c r="AU17" i="4"/>
  <c r="AX11" i="3"/>
  <c r="CS13" i="3"/>
  <c r="CS11" i="3" s="1"/>
  <c r="AO20" i="4"/>
  <c r="AR13" i="4"/>
  <c r="AR11" i="4" s="1"/>
  <c r="AR19" i="4" s="1"/>
  <c r="AU7" i="3"/>
  <c r="CQ355" i="11"/>
  <c r="CQ349" i="11"/>
  <c r="AZ80" i="7"/>
  <c r="CR85" i="7"/>
  <c r="AX101" i="7"/>
  <c r="AX98" i="7"/>
  <c r="AX100" i="7"/>
  <c r="AX99" i="7"/>
  <c r="CP346" i="11"/>
  <c r="AT361" i="11" l="1"/>
  <c r="CP373" i="11"/>
  <c r="AV36" i="11"/>
  <c r="CN13" i="4"/>
  <c r="CN11" i="4" s="1"/>
  <c r="CN19" i="4" s="1"/>
  <c r="CN20" i="4" s="1"/>
  <c r="AP11" i="4"/>
  <c r="AP19" i="4" s="1"/>
  <c r="AP20" i="4" s="1"/>
  <c r="AW34" i="11"/>
  <c r="AV365" i="11"/>
  <c r="AV377" i="11"/>
  <c r="AV371" i="11"/>
  <c r="AV37" i="11"/>
  <c r="AV378" i="11"/>
  <c r="AV366" i="11"/>
  <c r="AV372" i="11"/>
  <c r="AU38" i="11"/>
  <c r="AU379" i="11"/>
  <c r="AU367" i="11"/>
  <c r="AU373" i="11"/>
  <c r="AW37" i="11"/>
  <c r="AW366" i="11"/>
  <c r="AW378" i="11"/>
  <c r="AW372" i="11"/>
  <c r="AW35" i="11"/>
  <c r="AW376" i="11"/>
  <c r="AW364" i="11"/>
  <c r="AW370" i="11"/>
  <c r="AW36" i="11"/>
  <c r="AW365" i="11"/>
  <c r="AW377" i="11"/>
  <c r="AW371" i="11"/>
  <c r="AV31" i="11"/>
  <c r="BA58" i="7"/>
  <c r="BA23" i="11"/>
  <c r="AX30" i="11"/>
  <c r="AX27" i="11"/>
  <c r="AX29" i="11"/>
  <c r="AX28" i="11"/>
  <c r="AW31" i="11"/>
  <c r="CR88" i="7"/>
  <c r="AV35" i="11"/>
  <c r="AV364" i="11"/>
  <c r="AV370" i="11"/>
  <c r="AV376" i="11"/>
  <c r="CR91" i="7"/>
  <c r="CR89" i="7"/>
  <c r="CR92" i="7"/>
  <c r="AY87" i="7"/>
  <c r="AY102" i="7" s="1"/>
  <c r="CR90" i="7"/>
  <c r="BA85" i="7"/>
  <c r="BB63" i="7"/>
  <c r="BC358" i="11"/>
  <c r="BC352" i="11"/>
  <c r="BC346" i="11"/>
  <c r="BC341" i="11" s="1"/>
  <c r="CS341" i="11" s="1"/>
  <c r="AW375" i="11"/>
  <c r="AW363" i="11"/>
  <c r="AW369" i="11"/>
  <c r="CP353" i="11"/>
  <c r="AT340" i="11"/>
  <c r="BN9" i="16"/>
  <c r="BN9" i="15"/>
  <c r="BN67" i="7"/>
  <c r="BR11" i="16"/>
  <c r="BR11" i="15"/>
  <c r="BR69" i="7"/>
  <c r="AE49" i="7"/>
  <c r="AE56" i="7" s="1"/>
  <c r="AD77" i="7"/>
  <c r="BP47" i="7"/>
  <c r="BP54" i="7" s="1"/>
  <c r="BO75" i="7"/>
  <c r="AU15" i="3"/>
  <c r="AT15" i="3"/>
  <c r="CQ344" i="11"/>
  <c r="CQ351" i="11"/>
  <c r="AZ87" i="7"/>
  <c r="AZ102" i="7" s="1"/>
  <c r="CP358" i="11"/>
  <c r="AU347" i="11"/>
  <c r="AU353" i="11"/>
  <c r="CQ357" i="11"/>
  <c r="CQ343" i="11"/>
  <c r="CQ350" i="11"/>
  <c r="BD95" i="11"/>
  <c r="BD64" i="11"/>
  <c r="BD87" i="11" s="1"/>
  <c r="BE50" i="11"/>
  <c r="BD58" i="11"/>
  <c r="BD81" i="11" s="1"/>
  <c r="BD70" i="11"/>
  <c r="BD93" i="11" s="1"/>
  <c r="BD358" i="11" s="1"/>
  <c r="AU15" i="4"/>
  <c r="CP17" i="4"/>
  <c r="CP15" i="4" s="1"/>
  <c r="AQ11" i="4"/>
  <c r="AQ19" i="4" s="1"/>
  <c r="CR80" i="7"/>
  <c r="AW17" i="4"/>
  <c r="AZ11" i="3"/>
  <c r="AR20" i="4"/>
  <c r="BC12" i="11"/>
  <c r="CQ377" i="11" l="1"/>
  <c r="AV9" i="3"/>
  <c r="CP361" i="11"/>
  <c r="CQ364" i="11"/>
  <c r="CQ370" i="11"/>
  <c r="CQ376" i="11"/>
  <c r="BA80" i="7"/>
  <c r="CQ365" i="11"/>
  <c r="CQ371" i="11"/>
  <c r="CQ378" i="11"/>
  <c r="AU361" i="11"/>
  <c r="AW9" i="3" s="1"/>
  <c r="CQ366" i="11"/>
  <c r="CQ372" i="11"/>
  <c r="AV38" i="11"/>
  <c r="AV367" i="11"/>
  <c r="AV379" i="11"/>
  <c r="AV373" i="11"/>
  <c r="AX34" i="11"/>
  <c r="AX35" i="11"/>
  <c r="AX364" i="11"/>
  <c r="AX376" i="11"/>
  <c r="AX370" i="11"/>
  <c r="AW38" i="11"/>
  <c r="AZ8" i="4"/>
  <c r="BA92" i="7"/>
  <c r="BA90" i="7"/>
  <c r="BA91" i="7"/>
  <c r="BA89" i="7"/>
  <c r="BA88" i="7"/>
  <c r="BA87" i="7" s="1"/>
  <c r="BA102" i="7" s="1"/>
  <c r="AX37" i="11"/>
  <c r="AX378" i="11"/>
  <c r="AX366" i="11"/>
  <c r="AX372" i="11"/>
  <c r="AX36" i="11"/>
  <c r="AX365" i="11"/>
  <c r="AX377" i="11"/>
  <c r="AX371" i="11"/>
  <c r="AY99" i="7"/>
  <c r="AZ94" i="7"/>
  <c r="BB13" i="3" s="1"/>
  <c r="AY28" i="11"/>
  <c r="BB58" i="7"/>
  <c r="BB23" i="11"/>
  <c r="AX31" i="11"/>
  <c r="AY100" i="7"/>
  <c r="AY94" i="7"/>
  <c r="AY98" i="7"/>
  <c r="AY101" i="7"/>
  <c r="BB85" i="7"/>
  <c r="BC63" i="7"/>
  <c r="BD352" i="11"/>
  <c r="BD346" i="11"/>
  <c r="AX375" i="11"/>
  <c r="AX363" i="11"/>
  <c r="AX369" i="11"/>
  <c r="AW379" i="11"/>
  <c r="AW367" i="11"/>
  <c r="AW373" i="11"/>
  <c r="AU340" i="11"/>
  <c r="AT16" i="3"/>
  <c r="AU16" i="3"/>
  <c r="AE12" i="16"/>
  <c r="AE12" i="15"/>
  <c r="AE70" i="7"/>
  <c r="BP10" i="15"/>
  <c r="BP10" i="16"/>
  <c r="BP68" i="7"/>
  <c r="BS48" i="7"/>
  <c r="BS55" i="7" s="1"/>
  <c r="BR76" i="7"/>
  <c r="BO46" i="7"/>
  <c r="BO53" i="7" s="1"/>
  <c r="BN74" i="7"/>
  <c r="CQ345" i="11"/>
  <c r="CQ369" i="11"/>
  <c r="AW15" i="4"/>
  <c r="CQ363" i="11"/>
  <c r="AZ98" i="7"/>
  <c r="AZ99" i="7"/>
  <c r="AZ100" i="7"/>
  <c r="AZ101" i="7"/>
  <c r="CR87" i="7"/>
  <c r="BE64" i="11"/>
  <c r="BE87" i="11" s="1"/>
  <c r="BE95" i="11"/>
  <c r="BE70" i="11"/>
  <c r="BE93" i="11" s="1"/>
  <c r="BF50" i="11"/>
  <c r="BE58" i="11"/>
  <c r="BE81" i="11" s="1"/>
  <c r="AV347" i="11"/>
  <c r="CQ356" i="11"/>
  <c r="CP340" i="11"/>
  <c r="AV353" i="11"/>
  <c r="AQ20" i="4"/>
  <c r="CQ375" i="11"/>
  <c r="BD12" i="11"/>
  <c r="CR9" i="3" l="1"/>
  <c r="CR7" i="3" s="1"/>
  <c r="CR15" i="3" s="1"/>
  <c r="CR16" i="3" s="1"/>
  <c r="AS13" i="4"/>
  <c r="AV7" i="3"/>
  <c r="AV15" i="3" s="1"/>
  <c r="AV16" i="3" s="1"/>
  <c r="AY17" i="4"/>
  <c r="AY15" i="4" s="1"/>
  <c r="BB11" i="3"/>
  <c r="AY376" i="11"/>
  <c r="AY364" i="11"/>
  <c r="AY370" i="11"/>
  <c r="BB90" i="7"/>
  <c r="BB88" i="7"/>
  <c r="BB91" i="7"/>
  <c r="BB80" i="7"/>
  <c r="AV361" i="11"/>
  <c r="AX9" i="3" s="1"/>
  <c r="AY35" i="11"/>
  <c r="AX38" i="11"/>
  <c r="BA8" i="4"/>
  <c r="BB92" i="7"/>
  <c r="BB89" i="7"/>
  <c r="AY29" i="11"/>
  <c r="AY27" i="11"/>
  <c r="AY30" i="11"/>
  <c r="BC85" i="7"/>
  <c r="CS85" i="7" s="1"/>
  <c r="BC23" i="11"/>
  <c r="AZ27" i="11"/>
  <c r="AZ28" i="11"/>
  <c r="AZ29" i="11"/>
  <c r="AZ30" i="11"/>
  <c r="BA13" i="3"/>
  <c r="CR94" i="7"/>
  <c r="BD63" i="7"/>
  <c r="BE352" i="11"/>
  <c r="BC58" i="7"/>
  <c r="BE346" i="11"/>
  <c r="BE341" i="11" s="1"/>
  <c r="BE358" i="11"/>
  <c r="BD341" i="11"/>
  <c r="AX379" i="11"/>
  <c r="AX367" i="11"/>
  <c r="AX373" i="11"/>
  <c r="AW353" i="11"/>
  <c r="CQ353" i="11" s="1"/>
  <c r="AV340" i="11"/>
  <c r="BS11" i="15"/>
  <c r="BS11" i="16"/>
  <c r="BS69" i="7"/>
  <c r="BO9" i="16"/>
  <c r="BO9" i="15"/>
  <c r="BO67" i="7"/>
  <c r="AF49" i="7"/>
  <c r="AF56" i="7" s="1"/>
  <c r="AE77" i="7"/>
  <c r="BQ47" i="7"/>
  <c r="BQ54" i="7" s="1"/>
  <c r="BP75" i="7"/>
  <c r="AW361" i="11"/>
  <c r="AY9" i="3" s="1"/>
  <c r="CQ379" i="11"/>
  <c r="BA99" i="7"/>
  <c r="BA101" i="7"/>
  <c r="BA98" i="7"/>
  <c r="BA100" i="7"/>
  <c r="CR357" i="11"/>
  <c r="CR351" i="11"/>
  <c r="BA94" i="7"/>
  <c r="CQ354" i="11"/>
  <c r="AT13" i="4"/>
  <c r="AW7" i="3"/>
  <c r="CQ358" i="11"/>
  <c r="BF95" i="11"/>
  <c r="BF58" i="11"/>
  <c r="BF81" i="11" s="1"/>
  <c r="BF64" i="11"/>
  <c r="BF87" i="11" s="1"/>
  <c r="BG50" i="11"/>
  <c r="BF70" i="11"/>
  <c r="BF93" i="11" s="1"/>
  <c r="CQ348" i="11"/>
  <c r="CQ342" i="11"/>
  <c r="CQ346" i="11"/>
  <c r="CQ367" i="11"/>
  <c r="CQ352" i="11"/>
  <c r="CQ373" i="11"/>
  <c r="BE12" i="11"/>
  <c r="CO13" i="4" l="1"/>
  <c r="CO11" i="4" s="1"/>
  <c r="CO19" i="4" s="1"/>
  <c r="CO20" i="4" s="1"/>
  <c r="AS11" i="4"/>
  <c r="AS19" i="4" s="1"/>
  <c r="AS20" i="4" s="1"/>
  <c r="BB87" i="7"/>
  <c r="BC80" i="7"/>
  <c r="CS80" i="7" s="1"/>
  <c r="AZ364" i="11"/>
  <c r="CR364" i="11" s="1"/>
  <c r="AZ376" i="11"/>
  <c r="CR376" i="11" s="1"/>
  <c r="AZ370" i="11"/>
  <c r="CR370" i="11" s="1"/>
  <c r="AZ377" i="11"/>
  <c r="AZ365" i="11"/>
  <c r="AZ371" i="11"/>
  <c r="AZ378" i="11"/>
  <c r="AZ366" i="11"/>
  <c r="AZ372" i="11"/>
  <c r="AY372" i="11"/>
  <c r="CR372" i="11" s="1"/>
  <c r="AY366" i="11"/>
  <c r="CR366" i="11" s="1"/>
  <c r="AY37" i="11"/>
  <c r="AY378" i="11"/>
  <c r="CR378" i="11" s="1"/>
  <c r="AZ34" i="11"/>
  <c r="AZ35" i="11"/>
  <c r="AZ36" i="11"/>
  <c r="AZ37" i="11"/>
  <c r="AY365" i="11"/>
  <c r="AY371" i="11"/>
  <c r="CR371" i="11" s="1"/>
  <c r="AY377" i="11"/>
  <c r="CR377" i="11" s="1"/>
  <c r="AY36" i="11"/>
  <c r="AY34" i="11"/>
  <c r="AY375" i="11"/>
  <c r="AY363" i="11"/>
  <c r="AY369" i="11"/>
  <c r="AY31" i="11"/>
  <c r="BD58" i="7"/>
  <c r="BD23" i="11"/>
  <c r="BA28" i="11"/>
  <c r="BA30" i="11"/>
  <c r="BA27" i="11"/>
  <c r="BA29" i="11"/>
  <c r="AZ31" i="11"/>
  <c r="AX17" i="4"/>
  <c r="BA11" i="3"/>
  <c r="CT13" i="3"/>
  <c r="CT11" i="3" s="1"/>
  <c r="CS58" i="7"/>
  <c r="CR8" i="4" s="1"/>
  <c r="BC92" i="7"/>
  <c r="CS92" i="7" s="1"/>
  <c r="BC91" i="7"/>
  <c r="CS91" i="7" s="1"/>
  <c r="BC90" i="7"/>
  <c r="BC89" i="7"/>
  <c r="BC88" i="7"/>
  <c r="BB8" i="4"/>
  <c r="BD85" i="7"/>
  <c r="BE63" i="7"/>
  <c r="BF358" i="11"/>
  <c r="BF352" i="11"/>
  <c r="BF346" i="11"/>
  <c r="BF341" i="11" s="1"/>
  <c r="CT341" i="11" s="1"/>
  <c r="AZ363" i="11"/>
  <c r="AZ375" i="11"/>
  <c r="AZ369" i="11"/>
  <c r="AW347" i="11"/>
  <c r="BQ10" i="16"/>
  <c r="BQ10" i="15"/>
  <c r="BQ68" i="7"/>
  <c r="AF12" i="15"/>
  <c r="AF12" i="16"/>
  <c r="AF70" i="7"/>
  <c r="BP46" i="7"/>
  <c r="BP53" i="7" s="1"/>
  <c r="BO74" i="7"/>
  <c r="BT48" i="7"/>
  <c r="BT55" i="7" s="1"/>
  <c r="BT69" i="7" s="1"/>
  <c r="BS76" i="7"/>
  <c r="CQ361" i="11"/>
  <c r="CR356" i="11"/>
  <c r="AW15" i="3"/>
  <c r="AX361" i="11"/>
  <c r="AZ9" i="3" s="1"/>
  <c r="CR343" i="11"/>
  <c r="AY347" i="11"/>
  <c r="AX7" i="3"/>
  <c r="AU13" i="4"/>
  <c r="AU11" i="4" s="1"/>
  <c r="AU19" i="4" s="1"/>
  <c r="CR345" i="11"/>
  <c r="BC13" i="3"/>
  <c r="AX347" i="11"/>
  <c r="AY7" i="3"/>
  <c r="AV13" i="4"/>
  <c r="AV11" i="4" s="1"/>
  <c r="AV19" i="4" s="1"/>
  <c r="CR350" i="11"/>
  <c r="AT11" i="4"/>
  <c r="AT19" i="4" s="1"/>
  <c r="CR355" i="11"/>
  <c r="BF12" i="11"/>
  <c r="AX353" i="11"/>
  <c r="CR344" i="11"/>
  <c r="CR349" i="11"/>
  <c r="BG64" i="11"/>
  <c r="BG87" i="11" s="1"/>
  <c r="BG70" i="11"/>
  <c r="BG93" i="11" s="1"/>
  <c r="BG58" i="11"/>
  <c r="BG81" i="11" s="1"/>
  <c r="BH50" i="11"/>
  <c r="BG95" i="11"/>
  <c r="CS9" i="3"/>
  <c r="CS7" i="3" s="1"/>
  <c r="CR365" i="11" l="1"/>
  <c r="BB102" i="7"/>
  <c r="BB99" i="7"/>
  <c r="BB28" i="11" s="1"/>
  <c r="BB98" i="7"/>
  <c r="BB27" i="11" s="1"/>
  <c r="BB101" i="7"/>
  <c r="BB30" i="11" s="1"/>
  <c r="BB100" i="7"/>
  <c r="BB29" i="11" s="1"/>
  <c r="BB94" i="7"/>
  <c r="BD13" i="3" s="1"/>
  <c r="BD80" i="7"/>
  <c r="BC8" i="4"/>
  <c r="BD90" i="7"/>
  <c r="BD88" i="7"/>
  <c r="BD89" i="7"/>
  <c r="BD92" i="7"/>
  <c r="BD91" i="7"/>
  <c r="AY38" i="11"/>
  <c r="AY379" i="11"/>
  <c r="AY367" i="11"/>
  <c r="AY373" i="11"/>
  <c r="BA35" i="11"/>
  <c r="BA364" i="11"/>
  <c r="BA376" i="11"/>
  <c r="BA370" i="11"/>
  <c r="BA37" i="11"/>
  <c r="BA366" i="11"/>
  <c r="BA378" i="11"/>
  <c r="BA372" i="11"/>
  <c r="BA34" i="11"/>
  <c r="BA36" i="11"/>
  <c r="BA377" i="11"/>
  <c r="BA365" i="11"/>
  <c r="BA371" i="11"/>
  <c r="AZ38" i="11"/>
  <c r="CS90" i="7"/>
  <c r="CS89" i="7"/>
  <c r="BE85" i="7"/>
  <c r="BE23" i="11"/>
  <c r="BA31" i="11"/>
  <c r="AX15" i="4"/>
  <c r="CQ17" i="4"/>
  <c r="CQ15" i="4" s="1"/>
  <c r="BC87" i="7"/>
  <c r="BC102" i="7" s="1"/>
  <c r="CS88" i="7"/>
  <c r="BE58" i="7"/>
  <c r="BG352" i="11"/>
  <c r="BG358" i="11"/>
  <c r="BF63" i="7"/>
  <c r="BG346" i="11"/>
  <c r="BG341" i="11" s="1"/>
  <c r="BA363" i="11"/>
  <c r="BA375" i="11"/>
  <c r="BA369" i="11"/>
  <c r="AZ367" i="11"/>
  <c r="AZ379" i="11"/>
  <c r="AZ373" i="11"/>
  <c r="AX340" i="11"/>
  <c r="AW340" i="11"/>
  <c r="CQ340" i="11" s="1"/>
  <c r="CQ347" i="11"/>
  <c r="AW16" i="3"/>
  <c r="BP9" i="16"/>
  <c r="BP9" i="15"/>
  <c r="BP67" i="7"/>
  <c r="BT11" i="15"/>
  <c r="BT11" i="16"/>
  <c r="AG49" i="7"/>
  <c r="AG56" i="7" s="1"/>
  <c r="AF77" i="7"/>
  <c r="BU48" i="7"/>
  <c r="BU55" i="7" s="1"/>
  <c r="BT76" i="7"/>
  <c r="BR47" i="7"/>
  <c r="BR54" i="7" s="1"/>
  <c r="BQ75" i="7"/>
  <c r="CS15" i="3"/>
  <c r="AY15" i="3"/>
  <c r="AX15" i="3"/>
  <c r="AZ7" i="3"/>
  <c r="AW13" i="4"/>
  <c r="AU20" i="4"/>
  <c r="AV20" i="4"/>
  <c r="AT20" i="4"/>
  <c r="CP13" i="4"/>
  <c r="CP11" i="4" s="1"/>
  <c r="CP19" i="4" s="1"/>
  <c r="CR363" i="11"/>
  <c r="CR369" i="11"/>
  <c r="CR346" i="11"/>
  <c r="BH70" i="11"/>
  <c r="BH93" i="11" s="1"/>
  <c r="BH358" i="11" s="1"/>
  <c r="BH64" i="11"/>
  <c r="BH87" i="11" s="1"/>
  <c r="BH352" i="11" s="1"/>
  <c r="BI50" i="11"/>
  <c r="BH95" i="11"/>
  <c r="BH58" i="11"/>
  <c r="BH81" i="11" s="1"/>
  <c r="AZ17" i="4"/>
  <c r="BC11" i="3"/>
  <c r="BG12" i="11"/>
  <c r="AY353" i="11"/>
  <c r="AY340" i="11" s="1"/>
  <c r="CR375" i="11"/>
  <c r="AY361" i="11" l="1"/>
  <c r="BA9" i="3" s="1"/>
  <c r="BA17" i="4"/>
  <c r="BA15" i="4" s="1"/>
  <c r="BD11" i="3"/>
  <c r="BD87" i="7"/>
  <c r="BE80" i="7"/>
  <c r="CR367" i="11"/>
  <c r="BB34" i="11"/>
  <c r="BA38" i="11"/>
  <c r="BB35" i="11"/>
  <c r="BB376" i="11"/>
  <c r="BB364" i="11"/>
  <c r="BB370" i="11"/>
  <c r="BB37" i="11"/>
  <c r="BB366" i="11"/>
  <c r="BB378" i="11"/>
  <c r="BB372" i="11"/>
  <c r="BB36" i="11"/>
  <c r="BB377" i="11"/>
  <c r="BB365" i="11"/>
  <c r="BB371" i="11"/>
  <c r="BF85" i="7"/>
  <c r="BF23" i="11"/>
  <c r="BB31" i="11"/>
  <c r="BC100" i="7"/>
  <c r="BC101" i="7"/>
  <c r="BC99" i="7"/>
  <c r="BC98" i="7"/>
  <c r="BC94" i="7"/>
  <c r="CS87" i="7"/>
  <c r="BD8" i="4"/>
  <c r="BE92" i="7"/>
  <c r="BE91" i="7"/>
  <c r="BE88" i="7"/>
  <c r="BE89" i="7"/>
  <c r="BE90" i="7"/>
  <c r="BF58" i="7"/>
  <c r="BE8" i="4" s="1"/>
  <c r="BG63" i="7"/>
  <c r="BH346" i="11"/>
  <c r="BH341" i="11" s="1"/>
  <c r="BB375" i="11"/>
  <c r="BB363" i="11"/>
  <c r="BB369" i="11"/>
  <c r="BA367" i="11"/>
  <c r="BA379" i="11"/>
  <c r="BA373" i="11"/>
  <c r="CS16" i="3"/>
  <c r="AX16" i="3"/>
  <c r="AY16" i="3"/>
  <c r="BU11" i="15"/>
  <c r="BU11" i="16"/>
  <c r="BU69" i="7"/>
  <c r="BR10" i="15"/>
  <c r="BR10" i="16"/>
  <c r="BR68" i="7"/>
  <c r="AG12" i="16"/>
  <c r="AG12" i="15"/>
  <c r="AG70" i="7"/>
  <c r="BQ46" i="7"/>
  <c r="BQ53" i="7" s="1"/>
  <c r="BP74" i="7"/>
  <c r="AZ15" i="3"/>
  <c r="CR348" i="11"/>
  <c r="CR352" i="11"/>
  <c r="CR373" i="11"/>
  <c r="BI64" i="11"/>
  <c r="BI87" i="11" s="1"/>
  <c r="BI352" i="11" s="1"/>
  <c r="BI70" i="11"/>
  <c r="BI93" i="11" s="1"/>
  <c r="BI358" i="11" s="1"/>
  <c r="BJ50" i="11"/>
  <c r="BI58" i="11"/>
  <c r="BI81" i="11" s="1"/>
  <c r="BI95" i="11"/>
  <c r="AZ361" i="11"/>
  <c r="AW11" i="4"/>
  <c r="AW19" i="4" s="1"/>
  <c r="CR354" i="11"/>
  <c r="AZ15" i="4"/>
  <c r="BH12" i="11"/>
  <c r="CS350" i="11"/>
  <c r="CP20" i="4"/>
  <c r="CR358" i="11"/>
  <c r="CR379" i="11"/>
  <c r="CR342" i="11"/>
  <c r="CS343" i="11"/>
  <c r="CS355" i="11"/>
  <c r="BA7" i="3" l="1"/>
  <c r="BA15" i="3" s="1"/>
  <c r="AX13" i="4"/>
  <c r="AX11" i="4" s="1"/>
  <c r="AX19" i="4" s="1"/>
  <c r="AX20" i="4" s="1"/>
  <c r="BD101" i="7"/>
  <c r="BD99" i="7"/>
  <c r="BD28" i="11" s="1"/>
  <c r="BD98" i="7"/>
  <c r="BD27" i="11" s="1"/>
  <c r="BD102" i="7"/>
  <c r="BD100" i="7"/>
  <c r="BD29" i="11" s="1"/>
  <c r="BD94" i="7"/>
  <c r="BF13" i="3" s="1"/>
  <c r="BF80" i="7"/>
  <c r="CT80" i="7" s="1"/>
  <c r="CT85" i="7"/>
  <c r="BB38" i="11"/>
  <c r="BC29" i="11"/>
  <c r="BC30" i="11"/>
  <c r="BC28" i="11"/>
  <c r="BG58" i="7"/>
  <c r="BG23" i="11"/>
  <c r="BD30" i="11"/>
  <c r="BC27" i="11"/>
  <c r="BE13" i="3"/>
  <c r="CS94" i="7"/>
  <c r="BG85" i="7"/>
  <c r="BE87" i="7"/>
  <c r="BE102" i="7" s="1"/>
  <c r="BF91" i="7"/>
  <c r="CT91" i="7" s="1"/>
  <c r="CT58" i="7"/>
  <c r="CS8" i="4" s="1"/>
  <c r="BF92" i="7"/>
  <c r="CT92" i="7" s="1"/>
  <c r="BF90" i="7"/>
  <c r="BF88" i="7"/>
  <c r="BF89" i="7"/>
  <c r="BH63" i="7"/>
  <c r="BI346" i="11"/>
  <c r="BI341" i="11" s="1"/>
  <c r="CU341" i="11" s="1"/>
  <c r="BB379" i="11"/>
  <c r="BB367" i="11"/>
  <c r="BB373" i="11"/>
  <c r="AZ353" i="11"/>
  <c r="CR353" i="11" s="1"/>
  <c r="AZ347" i="11"/>
  <c r="AZ16" i="3"/>
  <c r="BQ9" i="16"/>
  <c r="BQ9" i="15"/>
  <c r="BQ67" i="7"/>
  <c r="BS47" i="7"/>
  <c r="BS54" i="7" s="1"/>
  <c r="BR75" i="7"/>
  <c r="AH49" i="7"/>
  <c r="AH56" i="7" s="1"/>
  <c r="AG77" i="7"/>
  <c r="BV48" i="7"/>
  <c r="BV55" i="7" s="1"/>
  <c r="BU76" i="7"/>
  <c r="BA361" i="11"/>
  <c r="BC9" i="3" s="1"/>
  <c r="BI12" i="11"/>
  <c r="BJ95" i="11"/>
  <c r="BJ64" i="11"/>
  <c r="BJ87" i="11" s="1"/>
  <c r="BJ352" i="11" s="1"/>
  <c r="BJ70" i="11"/>
  <c r="BJ93" i="11" s="1"/>
  <c r="BJ358" i="11" s="1"/>
  <c r="BK50" i="11"/>
  <c r="BJ58" i="11"/>
  <c r="BJ81" i="11" s="1"/>
  <c r="CS345" i="11"/>
  <c r="CS357" i="11"/>
  <c r="CS349" i="11"/>
  <c r="BB9" i="3"/>
  <c r="CR361" i="11"/>
  <c r="CS356" i="11"/>
  <c r="AW20" i="4"/>
  <c r="BA347" i="11"/>
  <c r="CS344" i="11"/>
  <c r="CS351" i="11"/>
  <c r="BB353" i="11"/>
  <c r="BB347" i="11"/>
  <c r="BA353" i="11"/>
  <c r="BC36" i="11" l="1"/>
  <c r="BC377" i="11"/>
  <c r="CS377" i="11" s="1"/>
  <c r="BC365" i="11"/>
  <c r="CS365" i="11" s="1"/>
  <c r="BC371" i="11"/>
  <c r="CS371" i="11" s="1"/>
  <c r="BC37" i="11"/>
  <c r="BC366" i="11"/>
  <c r="CS366" i="11" s="1"/>
  <c r="BG80" i="7"/>
  <c r="BD34" i="11"/>
  <c r="BC378" i="11"/>
  <c r="CS378" i="11" s="1"/>
  <c r="BC372" i="11"/>
  <c r="CS372" i="11" s="1"/>
  <c r="BC35" i="11"/>
  <c r="BC376" i="11"/>
  <c r="CS376" i="11" s="1"/>
  <c r="BC364" i="11"/>
  <c r="CS364" i="11" s="1"/>
  <c r="BC370" i="11"/>
  <c r="CS370" i="11" s="1"/>
  <c r="BF8" i="4"/>
  <c r="BG91" i="7"/>
  <c r="BG90" i="7"/>
  <c r="BG88" i="7"/>
  <c r="BG89" i="7"/>
  <c r="BG92" i="7"/>
  <c r="BD35" i="11"/>
  <c r="BD364" i="11"/>
  <c r="BD376" i="11"/>
  <c r="BD370" i="11"/>
  <c r="BD37" i="11"/>
  <c r="BD378" i="11"/>
  <c r="BD366" i="11"/>
  <c r="BD372" i="11"/>
  <c r="BD36" i="11"/>
  <c r="BD377" i="11"/>
  <c r="BD365" i="11"/>
  <c r="BD371" i="11"/>
  <c r="BE94" i="7"/>
  <c r="BG13" i="3" s="1"/>
  <c r="BG11" i="3" s="1"/>
  <c r="CT90" i="7"/>
  <c r="CT88" i="7"/>
  <c r="CT89" i="7"/>
  <c r="BC31" i="11"/>
  <c r="BH85" i="7"/>
  <c r="BH23" i="11"/>
  <c r="BD31" i="11"/>
  <c r="BB17" i="4"/>
  <c r="BE11" i="3"/>
  <c r="CU13" i="3"/>
  <c r="CU11" i="3" s="1"/>
  <c r="BC34" i="11"/>
  <c r="BC363" i="11"/>
  <c r="CS363" i="11" s="1"/>
  <c r="BC375" i="11"/>
  <c r="CS375" i="11" s="1"/>
  <c r="BC369" i="11"/>
  <c r="CS369" i="11" s="1"/>
  <c r="BD17" i="4"/>
  <c r="BD15" i="4" s="1"/>
  <c r="BE99" i="7"/>
  <c r="BE101" i="7"/>
  <c r="BE100" i="7"/>
  <c r="BE98" i="7"/>
  <c r="BF87" i="7"/>
  <c r="BF102" i="7" s="1"/>
  <c r="BH58" i="7"/>
  <c r="BG8" i="4" s="1"/>
  <c r="BI63" i="7"/>
  <c r="BJ346" i="11"/>
  <c r="BJ341" i="11" s="1"/>
  <c r="BD375" i="11"/>
  <c r="BD363" i="11"/>
  <c r="BD369" i="11"/>
  <c r="BA340" i="11"/>
  <c r="BB340" i="11"/>
  <c r="AZ340" i="11"/>
  <c r="CR340" i="11" s="1"/>
  <c r="CR347" i="11"/>
  <c r="BA16" i="3"/>
  <c r="BV11" i="15"/>
  <c r="BV11" i="16"/>
  <c r="BV69" i="7"/>
  <c r="AH12" i="16"/>
  <c r="AH12" i="15"/>
  <c r="AH70" i="7"/>
  <c r="BS10" i="15"/>
  <c r="BS10" i="16"/>
  <c r="BS68" i="7"/>
  <c r="BR46" i="7"/>
  <c r="BR53" i="7" s="1"/>
  <c r="BQ74" i="7"/>
  <c r="BB361" i="11"/>
  <c r="BD9" i="3" s="1"/>
  <c r="BD7" i="3" s="1"/>
  <c r="CS342" i="11"/>
  <c r="BK64" i="11"/>
  <c r="BK87" i="11" s="1"/>
  <c r="BK70" i="11"/>
  <c r="BK93" i="11" s="1"/>
  <c r="BK358" i="11" s="1"/>
  <c r="BK58" i="11"/>
  <c r="BK81" i="11" s="1"/>
  <c r="BL50" i="11"/>
  <c r="BK95" i="11"/>
  <c r="AZ13" i="4"/>
  <c r="BC7" i="3"/>
  <c r="BF11" i="3"/>
  <c r="BC17" i="4"/>
  <c r="BJ12" i="11"/>
  <c r="AY13" i="4"/>
  <c r="BB7" i="3"/>
  <c r="CT9" i="3"/>
  <c r="CT7" i="3" s="1"/>
  <c r="BC367" i="11" l="1"/>
  <c r="BC379" i="11"/>
  <c r="CS379" i="11" s="1"/>
  <c r="BC373" i="11"/>
  <c r="CS373" i="11" s="1"/>
  <c r="BH80" i="7"/>
  <c r="BG87" i="7"/>
  <c r="BC38" i="11"/>
  <c r="BD38" i="11"/>
  <c r="BE28" i="11"/>
  <c r="BE30" i="11"/>
  <c r="BE29" i="11"/>
  <c r="BE27" i="11"/>
  <c r="BI85" i="7"/>
  <c r="BI23" i="11"/>
  <c r="BB15" i="4"/>
  <c r="CR17" i="4"/>
  <c r="CR15" i="4" s="1"/>
  <c r="BF101" i="7"/>
  <c r="BF99" i="7"/>
  <c r="BH92" i="7"/>
  <c r="BH88" i="7"/>
  <c r="BH89" i="7"/>
  <c r="BH90" i="7"/>
  <c r="BH91" i="7"/>
  <c r="BF98" i="7"/>
  <c r="CT87" i="7"/>
  <c r="BF94" i="7"/>
  <c r="BF100" i="7"/>
  <c r="BK352" i="11"/>
  <c r="BI58" i="7"/>
  <c r="BI92" i="7" s="1"/>
  <c r="BJ63" i="7"/>
  <c r="BK346" i="11"/>
  <c r="BK341" i="11" s="1"/>
  <c r="BD367" i="11"/>
  <c r="BD379" i="11"/>
  <c r="BD373" i="11"/>
  <c r="CS354" i="11"/>
  <c r="CS348" i="11"/>
  <c r="BR9" i="15"/>
  <c r="BR9" i="16"/>
  <c r="BR67" i="7"/>
  <c r="BW48" i="7"/>
  <c r="BW55" i="7" s="1"/>
  <c r="BV76" i="7"/>
  <c r="BT47" i="7"/>
  <c r="BT54" i="7" s="1"/>
  <c r="BS75" i="7"/>
  <c r="AI49" i="7"/>
  <c r="AI56" i="7" s="1"/>
  <c r="AH77" i="7"/>
  <c r="BA13" i="4"/>
  <c r="BA11" i="4" s="1"/>
  <c r="BA19" i="4" s="1"/>
  <c r="BC15" i="3"/>
  <c r="BD15" i="3"/>
  <c r="CT15" i="3"/>
  <c r="BB15" i="3"/>
  <c r="BL70" i="11"/>
  <c r="BL93" i="11" s="1"/>
  <c r="BL95" i="11"/>
  <c r="BL64" i="11"/>
  <c r="BL87" i="11" s="1"/>
  <c r="BM50" i="11"/>
  <c r="BL58" i="11"/>
  <c r="BL81" i="11" s="1"/>
  <c r="AZ11" i="4"/>
  <c r="AZ19" i="4" s="1"/>
  <c r="CS358" i="11"/>
  <c r="BK12" i="11"/>
  <c r="CS346" i="11"/>
  <c r="CS367" i="11"/>
  <c r="AY11" i="4"/>
  <c r="AY19" i="4" s="1"/>
  <c r="CQ13" i="4"/>
  <c r="CQ11" i="4" s="1"/>
  <c r="CQ19" i="4" s="1"/>
  <c r="CU85" i="7"/>
  <c r="CS352" i="11"/>
  <c r="BC15" i="4"/>
  <c r="BE353" i="11"/>
  <c r="BE347" i="11"/>
  <c r="BC361" i="11" l="1"/>
  <c r="BE9" i="3" s="1"/>
  <c r="BG94" i="7"/>
  <c r="BI13" i="3" s="1"/>
  <c r="BG101" i="7"/>
  <c r="BG30" i="11" s="1"/>
  <c r="BG99" i="7"/>
  <c r="BG100" i="7"/>
  <c r="BG98" i="7"/>
  <c r="BG102" i="7"/>
  <c r="BE364" i="11"/>
  <c r="BE376" i="11"/>
  <c r="BI80" i="7"/>
  <c r="CU80" i="7" s="1"/>
  <c r="BE370" i="11"/>
  <c r="BE35" i="11"/>
  <c r="BE37" i="11"/>
  <c r="BE372" i="11"/>
  <c r="BE366" i="11"/>
  <c r="BE378" i="11"/>
  <c r="BE36" i="11"/>
  <c r="BE365" i="11"/>
  <c r="BE377" i="11"/>
  <c r="BE371" i="11"/>
  <c r="BE375" i="11"/>
  <c r="BE363" i="11"/>
  <c r="BE369" i="11"/>
  <c r="BE34" i="11"/>
  <c r="BF30" i="11"/>
  <c r="BF28" i="11"/>
  <c r="BF29" i="11"/>
  <c r="BF365" i="11" s="1"/>
  <c r="BJ85" i="7"/>
  <c r="BJ23" i="11"/>
  <c r="BG28" i="11"/>
  <c r="BG376" i="11" s="1"/>
  <c r="BG29" i="11"/>
  <c r="BG27" i="11"/>
  <c r="CU92" i="7"/>
  <c r="BH13" i="3"/>
  <c r="CV13" i="3" s="1"/>
  <c r="CV11" i="3" s="1"/>
  <c r="CT94" i="7"/>
  <c r="BF27" i="11"/>
  <c r="BH87" i="7"/>
  <c r="BH102" i="7" s="1"/>
  <c r="BF377" i="11"/>
  <c r="BF371" i="11"/>
  <c r="BE31" i="11"/>
  <c r="BH8" i="4"/>
  <c r="CU58" i="7"/>
  <c r="CT8" i="4" s="1"/>
  <c r="BL352" i="11"/>
  <c r="BL358" i="11"/>
  <c r="BI90" i="7"/>
  <c r="BI88" i="7"/>
  <c r="BI91" i="7"/>
  <c r="CU91" i="7" s="1"/>
  <c r="BJ58" i="7"/>
  <c r="BI8" i="4" s="1"/>
  <c r="BI89" i="7"/>
  <c r="BK63" i="7"/>
  <c r="BL346" i="11"/>
  <c r="BL341" i="11" s="1"/>
  <c r="CV341" i="11" s="1"/>
  <c r="BC347" i="11"/>
  <c r="CS347" i="11" s="1"/>
  <c r="BE340" i="11"/>
  <c r="BC353" i="11"/>
  <c r="CS353" i="11" s="1"/>
  <c r="BB16" i="3"/>
  <c r="CT16" i="3"/>
  <c r="BD16" i="3"/>
  <c r="BC16" i="3"/>
  <c r="AI12" i="16"/>
  <c r="AI12" i="15"/>
  <c r="AI70" i="7"/>
  <c r="BT10" i="15"/>
  <c r="BT10" i="16"/>
  <c r="BT68" i="7"/>
  <c r="BW11" i="16"/>
  <c r="BW11" i="15"/>
  <c r="BW69" i="7"/>
  <c r="BS46" i="7"/>
  <c r="BS53" i="7" s="1"/>
  <c r="BR74" i="7"/>
  <c r="BA20" i="4"/>
  <c r="BL12" i="11"/>
  <c r="AY20" i="4"/>
  <c r="BD347" i="11"/>
  <c r="AZ20" i="4"/>
  <c r="BM95" i="11"/>
  <c r="BM70" i="11"/>
  <c r="BM93" i="11" s="1"/>
  <c r="BM58" i="11"/>
  <c r="BM81" i="11" s="1"/>
  <c r="BN50" i="11"/>
  <c r="BM64" i="11"/>
  <c r="BM87" i="11" s="1"/>
  <c r="CS361" i="11"/>
  <c r="CQ20" i="4"/>
  <c r="BD353" i="11"/>
  <c r="BD361" i="11"/>
  <c r="BF378" i="11" l="1"/>
  <c r="BF37" i="11"/>
  <c r="BF366" i="11"/>
  <c r="CT366" i="11" s="1"/>
  <c r="BJ80" i="7"/>
  <c r="BG377" i="11"/>
  <c r="BG365" i="11"/>
  <c r="BG371" i="11"/>
  <c r="CT378" i="11"/>
  <c r="CT377" i="11"/>
  <c r="CT365" i="11"/>
  <c r="CT371" i="11"/>
  <c r="BF372" i="11"/>
  <c r="CT372" i="11" s="1"/>
  <c r="BF35" i="11"/>
  <c r="BF364" i="11"/>
  <c r="CT364" i="11" s="1"/>
  <c r="BF376" i="11"/>
  <c r="CT376" i="11" s="1"/>
  <c r="BF370" i="11"/>
  <c r="CT370" i="11" s="1"/>
  <c r="BF36" i="11"/>
  <c r="BG37" i="11"/>
  <c r="BG378" i="11"/>
  <c r="BG366" i="11"/>
  <c r="BG372" i="11"/>
  <c r="BG35" i="11"/>
  <c r="BG364" i="11"/>
  <c r="BG370" i="11"/>
  <c r="BG36" i="11"/>
  <c r="BG34" i="11"/>
  <c r="CU90" i="7"/>
  <c r="CU88" i="7"/>
  <c r="CU89" i="7"/>
  <c r="BF31" i="11"/>
  <c r="BK58" i="7"/>
  <c r="BK23" i="11"/>
  <c r="BG31" i="11"/>
  <c r="BF363" i="11"/>
  <c r="CT363" i="11" s="1"/>
  <c r="BF375" i="11"/>
  <c r="CT375" i="11" s="1"/>
  <c r="BF34" i="11"/>
  <c r="BF369" i="11"/>
  <c r="CT369" i="11" s="1"/>
  <c r="BH11" i="3"/>
  <c r="BE17" i="4"/>
  <c r="BH99" i="7"/>
  <c r="BH101" i="7"/>
  <c r="BH100" i="7"/>
  <c r="BH98" i="7"/>
  <c r="BH94" i="7"/>
  <c r="BJ13" i="3" s="1"/>
  <c r="BE373" i="11"/>
  <c r="BE367" i="11"/>
  <c r="BE38" i="11"/>
  <c r="BJ92" i="7"/>
  <c r="BE379" i="11"/>
  <c r="BI87" i="7"/>
  <c r="BI102" i="7" s="1"/>
  <c r="BJ91" i="7"/>
  <c r="BJ89" i="7"/>
  <c r="BJ90" i="7"/>
  <c r="BM358" i="11"/>
  <c r="BJ88" i="7"/>
  <c r="BK85" i="7"/>
  <c r="BL63" i="7"/>
  <c r="BM352" i="11"/>
  <c r="BM346" i="11"/>
  <c r="BM341" i="11" s="1"/>
  <c r="BG375" i="11"/>
  <c r="BG363" i="11"/>
  <c r="BG369" i="11"/>
  <c r="BD340" i="11"/>
  <c r="BC340" i="11"/>
  <c r="CS340" i="11" s="1"/>
  <c r="BS9" i="15"/>
  <c r="BS9" i="16"/>
  <c r="BS67" i="7"/>
  <c r="BU47" i="7"/>
  <c r="BU54" i="7" s="1"/>
  <c r="BT75" i="7"/>
  <c r="BX48" i="7"/>
  <c r="BX55" i="7" s="1"/>
  <c r="BX69" i="7" s="1"/>
  <c r="BW76" i="7"/>
  <c r="AJ49" i="7"/>
  <c r="AJ56" i="7" s="1"/>
  <c r="AI77" i="7"/>
  <c r="CT351" i="11"/>
  <c r="CT349" i="11"/>
  <c r="CT355" i="11"/>
  <c r="CT345" i="11"/>
  <c r="CT343" i="11"/>
  <c r="CT357" i="11"/>
  <c r="BB13" i="4"/>
  <c r="BE7" i="3"/>
  <c r="CU9" i="3"/>
  <c r="CU7" i="3" s="1"/>
  <c r="BN70" i="11"/>
  <c r="BN93" i="11" s="1"/>
  <c r="BN358" i="11" s="1"/>
  <c r="BN64" i="11"/>
  <c r="BN87" i="11" s="1"/>
  <c r="BN95" i="11"/>
  <c r="BN58" i="11"/>
  <c r="BN81" i="11" s="1"/>
  <c r="BO50" i="11"/>
  <c r="CT344" i="11"/>
  <c r="BF9" i="3"/>
  <c r="CT356" i="11"/>
  <c r="BM12" i="11"/>
  <c r="BF17" i="4"/>
  <c r="BI11" i="3"/>
  <c r="CT350" i="11"/>
  <c r="BK80" i="7" l="1"/>
  <c r="BG38" i="11"/>
  <c r="BF38" i="11"/>
  <c r="BF379" i="11"/>
  <c r="CT379" i="11" s="1"/>
  <c r="BF367" i="11"/>
  <c r="BF373" i="11"/>
  <c r="CT373" i="11" s="1"/>
  <c r="BJ8" i="4"/>
  <c r="BK91" i="7"/>
  <c r="BK92" i="7"/>
  <c r="BK90" i="7"/>
  <c r="BK89" i="7"/>
  <c r="BK88" i="7"/>
  <c r="CU87" i="7"/>
  <c r="BH28" i="11"/>
  <c r="BH30" i="11"/>
  <c r="BH37" i="11" s="1"/>
  <c r="BH29" i="11"/>
  <c r="BL58" i="7"/>
  <c r="CV58" i="7" s="1"/>
  <c r="CU8" i="4" s="1"/>
  <c r="BL23" i="11"/>
  <c r="BE15" i="4"/>
  <c r="CS17" i="4"/>
  <c r="CS15" i="4" s="1"/>
  <c r="BH27" i="11"/>
  <c r="BJ11" i="3"/>
  <c r="BG17" i="4"/>
  <c r="BG15" i="4" s="1"/>
  <c r="BE361" i="11"/>
  <c r="BG9" i="3" s="1"/>
  <c r="BI94" i="7"/>
  <c r="BI100" i="7"/>
  <c r="BI101" i="7"/>
  <c r="BI98" i="7"/>
  <c r="BI99" i="7"/>
  <c r="BN352" i="11"/>
  <c r="BJ87" i="7"/>
  <c r="BJ102" i="7" s="1"/>
  <c r="BL85" i="7"/>
  <c r="BM63" i="7"/>
  <c r="BN346" i="11"/>
  <c r="BN341" i="11" s="1"/>
  <c r="BG367" i="11"/>
  <c r="BG379" i="11"/>
  <c r="BG373" i="11"/>
  <c r="AJ12" i="15"/>
  <c r="AJ12" i="16"/>
  <c r="AJ70" i="7"/>
  <c r="BU10" i="16"/>
  <c r="BU10" i="15"/>
  <c r="BU68" i="7"/>
  <c r="BX11" i="15"/>
  <c r="BX11" i="16"/>
  <c r="BY48" i="7"/>
  <c r="BY55" i="7" s="1"/>
  <c r="BX76" i="7"/>
  <c r="BT46" i="7"/>
  <c r="BT53" i="7" s="1"/>
  <c r="BS74" i="7"/>
  <c r="CU15" i="3"/>
  <c r="BE15" i="3"/>
  <c r="CT354" i="11"/>
  <c r="BF15" i="4"/>
  <c r="BF353" i="11"/>
  <c r="BB11" i="4"/>
  <c r="BB19" i="4" s="1"/>
  <c r="CR13" i="4"/>
  <c r="CR11" i="4" s="1"/>
  <c r="CR19" i="4" s="1"/>
  <c r="CT342" i="11"/>
  <c r="BO70" i="11"/>
  <c r="BO93" i="11" s="1"/>
  <c r="BO95" i="11"/>
  <c r="BO64" i="11"/>
  <c r="BO87" i="11" s="1"/>
  <c r="BO352" i="11" s="1"/>
  <c r="BO58" i="11"/>
  <c r="BO81" i="11" s="1"/>
  <c r="BP50" i="11"/>
  <c r="CT348" i="11"/>
  <c r="CU350" i="11"/>
  <c r="BF7" i="3"/>
  <c r="BC13" i="4"/>
  <c r="BN12" i="11"/>
  <c r="BF347" i="11"/>
  <c r="BH35" i="11" l="1"/>
  <c r="BH376" i="11"/>
  <c r="BH370" i="11"/>
  <c r="BH364" i="11"/>
  <c r="BK87" i="7"/>
  <c r="BH378" i="11"/>
  <c r="BH372" i="11"/>
  <c r="BH366" i="11"/>
  <c r="CT367" i="11"/>
  <c r="BF361" i="11"/>
  <c r="BK99" i="7"/>
  <c r="BK28" i="11" s="1"/>
  <c r="BH36" i="11"/>
  <c r="BH377" i="11"/>
  <c r="BH365" i="11"/>
  <c r="BH371" i="11"/>
  <c r="BK8" i="4"/>
  <c r="BL92" i="7"/>
  <c r="CV92" i="7" s="1"/>
  <c r="BL91" i="7"/>
  <c r="CV91" i="7" s="1"/>
  <c r="BL90" i="7"/>
  <c r="BL89" i="7"/>
  <c r="BL88" i="7"/>
  <c r="BJ94" i="7"/>
  <c r="BL13" i="3" s="1"/>
  <c r="BH31" i="11"/>
  <c r="BI29" i="11"/>
  <c r="BI30" i="11"/>
  <c r="BI28" i="11"/>
  <c r="BM58" i="7"/>
  <c r="BM23" i="11"/>
  <c r="BH34" i="11"/>
  <c r="BH363" i="11"/>
  <c r="BH375" i="11"/>
  <c r="BH369" i="11"/>
  <c r="BK13" i="3"/>
  <c r="CU94" i="7"/>
  <c r="BL80" i="7"/>
  <c r="CV80" i="7" s="1"/>
  <c r="CV85" i="7"/>
  <c r="BD13" i="4"/>
  <c r="BD11" i="4" s="1"/>
  <c r="BD19" i="4" s="1"/>
  <c r="BD20" i="4" s="1"/>
  <c r="BG7" i="3"/>
  <c r="BG15" i="3" s="1"/>
  <c r="BG16" i="3" s="1"/>
  <c r="BI27" i="11"/>
  <c r="BO358" i="11"/>
  <c r="BJ101" i="7"/>
  <c r="BJ98" i="7"/>
  <c r="BJ100" i="7"/>
  <c r="BJ99" i="7"/>
  <c r="BM85" i="7"/>
  <c r="BN63" i="7"/>
  <c r="BO346" i="11"/>
  <c r="BO341" i="11" s="1"/>
  <c r="BF340" i="11"/>
  <c r="CT340" i="11" s="1"/>
  <c r="CT347" i="11"/>
  <c r="CT353" i="11"/>
  <c r="CU16" i="3"/>
  <c r="BE16" i="3"/>
  <c r="BT9" i="15"/>
  <c r="BT9" i="16"/>
  <c r="BT67" i="7"/>
  <c r="BY11" i="16"/>
  <c r="BY11" i="15"/>
  <c r="BY69" i="7"/>
  <c r="BV47" i="7"/>
  <c r="BV54" i="7" s="1"/>
  <c r="BU75" i="7"/>
  <c r="AK49" i="7"/>
  <c r="AK56" i="7" s="1"/>
  <c r="AJ77" i="7"/>
  <c r="CU344" i="11"/>
  <c r="CU357" i="11"/>
  <c r="BF15" i="3"/>
  <c r="CU349" i="11"/>
  <c r="BG361" i="11"/>
  <c r="BI9" i="3" s="1"/>
  <c r="CU356" i="11"/>
  <c r="CU351" i="11"/>
  <c r="BP70" i="11"/>
  <c r="BP93" i="11" s="1"/>
  <c r="BP58" i="11"/>
  <c r="BP81" i="11" s="1"/>
  <c r="BP95" i="11"/>
  <c r="BP64" i="11"/>
  <c r="BP87" i="11" s="1"/>
  <c r="BQ50" i="11"/>
  <c r="BO12" i="11"/>
  <c r="CR20" i="4"/>
  <c r="BC11" i="4"/>
  <c r="BC19" i="4" s="1"/>
  <c r="BG353" i="11"/>
  <c r="BG347" i="11"/>
  <c r="CU343" i="11"/>
  <c r="CT352" i="11"/>
  <c r="CT346" i="11"/>
  <c r="BB20" i="4"/>
  <c r="CT358" i="11"/>
  <c r="CU355" i="11"/>
  <c r="BH347" i="11"/>
  <c r="BK100" i="7" l="1"/>
  <c r="BK29" i="11" s="1"/>
  <c r="BK101" i="7"/>
  <c r="BK30" i="11" s="1"/>
  <c r="BK98" i="7"/>
  <c r="BK27" i="11" s="1"/>
  <c r="BK102" i="7"/>
  <c r="BK94" i="7"/>
  <c r="BM13" i="3" s="1"/>
  <c r="BM80" i="7"/>
  <c r="BL11" i="3"/>
  <c r="BI17" i="4"/>
  <c r="BI15" i="4" s="1"/>
  <c r="CV90" i="7"/>
  <c r="CV89" i="7"/>
  <c r="BH9" i="3"/>
  <c r="CT361" i="11"/>
  <c r="BL87" i="7"/>
  <c r="CV88" i="7"/>
  <c r="BH38" i="11"/>
  <c r="BH367" i="11"/>
  <c r="BH379" i="11"/>
  <c r="BH373" i="11"/>
  <c r="BI36" i="11"/>
  <c r="BI377" i="11"/>
  <c r="CU377" i="11" s="1"/>
  <c r="BI365" i="11"/>
  <c r="CU365" i="11" s="1"/>
  <c r="BI371" i="11"/>
  <c r="CU371" i="11" s="1"/>
  <c r="BI37" i="11"/>
  <c r="BI378" i="11"/>
  <c r="CU378" i="11" s="1"/>
  <c r="BI366" i="11"/>
  <c r="CU366" i="11" s="1"/>
  <c r="BI372" i="11"/>
  <c r="CU372" i="11" s="1"/>
  <c r="BI35" i="11"/>
  <c r="BI364" i="11"/>
  <c r="CU364" i="11" s="1"/>
  <c r="BI376" i="11"/>
  <c r="CU376" i="11" s="1"/>
  <c r="BI370" i="11"/>
  <c r="CU370" i="11" s="1"/>
  <c r="BL8" i="4"/>
  <c r="BM91" i="7"/>
  <c r="BM89" i="7"/>
  <c r="BM92" i="7"/>
  <c r="BM90" i="7"/>
  <c r="BM88" i="7"/>
  <c r="BK35" i="11"/>
  <c r="BK376" i="11"/>
  <c r="BK364" i="11"/>
  <c r="BK370" i="11"/>
  <c r="BI31" i="11"/>
  <c r="BJ30" i="11"/>
  <c r="BJ27" i="11"/>
  <c r="BJ29" i="11"/>
  <c r="BJ28" i="11"/>
  <c r="BN85" i="7"/>
  <c r="BN23" i="11"/>
  <c r="BH17" i="4"/>
  <c r="BK11" i="3"/>
  <c r="CW13" i="3"/>
  <c r="CW11" i="3" s="1"/>
  <c r="BI34" i="11"/>
  <c r="BI375" i="11"/>
  <c r="CU375" i="11" s="1"/>
  <c r="BI363" i="11"/>
  <c r="CU363" i="11" s="1"/>
  <c r="BI369" i="11"/>
  <c r="CU369" i="11" s="1"/>
  <c r="BN58" i="7"/>
  <c r="BM8" i="4" s="1"/>
  <c r="BP358" i="11"/>
  <c r="BO63" i="7"/>
  <c r="BP352" i="11"/>
  <c r="DH341" i="11"/>
  <c r="CW341" i="11"/>
  <c r="BP346" i="11"/>
  <c r="BP341" i="11" s="1"/>
  <c r="BG340" i="11"/>
  <c r="BF16" i="3"/>
  <c r="AK12" i="15"/>
  <c r="AK12" i="16"/>
  <c r="AK70" i="7"/>
  <c r="BV10" i="16"/>
  <c r="BV10" i="15"/>
  <c r="BV68" i="7"/>
  <c r="BZ48" i="7"/>
  <c r="BZ55" i="7" s="1"/>
  <c r="BY76" i="7"/>
  <c r="BU46" i="7"/>
  <c r="BU53" i="7" s="1"/>
  <c r="BT74" i="7"/>
  <c r="CU345" i="11"/>
  <c r="BH353" i="11"/>
  <c r="BC20" i="4"/>
  <c r="BQ70" i="11"/>
  <c r="BQ93" i="11" s="1"/>
  <c r="BQ95" i="11"/>
  <c r="BQ64" i="11"/>
  <c r="BQ87" i="11" s="1"/>
  <c r="BQ58" i="11"/>
  <c r="BQ81" i="11" s="1"/>
  <c r="BR50" i="11"/>
  <c r="BP12" i="11"/>
  <c r="BF13" i="4"/>
  <c r="BI7" i="3"/>
  <c r="BM11" i="3" l="1"/>
  <c r="BJ17" i="4"/>
  <c r="BJ15" i="4" s="1"/>
  <c r="BL94" i="7"/>
  <c r="BL102" i="7"/>
  <c r="BN80" i="7"/>
  <c r="BM87" i="7"/>
  <c r="BM102" i="7" s="1"/>
  <c r="BH361" i="11"/>
  <c r="BJ9" i="3" s="1"/>
  <c r="BE13" i="4"/>
  <c r="CV9" i="3"/>
  <c r="CV7" i="3" s="1"/>
  <c r="CV15" i="3" s="1"/>
  <c r="BH7" i="3"/>
  <c r="BH15" i="3" s="1"/>
  <c r="BL101" i="7"/>
  <c r="BL30" i="11" s="1"/>
  <c r="BL99" i="7"/>
  <c r="BL28" i="11" s="1"/>
  <c r="BL100" i="7"/>
  <c r="BL29" i="11" s="1"/>
  <c r="BL98" i="7"/>
  <c r="CV87" i="7"/>
  <c r="BI38" i="11"/>
  <c r="BI367" i="11"/>
  <c r="BI379" i="11"/>
  <c r="CU379" i="11" s="1"/>
  <c r="BI373" i="11"/>
  <c r="CU373" i="11" s="1"/>
  <c r="BJ37" i="11"/>
  <c r="BJ378" i="11"/>
  <c r="BJ372" i="11"/>
  <c r="BJ366" i="11"/>
  <c r="BJ34" i="11"/>
  <c r="BJ375" i="11"/>
  <c r="BJ363" i="11"/>
  <c r="BJ369" i="11"/>
  <c r="BJ36" i="11"/>
  <c r="BJ365" i="11"/>
  <c r="BJ371" i="11"/>
  <c r="BJ377" i="11"/>
  <c r="BJ35" i="11"/>
  <c r="BJ376" i="11"/>
  <c r="BJ370" i="11"/>
  <c r="BJ364" i="11"/>
  <c r="BK36" i="11"/>
  <c r="BK365" i="11"/>
  <c r="BK371" i="11"/>
  <c r="BK377" i="11"/>
  <c r="BK37" i="11"/>
  <c r="BK378" i="11"/>
  <c r="BK372" i="11"/>
  <c r="BK366" i="11"/>
  <c r="BK34" i="11"/>
  <c r="BK369" i="11"/>
  <c r="BK375" i="11"/>
  <c r="BK363" i="11"/>
  <c r="BJ31" i="11"/>
  <c r="BO58" i="7"/>
  <c r="BO23" i="11"/>
  <c r="BK31" i="11"/>
  <c r="BH15" i="4"/>
  <c r="CT17" i="4"/>
  <c r="CT15" i="4" s="1"/>
  <c r="BN90" i="7"/>
  <c r="BN89" i="7"/>
  <c r="BO85" i="7"/>
  <c r="BN88" i="7"/>
  <c r="BN92" i="7"/>
  <c r="BN91" i="7"/>
  <c r="BQ358" i="11"/>
  <c r="BP63" i="7"/>
  <c r="BQ352" i="11"/>
  <c r="BQ346" i="11"/>
  <c r="BQ341" i="11" s="1"/>
  <c r="CU354" i="11"/>
  <c r="BI353" i="11"/>
  <c r="CU353" i="11" s="1"/>
  <c r="BH340" i="11"/>
  <c r="BU9" i="16"/>
  <c r="BU9" i="15"/>
  <c r="BU67" i="7"/>
  <c r="BZ11" i="15"/>
  <c r="BZ11" i="16"/>
  <c r="BZ69" i="7"/>
  <c r="AL49" i="7"/>
  <c r="AL56" i="7" s="1"/>
  <c r="AK77" i="7"/>
  <c r="BW47" i="7"/>
  <c r="BW54" i="7" s="1"/>
  <c r="BV75" i="7"/>
  <c r="BI15" i="3"/>
  <c r="CU358" i="11"/>
  <c r="CU346" i="11"/>
  <c r="BR64" i="11"/>
  <c r="BR87" i="11" s="1"/>
  <c r="BR352" i="11" s="1"/>
  <c r="BR70" i="11"/>
  <c r="BR93" i="11" s="1"/>
  <c r="BR358" i="11" s="1"/>
  <c r="BR95" i="11"/>
  <c r="BR58" i="11"/>
  <c r="BR81" i="11" s="1"/>
  <c r="BS50" i="11"/>
  <c r="BK353" i="11"/>
  <c r="BK347" i="11"/>
  <c r="CU348" i="11"/>
  <c r="BQ12" i="11"/>
  <c r="BF11" i="4"/>
  <c r="BF19" i="4" s="1"/>
  <c r="CU342" i="11"/>
  <c r="BI347" i="11"/>
  <c r="BN13" i="3" l="1"/>
  <c r="CV94" i="7"/>
  <c r="BO92" i="7"/>
  <c r="BO91" i="7"/>
  <c r="BO88" i="7"/>
  <c r="CW58" i="7"/>
  <c r="CV8" i="4" s="1"/>
  <c r="BO90" i="7"/>
  <c r="CW90" i="7" s="1"/>
  <c r="BM99" i="7"/>
  <c r="BM28" i="11" s="1"/>
  <c r="BM101" i="7"/>
  <c r="BM30" i="11" s="1"/>
  <c r="BM98" i="7"/>
  <c r="BM27" i="11" s="1"/>
  <c r="BM100" i="7"/>
  <c r="BM29" i="11" s="1"/>
  <c r="BM94" i="7"/>
  <c r="BO13" i="3" s="1"/>
  <c r="BN8" i="4"/>
  <c r="BO89" i="7"/>
  <c r="BE11" i="4"/>
  <c r="BE19" i="4" s="1"/>
  <c r="BE20" i="4" s="1"/>
  <c r="CS13" i="4"/>
  <c r="CS11" i="4" s="1"/>
  <c r="CS19" i="4" s="1"/>
  <c r="CS20" i="4" s="1"/>
  <c r="BL372" i="11"/>
  <c r="CV372" i="11" s="1"/>
  <c r="BL378" i="11"/>
  <c r="CV378" i="11" s="1"/>
  <c r="BL366" i="11"/>
  <c r="CV366" i="11" s="1"/>
  <c r="BL37" i="11"/>
  <c r="BL370" i="11"/>
  <c r="CV370" i="11" s="1"/>
  <c r="BL376" i="11"/>
  <c r="CV376" i="11" s="1"/>
  <c r="BL364" i="11"/>
  <c r="CV364" i="11" s="1"/>
  <c r="BL35" i="11"/>
  <c r="BL371" i="11"/>
  <c r="CV371" i="11" s="1"/>
  <c r="BL365" i="11"/>
  <c r="CV365" i="11" s="1"/>
  <c r="BL377" i="11"/>
  <c r="CV377" i="11" s="1"/>
  <c r="BL36" i="11"/>
  <c r="BL27" i="11"/>
  <c r="BL31" i="11"/>
  <c r="BI361" i="11"/>
  <c r="CU367" i="11"/>
  <c r="BJ38" i="11"/>
  <c r="BJ379" i="11"/>
  <c r="BJ367" i="11"/>
  <c r="BJ373" i="11"/>
  <c r="BK38" i="11"/>
  <c r="BK367" i="11"/>
  <c r="BK379" i="11"/>
  <c r="BK373" i="11"/>
  <c r="BP58" i="7"/>
  <c r="BP23" i="11"/>
  <c r="CW89" i="7"/>
  <c r="BO80" i="7"/>
  <c r="CW80" i="7" s="1"/>
  <c r="CW85" i="7"/>
  <c r="CW92" i="7"/>
  <c r="CW91" i="7"/>
  <c r="BN87" i="7"/>
  <c r="BN102" i="7" s="1"/>
  <c r="BP85" i="7"/>
  <c r="BQ63" i="7"/>
  <c r="BR346" i="11"/>
  <c r="BR341" i="11" s="1"/>
  <c r="CX341" i="11" s="1"/>
  <c r="BK340" i="11"/>
  <c r="BI340" i="11"/>
  <c r="CU340" i="11" s="1"/>
  <c r="CU347" i="11"/>
  <c r="BH16" i="3"/>
  <c r="CV16" i="3"/>
  <c r="BI16" i="3"/>
  <c r="BW10" i="16"/>
  <c r="BW10" i="15"/>
  <c r="BW68" i="7"/>
  <c r="AL12" i="15"/>
  <c r="AL12" i="16"/>
  <c r="AL70" i="7"/>
  <c r="BZ76" i="7"/>
  <c r="CA48" i="7"/>
  <c r="CA55" i="7" s="1"/>
  <c r="CA69" i="7" s="1"/>
  <c r="BV46" i="7"/>
  <c r="BV53" i="7" s="1"/>
  <c r="BU74" i="7"/>
  <c r="CU352" i="11"/>
  <c r="CV355" i="11"/>
  <c r="BJ353" i="11"/>
  <c r="BR12" i="11"/>
  <c r="BJ347" i="11"/>
  <c r="CV343" i="11"/>
  <c r="CV356" i="11"/>
  <c r="CV351" i="11"/>
  <c r="CV344" i="11"/>
  <c r="CV357" i="11"/>
  <c r="BJ7" i="3"/>
  <c r="BG13" i="4"/>
  <c r="BF20" i="4"/>
  <c r="BS95" i="11"/>
  <c r="BS64" i="11"/>
  <c r="BS87" i="11" s="1"/>
  <c r="BS70" i="11"/>
  <c r="BS93" i="11" s="1"/>
  <c r="BS358" i="11" s="1"/>
  <c r="BS58" i="11"/>
  <c r="BS81" i="11" s="1"/>
  <c r="BT50" i="11"/>
  <c r="CV350" i="11"/>
  <c r="BN11" i="3" l="1"/>
  <c r="CX13" i="3"/>
  <c r="CX11" i="3" s="1"/>
  <c r="BK17" i="4"/>
  <c r="BO87" i="7"/>
  <c r="CW88" i="7"/>
  <c r="BP80" i="7"/>
  <c r="BJ361" i="11"/>
  <c r="BL9" i="3" s="1"/>
  <c r="BK361" i="11"/>
  <c r="BM9" i="3" s="1"/>
  <c r="BL34" i="11"/>
  <c r="BL363" i="11"/>
  <c r="BL375" i="11"/>
  <c r="BL369" i="11"/>
  <c r="BK9" i="3"/>
  <c r="CU361" i="11"/>
  <c r="BL38" i="11"/>
  <c r="BM34" i="11"/>
  <c r="BO8" i="4"/>
  <c r="BP91" i="7"/>
  <c r="BP90" i="7"/>
  <c r="BP89" i="7"/>
  <c r="BP88" i="7"/>
  <c r="BP92" i="7"/>
  <c r="BM35" i="11"/>
  <c r="BM364" i="11"/>
  <c r="BM376" i="11"/>
  <c r="BM370" i="11"/>
  <c r="BM37" i="11"/>
  <c r="BM366" i="11"/>
  <c r="BM378" i="11"/>
  <c r="BM372" i="11"/>
  <c r="BM36" i="11"/>
  <c r="BM365" i="11"/>
  <c r="BM377" i="11"/>
  <c r="BM371" i="11"/>
  <c r="BN99" i="7"/>
  <c r="BN28" i="11" s="1"/>
  <c r="BQ85" i="7"/>
  <c r="BQ23" i="11"/>
  <c r="BM31" i="11"/>
  <c r="BN94" i="7"/>
  <c r="BP13" i="3" s="1"/>
  <c r="BP11" i="3" s="1"/>
  <c r="BN101" i="7"/>
  <c r="BN98" i="7"/>
  <c r="BN100" i="7"/>
  <c r="BS352" i="11"/>
  <c r="BR63" i="7"/>
  <c r="BQ58" i="7"/>
  <c r="BP8" i="4" s="1"/>
  <c r="BS346" i="11"/>
  <c r="BS341" i="11" s="1"/>
  <c r="BM375" i="11"/>
  <c r="BM363" i="11"/>
  <c r="BM369" i="11"/>
  <c r="BL367" i="11"/>
  <c r="BL379" i="11"/>
  <c r="BL373" i="11"/>
  <c r="BJ340" i="11"/>
  <c r="BV9" i="16"/>
  <c r="BV9" i="15"/>
  <c r="BV67" i="7"/>
  <c r="AM49" i="7"/>
  <c r="AM56" i="7" s="1"/>
  <c r="AL77" i="7"/>
  <c r="CA76" i="7"/>
  <c r="CB48" i="7"/>
  <c r="BX47" i="7"/>
  <c r="BX54" i="7" s="1"/>
  <c r="BW75" i="7"/>
  <c r="CA11" i="16"/>
  <c r="CA11" i="15"/>
  <c r="BJ15" i="3"/>
  <c r="BG11" i="4"/>
  <c r="BG19" i="4" s="1"/>
  <c r="CV349" i="11"/>
  <c r="BO11" i="3"/>
  <c r="BL17" i="4"/>
  <c r="CV375" i="11"/>
  <c r="CV369" i="11"/>
  <c r="BT95" i="11"/>
  <c r="BT64" i="11"/>
  <c r="BT87" i="11" s="1"/>
  <c r="BT70" i="11"/>
  <c r="BT93" i="11" s="1"/>
  <c r="BU50" i="11"/>
  <c r="BT58" i="11"/>
  <c r="BT81" i="11" s="1"/>
  <c r="BS12" i="11"/>
  <c r="CV363" i="11"/>
  <c r="CV345" i="11"/>
  <c r="BK15" i="4" l="1"/>
  <c r="CU17" i="4"/>
  <c r="CU15" i="4" s="1"/>
  <c r="BP87" i="7"/>
  <c r="BO102" i="7"/>
  <c r="BO98" i="7"/>
  <c r="BO27" i="11" s="1"/>
  <c r="BO94" i="7"/>
  <c r="CW87" i="7"/>
  <c r="BO100" i="7"/>
  <c r="BO29" i="11" s="1"/>
  <c r="BO99" i="7"/>
  <c r="BO28" i="11" s="1"/>
  <c r="BO101" i="7"/>
  <c r="BO30" i="11" s="1"/>
  <c r="BQ80" i="7"/>
  <c r="BN376" i="11"/>
  <c r="BN364" i="11"/>
  <c r="BN370" i="11"/>
  <c r="CW9" i="3"/>
  <c r="CW7" i="3" s="1"/>
  <c r="CW15" i="3" s="1"/>
  <c r="CW16" i="3" s="1"/>
  <c r="BK7" i="3"/>
  <c r="BK15" i="3" s="1"/>
  <c r="BK16" i="3" s="1"/>
  <c r="BH13" i="4"/>
  <c r="BJ13" i="4"/>
  <c r="BJ11" i="4" s="1"/>
  <c r="BJ19" i="4" s="1"/>
  <c r="BJ20" i="4" s="1"/>
  <c r="BM7" i="3"/>
  <c r="BM15" i="3" s="1"/>
  <c r="BN35" i="11"/>
  <c r="BM38" i="11"/>
  <c r="BN30" i="11"/>
  <c r="BN27" i="11"/>
  <c r="BN29" i="11"/>
  <c r="BR58" i="7"/>
  <c r="BR23" i="11"/>
  <c r="BR85" i="7"/>
  <c r="BQ90" i="7"/>
  <c r="BQ89" i="7"/>
  <c r="BM17" i="4"/>
  <c r="BM15" i="4" s="1"/>
  <c r="BT358" i="11"/>
  <c r="BQ92" i="7"/>
  <c r="BQ88" i="7"/>
  <c r="BQ91" i="7"/>
  <c r="BS63" i="7"/>
  <c r="BT352" i="11"/>
  <c r="BT346" i="11"/>
  <c r="BT341" i="11" s="1"/>
  <c r="BM367" i="11"/>
  <c r="BM379" i="11"/>
  <c r="BM373" i="11"/>
  <c r="CV348" i="11"/>
  <c r="CV354" i="11"/>
  <c r="BJ16" i="3"/>
  <c r="BX10" i="16"/>
  <c r="BX10" i="15"/>
  <c r="BX68" i="7"/>
  <c r="AM12" i="16"/>
  <c r="AM12" i="15"/>
  <c r="AM70" i="7"/>
  <c r="BW46" i="7"/>
  <c r="BW53" i="7" s="1"/>
  <c r="BV74" i="7"/>
  <c r="CW350" i="11"/>
  <c r="CW356" i="11"/>
  <c r="CW355" i="11"/>
  <c r="CW349" i="11"/>
  <c r="CW351" i="11"/>
  <c r="CW345" i="11"/>
  <c r="BL361" i="11"/>
  <c r="BN9" i="3" s="1"/>
  <c r="BK13" i="4" s="1"/>
  <c r="BK11" i="4" s="1"/>
  <c r="CV358" i="11"/>
  <c r="CV379" i="11"/>
  <c r="CW343" i="11"/>
  <c r="BL15" i="4"/>
  <c r="CW344" i="11"/>
  <c r="BT12" i="11"/>
  <c r="BU64" i="11"/>
  <c r="BU87" i="11" s="1"/>
  <c r="BU95" i="11"/>
  <c r="BU70" i="11"/>
  <c r="BU93" i="11" s="1"/>
  <c r="BV50" i="11"/>
  <c r="BU58" i="11"/>
  <c r="BU81" i="11" s="1"/>
  <c r="CV342" i="11"/>
  <c r="CV352" i="11"/>
  <c r="CV373" i="11"/>
  <c r="CV346" i="11"/>
  <c r="CV367" i="11"/>
  <c r="CW357" i="11"/>
  <c r="BP101" i="7"/>
  <c r="BP99" i="7"/>
  <c r="BP98" i="7"/>
  <c r="BN347" i="11"/>
  <c r="BN353" i="11"/>
  <c r="BI13" i="4"/>
  <c r="BL7" i="3"/>
  <c r="BG20" i="4"/>
  <c r="BK19" i="4" l="1"/>
  <c r="BK20" i="4" s="1"/>
  <c r="BP102" i="7"/>
  <c r="BP100" i="7"/>
  <c r="BP29" i="11" s="1"/>
  <c r="BP94" i="7"/>
  <c r="BR13" i="3" s="1"/>
  <c r="BQ13" i="3"/>
  <c r="CW94" i="7"/>
  <c r="BH11" i="4"/>
  <c r="BH19" i="4" s="1"/>
  <c r="BH20" i="4" s="1"/>
  <c r="CT13" i="4"/>
  <c r="CT11" i="4" s="1"/>
  <c r="CT19" i="4" s="1"/>
  <c r="CT20" i="4" s="1"/>
  <c r="BO376" i="11"/>
  <c r="CW376" i="11" s="1"/>
  <c r="BO364" i="11"/>
  <c r="CW364" i="11" s="1"/>
  <c r="BO370" i="11"/>
  <c r="CW370" i="11" s="1"/>
  <c r="BO365" i="11"/>
  <c r="BO377" i="11"/>
  <c r="BO371" i="11"/>
  <c r="BO35" i="11"/>
  <c r="BO36" i="11"/>
  <c r="BN37" i="11"/>
  <c r="BN372" i="11"/>
  <c r="BN366" i="11"/>
  <c r="BN378" i="11"/>
  <c r="BN34" i="11"/>
  <c r="BN369" i="11"/>
  <c r="BN375" i="11"/>
  <c r="BN36" i="11"/>
  <c r="BN365" i="11"/>
  <c r="CW365" i="11" s="1"/>
  <c r="BN377" i="11"/>
  <c r="BN371" i="11"/>
  <c r="CW371" i="11" s="1"/>
  <c r="CX58" i="7"/>
  <c r="CW8" i="4" s="1"/>
  <c r="BR92" i="7"/>
  <c r="CX92" i="7" s="1"/>
  <c r="BR89" i="7"/>
  <c r="CX89" i="7" s="1"/>
  <c r="BR90" i="7"/>
  <c r="CX90" i="7" s="1"/>
  <c r="BR91" i="7"/>
  <c r="CX91" i="7" s="1"/>
  <c r="BR88" i="7"/>
  <c r="CX88" i="7" s="1"/>
  <c r="BQ8" i="4"/>
  <c r="BO34" i="11"/>
  <c r="BO363" i="11"/>
  <c r="BO375" i="11"/>
  <c r="BO369" i="11"/>
  <c r="BO37" i="11"/>
  <c r="BO378" i="11"/>
  <c r="BO372" i="11"/>
  <c r="BO366" i="11"/>
  <c r="BS85" i="7"/>
  <c r="BS23" i="11"/>
  <c r="BO31" i="11"/>
  <c r="BP30" i="11"/>
  <c r="BP28" i="11"/>
  <c r="BP27" i="11"/>
  <c r="BR80" i="7"/>
  <c r="CX80" i="7" s="1"/>
  <c r="CX85" i="7"/>
  <c r="BN31" i="11"/>
  <c r="BN363" i="11"/>
  <c r="BQ87" i="7"/>
  <c r="BQ102" i="7" s="1"/>
  <c r="BS58" i="7"/>
  <c r="BT63" i="7"/>
  <c r="BU352" i="11"/>
  <c r="BU346" i="11"/>
  <c r="BU341" i="11" s="1"/>
  <c r="CY341" i="11" s="1"/>
  <c r="BU358" i="11"/>
  <c r="BN340" i="11"/>
  <c r="BL353" i="11"/>
  <c r="CV353" i="11" s="1"/>
  <c r="BL347" i="11"/>
  <c r="CV347" i="11" s="1"/>
  <c r="BM16" i="3"/>
  <c r="BW9" i="15"/>
  <c r="BW9" i="16"/>
  <c r="BW67" i="7"/>
  <c r="AN49" i="7"/>
  <c r="AN56" i="7" s="1"/>
  <c r="AM77" i="7"/>
  <c r="BY47" i="7"/>
  <c r="BY54" i="7" s="1"/>
  <c r="BX75" i="7"/>
  <c r="CX9" i="3"/>
  <c r="CX7" i="3" s="1"/>
  <c r="CX15" i="3" s="1"/>
  <c r="CW354" i="11"/>
  <c r="CV361" i="11"/>
  <c r="BL15" i="3"/>
  <c r="BN7" i="3"/>
  <c r="BM347" i="11"/>
  <c r="BM361" i="11"/>
  <c r="BU12" i="11"/>
  <c r="BV95" i="11"/>
  <c r="BV58" i="11"/>
  <c r="BV81" i="11" s="1"/>
  <c r="BW50" i="11"/>
  <c r="BV64" i="11"/>
  <c r="BV87" i="11" s="1"/>
  <c r="BV352" i="11" s="1"/>
  <c r="BV70" i="11"/>
  <c r="BV93" i="11" s="1"/>
  <c r="BV358" i="11" s="1"/>
  <c r="BO347" i="11"/>
  <c r="BO353" i="11"/>
  <c r="CW348" i="11"/>
  <c r="BI11" i="4"/>
  <c r="BI19" i="4" s="1"/>
  <c r="CU13" i="4"/>
  <c r="CU11" i="4" s="1"/>
  <c r="CU19" i="4" s="1"/>
  <c r="BM353" i="11"/>
  <c r="CW377" i="11" l="1"/>
  <c r="CY13" i="3"/>
  <c r="CY11" i="3" s="1"/>
  <c r="BN17" i="4"/>
  <c r="BQ11" i="3"/>
  <c r="CW366" i="11"/>
  <c r="CW369" i="11"/>
  <c r="CW378" i="11"/>
  <c r="CW375" i="11"/>
  <c r="BS80" i="7"/>
  <c r="BP377" i="11"/>
  <c r="BP365" i="11"/>
  <c r="BP371" i="11"/>
  <c r="BP364" i="11"/>
  <c r="BP376" i="11"/>
  <c r="BP370" i="11"/>
  <c r="BR87" i="7"/>
  <c r="CW372" i="11"/>
  <c r="BP36" i="11"/>
  <c r="BP35" i="11"/>
  <c r="BP34" i="11"/>
  <c r="CW363" i="11"/>
  <c r="BO38" i="11"/>
  <c r="BO379" i="11"/>
  <c r="BO367" i="11"/>
  <c r="BO373" i="11"/>
  <c r="BP37" i="11"/>
  <c r="BP378" i="11"/>
  <c r="BP366" i="11"/>
  <c r="BP372" i="11"/>
  <c r="BQ99" i="7"/>
  <c r="BQ28" i="11" s="1"/>
  <c r="BT58" i="7"/>
  <c r="BT23" i="11"/>
  <c r="BP31" i="11"/>
  <c r="BR8" i="4"/>
  <c r="BS88" i="7"/>
  <c r="BS91" i="7"/>
  <c r="BN38" i="11"/>
  <c r="BN367" i="11"/>
  <c r="BN379" i="11"/>
  <c r="BN373" i="11"/>
  <c r="BS90" i="7"/>
  <c r="BS92" i="7"/>
  <c r="BS89" i="7"/>
  <c r="BQ100" i="7"/>
  <c r="BQ94" i="7"/>
  <c r="BS13" i="3" s="1"/>
  <c r="BQ101" i="7"/>
  <c r="BQ98" i="7"/>
  <c r="BT85" i="7"/>
  <c r="BU63" i="7"/>
  <c r="BV346" i="11"/>
  <c r="BV341" i="11" s="1"/>
  <c r="BP363" i="11"/>
  <c r="BP375" i="11"/>
  <c r="BP369" i="11"/>
  <c r="BL340" i="11"/>
  <c r="CV340" i="11" s="1"/>
  <c r="CW347" i="11"/>
  <c r="BM340" i="11"/>
  <c r="BO340" i="11"/>
  <c r="CW353" i="11"/>
  <c r="CX16" i="3"/>
  <c r="BL16" i="3"/>
  <c r="BY10" i="15"/>
  <c r="BY10" i="16"/>
  <c r="BY68" i="7"/>
  <c r="AN12" i="16"/>
  <c r="AN12" i="15"/>
  <c r="AN70" i="7"/>
  <c r="BX46" i="7"/>
  <c r="BX53" i="7" s="1"/>
  <c r="BW74" i="7"/>
  <c r="BN15" i="3"/>
  <c r="CW352" i="11"/>
  <c r="CW358" i="11"/>
  <c r="BW64" i="11"/>
  <c r="BW87" i="11" s="1"/>
  <c r="BW352" i="11" s="1"/>
  <c r="BW95" i="11"/>
  <c r="BW58" i="11"/>
  <c r="BW81" i="11" s="1"/>
  <c r="BW70" i="11"/>
  <c r="BW93" i="11" s="1"/>
  <c r="BW358" i="11" s="1"/>
  <c r="BX50" i="11"/>
  <c r="BO17" i="4"/>
  <c r="BR11" i="3"/>
  <c r="BO9" i="3"/>
  <c r="CU20" i="4"/>
  <c r="BI20" i="4"/>
  <c r="CW346" i="11"/>
  <c r="BV12" i="11"/>
  <c r="CW342" i="11"/>
  <c r="DG17" i="4" l="1"/>
  <c r="DG15" i="4" s="1"/>
  <c r="CV17" i="4"/>
  <c r="CV15" i="4" s="1"/>
  <c r="BN15" i="4"/>
  <c r="CW367" i="11"/>
  <c r="CW379" i="11"/>
  <c r="BR94" i="7"/>
  <c r="BR98" i="7"/>
  <c r="BR27" i="11" s="1"/>
  <c r="BR100" i="7"/>
  <c r="BR29" i="11" s="1"/>
  <c r="CX87" i="7"/>
  <c r="BR102" i="7"/>
  <c r="BT80" i="7"/>
  <c r="BR99" i="7"/>
  <c r="BR28" i="11" s="1"/>
  <c r="BR101" i="7"/>
  <c r="BR30" i="11" s="1"/>
  <c r="BT91" i="7"/>
  <c r="BT90" i="7"/>
  <c r="BO361" i="11"/>
  <c r="BQ9" i="3" s="1"/>
  <c r="BQ35" i="11"/>
  <c r="BQ364" i="11"/>
  <c r="BQ376" i="11"/>
  <c r="BQ370" i="11"/>
  <c r="BP38" i="11"/>
  <c r="BS8" i="4"/>
  <c r="BT89" i="7"/>
  <c r="BT92" i="7"/>
  <c r="BT88" i="7"/>
  <c r="BQ29" i="11"/>
  <c r="BQ371" i="11" s="1"/>
  <c r="BQ30" i="11"/>
  <c r="BQ378" i="11" s="1"/>
  <c r="BQ27" i="11"/>
  <c r="BU85" i="7"/>
  <c r="BU23" i="11"/>
  <c r="BN361" i="11"/>
  <c r="BP17" i="4"/>
  <c r="BS11" i="3"/>
  <c r="CW373" i="11"/>
  <c r="BS87" i="7"/>
  <c r="BS102" i="7" s="1"/>
  <c r="BQ377" i="11"/>
  <c r="BQ366" i="11"/>
  <c r="BU58" i="7"/>
  <c r="BU92" i="7" s="1"/>
  <c r="CY92" i="7" s="1"/>
  <c r="BV63" i="7"/>
  <c r="BW346" i="11"/>
  <c r="BW341" i="11" s="1"/>
  <c r="BP379" i="11"/>
  <c r="BP367" i="11"/>
  <c r="BP373" i="11"/>
  <c r="BN16" i="3"/>
  <c r="BX9" i="16"/>
  <c r="BX9" i="15"/>
  <c r="BX67" i="7"/>
  <c r="AO49" i="7"/>
  <c r="AO56" i="7" s="1"/>
  <c r="AN77" i="7"/>
  <c r="BZ47" i="7"/>
  <c r="BZ54" i="7" s="1"/>
  <c r="BY75" i="7"/>
  <c r="CX343" i="11"/>
  <c r="CW340" i="11"/>
  <c r="CX350" i="11"/>
  <c r="CX344" i="11"/>
  <c r="CX357" i="11"/>
  <c r="CX351" i="11"/>
  <c r="CX356" i="11"/>
  <c r="CX349" i="11"/>
  <c r="BX64" i="11"/>
  <c r="BX87" i="11" s="1"/>
  <c r="BX70" i="11"/>
  <c r="BX93" i="11" s="1"/>
  <c r="BX358" i="11" s="1"/>
  <c r="BY50" i="11"/>
  <c r="BX58" i="11"/>
  <c r="BX81" i="11" s="1"/>
  <c r="BX95" i="11"/>
  <c r="CX345" i="11"/>
  <c r="BO15" i="4"/>
  <c r="CX355" i="11"/>
  <c r="BO7" i="3"/>
  <c r="BL13" i="4"/>
  <c r="BW12" i="11"/>
  <c r="BT13" i="3" l="1"/>
  <c r="CX94" i="7"/>
  <c r="BT87" i="7"/>
  <c r="BQ17" i="4"/>
  <c r="BT11" i="3"/>
  <c r="CZ13" i="3"/>
  <c r="CZ11" i="3" s="1"/>
  <c r="BQ375" i="11"/>
  <c r="BQ369" i="11"/>
  <c r="BR365" i="11"/>
  <c r="BR371" i="11"/>
  <c r="CX371" i="11" s="1"/>
  <c r="BR364" i="11"/>
  <c r="CX364" i="11" s="1"/>
  <c r="BR370" i="11"/>
  <c r="CX370" i="11" s="1"/>
  <c r="BR376" i="11"/>
  <c r="CX376" i="11" s="1"/>
  <c r="BR378" i="11"/>
  <c r="CX378" i="11" s="1"/>
  <c r="BR366" i="11"/>
  <c r="CX366" i="11" s="1"/>
  <c r="BR372" i="11"/>
  <c r="BN13" i="4"/>
  <c r="BN11" i="4" s="1"/>
  <c r="BN19" i="4" s="1"/>
  <c r="BN20" i="4" s="1"/>
  <c r="BQ7" i="3"/>
  <c r="BQ15" i="3" s="1"/>
  <c r="BQ36" i="11"/>
  <c r="BQ365" i="11"/>
  <c r="BQ37" i="11"/>
  <c r="BQ372" i="11"/>
  <c r="BQ34" i="11"/>
  <c r="BQ363" i="11"/>
  <c r="BR34" i="11"/>
  <c r="BR36" i="11"/>
  <c r="BR377" i="11"/>
  <c r="CX377" i="11" s="1"/>
  <c r="BR35" i="11"/>
  <c r="BR37" i="11"/>
  <c r="BU80" i="7"/>
  <c r="CY80" i="7" s="1"/>
  <c r="CY85" i="7"/>
  <c r="BS94" i="7"/>
  <c r="BU13" i="3" s="1"/>
  <c r="BQ31" i="11"/>
  <c r="BV85" i="7"/>
  <c r="BV80" i="7" s="1"/>
  <c r="BV23" i="11"/>
  <c r="BR31" i="11"/>
  <c r="BP9" i="3"/>
  <c r="CW361" i="11"/>
  <c r="BP15" i="4"/>
  <c r="BS98" i="7"/>
  <c r="BS101" i="7"/>
  <c r="BS100" i="7"/>
  <c r="BS99" i="7"/>
  <c r="BV58" i="7"/>
  <c r="BU8" i="4" s="1"/>
  <c r="BX352" i="11"/>
  <c r="BU89" i="7"/>
  <c r="BU91" i="7"/>
  <c r="CY91" i="7" s="1"/>
  <c r="BU90" i="7"/>
  <c r="BT8" i="4"/>
  <c r="CY58" i="7"/>
  <c r="CX8" i="4" s="1"/>
  <c r="BU88" i="7"/>
  <c r="BW63" i="7"/>
  <c r="BX346" i="11"/>
  <c r="BX341" i="11" s="1"/>
  <c r="CZ341" i="11" s="1"/>
  <c r="BR363" i="11"/>
  <c r="BR375" i="11"/>
  <c r="BR369" i="11"/>
  <c r="BZ10" i="16"/>
  <c r="BZ10" i="15"/>
  <c r="BZ68" i="7"/>
  <c r="AO12" i="15"/>
  <c r="AO12" i="16"/>
  <c r="AO70" i="7"/>
  <c r="BY46" i="7"/>
  <c r="BY53" i="7" s="1"/>
  <c r="BX74" i="7"/>
  <c r="BO15" i="3"/>
  <c r="BP361" i="11"/>
  <c r="BR9" i="3" s="1"/>
  <c r="BL11" i="4"/>
  <c r="BL19" i="4" s="1"/>
  <c r="BP347" i="11"/>
  <c r="BX12" i="11"/>
  <c r="BP353" i="11"/>
  <c r="BY70" i="11"/>
  <c r="BY93" i="11" s="1"/>
  <c r="BY64" i="11"/>
  <c r="BY87" i="11" s="1"/>
  <c r="BY95" i="11"/>
  <c r="BY58" i="11"/>
  <c r="BY81" i="11" s="1"/>
  <c r="BZ50" i="11"/>
  <c r="BQ347" i="11"/>
  <c r="BQ353" i="11"/>
  <c r="BT99" i="7" l="1"/>
  <c r="BT28" i="11" s="1"/>
  <c r="BT98" i="7"/>
  <c r="BT27" i="11" s="1"/>
  <c r="BT100" i="7"/>
  <c r="BT29" i="11" s="1"/>
  <c r="BT94" i="7"/>
  <c r="BT102" i="7"/>
  <c r="BT101" i="7"/>
  <c r="BT30" i="11" s="1"/>
  <c r="BQ15" i="4"/>
  <c r="CW17" i="4"/>
  <c r="CW15" i="4" s="1"/>
  <c r="CX372" i="11"/>
  <c r="CX365" i="11"/>
  <c r="BQ373" i="11"/>
  <c r="BQ379" i="11"/>
  <c r="BQ367" i="11"/>
  <c r="CX363" i="11"/>
  <c r="BU11" i="3"/>
  <c r="BR17" i="4"/>
  <c r="BR15" i="4" s="1"/>
  <c r="BQ38" i="11"/>
  <c r="BR38" i="11"/>
  <c r="CY89" i="7"/>
  <c r="CY90" i="7"/>
  <c r="CY88" i="7"/>
  <c r="BS27" i="11"/>
  <c r="BS30" i="11"/>
  <c r="BS29" i="11"/>
  <c r="BS28" i="11"/>
  <c r="BW85" i="7"/>
  <c r="BW23" i="11"/>
  <c r="BP7" i="3"/>
  <c r="BP15" i="3" s="1"/>
  <c r="BP16" i="3" s="1"/>
  <c r="CY9" i="3"/>
  <c r="CY7" i="3" s="1"/>
  <c r="CY15" i="3" s="1"/>
  <c r="CY16" i="3" s="1"/>
  <c r="DJ9" i="3"/>
  <c r="DJ7" i="3" s="1"/>
  <c r="BM13" i="4"/>
  <c r="BV88" i="7"/>
  <c r="BV91" i="7"/>
  <c r="BV92" i="7"/>
  <c r="BV89" i="7"/>
  <c r="BV90" i="7"/>
  <c r="BY352" i="11"/>
  <c r="BU87" i="7"/>
  <c r="BU102" i="7" s="1"/>
  <c r="BY358" i="11"/>
  <c r="BW58" i="7"/>
  <c r="BV8" i="4" s="1"/>
  <c r="BX63" i="7"/>
  <c r="BY346" i="11"/>
  <c r="BY341" i="11" s="1"/>
  <c r="BR379" i="11"/>
  <c r="BR367" i="11"/>
  <c r="BR373" i="11"/>
  <c r="BQ340" i="11"/>
  <c r="CX348" i="11"/>
  <c r="BP340" i="11"/>
  <c r="CX354" i="11"/>
  <c r="BQ16" i="3"/>
  <c r="BO16" i="3"/>
  <c r="BY9" i="15"/>
  <c r="BY9" i="16"/>
  <c r="BY67" i="7"/>
  <c r="AP49" i="7"/>
  <c r="AP56" i="7" s="1"/>
  <c r="AO77" i="7"/>
  <c r="BZ75" i="7"/>
  <c r="CA47" i="7"/>
  <c r="CA54" i="7" s="1"/>
  <c r="CA68" i="7" s="1"/>
  <c r="CX375" i="11"/>
  <c r="CX358" i="11"/>
  <c r="CX352" i="11"/>
  <c r="CX369" i="11"/>
  <c r="BY12" i="11"/>
  <c r="BL20" i="4"/>
  <c r="BR7" i="3"/>
  <c r="BO13" i="4"/>
  <c r="CX346" i="11"/>
  <c r="BZ64" i="11"/>
  <c r="BZ87" i="11" s="1"/>
  <c r="BZ70" i="11"/>
  <c r="BZ93" i="11" s="1"/>
  <c r="BZ95" i="11"/>
  <c r="CA50" i="11"/>
  <c r="BZ58" i="11"/>
  <c r="BZ81" i="11" s="1"/>
  <c r="CX342" i="11"/>
  <c r="BV13" i="3"/>
  <c r="CX367" i="11" l="1"/>
  <c r="BQ361" i="11"/>
  <c r="BS9" i="3" s="1"/>
  <c r="BW80" i="7"/>
  <c r="BT376" i="11"/>
  <c r="BT364" i="11"/>
  <c r="BT370" i="11"/>
  <c r="BS366" i="11"/>
  <c r="BS37" i="11"/>
  <c r="BS378" i="11"/>
  <c r="BS370" i="11"/>
  <c r="BS376" i="11"/>
  <c r="BT366" i="11"/>
  <c r="BT378" i="11"/>
  <c r="BS34" i="11"/>
  <c r="BS375" i="11"/>
  <c r="BS363" i="11"/>
  <c r="BS369" i="11"/>
  <c r="BS372" i="11"/>
  <c r="BT35" i="11"/>
  <c r="BT34" i="11"/>
  <c r="BS36" i="11"/>
  <c r="BS371" i="11"/>
  <c r="BS365" i="11"/>
  <c r="BS377" i="11"/>
  <c r="BS35" i="11"/>
  <c r="BS364" i="11"/>
  <c r="BT37" i="11"/>
  <c r="BT372" i="11"/>
  <c r="BT36" i="11"/>
  <c r="BT377" i="11"/>
  <c r="BT365" i="11"/>
  <c r="BT371" i="11"/>
  <c r="BU100" i="7"/>
  <c r="BU29" i="11" s="1"/>
  <c r="BS31" i="11"/>
  <c r="BX85" i="7"/>
  <c r="BX23" i="11"/>
  <c r="BT31" i="11"/>
  <c r="DG13" i="4"/>
  <c r="DG11" i="4" s="1"/>
  <c r="DG19" i="4" s="1"/>
  <c r="DG20" i="4" s="1"/>
  <c r="CV13" i="4"/>
  <c r="CV11" i="4" s="1"/>
  <c r="CV19" i="4" s="1"/>
  <c r="CV20" i="4" s="1"/>
  <c r="BM11" i="4"/>
  <c r="BM19" i="4" s="1"/>
  <c r="BM20" i="4" s="1"/>
  <c r="BV87" i="7"/>
  <c r="BV102" i="7" s="1"/>
  <c r="CY87" i="7"/>
  <c r="BW90" i="7"/>
  <c r="BU98" i="7"/>
  <c r="BW91" i="7"/>
  <c r="BW89" i="7"/>
  <c r="BW88" i="7"/>
  <c r="BU99" i="7"/>
  <c r="BW92" i="7"/>
  <c r="BU101" i="7"/>
  <c r="BX58" i="7"/>
  <c r="CZ58" i="7" s="1"/>
  <c r="CY8" i="4" s="1"/>
  <c r="BU94" i="7"/>
  <c r="BW13" i="3" s="1"/>
  <c r="BW11" i="3" s="1"/>
  <c r="BZ358" i="11"/>
  <c r="BY63" i="7"/>
  <c r="BZ352" i="11"/>
  <c r="BZ346" i="11"/>
  <c r="BZ341" i="11" s="1"/>
  <c r="BT375" i="11"/>
  <c r="BT363" i="11"/>
  <c r="BT369" i="11"/>
  <c r="BR353" i="11"/>
  <c r="CX353" i="11" s="1"/>
  <c r="BR347" i="11"/>
  <c r="CX379" i="11"/>
  <c r="BR361" i="11"/>
  <c r="BT9" i="3" s="1"/>
  <c r="BQ13" i="4" s="1"/>
  <c r="BQ11" i="4" s="1"/>
  <c r="BQ19" i="4" s="1"/>
  <c r="AP12" i="15"/>
  <c r="AP12" i="16"/>
  <c r="AP70" i="7"/>
  <c r="CA75" i="7"/>
  <c r="CB47" i="7"/>
  <c r="CA10" i="16"/>
  <c r="CA10" i="15"/>
  <c r="BZ46" i="7"/>
  <c r="BZ53" i="7" s="1"/>
  <c r="BY74" i="7"/>
  <c r="CX373" i="11"/>
  <c r="CY345" i="11"/>
  <c r="CY351" i="11"/>
  <c r="BR15" i="3"/>
  <c r="BZ12" i="11"/>
  <c r="BO11" i="4"/>
  <c r="BO19" i="4" s="1"/>
  <c r="BV11" i="3"/>
  <c r="BS17" i="4"/>
  <c r="CA64" i="11"/>
  <c r="CA87" i="11" s="1"/>
  <c r="CA352" i="11" s="1"/>
  <c r="CA70" i="11"/>
  <c r="CA93" i="11" s="1"/>
  <c r="CA358" i="11" s="1"/>
  <c r="CA58" i="11"/>
  <c r="CA81" i="11" s="1"/>
  <c r="CA95" i="11"/>
  <c r="CY344" i="11"/>
  <c r="CZ85" i="7"/>
  <c r="CY356" i="11"/>
  <c r="CY357" i="11"/>
  <c r="CY350" i="11"/>
  <c r="CY355" i="11"/>
  <c r="BU371" i="11" l="1"/>
  <c r="CY371" i="11" s="1"/>
  <c r="BX80" i="7"/>
  <c r="CZ80" i="7" s="1"/>
  <c r="BT38" i="11"/>
  <c r="BS38" i="11"/>
  <c r="BS379" i="11"/>
  <c r="BS367" i="11"/>
  <c r="BS373" i="11"/>
  <c r="BU36" i="11"/>
  <c r="BU365" i="11"/>
  <c r="CY365" i="11" s="1"/>
  <c r="BU377" i="11"/>
  <c r="CY377" i="11" s="1"/>
  <c r="BU27" i="11"/>
  <c r="BU369" i="11" s="1"/>
  <c r="CY369" i="11" s="1"/>
  <c r="BU28" i="11"/>
  <c r="BU30" i="11"/>
  <c r="BY58" i="7"/>
  <c r="BY23" i="11"/>
  <c r="BV100" i="7"/>
  <c r="BV101" i="7"/>
  <c r="BV98" i="7"/>
  <c r="BV99" i="7"/>
  <c r="BV94" i="7"/>
  <c r="BX13" i="3" s="1"/>
  <c r="BW87" i="7"/>
  <c r="BW102" i="7" s="1"/>
  <c r="DA13" i="3"/>
  <c r="DA11" i="3" s="1"/>
  <c r="CY94" i="7"/>
  <c r="BY85" i="7"/>
  <c r="BT17" i="4"/>
  <c r="BT15" i="4" s="1"/>
  <c r="BX88" i="7"/>
  <c r="BX91" i="7"/>
  <c r="CZ91" i="7" s="1"/>
  <c r="BX89" i="7"/>
  <c r="BW8" i="4"/>
  <c r="BX92" i="7"/>
  <c r="CZ92" i="7" s="1"/>
  <c r="BX90" i="7"/>
  <c r="BZ63" i="7"/>
  <c r="CA346" i="11"/>
  <c r="CA341" i="11" s="1"/>
  <c r="BT367" i="11"/>
  <c r="BT379" i="11"/>
  <c r="BT373" i="11"/>
  <c r="BT7" i="3"/>
  <c r="BT15" i="3" s="1"/>
  <c r="DD341" i="11"/>
  <c r="CG341" i="11"/>
  <c r="CH341" i="11"/>
  <c r="DE341" i="11"/>
  <c r="DF341" i="11"/>
  <c r="DG341" i="11"/>
  <c r="CX361" i="11"/>
  <c r="BR340" i="11"/>
  <c r="CX340" i="11" s="1"/>
  <c r="CX347" i="11"/>
  <c r="BR16" i="3"/>
  <c r="BQ20" i="4"/>
  <c r="BZ9" i="16"/>
  <c r="BZ9" i="15"/>
  <c r="BZ67" i="7"/>
  <c r="AQ49" i="7"/>
  <c r="AQ56" i="7" s="1"/>
  <c r="AP77" i="7"/>
  <c r="CY349" i="11"/>
  <c r="CY343" i="11"/>
  <c r="BS15" i="4"/>
  <c r="BS347" i="11"/>
  <c r="BS353" i="11"/>
  <c r="CY354" i="11"/>
  <c r="BT353" i="11"/>
  <c r="BT347" i="11"/>
  <c r="CA12" i="11"/>
  <c r="CY348" i="11"/>
  <c r="BP13" i="4"/>
  <c r="BS7" i="3"/>
  <c r="CZ9" i="3"/>
  <c r="CZ7" i="3" s="1"/>
  <c r="BO20" i="4"/>
  <c r="BU353" i="11"/>
  <c r="BU370" i="11" l="1"/>
  <c r="CY370" i="11" s="1"/>
  <c r="BU376" i="11"/>
  <c r="CY376" i="11" s="1"/>
  <c r="BU364" i="11"/>
  <c r="CY364" i="11" s="1"/>
  <c r="BU378" i="11"/>
  <c r="CY378" i="11" s="1"/>
  <c r="BU372" i="11"/>
  <c r="CY372" i="11" s="1"/>
  <c r="BU366" i="11"/>
  <c r="CY366" i="11" s="1"/>
  <c r="BY80" i="7"/>
  <c r="BS361" i="11"/>
  <c r="BU9" i="3" s="1"/>
  <c r="BU34" i="11"/>
  <c r="BU35" i="11"/>
  <c r="BU37" i="11"/>
  <c r="BX8" i="4"/>
  <c r="BY92" i="7"/>
  <c r="BY90" i="7"/>
  <c r="BY89" i="7"/>
  <c r="BY91" i="7"/>
  <c r="BY88" i="7"/>
  <c r="CZ88" i="7"/>
  <c r="CZ89" i="7"/>
  <c r="CZ90" i="7"/>
  <c r="BV30" i="11"/>
  <c r="BV27" i="11"/>
  <c r="BV28" i="11"/>
  <c r="BZ85" i="7"/>
  <c r="BZ23" i="11"/>
  <c r="BV29" i="11"/>
  <c r="BW100" i="7"/>
  <c r="BW99" i="7"/>
  <c r="BW101" i="7"/>
  <c r="BW98" i="7"/>
  <c r="BW94" i="7"/>
  <c r="BY13" i="3" s="1"/>
  <c r="BU31" i="11"/>
  <c r="BU375" i="11"/>
  <c r="CY375" i="11" s="1"/>
  <c r="BU363" i="11"/>
  <c r="CY363" i="11" s="1"/>
  <c r="CX17" i="4"/>
  <c r="CX15" i="4" s="1"/>
  <c r="BX87" i="7"/>
  <c r="BX102" i="7" s="1"/>
  <c r="BZ58" i="7"/>
  <c r="BZ92" i="7" s="1"/>
  <c r="CA63" i="7"/>
  <c r="DA341" i="11"/>
  <c r="DI341" i="11"/>
  <c r="BT340" i="11"/>
  <c r="BS340" i="11"/>
  <c r="CY353" i="11"/>
  <c r="BU347" i="11"/>
  <c r="BU340" i="11" s="1"/>
  <c r="BT16" i="3"/>
  <c r="AQ12" i="16"/>
  <c r="AQ12" i="15"/>
  <c r="AQ70" i="7"/>
  <c r="BZ74" i="7"/>
  <c r="CA46" i="7"/>
  <c r="CA53" i="7" s="1"/>
  <c r="CY342" i="11"/>
  <c r="CZ15" i="3"/>
  <c r="BS15" i="3"/>
  <c r="CY346" i="11"/>
  <c r="BU17" i="4"/>
  <c r="BX11" i="3"/>
  <c r="BT361" i="11"/>
  <c r="CY352" i="11"/>
  <c r="BP11" i="4"/>
  <c r="BP19" i="4" s="1"/>
  <c r="CW13" i="4"/>
  <c r="CW11" i="4" s="1"/>
  <c r="CW19" i="4" s="1"/>
  <c r="CY358" i="11"/>
  <c r="BV375" i="11" l="1"/>
  <c r="BV363" i="11"/>
  <c r="BV369" i="11"/>
  <c r="BY87" i="7"/>
  <c r="BV37" i="11"/>
  <c r="BV378" i="11"/>
  <c r="BV366" i="11"/>
  <c r="BV372" i="11"/>
  <c r="BV35" i="11"/>
  <c r="BV364" i="11"/>
  <c r="BV376" i="11"/>
  <c r="BV370" i="11"/>
  <c r="BZ80" i="7"/>
  <c r="CA23" i="11"/>
  <c r="BU7" i="3"/>
  <c r="BU15" i="3" s="1"/>
  <c r="BR13" i="4"/>
  <c r="BR11" i="4" s="1"/>
  <c r="BR19" i="4" s="1"/>
  <c r="BV34" i="11"/>
  <c r="BX94" i="7"/>
  <c r="BV31" i="11"/>
  <c r="BW29" i="11"/>
  <c r="BW30" i="11"/>
  <c r="BW27" i="11"/>
  <c r="CA85" i="7"/>
  <c r="BY8" i="4"/>
  <c r="BZ89" i="7"/>
  <c r="BZ90" i="7"/>
  <c r="BZ91" i="7"/>
  <c r="BV371" i="11"/>
  <c r="BV377" i="11"/>
  <c r="BV365" i="11"/>
  <c r="BV36" i="11"/>
  <c r="BW28" i="11"/>
  <c r="BY11" i="3"/>
  <c r="BV17" i="4"/>
  <c r="BV15" i="4" s="1"/>
  <c r="BU367" i="11"/>
  <c r="BU38" i="11"/>
  <c r="BU379" i="11"/>
  <c r="CY379" i="11" s="1"/>
  <c r="BU373" i="11"/>
  <c r="CY373" i="11" s="1"/>
  <c r="BZ88" i="7"/>
  <c r="CZ87" i="7"/>
  <c r="BX98" i="7"/>
  <c r="BX101" i="7"/>
  <c r="BX100" i="7"/>
  <c r="BX99" i="7"/>
  <c r="CA58" i="7"/>
  <c r="CA88" i="7" s="1"/>
  <c r="CY347" i="11"/>
  <c r="BS16" i="3"/>
  <c r="CZ16" i="3"/>
  <c r="CA9" i="16"/>
  <c r="CA9" i="15"/>
  <c r="CA67" i="7"/>
  <c r="AR49" i="7"/>
  <c r="AR56" i="7" s="1"/>
  <c r="AQ77" i="7"/>
  <c r="DD58" i="7"/>
  <c r="DC8" i="4" s="1"/>
  <c r="DE58" i="7"/>
  <c r="DD8" i="4" s="1"/>
  <c r="DF58" i="7"/>
  <c r="DE8" i="4" s="1"/>
  <c r="DG58" i="7"/>
  <c r="DF8" i="4" s="1"/>
  <c r="DH58" i="7"/>
  <c r="DG8" i="4" s="1"/>
  <c r="BU15" i="4"/>
  <c r="CY340" i="11"/>
  <c r="CZ345" i="11"/>
  <c r="CZ351" i="11"/>
  <c r="CZ357" i="11"/>
  <c r="DE85" i="7"/>
  <c r="DF85" i="7"/>
  <c r="DG85" i="7"/>
  <c r="DH85" i="7"/>
  <c r="DI85" i="7"/>
  <c r="BV9" i="3"/>
  <c r="CW20" i="4"/>
  <c r="BP20" i="4"/>
  <c r="BY102" i="7" l="1"/>
  <c r="BY101" i="7"/>
  <c r="BY30" i="11" s="1"/>
  <c r="BY100" i="7"/>
  <c r="BY29" i="11" s="1"/>
  <c r="BY99" i="7"/>
  <c r="BY28" i="11" s="1"/>
  <c r="BY98" i="7"/>
  <c r="BY27" i="11" s="1"/>
  <c r="BY94" i="7"/>
  <c r="CA13" i="3" s="1"/>
  <c r="BZ13" i="3"/>
  <c r="CZ94" i="7"/>
  <c r="DA85" i="7"/>
  <c r="CA80" i="7"/>
  <c r="BV38" i="11"/>
  <c r="BV379" i="11"/>
  <c r="BV367" i="11"/>
  <c r="BV373" i="11"/>
  <c r="BW36" i="11"/>
  <c r="BW377" i="11"/>
  <c r="BW365" i="11"/>
  <c r="BW371" i="11"/>
  <c r="BW37" i="11"/>
  <c r="BW366" i="11"/>
  <c r="BW378" i="11"/>
  <c r="BW372" i="11"/>
  <c r="BW34" i="11"/>
  <c r="BW363" i="11"/>
  <c r="BW375" i="11"/>
  <c r="BW369" i="11"/>
  <c r="BW31" i="11"/>
  <c r="BX27" i="11"/>
  <c r="BX30" i="11"/>
  <c r="BX29" i="11"/>
  <c r="BX28" i="11"/>
  <c r="BZ8" i="4"/>
  <c r="DI58" i="7"/>
  <c r="DH8" i="4" s="1"/>
  <c r="DH9" i="4" s="1"/>
  <c r="BZ87" i="7"/>
  <c r="BZ102" i="7" s="1"/>
  <c r="CY367" i="11"/>
  <c r="BU361" i="11"/>
  <c r="BW370" i="11"/>
  <c r="BW376" i="11"/>
  <c r="BW364" i="11"/>
  <c r="BW35" i="11"/>
  <c r="DA58" i="7"/>
  <c r="CZ8" i="4" s="1"/>
  <c r="DE9" i="4"/>
  <c r="DD9" i="4"/>
  <c r="DF9" i="4"/>
  <c r="DG9" i="4"/>
  <c r="CA92" i="7"/>
  <c r="DA92" i="7" s="1"/>
  <c r="CA89" i="7"/>
  <c r="CA91" i="7"/>
  <c r="DI91" i="7" s="1"/>
  <c r="CA90" i="7"/>
  <c r="BU16" i="3"/>
  <c r="AR12" i="15"/>
  <c r="AR12" i="16"/>
  <c r="AR70" i="7"/>
  <c r="CB46" i="7"/>
  <c r="CA74" i="7"/>
  <c r="BR20" i="4"/>
  <c r="CZ355" i="11"/>
  <c r="DE91" i="7"/>
  <c r="DF91" i="7"/>
  <c r="DG91" i="7"/>
  <c r="DH91" i="7"/>
  <c r="BW347" i="11"/>
  <c r="BW353" i="11"/>
  <c r="CZ349" i="11"/>
  <c r="DF80" i="7"/>
  <c r="DG80" i="7"/>
  <c r="DH80" i="7"/>
  <c r="BS13" i="4"/>
  <c r="BV7" i="3"/>
  <c r="BV353" i="11"/>
  <c r="DD89" i="7"/>
  <c r="DE89" i="7"/>
  <c r="DF89" i="7"/>
  <c r="DG89" i="7"/>
  <c r="DH89" i="7"/>
  <c r="DE90" i="7"/>
  <c r="DF90" i="7"/>
  <c r="DG90" i="7"/>
  <c r="DH90" i="7"/>
  <c r="DE92" i="7"/>
  <c r="DF92" i="7"/>
  <c r="DG92" i="7"/>
  <c r="DH92" i="7"/>
  <c r="BV347" i="11"/>
  <c r="DE88" i="7"/>
  <c r="DF88" i="7"/>
  <c r="DG88" i="7"/>
  <c r="DH88" i="7"/>
  <c r="BX378" i="11" l="1"/>
  <c r="CZ378" i="11" s="1"/>
  <c r="BX372" i="11"/>
  <c r="CZ372" i="11" s="1"/>
  <c r="BX366" i="11"/>
  <c r="CZ366" i="11" s="1"/>
  <c r="BX365" i="11"/>
  <c r="CZ365" i="11" s="1"/>
  <c r="BX371" i="11"/>
  <c r="CZ371" i="11" s="1"/>
  <c r="BX377" i="11"/>
  <c r="CZ377" i="11" s="1"/>
  <c r="BX35" i="11"/>
  <c r="BX376" i="11"/>
  <c r="CZ376" i="11" s="1"/>
  <c r="BX370" i="11"/>
  <c r="CZ370" i="11" s="1"/>
  <c r="BV361" i="11"/>
  <c r="BX9" i="3" s="1"/>
  <c r="DB13" i="3"/>
  <c r="DB11" i="3" s="1"/>
  <c r="BW17" i="4"/>
  <c r="BZ11" i="3"/>
  <c r="DA80" i="7"/>
  <c r="DI80" i="7"/>
  <c r="BW379" i="11"/>
  <c r="BW367" i="11"/>
  <c r="BW373" i="11"/>
  <c r="BX363" i="11"/>
  <c r="CZ363" i="11" s="1"/>
  <c r="BX375" i="11"/>
  <c r="CZ375" i="11" s="1"/>
  <c r="BX369" i="11"/>
  <c r="CZ369" i="11" s="1"/>
  <c r="BY376" i="11"/>
  <c r="BY364" i="11"/>
  <c r="BY370" i="11"/>
  <c r="BY378" i="11"/>
  <c r="BY366" i="11"/>
  <c r="BY372" i="11"/>
  <c r="BY365" i="11"/>
  <c r="BY377" i="11"/>
  <c r="BY371" i="11"/>
  <c r="BW38" i="11"/>
  <c r="BX34" i="11"/>
  <c r="BX37" i="11"/>
  <c r="BX36" i="11"/>
  <c r="BX364" i="11"/>
  <c r="BY35" i="11"/>
  <c r="BY37" i="11"/>
  <c r="BY34" i="11"/>
  <c r="BY36" i="11"/>
  <c r="DI88" i="7"/>
  <c r="DA89" i="7"/>
  <c r="DI90" i="7"/>
  <c r="BX31" i="11"/>
  <c r="BY31" i="11"/>
  <c r="CZ364" i="11"/>
  <c r="BZ94" i="7"/>
  <c r="CB13" i="3" s="1"/>
  <c r="BZ98" i="7"/>
  <c r="BZ100" i="7"/>
  <c r="BZ99" i="7"/>
  <c r="BZ101" i="7"/>
  <c r="BW9" i="3"/>
  <c r="CY361" i="11"/>
  <c r="DA91" i="7"/>
  <c r="DI89" i="7"/>
  <c r="DI92" i="7"/>
  <c r="DA90" i="7"/>
  <c r="DA88" i="7"/>
  <c r="CA87" i="7"/>
  <c r="BY375" i="11"/>
  <c r="BY363" i="11"/>
  <c r="BY369" i="11"/>
  <c r="BW340" i="11"/>
  <c r="BV340" i="11"/>
  <c r="AS49" i="7"/>
  <c r="AS56" i="7" s="1"/>
  <c r="AR77" i="7"/>
  <c r="BV15" i="3"/>
  <c r="DE94" i="7"/>
  <c r="DF94" i="7"/>
  <c r="DG94" i="7"/>
  <c r="DH94" i="7"/>
  <c r="CZ350" i="11"/>
  <c r="CZ342" i="11"/>
  <c r="CZ344" i="11"/>
  <c r="CZ343" i="11"/>
  <c r="CZ356" i="11"/>
  <c r="CA11" i="3"/>
  <c r="BX17" i="4"/>
  <c r="DE87" i="7"/>
  <c r="DF87" i="7"/>
  <c r="DG87" i="7"/>
  <c r="DH87" i="7"/>
  <c r="BS11" i="4"/>
  <c r="BS19" i="4" s="1"/>
  <c r="BW15" i="4" l="1"/>
  <c r="CY17" i="4"/>
  <c r="CY15" i="4" s="1"/>
  <c r="CA98" i="7"/>
  <c r="CA102" i="7"/>
  <c r="BW361" i="11"/>
  <c r="BY9" i="3" s="1"/>
  <c r="BX379" i="11"/>
  <c r="BX367" i="11"/>
  <c r="BY38" i="11"/>
  <c r="BX38" i="11"/>
  <c r="BX373" i="11"/>
  <c r="CA99" i="7"/>
  <c r="CA94" i="7"/>
  <c r="CC13" i="3" s="1"/>
  <c r="DC13" i="3" s="1"/>
  <c r="DC11" i="3" s="1"/>
  <c r="BZ29" i="11"/>
  <c r="BZ28" i="11"/>
  <c r="BZ30" i="11"/>
  <c r="BZ37" i="11" s="1"/>
  <c r="BZ366" i="11"/>
  <c r="CB11" i="3"/>
  <c r="BY17" i="4"/>
  <c r="BY15" i="4" s="1"/>
  <c r="BZ27" i="11"/>
  <c r="DA9" i="3"/>
  <c r="DA7" i="3" s="1"/>
  <c r="DA15" i="3" s="1"/>
  <c r="DA16" i="3" s="1"/>
  <c r="BW7" i="3"/>
  <c r="BW15" i="3" s="1"/>
  <c r="BW16" i="3" s="1"/>
  <c r="BT13" i="4"/>
  <c r="CA101" i="7"/>
  <c r="DI87" i="7"/>
  <c r="CA100" i="7"/>
  <c r="DA87" i="7"/>
  <c r="BY379" i="11"/>
  <c r="BY367" i="11"/>
  <c r="BY373" i="11"/>
  <c r="BV16" i="3"/>
  <c r="AS12" i="15"/>
  <c r="AS12" i="16"/>
  <c r="AS70" i="7"/>
  <c r="BX15" i="4"/>
  <c r="BZ353" i="11"/>
  <c r="BZ347" i="11"/>
  <c r="CZ348" i="11"/>
  <c r="CZ354" i="11"/>
  <c r="BX347" i="11"/>
  <c r="CZ367" i="11"/>
  <c r="BX7" i="3"/>
  <c r="BU13" i="4"/>
  <c r="BS20" i="4"/>
  <c r="BX353" i="11"/>
  <c r="CZ379" i="11"/>
  <c r="DG13" i="3"/>
  <c r="DG11" i="3" s="1"/>
  <c r="DI13" i="3"/>
  <c r="DI11" i="3" s="1"/>
  <c r="DJ13" i="3"/>
  <c r="DJ11" i="3" s="1"/>
  <c r="BV13" i="4" l="1"/>
  <c r="BV11" i="4" s="1"/>
  <c r="BV19" i="4" s="1"/>
  <c r="BV20" i="4" s="1"/>
  <c r="BY7" i="3"/>
  <c r="BY15" i="3" s="1"/>
  <c r="BX361" i="11"/>
  <c r="CZ373" i="11"/>
  <c r="BZ377" i="11"/>
  <c r="BZ365" i="11"/>
  <c r="BZ36" i="11"/>
  <c r="BZ371" i="11"/>
  <c r="BZ35" i="11"/>
  <c r="BZ376" i="11"/>
  <c r="BZ364" i="11"/>
  <c r="BZ370" i="11"/>
  <c r="BZ378" i="11"/>
  <c r="BZ372" i="11"/>
  <c r="BZ31" i="11"/>
  <c r="CA30" i="11"/>
  <c r="CA27" i="11"/>
  <c r="CA28" i="11"/>
  <c r="CA29" i="11"/>
  <c r="CA365" i="11" s="1"/>
  <c r="BZ369" i="11"/>
  <c r="BZ375" i="11"/>
  <c r="BZ363" i="11"/>
  <c r="BZ34" i="11"/>
  <c r="BT11" i="4"/>
  <c r="BT19" i="4" s="1"/>
  <c r="BT20" i="4" s="1"/>
  <c r="CX13" i="4"/>
  <c r="CX11" i="4" s="1"/>
  <c r="CX19" i="4" s="1"/>
  <c r="CX20" i="4" s="1"/>
  <c r="DA94" i="7"/>
  <c r="DI94" i="7"/>
  <c r="CC11" i="3"/>
  <c r="DK13" i="3"/>
  <c r="DK11" i="3" s="1"/>
  <c r="BZ17" i="4"/>
  <c r="CZ17" i="4" s="1"/>
  <c r="CZ15" i="4" s="1"/>
  <c r="CA31" i="11"/>
  <c r="BZ340" i="11"/>
  <c r="CZ353" i="11"/>
  <c r="BX340" i="11"/>
  <c r="CZ340" i="11" s="1"/>
  <c r="CZ347" i="11"/>
  <c r="AT49" i="7"/>
  <c r="AT56" i="7" s="1"/>
  <c r="AS77" i="7"/>
  <c r="DJ15" i="3"/>
  <c r="BX15" i="3"/>
  <c r="BY361" i="11"/>
  <c r="CA9" i="3" s="1"/>
  <c r="DE371" i="11"/>
  <c r="DF371" i="11"/>
  <c r="DG371" i="11"/>
  <c r="DH371" i="11"/>
  <c r="DE365" i="11"/>
  <c r="DF365" i="11"/>
  <c r="DG365" i="11"/>
  <c r="DH365" i="11"/>
  <c r="DE372" i="11"/>
  <c r="DF372" i="11"/>
  <c r="DG372" i="11"/>
  <c r="DH372" i="11"/>
  <c r="CZ346" i="11"/>
  <c r="BY347" i="11"/>
  <c r="BY353" i="11"/>
  <c r="DE377" i="11"/>
  <c r="DF377" i="11"/>
  <c r="DG377" i="11"/>
  <c r="DH377" i="11"/>
  <c r="DD17" i="4"/>
  <c r="DD15" i="4" s="1"/>
  <c r="DD19" i="4" s="1"/>
  <c r="DF17" i="4"/>
  <c r="DF15" i="4" s="1"/>
  <c r="DE366" i="11"/>
  <c r="DF366" i="11"/>
  <c r="DG366" i="11"/>
  <c r="DH366" i="11"/>
  <c r="DE364" i="11"/>
  <c r="DF364" i="11"/>
  <c r="DG364" i="11"/>
  <c r="DH364" i="11"/>
  <c r="DE378" i="11"/>
  <c r="DF378" i="11"/>
  <c r="DG378" i="11"/>
  <c r="DH378" i="11"/>
  <c r="CZ358" i="11"/>
  <c r="DE376" i="11"/>
  <c r="DF376" i="11"/>
  <c r="DG376" i="11"/>
  <c r="DH376" i="11"/>
  <c r="DE370" i="11"/>
  <c r="DF370" i="11"/>
  <c r="DG370" i="11"/>
  <c r="DH370" i="11"/>
  <c r="BU11" i="4"/>
  <c r="BU19" i="4" s="1"/>
  <c r="CZ352" i="11"/>
  <c r="CA371" i="11" l="1"/>
  <c r="CA36" i="11"/>
  <c r="CA363" i="11"/>
  <c r="CA364" i="11"/>
  <c r="CA377" i="11"/>
  <c r="CA379" i="11"/>
  <c r="BZ9" i="3"/>
  <c r="BW13" i="4" s="1"/>
  <c r="CZ361" i="11"/>
  <c r="DA377" i="11"/>
  <c r="DI377" i="11"/>
  <c r="BZ38" i="11"/>
  <c r="BZ367" i="11"/>
  <c r="BZ379" i="11"/>
  <c r="BZ373" i="11"/>
  <c r="CA366" i="11"/>
  <c r="DA366" i="11" s="1"/>
  <c r="CA372" i="11"/>
  <c r="CA37" i="11"/>
  <c r="CA378" i="11"/>
  <c r="CA375" i="11"/>
  <c r="CA35" i="11"/>
  <c r="CA376" i="11"/>
  <c r="CA370" i="11"/>
  <c r="CA34" i="11"/>
  <c r="CA369" i="11"/>
  <c r="DI365" i="11"/>
  <c r="DA365" i="11"/>
  <c r="DI366" i="11"/>
  <c r="DH17" i="4"/>
  <c r="DH15" i="4" s="1"/>
  <c r="BZ15" i="4"/>
  <c r="BY340" i="11"/>
  <c r="DJ16" i="3"/>
  <c r="BX16" i="3"/>
  <c r="BY16" i="3"/>
  <c r="AT12" i="16"/>
  <c r="AT12" i="15"/>
  <c r="AT70" i="7"/>
  <c r="DE357" i="11"/>
  <c r="DF357" i="11"/>
  <c r="DG357" i="11"/>
  <c r="DH357" i="11"/>
  <c r="DA357" i="11"/>
  <c r="DI357" i="11"/>
  <c r="DE349" i="11"/>
  <c r="DF349" i="11"/>
  <c r="DG349" i="11"/>
  <c r="DH349" i="11"/>
  <c r="DI349" i="11"/>
  <c r="DA349" i="11"/>
  <c r="DE375" i="11"/>
  <c r="DF375" i="11"/>
  <c r="DG375" i="11"/>
  <c r="DH375" i="11"/>
  <c r="DE351" i="11"/>
  <c r="DF351" i="11"/>
  <c r="DG351" i="11"/>
  <c r="DH351" i="11"/>
  <c r="DI351" i="11"/>
  <c r="DA351" i="11"/>
  <c r="CA7" i="3"/>
  <c r="BX13" i="4"/>
  <c r="DE355" i="11"/>
  <c r="DF355" i="11"/>
  <c r="DG355" i="11"/>
  <c r="DH355" i="11"/>
  <c r="DI355" i="11"/>
  <c r="DA355" i="11"/>
  <c r="BU20" i="4"/>
  <c r="DE369" i="11"/>
  <c r="DF369" i="11"/>
  <c r="DG369" i="11"/>
  <c r="DH369" i="11"/>
  <c r="DE356" i="11"/>
  <c r="DF356" i="11"/>
  <c r="DG356" i="11"/>
  <c r="DH356" i="11"/>
  <c r="DI356" i="11"/>
  <c r="DA356" i="11"/>
  <c r="DE344" i="11"/>
  <c r="DF344" i="11"/>
  <c r="DG344" i="11"/>
  <c r="DH344" i="11"/>
  <c r="DI344" i="11"/>
  <c r="DA344" i="11"/>
  <c r="DE345" i="11"/>
  <c r="DF345" i="11"/>
  <c r="DG345" i="11"/>
  <c r="DH345" i="11"/>
  <c r="DI345" i="11"/>
  <c r="DA345" i="11"/>
  <c r="DD20" i="4"/>
  <c r="DE343" i="11"/>
  <c r="DF343" i="11"/>
  <c r="DG343" i="11"/>
  <c r="DH343" i="11"/>
  <c r="DI343" i="11"/>
  <c r="DA343" i="11"/>
  <c r="DE363" i="11"/>
  <c r="DF363" i="11"/>
  <c r="DG363" i="11"/>
  <c r="DH363" i="11"/>
  <c r="DE350" i="11"/>
  <c r="DF350" i="11"/>
  <c r="DG350" i="11"/>
  <c r="DH350" i="11"/>
  <c r="DI350" i="11"/>
  <c r="DA350" i="11"/>
  <c r="DA371" i="11" l="1"/>
  <c r="DI371" i="11"/>
  <c r="DI378" i="11"/>
  <c r="DA378" i="11"/>
  <c r="DI364" i="11"/>
  <c r="DA364" i="11"/>
  <c r="DI369" i="11"/>
  <c r="DA369" i="11"/>
  <c r="BZ361" i="11"/>
  <c r="CB9" i="3" s="1"/>
  <c r="CY13" i="4"/>
  <c r="CY11" i="4" s="1"/>
  <c r="CY19" i="4" s="1"/>
  <c r="CY20" i="4" s="1"/>
  <c r="BW11" i="4"/>
  <c r="BW19" i="4" s="1"/>
  <c r="BW20" i="4" s="1"/>
  <c r="DI372" i="11"/>
  <c r="DA372" i="11"/>
  <c r="DI375" i="11"/>
  <c r="DA375" i="11"/>
  <c r="DI363" i="11"/>
  <c r="DA363" i="11"/>
  <c r="BZ7" i="3"/>
  <c r="BZ15" i="3" s="1"/>
  <c r="BZ16" i="3" s="1"/>
  <c r="DB9" i="3"/>
  <c r="DB7" i="3" s="1"/>
  <c r="DB15" i="3" s="1"/>
  <c r="DB16" i="3" s="1"/>
  <c r="DA376" i="11"/>
  <c r="DI376" i="11"/>
  <c r="DI370" i="11"/>
  <c r="DA370" i="11"/>
  <c r="CA38" i="11"/>
  <c r="CA367" i="11"/>
  <c r="DA367" i="11" s="1"/>
  <c r="CA373" i="11"/>
  <c r="AU49" i="7"/>
  <c r="AU56" i="7" s="1"/>
  <c r="AT77" i="7"/>
  <c r="CA15" i="3"/>
  <c r="DE348" i="11"/>
  <c r="DF348" i="11"/>
  <c r="DG348" i="11"/>
  <c r="DH348" i="11"/>
  <c r="DI348" i="11"/>
  <c r="DA348" i="11"/>
  <c r="CA353" i="11"/>
  <c r="DE379" i="11"/>
  <c r="DF379" i="11"/>
  <c r="DG379" i="11"/>
  <c r="DH379" i="11"/>
  <c r="DE342" i="11"/>
  <c r="DF342" i="11"/>
  <c r="DG342" i="11"/>
  <c r="DH342" i="11"/>
  <c r="DA342" i="11"/>
  <c r="DI342" i="11"/>
  <c r="BX11" i="4"/>
  <c r="BX19" i="4" s="1"/>
  <c r="DE361" i="11"/>
  <c r="DF361" i="11"/>
  <c r="DG361" i="11"/>
  <c r="DH361" i="11"/>
  <c r="DE354" i="11"/>
  <c r="DF354" i="11"/>
  <c r="DG354" i="11"/>
  <c r="DH354" i="11"/>
  <c r="DI354" i="11"/>
  <c r="DA354" i="11"/>
  <c r="CA347" i="11"/>
  <c r="DD373" i="11"/>
  <c r="DE373" i="11"/>
  <c r="DF373" i="11"/>
  <c r="DG373" i="11"/>
  <c r="DH373" i="11"/>
  <c r="DE367" i="11"/>
  <c r="DF367" i="11"/>
  <c r="DG367" i="11"/>
  <c r="DH367" i="11"/>
  <c r="CB7" i="3" l="1"/>
  <c r="CB15" i="3" s="1"/>
  <c r="CB16" i="3" s="1"/>
  <c r="BY13" i="4"/>
  <c r="BY11" i="4" s="1"/>
  <c r="BY19" i="4" s="1"/>
  <c r="BY20" i="4" s="1"/>
  <c r="DA373" i="11"/>
  <c r="DI373" i="11"/>
  <c r="DA379" i="11"/>
  <c r="DI379" i="11"/>
  <c r="CA361" i="11"/>
  <c r="DA361" i="11" s="1"/>
  <c r="DI367" i="11"/>
  <c r="CA340" i="11"/>
  <c r="CG353" i="11"/>
  <c r="CH353" i="11"/>
  <c r="CE353" i="11"/>
  <c r="CF353" i="11"/>
  <c r="DD353" i="11"/>
  <c r="DE353" i="11"/>
  <c r="CI353" i="11"/>
  <c r="DF353" i="11"/>
  <c r="DG353" i="11"/>
  <c r="DH353" i="11"/>
  <c r="DI353" i="11"/>
  <c r="DA353" i="11"/>
  <c r="CG347" i="11"/>
  <c r="CH347" i="11"/>
  <c r="DD347" i="11"/>
  <c r="DE347" i="11"/>
  <c r="DF347" i="11"/>
  <c r="DG347" i="11"/>
  <c r="DH347" i="11"/>
  <c r="DD340" i="11"/>
  <c r="DI347" i="11"/>
  <c r="DA347" i="11"/>
  <c r="CA16" i="3"/>
  <c r="AU12" i="15"/>
  <c r="AU12" i="16"/>
  <c r="AU70" i="7"/>
  <c r="BX20" i="4"/>
  <c r="DG9" i="3"/>
  <c r="DG7" i="3" s="1"/>
  <c r="DH9" i="3"/>
  <c r="DH7" i="3" s="1"/>
  <c r="DI9" i="3"/>
  <c r="DI7" i="3" s="1"/>
  <c r="DD352" i="11"/>
  <c r="DE352" i="11"/>
  <c r="DF352" i="11"/>
  <c r="DG352" i="11"/>
  <c r="DH352" i="11"/>
  <c r="DI352" i="11"/>
  <c r="DA352" i="11"/>
  <c r="DG346" i="11"/>
  <c r="DH346" i="11"/>
  <c r="DI346" i="11"/>
  <c r="DA346" i="11"/>
  <c r="DE358" i="11"/>
  <c r="DG358" i="11"/>
  <c r="DH358" i="11"/>
  <c r="DA358" i="11"/>
  <c r="DI358" i="11"/>
  <c r="CC9" i="3" l="1"/>
  <c r="DC9" i="3" s="1"/>
  <c r="DC7" i="3" s="1"/>
  <c r="DC15" i="3" s="1"/>
  <c r="DI361" i="11"/>
  <c r="BZ13" i="4"/>
  <c r="CZ13" i="4" s="1"/>
  <c r="CZ11" i="4" s="1"/>
  <c r="CZ19" i="4" s="1"/>
  <c r="AV49" i="7"/>
  <c r="AV56" i="7" s="1"/>
  <c r="AU77" i="7"/>
  <c r="DI15" i="3"/>
  <c r="DH15" i="3"/>
  <c r="DG15" i="3"/>
  <c r="DE340" i="11"/>
  <c r="DF340" i="11"/>
  <c r="DG340" i="11"/>
  <c r="DH340" i="11"/>
  <c r="DI340" i="11"/>
  <c r="DA340" i="11"/>
  <c r="DE13" i="4"/>
  <c r="DE11" i="4" s="1"/>
  <c r="DE19" i="4" s="1"/>
  <c r="DF13" i="4"/>
  <c r="DF11" i="4" s="1"/>
  <c r="DF19" i="4" s="1"/>
  <c r="DK9" i="3" l="1"/>
  <c r="DK7" i="3" s="1"/>
  <c r="DK15" i="3" s="1"/>
  <c r="DK16" i="3" s="1"/>
  <c r="CC7" i="3"/>
  <c r="CC15" i="3" s="1"/>
  <c r="CC16" i="3" s="1"/>
  <c r="BZ11" i="4"/>
  <c r="BZ19" i="4" s="1"/>
  <c r="BZ20" i="4" s="1"/>
  <c r="DH13" i="4"/>
  <c r="DH11" i="4" s="1"/>
  <c r="DH19" i="4" s="1"/>
  <c r="DH20" i="4" s="1"/>
  <c r="DI16" i="3"/>
  <c r="DC16" i="3"/>
  <c r="DG16" i="3"/>
  <c r="DH16" i="3"/>
  <c r="AV12" i="15"/>
  <c r="AV12" i="16"/>
  <c r="AV70" i="7"/>
  <c r="CZ20" i="4"/>
  <c r="DE20" i="4"/>
  <c r="DF20" i="4"/>
  <c r="AW49" i="7" l="1"/>
  <c r="AW56" i="7" s="1"/>
  <c r="AV77" i="7"/>
  <c r="AW12" i="16" l="1"/>
  <c r="AW12" i="15"/>
  <c r="AW70" i="7"/>
  <c r="K44" i="7"/>
  <c r="K52" i="7"/>
  <c r="K66" i="7" s="1"/>
  <c r="L45" i="7" l="1"/>
  <c r="AX49" i="7"/>
  <c r="AX56" i="7" s="1"/>
  <c r="AW77" i="7"/>
  <c r="K51" i="7"/>
  <c r="K8" i="16"/>
  <c r="K7" i="16" s="1"/>
  <c r="E21" i="16" s="1" a="1"/>
  <c r="E21" i="16" s="1"/>
  <c r="K8" i="15"/>
  <c r="K7" i="15" s="1"/>
  <c r="K65" i="7"/>
  <c r="K73" i="7"/>
  <c r="K72" i="7" s="1"/>
  <c r="M46" i="3" s="1"/>
  <c r="M68" i="3" s="1"/>
  <c r="E21" i="15" l="1" a="1"/>
  <c r="E21" i="15" s="1"/>
  <c r="R21" i="15" s="1" a="1"/>
  <c r="R21" i="15" s="1"/>
  <c r="AX12" i="16"/>
  <c r="AX12" i="15"/>
  <c r="AX70" i="7"/>
  <c r="BT21" i="16" a="1"/>
  <c r="BT21" i="16" s="1"/>
  <c r="BJ21" i="16" a="1"/>
  <c r="BJ21" i="16" s="1"/>
  <c r="AZ21" i="16" a="1"/>
  <c r="AZ21" i="16" s="1"/>
  <c r="AP21" i="16" a="1"/>
  <c r="AP21" i="16" s="1"/>
  <c r="AF21" i="16" a="1"/>
  <c r="AF21" i="16" s="1"/>
  <c r="V21" i="16" a="1"/>
  <c r="V21" i="16" s="1"/>
  <c r="L21" i="16" a="1"/>
  <c r="L21" i="16" s="1"/>
  <c r="BW21" i="16" a="1"/>
  <c r="BW21" i="16" s="1"/>
  <c r="BB21" i="16" a="1"/>
  <c r="BB21" i="16" s="1"/>
  <c r="AG21" i="16" a="1"/>
  <c r="AG21" i="16" s="1"/>
  <c r="BL21" i="16" a="1"/>
  <c r="BL21" i="16" s="1"/>
  <c r="AQ21" i="16" a="1"/>
  <c r="AQ21" i="16" s="1"/>
  <c r="K21" i="16" a="1"/>
  <c r="K21" i="16" s="1"/>
  <c r="BI21" i="16" a="1"/>
  <c r="BI21" i="16" s="1"/>
  <c r="AN21" i="16" a="1"/>
  <c r="AN21" i="16" s="1"/>
  <c r="S21" i="16" a="1"/>
  <c r="S21" i="16" s="1"/>
  <c r="U21" i="16" a="1"/>
  <c r="U21" i="16" s="1"/>
  <c r="I21" i="16" a="1"/>
  <c r="I21" i="16" s="1"/>
  <c r="BR21" i="16" a="1"/>
  <c r="BR21" i="16" s="1"/>
  <c r="BF21" i="16" a="1"/>
  <c r="BF21" i="16" s="1"/>
  <c r="AT21" i="16" a="1"/>
  <c r="AT21" i="16" s="1"/>
  <c r="AH21" i="16" a="1"/>
  <c r="AH21" i="16" s="1"/>
  <c r="H21" i="16" a="1"/>
  <c r="H21" i="16" s="1"/>
  <c r="AD21" i="16" a="1"/>
  <c r="AD21" i="16" s="1"/>
  <c r="AM21" i="16" a="1"/>
  <c r="AM21" i="16" s="1"/>
  <c r="BN21" i="16" a="1"/>
  <c r="BN21" i="16" s="1"/>
  <c r="BP21" i="16" a="1"/>
  <c r="BP21" i="16" s="1"/>
  <c r="BA21" i="16" a="1"/>
  <c r="BA21" i="16" s="1"/>
  <c r="Y21" i="16" a="1"/>
  <c r="Y21" i="16" s="1"/>
  <c r="J21" i="16" a="1"/>
  <c r="J21" i="16" s="1"/>
  <c r="AK21" i="16" a="1"/>
  <c r="AK21" i="16" s="1"/>
  <c r="BO21" i="16" a="1"/>
  <c r="BO21" i="16" s="1"/>
  <c r="AL21" i="16" a="1"/>
  <c r="AL21" i="16" s="1"/>
  <c r="X21" i="16" a="1"/>
  <c r="X21" i="16" s="1"/>
  <c r="AY21" i="16" a="1"/>
  <c r="AY21" i="16" s="1"/>
  <c r="BZ21" i="16" a="1"/>
  <c r="BZ21" i="16" s="1"/>
  <c r="AW21" i="16" a="1"/>
  <c r="AW21" i="16" s="1"/>
  <c r="BK21" i="16" a="1"/>
  <c r="BK21" i="16" s="1"/>
  <c r="AI21" i="16" a="1"/>
  <c r="AI21" i="16" s="1"/>
  <c r="BY21" i="16" a="1"/>
  <c r="BY21" i="16" s="1"/>
  <c r="AV21" i="16" a="1"/>
  <c r="AV21" i="16" s="1"/>
  <c r="R21" i="16" a="1"/>
  <c r="R21" i="16" s="1"/>
  <c r="AC21" i="16" a="1"/>
  <c r="AC21" i="16" s="1"/>
  <c r="BV21" i="16" a="1"/>
  <c r="BV21" i="16" s="1"/>
  <c r="BD21" i="16" a="1"/>
  <c r="BD21" i="16" s="1"/>
  <c r="AA21" i="16" a="1"/>
  <c r="AA21" i="16" s="1"/>
  <c r="BX21" i="16" a="1"/>
  <c r="BX21" i="16" s="1"/>
  <c r="BC21" i="16" a="1"/>
  <c r="BC21" i="16" s="1"/>
  <c r="AB21" i="16" a="1"/>
  <c r="AB21" i="16" s="1"/>
  <c r="AX21" i="16" a="1"/>
  <c r="AX21" i="16" s="1"/>
  <c r="AR21" i="16" a="1"/>
  <c r="AR21" i="16" s="1"/>
  <c r="CA21" i="16" a="1"/>
  <c r="CA21" i="16" s="1"/>
  <c r="M21" i="16" a="1"/>
  <c r="M21" i="16" s="1"/>
  <c r="BU21" i="16" a="1"/>
  <c r="BU21" i="16" s="1"/>
  <c r="BS21" i="16" a="1"/>
  <c r="BS21" i="16" s="1"/>
  <c r="AJ21" i="16" a="1"/>
  <c r="AJ21" i="16" s="1"/>
  <c r="AO21" i="16" a="1"/>
  <c r="AO21" i="16" s="1"/>
  <c r="BQ21" i="16" a="1"/>
  <c r="BQ21" i="16" s="1"/>
  <c r="W21" i="16" a="1"/>
  <c r="W21" i="16" s="1"/>
  <c r="BG21" i="16" a="1"/>
  <c r="BG21" i="16" s="1"/>
  <c r="BE21" i="16" a="1"/>
  <c r="BE21" i="16" s="1"/>
  <c r="AU21" i="16" a="1"/>
  <c r="AU21" i="16" s="1"/>
  <c r="T21" i="16" a="1"/>
  <c r="T21" i="16" s="1"/>
  <c r="Q21" i="16" a="1"/>
  <c r="Q21" i="16" s="1"/>
  <c r="AS21" i="16" a="1"/>
  <c r="AS21" i="16" s="1"/>
  <c r="AE21" i="16" a="1"/>
  <c r="AE21" i="16" s="1"/>
  <c r="Z21" i="16" a="1"/>
  <c r="Z21" i="16" s="1"/>
  <c r="P21" i="16" a="1"/>
  <c r="P21" i="16" s="1"/>
  <c r="BM21" i="16" a="1"/>
  <c r="BM21" i="16" s="1"/>
  <c r="BH21" i="16" a="1"/>
  <c r="BH21" i="16" s="1"/>
  <c r="O21" i="16" a="1"/>
  <c r="O21" i="16" s="1"/>
  <c r="N21" i="16" a="1"/>
  <c r="N21" i="16" s="1"/>
  <c r="J53" i="4"/>
  <c r="L52" i="7"/>
  <c r="L44" i="7"/>
  <c r="BA21" i="15" l="1" a="1"/>
  <c r="BA21" i="15" s="1"/>
  <c r="AO21" i="15" a="1"/>
  <c r="AO21" i="15" s="1"/>
  <c r="BZ21" i="15" a="1"/>
  <c r="BZ21" i="15" s="1"/>
  <c r="J21" i="15" a="1"/>
  <c r="J21" i="15" s="1"/>
  <c r="L21" i="15" a="1"/>
  <c r="L21" i="15" s="1"/>
  <c r="BW21" i="15" a="1"/>
  <c r="BW21" i="15" s="1"/>
  <c r="AB21" i="15" a="1"/>
  <c r="AB21" i="15" s="1"/>
  <c r="BK21" i="15" a="1"/>
  <c r="BK21" i="15" s="1"/>
  <c r="AR21" i="15" a="1"/>
  <c r="AR21" i="15" s="1"/>
  <c r="Z21" i="15" a="1"/>
  <c r="Z21" i="15" s="1"/>
  <c r="W21" i="15" a="1"/>
  <c r="W21" i="15" s="1"/>
  <c r="V21" i="15" a="1"/>
  <c r="V21" i="15" s="1"/>
  <c r="BR21" i="15" a="1"/>
  <c r="BR21" i="15" s="1"/>
  <c r="O21" i="15" a="1"/>
  <c r="O21" i="15" s="1"/>
  <c r="BI21" i="15" a="1"/>
  <c r="BI21" i="15" s="1"/>
  <c r="AY21" i="15" a="1"/>
  <c r="AY21" i="15" s="1"/>
  <c r="BV21" i="15" a="1"/>
  <c r="BV21" i="15" s="1"/>
  <c r="BG21" i="15" a="1"/>
  <c r="BG21" i="15" s="1"/>
  <c r="BS21" i="15" a="1"/>
  <c r="BS21" i="15" s="1"/>
  <c r="AE21" i="15" a="1"/>
  <c r="AE21" i="15" s="1"/>
  <c r="T21" i="15" a="1"/>
  <c r="T21" i="15" s="1"/>
  <c r="BE21" i="15" a="1"/>
  <c r="BE21" i="15" s="1"/>
  <c r="BL21" i="15" a="1"/>
  <c r="BL21" i="15" s="1"/>
  <c r="AF21" i="15" a="1"/>
  <c r="AF21" i="15" s="1"/>
  <c r="AZ21" i="15" a="1"/>
  <c r="AZ21" i="15" s="1"/>
  <c r="BD21" i="15" a="1"/>
  <c r="BD21" i="15" s="1"/>
  <c r="AI21" i="15" a="1"/>
  <c r="AI21" i="15" s="1"/>
  <c r="P21" i="15" a="1"/>
  <c r="P21" i="15" s="1"/>
  <c r="AM21" i="15" a="1"/>
  <c r="AM21" i="15" s="1"/>
  <c r="CA21" i="15" a="1"/>
  <c r="CA21" i="15" s="1"/>
  <c r="AN21" i="15" a="1"/>
  <c r="AN21" i="15" s="1"/>
  <c r="BT21" i="15" a="1"/>
  <c r="BT21" i="15" s="1"/>
  <c r="BM21" i="15" a="1"/>
  <c r="BM21" i="15" s="1"/>
  <c r="AH21" i="15" a="1"/>
  <c r="AH21" i="15" s="1"/>
  <c r="BX21" i="15" a="1"/>
  <c r="BX21" i="15" s="1"/>
  <c r="Q21" i="15" a="1"/>
  <c r="Q21" i="15" s="1"/>
  <c r="BC21" i="15" a="1"/>
  <c r="BC21" i="15" s="1"/>
  <c r="AA21" i="15" a="1"/>
  <c r="AA21" i="15" s="1"/>
  <c r="I21" i="15" a="1"/>
  <c r="I21" i="15" s="1"/>
  <c r="AD21" i="15" a="1"/>
  <c r="AD21" i="15" s="1"/>
  <c r="Y21" i="15" a="1"/>
  <c r="Y21" i="15" s="1"/>
  <c r="BF21" i="15" a="1"/>
  <c r="BF21" i="15" s="1"/>
  <c r="K21" i="15" a="1"/>
  <c r="K21" i="15" s="1"/>
  <c r="BP21" i="15" a="1"/>
  <c r="BP21" i="15" s="1"/>
  <c r="BQ21" i="15" a="1"/>
  <c r="BQ21" i="15" s="1"/>
  <c r="AV21" i="15" a="1"/>
  <c r="AV21" i="15" s="1"/>
  <c r="AP21" i="15" a="1"/>
  <c r="AP21" i="15" s="1"/>
  <c r="BH21" i="15" a="1"/>
  <c r="BH21" i="15" s="1"/>
  <c r="AC21" i="15" a="1"/>
  <c r="AC21" i="15" s="1"/>
  <c r="BN21" i="15" a="1"/>
  <c r="BN21" i="15" s="1"/>
  <c r="BJ21" i="15" a="1"/>
  <c r="BJ21" i="15" s="1"/>
  <c r="BO21" i="15" a="1"/>
  <c r="BO21" i="15" s="1"/>
  <c r="BY21" i="15" a="1"/>
  <c r="BY21" i="15" s="1"/>
  <c r="AK21" i="15" a="1"/>
  <c r="AK21" i="15" s="1"/>
  <c r="X21" i="15" a="1"/>
  <c r="X21" i="15" s="1"/>
  <c r="H21" i="15" a="1"/>
  <c r="H21" i="15" s="1"/>
  <c r="AW21" i="15" a="1"/>
  <c r="AW21" i="15" s="1"/>
  <c r="AQ21" i="15" a="1"/>
  <c r="AQ21" i="15" s="1"/>
  <c r="N21" i="15" a="1"/>
  <c r="N21" i="15" s="1"/>
  <c r="AS21" i="15" a="1"/>
  <c r="AS21" i="15" s="1"/>
  <c r="AJ21" i="15" a="1"/>
  <c r="AJ21" i="15" s="1"/>
  <c r="BU21" i="15" a="1"/>
  <c r="BU21" i="15" s="1"/>
  <c r="AU21" i="15" a="1"/>
  <c r="AU21" i="15" s="1"/>
  <c r="S21" i="15" a="1"/>
  <c r="S21" i="15" s="1"/>
  <c r="AX21" i="15" a="1"/>
  <c r="AX21" i="15" s="1"/>
  <c r="M21" i="15" a="1"/>
  <c r="M21" i="15" s="1"/>
  <c r="AL21" i="15" a="1"/>
  <c r="AL21" i="15" s="1"/>
  <c r="AG21" i="15" a="1"/>
  <c r="AG21" i="15" s="1"/>
  <c r="BB21" i="15" a="1"/>
  <c r="BB21" i="15" s="1"/>
  <c r="U21" i="15" a="1"/>
  <c r="U21" i="15" s="1"/>
  <c r="AT21" i="15" a="1"/>
  <c r="AT21" i="15" s="1"/>
  <c r="AY49" i="7"/>
  <c r="AY56" i="7" s="1"/>
  <c r="AY70" i="7" s="1"/>
  <c r="AX77" i="7"/>
  <c r="L8" i="16"/>
  <c r="L7" i="16" s="1"/>
  <c r="E22" i="16" s="1" a="1"/>
  <c r="E22" i="16" s="1"/>
  <c r="L8" i="15"/>
  <c r="L7" i="15" s="1"/>
  <c r="L51" i="7"/>
  <c r="L66" i="7"/>
  <c r="M45" i="7" l="1"/>
  <c r="L73" i="7"/>
  <c r="L72" i="7" s="1"/>
  <c r="N46" i="3" s="1"/>
  <c r="E22" i="15" a="1"/>
  <c r="E22" i="15" s="1"/>
  <c r="L22" i="15" s="1" a="1"/>
  <c r="L22" i="15" s="1"/>
  <c r="AZ49" i="7"/>
  <c r="AZ56" i="7" s="1"/>
  <c r="AY77" i="7"/>
  <c r="AY12" i="16"/>
  <c r="AY12" i="15"/>
  <c r="BW22" i="16" a="1"/>
  <c r="BW22" i="16" s="1"/>
  <c r="BB22" i="16" a="1"/>
  <c r="BB22" i="16" s="1"/>
  <c r="AG22" i="16" a="1"/>
  <c r="AG22" i="16" s="1"/>
  <c r="L22" i="16" a="1"/>
  <c r="L22" i="16" s="1"/>
  <c r="BL22" i="16" a="1"/>
  <c r="BL22" i="16" s="1"/>
  <c r="AQ22" i="16" a="1"/>
  <c r="AQ22" i="16" s="1"/>
  <c r="V22" i="16" a="1"/>
  <c r="V22" i="16" s="1"/>
  <c r="BT22" i="16" a="1"/>
  <c r="BT22" i="16" s="1"/>
  <c r="AY22" i="16" a="1"/>
  <c r="AY22" i="16" s="1"/>
  <c r="AD22" i="16" a="1"/>
  <c r="AD22" i="16" s="1"/>
  <c r="I22" i="16" a="1"/>
  <c r="I22" i="16" s="1"/>
  <c r="AU22" i="16" a="1"/>
  <c r="AU22" i="16" s="1"/>
  <c r="AI22" i="16" a="1"/>
  <c r="AI22" i="16" s="1"/>
  <c r="W22" i="16" a="1"/>
  <c r="W22" i="16" s="1"/>
  <c r="J22" i="16" a="1"/>
  <c r="J22" i="16" s="1"/>
  <c r="BS22" i="16" a="1"/>
  <c r="BS22" i="16" s="1"/>
  <c r="BG22" i="16" a="1"/>
  <c r="BG22" i="16" s="1"/>
  <c r="BP22" i="16" a="1"/>
  <c r="BP22" i="16" s="1"/>
  <c r="BD22" i="16" a="1"/>
  <c r="BD22" i="16" s="1"/>
  <c r="AR22" i="16" a="1"/>
  <c r="AR22" i="16" s="1"/>
  <c r="AE22" i="16" a="1"/>
  <c r="AE22" i="16" s="1"/>
  <c r="R22" i="16" a="1"/>
  <c r="R22" i="16" s="1"/>
  <c r="BA22" i="16" a="1"/>
  <c r="BA22" i="16" s="1"/>
  <c r="AM22" i="16" a="1"/>
  <c r="AM22" i="16" s="1"/>
  <c r="Y22" i="16" a="1"/>
  <c r="Y22" i="16" s="1"/>
  <c r="BO22" i="16" a="1"/>
  <c r="BO22" i="16" s="1"/>
  <c r="AL22" i="16" a="1"/>
  <c r="AL22" i="16" s="1"/>
  <c r="H22" i="16" a="1"/>
  <c r="H22" i="16" s="1"/>
  <c r="AZ22" i="16" a="1"/>
  <c r="AZ22" i="16" s="1"/>
  <c r="X22" i="16" a="1"/>
  <c r="X22" i="16" s="1"/>
  <c r="BN22" i="16" a="1"/>
  <c r="BN22" i="16" s="1"/>
  <c r="AK22" i="16" a="1"/>
  <c r="AK22" i="16" s="1"/>
  <c r="U22" i="16" a="1"/>
  <c r="U22" i="16" s="1"/>
  <c r="BK22" i="16" a="1"/>
  <c r="BK22" i="16" s="1"/>
  <c r="AW22" i="16" a="1"/>
  <c r="AW22" i="16" s="1"/>
  <c r="AH22" i="16" a="1"/>
  <c r="AH22" i="16" s="1"/>
  <c r="S22" i="16" a="1"/>
  <c r="S22" i="16" s="1"/>
  <c r="BY22" i="16" a="1"/>
  <c r="BY22" i="16" s="1"/>
  <c r="AV22" i="16" a="1"/>
  <c r="AV22" i="16" s="1"/>
  <c r="BJ22" i="16" a="1"/>
  <c r="BJ22" i="16" s="1"/>
  <c r="AF22" i="16" a="1"/>
  <c r="AF22" i="16" s="1"/>
  <c r="Q22" i="16" a="1"/>
  <c r="Q22" i="16" s="1"/>
  <c r="BZ22" i="16" a="1"/>
  <c r="BZ22" i="16" s="1"/>
  <c r="AC22" i="16" a="1"/>
  <c r="AC22" i="16" s="1"/>
  <c r="AX22" i="16" a="1"/>
  <c r="AX22" i="16" s="1"/>
  <c r="BU22" i="16" a="1"/>
  <c r="BU22" i="16" s="1"/>
  <c r="Z22" i="16" a="1"/>
  <c r="Z22" i="16" s="1"/>
  <c r="BX22" i="16" a="1"/>
  <c r="BX22" i="16" s="1"/>
  <c r="BC22" i="16" a="1"/>
  <c r="BC22" i="16" s="1"/>
  <c r="AB22" i="16" a="1"/>
  <c r="AB22" i="16" s="1"/>
  <c r="BV22" i="16" a="1"/>
  <c r="BV22" i="16" s="1"/>
  <c r="AA22" i="16" a="1"/>
  <c r="AA22" i="16" s="1"/>
  <c r="AT22" i="16" a="1"/>
  <c r="AT22" i="16" s="1"/>
  <c r="AO22" i="16" a="1"/>
  <c r="AO22" i="16" s="1"/>
  <c r="K22" i="16" a="1"/>
  <c r="K22" i="16" s="1"/>
  <c r="AN22" i="16" a="1"/>
  <c r="AN22" i="16" s="1"/>
  <c r="BM22" i="16" a="1"/>
  <c r="BM22" i="16" s="1"/>
  <c r="BR22" i="16" a="1"/>
  <c r="BR22" i="16" s="1"/>
  <c r="AJ22" i="16" a="1"/>
  <c r="AJ22" i="16" s="1"/>
  <c r="BI22" i="16" a="1"/>
  <c r="BI22" i="16" s="1"/>
  <c r="BQ22" i="16" a="1"/>
  <c r="BQ22" i="16" s="1"/>
  <c r="AP22" i="16" a="1"/>
  <c r="AP22" i="16" s="1"/>
  <c r="O22" i="16" a="1"/>
  <c r="O22" i="16" s="1"/>
  <c r="BE22" i="16" a="1"/>
  <c r="BE22" i="16" s="1"/>
  <c r="T22" i="16" a="1"/>
  <c r="T22" i="16" s="1"/>
  <c r="P22" i="16" a="1"/>
  <c r="P22" i="16" s="1"/>
  <c r="BH22" i="16" a="1"/>
  <c r="BH22" i="16" s="1"/>
  <c r="BF22" i="16" a="1"/>
  <c r="BF22" i="16" s="1"/>
  <c r="CA22" i="16" a="1"/>
  <c r="CA22" i="16" s="1"/>
  <c r="N22" i="16" a="1"/>
  <c r="N22" i="16" s="1"/>
  <c r="M22" i="16" a="1"/>
  <c r="M22" i="16" s="1"/>
  <c r="AS22" i="16" a="1"/>
  <c r="AS22" i="16" s="1"/>
  <c r="L65" i="7"/>
  <c r="BZ22" i="15" l="1" a="1"/>
  <c r="BZ22" i="15" s="1"/>
  <c r="BH22" i="15" a="1"/>
  <c r="BH22" i="15" s="1"/>
  <c r="BN22" i="15" a="1"/>
  <c r="BN22" i="15" s="1"/>
  <c r="BJ22" i="15" a="1"/>
  <c r="BJ22" i="15" s="1"/>
  <c r="BB22" i="15" a="1"/>
  <c r="BB22" i="15" s="1"/>
  <c r="CA22" i="15" a="1"/>
  <c r="CA22" i="15" s="1"/>
  <c r="AH22" i="15" a="1"/>
  <c r="AH22" i="15" s="1"/>
  <c r="Y22" i="15" a="1"/>
  <c r="Y22" i="15" s="1"/>
  <c r="BX22" i="15" a="1"/>
  <c r="BX22" i="15" s="1"/>
  <c r="AX22" i="15" a="1"/>
  <c r="AX22" i="15" s="1"/>
  <c r="BS22" i="15" a="1"/>
  <c r="BS22" i="15" s="1"/>
  <c r="AM22" i="15" a="1"/>
  <c r="AM22" i="15" s="1"/>
  <c r="BU22" i="15" a="1"/>
  <c r="BU22" i="15" s="1"/>
  <c r="AW22" i="15" a="1"/>
  <c r="AW22" i="15" s="1"/>
  <c r="N22" i="15" a="1"/>
  <c r="N22" i="15" s="1"/>
  <c r="BF22" i="15" a="1"/>
  <c r="BF22" i="15" s="1"/>
  <c r="BG22" i="15" a="1"/>
  <c r="BG22" i="15" s="1"/>
  <c r="BA22" i="15" a="1"/>
  <c r="BA22" i="15" s="1"/>
  <c r="BR22" i="15" a="1"/>
  <c r="BR22" i="15" s="1"/>
  <c r="BE22" i="15" a="1"/>
  <c r="BE22" i="15" s="1"/>
  <c r="R22" i="15" a="1"/>
  <c r="R22" i="15" s="1"/>
  <c r="AQ22" i="15" a="1"/>
  <c r="AQ22" i="15" s="1"/>
  <c r="S22" i="15" a="1"/>
  <c r="S22" i="15" s="1"/>
  <c r="X22" i="15" a="1"/>
  <c r="X22" i="15" s="1"/>
  <c r="AU22" i="15" a="1"/>
  <c r="AU22" i="15" s="1"/>
  <c r="Q22" i="15" a="1"/>
  <c r="Q22" i="15" s="1"/>
  <c r="AN22" i="15" a="1"/>
  <c r="AN22" i="15" s="1"/>
  <c r="T22" i="15" a="1"/>
  <c r="T22" i="15" s="1"/>
  <c r="BI22" i="15" a="1"/>
  <c r="BI22" i="15" s="1"/>
  <c r="BC22" i="15" a="1"/>
  <c r="BC22" i="15" s="1"/>
  <c r="AK22" i="15" a="1"/>
  <c r="AK22" i="15" s="1"/>
  <c r="AZ22" i="15" a="1"/>
  <c r="AZ22" i="15" s="1"/>
  <c r="P22" i="15" a="1"/>
  <c r="P22" i="15" s="1"/>
  <c r="J22" i="15" a="1"/>
  <c r="J22" i="15" s="1"/>
  <c r="BT22" i="15" a="1"/>
  <c r="BT22" i="15" s="1"/>
  <c r="AS22" i="15" a="1"/>
  <c r="AS22" i="15" s="1"/>
  <c r="BP22" i="15" a="1"/>
  <c r="BP22" i="15" s="1"/>
  <c r="V22" i="15" a="1"/>
  <c r="V22" i="15" s="1"/>
  <c r="AR22" i="15" a="1"/>
  <c r="AR22" i="15" s="1"/>
  <c r="AP22" i="15" a="1"/>
  <c r="AP22" i="15" s="1"/>
  <c r="K22" i="15" a="1"/>
  <c r="K22" i="15" s="1"/>
  <c r="AE22" i="15" a="1"/>
  <c r="AE22" i="15" s="1"/>
  <c r="AJ22" i="15" a="1"/>
  <c r="AJ22" i="15" s="1"/>
  <c r="AY22" i="15" a="1"/>
  <c r="AY22" i="15" s="1"/>
  <c r="AF22" i="15" a="1"/>
  <c r="AF22" i="15" s="1"/>
  <c r="BK22" i="15" a="1"/>
  <c r="BK22" i="15" s="1"/>
  <c r="AO22" i="15" a="1"/>
  <c r="AO22" i="15" s="1"/>
  <c r="AB22" i="15" a="1"/>
  <c r="AB22" i="15" s="1"/>
  <c r="AG22" i="15" a="1"/>
  <c r="AG22" i="15" s="1"/>
  <c r="BD22" i="15" a="1"/>
  <c r="BD22" i="15" s="1"/>
  <c r="U22" i="15" a="1"/>
  <c r="U22" i="15" s="1"/>
  <c r="AL22" i="15" a="1"/>
  <c r="AL22" i="15" s="1"/>
  <c r="AV22" i="15" a="1"/>
  <c r="AV22" i="15" s="1"/>
  <c r="AC22" i="15" a="1"/>
  <c r="AC22" i="15" s="1"/>
  <c r="BV22" i="15" a="1"/>
  <c r="BV22" i="15" s="1"/>
  <c r="O22" i="15" a="1"/>
  <c r="O22" i="15" s="1"/>
  <c r="BM22" i="15" a="1"/>
  <c r="BM22" i="15" s="1"/>
  <c r="BO22" i="15" a="1"/>
  <c r="BO22" i="15" s="1"/>
  <c r="BQ22" i="15" a="1"/>
  <c r="BQ22" i="15" s="1"/>
  <c r="BL22" i="15" a="1"/>
  <c r="BL22" i="15" s="1"/>
  <c r="I22" i="15" a="1"/>
  <c r="I22" i="15" s="1"/>
  <c r="M22" i="15" a="1"/>
  <c r="M22" i="15" s="1"/>
  <c r="AI22" i="15" a="1"/>
  <c r="AI22" i="15" s="1"/>
  <c r="Z22" i="15" a="1"/>
  <c r="Z22" i="15" s="1"/>
  <c r="AD22" i="15" a="1"/>
  <c r="AD22" i="15" s="1"/>
  <c r="AA22" i="15" a="1"/>
  <c r="AA22" i="15" s="1"/>
  <c r="BY22" i="15" a="1"/>
  <c r="BY22" i="15" s="1"/>
  <c r="H22" i="15" a="1"/>
  <c r="H22" i="15" s="1"/>
  <c r="AT22" i="15" a="1"/>
  <c r="AT22" i="15" s="1"/>
  <c r="W22" i="15" a="1"/>
  <c r="W22" i="15" s="1"/>
  <c r="BW22" i="15" a="1"/>
  <c r="BW22" i="15" s="1"/>
  <c r="AZ12" i="16"/>
  <c r="AZ12" i="15"/>
  <c r="AZ70" i="7"/>
  <c r="K53" i="4"/>
  <c r="N68" i="3"/>
  <c r="BA49" i="7" l="1"/>
  <c r="BA56" i="7" s="1"/>
  <c r="AZ77" i="7"/>
  <c r="M44" i="7"/>
  <c r="M52" i="7"/>
  <c r="BA12" i="16" l="1"/>
  <c r="BA12" i="15"/>
  <c r="BA70" i="7"/>
  <c r="M8" i="16"/>
  <c r="M7" i="16" s="1"/>
  <c r="E23" i="16" s="1" a="1"/>
  <c r="E23" i="16" s="1"/>
  <c r="M8" i="15"/>
  <c r="M7" i="15" s="1"/>
  <c r="M51" i="7"/>
  <c r="M66" i="7"/>
  <c r="N45" i="7" l="1"/>
  <c r="N44" i="7" s="1"/>
  <c r="E23" i="15" a="1"/>
  <c r="E23" i="15" s="1"/>
  <c r="AO23" i="15" s="1" a="1"/>
  <c r="AO23" i="15" s="1"/>
  <c r="BB49" i="7"/>
  <c r="BB56" i="7" s="1"/>
  <c r="BA77" i="7"/>
  <c r="BY23" i="16" a="1"/>
  <c r="BY23" i="16" s="1"/>
  <c r="BO23" i="16" a="1"/>
  <c r="BO23" i="16" s="1"/>
  <c r="BE23" i="16" a="1"/>
  <c r="BE23" i="16" s="1"/>
  <c r="AU23" i="16" a="1"/>
  <c r="AU23" i="16" s="1"/>
  <c r="AK23" i="16" a="1"/>
  <c r="AK23" i="16" s="1"/>
  <c r="AA23" i="16" a="1"/>
  <c r="AA23" i="16" s="1"/>
  <c r="Q23" i="16" a="1"/>
  <c r="Q23" i="16" s="1"/>
  <c r="BS23" i="16" a="1"/>
  <c r="BS23" i="16" s="1"/>
  <c r="AX23" i="16" a="1"/>
  <c r="AX23" i="16" s="1"/>
  <c r="AC23" i="16" a="1"/>
  <c r="AC23" i="16" s="1"/>
  <c r="CA23" i="16" a="1"/>
  <c r="CA23" i="16" s="1"/>
  <c r="BF23" i="16" a="1"/>
  <c r="BF23" i="16" s="1"/>
  <c r="Z23" i="16" a="1"/>
  <c r="Z23" i="16" s="1"/>
  <c r="BG23" i="16" a="1"/>
  <c r="BG23" i="16" s="1"/>
  <c r="AI23" i="16" a="1"/>
  <c r="AI23" i="16" s="1"/>
  <c r="BR23" i="16" a="1"/>
  <c r="BR23" i="16" s="1"/>
  <c r="AT23" i="16" a="1"/>
  <c r="AT23" i="16" s="1"/>
  <c r="W23" i="16" a="1"/>
  <c r="W23" i="16" s="1"/>
  <c r="L23" i="16" a="1"/>
  <c r="L23" i="16" s="1"/>
  <c r="BC23" i="16" a="1"/>
  <c r="BC23" i="16" s="1"/>
  <c r="AF23" i="16" a="1"/>
  <c r="AF23" i="16" s="1"/>
  <c r="BM23" i="16" a="1"/>
  <c r="BM23" i="16" s="1"/>
  <c r="AZ23" i="16" a="1"/>
  <c r="AZ23" i="16" s="1"/>
  <c r="K23" i="16" a="1"/>
  <c r="K23" i="16" s="1"/>
  <c r="BZ23" i="16" a="1"/>
  <c r="BZ23" i="16" s="1"/>
  <c r="AL23" i="16" a="1"/>
  <c r="AL23" i="16" s="1"/>
  <c r="X23" i="16" a="1"/>
  <c r="X23" i="16" s="1"/>
  <c r="BW23" i="16" a="1"/>
  <c r="BW23" i="16" s="1"/>
  <c r="BJ23" i="16" a="1"/>
  <c r="BJ23" i="16" s="1"/>
  <c r="T23" i="16" a="1"/>
  <c r="T23" i="16" s="1"/>
  <c r="I23" i="16" a="1"/>
  <c r="I23" i="16" s="1"/>
  <c r="BU23" i="16" a="1"/>
  <c r="BU23" i="16" s="1"/>
  <c r="BD23" i="16" a="1"/>
  <c r="BD23" i="16" s="1"/>
  <c r="AO23" i="16" a="1"/>
  <c r="AO23" i="16" s="1"/>
  <c r="Y23" i="16" a="1"/>
  <c r="Y23" i="16" s="1"/>
  <c r="V23" i="16" a="1"/>
  <c r="V23" i="16" s="1"/>
  <c r="BB23" i="16" a="1"/>
  <c r="BB23" i="16" s="1"/>
  <c r="H23" i="16" a="1"/>
  <c r="H23" i="16" s="1"/>
  <c r="BT23" i="16" a="1"/>
  <c r="BT23" i="16" s="1"/>
  <c r="AN23" i="16" a="1"/>
  <c r="AN23" i="16" s="1"/>
  <c r="AM23" i="16" a="1"/>
  <c r="AM23" i="16" s="1"/>
  <c r="BP23" i="16" a="1"/>
  <c r="BP23" i="16" s="1"/>
  <c r="S23" i="16" a="1"/>
  <c r="S23" i="16" s="1"/>
  <c r="AY23" i="16" a="1"/>
  <c r="AY23" i="16" s="1"/>
  <c r="AH23" i="16" a="1"/>
  <c r="AH23" i="16" s="1"/>
  <c r="BN23" i="16" a="1"/>
  <c r="BN23" i="16" s="1"/>
  <c r="AG23" i="16" a="1"/>
  <c r="AG23" i="16" s="1"/>
  <c r="R23" i="16" a="1"/>
  <c r="R23" i="16" s="1"/>
  <c r="BH23" i="16" a="1"/>
  <c r="BH23" i="16" s="1"/>
  <c r="AB23" i="16" a="1"/>
  <c r="AB23" i="16" s="1"/>
  <c r="AD23" i="16" a="1"/>
  <c r="AD23" i="16" s="1"/>
  <c r="BA23" i="16" a="1"/>
  <c r="BA23" i="16" s="1"/>
  <c r="AP23" i="16" a="1"/>
  <c r="AP23" i="16" s="1"/>
  <c r="AJ23" i="16" a="1"/>
  <c r="AJ23" i="16" s="1"/>
  <c r="U23" i="16" a="1"/>
  <c r="U23" i="16" s="1"/>
  <c r="BV23" i="16" a="1"/>
  <c r="BV23" i="16" s="1"/>
  <c r="BQ23" i="16" a="1"/>
  <c r="BQ23" i="16" s="1"/>
  <c r="AE23" i="16" a="1"/>
  <c r="AE23" i="16" s="1"/>
  <c r="BL23" i="16" a="1"/>
  <c r="BL23" i="16" s="1"/>
  <c r="P23" i="16" a="1"/>
  <c r="P23" i="16" s="1"/>
  <c r="O23" i="16" a="1"/>
  <c r="O23" i="16" s="1"/>
  <c r="N23" i="16" a="1"/>
  <c r="N23" i="16" s="1"/>
  <c r="M23" i="16" a="1"/>
  <c r="M23" i="16" s="1"/>
  <c r="BI23" i="16" a="1"/>
  <c r="BI23" i="16" s="1"/>
  <c r="AW23" i="16" a="1"/>
  <c r="AW23" i="16" s="1"/>
  <c r="J23" i="16" a="1"/>
  <c r="J23" i="16" s="1"/>
  <c r="BX23" i="16" a="1"/>
  <c r="BX23" i="16" s="1"/>
  <c r="BK23" i="16" a="1"/>
  <c r="BK23" i="16" s="1"/>
  <c r="AV23" i="16" a="1"/>
  <c r="AV23" i="16" s="1"/>
  <c r="AS23" i="16" a="1"/>
  <c r="AS23" i="16" s="1"/>
  <c r="AR23" i="16" a="1"/>
  <c r="AR23" i="16" s="1"/>
  <c r="AQ23" i="16" a="1"/>
  <c r="AQ23" i="16" s="1"/>
  <c r="M73" i="7"/>
  <c r="M72" i="7" s="1"/>
  <c r="O46" i="3" s="1"/>
  <c r="CG46" i="3" s="1"/>
  <c r="M65" i="7"/>
  <c r="M23" i="15" l="1" a="1"/>
  <c r="M23" i="15" s="1"/>
  <c r="BG23" i="15" a="1"/>
  <c r="BG23" i="15" s="1"/>
  <c r="BX23" i="15" a="1"/>
  <c r="BX23" i="15" s="1"/>
  <c r="BV23" i="15" a="1"/>
  <c r="BV23" i="15" s="1"/>
  <c r="AX23" i="15" a="1"/>
  <c r="AX23" i="15" s="1"/>
  <c r="N23" i="15" a="1"/>
  <c r="N23" i="15" s="1"/>
  <c r="J23" i="15" a="1"/>
  <c r="J23" i="15" s="1"/>
  <c r="AP23" i="15" a="1"/>
  <c r="AP23" i="15" s="1"/>
  <c r="BQ23" i="15" a="1"/>
  <c r="BQ23" i="15" s="1"/>
  <c r="BU23" i="15" a="1"/>
  <c r="BU23" i="15" s="1"/>
  <c r="BP23" i="15" a="1"/>
  <c r="BP23" i="15" s="1"/>
  <c r="O23" i="15" a="1"/>
  <c r="O23" i="15" s="1"/>
  <c r="BC23" i="15" a="1"/>
  <c r="BC23" i="15" s="1"/>
  <c r="BO23" i="15" a="1"/>
  <c r="BO23" i="15" s="1"/>
  <c r="BR23" i="15" a="1"/>
  <c r="BR23" i="15" s="1"/>
  <c r="Y23" i="15" a="1"/>
  <c r="Y23" i="15" s="1"/>
  <c r="AK23" i="15" a="1"/>
  <c r="AK23" i="15" s="1"/>
  <c r="AR23" i="15" a="1"/>
  <c r="AR23" i="15" s="1"/>
  <c r="BS23" i="15" a="1"/>
  <c r="BS23" i="15" s="1"/>
  <c r="Q23" i="15" a="1"/>
  <c r="Q23" i="15" s="1"/>
  <c r="BY23" i="15" a="1"/>
  <c r="BY23" i="15" s="1"/>
  <c r="BM23" i="15" a="1"/>
  <c r="BM23" i="15" s="1"/>
  <c r="R23" i="15" a="1"/>
  <c r="R23" i="15" s="1"/>
  <c r="AG23" i="15" a="1"/>
  <c r="AG23" i="15" s="1"/>
  <c r="K23" i="15" a="1"/>
  <c r="K23" i="15" s="1"/>
  <c r="I23" i="15" a="1"/>
  <c r="I23" i="15" s="1"/>
  <c r="BE23" i="15" a="1"/>
  <c r="BE23" i="15" s="1"/>
  <c r="BJ23" i="15" a="1"/>
  <c r="BJ23" i="15" s="1"/>
  <c r="BA23" i="15" a="1"/>
  <c r="BA23" i="15" s="1"/>
  <c r="AN23" i="15" a="1"/>
  <c r="AN23" i="15" s="1"/>
  <c r="BD23" i="15" a="1"/>
  <c r="BD23" i="15" s="1"/>
  <c r="AW23" i="15" a="1"/>
  <c r="AW23" i="15" s="1"/>
  <c r="AC23" i="15" a="1"/>
  <c r="AC23" i="15" s="1"/>
  <c r="AE23" i="15" a="1"/>
  <c r="AE23" i="15" s="1"/>
  <c r="AS23" i="15" a="1"/>
  <c r="AS23" i="15" s="1"/>
  <c r="BK23" i="15" a="1"/>
  <c r="BK23" i="15" s="1"/>
  <c r="AM23" i="15" a="1"/>
  <c r="AM23" i="15" s="1"/>
  <c r="BZ23" i="15" a="1"/>
  <c r="BZ23" i="15" s="1"/>
  <c r="BT23" i="15" a="1"/>
  <c r="BT23" i="15" s="1"/>
  <c r="AY23" i="15" a="1"/>
  <c r="AY23" i="15" s="1"/>
  <c r="BH23" i="15" a="1"/>
  <c r="BH23" i="15" s="1"/>
  <c r="L23" i="15" a="1"/>
  <c r="L23" i="15" s="1"/>
  <c r="S23" i="15" a="1"/>
  <c r="S23" i="15" s="1"/>
  <c r="AQ23" i="15" a="1"/>
  <c r="AQ23" i="15" s="1"/>
  <c r="BW23" i="15" a="1"/>
  <c r="BW23" i="15" s="1"/>
  <c r="AV23" i="15" a="1"/>
  <c r="AV23" i="15" s="1"/>
  <c r="P23" i="15" a="1"/>
  <c r="P23" i="15" s="1"/>
  <c r="AB23" i="15" a="1"/>
  <c r="AB23" i="15" s="1"/>
  <c r="H23" i="15" a="1"/>
  <c r="H23" i="15" s="1"/>
  <c r="BL23" i="15" a="1"/>
  <c r="BL23" i="15" s="1"/>
  <c r="AI23" i="15" a="1"/>
  <c r="AI23" i="15" s="1"/>
  <c r="AL23" i="15" a="1"/>
  <c r="AL23" i="15" s="1"/>
  <c r="W23" i="15" a="1"/>
  <c r="W23" i="15" s="1"/>
  <c r="AH23" i="15" a="1"/>
  <c r="AH23" i="15" s="1"/>
  <c r="BB23" i="15" a="1"/>
  <c r="BB23" i="15" s="1"/>
  <c r="AD23" i="15" a="1"/>
  <c r="AD23" i="15" s="1"/>
  <c r="AU23" i="15" a="1"/>
  <c r="AU23" i="15" s="1"/>
  <c r="AA23" i="15" a="1"/>
  <c r="AA23" i="15" s="1"/>
  <c r="BN23" i="15" a="1"/>
  <c r="BN23" i="15" s="1"/>
  <c r="AJ23" i="15" a="1"/>
  <c r="AJ23" i="15" s="1"/>
  <c r="AZ23" i="15" a="1"/>
  <c r="AZ23" i="15" s="1"/>
  <c r="Z23" i="15" a="1"/>
  <c r="Z23" i="15" s="1"/>
  <c r="V23" i="15" a="1"/>
  <c r="V23" i="15" s="1"/>
  <c r="T23" i="15" a="1"/>
  <c r="T23" i="15" s="1"/>
  <c r="AT23" i="15" a="1"/>
  <c r="AT23" i="15" s="1"/>
  <c r="AF23" i="15" a="1"/>
  <c r="AF23" i="15" s="1"/>
  <c r="X23" i="15" a="1"/>
  <c r="X23" i="15" s="1"/>
  <c r="BI23" i="15" a="1"/>
  <c r="BI23" i="15" s="1"/>
  <c r="U23" i="15" a="1"/>
  <c r="U23" i="15" s="1"/>
  <c r="CA23" i="15" a="1"/>
  <c r="CA23" i="15" s="1"/>
  <c r="BF23" i="15" a="1"/>
  <c r="BF23" i="15" s="1"/>
  <c r="BB12" i="16"/>
  <c r="BB12" i="15"/>
  <c r="BB70" i="7"/>
  <c r="O68" i="3"/>
  <c r="L53" i="4"/>
  <c r="CD53" i="4" s="1"/>
  <c r="N52" i="7"/>
  <c r="BC49" i="7" l="1"/>
  <c r="BC56" i="7" s="1"/>
  <c r="BB77" i="7"/>
  <c r="N8" i="16"/>
  <c r="N7" i="16" s="1"/>
  <c r="E24" i="16" s="1" a="1"/>
  <c r="E24" i="16" s="1"/>
  <c r="N8" i="15"/>
  <c r="N7" i="15" s="1"/>
  <c r="CG68" i="3"/>
  <c r="N66" i="7"/>
  <c r="N51" i="7"/>
  <c r="O45" i="7" l="1"/>
  <c r="E24" i="15" a="1"/>
  <c r="E24" i="15" s="1"/>
  <c r="BF24" i="15" s="1" a="1"/>
  <c r="BF24" i="15" s="1"/>
  <c r="BC12" i="16"/>
  <c r="BC12" i="15"/>
  <c r="BC70" i="7"/>
  <c r="BS24" i="16" a="1"/>
  <c r="BS24" i="16" s="1"/>
  <c r="AX24" i="16" a="1"/>
  <c r="AX24" i="16" s="1"/>
  <c r="AC24" i="16" a="1"/>
  <c r="AC24" i="16" s="1"/>
  <c r="H24" i="16" a="1"/>
  <c r="H24" i="16" s="1"/>
  <c r="CA24" i="16" a="1"/>
  <c r="CA24" i="16" s="1"/>
  <c r="BF24" i="16" a="1"/>
  <c r="BF24" i="16" s="1"/>
  <c r="AK24" i="16" a="1"/>
  <c r="AK24" i="16" s="1"/>
  <c r="P24" i="16" a="1"/>
  <c r="P24" i="16" s="1"/>
  <c r="BO24" i="16" a="1"/>
  <c r="BO24" i="16" s="1"/>
  <c r="AR24" i="16" a="1"/>
  <c r="AR24" i="16" s="1"/>
  <c r="AF24" i="16" a="1"/>
  <c r="AF24" i="16" s="1"/>
  <c r="I24" i="16" a="1"/>
  <c r="I24" i="16" s="1"/>
  <c r="BZ24" i="16" a="1"/>
  <c r="BZ24" i="16" s="1"/>
  <c r="BC24" i="16" a="1"/>
  <c r="BC24" i="16" s="1"/>
  <c r="AQ24" i="16" a="1"/>
  <c r="AQ24" i="16" s="1"/>
  <c r="T24" i="16" a="1"/>
  <c r="T24" i="16" s="1"/>
  <c r="BL24" i="16" a="1"/>
  <c r="BL24" i="16" s="1"/>
  <c r="AZ24" i="16" a="1"/>
  <c r="AZ24" i="16" s="1"/>
  <c r="Q24" i="16" a="1"/>
  <c r="Q24" i="16" s="1"/>
  <c r="BI24" i="16" a="1"/>
  <c r="BI24" i="16" s="1"/>
  <c r="AU24" i="16" a="1"/>
  <c r="AU24" i="16" s="1"/>
  <c r="AH24" i="16" a="1"/>
  <c r="AH24" i="16" s="1"/>
  <c r="BV24" i="16" a="1"/>
  <c r="BV24" i="16" s="1"/>
  <c r="BH24" i="16" a="1"/>
  <c r="BH24" i="16" s="1"/>
  <c r="AG24" i="16" a="1"/>
  <c r="AG24" i="16" s="1"/>
  <c r="S24" i="16" a="1"/>
  <c r="S24" i="16" s="1"/>
  <c r="BE24" i="16" a="1"/>
  <c r="BE24" i="16" s="1"/>
  <c r="O24" i="16" a="1"/>
  <c r="O24" i="16" s="1"/>
  <c r="BM24" i="16" a="1"/>
  <c r="BM24" i="16" s="1"/>
  <c r="AW24" i="16" a="1"/>
  <c r="AW24" i="16" s="1"/>
  <c r="M24" i="16" a="1"/>
  <c r="M24" i="16" s="1"/>
  <c r="BJ24" i="16" a="1"/>
  <c r="BJ24" i="16" s="1"/>
  <c r="AB24" i="16" a="1"/>
  <c r="AB24" i="16" s="1"/>
  <c r="AE24" i="16" a="1"/>
  <c r="AE24" i="16" s="1"/>
  <c r="AT24" i="16" a="1"/>
  <c r="AT24" i="16" s="1"/>
  <c r="BK24" i="16" a="1"/>
  <c r="BK24" i="16" s="1"/>
  <c r="AV24" i="16" a="1"/>
  <c r="AV24" i="16" s="1"/>
  <c r="N24" i="16" a="1"/>
  <c r="N24" i="16" s="1"/>
  <c r="AD24" i="16" a="1"/>
  <c r="AD24" i="16" s="1"/>
  <c r="BX24" i="16" a="1"/>
  <c r="BX24" i="16" s="1"/>
  <c r="BG24" i="16" a="1"/>
  <c r="BG24" i="16" s="1"/>
  <c r="AP24" i="16" a="1"/>
  <c r="AP24" i="16" s="1"/>
  <c r="Z24" i="16" a="1"/>
  <c r="Z24" i="16" s="1"/>
  <c r="K24" i="16" a="1"/>
  <c r="K24" i="16" s="1"/>
  <c r="BW24" i="16" a="1"/>
  <c r="BW24" i="16" s="1"/>
  <c r="BU24" i="16" a="1"/>
  <c r="BU24" i="16" s="1"/>
  <c r="AO24" i="16" a="1"/>
  <c r="AO24" i="16" s="1"/>
  <c r="Y24" i="16" a="1"/>
  <c r="Y24" i="16" s="1"/>
  <c r="J24" i="16" a="1"/>
  <c r="J24" i="16" s="1"/>
  <c r="AL24" i="16" a="1"/>
  <c r="AL24" i="16" s="1"/>
  <c r="AI24" i="16" a="1"/>
  <c r="AI24" i="16" s="1"/>
  <c r="BN24" i="16" a="1"/>
  <c r="BN24" i="16" s="1"/>
  <c r="AJ24" i="16" a="1"/>
  <c r="AJ24" i="16" s="1"/>
  <c r="AN24" i="16" a="1"/>
  <c r="AN24" i="16" s="1"/>
  <c r="AM24" i="16" a="1"/>
  <c r="AM24" i="16" s="1"/>
  <c r="BT24" i="16" a="1"/>
  <c r="BT24" i="16" s="1"/>
  <c r="BY24" i="16" a="1"/>
  <c r="BY24" i="16" s="1"/>
  <c r="BR24" i="16" a="1"/>
  <c r="BR24" i="16" s="1"/>
  <c r="AA24" i="16" a="1"/>
  <c r="AA24" i="16" s="1"/>
  <c r="BQ24" i="16" a="1"/>
  <c r="BQ24" i="16" s="1"/>
  <c r="BD24" i="16" a="1"/>
  <c r="BD24" i="16" s="1"/>
  <c r="BB24" i="16" a="1"/>
  <c r="BB24" i="16" s="1"/>
  <c r="AS24" i="16" a="1"/>
  <c r="AS24" i="16" s="1"/>
  <c r="U24" i="16" a="1"/>
  <c r="U24" i="16" s="1"/>
  <c r="R24" i="16" a="1"/>
  <c r="R24" i="16" s="1"/>
  <c r="L24" i="16" a="1"/>
  <c r="L24" i="16" s="1"/>
  <c r="BP24" i="16" a="1"/>
  <c r="BP24" i="16" s="1"/>
  <c r="BA24" i="16" a="1"/>
  <c r="BA24" i="16" s="1"/>
  <c r="AY24" i="16" a="1"/>
  <c r="AY24" i="16" s="1"/>
  <c r="X24" i="16" a="1"/>
  <c r="X24" i="16" s="1"/>
  <c r="V24" i="16" a="1"/>
  <c r="V24" i="16" s="1"/>
  <c r="W24" i="16" a="1"/>
  <c r="W24" i="16" s="1"/>
  <c r="N73" i="7"/>
  <c r="N72" i="7" s="1"/>
  <c r="P46" i="3" s="1"/>
  <c r="N65" i="7"/>
  <c r="BC24" i="15" l="1" a="1"/>
  <c r="BC24" i="15" s="1"/>
  <c r="AV24" i="15" a="1"/>
  <c r="AV24" i="15" s="1"/>
  <c r="Q24" i="15" a="1"/>
  <c r="Q24" i="15" s="1"/>
  <c r="BV24" i="15" a="1"/>
  <c r="BV24" i="15" s="1"/>
  <c r="AX24" i="15" a="1"/>
  <c r="AX24" i="15" s="1"/>
  <c r="AT24" i="15" a="1"/>
  <c r="AT24" i="15" s="1"/>
  <c r="BI24" i="15" a="1"/>
  <c r="BI24" i="15" s="1"/>
  <c r="AR24" i="15" a="1"/>
  <c r="AR24" i="15" s="1"/>
  <c r="BR24" i="15" a="1"/>
  <c r="BR24" i="15" s="1"/>
  <c r="N24" i="15" a="1"/>
  <c r="N24" i="15" s="1"/>
  <c r="AP24" i="15" a="1"/>
  <c r="AP24" i="15" s="1"/>
  <c r="AJ24" i="15" a="1"/>
  <c r="AJ24" i="15" s="1"/>
  <c r="BH24" i="15" a="1"/>
  <c r="BH24" i="15" s="1"/>
  <c r="AL24" i="15" a="1"/>
  <c r="AL24" i="15" s="1"/>
  <c r="O24" i="15" a="1"/>
  <c r="O24" i="15" s="1"/>
  <c r="BO24" i="15" a="1"/>
  <c r="BO24" i="15" s="1"/>
  <c r="BL24" i="15" a="1"/>
  <c r="BL24" i="15" s="1"/>
  <c r="AG24" i="15" a="1"/>
  <c r="AG24" i="15" s="1"/>
  <c r="AZ24" i="15" a="1"/>
  <c r="AZ24" i="15" s="1"/>
  <c r="AK24" i="15" a="1"/>
  <c r="AK24" i="15" s="1"/>
  <c r="AM24" i="15" a="1"/>
  <c r="AM24" i="15" s="1"/>
  <c r="P24" i="15" a="1"/>
  <c r="P24" i="15" s="1"/>
  <c r="BP24" i="15" a="1"/>
  <c r="BP24" i="15" s="1"/>
  <c r="L24" i="15" a="1"/>
  <c r="L24" i="15" s="1"/>
  <c r="BS24" i="15" a="1"/>
  <c r="BS24" i="15" s="1"/>
  <c r="BA24" i="15" a="1"/>
  <c r="BA24" i="15" s="1"/>
  <c r="AW24" i="15" a="1"/>
  <c r="AW24" i="15" s="1"/>
  <c r="AE24" i="15" a="1"/>
  <c r="AE24" i="15" s="1"/>
  <c r="AU24" i="15" a="1"/>
  <c r="AU24" i="15" s="1"/>
  <c r="BT24" i="15" a="1"/>
  <c r="BT24" i="15" s="1"/>
  <c r="AA24" i="15" a="1"/>
  <c r="AA24" i="15" s="1"/>
  <c r="K24" i="15" a="1"/>
  <c r="K24" i="15" s="1"/>
  <c r="CA24" i="15" a="1"/>
  <c r="CA24" i="15" s="1"/>
  <c r="AF24" i="15" a="1"/>
  <c r="AF24" i="15" s="1"/>
  <c r="AO24" i="15" a="1"/>
  <c r="AO24" i="15" s="1"/>
  <c r="Y24" i="15" a="1"/>
  <c r="Y24" i="15" s="1"/>
  <c r="BM24" i="15" a="1"/>
  <c r="BM24" i="15" s="1"/>
  <c r="AN24" i="15" a="1"/>
  <c r="AN24" i="15" s="1"/>
  <c r="X24" i="15" a="1"/>
  <c r="X24" i="15" s="1"/>
  <c r="BG24" i="15" a="1"/>
  <c r="BG24" i="15" s="1"/>
  <c r="BW24" i="15" a="1"/>
  <c r="BW24" i="15" s="1"/>
  <c r="T24" i="15" a="1"/>
  <c r="T24" i="15" s="1"/>
  <c r="BQ24" i="15" a="1"/>
  <c r="BQ24" i="15" s="1"/>
  <c r="AS24" i="15" a="1"/>
  <c r="AS24" i="15" s="1"/>
  <c r="BX24" i="15" a="1"/>
  <c r="BX24" i="15" s="1"/>
  <c r="AI24" i="15" a="1"/>
  <c r="AI24" i="15" s="1"/>
  <c r="BJ24" i="15" a="1"/>
  <c r="BJ24" i="15" s="1"/>
  <c r="BE24" i="15" a="1"/>
  <c r="BE24" i="15" s="1"/>
  <c r="AC24" i="15" a="1"/>
  <c r="AC24" i="15" s="1"/>
  <c r="AY24" i="15" a="1"/>
  <c r="AY24" i="15" s="1"/>
  <c r="AB24" i="15" a="1"/>
  <c r="AB24" i="15" s="1"/>
  <c r="I24" i="15" a="1"/>
  <c r="I24" i="15" s="1"/>
  <c r="V24" i="15" a="1"/>
  <c r="V24" i="15" s="1"/>
  <c r="J24" i="15" a="1"/>
  <c r="J24" i="15" s="1"/>
  <c r="BU24" i="15" a="1"/>
  <c r="BU24" i="15" s="1"/>
  <c r="BY24" i="15" a="1"/>
  <c r="BY24" i="15" s="1"/>
  <c r="BN24" i="15" a="1"/>
  <c r="BN24" i="15" s="1"/>
  <c r="AH24" i="15" a="1"/>
  <c r="AH24" i="15" s="1"/>
  <c r="AQ24" i="15" a="1"/>
  <c r="AQ24" i="15" s="1"/>
  <c r="BB24" i="15" a="1"/>
  <c r="BB24" i="15" s="1"/>
  <c r="H24" i="15" a="1"/>
  <c r="H24" i="15" s="1"/>
  <c r="BD24" i="15" a="1"/>
  <c r="BD24" i="15" s="1"/>
  <c r="S24" i="15" a="1"/>
  <c r="S24" i="15" s="1"/>
  <c r="R24" i="15" a="1"/>
  <c r="R24" i="15" s="1"/>
  <c r="BK24" i="15" a="1"/>
  <c r="BK24" i="15" s="1"/>
  <c r="M24" i="15" a="1"/>
  <c r="M24" i="15" s="1"/>
  <c r="BZ24" i="15" a="1"/>
  <c r="BZ24" i="15" s="1"/>
  <c r="W24" i="15" a="1"/>
  <c r="W24" i="15" s="1"/>
  <c r="AD24" i="15" a="1"/>
  <c r="AD24" i="15" s="1"/>
  <c r="Z24" i="15" a="1"/>
  <c r="Z24" i="15" s="1"/>
  <c r="U24" i="15" a="1"/>
  <c r="U24" i="15" s="1"/>
  <c r="BD49" i="7"/>
  <c r="BD56" i="7" s="1"/>
  <c r="BC77" i="7"/>
  <c r="P68" i="3"/>
  <c r="M53" i="4"/>
  <c r="O52" i="7"/>
  <c r="O44" i="7"/>
  <c r="BD12" i="16" l="1"/>
  <c r="BD12" i="15"/>
  <c r="BD70" i="7"/>
  <c r="O8" i="15"/>
  <c r="O7" i="15" s="1"/>
  <c r="O8" i="16"/>
  <c r="O7" i="16" s="1"/>
  <c r="E25" i="16" s="1" a="1"/>
  <c r="E25" i="16" s="1"/>
  <c r="O51" i="7"/>
  <c r="O66" i="7"/>
  <c r="P45" i="7" l="1"/>
  <c r="E25" i="15" a="1"/>
  <c r="E25" i="15" s="1"/>
  <c r="AI25" i="15" s="1" a="1"/>
  <c r="AI25" i="15" s="1"/>
  <c r="BE49" i="7"/>
  <c r="BE56" i="7" s="1"/>
  <c r="BD77" i="7"/>
  <c r="BR25" i="16" a="1"/>
  <c r="BR25" i="16" s="1"/>
  <c r="BH25" i="16" a="1"/>
  <c r="BH25" i="16" s="1"/>
  <c r="AX25" i="16" a="1"/>
  <c r="AX25" i="16" s="1"/>
  <c r="AN25" i="16" a="1"/>
  <c r="AN25" i="16" s="1"/>
  <c r="AD25" i="16" a="1"/>
  <c r="AD25" i="16" s="1"/>
  <c r="T25" i="16" a="1"/>
  <c r="T25" i="16" s="1"/>
  <c r="J25" i="16" a="1"/>
  <c r="J25" i="16" s="1"/>
  <c r="BI25" i="16" a="1"/>
  <c r="BI25" i="16" s="1"/>
  <c r="AC25" i="16" a="1"/>
  <c r="AC25" i="16" s="1"/>
  <c r="H25" i="16" a="1"/>
  <c r="H25" i="16" s="1"/>
  <c r="CA25" i="16" a="1"/>
  <c r="CA25" i="16" s="1"/>
  <c r="BF25" i="16" a="1"/>
  <c r="BF25" i="16" s="1"/>
  <c r="AK25" i="16" a="1"/>
  <c r="AK25" i="16" s="1"/>
  <c r="P25" i="16" a="1"/>
  <c r="P25" i="16" s="1"/>
  <c r="BL25" i="16" a="1"/>
  <c r="BL25" i="16" s="1"/>
  <c r="AO25" i="16" a="1"/>
  <c r="AO25" i="16" s="1"/>
  <c r="Q25" i="16" a="1"/>
  <c r="Q25" i="16" s="1"/>
  <c r="BW25" i="16" a="1"/>
  <c r="BW25" i="16" s="1"/>
  <c r="AZ25" i="16" a="1"/>
  <c r="AZ25" i="16" s="1"/>
  <c r="AB25" i="16" a="1"/>
  <c r="AB25" i="16" s="1"/>
  <c r="Y25" i="16" a="1"/>
  <c r="Y25" i="16" s="1"/>
  <c r="BD25" i="16" a="1"/>
  <c r="BD25" i="16" s="1"/>
  <c r="AQ25" i="16" a="1"/>
  <c r="AQ25" i="16" s="1"/>
  <c r="BQ25" i="16" a="1"/>
  <c r="BQ25" i="16" s="1"/>
  <c r="N25" i="16" a="1"/>
  <c r="N25" i="16" s="1"/>
  <c r="BN25" i="16" a="1"/>
  <c r="BN25" i="16" s="1"/>
  <c r="BA25" i="16" a="1"/>
  <c r="BA25" i="16" s="1"/>
  <c r="AL25" i="16" a="1"/>
  <c r="AL25" i="16" s="1"/>
  <c r="X25" i="16" a="1"/>
  <c r="X25" i="16" s="1"/>
  <c r="K25" i="16" a="1"/>
  <c r="K25" i="16" s="1"/>
  <c r="BU25" i="16" a="1"/>
  <c r="BU25" i="16" s="1"/>
  <c r="AM25" i="16" a="1"/>
  <c r="AM25" i="16" s="1"/>
  <c r="W25" i="16" a="1"/>
  <c r="W25" i="16" s="1"/>
  <c r="BP25" i="16" a="1"/>
  <c r="BP25" i="16" s="1"/>
  <c r="U25" i="16" a="1"/>
  <c r="U25" i="16" s="1"/>
  <c r="BT25" i="16" a="1"/>
  <c r="BT25" i="16" s="1"/>
  <c r="BC25" i="16" a="1"/>
  <c r="BC25" i="16" s="1"/>
  <c r="BS25" i="16" a="1"/>
  <c r="BS25" i="16" s="1"/>
  <c r="V25" i="16" a="1"/>
  <c r="V25" i="16" s="1"/>
  <c r="BB25" i="16" a="1"/>
  <c r="BB25" i="16" s="1"/>
  <c r="AJ25" i="16" a="1"/>
  <c r="AJ25" i="16" s="1"/>
  <c r="AH25" i="16" a="1"/>
  <c r="AH25" i="16" s="1"/>
  <c r="S25" i="16" a="1"/>
  <c r="S25" i="16" s="1"/>
  <c r="AW25" i="16" a="1"/>
  <c r="AW25" i="16" s="1"/>
  <c r="R25" i="16" a="1"/>
  <c r="R25" i="16" s="1"/>
  <c r="BM25" i="16" a="1"/>
  <c r="BM25" i="16" s="1"/>
  <c r="AV25" i="16" a="1"/>
  <c r="AV25" i="16" s="1"/>
  <c r="AG25" i="16" a="1"/>
  <c r="AG25" i="16" s="1"/>
  <c r="BV25" i="16" a="1"/>
  <c r="BV25" i="16" s="1"/>
  <c r="AS25" i="16" a="1"/>
  <c r="AS25" i="16" s="1"/>
  <c r="AR25" i="16" a="1"/>
  <c r="AR25" i="16" s="1"/>
  <c r="AP25" i="16" a="1"/>
  <c r="AP25" i="16" s="1"/>
  <c r="O25" i="16" a="1"/>
  <c r="O25" i="16" s="1"/>
  <c r="M25" i="16" a="1"/>
  <c r="M25" i="16" s="1"/>
  <c r="BO25" i="16" a="1"/>
  <c r="BO25" i="16" s="1"/>
  <c r="L25" i="16" a="1"/>
  <c r="L25" i="16" s="1"/>
  <c r="BZ25" i="16" a="1"/>
  <c r="BZ25" i="16" s="1"/>
  <c r="AF25" i="16" a="1"/>
  <c r="AF25" i="16" s="1"/>
  <c r="BX25" i="16" a="1"/>
  <c r="BX25" i="16" s="1"/>
  <c r="AT25" i="16" a="1"/>
  <c r="AT25" i="16" s="1"/>
  <c r="AI25" i="16" a="1"/>
  <c r="AI25" i="16" s="1"/>
  <c r="BY25" i="16" a="1"/>
  <c r="BY25" i="16" s="1"/>
  <c r="BK25" i="16" a="1"/>
  <c r="BK25" i="16" s="1"/>
  <c r="BG25" i="16" a="1"/>
  <c r="BG25" i="16" s="1"/>
  <c r="BJ25" i="16" a="1"/>
  <c r="BJ25" i="16" s="1"/>
  <c r="I25" i="16" a="1"/>
  <c r="I25" i="16" s="1"/>
  <c r="BE25" i="16" a="1"/>
  <c r="BE25" i="16" s="1"/>
  <c r="AY25" i="16" a="1"/>
  <c r="AY25" i="16" s="1"/>
  <c r="AU25" i="16" a="1"/>
  <c r="AU25" i="16" s="1"/>
  <c r="AE25" i="16" a="1"/>
  <c r="AE25" i="16" s="1"/>
  <c r="AA25" i="16" a="1"/>
  <c r="AA25" i="16" s="1"/>
  <c r="Z25" i="16" a="1"/>
  <c r="Z25" i="16" s="1"/>
  <c r="O65" i="7"/>
  <c r="O73" i="7"/>
  <c r="O72" i="7" s="1"/>
  <c r="Q46" i="3" s="1"/>
  <c r="BC25" i="15" l="1" a="1"/>
  <c r="BC25" i="15" s="1"/>
  <c r="AB25" i="15" a="1"/>
  <c r="AB25" i="15" s="1"/>
  <c r="AE25" i="15" a="1"/>
  <c r="AE25" i="15" s="1"/>
  <c r="AN25" i="15" a="1"/>
  <c r="AN25" i="15" s="1"/>
  <c r="BM25" i="15" a="1"/>
  <c r="BM25" i="15" s="1"/>
  <c r="AG25" i="15" a="1"/>
  <c r="AG25" i="15" s="1"/>
  <c r="W25" i="15" a="1"/>
  <c r="W25" i="15" s="1"/>
  <c r="Y25" i="15" a="1"/>
  <c r="Y25" i="15" s="1"/>
  <c r="BV25" i="15" a="1"/>
  <c r="BV25" i="15" s="1"/>
  <c r="AU25" i="15" a="1"/>
  <c r="AU25" i="15" s="1"/>
  <c r="AZ25" i="15" a="1"/>
  <c r="AZ25" i="15" s="1"/>
  <c r="AD25" i="15" a="1"/>
  <c r="AD25" i="15" s="1"/>
  <c r="BP25" i="15" a="1"/>
  <c r="BP25" i="15" s="1"/>
  <c r="BE25" i="15" a="1"/>
  <c r="BE25" i="15" s="1"/>
  <c r="N25" i="15" a="1"/>
  <c r="N25" i="15" s="1"/>
  <c r="AF25" i="15" a="1"/>
  <c r="AF25" i="15" s="1"/>
  <c r="BK25" i="15" a="1"/>
  <c r="BK25" i="15" s="1"/>
  <c r="AL25" i="15" a="1"/>
  <c r="AL25" i="15" s="1"/>
  <c r="U25" i="15" a="1"/>
  <c r="U25" i="15" s="1"/>
  <c r="BH25" i="15" a="1"/>
  <c r="BH25" i="15" s="1"/>
  <c r="AA25" i="15" a="1"/>
  <c r="AA25" i="15" s="1"/>
  <c r="BN25" i="15" a="1"/>
  <c r="BN25" i="15" s="1"/>
  <c r="L25" i="15" a="1"/>
  <c r="L25" i="15" s="1"/>
  <c r="BS25" i="15" a="1"/>
  <c r="BS25" i="15" s="1"/>
  <c r="K25" i="15" a="1"/>
  <c r="K25" i="15" s="1"/>
  <c r="BF25" i="15" a="1"/>
  <c r="BF25" i="15" s="1"/>
  <c r="AM25" i="15" a="1"/>
  <c r="AM25" i="15" s="1"/>
  <c r="M25" i="15" a="1"/>
  <c r="M25" i="15" s="1"/>
  <c r="AK25" i="15" a="1"/>
  <c r="AK25" i="15" s="1"/>
  <c r="AV25" i="15" a="1"/>
  <c r="AV25" i="15" s="1"/>
  <c r="AS25" i="15" a="1"/>
  <c r="AS25" i="15" s="1"/>
  <c r="AX25" i="15" a="1"/>
  <c r="AX25" i="15" s="1"/>
  <c r="AQ25" i="15" a="1"/>
  <c r="AQ25" i="15" s="1"/>
  <c r="BG25" i="15" a="1"/>
  <c r="BG25" i="15" s="1"/>
  <c r="BB25" i="15" a="1"/>
  <c r="BB25" i="15" s="1"/>
  <c r="BA25" i="15" a="1"/>
  <c r="BA25" i="15" s="1"/>
  <c r="Q25" i="15" a="1"/>
  <c r="Q25" i="15" s="1"/>
  <c r="BU25" i="15" a="1"/>
  <c r="BU25" i="15" s="1"/>
  <c r="BD25" i="15" a="1"/>
  <c r="BD25" i="15" s="1"/>
  <c r="AP25" i="15" a="1"/>
  <c r="AP25" i="15" s="1"/>
  <c r="P25" i="15" a="1"/>
  <c r="P25" i="15" s="1"/>
  <c r="O25" i="15" a="1"/>
  <c r="O25" i="15" s="1"/>
  <c r="R25" i="15" a="1"/>
  <c r="R25" i="15" s="1"/>
  <c r="BQ25" i="15" a="1"/>
  <c r="BQ25" i="15" s="1"/>
  <c r="BX25" i="15" a="1"/>
  <c r="BX25" i="15" s="1"/>
  <c r="AH25" i="15" a="1"/>
  <c r="AH25" i="15" s="1"/>
  <c r="AT25" i="15" a="1"/>
  <c r="AT25" i="15" s="1"/>
  <c r="BO25" i="15" a="1"/>
  <c r="BO25" i="15" s="1"/>
  <c r="J25" i="15" a="1"/>
  <c r="J25" i="15" s="1"/>
  <c r="AY25" i="15" a="1"/>
  <c r="AY25" i="15" s="1"/>
  <c r="BJ25" i="15" a="1"/>
  <c r="BJ25" i="15" s="1"/>
  <c r="X25" i="15" a="1"/>
  <c r="X25" i="15" s="1"/>
  <c r="AC25" i="15" a="1"/>
  <c r="AC25" i="15" s="1"/>
  <c r="BR25" i="15" a="1"/>
  <c r="BR25" i="15" s="1"/>
  <c r="AO25" i="15" a="1"/>
  <c r="AO25" i="15" s="1"/>
  <c r="S25" i="15" a="1"/>
  <c r="S25" i="15" s="1"/>
  <c r="CA25" i="15" a="1"/>
  <c r="CA25" i="15" s="1"/>
  <c r="Z25" i="15" a="1"/>
  <c r="Z25" i="15" s="1"/>
  <c r="AW25" i="15" a="1"/>
  <c r="AW25" i="15" s="1"/>
  <c r="BI25" i="15" a="1"/>
  <c r="BI25" i="15" s="1"/>
  <c r="BL25" i="15" a="1"/>
  <c r="BL25" i="15" s="1"/>
  <c r="BW25" i="15" a="1"/>
  <c r="BW25" i="15" s="1"/>
  <c r="V25" i="15" a="1"/>
  <c r="V25" i="15" s="1"/>
  <c r="H25" i="15" a="1"/>
  <c r="H25" i="15" s="1"/>
  <c r="T25" i="15" a="1"/>
  <c r="T25" i="15" s="1"/>
  <c r="BZ25" i="15" a="1"/>
  <c r="BZ25" i="15" s="1"/>
  <c r="I25" i="15" a="1"/>
  <c r="I25" i="15" s="1"/>
  <c r="BY25" i="15" a="1"/>
  <c r="BY25" i="15" s="1"/>
  <c r="AJ25" i="15" a="1"/>
  <c r="AJ25" i="15" s="1"/>
  <c r="BT25" i="15" a="1"/>
  <c r="BT25" i="15" s="1"/>
  <c r="AR25" i="15" a="1"/>
  <c r="AR25" i="15" s="1"/>
  <c r="BE12" i="16"/>
  <c r="BE12" i="15"/>
  <c r="BE70" i="7"/>
  <c r="Q68" i="3"/>
  <c r="N53" i="4"/>
  <c r="P44" i="7"/>
  <c r="P52" i="7"/>
  <c r="BF49" i="7" l="1"/>
  <c r="BF56" i="7" s="1"/>
  <c r="BE77" i="7"/>
  <c r="P8" i="16"/>
  <c r="P7" i="16" s="1"/>
  <c r="E26" i="16" s="1" a="1"/>
  <c r="E26" i="16" s="1"/>
  <c r="P8" i="15"/>
  <c r="P7" i="15" s="1"/>
  <c r="P51" i="7"/>
  <c r="P66" i="7"/>
  <c r="Q45" i="7" l="1"/>
  <c r="E26" i="15" a="1"/>
  <c r="E26" i="15" s="1"/>
  <c r="AB26" i="15" s="1" a="1"/>
  <c r="AB26" i="15" s="1"/>
  <c r="BF12" i="15"/>
  <c r="BF12" i="16"/>
  <c r="BF70" i="7"/>
  <c r="BT26" i="16" a="1"/>
  <c r="BT26" i="16" s="1"/>
  <c r="AY26" i="16" a="1"/>
  <c r="AY26" i="16" s="1"/>
  <c r="AD26" i="16" a="1"/>
  <c r="AD26" i="16" s="1"/>
  <c r="I26" i="16" a="1"/>
  <c r="I26" i="16" s="1"/>
  <c r="BI26" i="16" a="1"/>
  <c r="BI26" i="16" s="1"/>
  <c r="AN26" i="16" a="1"/>
  <c r="AN26" i="16" s="1"/>
  <c r="S26" i="16" a="1"/>
  <c r="S26" i="16" s="1"/>
  <c r="BQ26" i="16" a="1"/>
  <c r="BQ26" i="16" s="1"/>
  <c r="AV26" i="16" a="1"/>
  <c r="AV26" i="16" s="1"/>
  <c r="AA26" i="16" a="1"/>
  <c r="AA26" i="16" s="1"/>
  <c r="P26" i="16" a="1"/>
  <c r="P26" i="16" s="1"/>
  <c r="BX26" i="16" a="1"/>
  <c r="BX26" i="16" s="1"/>
  <c r="BL26" i="16" a="1"/>
  <c r="BL26" i="16" s="1"/>
  <c r="AZ26" i="16" a="1"/>
  <c r="AZ26" i="16" s="1"/>
  <c r="AM26" i="16" a="1"/>
  <c r="AM26" i="16" s="1"/>
  <c r="Z26" i="16" a="1"/>
  <c r="Z26" i="16" s="1"/>
  <c r="N26" i="16" a="1"/>
  <c r="N26" i="16" s="1"/>
  <c r="BU26" i="16" a="1"/>
  <c r="BU26" i="16" s="1"/>
  <c r="BH26" i="16" a="1"/>
  <c r="BH26" i="16" s="1"/>
  <c r="AI26" i="16" a="1"/>
  <c r="AI26" i="16" s="1"/>
  <c r="W26" i="16" a="1"/>
  <c r="W26" i="16" s="1"/>
  <c r="K26" i="16" a="1"/>
  <c r="K26" i="16" s="1"/>
  <c r="AO26" i="16" a="1"/>
  <c r="AO26" i="16" s="1"/>
  <c r="BP26" i="16" a="1"/>
  <c r="BP26" i="16" s="1"/>
  <c r="BB26" i="16" a="1"/>
  <c r="BB26" i="16" s="1"/>
  <c r="X26" i="16" a="1"/>
  <c r="X26" i="16" s="1"/>
  <c r="J26" i="16" a="1"/>
  <c r="J26" i="16" s="1"/>
  <c r="CA26" i="16" a="1"/>
  <c r="CA26" i="16" s="1"/>
  <c r="BM26" i="16" a="1"/>
  <c r="BM26" i="16" s="1"/>
  <c r="U26" i="16" a="1"/>
  <c r="U26" i="16" s="1"/>
  <c r="BO26" i="16" a="1"/>
  <c r="BO26" i="16" s="1"/>
  <c r="AW26" i="16" a="1"/>
  <c r="AW26" i="16" s="1"/>
  <c r="BK26" i="16" a="1"/>
  <c r="BK26" i="16" s="1"/>
  <c r="BN26" i="16" a="1"/>
  <c r="BN26" i="16" s="1"/>
  <c r="AF26" i="16" a="1"/>
  <c r="AF26" i="16" s="1"/>
  <c r="O26" i="16" a="1"/>
  <c r="O26" i="16" s="1"/>
  <c r="AU26" i="16" a="1"/>
  <c r="AU26" i="16" s="1"/>
  <c r="AT26" i="16" a="1"/>
  <c r="AT26" i="16" s="1"/>
  <c r="AE26" i="16" a="1"/>
  <c r="AE26" i="16" s="1"/>
  <c r="M26" i="16" a="1"/>
  <c r="M26" i="16" s="1"/>
  <c r="BZ26" i="16" a="1"/>
  <c r="BZ26" i="16" s="1"/>
  <c r="AR26" i="16" a="1"/>
  <c r="AR26" i="16" s="1"/>
  <c r="AB26" i="16" a="1"/>
  <c r="AB26" i="16" s="1"/>
  <c r="H26" i="16" a="1"/>
  <c r="H26" i="16" s="1"/>
  <c r="BY26" i="16" a="1"/>
  <c r="BY26" i="16" s="1"/>
  <c r="BG26" i="16" a="1"/>
  <c r="BG26" i="16" s="1"/>
  <c r="AQ26" i="16" a="1"/>
  <c r="AQ26" i="16" s="1"/>
  <c r="Y26" i="16" a="1"/>
  <c r="Y26" i="16" s="1"/>
  <c r="BD26" i="16" a="1"/>
  <c r="BD26" i="16" s="1"/>
  <c r="V26" i="16" a="1"/>
  <c r="V26" i="16" s="1"/>
  <c r="BC26" i="16" a="1"/>
  <c r="BC26" i="16" s="1"/>
  <c r="BA26" i="16" a="1"/>
  <c r="BA26" i="16" s="1"/>
  <c r="BW26" i="16" a="1"/>
  <c r="BW26" i="16" s="1"/>
  <c r="AX26" i="16" a="1"/>
  <c r="AX26" i="16" s="1"/>
  <c r="AP26" i="16" a="1"/>
  <c r="AP26" i="16" s="1"/>
  <c r="AS26" i="16" a="1"/>
  <c r="AS26" i="16" s="1"/>
  <c r="AK26" i="16" a="1"/>
  <c r="AK26" i="16" s="1"/>
  <c r="AL26" i="16" a="1"/>
  <c r="AL26" i="16" s="1"/>
  <c r="BV26" i="16" a="1"/>
  <c r="BV26" i="16" s="1"/>
  <c r="BR26" i="16" a="1"/>
  <c r="BR26" i="16" s="1"/>
  <c r="AJ26" i="16" a="1"/>
  <c r="AJ26" i="16" s="1"/>
  <c r="AG26" i="16" a="1"/>
  <c r="AG26" i="16" s="1"/>
  <c r="T26" i="16" a="1"/>
  <c r="T26" i="16" s="1"/>
  <c r="BJ26" i="16" a="1"/>
  <c r="BJ26" i="16" s="1"/>
  <c r="BE26" i="16" a="1"/>
  <c r="BE26" i="16" s="1"/>
  <c r="AC26" i="16" a="1"/>
  <c r="AC26" i="16" s="1"/>
  <c r="BF26" i="16" a="1"/>
  <c r="BF26" i="16" s="1"/>
  <c r="AH26" i="16" a="1"/>
  <c r="AH26" i="16" s="1"/>
  <c r="R26" i="16" a="1"/>
  <c r="R26" i="16" s="1"/>
  <c r="BS26" i="16" a="1"/>
  <c r="BS26" i="16" s="1"/>
  <c r="Q26" i="16" a="1"/>
  <c r="Q26" i="16" s="1"/>
  <c r="L26" i="16" a="1"/>
  <c r="L26" i="16" s="1"/>
  <c r="P65" i="7"/>
  <c r="P73" i="7"/>
  <c r="P72" i="7" s="1"/>
  <c r="R46" i="3" s="1"/>
  <c r="AO26" i="15" l="1" a="1"/>
  <c r="AO26" i="15" s="1"/>
  <c r="BN26" i="15" a="1"/>
  <c r="BN26" i="15" s="1"/>
  <c r="U26" i="15" a="1"/>
  <c r="U26" i="15" s="1"/>
  <c r="CA26" i="15" a="1"/>
  <c r="CA26" i="15" s="1"/>
  <c r="AL26" i="15" a="1"/>
  <c r="AL26" i="15" s="1"/>
  <c r="BG26" i="15" a="1"/>
  <c r="BG26" i="15" s="1"/>
  <c r="L26" i="15" a="1"/>
  <c r="L26" i="15" s="1"/>
  <c r="BA26" i="15" a="1"/>
  <c r="BA26" i="15" s="1"/>
  <c r="BW26" i="15" a="1"/>
  <c r="BW26" i="15" s="1"/>
  <c r="J26" i="15" a="1"/>
  <c r="J26" i="15" s="1"/>
  <c r="AU26" i="15" a="1"/>
  <c r="AU26" i="15" s="1"/>
  <c r="AZ26" i="15" a="1"/>
  <c r="AZ26" i="15" s="1"/>
  <c r="AA26" i="15" a="1"/>
  <c r="AA26" i="15" s="1"/>
  <c r="BV26" i="15" a="1"/>
  <c r="BV26" i="15" s="1"/>
  <c r="BI26" i="15" a="1"/>
  <c r="BI26" i="15" s="1"/>
  <c r="BK26" i="15" a="1"/>
  <c r="BK26" i="15" s="1"/>
  <c r="BR26" i="15" a="1"/>
  <c r="BR26" i="15" s="1"/>
  <c r="X26" i="15" a="1"/>
  <c r="X26" i="15" s="1"/>
  <c r="BU26" i="15" a="1"/>
  <c r="BU26" i="15" s="1"/>
  <c r="BL26" i="15" a="1"/>
  <c r="BL26" i="15" s="1"/>
  <c r="AH26" i="15" a="1"/>
  <c r="AH26" i="15" s="1"/>
  <c r="Z26" i="15" a="1"/>
  <c r="Z26" i="15" s="1"/>
  <c r="BD26" i="15" a="1"/>
  <c r="BD26" i="15" s="1"/>
  <c r="BS26" i="15" a="1"/>
  <c r="BS26" i="15" s="1"/>
  <c r="N26" i="15" a="1"/>
  <c r="N26" i="15" s="1"/>
  <c r="BB26" i="15" a="1"/>
  <c r="BB26" i="15" s="1"/>
  <c r="BC26" i="15" a="1"/>
  <c r="BC26" i="15" s="1"/>
  <c r="BE26" i="15" a="1"/>
  <c r="BE26" i="15" s="1"/>
  <c r="AR26" i="15" a="1"/>
  <c r="AR26" i="15" s="1"/>
  <c r="O26" i="15" a="1"/>
  <c r="O26" i="15" s="1"/>
  <c r="AK26" i="15" a="1"/>
  <c r="AK26" i="15" s="1"/>
  <c r="BY26" i="15" a="1"/>
  <c r="BY26" i="15" s="1"/>
  <c r="AI26" i="15" a="1"/>
  <c r="AI26" i="15" s="1"/>
  <c r="H26" i="15" a="1"/>
  <c r="H26" i="15" s="1"/>
  <c r="BM26" i="15" a="1"/>
  <c r="BM26" i="15" s="1"/>
  <c r="AQ26" i="15" a="1"/>
  <c r="AQ26" i="15" s="1"/>
  <c r="AV26" i="15" a="1"/>
  <c r="AV26" i="15" s="1"/>
  <c r="Y26" i="15" a="1"/>
  <c r="Y26" i="15" s="1"/>
  <c r="K26" i="15" a="1"/>
  <c r="K26" i="15" s="1"/>
  <c r="AD26" i="15" a="1"/>
  <c r="AD26" i="15" s="1"/>
  <c r="AX26" i="15" a="1"/>
  <c r="AX26" i="15" s="1"/>
  <c r="BH26" i="15" a="1"/>
  <c r="BH26" i="15" s="1"/>
  <c r="AM26" i="15" a="1"/>
  <c r="AM26" i="15" s="1"/>
  <c r="AG26" i="15" a="1"/>
  <c r="AG26" i="15" s="1"/>
  <c r="T26" i="15" a="1"/>
  <c r="T26" i="15" s="1"/>
  <c r="S26" i="15" a="1"/>
  <c r="S26" i="15" s="1"/>
  <c r="BQ26" i="15" a="1"/>
  <c r="BQ26" i="15" s="1"/>
  <c r="AS26" i="15" a="1"/>
  <c r="AS26" i="15" s="1"/>
  <c r="BF26" i="15" a="1"/>
  <c r="BF26" i="15" s="1"/>
  <c r="V26" i="15" a="1"/>
  <c r="V26" i="15" s="1"/>
  <c r="BX26" i="15" a="1"/>
  <c r="BX26" i="15" s="1"/>
  <c r="AF26" i="15" a="1"/>
  <c r="AF26" i="15" s="1"/>
  <c r="BO26" i="15" a="1"/>
  <c r="BO26" i="15" s="1"/>
  <c r="BZ26" i="15" a="1"/>
  <c r="BZ26" i="15" s="1"/>
  <c r="AT26" i="15" a="1"/>
  <c r="AT26" i="15" s="1"/>
  <c r="Q26" i="15" a="1"/>
  <c r="Q26" i="15" s="1"/>
  <c r="W26" i="15" a="1"/>
  <c r="W26" i="15" s="1"/>
  <c r="I26" i="15" a="1"/>
  <c r="I26" i="15" s="1"/>
  <c r="AW26" i="15" a="1"/>
  <c r="AW26" i="15" s="1"/>
  <c r="P26" i="15" a="1"/>
  <c r="P26" i="15" s="1"/>
  <c r="R26" i="15" a="1"/>
  <c r="R26" i="15" s="1"/>
  <c r="M26" i="15" a="1"/>
  <c r="M26" i="15" s="1"/>
  <c r="AP26" i="15" a="1"/>
  <c r="AP26" i="15" s="1"/>
  <c r="BP26" i="15" a="1"/>
  <c r="BP26" i="15" s="1"/>
  <c r="AN26" i="15" a="1"/>
  <c r="AN26" i="15" s="1"/>
  <c r="AC26" i="15" a="1"/>
  <c r="AC26" i="15" s="1"/>
  <c r="AJ26" i="15" a="1"/>
  <c r="AJ26" i="15" s="1"/>
  <c r="AY26" i="15" a="1"/>
  <c r="AY26" i="15" s="1"/>
  <c r="BT26" i="15" a="1"/>
  <c r="BT26" i="15" s="1"/>
  <c r="AE26" i="15" a="1"/>
  <c r="AE26" i="15" s="1"/>
  <c r="BJ26" i="15" a="1"/>
  <c r="BJ26" i="15" s="1"/>
  <c r="BG49" i="7"/>
  <c r="BG56" i="7" s="1"/>
  <c r="BF77" i="7"/>
  <c r="O53" i="4"/>
  <c r="CE53" i="4" s="1"/>
  <c r="CH46" i="3"/>
  <c r="R68" i="3"/>
  <c r="Q44" i="7"/>
  <c r="Q52" i="7"/>
  <c r="BG12" i="15" l="1"/>
  <c r="BG12" i="16"/>
  <c r="BG70" i="7"/>
  <c r="Q8" i="16"/>
  <c r="Q7" i="16" s="1"/>
  <c r="E27" i="16" s="1" a="1"/>
  <c r="E27" i="16" s="1"/>
  <c r="Q8" i="15"/>
  <c r="Q7" i="15" s="1"/>
  <c r="CH68" i="3"/>
  <c r="Q51" i="7"/>
  <c r="Q66" i="7"/>
  <c r="R45" i="7" l="1"/>
  <c r="E27" i="15" a="1"/>
  <c r="E27" i="15" s="1"/>
  <c r="BV27" i="15" s="1" a="1"/>
  <c r="BV27" i="15" s="1"/>
  <c r="BH49" i="7"/>
  <c r="BH56" i="7" s="1"/>
  <c r="BG77" i="7"/>
  <c r="BU27" i="16" a="1"/>
  <c r="BU27" i="16" s="1"/>
  <c r="BK27" i="16" a="1"/>
  <c r="BK27" i="16" s="1"/>
  <c r="BA27" i="16" a="1"/>
  <c r="BA27" i="16" s="1"/>
  <c r="AQ27" i="16" a="1"/>
  <c r="AQ27" i="16" s="1"/>
  <c r="AG27" i="16" a="1"/>
  <c r="AG27" i="16" s="1"/>
  <c r="W27" i="16" a="1"/>
  <c r="W27" i="16" s="1"/>
  <c r="M27" i="16" a="1"/>
  <c r="M27" i="16" s="1"/>
  <c r="BT27" i="16" a="1"/>
  <c r="BT27" i="16" s="1"/>
  <c r="AY27" i="16" a="1"/>
  <c r="AY27" i="16" s="1"/>
  <c r="AD27" i="16" a="1"/>
  <c r="AD27" i="16" s="1"/>
  <c r="I27" i="16" a="1"/>
  <c r="I27" i="16" s="1"/>
  <c r="BI27" i="16" a="1"/>
  <c r="BI27" i="16" s="1"/>
  <c r="AN27" i="16" a="1"/>
  <c r="AN27" i="16" s="1"/>
  <c r="S27" i="16" a="1"/>
  <c r="S27" i="16" s="1"/>
  <c r="BQ27" i="16" a="1"/>
  <c r="BQ27" i="16" s="1"/>
  <c r="AV27" i="16" a="1"/>
  <c r="AV27" i="16" s="1"/>
  <c r="AA27" i="16" a="1"/>
  <c r="AA27" i="16" s="1"/>
  <c r="BY27" i="16" a="1"/>
  <c r="BY27" i="16" s="1"/>
  <c r="BM27" i="16" a="1"/>
  <c r="BM27" i="16" s="1"/>
  <c r="O27" i="16" a="1"/>
  <c r="O27" i="16" s="1"/>
  <c r="AZ27" i="16" a="1"/>
  <c r="AZ27" i="16" s="1"/>
  <c r="AM27" i="16" a="1"/>
  <c r="AM27" i="16" s="1"/>
  <c r="BV27" i="16" a="1"/>
  <c r="BV27" i="16" s="1"/>
  <c r="AJ27" i="16" a="1"/>
  <c r="AJ27" i="16" s="1"/>
  <c r="X27" i="16" a="1"/>
  <c r="X27" i="16" s="1"/>
  <c r="BP27" i="16" a="1"/>
  <c r="BP27" i="16" s="1"/>
  <c r="J27" i="16" a="1"/>
  <c r="J27" i="16" s="1"/>
  <c r="BB27" i="16" a="1"/>
  <c r="BB27" i="16" s="1"/>
  <c r="AL27" i="16" a="1"/>
  <c r="AL27" i="16" s="1"/>
  <c r="BL27" i="16" a="1"/>
  <c r="BL27" i="16" s="1"/>
  <c r="AW27" i="16" a="1"/>
  <c r="AW27" i="16" s="1"/>
  <c r="CA27" i="16" a="1"/>
  <c r="CA27" i="16" s="1"/>
  <c r="BJ27" i="16" a="1"/>
  <c r="BJ27" i="16" s="1"/>
  <c r="AS27" i="16" a="1"/>
  <c r="AS27" i="16" s="1"/>
  <c r="K27" i="16" a="1"/>
  <c r="K27" i="16" s="1"/>
  <c r="BF27" i="16" a="1"/>
  <c r="BF27" i="16" s="1"/>
  <c r="Y27" i="16" a="1"/>
  <c r="Y27" i="16" s="1"/>
  <c r="BZ27" i="16" a="1"/>
  <c r="BZ27" i="16" s="1"/>
  <c r="BH27" i="16" a="1"/>
  <c r="BH27" i="16" s="1"/>
  <c r="AB27" i="16" a="1"/>
  <c r="AB27" i="16" s="1"/>
  <c r="BX27" i="16" a="1"/>
  <c r="BX27" i="16" s="1"/>
  <c r="AR27" i="16" a="1"/>
  <c r="AR27" i="16" s="1"/>
  <c r="Z27" i="16" a="1"/>
  <c r="Z27" i="16" s="1"/>
  <c r="H27" i="16" a="1"/>
  <c r="H27" i="16" s="1"/>
  <c r="BG27" i="16" a="1"/>
  <c r="BG27" i="16" s="1"/>
  <c r="AO27" i="16" a="1"/>
  <c r="AO27" i="16" s="1"/>
  <c r="BD27" i="16" a="1"/>
  <c r="BD27" i="16" s="1"/>
  <c r="AK27" i="16" a="1"/>
  <c r="AK27" i="16" s="1"/>
  <c r="U27" i="16" a="1"/>
  <c r="U27" i="16" s="1"/>
  <c r="BS27" i="16" a="1"/>
  <c r="BS27" i="16" s="1"/>
  <c r="T27" i="16" a="1"/>
  <c r="T27" i="16" s="1"/>
  <c r="BN27" i="16" a="1"/>
  <c r="BN27" i="16" s="1"/>
  <c r="AH27" i="16" a="1"/>
  <c r="AH27" i="16" s="1"/>
  <c r="BO27" i="16" a="1"/>
  <c r="BO27" i="16" s="1"/>
  <c r="AI27" i="16" a="1"/>
  <c r="AI27" i="16" s="1"/>
  <c r="L27" i="16" a="1"/>
  <c r="L27" i="16" s="1"/>
  <c r="BE27" i="16" a="1"/>
  <c r="BE27" i="16" s="1"/>
  <c r="R27" i="16" a="1"/>
  <c r="R27" i="16" s="1"/>
  <c r="N27" i="16" a="1"/>
  <c r="N27" i="16" s="1"/>
  <c r="BC27" i="16" a="1"/>
  <c r="BC27" i="16" s="1"/>
  <c r="Q27" i="16" a="1"/>
  <c r="Q27" i="16" s="1"/>
  <c r="AU27" i="16" a="1"/>
  <c r="AU27" i="16" s="1"/>
  <c r="P27" i="16" a="1"/>
  <c r="P27" i="16" s="1"/>
  <c r="AX27" i="16" a="1"/>
  <c r="AX27" i="16" s="1"/>
  <c r="BR27" i="16" a="1"/>
  <c r="BR27" i="16" s="1"/>
  <c r="AT27" i="16" a="1"/>
  <c r="AT27" i="16" s="1"/>
  <c r="AE27" i="16" a="1"/>
  <c r="AE27" i="16" s="1"/>
  <c r="AC27" i="16" a="1"/>
  <c r="AC27" i="16" s="1"/>
  <c r="V27" i="16" a="1"/>
  <c r="V27" i="16" s="1"/>
  <c r="AP27" i="16" a="1"/>
  <c r="AP27" i="16" s="1"/>
  <c r="AF27" i="16" a="1"/>
  <c r="AF27" i="16" s="1"/>
  <c r="BW27" i="16" a="1"/>
  <c r="BW27" i="16" s="1"/>
  <c r="Q65" i="7"/>
  <c r="Q73" i="7"/>
  <c r="Q72" i="7" s="1"/>
  <c r="S46" i="3" s="1"/>
  <c r="M27" i="15" l="1" a="1"/>
  <c r="M27" i="15" s="1"/>
  <c r="N27" i="15" a="1"/>
  <c r="N27" i="15" s="1"/>
  <c r="AF27" i="15" a="1"/>
  <c r="AF27" i="15" s="1"/>
  <c r="AY27" i="15" a="1"/>
  <c r="AY27" i="15" s="1"/>
  <c r="BL27" i="15" a="1"/>
  <c r="BL27" i="15" s="1"/>
  <c r="AE27" i="15" a="1"/>
  <c r="AE27" i="15" s="1"/>
  <c r="AN27" i="15" a="1"/>
  <c r="AN27" i="15" s="1"/>
  <c r="BP27" i="15" a="1"/>
  <c r="BP27" i="15" s="1"/>
  <c r="AZ27" i="15" a="1"/>
  <c r="AZ27" i="15" s="1"/>
  <c r="AP27" i="15" a="1"/>
  <c r="AP27" i="15" s="1"/>
  <c r="BH27" i="15" a="1"/>
  <c r="BH27" i="15" s="1"/>
  <c r="U27" i="15" a="1"/>
  <c r="U27" i="15" s="1"/>
  <c r="AX27" i="15" a="1"/>
  <c r="AX27" i="15" s="1"/>
  <c r="BJ27" i="15" a="1"/>
  <c r="BJ27" i="15" s="1"/>
  <c r="Y27" i="15" a="1"/>
  <c r="Y27" i="15" s="1"/>
  <c r="BQ27" i="15" a="1"/>
  <c r="BQ27" i="15" s="1"/>
  <c r="AL27" i="15" a="1"/>
  <c r="AL27" i="15" s="1"/>
  <c r="AB27" i="15" a="1"/>
  <c r="AB27" i="15" s="1"/>
  <c r="BW27" i="15" a="1"/>
  <c r="BW27" i="15" s="1"/>
  <c r="AS27" i="15" a="1"/>
  <c r="AS27" i="15" s="1"/>
  <c r="AT27" i="15" a="1"/>
  <c r="AT27" i="15" s="1"/>
  <c r="J27" i="15" a="1"/>
  <c r="J27" i="15" s="1"/>
  <c r="AJ27" i="15" a="1"/>
  <c r="AJ27" i="15" s="1"/>
  <c r="BY27" i="15" a="1"/>
  <c r="BY27" i="15" s="1"/>
  <c r="H27" i="15" a="1"/>
  <c r="H27" i="15" s="1"/>
  <c r="AU27" i="15" a="1"/>
  <c r="AU27" i="15" s="1"/>
  <c r="AA27" i="15" a="1"/>
  <c r="AA27" i="15" s="1"/>
  <c r="BB27" i="15" a="1"/>
  <c r="BB27" i="15" s="1"/>
  <c r="AD27" i="15" a="1"/>
  <c r="AD27" i="15" s="1"/>
  <c r="BT27" i="15" a="1"/>
  <c r="BT27" i="15" s="1"/>
  <c r="BN27" i="15" a="1"/>
  <c r="BN27" i="15" s="1"/>
  <c r="BX27" i="15" a="1"/>
  <c r="BX27" i="15" s="1"/>
  <c r="L27" i="15" a="1"/>
  <c r="L27" i="15" s="1"/>
  <c r="Z27" i="15" a="1"/>
  <c r="Z27" i="15" s="1"/>
  <c r="AI27" i="15" a="1"/>
  <c r="AI27" i="15" s="1"/>
  <c r="W27" i="15" a="1"/>
  <c r="W27" i="15" s="1"/>
  <c r="BE27" i="15" a="1"/>
  <c r="BE27" i="15" s="1"/>
  <c r="BM27" i="15" a="1"/>
  <c r="BM27" i="15" s="1"/>
  <c r="V27" i="15" a="1"/>
  <c r="V27" i="15" s="1"/>
  <c r="BC27" i="15" a="1"/>
  <c r="BC27" i="15" s="1"/>
  <c r="BF27" i="15" a="1"/>
  <c r="BF27" i="15" s="1"/>
  <c r="BI27" i="15" a="1"/>
  <c r="BI27" i="15" s="1"/>
  <c r="BK27" i="15" a="1"/>
  <c r="BK27" i="15" s="1"/>
  <c r="R27" i="15" a="1"/>
  <c r="R27" i="15" s="1"/>
  <c r="P27" i="15" a="1"/>
  <c r="P27" i="15" s="1"/>
  <c r="AR27" i="15" a="1"/>
  <c r="AR27" i="15" s="1"/>
  <c r="T27" i="15" a="1"/>
  <c r="T27" i="15" s="1"/>
  <c r="AO27" i="15" a="1"/>
  <c r="AO27" i="15" s="1"/>
  <c r="BU27" i="15" a="1"/>
  <c r="BU27" i="15" s="1"/>
  <c r="X27" i="15" a="1"/>
  <c r="X27" i="15" s="1"/>
  <c r="AV27" i="15" a="1"/>
  <c r="AV27" i="15" s="1"/>
  <c r="AK27" i="15" a="1"/>
  <c r="AK27" i="15" s="1"/>
  <c r="BA27" i="15" a="1"/>
  <c r="BA27" i="15" s="1"/>
  <c r="Q27" i="15" a="1"/>
  <c r="Q27" i="15" s="1"/>
  <c r="S27" i="15" a="1"/>
  <c r="S27" i="15" s="1"/>
  <c r="AM27" i="15" a="1"/>
  <c r="AM27" i="15" s="1"/>
  <c r="BZ27" i="15" a="1"/>
  <c r="BZ27" i="15" s="1"/>
  <c r="K27" i="15" a="1"/>
  <c r="K27" i="15" s="1"/>
  <c r="BO27" i="15" a="1"/>
  <c r="BO27" i="15" s="1"/>
  <c r="AQ27" i="15" a="1"/>
  <c r="AQ27" i="15" s="1"/>
  <c r="AH27" i="15" a="1"/>
  <c r="AH27" i="15" s="1"/>
  <c r="I27" i="15" a="1"/>
  <c r="I27" i="15" s="1"/>
  <c r="AC27" i="15" a="1"/>
  <c r="AC27" i="15" s="1"/>
  <c r="O27" i="15" a="1"/>
  <c r="O27" i="15" s="1"/>
  <c r="BR27" i="15" a="1"/>
  <c r="BR27" i="15" s="1"/>
  <c r="BS27" i="15" a="1"/>
  <c r="BS27" i="15" s="1"/>
  <c r="AG27" i="15" a="1"/>
  <c r="AG27" i="15" s="1"/>
  <c r="BG27" i="15" a="1"/>
  <c r="BG27" i="15" s="1"/>
  <c r="BD27" i="15" a="1"/>
  <c r="BD27" i="15" s="1"/>
  <c r="AW27" i="15" a="1"/>
  <c r="AW27" i="15" s="1"/>
  <c r="CA27" i="15" a="1"/>
  <c r="CA27" i="15" s="1"/>
  <c r="BH12" i="16"/>
  <c r="BH12" i="15"/>
  <c r="BH70" i="7"/>
  <c r="S68" i="3"/>
  <c r="P53" i="4"/>
  <c r="R52" i="7"/>
  <c r="R44" i="7"/>
  <c r="BI49" i="7" l="1"/>
  <c r="BI56" i="7" s="1"/>
  <c r="BH77" i="7"/>
  <c r="R8" i="15"/>
  <c r="R7" i="15" s="1"/>
  <c r="R8" i="16"/>
  <c r="R7" i="16" s="1"/>
  <c r="E28" i="16" s="1" a="1"/>
  <c r="E28" i="16" s="1"/>
  <c r="R51" i="7"/>
  <c r="R66" i="7"/>
  <c r="S45" i="7" l="1"/>
  <c r="E28" i="15" a="1"/>
  <c r="E28" i="15" s="1"/>
  <c r="AC28" i="15" s="1" a="1"/>
  <c r="AC28" i="15" s="1"/>
  <c r="BI12" i="15"/>
  <c r="BI12" i="16"/>
  <c r="BI70" i="7"/>
  <c r="BJ28" i="16" a="1"/>
  <c r="BJ28" i="16" s="1"/>
  <c r="AO28" i="16" a="1"/>
  <c r="AO28" i="16" s="1"/>
  <c r="T28" i="16" a="1"/>
  <c r="T28" i="16" s="1"/>
  <c r="I28" i="16" a="1"/>
  <c r="I28" i="16" s="1"/>
  <c r="BT28" i="16" a="1"/>
  <c r="BT28" i="16" s="1"/>
  <c r="AY28" i="16" a="1"/>
  <c r="AY28" i="16" s="1"/>
  <c r="AD28" i="16" a="1"/>
  <c r="AD28" i="16" s="1"/>
  <c r="S28" i="16" a="1"/>
  <c r="S28" i="16" s="1"/>
  <c r="BQ28" i="16" a="1"/>
  <c r="BQ28" i="16" s="1"/>
  <c r="AV28" i="16" a="1"/>
  <c r="AV28" i="16" s="1"/>
  <c r="AA28" i="16" a="1"/>
  <c r="AA28" i="16" s="1"/>
  <c r="AB28" i="16" a="1"/>
  <c r="AB28" i="16" s="1"/>
  <c r="BY28" i="16" a="1"/>
  <c r="BY28" i="16" s="1"/>
  <c r="BM28" i="16" a="1"/>
  <c r="BM28" i="16" s="1"/>
  <c r="BA28" i="16" a="1"/>
  <c r="BA28" i="16" s="1"/>
  <c r="AN28" i="16" a="1"/>
  <c r="AN28" i="16" s="1"/>
  <c r="O28" i="16" a="1"/>
  <c r="O28" i="16" s="1"/>
  <c r="AW28" i="16" a="1"/>
  <c r="AW28" i="16" s="1"/>
  <c r="BB28" i="16" a="1"/>
  <c r="BB28" i="16" s="1"/>
  <c r="AL28" i="16" a="1"/>
  <c r="AL28" i="16" s="1"/>
  <c r="J28" i="16" a="1"/>
  <c r="J28" i="16" s="1"/>
  <c r="BO28" i="16" a="1"/>
  <c r="BO28" i="16" s="1"/>
  <c r="AK28" i="16" a="1"/>
  <c r="AK28" i="16" s="1"/>
  <c r="W28" i="16" a="1"/>
  <c r="W28" i="16" s="1"/>
  <c r="H28" i="16" a="1"/>
  <c r="H28" i="16" s="1"/>
  <c r="BZ28" i="16" a="1"/>
  <c r="BZ28" i="16" s="1"/>
  <c r="AH28" i="16" a="1"/>
  <c r="AH28" i="16" s="1"/>
  <c r="BV28" i="16" a="1"/>
  <c r="BV28" i="16" s="1"/>
  <c r="BE28" i="16" a="1"/>
  <c r="BE28" i="16" s="1"/>
  <c r="AP28" i="16" a="1"/>
  <c r="AP28" i="16" s="1"/>
  <c r="AJ28" i="16" a="1"/>
  <c r="AJ28" i="16" s="1"/>
  <c r="BS28" i="16" a="1"/>
  <c r="BS28" i="16" s="1"/>
  <c r="BC28" i="16" a="1"/>
  <c r="BC28" i="16" s="1"/>
  <c r="AM28" i="16" a="1"/>
  <c r="AM28" i="16" s="1"/>
  <c r="V28" i="16" a="1"/>
  <c r="V28" i="16" s="1"/>
  <c r="BU28" i="16" a="1"/>
  <c r="BU28" i="16" s="1"/>
  <c r="BD28" i="16" a="1"/>
  <c r="BD28" i="16" s="1"/>
  <c r="U28" i="16" a="1"/>
  <c r="U28" i="16" s="1"/>
  <c r="Q28" i="16" a="1"/>
  <c r="Q28" i="16" s="1"/>
  <c r="BP28" i="16" a="1"/>
  <c r="BP28" i="16" s="1"/>
  <c r="AX28" i="16" a="1"/>
  <c r="AX28" i="16" s="1"/>
  <c r="AG28" i="16" a="1"/>
  <c r="AG28" i="16" s="1"/>
  <c r="P28" i="16" a="1"/>
  <c r="P28" i="16" s="1"/>
  <c r="AZ28" i="16" a="1"/>
  <c r="AZ28" i="16" s="1"/>
  <c r="AT28" i="16" a="1"/>
  <c r="AT28" i="16" s="1"/>
  <c r="CA28" i="16" a="1"/>
  <c r="CA28" i="16" s="1"/>
  <c r="AU28" i="16" a="1"/>
  <c r="AU28" i="16" s="1"/>
  <c r="Y28" i="16" a="1"/>
  <c r="Y28" i="16" s="1"/>
  <c r="X28" i="16" a="1"/>
  <c r="X28" i="16" s="1"/>
  <c r="R28" i="16" a="1"/>
  <c r="R28" i="16" s="1"/>
  <c r="BX28" i="16" a="1"/>
  <c r="BX28" i="16" s="1"/>
  <c r="AS28" i="16" a="1"/>
  <c r="AS28" i="16" s="1"/>
  <c r="N28" i="16" a="1"/>
  <c r="N28" i="16" s="1"/>
  <c r="AC28" i="16" a="1"/>
  <c r="AC28" i="16" s="1"/>
  <c r="BL28" i="16" a="1"/>
  <c r="BL28" i="16" s="1"/>
  <c r="BK28" i="16" a="1"/>
  <c r="BK28" i="16" s="1"/>
  <c r="BI28" i="16" a="1"/>
  <c r="BI28" i="16" s="1"/>
  <c r="L28" i="16" a="1"/>
  <c r="L28" i="16" s="1"/>
  <c r="Z28" i="16" a="1"/>
  <c r="Z28" i="16" s="1"/>
  <c r="BH28" i="16" a="1"/>
  <c r="BH28" i="16" s="1"/>
  <c r="BG28" i="16" a="1"/>
  <c r="BG28" i="16" s="1"/>
  <c r="BF28" i="16" a="1"/>
  <c r="BF28" i="16" s="1"/>
  <c r="M28" i="16" a="1"/>
  <c r="M28" i="16" s="1"/>
  <c r="AR28" i="16" a="1"/>
  <c r="AR28" i="16" s="1"/>
  <c r="AQ28" i="16" a="1"/>
  <c r="AQ28" i="16" s="1"/>
  <c r="AI28" i="16" a="1"/>
  <c r="AI28" i="16" s="1"/>
  <c r="AF28" i="16" a="1"/>
  <c r="AF28" i="16" s="1"/>
  <c r="AE28" i="16" a="1"/>
  <c r="AE28" i="16" s="1"/>
  <c r="K28" i="16" a="1"/>
  <c r="K28" i="16" s="1"/>
  <c r="BW28" i="16" a="1"/>
  <c r="BW28" i="16" s="1"/>
  <c r="BR28" i="16" a="1"/>
  <c r="BR28" i="16" s="1"/>
  <c r="BN28" i="16" a="1"/>
  <c r="BN28" i="16" s="1"/>
  <c r="R73" i="7"/>
  <c r="R72" i="7" s="1"/>
  <c r="T46" i="3" s="1"/>
  <c r="R65" i="7"/>
  <c r="AL28" i="15" l="1" a="1"/>
  <c r="AL28" i="15" s="1"/>
  <c r="H28" i="15" a="1"/>
  <c r="H28" i="15" s="1"/>
  <c r="BZ28" i="15" a="1"/>
  <c r="BZ28" i="15" s="1"/>
  <c r="CA28" i="15" a="1"/>
  <c r="CA28" i="15" s="1"/>
  <c r="AQ28" i="15" a="1"/>
  <c r="AQ28" i="15" s="1"/>
  <c r="BR28" i="15" a="1"/>
  <c r="BR28" i="15" s="1"/>
  <c r="AI28" i="15" a="1"/>
  <c r="AI28" i="15" s="1"/>
  <c r="BG28" i="15" a="1"/>
  <c r="BG28" i="15" s="1"/>
  <c r="BB28" i="15" a="1"/>
  <c r="BB28" i="15" s="1"/>
  <c r="BO28" i="15" a="1"/>
  <c r="BO28" i="15" s="1"/>
  <c r="AU28" i="15" a="1"/>
  <c r="AU28" i="15" s="1"/>
  <c r="R28" i="15" a="1"/>
  <c r="R28" i="15" s="1"/>
  <c r="AF28" i="15" a="1"/>
  <c r="AF28" i="15" s="1"/>
  <c r="BJ28" i="15" a="1"/>
  <c r="BJ28" i="15" s="1"/>
  <c r="BY28" i="15" a="1"/>
  <c r="BY28" i="15" s="1"/>
  <c r="AB28" i="15" a="1"/>
  <c r="AB28" i="15" s="1"/>
  <c r="AG28" i="15" a="1"/>
  <c r="AG28" i="15" s="1"/>
  <c r="BC28" i="15" a="1"/>
  <c r="BC28" i="15" s="1"/>
  <c r="AZ28" i="15" a="1"/>
  <c r="AZ28" i="15" s="1"/>
  <c r="AJ28" i="15" a="1"/>
  <c r="AJ28" i="15" s="1"/>
  <c r="P28" i="15" a="1"/>
  <c r="P28" i="15" s="1"/>
  <c r="AO28" i="15" a="1"/>
  <c r="AO28" i="15" s="1"/>
  <c r="BA28" i="15" a="1"/>
  <c r="BA28" i="15" s="1"/>
  <c r="BF28" i="15" a="1"/>
  <c r="BF28" i="15" s="1"/>
  <c r="BM28" i="15" a="1"/>
  <c r="BM28" i="15" s="1"/>
  <c r="BS28" i="15" a="1"/>
  <c r="BS28" i="15" s="1"/>
  <c r="BD28" i="15" a="1"/>
  <c r="BD28" i="15" s="1"/>
  <c r="AN28" i="15" a="1"/>
  <c r="AN28" i="15" s="1"/>
  <c r="AW28" i="15" a="1"/>
  <c r="AW28" i="15" s="1"/>
  <c r="AK28" i="15" a="1"/>
  <c r="AK28" i="15" s="1"/>
  <c r="AE28" i="15" a="1"/>
  <c r="AE28" i="15" s="1"/>
  <c r="BP28" i="15" a="1"/>
  <c r="BP28" i="15" s="1"/>
  <c r="W28" i="15" a="1"/>
  <c r="W28" i="15" s="1"/>
  <c r="BX28" i="15" a="1"/>
  <c r="BX28" i="15" s="1"/>
  <c r="O28" i="15" a="1"/>
  <c r="O28" i="15" s="1"/>
  <c r="AV28" i="15" a="1"/>
  <c r="AV28" i="15" s="1"/>
  <c r="BK28" i="15" a="1"/>
  <c r="BK28" i="15" s="1"/>
  <c r="L28" i="15" a="1"/>
  <c r="L28" i="15" s="1"/>
  <c r="Q28" i="15" a="1"/>
  <c r="Q28" i="15" s="1"/>
  <c r="AX28" i="15" a="1"/>
  <c r="AX28" i="15" s="1"/>
  <c r="I28" i="15" a="1"/>
  <c r="I28" i="15" s="1"/>
  <c r="AT28" i="15" a="1"/>
  <c r="AT28" i="15" s="1"/>
  <c r="BL28" i="15" a="1"/>
  <c r="BL28" i="15" s="1"/>
  <c r="U28" i="15" a="1"/>
  <c r="U28" i="15" s="1"/>
  <c r="BQ28" i="15" a="1"/>
  <c r="BQ28" i="15" s="1"/>
  <c r="BV28" i="15" a="1"/>
  <c r="BV28" i="15" s="1"/>
  <c r="AM28" i="15" a="1"/>
  <c r="AM28" i="15" s="1"/>
  <c r="Y28" i="15" a="1"/>
  <c r="Y28" i="15" s="1"/>
  <c r="J28" i="15" a="1"/>
  <c r="J28" i="15" s="1"/>
  <c r="K28" i="15" a="1"/>
  <c r="K28" i="15" s="1"/>
  <c r="AY28" i="15" a="1"/>
  <c r="AY28" i="15" s="1"/>
  <c r="X28" i="15" a="1"/>
  <c r="X28" i="15" s="1"/>
  <c r="AS28" i="15" a="1"/>
  <c r="AS28" i="15" s="1"/>
  <c r="S28" i="15" a="1"/>
  <c r="S28" i="15" s="1"/>
  <c r="M28" i="15" a="1"/>
  <c r="M28" i="15" s="1"/>
  <c r="N28" i="15" a="1"/>
  <c r="N28" i="15" s="1"/>
  <c r="T28" i="15" a="1"/>
  <c r="T28" i="15" s="1"/>
  <c r="BH28" i="15" a="1"/>
  <c r="BH28" i="15" s="1"/>
  <c r="Z28" i="15" a="1"/>
  <c r="Z28" i="15" s="1"/>
  <c r="BE28" i="15" a="1"/>
  <c r="BE28" i="15" s="1"/>
  <c r="BU28" i="15" a="1"/>
  <c r="BU28" i="15" s="1"/>
  <c r="V28" i="15" a="1"/>
  <c r="V28" i="15" s="1"/>
  <c r="BI28" i="15" a="1"/>
  <c r="BI28" i="15" s="1"/>
  <c r="AD28" i="15" a="1"/>
  <c r="AD28" i="15" s="1"/>
  <c r="BT28" i="15" a="1"/>
  <c r="BT28" i="15" s="1"/>
  <c r="BW28" i="15" a="1"/>
  <c r="BW28" i="15" s="1"/>
  <c r="AH28" i="15" a="1"/>
  <c r="AH28" i="15" s="1"/>
  <c r="AA28" i="15" a="1"/>
  <c r="AA28" i="15" s="1"/>
  <c r="AP28" i="15" a="1"/>
  <c r="AP28" i="15" s="1"/>
  <c r="AR28" i="15" a="1"/>
  <c r="AR28" i="15" s="1"/>
  <c r="BN28" i="15" a="1"/>
  <c r="BN28" i="15" s="1"/>
  <c r="BJ49" i="7"/>
  <c r="BJ56" i="7" s="1"/>
  <c r="BI77" i="7"/>
  <c r="Q53" i="4"/>
  <c r="T68" i="3"/>
  <c r="S52" i="7"/>
  <c r="S44" i="7"/>
  <c r="BJ12" i="15" l="1"/>
  <c r="BJ12" i="16"/>
  <c r="BJ70" i="7"/>
  <c r="S8" i="15"/>
  <c r="S7" i="15" s="1"/>
  <c r="S8" i="16"/>
  <c r="S7" i="16" s="1"/>
  <c r="E29" i="16" s="1" a="1"/>
  <c r="E29" i="16" s="1"/>
  <c r="S51" i="7"/>
  <c r="S66" i="7"/>
  <c r="T45" i="7" l="1"/>
  <c r="E29" i="15" a="1"/>
  <c r="E29" i="15" s="1"/>
  <c r="BJ29" i="15" s="1" a="1"/>
  <c r="BJ29" i="15" s="1"/>
  <c r="BK49" i="7"/>
  <c r="BK56" i="7" s="1"/>
  <c r="BJ77" i="7"/>
  <c r="BX29" i="16" a="1"/>
  <c r="BX29" i="16" s="1"/>
  <c r="BN29" i="16" a="1"/>
  <c r="BN29" i="16" s="1"/>
  <c r="BD29" i="16" a="1"/>
  <c r="BD29" i="16" s="1"/>
  <c r="AT29" i="16" a="1"/>
  <c r="AT29" i="16" s="1"/>
  <c r="AJ29" i="16" a="1"/>
  <c r="AJ29" i="16" s="1"/>
  <c r="Z29" i="16" a="1"/>
  <c r="Z29" i="16" s="1"/>
  <c r="P29" i="16" a="1"/>
  <c r="P29" i="16" s="1"/>
  <c r="BJ29" i="16" a="1"/>
  <c r="BJ29" i="16" s="1"/>
  <c r="AO29" i="16" a="1"/>
  <c r="AO29" i="16" s="1"/>
  <c r="T29" i="16" a="1"/>
  <c r="T29" i="16" s="1"/>
  <c r="BT29" i="16" a="1"/>
  <c r="BT29" i="16" s="1"/>
  <c r="AY29" i="16" a="1"/>
  <c r="AY29" i="16" s="1"/>
  <c r="AD29" i="16" a="1"/>
  <c r="AD29" i="16" s="1"/>
  <c r="I29" i="16" a="1"/>
  <c r="I29" i="16" s="1"/>
  <c r="BG29" i="16" a="1"/>
  <c r="BG29" i="16" s="1"/>
  <c r="AL29" i="16" a="1"/>
  <c r="AL29" i="16" s="1"/>
  <c r="Q29" i="16" a="1"/>
  <c r="Q29" i="16" s="1"/>
  <c r="BB29" i="16" a="1"/>
  <c r="BB29" i="16" s="1"/>
  <c r="AP29" i="16" a="1"/>
  <c r="AP29" i="16" s="1"/>
  <c r="AC29" i="16" a="1"/>
  <c r="AC29" i="16" s="1"/>
  <c r="BZ29" i="16" a="1"/>
  <c r="BZ29" i="16" s="1"/>
  <c r="BW29" i="16" a="1"/>
  <c r="BW29" i="16" s="1"/>
  <c r="BK29" i="16" a="1"/>
  <c r="BK29" i="16" s="1"/>
  <c r="AX29" i="16" a="1"/>
  <c r="AX29" i="16" s="1"/>
  <c r="Y29" i="16" a="1"/>
  <c r="Y29" i="16" s="1"/>
  <c r="M29" i="16" a="1"/>
  <c r="M29" i="16" s="1"/>
  <c r="BP29" i="16" a="1"/>
  <c r="BP29" i="16" s="1"/>
  <c r="AK29" i="16" a="1"/>
  <c r="AK29" i="16" s="1"/>
  <c r="W29" i="16" a="1"/>
  <c r="W29" i="16" s="1"/>
  <c r="BO29" i="16" a="1"/>
  <c r="BO29" i="16" s="1"/>
  <c r="AZ29" i="16" a="1"/>
  <c r="AZ29" i="16" s="1"/>
  <c r="H29" i="16" a="1"/>
  <c r="H29" i="16" s="1"/>
  <c r="BY29" i="16" a="1"/>
  <c r="BY29" i="16" s="1"/>
  <c r="S29" i="16" a="1"/>
  <c r="S29" i="16" s="1"/>
  <c r="BA29" i="16" a="1"/>
  <c r="BA29" i="16" s="1"/>
  <c r="R29" i="16" a="1"/>
  <c r="R29" i="16" s="1"/>
  <c r="AV29" i="16" a="1"/>
  <c r="AV29" i="16" s="1"/>
  <c r="BR29" i="16" a="1"/>
  <c r="BR29" i="16" s="1"/>
  <c r="AH29" i="16" a="1"/>
  <c r="AH29" i="16" s="1"/>
  <c r="BQ29" i="16" a="1"/>
  <c r="BQ29" i="16" s="1"/>
  <c r="AG29" i="16" a="1"/>
  <c r="AG29" i="16" s="1"/>
  <c r="O29" i="16" a="1"/>
  <c r="O29" i="16" s="1"/>
  <c r="AW29" i="16" a="1"/>
  <c r="AW29" i="16" s="1"/>
  <c r="BM29" i="16" a="1"/>
  <c r="BM29" i="16" s="1"/>
  <c r="AF29" i="16" a="1"/>
  <c r="AF29" i="16" s="1"/>
  <c r="N29" i="16" a="1"/>
  <c r="N29" i="16" s="1"/>
  <c r="L29" i="16" a="1"/>
  <c r="L29" i="16" s="1"/>
  <c r="BI29" i="16" a="1"/>
  <c r="BI29" i="16" s="1"/>
  <c r="AS29" i="16" a="1"/>
  <c r="AS29" i="16" s="1"/>
  <c r="AB29" i="16" a="1"/>
  <c r="AB29" i="16" s="1"/>
  <c r="AA29" i="16" a="1"/>
  <c r="AA29" i="16" s="1"/>
  <c r="K29" i="16" a="1"/>
  <c r="K29" i="16" s="1"/>
  <c r="BL29" i="16" a="1"/>
  <c r="BL29" i="16" s="1"/>
  <c r="AE29" i="16" a="1"/>
  <c r="AE29" i="16" s="1"/>
  <c r="BH29" i="16" a="1"/>
  <c r="BH29" i="16" s="1"/>
  <c r="BF29" i="16" a="1"/>
  <c r="BF29" i="16" s="1"/>
  <c r="AI29" i="16" a="1"/>
  <c r="AI29" i="16" s="1"/>
  <c r="BV29" i="16" a="1"/>
  <c r="BV29" i="16" s="1"/>
  <c r="X29" i="16" a="1"/>
  <c r="X29" i="16" s="1"/>
  <c r="AM29" i="16" a="1"/>
  <c r="AM29" i="16" s="1"/>
  <c r="BU29" i="16" a="1"/>
  <c r="BU29" i="16" s="1"/>
  <c r="BS29" i="16" a="1"/>
  <c r="BS29" i="16" s="1"/>
  <c r="V29" i="16" a="1"/>
  <c r="V29" i="16" s="1"/>
  <c r="J29" i="16" a="1"/>
  <c r="J29" i="16" s="1"/>
  <c r="AU29" i="16" a="1"/>
  <c r="AU29" i="16" s="1"/>
  <c r="U29" i="16" a="1"/>
  <c r="U29" i="16" s="1"/>
  <c r="CA29" i="16" a="1"/>
  <c r="CA29" i="16" s="1"/>
  <c r="AR29" i="16" a="1"/>
  <c r="AR29" i="16" s="1"/>
  <c r="AQ29" i="16" a="1"/>
  <c r="AQ29" i="16" s="1"/>
  <c r="AN29" i="16" a="1"/>
  <c r="AN29" i="16" s="1"/>
  <c r="BE29" i="16" a="1"/>
  <c r="BE29" i="16" s="1"/>
  <c r="BC29" i="16" a="1"/>
  <c r="BC29" i="16" s="1"/>
  <c r="S73" i="7"/>
  <c r="S72" i="7" s="1"/>
  <c r="U46" i="3" s="1"/>
  <c r="S65" i="7"/>
  <c r="L29" i="15" l="1" a="1"/>
  <c r="L29" i="15" s="1"/>
  <c r="P29" i="15" a="1"/>
  <c r="P29" i="15" s="1"/>
  <c r="BR29" i="15" a="1"/>
  <c r="BR29" i="15" s="1"/>
  <c r="BG29" i="15" a="1"/>
  <c r="BG29" i="15" s="1"/>
  <c r="BN29" i="15" a="1"/>
  <c r="BN29" i="15" s="1"/>
  <c r="AW29" i="15" a="1"/>
  <c r="AW29" i="15" s="1"/>
  <c r="AP29" i="15" a="1"/>
  <c r="AP29" i="15" s="1"/>
  <c r="Q29" i="15" a="1"/>
  <c r="Q29" i="15" s="1"/>
  <c r="AR29" i="15" a="1"/>
  <c r="AR29" i="15" s="1"/>
  <c r="AL29" i="15" a="1"/>
  <c r="AL29" i="15" s="1"/>
  <c r="BI29" i="15" a="1"/>
  <c r="BI29" i="15" s="1"/>
  <c r="CA29" i="15" a="1"/>
  <c r="CA29" i="15" s="1"/>
  <c r="AB29" i="15" a="1"/>
  <c r="AB29" i="15" s="1"/>
  <c r="H29" i="15" a="1"/>
  <c r="H29" i="15" s="1"/>
  <c r="AG29" i="15" a="1"/>
  <c r="AG29" i="15" s="1"/>
  <c r="AT29" i="15" a="1"/>
  <c r="AT29" i="15" s="1"/>
  <c r="Y29" i="15" a="1"/>
  <c r="Y29" i="15" s="1"/>
  <c r="BB29" i="15" a="1"/>
  <c r="BB29" i="15" s="1"/>
  <c r="AZ29" i="15" a="1"/>
  <c r="AZ29" i="15" s="1"/>
  <c r="AS29" i="15" a="1"/>
  <c r="AS29" i="15" s="1"/>
  <c r="O29" i="15" a="1"/>
  <c r="O29" i="15" s="1"/>
  <c r="S29" i="15" a="1"/>
  <c r="S29" i="15" s="1"/>
  <c r="T29" i="15" a="1"/>
  <c r="T29" i="15" s="1"/>
  <c r="AK29" i="15" a="1"/>
  <c r="AK29" i="15" s="1"/>
  <c r="BA29" i="15" a="1"/>
  <c r="BA29" i="15" s="1"/>
  <c r="AE29" i="15" a="1"/>
  <c r="AE29" i="15" s="1"/>
  <c r="U29" i="15" a="1"/>
  <c r="U29" i="15" s="1"/>
  <c r="BE29" i="15" a="1"/>
  <c r="BE29" i="15" s="1"/>
  <c r="BL29" i="15" a="1"/>
  <c r="BL29" i="15" s="1"/>
  <c r="AH29" i="15" a="1"/>
  <c r="AH29" i="15" s="1"/>
  <c r="BZ29" i="15" a="1"/>
  <c r="BZ29" i="15" s="1"/>
  <c r="M29" i="15" a="1"/>
  <c r="M29" i="15" s="1"/>
  <c r="AM29" i="15" a="1"/>
  <c r="AM29" i="15" s="1"/>
  <c r="BQ29" i="15" a="1"/>
  <c r="BQ29" i="15" s="1"/>
  <c r="BP29" i="15" a="1"/>
  <c r="BP29" i="15" s="1"/>
  <c r="BC29" i="15" a="1"/>
  <c r="BC29" i="15" s="1"/>
  <c r="AU29" i="15" a="1"/>
  <c r="AU29" i="15" s="1"/>
  <c r="W29" i="15" a="1"/>
  <c r="W29" i="15" s="1"/>
  <c r="BH29" i="15" a="1"/>
  <c r="BH29" i="15" s="1"/>
  <c r="BX29" i="15" a="1"/>
  <c r="BX29" i="15" s="1"/>
  <c r="X29" i="15" a="1"/>
  <c r="X29" i="15" s="1"/>
  <c r="R29" i="15" a="1"/>
  <c r="R29" i="15" s="1"/>
  <c r="BK29" i="15" a="1"/>
  <c r="BK29" i="15" s="1"/>
  <c r="BD29" i="15" a="1"/>
  <c r="BD29" i="15" s="1"/>
  <c r="BY29" i="15" a="1"/>
  <c r="BY29" i="15" s="1"/>
  <c r="AN29" i="15" a="1"/>
  <c r="AN29" i="15" s="1"/>
  <c r="BU29" i="15" a="1"/>
  <c r="BU29" i="15" s="1"/>
  <c r="N29" i="15" a="1"/>
  <c r="N29" i="15" s="1"/>
  <c r="AX29" i="15" a="1"/>
  <c r="AX29" i="15" s="1"/>
  <c r="AJ29" i="15" a="1"/>
  <c r="AJ29" i="15" s="1"/>
  <c r="AQ29" i="15" a="1"/>
  <c r="AQ29" i="15" s="1"/>
  <c r="AA29" i="15" a="1"/>
  <c r="AA29" i="15" s="1"/>
  <c r="BF29" i="15" a="1"/>
  <c r="BF29" i="15" s="1"/>
  <c r="AI29" i="15" a="1"/>
  <c r="AI29" i="15" s="1"/>
  <c r="AF29" i="15" a="1"/>
  <c r="AF29" i="15" s="1"/>
  <c r="BV29" i="15" a="1"/>
  <c r="BV29" i="15" s="1"/>
  <c r="AY29" i="15" a="1"/>
  <c r="AY29" i="15" s="1"/>
  <c r="AO29" i="15" a="1"/>
  <c r="AO29" i="15" s="1"/>
  <c r="V29" i="15" a="1"/>
  <c r="V29" i="15" s="1"/>
  <c r="BT29" i="15" a="1"/>
  <c r="BT29" i="15" s="1"/>
  <c r="BW29" i="15" a="1"/>
  <c r="BW29" i="15" s="1"/>
  <c r="BS29" i="15" a="1"/>
  <c r="BS29" i="15" s="1"/>
  <c r="I29" i="15" a="1"/>
  <c r="I29" i="15" s="1"/>
  <c r="AV29" i="15" a="1"/>
  <c r="AV29" i="15" s="1"/>
  <c r="BO29" i="15" a="1"/>
  <c r="BO29" i="15" s="1"/>
  <c r="J29" i="15" a="1"/>
  <c r="J29" i="15" s="1"/>
  <c r="Z29" i="15" a="1"/>
  <c r="Z29" i="15" s="1"/>
  <c r="K29" i="15" a="1"/>
  <c r="K29" i="15" s="1"/>
  <c r="AC29" i="15" a="1"/>
  <c r="AC29" i="15" s="1"/>
  <c r="AD29" i="15" a="1"/>
  <c r="AD29" i="15" s="1"/>
  <c r="BM29" i="15" a="1"/>
  <c r="BM29" i="15" s="1"/>
  <c r="BK12" i="15"/>
  <c r="BK12" i="16"/>
  <c r="BK70" i="7"/>
  <c r="R53" i="4"/>
  <c r="DF46" i="3"/>
  <c r="U68" i="3"/>
  <c r="CI46" i="3"/>
  <c r="T44" i="7"/>
  <c r="T52" i="7"/>
  <c r="BL49" i="7" l="1"/>
  <c r="BL56" i="7" s="1"/>
  <c r="BK77" i="7"/>
  <c r="T8" i="15"/>
  <c r="T7" i="15" s="1"/>
  <c r="T8" i="16"/>
  <c r="T7" i="16" s="1"/>
  <c r="E30" i="16" s="1" a="1"/>
  <c r="E30" i="16" s="1"/>
  <c r="CI68" i="3"/>
  <c r="T51" i="7"/>
  <c r="T66" i="7"/>
  <c r="CF53" i="4"/>
  <c r="DC53" i="4"/>
  <c r="U45" i="7" l="1"/>
  <c r="E30" i="15" a="1"/>
  <c r="E30" i="15" s="1"/>
  <c r="BF30" i="15" s="1" a="1"/>
  <c r="BF30" i="15" s="1"/>
  <c r="BL12" i="15"/>
  <c r="BL12" i="16"/>
  <c r="BL70" i="7"/>
  <c r="BU30" i="16" a="1"/>
  <c r="BU30" i="16" s="1"/>
  <c r="BJ30" i="16" a="1"/>
  <c r="BJ30" i="16" s="1"/>
  <c r="AO30" i="16" a="1"/>
  <c r="AO30" i="16" s="1"/>
  <c r="T30" i="16" a="1"/>
  <c r="T30" i="16" s="1"/>
  <c r="BT30" i="16" a="1"/>
  <c r="BT30" i="16" s="1"/>
  <c r="AY30" i="16" a="1"/>
  <c r="AY30" i="16" s="1"/>
  <c r="AD30" i="16" a="1"/>
  <c r="AD30" i="16" s="1"/>
  <c r="I30" i="16" a="1"/>
  <c r="I30" i="16" s="1"/>
  <c r="BG30" i="16" a="1"/>
  <c r="BG30" i="16" s="1"/>
  <c r="AL30" i="16" a="1"/>
  <c r="AL30" i="16" s="1"/>
  <c r="Q30" i="16" a="1"/>
  <c r="Q30" i="16" s="1"/>
  <c r="BO30" i="16" a="1"/>
  <c r="BO30" i="16" s="1"/>
  <c r="BC30" i="16" a="1"/>
  <c r="BC30" i="16" s="1"/>
  <c r="AQ30" i="16" a="1"/>
  <c r="AQ30" i="16" s="1"/>
  <c r="CA30" i="16" a="1"/>
  <c r="CA30" i="16" s="1"/>
  <c r="AP30" i="16" a="1"/>
  <c r="AP30" i="16" s="1"/>
  <c r="AC30" i="16" a="1"/>
  <c r="AC30" i="16" s="1"/>
  <c r="BL30" i="16" a="1"/>
  <c r="BL30" i="16" s="1"/>
  <c r="Z30" i="16" a="1"/>
  <c r="Z30" i="16" s="1"/>
  <c r="N30" i="16" a="1"/>
  <c r="N30" i="16" s="1"/>
  <c r="BA30" i="16" a="1"/>
  <c r="BA30" i="16" s="1"/>
  <c r="AK30" i="16" a="1"/>
  <c r="AK30" i="16" s="1"/>
  <c r="BN30" i="16" a="1"/>
  <c r="BN30" i="16" s="1"/>
  <c r="AZ30" i="16" a="1"/>
  <c r="AZ30" i="16" s="1"/>
  <c r="W30" i="16" a="1"/>
  <c r="W30" i="16" s="1"/>
  <c r="H30" i="16" a="1"/>
  <c r="H30" i="16" s="1"/>
  <c r="AX30" i="16" a="1"/>
  <c r="AX30" i="16" s="1"/>
  <c r="AJ30" i="16" a="1"/>
  <c r="AJ30" i="16" s="1"/>
  <c r="V30" i="16" a="1"/>
  <c r="V30" i="16" s="1"/>
  <c r="BY30" i="16" a="1"/>
  <c r="BY30" i="16" s="1"/>
  <c r="BI30" i="16" a="1"/>
  <c r="BI30" i="16" s="1"/>
  <c r="AU30" i="16" a="1"/>
  <c r="AU30" i="16" s="1"/>
  <c r="BR30" i="16" a="1"/>
  <c r="BR30" i="16" s="1"/>
  <c r="AG30" i="16" a="1"/>
  <c r="AG30" i="16" s="1"/>
  <c r="BM30" i="16" a="1"/>
  <c r="BM30" i="16" s="1"/>
  <c r="BQ30" i="16" a="1"/>
  <c r="BQ30" i="16" s="1"/>
  <c r="AW30" i="16" a="1"/>
  <c r="AW30" i="16" s="1"/>
  <c r="AF30" i="16" a="1"/>
  <c r="AF30" i="16" s="1"/>
  <c r="AE30" i="16" a="1"/>
  <c r="AE30" i="16" s="1"/>
  <c r="AV30" i="16" a="1"/>
  <c r="AV30" i="16" s="1"/>
  <c r="M30" i="16" a="1"/>
  <c r="M30" i="16" s="1"/>
  <c r="BP30" i="16" a="1"/>
  <c r="BP30" i="16" s="1"/>
  <c r="L30" i="16" a="1"/>
  <c r="L30" i="16" s="1"/>
  <c r="BK30" i="16" a="1"/>
  <c r="BK30" i="16" s="1"/>
  <c r="AS30" i="16" a="1"/>
  <c r="AS30" i="16" s="1"/>
  <c r="J30" i="16" a="1"/>
  <c r="J30" i="16" s="1"/>
  <c r="BH30" i="16" a="1"/>
  <c r="BH30" i="16" s="1"/>
  <c r="AR30" i="16" a="1"/>
  <c r="AR30" i="16" s="1"/>
  <c r="Y30" i="16" a="1"/>
  <c r="Y30" i="16" s="1"/>
  <c r="U30" i="16" a="1"/>
  <c r="U30" i="16" s="1"/>
  <c r="BX30" i="16" a="1"/>
  <c r="BX30" i="16" s="1"/>
  <c r="R30" i="16" a="1"/>
  <c r="R30" i="16" s="1"/>
  <c r="BW30" i="16" a="1"/>
  <c r="BW30" i="16" s="1"/>
  <c r="BZ30" i="16" a="1"/>
  <c r="BZ30" i="16" s="1"/>
  <c r="BB30" i="16" a="1"/>
  <c r="BB30" i="16" s="1"/>
  <c r="S30" i="16" a="1"/>
  <c r="S30" i="16" s="1"/>
  <c r="AT30" i="16" a="1"/>
  <c r="AT30" i="16" s="1"/>
  <c r="P30" i="16" a="1"/>
  <c r="P30" i="16" s="1"/>
  <c r="AI30" i="16" a="1"/>
  <c r="AI30" i="16" s="1"/>
  <c r="BV30" i="16" a="1"/>
  <c r="BV30" i="16" s="1"/>
  <c r="AN30" i="16" a="1"/>
  <c r="AN30" i="16" s="1"/>
  <c r="AM30" i="16" a="1"/>
  <c r="AM30" i="16" s="1"/>
  <c r="AH30" i="16" a="1"/>
  <c r="AH30" i="16" s="1"/>
  <c r="X30" i="16" a="1"/>
  <c r="X30" i="16" s="1"/>
  <c r="BS30" i="16" a="1"/>
  <c r="BS30" i="16" s="1"/>
  <c r="BE30" i="16" a="1"/>
  <c r="BE30" i="16" s="1"/>
  <c r="BD30" i="16" a="1"/>
  <c r="BD30" i="16" s="1"/>
  <c r="AB30" i="16" a="1"/>
  <c r="AB30" i="16" s="1"/>
  <c r="AA30" i="16" a="1"/>
  <c r="AA30" i="16" s="1"/>
  <c r="O30" i="16" a="1"/>
  <c r="O30" i="16" s="1"/>
  <c r="K30" i="16" a="1"/>
  <c r="K30" i="16" s="1"/>
  <c r="BF30" i="16" a="1"/>
  <c r="BF30" i="16" s="1"/>
  <c r="T65" i="7"/>
  <c r="T73" i="7"/>
  <c r="T72" i="7" s="1"/>
  <c r="V46" i="3" s="1"/>
  <c r="AK30" i="15" l="1" a="1"/>
  <c r="AK30" i="15" s="1"/>
  <c r="BU30" i="15" a="1"/>
  <c r="BU30" i="15" s="1"/>
  <c r="AO30" i="15" a="1"/>
  <c r="AO30" i="15" s="1"/>
  <c r="CA30" i="15" a="1"/>
  <c r="CA30" i="15" s="1"/>
  <c r="AG30" i="15" a="1"/>
  <c r="AG30" i="15" s="1"/>
  <c r="V30" i="15" a="1"/>
  <c r="V30" i="15" s="1"/>
  <c r="J30" i="15" a="1"/>
  <c r="J30" i="15" s="1"/>
  <c r="BK30" i="15" a="1"/>
  <c r="BK30" i="15" s="1"/>
  <c r="AX30" i="15" a="1"/>
  <c r="AX30" i="15" s="1"/>
  <c r="AA30" i="15" a="1"/>
  <c r="AA30" i="15" s="1"/>
  <c r="P30" i="15" a="1"/>
  <c r="P30" i="15" s="1"/>
  <c r="BD30" i="15" a="1"/>
  <c r="BD30" i="15" s="1"/>
  <c r="BA30" i="15" a="1"/>
  <c r="BA30" i="15" s="1"/>
  <c r="BY30" i="15" a="1"/>
  <c r="BY30" i="15" s="1"/>
  <c r="BI30" i="15" a="1"/>
  <c r="BI30" i="15" s="1"/>
  <c r="AW30" i="15" a="1"/>
  <c r="AW30" i="15" s="1"/>
  <c r="BQ30" i="15" a="1"/>
  <c r="BQ30" i="15" s="1"/>
  <c r="AF30" i="15" a="1"/>
  <c r="AF30" i="15" s="1"/>
  <c r="Z30" i="15" a="1"/>
  <c r="Z30" i="15" s="1"/>
  <c r="BP30" i="15" a="1"/>
  <c r="BP30" i="15" s="1"/>
  <c r="AY30" i="15" a="1"/>
  <c r="AY30" i="15" s="1"/>
  <c r="AJ30" i="15" a="1"/>
  <c r="AJ30" i="15" s="1"/>
  <c r="BZ30" i="15" a="1"/>
  <c r="BZ30" i="15" s="1"/>
  <c r="BN30" i="15" a="1"/>
  <c r="BN30" i="15" s="1"/>
  <c r="AV30" i="15" a="1"/>
  <c r="AV30" i="15" s="1"/>
  <c r="U30" i="15" a="1"/>
  <c r="U30" i="15" s="1"/>
  <c r="X30" i="15" a="1"/>
  <c r="X30" i="15" s="1"/>
  <c r="BJ30" i="15" a="1"/>
  <c r="BJ30" i="15" s="1"/>
  <c r="AN30" i="15" a="1"/>
  <c r="AN30" i="15" s="1"/>
  <c r="W30" i="15" a="1"/>
  <c r="W30" i="15" s="1"/>
  <c r="L30" i="15" a="1"/>
  <c r="L30" i="15" s="1"/>
  <c r="AZ30" i="15" a="1"/>
  <c r="AZ30" i="15" s="1"/>
  <c r="BO30" i="15" a="1"/>
  <c r="BO30" i="15" s="1"/>
  <c r="BS30" i="15" a="1"/>
  <c r="BS30" i="15" s="1"/>
  <c r="Q30" i="15" a="1"/>
  <c r="Q30" i="15" s="1"/>
  <c r="AE30" i="15" a="1"/>
  <c r="AE30" i="15" s="1"/>
  <c r="M30" i="15" a="1"/>
  <c r="M30" i="15" s="1"/>
  <c r="H30" i="15" a="1"/>
  <c r="H30" i="15" s="1"/>
  <c r="BB30" i="15" a="1"/>
  <c r="BB30" i="15" s="1"/>
  <c r="R30" i="15" a="1"/>
  <c r="R30" i="15" s="1"/>
  <c r="AC30" i="15" a="1"/>
  <c r="AC30" i="15" s="1"/>
  <c r="BX30" i="15" a="1"/>
  <c r="BX30" i="15" s="1"/>
  <c r="BR30" i="15" a="1"/>
  <c r="BR30" i="15" s="1"/>
  <c r="K30" i="15" a="1"/>
  <c r="K30" i="15" s="1"/>
  <c r="BE30" i="15" a="1"/>
  <c r="BE30" i="15" s="1"/>
  <c r="AT30" i="15" a="1"/>
  <c r="AT30" i="15" s="1"/>
  <c r="AB30" i="15" a="1"/>
  <c r="AB30" i="15" s="1"/>
  <c r="AH30" i="15" a="1"/>
  <c r="AH30" i="15" s="1"/>
  <c r="S30" i="15" a="1"/>
  <c r="S30" i="15" s="1"/>
  <c r="AD30" i="15" a="1"/>
  <c r="AD30" i="15" s="1"/>
  <c r="BW30" i="15" a="1"/>
  <c r="BW30" i="15" s="1"/>
  <c r="AI30" i="15" a="1"/>
  <c r="AI30" i="15" s="1"/>
  <c r="BV30" i="15" a="1"/>
  <c r="BV30" i="15" s="1"/>
  <c r="BL30" i="15" a="1"/>
  <c r="BL30" i="15" s="1"/>
  <c r="AL30" i="15" a="1"/>
  <c r="AL30" i="15" s="1"/>
  <c r="I30" i="15" a="1"/>
  <c r="I30" i="15" s="1"/>
  <c r="O30" i="15" a="1"/>
  <c r="O30" i="15" s="1"/>
  <c r="AM30" i="15" a="1"/>
  <c r="AM30" i="15" s="1"/>
  <c r="AS30" i="15" a="1"/>
  <c r="AS30" i="15" s="1"/>
  <c r="AR30" i="15" a="1"/>
  <c r="AR30" i="15" s="1"/>
  <c r="N30" i="15" a="1"/>
  <c r="N30" i="15" s="1"/>
  <c r="AU30" i="15" a="1"/>
  <c r="AU30" i="15" s="1"/>
  <c r="AQ30" i="15" a="1"/>
  <c r="AQ30" i="15" s="1"/>
  <c r="Y30" i="15" a="1"/>
  <c r="Y30" i="15" s="1"/>
  <c r="AP30" i="15" a="1"/>
  <c r="AP30" i="15" s="1"/>
  <c r="BG30" i="15" a="1"/>
  <c r="BG30" i="15" s="1"/>
  <c r="BT30" i="15" a="1"/>
  <c r="BT30" i="15" s="1"/>
  <c r="T30" i="15" a="1"/>
  <c r="T30" i="15" s="1"/>
  <c r="BH30" i="15" a="1"/>
  <c r="BH30" i="15" s="1"/>
  <c r="BM30" i="15" a="1"/>
  <c r="BM30" i="15" s="1"/>
  <c r="BC30" i="15" a="1"/>
  <c r="BC30" i="15" s="1"/>
  <c r="BM49" i="7"/>
  <c r="BM56" i="7" s="1"/>
  <c r="BL77" i="7"/>
  <c r="V68" i="3"/>
  <c r="S53" i="4"/>
  <c r="U44" i="7"/>
  <c r="U52" i="7"/>
  <c r="BM12" i="15" l="1"/>
  <c r="BM12" i="16"/>
  <c r="BM70" i="7"/>
  <c r="U8" i="16"/>
  <c r="U7" i="16" s="1"/>
  <c r="E31" i="16" s="1" a="1"/>
  <c r="E31" i="16" s="1"/>
  <c r="U8" i="15"/>
  <c r="U7" i="15" s="1"/>
  <c r="U51" i="7"/>
  <c r="U66" i="7"/>
  <c r="V45" i="7" l="1"/>
  <c r="E31" i="15" a="1"/>
  <c r="E31" i="15" s="1"/>
  <c r="BW31" i="15" s="1" a="1"/>
  <c r="BW31" i="15" s="1"/>
  <c r="BN49" i="7"/>
  <c r="BN56" i="7" s="1"/>
  <c r="BM77" i="7"/>
  <c r="CA31" i="16" a="1"/>
  <c r="CA31" i="16" s="1"/>
  <c r="BQ31" i="16" a="1"/>
  <c r="BQ31" i="16" s="1"/>
  <c r="BG31" i="16" a="1"/>
  <c r="BG31" i="16" s="1"/>
  <c r="AW31" i="16" a="1"/>
  <c r="AW31" i="16" s="1"/>
  <c r="AM31" i="16" a="1"/>
  <c r="AM31" i="16" s="1"/>
  <c r="AC31" i="16" a="1"/>
  <c r="AC31" i="16" s="1"/>
  <c r="S31" i="16" a="1"/>
  <c r="S31" i="16" s="1"/>
  <c r="I31" i="16" a="1"/>
  <c r="I31" i="16" s="1"/>
  <c r="BY31" i="16" a="1"/>
  <c r="BY31" i="16" s="1"/>
  <c r="BN31" i="16" a="1"/>
  <c r="BN31" i="16" s="1"/>
  <c r="BC31" i="16" a="1"/>
  <c r="BC31" i="16" s="1"/>
  <c r="AR31" i="16" a="1"/>
  <c r="AR31" i="16" s="1"/>
  <c r="AG31" i="16" a="1"/>
  <c r="AG31" i="16" s="1"/>
  <c r="V31" i="16" a="1"/>
  <c r="V31" i="16" s="1"/>
  <c r="K31" i="16" a="1"/>
  <c r="K31" i="16" s="1"/>
  <c r="BV31" i="16" a="1"/>
  <c r="BV31" i="16" s="1"/>
  <c r="BK31" i="16" a="1"/>
  <c r="BK31" i="16" s="1"/>
  <c r="AZ31" i="16" a="1"/>
  <c r="AZ31" i="16" s="1"/>
  <c r="AO31" i="16" a="1"/>
  <c r="AO31" i="16" s="1"/>
  <c r="AD31" i="16" a="1"/>
  <c r="AD31" i="16" s="1"/>
  <c r="R31" i="16" a="1"/>
  <c r="R31" i="16" s="1"/>
  <c r="BT31" i="16" a="1"/>
  <c r="BT31" i="16" s="1"/>
  <c r="AT31" i="16" a="1"/>
  <c r="AT31" i="16" s="1"/>
  <c r="T31" i="16" a="1"/>
  <c r="T31" i="16" s="1"/>
  <c r="BF31" i="16" a="1"/>
  <c r="BF31" i="16" s="1"/>
  <c r="AF31" i="16" a="1"/>
  <c r="AF31" i="16" s="1"/>
  <c r="BP31" i="16" a="1"/>
  <c r="BP31" i="16" s="1"/>
  <c r="AP31" i="16" a="1"/>
  <c r="AP31" i="16" s="1"/>
  <c r="AB31" i="16" a="1"/>
  <c r="AB31" i="16" s="1"/>
  <c r="BB31" i="16" a="1"/>
  <c r="BB31" i="16" s="1"/>
  <c r="BR31" i="16" a="1"/>
  <c r="BR31" i="16" s="1"/>
  <c r="AL31" i="16" a="1"/>
  <c r="AL31" i="16" s="1"/>
  <c r="X31" i="16" a="1"/>
  <c r="X31" i="16" s="1"/>
  <c r="H31" i="16" a="1"/>
  <c r="H31" i="16" s="1"/>
  <c r="BA31" i="16" a="1"/>
  <c r="BA31" i="16" s="1"/>
  <c r="AX31" i="16" a="1"/>
  <c r="AX31" i="16" s="1"/>
  <c r="AI31" i="16" a="1"/>
  <c r="AI31" i="16" s="1"/>
  <c r="BU31" i="16" a="1"/>
  <c r="BU31" i="16" s="1"/>
  <c r="AH31" i="16" a="1"/>
  <c r="AH31" i="16" s="1"/>
  <c r="N31" i="16" a="1"/>
  <c r="N31" i="16" s="1"/>
  <c r="AY31" i="16" a="1"/>
  <c r="AY31" i="16" s="1"/>
  <c r="BS31" i="16" a="1"/>
  <c r="BS31" i="16" s="1"/>
  <c r="AE31" i="16" a="1"/>
  <c r="AE31" i="16" s="1"/>
  <c r="M31" i="16" a="1"/>
  <c r="M31" i="16" s="1"/>
  <c r="BM31" i="16" a="1"/>
  <c r="BM31" i="16" s="1"/>
  <c r="AU31" i="16" a="1"/>
  <c r="AU31" i="16" s="1"/>
  <c r="AA31" i="16" a="1"/>
  <c r="AA31" i="16" s="1"/>
  <c r="J31" i="16" a="1"/>
  <c r="J31" i="16" s="1"/>
  <c r="BL31" i="16" a="1"/>
  <c r="BL31" i="16" s="1"/>
  <c r="AS31" i="16" a="1"/>
  <c r="AS31" i="16" s="1"/>
  <c r="Z31" i="16" a="1"/>
  <c r="Z31" i="16" s="1"/>
  <c r="BO31" i="16" a="1"/>
  <c r="BO31" i="16" s="1"/>
  <c r="BW31" i="16" a="1"/>
  <c r="BW31" i="16" s="1"/>
  <c r="AN31" i="16" a="1"/>
  <c r="AN31" i="16" s="1"/>
  <c r="AK31" i="16" a="1"/>
  <c r="AK31" i="16" s="1"/>
  <c r="AJ31" i="16" a="1"/>
  <c r="AJ31" i="16" s="1"/>
  <c r="BI31" i="16" a="1"/>
  <c r="BI31" i="16" s="1"/>
  <c r="P31" i="16" a="1"/>
  <c r="P31" i="16" s="1"/>
  <c r="BE31" i="16" a="1"/>
  <c r="BE31" i="16" s="1"/>
  <c r="Q31" i="16" a="1"/>
  <c r="Q31" i="16" s="1"/>
  <c r="BH31" i="16" a="1"/>
  <c r="BH31" i="16" s="1"/>
  <c r="L31" i="16" a="1"/>
  <c r="L31" i="16" s="1"/>
  <c r="AV31" i="16" a="1"/>
  <c r="AV31" i="16" s="1"/>
  <c r="O31" i="16" a="1"/>
  <c r="O31" i="16" s="1"/>
  <c r="BD31" i="16" a="1"/>
  <c r="BD31" i="16" s="1"/>
  <c r="BZ31" i="16" a="1"/>
  <c r="BZ31" i="16" s="1"/>
  <c r="W31" i="16" a="1"/>
  <c r="W31" i="16" s="1"/>
  <c r="AQ31" i="16" a="1"/>
  <c r="AQ31" i="16" s="1"/>
  <c r="Y31" i="16" a="1"/>
  <c r="Y31" i="16" s="1"/>
  <c r="U31" i="16" a="1"/>
  <c r="U31" i="16" s="1"/>
  <c r="BX31" i="16" a="1"/>
  <c r="BX31" i="16" s="1"/>
  <c r="BJ31" i="16" a="1"/>
  <c r="BJ31" i="16" s="1"/>
  <c r="U73" i="7"/>
  <c r="U72" i="7" s="1"/>
  <c r="W46" i="3" s="1"/>
  <c r="U65" i="7"/>
  <c r="AX31" i="15" l="1" a="1"/>
  <c r="AX31" i="15" s="1"/>
  <c r="AZ31" i="15" a="1"/>
  <c r="AZ31" i="15" s="1"/>
  <c r="AH31" i="15" a="1"/>
  <c r="AH31" i="15" s="1"/>
  <c r="H31" i="15" a="1"/>
  <c r="H31" i="15" s="1"/>
  <c r="AO31" i="15" a="1"/>
  <c r="AO31" i="15" s="1"/>
  <c r="BP31" i="15" a="1"/>
  <c r="BP31" i="15" s="1"/>
  <c r="BG31" i="15" a="1"/>
  <c r="BG31" i="15" s="1"/>
  <c r="BR31" i="15" a="1"/>
  <c r="BR31" i="15" s="1"/>
  <c r="X31" i="15" a="1"/>
  <c r="X31" i="15" s="1"/>
  <c r="K31" i="15" a="1"/>
  <c r="K31" i="15" s="1"/>
  <c r="AC31" i="15" a="1"/>
  <c r="AC31" i="15" s="1"/>
  <c r="L31" i="15" a="1"/>
  <c r="L31" i="15" s="1"/>
  <c r="AY31" i="15" a="1"/>
  <c r="AY31" i="15" s="1"/>
  <c r="V31" i="15" a="1"/>
  <c r="V31" i="15" s="1"/>
  <c r="AR31" i="15" a="1"/>
  <c r="AR31" i="15" s="1"/>
  <c r="Y31" i="15" a="1"/>
  <c r="Y31" i="15" s="1"/>
  <c r="R31" i="15" a="1"/>
  <c r="R31" i="15" s="1"/>
  <c r="BD31" i="15" a="1"/>
  <c r="BD31" i="15" s="1"/>
  <c r="BK31" i="15" a="1"/>
  <c r="BK31" i="15" s="1"/>
  <c r="AL31" i="15" a="1"/>
  <c r="AL31" i="15" s="1"/>
  <c r="N31" i="15" a="1"/>
  <c r="N31" i="15" s="1"/>
  <c r="I31" i="15" a="1"/>
  <c r="I31" i="15" s="1"/>
  <c r="BF31" i="15" a="1"/>
  <c r="BF31" i="15" s="1"/>
  <c r="AU31" i="15" a="1"/>
  <c r="AU31" i="15" s="1"/>
  <c r="S31" i="15" a="1"/>
  <c r="S31" i="15" s="1"/>
  <c r="AM31" i="15" a="1"/>
  <c r="AM31" i="15" s="1"/>
  <c r="BO31" i="15" a="1"/>
  <c r="BO31" i="15" s="1"/>
  <c r="BT31" i="15" a="1"/>
  <c r="BT31" i="15" s="1"/>
  <c r="BS31" i="15" a="1"/>
  <c r="BS31" i="15" s="1"/>
  <c r="AN31" i="15" a="1"/>
  <c r="AN31" i="15" s="1"/>
  <c r="BY31" i="15" a="1"/>
  <c r="BY31" i="15" s="1"/>
  <c r="Q31" i="15" a="1"/>
  <c r="Q31" i="15" s="1"/>
  <c r="AI31" i="15" a="1"/>
  <c r="AI31" i="15" s="1"/>
  <c r="O31" i="15" a="1"/>
  <c r="O31" i="15" s="1"/>
  <c r="AF31" i="15" a="1"/>
  <c r="AF31" i="15" s="1"/>
  <c r="AT31" i="15" a="1"/>
  <c r="AT31" i="15" s="1"/>
  <c r="W31" i="15" a="1"/>
  <c r="W31" i="15" s="1"/>
  <c r="BB31" i="15" a="1"/>
  <c r="BB31" i="15" s="1"/>
  <c r="BU31" i="15" a="1"/>
  <c r="BU31" i="15" s="1"/>
  <c r="AD31" i="15" a="1"/>
  <c r="AD31" i="15" s="1"/>
  <c r="BV31" i="15" a="1"/>
  <c r="BV31" i="15" s="1"/>
  <c r="BI31" i="15" a="1"/>
  <c r="BI31" i="15" s="1"/>
  <c r="AJ31" i="15" a="1"/>
  <c r="AJ31" i="15" s="1"/>
  <c r="CA31" i="15" a="1"/>
  <c r="CA31" i="15" s="1"/>
  <c r="BM31" i="15" a="1"/>
  <c r="BM31" i="15" s="1"/>
  <c r="AV31" i="15" a="1"/>
  <c r="AV31" i="15" s="1"/>
  <c r="J31" i="15" a="1"/>
  <c r="J31" i="15" s="1"/>
  <c r="Z31" i="15" a="1"/>
  <c r="Z31" i="15" s="1"/>
  <c r="AB31" i="15" a="1"/>
  <c r="AB31" i="15" s="1"/>
  <c r="AQ31" i="15" a="1"/>
  <c r="AQ31" i="15" s="1"/>
  <c r="BA31" i="15" a="1"/>
  <c r="BA31" i="15" s="1"/>
  <c r="AE31" i="15" a="1"/>
  <c r="AE31" i="15" s="1"/>
  <c r="P31" i="15" a="1"/>
  <c r="P31" i="15" s="1"/>
  <c r="BH31" i="15" a="1"/>
  <c r="BH31" i="15" s="1"/>
  <c r="BL31" i="15" a="1"/>
  <c r="BL31" i="15" s="1"/>
  <c r="BZ31" i="15" a="1"/>
  <c r="BZ31" i="15" s="1"/>
  <c r="BE31" i="15" a="1"/>
  <c r="BE31" i="15" s="1"/>
  <c r="AP31" i="15" a="1"/>
  <c r="AP31" i="15" s="1"/>
  <c r="AG31" i="15" a="1"/>
  <c r="AG31" i="15" s="1"/>
  <c r="BJ31" i="15" a="1"/>
  <c r="BJ31" i="15" s="1"/>
  <c r="U31" i="15" a="1"/>
  <c r="U31" i="15" s="1"/>
  <c r="AS31" i="15" a="1"/>
  <c r="AS31" i="15" s="1"/>
  <c r="AA31" i="15" a="1"/>
  <c r="AA31" i="15" s="1"/>
  <c r="BN31" i="15" a="1"/>
  <c r="BN31" i="15" s="1"/>
  <c r="T31" i="15" a="1"/>
  <c r="T31" i="15" s="1"/>
  <c r="AK31" i="15" a="1"/>
  <c r="AK31" i="15" s="1"/>
  <c r="BC31" i="15" a="1"/>
  <c r="BC31" i="15" s="1"/>
  <c r="BQ31" i="15" a="1"/>
  <c r="BQ31" i="15" s="1"/>
  <c r="AW31" i="15" a="1"/>
  <c r="AW31" i="15" s="1"/>
  <c r="M31" i="15" a="1"/>
  <c r="M31" i="15" s="1"/>
  <c r="BX31" i="15" a="1"/>
  <c r="BX31" i="15" s="1"/>
  <c r="BN12" i="15"/>
  <c r="BN12" i="16"/>
  <c r="BN70" i="7"/>
  <c r="T53" i="4"/>
  <c r="W68" i="3"/>
  <c r="V44" i="7"/>
  <c r="V52" i="7"/>
  <c r="BO49" i="7" l="1"/>
  <c r="BO56" i="7" s="1"/>
  <c r="BN77" i="7"/>
  <c r="V8" i="15"/>
  <c r="V7" i="15" s="1"/>
  <c r="V8" i="16"/>
  <c r="V7" i="16" s="1"/>
  <c r="E32" i="16" s="1" a="1"/>
  <c r="E32" i="16" s="1"/>
  <c r="V51" i="7"/>
  <c r="V66" i="7"/>
  <c r="W45" i="7" l="1"/>
  <c r="E32" i="15" a="1"/>
  <c r="E32" i="15" s="1"/>
  <c r="BR32" i="15" s="1" a="1"/>
  <c r="BR32" i="15" s="1"/>
  <c r="BO12" i="16"/>
  <c r="BO12" i="15"/>
  <c r="BO70" i="7"/>
  <c r="BX32" i="16" a="1"/>
  <c r="BX32" i="16" s="1"/>
  <c r="BN32" i="16" a="1"/>
  <c r="BN32" i="16" s="1"/>
  <c r="BD32" i="16" a="1"/>
  <c r="BD32" i="16" s="1"/>
  <c r="AT32" i="16" a="1"/>
  <c r="AT32" i="16" s="1"/>
  <c r="AJ32" i="16" a="1"/>
  <c r="AJ32" i="16" s="1"/>
  <c r="Z32" i="16" a="1"/>
  <c r="Z32" i="16" s="1"/>
  <c r="P32" i="16" a="1"/>
  <c r="P32" i="16" s="1"/>
  <c r="BR32" i="16" a="1"/>
  <c r="BR32" i="16" s="1"/>
  <c r="BG32" i="16" a="1"/>
  <c r="BG32" i="16" s="1"/>
  <c r="AV32" i="16" a="1"/>
  <c r="AV32" i="16" s="1"/>
  <c r="AK32" i="16" a="1"/>
  <c r="AK32" i="16" s="1"/>
  <c r="Y32" i="16" a="1"/>
  <c r="Y32" i="16" s="1"/>
  <c r="N32" i="16" a="1"/>
  <c r="N32" i="16" s="1"/>
  <c r="BY32" i="16" a="1"/>
  <c r="BY32" i="16" s="1"/>
  <c r="AY32" i="16" a="1"/>
  <c r="AY32" i="16" s="1"/>
  <c r="X32" i="16" a="1"/>
  <c r="X32" i="16" s="1"/>
  <c r="K32" i="16" a="1"/>
  <c r="K32" i="16" s="1"/>
  <c r="BK32" i="16" a="1"/>
  <c r="BK32" i="16" s="1"/>
  <c r="AL32" i="16" a="1"/>
  <c r="AL32" i="16" s="1"/>
  <c r="BU32" i="16" a="1"/>
  <c r="BU32" i="16" s="1"/>
  <c r="AU32" i="16" a="1"/>
  <c r="AU32" i="16" s="1"/>
  <c r="AG32" i="16" a="1"/>
  <c r="AG32" i="16" s="1"/>
  <c r="H32" i="16" a="1"/>
  <c r="H32" i="16" s="1"/>
  <c r="BF32" i="16" a="1"/>
  <c r="BF32" i="16" s="1"/>
  <c r="AP32" i="16" a="1"/>
  <c r="AP32" i="16" s="1"/>
  <c r="AB32" i="16" a="1"/>
  <c r="AB32" i="16" s="1"/>
  <c r="L32" i="16" a="1"/>
  <c r="L32" i="16" s="1"/>
  <c r="BT32" i="16" a="1"/>
  <c r="BT32" i="16" s="1"/>
  <c r="BE32" i="16" a="1"/>
  <c r="BE32" i="16" s="1"/>
  <c r="J32" i="16" a="1"/>
  <c r="J32" i="16" s="1"/>
  <c r="BA32" i="16" a="1"/>
  <c r="BA32" i="16" s="1"/>
  <c r="AM32" i="16" a="1"/>
  <c r="AM32" i="16" s="1"/>
  <c r="BC32" i="16" a="1"/>
  <c r="BC32" i="16" s="1"/>
  <c r="BW32" i="16" a="1"/>
  <c r="BW32" i="16" s="1"/>
  <c r="AI32" i="16" a="1"/>
  <c r="AI32" i="16" s="1"/>
  <c r="R32" i="16" a="1"/>
  <c r="R32" i="16" s="1"/>
  <c r="Q32" i="16" a="1"/>
  <c r="Q32" i="16" s="1"/>
  <c r="BB32" i="16" a="1"/>
  <c r="BB32" i="16" s="1"/>
  <c r="BV32" i="16" a="1"/>
  <c r="BV32" i="16" s="1"/>
  <c r="AH32" i="16" a="1"/>
  <c r="AH32" i="16" s="1"/>
  <c r="BQ32" i="16" a="1"/>
  <c r="BQ32" i="16" s="1"/>
  <c r="AX32" i="16" a="1"/>
  <c r="AX32" i="16" s="1"/>
  <c r="AE32" i="16" a="1"/>
  <c r="AE32" i="16" s="1"/>
  <c r="M32" i="16" a="1"/>
  <c r="M32" i="16" s="1"/>
  <c r="BP32" i="16" a="1"/>
  <c r="BP32" i="16" s="1"/>
  <c r="BO32" i="16" a="1"/>
  <c r="BO32" i="16" s="1"/>
  <c r="AW32" i="16" a="1"/>
  <c r="AW32" i="16" s="1"/>
  <c r="AD32" i="16" a="1"/>
  <c r="AD32" i="16" s="1"/>
  <c r="I32" i="16" a="1"/>
  <c r="I32" i="16" s="1"/>
  <c r="BL32" i="16" a="1"/>
  <c r="BL32" i="16" s="1"/>
  <c r="BI32" i="16" a="1"/>
  <c r="BI32" i="16" s="1"/>
  <c r="BH32" i="16" a="1"/>
  <c r="BH32" i="16" s="1"/>
  <c r="BJ32" i="16" a="1"/>
  <c r="BJ32" i="16" s="1"/>
  <c r="AC32" i="16" a="1"/>
  <c r="AC32" i="16" s="1"/>
  <c r="AA32" i="16" a="1"/>
  <c r="AA32" i="16" s="1"/>
  <c r="W32" i="16" a="1"/>
  <c r="W32" i="16" s="1"/>
  <c r="AF32" i="16" a="1"/>
  <c r="AF32" i="16" s="1"/>
  <c r="BZ32" i="16" a="1"/>
  <c r="BZ32" i="16" s="1"/>
  <c r="AN32" i="16" a="1"/>
  <c r="AN32" i="16" s="1"/>
  <c r="CA32" i="16" a="1"/>
  <c r="CA32" i="16" s="1"/>
  <c r="V32" i="16" a="1"/>
  <c r="V32" i="16" s="1"/>
  <c r="BS32" i="16" a="1"/>
  <c r="BS32" i="16" s="1"/>
  <c r="T32" i="16" a="1"/>
  <c r="T32" i="16" s="1"/>
  <c r="U32" i="16" a="1"/>
  <c r="U32" i="16" s="1"/>
  <c r="AR32" i="16" a="1"/>
  <c r="AR32" i="16" s="1"/>
  <c r="O32" i="16" a="1"/>
  <c r="O32" i="16" s="1"/>
  <c r="AO32" i="16" a="1"/>
  <c r="AO32" i="16" s="1"/>
  <c r="S32" i="16" a="1"/>
  <c r="S32" i="16" s="1"/>
  <c r="BM32" i="16" a="1"/>
  <c r="BM32" i="16" s="1"/>
  <c r="AS32" i="16" a="1"/>
  <c r="AS32" i="16" s="1"/>
  <c r="AQ32" i="16" a="1"/>
  <c r="AQ32" i="16" s="1"/>
  <c r="AZ32" i="16" a="1"/>
  <c r="AZ32" i="16" s="1"/>
  <c r="V73" i="7"/>
  <c r="V72" i="7" s="1"/>
  <c r="X46" i="3" s="1"/>
  <c r="V65" i="7"/>
  <c r="AB32" i="15" l="1" a="1"/>
  <c r="AB32" i="15" s="1"/>
  <c r="BN32" i="15" a="1"/>
  <c r="BN32" i="15" s="1"/>
  <c r="AF32" i="15" a="1"/>
  <c r="AF32" i="15" s="1"/>
  <c r="N32" i="15" a="1"/>
  <c r="N32" i="15" s="1"/>
  <c r="Y32" i="15" a="1"/>
  <c r="Y32" i="15" s="1"/>
  <c r="BJ32" i="15" a="1"/>
  <c r="BJ32" i="15" s="1"/>
  <c r="AZ32" i="15" a="1"/>
  <c r="AZ32" i="15" s="1"/>
  <c r="AV32" i="15" a="1"/>
  <c r="AV32" i="15" s="1"/>
  <c r="BV32" i="15" a="1"/>
  <c r="BV32" i="15" s="1"/>
  <c r="R32" i="15" a="1"/>
  <c r="R32" i="15" s="1"/>
  <c r="AA32" i="15" a="1"/>
  <c r="AA32" i="15" s="1"/>
  <c r="M32" i="15" a="1"/>
  <c r="M32" i="15" s="1"/>
  <c r="K32" i="15" a="1"/>
  <c r="K32" i="15" s="1"/>
  <c r="BD32" i="15" a="1"/>
  <c r="BD32" i="15" s="1"/>
  <c r="BW32" i="15" a="1"/>
  <c r="BW32" i="15" s="1"/>
  <c r="J32" i="15" a="1"/>
  <c r="J32" i="15" s="1"/>
  <c r="BX32" i="15" a="1"/>
  <c r="BX32" i="15" s="1"/>
  <c r="BG32" i="15" a="1"/>
  <c r="BG32" i="15" s="1"/>
  <c r="BT32" i="15" a="1"/>
  <c r="BT32" i="15" s="1"/>
  <c r="BH32" i="15" a="1"/>
  <c r="BH32" i="15" s="1"/>
  <c r="Q32" i="15" a="1"/>
  <c r="Q32" i="15" s="1"/>
  <c r="I32" i="15" a="1"/>
  <c r="I32" i="15" s="1"/>
  <c r="BM32" i="15" a="1"/>
  <c r="BM32" i="15" s="1"/>
  <c r="AY32" i="15" a="1"/>
  <c r="AY32" i="15" s="1"/>
  <c r="Z32" i="15" a="1"/>
  <c r="Z32" i="15" s="1"/>
  <c r="AM32" i="15" a="1"/>
  <c r="AM32" i="15" s="1"/>
  <c r="AW32" i="15" a="1"/>
  <c r="AW32" i="15" s="1"/>
  <c r="BQ32" i="15" a="1"/>
  <c r="BQ32" i="15" s="1"/>
  <c r="AO32" i="15" a="1"/>
  <c r="AO32" i="15" s="1"/>
  <c r="BA32" i="15" a="1"/>
  <c r="BA32" i="15" s="1"/>
  <c r="H32" i="15" a="1"/>
  <c r="H32" i="15" s="1"/>
  <c r="AC32" i="15" a="1"/>
  <c r="AC32" i="15" s="1"/>
  <c r="AL32" i="15" a="1"/>
  <c r="AL32" i="15" s="1"/>
  <c r="BE32" i="15" a="1"/>
  <c r="BE32" i="15" s="1"/>
  <c r="AP32" i="15" a="1"/>
  <c r="AP32" i="15" s="1"/>
  <c r="AR32" i="15" a="1"/>
  <c r="AR32" i="15" s="1"/>
  <c r="AE32" i="15" a="1"/>
  <c r="AE32" i="15" s="1"/>
  <c r="AI32" i="15" a="1"/>
  <c r="AI32" i="15" s="1"/>
  <c r="BB32" i="15" a="1"/>
  <c r="BB32" i="15" s="1"/>
  <c r="CA32" i="15" a="1"/>
  <c r="CA32" i="15" s="1"/>
  <c r="BK32" i="15" a="1"/>
  <c r="BK32" i="15" s="1"/>
  <c r="P32" i="15" a="1"/>
  <c r="P32" i="15" s="1"/>
  <c r="BL32" i="15" a="1"/>
  <c r="BL32" i="15" s="1"/>
  <c r="BC32" i="15" a="1"/>
  <c r="BC32" i="15" s="1"/>
  <c r="AS32" i="15" a="1"/>
  <c r="AS32" i="15" s="1"/>
  <c r="T32" i="15" a="1"/>
  <c r="T32" i="15" s="1"/>
  <c r="AT32" i="15" a="1"/>
  <c r="AT32" i="15" s="1"/>
  <c r="U32" i="15" a="1"/>
  <c r="U32" i="15" s="1"/>
  <c r="X32" i="15" a="1"/>
  <c r="X32" i="15" s="1"/>
  <c r="AH32" i="15" a="1"/>
  <c r="AH32" i="15" s="1"/>
  <c r="AN32" i="15" a="1"/>
  <c r="AN32" i="15" s="1"/>
  <c r="AU32" i="15" a="1"/>
  <c r="AU32" i="15" s="1"/>
  <c r="O32" i="15" a="1"/>
  <c r="O32" i="15" s="1"/>
  <c r="V32" i="15" a="1"/>
  <c r="V32" i="15" s="1"/>
  <c r="AJ32" i="15" a="1"/>
  <c r="AJ32" i="15" s="1"/>
  <c r="AD32" i="15" a="1"/>
  <c r="AD32" i="15" s="1"/>
  <c r="BI32" i="15" a="1"/>
  <c r="BI32" i="15" s="1"/>
  <c r="BY32" i="15" a="1"/>
  <c r="BY32" i="15" s="1"/>
  <c r="BP32" i="15" a="1"/>
  <c r="BP32" i="15" s="1"/>
  <c r="L32" i="15" a="1"/>
  <c r="L32" i="15" s="1"/>
  <c r="BO32" i="15" a="1"/>
  <c r="BO32" i="15" s="1"/>
  <c r="AK32" i="15" a="1"/>
  <c r="AK32" i="15" s="1"/>
  <c r="BZ32" i="15" a="1"/>
  <c r="BZ32" i="15" s="1"/>
  <c r="AQ32" i="15" a="1"/>
  <c r="AQ32" i="15" s="1"/>
  <c r="AX32" i="15" a="1"/>
  <c r="AX32" i="15" s="1"/>
  <c r="BU32" i="15" a="1"/>
  <c r="BU32" i="15" s="1"/>
  <c r="S32" i="15" a="1"/>
  <c r="S32" i="15" s="1"/>
  <c r="BS32" i="15" a="1"/>
  <c r="BS32" i="15" s="1"/>
  <c r="AG32" i="15" a="1"/>
  <c r="AG32" i="15" s="1"/>
  <c r="W32" i="15" a="1"/>
  <c r="W32" i="15" s="1"/>
  <c r="BF32" i="15" a="1"/>
  <c r="BF32" i="15" s="1"/>
  <c r="BP49" i="7"/>
  <c r="BP56" i="7" s="1"/>
  <c r="BO77" i="7"/>
  <c r="U53" i="4"/>
  <c r="CG53" i="4" s="1"/>
  <c r="CJ46" i="3"/>
  <c r="X68" i="3"/>
  <c r="W52" i="7"/>
  <c r="W44" i="7"/>
  <c r="BP12" i="15" l="1"/>
  <c r="BP12" i="16"/>
  <c r="BP70" i="7"/>
  <c r="W8" i="15"/>
  <c r="W7" i="15" s="1"/>
  <c r="W8" i="16"/>
  <c r="W7" i="16" s="1"/>
  <c r="E33" i="16" s="1" a="1"/>
  <c r="E33" i="16" s="1"/>
  <c r="W51" i="7"/>
  <c r="W66" i="7"/>
  <c r="CJ68" i="3"/>
  <c r="X45" i="7" l="1"/>
  <c r="E33" i="15" a="1"/>
  <c r="E33" i="15" s="1"/>
  <c r="M33" i="15" s="1" a="1"/>
  <c r="M33" i="15" s="1"/>
  <c r="BQ49" i="7"/>
  <c r="BQ56" i="7" s="1"/>
  <c r="BQ70" i="7" s="1"/>
  <c r="BP77" i="7"/>
  <c r="BT33" i="16" a="1"/>
  <c r="BT33" i="16" s="1"/>
  <c r="BJ33" i="16" a="1"/>
  <c r="BJ33" i="16" s="1"/>
  <c r="AZ33" i="16" a="1"/>
  <c r="AZ33" i="16" s="1"/>
  <c r="AP33" i="16" a="1"/>
  <c r="AP33" i="16" s="1"/>
  <c r="AF33" i="16" a="1"/>
  <c r="AF33" i="16" s="1"/>
  <c r="V33" i="16" a="1"/>
  <c r="V33" i="16" s="1"/>
  <c r="L33" i="16" a="1"/>
  <c r="L33" i="16" s="1"/>
  <c r="BW33" i="16" a="1"/>
  <c r="BW33" i="16" s="1"/>
  <c r="BL33" i="16" a="1"/>
  <c r="BL33" i="16" s="1"/>
  <c r="BA33" i="16" a="1"/>
  <c r="BA33" i="16" s="1"/>
  <c r="AO33" i="16" a="1"/>
  <c r="AO33" i="16" s="1"/>
  <c r="AD33" i="16" a="1"/>
  <c r="AD33" i="16" s="1"/>
  <c r="S33" i="16" a="1"/>
  <c r="S33" i="16" s="1"/>
  <c r="H33" i="16" a="1"/>
  <c r="H33" i="16" s="1"/>
  <c r="BS33" i="16" a="1"/>
  <c r="BS33" i="16" s="1"/>
  <c r="BH33" i="16" a="1"/>
  <c r="BH33" i="16" s="1"/>
  <c r="AW33" i="16" a="1"/>
  <c r="AW33" i="16" s="1"/>
  <c r="AL33" i="16" a="1"/>
  <c r="AL33" i="16" s="1"/>
  <c r="AA33" i="16" a="1"/>
  <c r="AA33" i="16" s="1"/>
  <c r="P33" i="16" a="1"/>
  <c r="P33" i="16" s="1"/>
  <c r="BD33" i="16" a="1"/>
  <c r="BD33" i="16" s="1"/>
  <c r="AC33" i="16" a="1"/>
  <c r="AC33" i="16" s="1"/>
  <c r="BP33" i="16" a="1"/>
  <c r="BP33" i="16" s="1"/>
  <c r="AQ33" i="16" a="1"/>
  <c r="AQ33" i="16" s="1"/>
  <c r="BZ33" i="16" a="1"/>
  <c r="BZ33" i="16" s="1"/>
  <c r="AY33" i="16" a="1"/>
  <c r="AY33" i="16" s="1"/>
  <c r="M33" i="16" a="1"/>
  <c r="M33" i="16" s="1"/>
  <c r="BY33" i="16" a="1"/>
  <c r="BY33" i="16" s="1"/>
  <c r="BI33" i="16" a="1"/>
  <c r="BI33" i="16" s="1"/>
  <c r="O33" i="16" a="1"/>
  <c r="O33" i="16" s="1"/>
  <c r="AT33" i="16" a="1"/>
  <c r="AT33" i="16" s="1"/>
  <c r="AE33" i="16" a="1"/>
  <c r="AE33" i="16" s="1"/>
  <c r="BX33" i="16" a="1"/>
  <c r="BX33" i="16" s="1"/>
  <c r="N33" i="16" a="1"/>
  <c r="N33" i="16" s="1"/>
  <c r="BE33" i="16" a="1"/>
  <c r="BE33" i="16" s="1"/>
  <c r="AN33" i="16" a="1"/>
  <c r="AN33" i="16" s="1"/>
  <c r="Y33" i="16" a="1"/>
  <c r="Y33" i="16" s="1"/>
  <c r="J33" i="16" a="1"/>
  <c r="J33" i="16" s="1"/>
  <c r="BG33" i="16" a="1"/>
  <c r="BG33" i="16" s="1"/>
  <c r="CA33" i="16" a="1"/>
  <c r="CA33" i="16" s="1"/>
  <c r="AM33" i="16" a="1"/>
  <c r="AM33" i="16" s="1"/>
  <c r="U33" i="16" a="1"/>
  <c r="U33" i="16" s="1"/>
  <c r="BF33" i="16" a="1"/>
  <c r="BF33" i="16" s="1"/>
  <c r="AK33" i="16" a="1"/>
  <c r="AK33" i="16" s="1"/>
  <c r="T33" i="16" a="1"/>
  <c r="T33" i="16" s="1"/>
  <c r="BU33" i="16" a="1"/>
  <c r="BU33" i="16" s="1"/>
  <c r="BB33" i="16" a="1"/>
  <c r="BB33" i="16" s="1"/>
  <c r="AI33" i="16" a="1"/>
  <c r="AI33" i="16" s="1"/>
  <c r="Q33" i="16" a="1"/>
  <c r="Q33" i="16" s="1"/>
  <c r="BR33" i="16" a="1"/>
  <c r="BR33" i="16" s="1"/>
  <c r="AH33" i="16" a="1"/>
  <c r="AH33" i="16" s="1"/>
  <c r="X33" i="16" a="1"/>
  <c r="X33" i="16" s="1"/>
  <c r="R33" i="16" a="1"/>
  <c r="R33" i="16" s="1"/>
  <c r="AV33" i="16" a="1"/>
  <c r="AV33" i="16" s="1"/>
  <c r="AX33" i="16" a="1"/>
  <c r="AX33" i="16" s="1"/>
  <c r="W33" i="16" a="1"/>
  <c r="W33" i="16" s="1"/>
  <c r="K33" i="16" a="1"/>
  <c r="K33" i="16" s="1"/>
  <c r="AS33" i="16" a="1"/>
  <c r="AS33" i="16" s="1"/>
  <c r="AR33" i="16" a="1"/>
  <c r="AR33" i="16" s="1"/>
  <c r="AJ33" i="16" a="1"/>
  <c r="AJ33" i="16" s="1"/>
  <c r="BC33" i="16" a="1"/>
  <c r="BC33" i="16" s="1"/>
  <c r="AU33" i="16" a="1"/>
  <c r="AU33" i="16" s="1"/>
  <c r="BN33" i="16" a="1"/>
  <c r="BN33" i="16" s="1"/>
  <c r="Z33" i="16" a="1"/>
  <c r="Z33" i="16" s="1"/>
  <c r="BV33" i="16" a="1"/>
  <c r="BV33" i="16" s="1"/>
  <c r="BM33" i="16" a="1"/>
  <c r="BM33" i="16" s="1"/>
  <c r="BK33" i="16" a="1"/>
  <c r="BK33" i="16" s="1"/>
  <c r="AG33" i="16" a="1"/>
  <c r="AG33" i="16" s="1"/>
  <c r="I33" i="16" a="1"/>
  <c r="I33" i="16" s="1"/>
  <c r="AB33" i="16" a="1"/>
  <c r="AB33" i="16" s="1"/>
  <c r="BQ33" i="16" a="1"/>
  <c r="BQ33" i="16" s="1"/>
  <c r="BO33" i="16" a="1"/>
  <c r="BO33" i="16" s="1"/>
  <c r="W65" i="7"/>
  <c r="W73" i="7"/>
  <c r="W72" i="7" s="1"/>
  <c r="Y46" i="3" s="1"/>
  <c r="Y33" i="15" l="1" a="1"/>
  <c r="Y33" i="15" s="1"/>
  <c r="BD33" i="15" a="1"/>
  <c r="BD33" i="15" s="1"/>
  <c r="AF33" i="15" a="1"/>
  <c r="AF33" i="15" s="1"/>
  <c r="BY33" i="15" a="1"/>
  <c r="BY33" i="15" s="1"/>
  <c r="L33" i="15" a="1"/>
  <c r="L33" i="15" s="1"/>
  <c r="U33" i="15" a="1"/>
  <c r="U33" i="15" s="1"/>
  <c r="CA33" i="15" a="1"/>
  <c r="CA33" i="15" s="1"/>
  <c r="H33" i="15" a="1"/>
  <c r="H33" i="15" s="1"/>
  <c r="AC33" i="15" a="1"/>
  <c r="AC33" i="15" s="1"/>
  <c r="AV33" i="15" a="1"/>
  <c r="AV33" i="15" s="1"/>
  <c r="BE33" i="15" a="1"/>
  <c r="BE33" i="15" s="1"/>
  <c r="J33" i="15" a="1"/>
  <c r="J33" i="15" s="1"/>
  <c r="AE33" i="15" a="1"/>
  <c r="AE33" i="15" s="1"/>
  <c r="AM33" i="15" a="1"/>
  <c r="AM33" i="15" s="1"/>
  <c r="O33" i="15" a="1"/>
  <c r="O33" i="15" s="1"/>
  <c r="AR33" i="15" a="1"/>
  <c r="AR33" i="15" s="1"/>
  <c r="Q33" i="15" a="1"/>
  <c r="Q33" i="15" s="1"/>
  <c r="BW33" i="15" a="1"/>
  <c r="BW33" i="15" s="1"/>
  <c r="BG33" i="15" a="1"/>
  <c r="BG33" i="15" s="1"/>
  <c r="AG33" i="15" a="1"/>
  <c r="AG33" i="15" s="1"/>
  <c r="BK33" i="15" a="1"/>
  <c r="BK33" i="15" s="1"/>
  <c r="AL33" i="15" a="1"/>
  <c r="AL33" i="15" s="1"/>
  <c r="AW33" i="15" a="1"/>
  <c r="AW33" i="15" s="1"/>
  <c r="BI33" i="15" a="1"/>
  <c r="BI33" i="15" s="1"/>
  <c r="K33" i="15" a="1"/>
  <c r="K33" i="15" s="1"/>
  <c r="BN33" i="15" a="1"/>
  <c r="BN33" i="15" s="1"/>
  <c r="AQ33" i="15" a="1"/>
  <c r="AQ33" i="15" s="1"/>
  <c r="AD33" i="15" a="1"/>
  <c r="AD33" i="15" s="1"/>
  <c r="BP33" i="15" a="1"/>
  <c r="BP33" i="15" s="1"/>
  <c r="BF33" i="15" a="1"/>
  <c r="BF33" i="15" s="1"/>
  <c r="AT33" i="15" a="1"/>
  <c r="AT33" i="15" s="1"/>
  <c r="AZ33" i="15" a="1"/>
  <c r="AZ33" i="15" s="1"/>
  <c r="S33" i="15" a="1"/>
  <c r="S33" i="15" s="1"/>
  <c r="BS33" i="15" a="1"/>
  <c r="BS33" i="15" s="1"/>
  <c r="AX33" i="15" a="1"/>
  <c r="AX33" i="15" s="1"/>
  <c r="N33" i="15" a="1"/>
  <c r="N33" i="15" s="1"/>
  <c r="BH33" i="15" a="1"/>
  <c r="BH33" i="15" s="1"/>
  <c r="BB33" i="15" a="1"/>
  <c r="BB33" i="15" s="1"/>
  <c r="R33" i="15" a="1"/>
  <c r="R33" i="15" s="1"/>
  <c r="BJ33" i="15" a="1"/>
  <c r="BJ33" i="15" s="1"/>
  <c r="AH33" i="15" a="1"/>
  <c r="AH33" i="15" s="1"/>
  <c r="BL33" i="15" a="1"/>
  <c r="BL33" i="15" s="1"/>
  <c r="BR33" i="15" a="1"/>
  <c r="BR33" i="15" s="1"/>
  <c r="W33" i="15" a="1"/>
  <c r="W33" i="15" s="1"/>
  <c r="AA33" i="15" a="1"/>
  <c r="AA33" i="15" s="1"/>
  <c r="AO33" i="15" a="1"/>
  <c r="AO33" i="15" s="1"/>
  <c r="BV33" i="15" a="1"/>
  <c r="BV33" i="15" s="1"/>
  <c r="BT33" i="15" a="1"/>
  <c r="BT33" i="15" s="1"/>
  <c r="BU33" i="15" a="1"/>
  <c r="BU33" i="15" s="1"/>
  <c r="BX33" i="15" a="1"/>
  <c r="BX33" i="15" s="1"/>
  <c r="T33" i="15" a="1"/>
  <c r="T33" i="15" s="1"/>
  <c r="AS33" i="15" a="1"/>
  <c r="AS33" i="15" s="1"/>
  <c r="AY33" i="15" a="1"/>
  <c r="AY33" i="15" s="1"/>
  <c r="BQ33" i="15" a="1"/>
  <c r="BQ33" i="15" s="1"/>
  <c r="AU33" i="15" a="1"/>
  <c r="AU33" i="15" s="1"/>
  <c r="BZ33" i="15" a="1"/>
  <c r="BZ33" i="15" s="1"/>
  <c r="AK33" i="15" a="1"/>
  <c r="AK33" i="15" s="1"/>
  <c r="AJ33" i="15" a="1"/>
  <c r="AJ33" i="15" s="1"/>
  <c r="BA33" i="15" a="1"/>
  <c r="BA33" i="15" s="1"/>
  <c r="I33" i="15" a="1"/>
  <c r="I33" i="15" s="1"/>
  <c r="AP33" i="15" a="1"/>
  <c r="AP33" i="15" s="1"/>
  <c r="P33" i="15" a="1"/>
  <c r="P33" i="15" s="1"/>
  <c r="AI33" i="15" a="1"/>
  <c r="AI33" i="15" s="1"/>
  <c r="AN33" i="15" a="1"/>
  <c r="AN33" i="15" s="1"/>
  <c r="Z33" i="15" a="1"/>
  <c r="Z33" i="15" s="1"/>
  <c r="V33" i="15" a="1"/>
  <c r="V33" i="15" s="1"/>
  <c r="X33" i="15" a="1"/>
  <c r="X33" i="15" s="1"/>
  <c r="BC33" i="15" a="1"/>
  <c r="BC33" i="15" s="1"/>
  <c r="AB33" i="15" a="1"/>
  <c r="AB33" i="15" s="1"/>
  <c r="BM33" i="15" a="1"/>
  <c r="BM33" i="15" s="1"/>
  <c r="BO33" i="15" a="1"/>
  <c r="BO33" i="15" s="1"/>
  <c r="BR49" i="7"/>
  <c r="BR56" i="7" s="1"/>
  <c r="BQ77" i="7"/>
  <c r="BQ12" i="16"/>
  <c r="BQ12" i="15"/>
  <c r="Y68" i="3"/>
  <c r="V53" i="4"/>
  <c r="X44" i="7"/>
  <c r="X52" i="7"/>
  <c r="BR12" i="15" l="1"/>
  <c r="BR12" i="16"/>
  <c r="BR70" i="7"/>
  <c r="X8" i="15"/>
  <c r="X7" i="15" s="1"/>
  <c r="X8" i="16"/>
  <c r="X7" i="16" s="1"/>
  <c r="E34" i="16" s="1" a="1"/>
  <c r="E34" i="16" s="1"/>
  <c r="X51" i="7"/>
  <c r="X66" i="7"/>
  <c r="Y45" i="7" l="1"/>
  <c r="E34" i="15" a="1"/>
  <c r="E34" i="15" s="1"/>
  <c r="AE34" i="15" s="1" a="1"/>
  <c r="AE34" i="15" s="1"/>
  <c r="BS49" i="7"/>
  <c r="BS56" i="7" s="1"/>
  <c r="BR77" i="7"/>
  <c r="CA34" i="16" a="1"/>
  <c r="CA34" i="16" s="1"/>
  <c r="BQ34" i="16" a="1"/>
  <c r="BQ34" i="16" s="1"/>
  <c r="BG34" i="16" a="1"/>
  <c r="BG34" i="16" s="1"/>
  <c r="AW34" i="16" a="1"/>
  <c r="AW34" i="16" s="1"/>
  <c r="AM34" i="16" a="1"/>
  <c r="AM34" i="16" s="1"/>
  <c r="AC34" i="16" a="1"/>
  <c r="AC34" i="16" s="1"/>
  <c r="S34" i="16" a="1"/>
  <c r="S34" i="16" s="1"/>
  <c r="I34" i="16" a="1"/>
  <c r="I34" i="16" s="1"/>
  <c r="BZ34" i="16" a="1"/>
  <c r="BZ34" i="16" s="1"/>
  <c r="BO34" i="16" a="1"/>
  <c r="BO34" i="16" s="1"/>
  <c r="BD34" i="16" a="1"/>
  <c r="BD34" i="16" s="1"/>
  <c r="AS34" i="16" a="1"/>
  <c r="AS34" i="16" s="1"/>
  <c r="AH34" i="16" a="1"/>
  <c r="AH34" i="16" s="1"/>
  <c r="W34" i="16" a="1"/>
  <c r="W34" i="16" s="1"/>
  <c r="L34" i="16" a="1"/>
  <c r="L34" i="16" s="1"/>
  <c r="BI34" i="16" a="1"/>
  <c r="BI34" i="16" s="1"/>
  <c r="AI34" i="16" a="1"/>
  <c r="AI34" i="16" s="1"/>
  <c r="BU34" i="16" a="1"/>
  <c r="BU34" i="16" s="1"/>
  <c r="AU34" i="16" a="1"/>
  <c r="AU34" i="16" s="1"/>
  <c r="U34" i="16" a="1"/>
  <c r="U34" i="16" s="1"/>
  <c r="BE34" i="16" a="1"/>
  <c r="BE34" i="16" s="1"/>
  <c r="Q34" i="16" a="1"/>
  <c r="Q34" i="16" s="1"/>
  <c r="BM34" i="16" a="1"/>
  <c r="BM34" i="16" s="1"/>
  <c r="R34" i="16" a="1"/>
  <c r="R34" i="16" s="1"/>
  <c r="BL34" i="16" a="1"/>
  <c r="BL34" i="16" s="1"/>
  <c r="AX34" i="16" a="1"/>
  <c r="AX34" i="16" s="1"/>
  <c r="AG34" i="16" a="1"/>
  <c r="AG34" i="16" s="1"/>
  <c r="BW34" i="16" a="1"/>
  <c r="BW34" i="16" s="1"/>
  <c r="BH34" i="16" a="1"/>
  <c r="BH34" i="16" s="1"/>
  <c r="AR34" i="16" a="1"/>
  <c r="AR34" i="16" s="1"/>
  <c r="AB34" i="16" a="1"/>
  <c r="AB34" i="16" s="1"/>
  <c r="N34" i="16" a="1"/>
  <c r="N34" i="16" s="1"/>
  <c r="BK34" i="16" a="1"/>
  <c r="BK34" i="16" s="1"/>
  <c r="AQ34" i="16" a="1"/>
  <c r="AQ34" i="16" s="1"/>
  <c r="AP34" i="16" a="1"/>
  <c r="AP34" i="16" s="1"/>
  <c r="Y34" i="16" a="1"/>
  <c r="Y34" i="16" s="1"/>
  <c r="X34" i="16" a="1"/>
  <c r="X34" i="16" s="1"/>
  <c r="BJ34" i="16" a="1"/>
  <c r="BJ34" i="16" s="1"/>
  <c r="AO34" i="16" a="1"/>
  <c r="AO34" i="16" s="1"/>
  <c r="BX34" i="16" a="1"/>
  <c r="BX34" i="16" s="1"/>
  <c r="AL34" i="16" a="1"/>
  <c r="AL34" i="16" s="1"/>
  <c r="BC34" i="16" a="1"/>
  <c r="BC34" i="16" s="1"/>
  <c r="P34" i="16" a="1"/>
  <c r="P34" i="16" s="1"/>
  <c r="BV34" i="16" a="1"/>
  <c r="BV34" i="16" s="1"/>
  <c r="AK34" i="16" a="1"/>
  <c r="AK34" i="16" s="1"/>
  <c r="M34" i="16" a="1"/>
  <c r="M34" i="16" s="1"/>
  <c r="AN34" i="16" a="1"/>
  <c r="AN34" i="16" s="1"/>
  <c r="BS34" i="16" a="1"/>
  <c r="BS34" i="16" s="1"/>
  <c r="BR34" i="16" a="1"/>
  <c r="BR34" i="16" s="1"/>
  <c r="AT34" i="16" a="1"/>
  <c r="AT34" i="16" s="1"/>
  <c r="J34" i="16" a="1"/>
  <c r="J34" i="16" s="1"/>
  <c r="BT34" i="16" a="1"/>
  <c r="BT34" i="16" s="1"/>
  <c r="K34" i="16" a="1"/>
  <c r="K34" i="16" s="1"/>
  <c r="H34" i="16" a="1"/>
  <c r="H34" i="16" s="1"/>
  <c r="AA34" i="16" a="1"/>
  <c r="AA34" i="16" s="1"/>
  <c r="Z34" i="16" a="1"/>
  <c r="Z34" i="16" s="1"/>
  <c r="BN34" i="16" a="1"/>
  <c r="BN34" i="16" s="1"/>
  <c r="BP34" i="16" a="1"/>
  <c r="BP34" i="16" s="1"/>
  <c r="V34" i="16" a="1"/>
  <c r="V34" i="16" s="1"/>
  <c r="O34" i="16" a="1"/>
  <c r="O34" i="16" s="1"/>
  <c r="T34" i="16" a="1"/>
  <c r="T34" i="16" s="1"/>
  <c r="BF34" i="16" a="1"/>
  <c r="BF34" i="16" s="1"/>
  <c r="BB34" i="16" a="1"/>
  <c r="BB34" i="16" s="1"/>
  <c r="BA34" i="16" a="1"/>
  <c r="BA34" i="16" s="1"/>
  <c r="AY34" i="16" a="1"/>
  <c r="AY34" i="16" s="1"/>
  <c r="AV34" i="16" a="1"/>
  <c r="AV34" i="16" s="1"/>
  <c r="AJ34" i="16" a="1"/>
  <c r="AJ34" i="16" s="1"/>
  <c r="AF34" i="16" a="1"/>
  <c r="AF34" i="16" s="1"/>
  <c r="AE34" i="16" a="1"/>
  <c r="AE34" i="16" s="1"/>
  <c r="AD34" i="16" a="1"/>
  <c r="AD34" i="16" s="1"/>
  <c r="AZ34" i="16" a="1"/>
  <c r="AZ34" i="16" s="1"/>
  <c r="BY34" i="16" a="1"/>
  <c r="BY34" i="16" s="1"/>
  <c r="X73" i="7"/>
  <c r="X72" i="7" s="1"/>
  <c r="Z46" i="3" s="1"/>
  <c r="X65" i="7"/>
  <c r="X34" i="15" l="1" a="1"/>
  <c r="X34" i="15" s="1"/>
  <c r="BK34" i="15" a="1"/>
  <c r="BK34" i="15" s="1"/>
  <c r="K34" i="15" a="1"/>
  <c r="K34" i="15" s="1"/>
  <c r="BI34" i="15" a="1"/>
  <c r="BI34" i="15" s="1"/>
  <c r="BM34" i="15" a="1"/>
  <c r="BM34" i="15" s="1"/>
  <c r="BH34" i="15" a="1"/>
  <c r="BH34" i="15" s="1"/>
  <c r="H34" i="15" a="1"/>
  <c r="H34" i="15" s="1"/>
  <c r="BR34" i="15" a="1"/>
  <c r="BR34" i="15" s="1"/>
  <c r="Q34" i="15" a="1"/>
  <c r="Q34" i="15" s="1"/>
  <c r="BZ34" i="15" a="1"/>
  <c r="BZ34" i="15" s="1"/>
  <c r="AL34" i="15" a="1"/>
  <c r="AL34" i="15" s="1"/>
  <c r="AQ34" i="15" a="1"/>
  <c r="AQ34" i="15" s="1"/>
  <c r="BD34" i="15" a="1"/>
  <c r="BD34" i="15" s="1"/>
  <c r="AB34" i="15" a="1"/>
  <c r="AB34" i="15" s="1"/>
  <c r="I34" i="15" a="1"/>
  <c r="I34" i="15" s="1"/>
  <c r="AJ34" i="15" a="1"/>
  <c r="AJ34" i="15" s="1"/>
  <c r="BW34" i="15" a="1"/>
  <c r="BW34" i="15" s="1"/>
  <c r="CA34" i="15" a="1"/>
  <c r="CA34" i="15" s="1"/>
  <c r="AY34" i="15" a="1"/>
  <c r="AY34" i="15" s="1"/>
  <c r="AK34" i="15" a="1"/>
  <c r="AK34" i="15" s="1"/>
  <c r="AZ34" i="15" a="1"/>
  <c r="AZ34" i="15" s="1"/>
  <c r="AX34" i="15" a="1"/>
  <c r="AX34" i="15" s="1"/>
  <c r="BN34" i="15" a="1"/>
  <c r="BN34" i="15" s="1"/>
  <c r="AA34" i="15" a="1"/>
  <c r="AA34" i="15" s="1"/>
  <c r="AN34" i="15" a="1"/>
  <c r="AN34" i="15" s="1"/>
  <c r="Z34" i="15" a="1"/>
  <c r="Z34" i="15" s="1"/>
  <c r="BQ34" i="15" a="1"/>
  <c r="BQ34" i="15" s="1"/>
  <c r="BA34" i="15" a="1"/>
  <c r="BA34" i="15" s="1"/>
  <c r="O34" i="15" a="1"/>
  <c r="O34" i="15" s="1"/>
  <c r="BL34" i="15" a="1"/>
  <c r="BL34" i="15" s="1"/>
  <c r="BT34" i="15" a="1"/>
  <c r="BT34" i="15" s="1"/>
  <c r="AV34" i="15" a="1"/>
  <c r="AV34" i="15" s="1"/>
  <c r="BE34" i="15" a="1"/>
  <c r="BE34" i="15" s="1"/>
  <c r="T34" i="15" a="1"/>
  <c r="T34" i="15" s="1"/>
  <c r="AP34" i="15" a="1"/>
  <c r="AP34" i="15" s="1"/>
  <c r="BO34" i="15" a="1"/>
  <c r="BO34" i="15" s="1"/>
  <c r="AD34" i="15" a="1"/>
  <c r="AD34" i="15" s="1"/>
  <c r="BP34" i="15" a="1"/>
  <c r="BP34" i="15" s="1"/>
  <c r="P34" i="15" a="1"/>
  <c r="P34" i="15" s="1"/>
  <c r="S34" i="15" a="1"/>
  <c r="S34" i="15" s="1"/>
  <c r="BJ34" i="15" a="1"/>
  <c r="BJ34" i="15" s="1"/>
  <c r="AT34" i="15" a="1"/>
  <c r="AT34" i="15" s="1"/>
  <c r="BX34" i="15" a="1"/>
  <c r="BX34" i="15" s="1"/>
  <c r="BB34" i="15" a="1"/>
  <c r="BB34" i="15" s="1"/>
  <c r="BS34" i="15" a="1"/>
  <c r="BS34" i="15" s="1"/>
  <c r="R34" i="15" a="1"/>
  <c r="R34" i="15" s="1"/>
  <c r="AF34" i="15" a="1"/>
  <c r="AF34" i="15" s="1"/>
  <c r="AI34" i="15" a="1"/>
  <c r="AI34" i="15" s="1"/>
  <c r="BF34" i="15" a="1"/>
  <c r="BF34" i="15" s="1"/>
  <c r="M34" i="15" a="1"/>
  <c r="M34" i="15" s="1"/>
  <c r="AG34" i="15" a="1"/>
  <c r="AG34" i="15" s="1"/>
  <c r="AO34" i="15" a="1"/>
  <c r="AO34" i="15" s="1"/>
  <c r="W34" i="15" a="1"/>
  <c r="W34" i="15" s="1"/>
  <c r="BG34" i="15" a="1"/>
  <c r="BG34" i="15" s="1"/>
  <c r="AM34" i="15" a="1"/>
  <c r="AM34" i="15" s="1"/>
  <c r="BC34" i="15" a="1"/>
  <c r="BC34" i="15" s="1"/>
  <c r="AR34" i="15" a="1"/>
  <c r="AR34" i="15" s="1"/>
  <c r="U34" i="15" a="1"/>
  <c r="U34" i="15" s="1"/>
  <c r="AW34" i="15" a="1"/>
  <c r="AW34" i="15" s="1"/>
  <c r="N34" i="15" a="1"/>
  <c r="N34" i="15" s="1"/>
  <c r="L34" i="15" a="1"/>
  <c r="L34" i="15" s="1"/>
  <c r="AS34" i="15" a="1"/>
  <c r="AS34" i="15" s="1"/>
  <c r="AU34" i="15" a="1"/>
  <c r="AU34" i="15" s="1"/>
  <c r="Y34" i="15" a="1"/>
  <c r="Y34" i="15" s="1"/>
  <c r="AC34" i="15" a="1"/>
  <c r="AC34" i="15" s="1"/>
  <c r="J34" i="15" a="1"/>
  <c r="J34" i="15" s="1"/>
  <c r="V34" i="15" a="1"/>
  <c r="V34" i="15" s="1"/>
  <c r="BU34" i="15" a="1"/>
  <c r="BU34" i="15" s="1"/>
  <c r="AH34" i="15" a="1"/>
  <c r="AH34" i="15" s="1"/>
  <c r="BV34" i="15" a="1"/>
  <c r="BV34" i="15" s="1"/>
  <c r="BY34" i="15" a="1"/>
  <c r="BY34" i="15" s="1"/>
  <c r="BS12" i="15"/>
  <c r="BS12" i="16"/>
  <c r="BS70" i="7"/>
  <c r="Z68" i="3"/>
  <c r="W53" i="4"/>
  <c r="Y44" i="7"/>
  <c r="Y52" i="7"/>
  <c r="BT49" i="7" l="1"/>
  <c r="BT56" i="7" s="1"/>
  <c r="BS77" i="7"/>
  <c r="Y8" i="16"/>
  <c r="Y7" i="16" s="1"/>
  <c r="E35" i="16" s="1" a="1"/>
  <c r="E35" i="16" s="1"/>
  <c r="Y8" i="15"/>
  <c r="Y7" i="15" s="1"/>
  <c r="Y51" i="7"/>
  <c r="Y66" i="7"/>
  <c r="Z45" i="7" l="1"/>
  <c r="E35" i="15" a="1"/>
  <c r="E35" i="15" s="1"/>
  <c r="BU35" i="15" s="1" a="1"/>
  <c r="BU35" i="15" s="1"/>
  <c r="BT12" i="16"/>
  <c r="BT12" i="15"/>
  <c r="BT70" i="7"/>
  <c r="BW35" i="16" a="1"/>
  <c r="BW35" i="16" s="1"/>
  <c r="BM35" i="16" a="1"/>
  <c r="BM35" i="16" s="1"/>
  <c r="BC35" i="16" a="1"/>
  <c r="BC35" i="16" s="1"/>
  <c r="AS35" i="16" a="1"/>
  <c r="AS35" i="16" s="1"/>
  <c r="AI35" i="16" a="1"/>
  <c r="AI35" i="16" s="1"/>
  <c r="Y35" i="16" a="1"/>
  <c r="Y35" i="16" s="1"/>
  <c r="O35" i="16" a="1"/>
  <c r="O35" i="16" s="1"/>
  <c r="BT35" i="16" a="1"/>
  <c r="BT35" i="16" s="1"/>
  <c r="BI35" i="16" a="1"/>
  <c r="BI35" i="16" s="1"/>
  <c r="AX35" i="16" a="1"/>
  <c r="AX35" i="16" s="1"/>
  <c r="AM35" i="16" a="1"/>
  <c r="AM35" i="16" s="1"/>
  <c r="AB35" i="16" a="1"/>
  <c r="AB35" i="16" s="1"/>
  <c r="Q35" i="16" a="1"/>
  <c r="Q35" i="16" s="1"/>
  <c r="BQ35" i="16" a="1"/>
  <c r="BQ35" i="16" s="1"/>
  <c r="BF35" i="16" a="1"/>
  <c r="BF35" i="16" s="1"/>
  <c r="AU35" i="16" a="1"/>
  <c r="AU35" i="16" s="1"/>
  <c r="AJ35" i="16" a="1"/>
  <c r="AJ35" i="16" s="1"/>
  <c r="X35" i="16" a="1"/>
  <c r="X35" i="16" s="1"/>
  <c r="M35" i="16" a="1"/>
  <c r="M35" i="16" s="1"/>
  <c r="BN35" i="16" a="1"/>
  <c r="BN35" i="16" s="1"/>
  <c r="AN35" i="16" a="1"/>
  <c r="AN35" i="16" s="1"/>
  <c r="BZ35" i="16" a="1"/>
  <c r="BZ35" i="16" s="1"/>
  <c r="AZ35" i="16" a="1"/>
  <c r="AZ35" i="16" s="1"/>
  <c r="Z35" i="16" a="1"/>
  <c r="Z35" i="16" s="1"/>
  <c r="L35" i="16" a="1"/>
  <c r="L35" i="16" s="1"/>
  <c r="BJ35" i="16" a="1"/>
  <c r="BJ35" i="16" s="1"/>
  <c r="V35" i="16" a="1"/>
  <c r="V35" i="16" s="1"/>
  <c r="BP35" i="16" a="1"/>
  <c r="BP35" i="16" s="1"/>
  <c r="BA35" i="16" a="1"/>
  <c r="BA35" i="16" s="1"/>
  <c r="AK35" i="16" a="1"/>
  <c r="AK35" i="16" s="1"/>
  <c r="U35" i="16" a="1"/>
  <c r="U35" i="16" s="1"/>
  <c r="CA35" i="16" a="1"/>
  <c r="CA35" i="16" s="1"/>
  <c r="BK35" i="16" a="1"/>
  <c r="BK35" i="16" s="1"/>
  <c r="AF35" i="16" a="1"/>
  <c r="AF35" i="16" s="1"/>
  <c r="R35" i="16" a="1"/>
  <c r="R35" i="16" s="1"/>
  <c r="BO35" i="16" a="1"/>
  <c r="BO35" i="16" s="1"/>
  <c r="J35" i="16" a="1"/>
  <c r="J35" i="16" s="1"/>
  <c r="AT35" i="16" a="1"/>
  <c r="AT35" i="16" s="1"/>
  <c r="AC35" i="16" a="1"/>
  <c r="AC35" i="16" s="1"/>
  <c r="I35" i="16" a="1"/>
  <c r="I35" i="16" s="1"/>
  <c r="BL35" i="16" a="1"/>
  <c r="BL35" i="16" s="1"/>
  <c r="AR35" i="16" a="1"/>
  <c r="AR35" i="16" s="1"/>
  <c r="AA35" i="16" a="1"/>
  <c r="AA35" i="16" s="1"/>
  <c r="H35" i="16" a="1"/>
  <c r="H35" i="16" s="1"/>
  <c r="AP35" i="16" a="1"/>
  <c r="AP35" i="16" s="1"/>
  <c r="BG35" i="16" a="1"/>
  <c r="BG35" i="16" s="1"/>
  <c r="T35" i="16" a="1"/>
  <c r="T35" i="16" s="1"/>
  <c r="BY35" i="16" a="1"/>
  <c r="BY35" i="16" s="1"/>
  <c r="AO35" i="16" a="1"/>
  <c r="AO35" i="16" s="1"/>
  <c r="BH35" i="16" a="1"/>
  <c r="BH35" i="16" s="1"/>
  <c r="BR35" i="16" a="1"/>
  <c r="BR35" i="16" s="1"/>
  <c r="AG35" i="16" a="1"/>
  <c r="AG35" i="16" s="1"/>
  <c r="AE35" i="16" a="1"/>
  <c r="AE35" i="16" s="1"/>
  <c r="AV35" i="16" a="1"/>
  <c r="AV35" i="16" s="1"/>
  <c r="AH35" i="16" a="1"/>
  <c r="AH35" i="16" s="1"/>
  <c r="BX35" i="16" a="1"/>
  <c r="BX35" i="16" s="1"/>
  <c r="AQ35" i="16" a="1"/>
  <c r="AQ35" i="16" s="1"/>
  <c r="AL35" i="16" a="1"/>
  <c r="AL35" i="16" s="1"/>
  <c r="AD35" i="16" a="1"/>
  <c r="AD35" i="16" s="1"/>
  <c r="BV35" i="16" a="1"/>
  <c r="BV35" i="16" s="1"/>
  <c r="BE35" i="16" a="1"/>
  <c r="BE35" i="16" s="1"/>
  <c r="S35" i="16" a="1"/>
  <c r="S35" i="16" s="1"/>
  <c r="BB35" i="16" a="1"/>
  <c r="BB35" i="16" s="1"/>
  <c r="AY35" i="16" a="1"/>
  <c r="AY35" i="16" s="1"/>
  <c r="AW35" i="16" a="1"/>
  <c r="AW35" i="16" s="1"/>
  <c r="N35" i="16" a="1"/>
  <c r="N35" i="16" s="1"/>
  <c r="BD35" i="16" a="1"/>
  <c r="BD35" i="16" s="1"/>
  <c r="W35" i="16" a="1"/>
  <c r="W35" i="16" s="1"/>
  <c r="P35" i="16" a="1"/>
  <c r="P35" i="16" s="1"/>
  <c r="BU35" i="16" a="1"/>
  <c r="BU35" i="16" s="1"/>
  <c r="BS35" i="16" a="1"/>
  <c r="BS35" i="16" s="1"/>
  <c r="K35" i="16" a="1"/>
  <c r="K35" i="16" s="1"/>
  <c r="Y65" i="7"/>
  <c r="Y73" i="7"/>
  <c r="Y72" i="7" s="1"/>
  <c r="AA46" i="3" s="1"/>
  <c r="AT35" i="15" l="1" a="1"/>
  <c r="AT35" i="15" s="1"/>
  <c r="AR35" i="15" a="1"/>
  <c r="AR35" i="15" s="1"/>
  <c r="Q35" i="15" a="1"/>
  <c r="Q35" i="15" s="1"/>
  <c r="BZ35" i="15" a="1"/>
  <c r="BZ35" i="15" s="1"/>
  <c r="AL35" i="15" a="1"/>
  <c r="AL35" i="15" s="1"/>
  <c r="AB35" i="15" a="1"/>
  <c r="AB35" i="15" s="1"/>
  <c r="AW35" i="15" a="1"/>
  <c r="AW35" i="15" s="1"/>
  <c r="BY35" i="15" a="1"/>
  <c r="BY35" i="15" s="1"/>
  <c r="BP35" i="15" a="1"/>
  <c r="BP35" i="15" s="1"/>
  <c r="AJ35" i="15" a="1"/>
  <c r="AJ35" i="15" s="1"/>
  <c r="BV35" i="15" a="1"/>
  <c r="BV35" i="15" s="1"/>
  <c r="Y35" i="15" a="1"/>
  <c r="Y35" i="15" s="1"/>
  <c r="AK35" i="15" a="1"/>
  <c r="AK35" i="15" s="1"/>
  <c r="W35" i="15" a="1"/>
  <c r="W35" i="15" s="1"/>
  <c r="BK35" i="15" a="1"/>
  <c r="BK35" i="15" s="1"/>
  <c r="AV35" i="15" a="1"/>
  <c r="AV35" i="15" s="1"/>
  <c r="Z35" i="15" a="1"/>
  <c r="Z35" i="15" s="1"/>
  <c r="BX35" i="15" a="1"/>
  <c r="BX35" i="15" s="1"/>
  <c r="AE35" i="15" a="1"/>
  <c r="AE35" i="15" s="1"/>
  <c r="AG35" i="15" a="1"/>
  <c r="AG35" i="15" s="1"/>
  <c r="AA35" i="15" a="1"/>
  <c r="AA35" i="15" s="1"/>
  <c r="N35" i="15" a="1"/>
  <c r="N35" i="15" s="1"/>
  <c r="BG35" i="15" a="1"/>
  <c r="BG35" i="15" s="1"/>
  <c r="V35" i="15" a="1"/>
  <c r="V35" i="15" s="1"/>
  <c r="BR35" i="15" a="1"/>
  <c r="BR35" i="15" s="1"/>
  <c r="AS35" i="15" a="1"/>
  <c r="AS35" i="15" s="1"/>
  <c r="BB35" i="15" a="1"/>
  <c r="BB35" i="15" s="1"/>
  <c r="AC35" i="15" a="1"/>
  <c r="AC35" i="15" s="1"/>
  <c r="R35" i="15" a="1"/>
  <c r="R35" i="15" s="1"/>
  <c r="BM35" i="15" a="1"/>
  <c r="BM35" i="15" s="1"/>
  <c r="AO35" i="15" a="1"/>
  <c r="AO35" i="15" s="1"/>
  <c r="X35" i="15" a="1"/>
  <c r="X35" i="15" s="1"/>
  <c r="BF35" i="15" a="1"/>
  <c r="BF35" i="15" s="1"/>
  <c r="BN35" i="15" a="1"/>
  <c r="BN35" i="15" s="1"/>
  <c r="AP35" i="15" a="1"/>
  <c r="AP35" i="15" s="1"/>
  <c r="J35" i="15" a="1"/>
  <c r="J35" i="15" s="1"/>
  <c r="T35" i="15" a="1"/>
  <c r="T35" i="15" s="1"/>
  <c r="AX35" i="15" a="1"/>
  <c r="AX35" i="15" s="1"/>
  <c r="AU35" i="15" a="1"/>
  <c r="AU35" i="15" s="1"/>
  <c r="BH35" i="15" a="1"/>
  <c r="BH35" i="15" s="1"/>
  <c r="BL35" i="15" a="1"/>
  <c r="BL35" i="15" s="1"/>
  <c r="AF35" i="15" a="1"/>
  <c r="AF35" i="15" s="1"/>
  <c r="AI35" i="15" a="1"/>
  <c r="AI35" i="15" s="1"/>
  <c r="AQ35" i="15" a="1"/>
  <c r="AQ35" i="15" s="1"/>
  <c r="AN35" i="15" a="1"/>
  <c r="AN35" i="15" s="1"/>
  <c r="BJ35" i="15" a="1"/>
  <c r="BJ35" i="15" s="1"/>
  <c r="L35" i="15" a="1"/>
  <c r="L35" i="15" s="1"/>
  <c r="BA35" i="15" a="1"/>
  <c r="BA35" i="15" s="1"/>
  <c r="BQ35" i="15" a="1"/>
  <c r="BQ35" i="15" s="1"/>
  <c r="BE35" i="15" a="1"/>
  <c r="BE35" i="15" s="1"/>
  <c r="CA35" i="15" a="1"/>
  <c r="CA35" i="15" s="1"/>
  <c r="H35" i="15" a="1"/>
  <c r="H35" i="15" s="1"/>
  <c r="BC35" i="15" a="1"/>
  <c r="BC35" i="15" s="1"/>
  <c r="O35" i="15" a="1"/>
  <c r="O35" i="15" s="1"/>
  <c r="AM35" i="15" a="1"/>
  <c r="AM35" i="15" s="1"/>
  <c r="AZ35" i="15" a="1"/>
  <c r="AZ35" i="15" s="1"/>
  <c r="BI35" i="15" a="1"/>
  <c r="BI35" i="15" s="1"/>
  <c r="K35" i="15" a="1"/>
  <c r="K35" i="15" s="1"/>
  <c r="AY35" i="15" a="1"/>
  <c r="AY35" i="15" s="1"/>
  <c r="AD35" i="15" a="1"/>
  <c r="AD35" i="15" s="1"/>
  <c r="P35" i="15" a="1"/>
  <c r="P35" i="15" s="1"/>
  <c r="AH35" i="15" a="1"/>
  <c r="AH35" i="15" s="1"/>
  <c r="BS35" i="15" a="1"/>
  <c r="BS35" i="15" s="1"/>
  <c r="BW35" i="15" a="1"/>
  <c r="BW35" i="15" s="1"/>
  <c r="I35" i="15" a="1"/>
  <c r="I35" i="15" s="1"/>
  <c r="BO35" i="15" a="1"/>
  <c r="BO35" i="15" s="1"/>
  <c r="BT35" i="15" a="1"/>
  <c r="BT35" i="15" s="1"/>
  <c r="BD35" i="15" a="1"/>
  <c r="BD35" i="15" s="1"/>
  <c r="S35" i="15" a="1"/>
  <c r="S35" i="15" s="1"/>
  <c r="M35" i="15" a="1"/>
  <c r="M35" i="15" s="1"/>
  <c r="U35" i="15" a="1"/>
  <c r="U35" i="15" s="1"/>
  <c r="BU49" i="7"/>
  <c r="BU56" i="7" s="1"/>
  <c r="BT77" i="7"/>
  <c r="X53" i="4"/>
  <c r="CH53" i="4" s="1"/>
  <c r="CK46" i="3"/>
  <c r="AA68" i="3"/>
  <c r="Z44" i="7"/>
  <c r="Z52" i="7"/>
  <c r="BU12" i="16" l="1"/>
  <c r="BU12" i="15"/>
  <c r="BU70" i="7"/>
  <c r="Z8" i="16"/>
  <c r="Z7" i="16" s="1"/>
  <c r="E36" i="16" s="1" a="1"/>
  <c r="E36" i="16" s="1"/>
  <c r="Z8" i="15"/>
  <c r="Z7" i="15" s="1"/>
  <c r="Z51" i="7"/>
  <c r="Z66" i="7"/>
  <c r="CK68" i="3"/>
  <c r="AA45" i="7" l="1"/>
  <c r="E36" i="15" a="1"/>
  <c r="E36" i="15" s="1"/>
  <c r="W36" i="15" s="1" a="1"/>
  <c r="W36" i="15" s="1"/>
  <c r="BV49" i="7"/>
  <c r="BV56" i="7" s="1"/>
  <c r="BU77" i="7"/>
  <c r="BT36" i="16" a="1"/>
  <c r="BT36" i="16" s="1"/>
  <c r="BJ36" i="16" a="1"/>
  <c r="BJ36" i="16" s="1"/>
  <c r="AZ36" i="16" a="1"/>
  <c r="AZ36" i="16" s="1"/>
  <c r="AP36" i="16" a="1"/>
  <c r="AP36" i="16" s="1"/>
  <c r="AF36" i="16" a="1"/>
  <c r="AF36" i="16" s="1"/>
  <c r="V36" i="16" a="1"/>
  <c r="V36" i="16" s="1"/>
  <c r="L36" i="16" a="1"/>
  <c r="L36" i="16" s="1"/>
  <c r="BX36" i="16" a="1"/>
  <c r="BX36" i="16" s="1"/>
  <c r="BM36" i="16" a="1"/>
  <c r="BM36" i="16" s="1"/>
  <c r="BB36" i="16" a="1"/>
  <c r="BB36" i="16" s="1"/>
  <c r="AQ36" i="16" a="1"/>
  <c r="AQ36" i="16" s="1"/>
  <c r="AE36" i="16" a="1"/>
  <c r="AE36" i="16" s="1"/>
  <c r="T36" i="16" a="1"/>
  <c r="T36" i="16" s="1"/>
  <c r="I36" i="16" a="1"/>
  <c r="I36" i="16" s="1"/>
  <c r="BR36" i="16" a="1"/>
  <c r="BR36" i="16" s="1"/>
  <c r="AS36" i="16" a="1"/>
  <c r="AS36" i="16" s="1"/>
  <c r="R36" i="16" a="1"/>
  <c r="R36" i="16" s="1"/>
  <c r="BE36" i="16" a="1"/>
  <c r="BE36" i="16" s="1"/>
  <c r="AD36" i="16" a="1"/>
  <c r="AD36" i="16" s="1"/>
  <c r="Q36" i="16" a="1"/>
  <c r="Q36" i="16" s="1"/>
  <c r="BO36" i="16" a="1"/>
  <c r="BO36" i="16" s="1"/>
  <c r="AN36" i="16" a="1"/>
  <c r="AN36" i="16" s="1"/>
  <c r="AA36" i="16" a="1"/>
  <c r="AA36" i="16" s="1"/>
  <c r="BS36" i="16" a="1"/>
  <c r="BS36" i="16" s="1"/>
  <c r="BD36" i="16" a="1"/>
  <c r="BD36" i="16" s="1"/>
  <c r="AM36" i="16" a="1"/>
  <c r="AM36" i="16" s="1"/>
  <c r="Y36" i="16" a="1"/>
  <c r="Y36" i="16" s="1"/>
  <c r="J36" i="16" a="1"/>
  <c r="J36" i="16" s="1"/>
  <c r="AX36" i="16" a="1"/>
  <c r="AX36" i="16" s="1"/>
  <c r="AJ36" i="16" a="1"/>
  <c r="AJ36" i="16" s="1"/>
  <c r="U36" i="16" a="1"/>
  <c r="U36" i="16" s="1"/>
  <c r="BQ36" i="16" a="1"/>
  <c r="BQ36" i="16" s="1"/>
  <c r="BN36" i="16" a="1"/>
  <c r="BN36" i="16" s="1"/>
  <c r="AW36" i="16" a="1"/>
  <c r="AW36" i="16" s="1"/>
  <c r="AG36" i="16" a="1"/>
  <c r="AG36" i="16" s="1"/>
  <c r="M36" i="16" a="1"/>
  <c r="M36" i="16" s="1"/>
  <c r="AV36" i="16" a="1"/>
  <c r="AV36" i="16" s="1"/>
  <c r="BP36" i="16" a="1"/>
  <c r="BP36" i="16" s="1"/>
  <c r="AC36" i="16" a="1"/>
  <c r="AC36" i="16" s="1"/>
  <c r="K36" i="16" a="1"/>
  <c r="K36" i="16" s="1"/>
  <c r="AB36" i="16" a="1"/>
  <c r="AB36" i="16" s="1"/>
  <c r="H36" i="16" a="1"/>
  <c r="H36" i="16" s="1"/>
  <c r="AT36" i="16" a="1"/>
  <c r="AT36" i="16" s="1"/>
  <c r="Z36" i="16" a="1"/>
  <c r="Z36" i="16" s="1"/>
  <c r="BK36" i="16" a="1"/>
  <c r="BK36" i="16" s="1"/>
  <c r="X36" i="16" a="1"/>
  <c r="X36" i="16" s="1"/>
  <c r="BI36" i="16" a="1"/>
  <c r="BI36" i="16" s="1"/>
  <c r="AR36" i="16" a="1"/>
  <c r="AR36" i="16" s="1"/>
  <c r="BG36" i="16" a="1"/>
  <c r="BG36" i="16" s="1"/>
  <c r="BC36" i="16" a="1"/>
  <c r="BC36" i="16" s="1"/>
  <c r="S36" i="16" a="1"/>
  <c r="S36" i="16" s="1"/>
  <c r="W36" i="16" a="1"/>
  <c r="W36" i="16" s="1"/>
  <c r="BF36" i="16" a="1"/>
  <c r="BF36" i="16" s="1"/>
  <c r="BA36" i="16" a="1"/>
  <c r="BA36" i="16" s="1"/>
  <c r="CA36" i="16" a="1"/>
  <c r="CA36" i="16" s="1"/>
  <c r="BL36" i="16" a="1"/>
  <c r="BL36" i="16" s="1"/>
  <c r="BH36" i="16" a="1"/>
  <c r="BH36" i="16" s="1"/>
  <c r="N36" i="16" a="1"/>
  <c r="N36" i="16" s="1"/>
  <c r="O36" i="16" a="1"/>
  <c r="O36" i="16" s="1"/>
  <c r="AY36" i="16" a="1"/>
  <c r="AY36" i="16" s="1"/>
  <c r="AU36" i="16" a="1"/>
  <c r="AU36" i="16" s="1"/>
  <c r="AO36" i="16" a="1"/>
  <c r="AO36" i="16" s="1"/>
  <c r="P36" i="16" a="1"/>
  <c r="P36" i="16" s="1"/>
  <c r="BV36" i="16" a="1"/>
  <c r="BV36" i="16" s="1"/>
  <c r="AI36" i="16" a="1"/>
  <c r="AI36" i="16" s="1"/>
  <c r="AH36" i="16" a="1"/>
  <c r="AH36" i="16" s="1"/>
  <c r="BZ36" i="16" a="1"/>
  <c r="BZ36" i="16" s="1"/>
  <c r="BU36" i="16" a="1"/>
  <c r="BU36" i="16" s="1"/>
  <c r="AL36" i="16" a="1"/>
  <c r="AL36" i="16" s="1"/>
  <c r="AK36" i="16" a="1"/>
  <c r="AK36" i="16" s="1"/>
  <c r="BW36" i="16" a="1"/>
  <c r="BW36" i="16" s="1"/>
  <c r="BY36" i="16" a="1"/>
  <c r="BY36" i="16" s="1"/>
  <c r="Z65" i="7"/>
  <c r="Z73" i="7"/>
  <c r="Z72" i="7" s="1"/>
  <c r="AB46" i="3" s="1"/>
  <c r="BP36" i="15" l="1" a="1"/>
  <c r="BP36" i="15" s="1"/>
  <c r="S36" i="15" a="1"/>
  <c r="S36" i="15" s="1"/>
  <c r="BM36" i="15" a="1"/>
  <c r="BM36" i="15" s="1"/>
  <c r="BU36" i="15" a="1"/>
  <c r="BU36" i="15" s="1"/>
  <c r="AP36" i="15" a="1"/>
  <c r="AP36" i="15" s="1"/>
  <c r="AT36" i="15" a="1"/>
  <c r="AT36" i="15" s="1"/>
  <c r="BB36" i="15" a="1"/>
  <c r="BB36" i="15" s="1"/>
  <c r="BL36" i="15" a="1"/>
  <c r="BL36" i="15" s="1"/>
  <c r="AG36" i="15" a="1"/>
  <c r="AG36" i="15" s="1"/>
  <c r="R36" i="15" a="1"/>
  <c r="R36" i="15" s="1"/>
  <c r="I36" i="15" a="1"/>
  <c r="I36" i="15" s="1"/>
  <c r="BN36" i="15" a="1"/>
  <c r="BN36" i="15" s="1"/>
  <c r="BE36" i="15" a="1"/>
  <c r="BE36" i="15" s="1"/>
  <c r="AC36" i="15" a="1"/>
  <c r="AC36" i="15" s="1"/>
  <c r="H36" i="15" a="1"/>
  <c r="H36" i="15" s="1"/>
  <c r="P36" i="15" a="1"/>
  <c r="P36" i="15" s="1"/>
  <c r="BK36" i="15" a="1"/>
  <c r="BK36" i="15" s="1"/>
  <c r="L36" i="15" a="1"/>
  <c r="L36" i="15" s="1"/>
  <c r="BA36" i="15" a="1"/>
  <c r="BA36" i="15" s="1"/>
  <c r="Q36" i="15" a="1"/>
  <c r="Q36" i="15" s="1"/>
  <c r="AA36" i="15" a="1"/>
  <c r="AA36" i="15" s="1"/>
  <c r="BS36" i="15" a="1"/>
  <c r="BS36" i="15" s="1"/>
  <c r="BW36" i="15" a="1"/>
  <c r="BW36" i="15" s="1"/>
  <c r="BC36" i="15" a="1"/>
  <c r="BC36" i="15" s="1"/>
  <c r="AH36" i="15" a="1"/>
  <c r="AH36" i="15" s="1"/>
  <c r="Z36" i="15" a="1"/>
  <c r="Z36" i="15" s="1"/>
  <c r="X36" i="15" a="1"/>
  <c r="X36" i="15" s="1"/>
  <c r="BJ36" i="15" a="1"/>
  <c r="BJ36" i="15" s="1"/>
  <c r="BO36" i="15" a="1"/>
  <c r="BO36" i="15" s="1"/>
  <c r="J36" i="15" a="1"/>
  <c r="J36" i="15" s="1"/>
  <c r="Y36" i="15" a="1"/>
  <c r="Y36" i="15" s="1"/>
  <c r="BI36" i="15" a="1"/>
  <c r="BI36" i="15" s="1"/>
  <c r="AJ36" i="15" a="1"/>
  <c r="AJ36" i="15" s="1"/>
  <c r="BD36" i="15" a="1"/>
  <c r="BD36" i="15" s="1"/>
  <c r="AS36" i="15" a="1"/>
  <c r="AS36" i="15" s="1"/>
  <c r="AZ36" i="15" a="1"/>
  <c r="AZ36" i="15" s="1"/>
  <c r="O36" i="15" a="1"/>
  <c r="O36" i="15" s="1"/>
  <c r="T36" i="15" a="1"/>
  <c r="T36" i="15" s="1"/>
  <c r="BH36" i="15" a="1"/>
  <c r="BH36" i="15" s="1"/>
  <c r="AF36" i="15" a="1"/>
  <c r="AF36" i="15" s="1"/>
  <c r="AR36" i="15" a="1"/>
  <c r="AR36" i="15" s="1"/>
  <c r="AD36" i="15" a="1"/>
  <c r="AD36" i="15" s="1"/>
  <c r="N36" i="15" a="1"/>
  <c r="N36" i="15" s="1"/>
  <c r="BV36" i="15" a="1"/>
  <c r="BV36" i="15" s="1"/>
  <c r="CA36" i="15" a="1"/>
  <c r="CA36" i="15" s="1"/>
  <c r="AU36" i="15" a="1"/>
  <c r="AU36" i="15" s="1"/>
  <c r="BZ36" i="15" a="1"/>
  <c r="BZ36" i="15" s="1"/>
  <c r="V36" i="15" a="1"/>
  <c r="V36" i="15" s="1"/>
  <c r="AM36" i="15" a="1"/>
  <c r="AM36" i="15" s="1"/>
  <c r="BF36" i="15" a="1"/>
  <c r="BF36" i="15" s="1"/>
  <c r="BT36" i="15" a="1"/>
  <c r="BT36" i="15" s="1"/>
  <c r="AX36" i="15" a="1"/>
  <c r="AX36" i="15" s="1"/>
  <c r="AE36" i="15" a="1"/>
  <c r="AE36" i="15" s="1"/>
  <c r="K36" i="15" a="1"/>
  <c r="K36" i="15" s="1"/>
  <c r="U36" i="15" a="1"/>
  <c r="U36" i="15" s="1"/>
  <c r="AW36" i="15" a="1"/>
  <c r="AW36" i="15" s="1"/>
  <c r="AV36" i="15" a="1"/>
  <c r="AV36" i="15" s="1"/>
  <c r="AO36" i="15" a="1"/>
  <c r="AO36" i="15" s="1"/>
  <c r="AN36" i="15" a="1"/>
  <c r="AN36" i="15" s="1"/>
  <c r="BX36" i="15" a="1"/>
  <c r="BX36" i="15" s="1"/>
  <c r="AL36" i="15" a="1"/>
  <c r="AL36" i="15" s="1"/>
  <c r="AY36" i="15" a="1"/>
  <c r="AY36" i="15" s="1"/>
  <c r="AQ36" i="15" a="1"/>
  <c r="AQ36" i="15" s="1"/>
  <c r="M36" i="15" a="1"/>
  <c r="M36" i="15" s="1"/>
  <c r="AK36" i="15" a="1"/>
  <c r="AK36" i="15" s="1"/>
  <c r="BR36" i="15" a="1"/>
  <c r="BR36" i="15" s="1"/>
  <c r="BQ36" i="15" a="1"/>
  <c r="BQ36" i="15" s="1"/>
  <c r="AB36" i="15" a="1"/>
  <c r="AB36" i="15" s="1"/>
  <c r="BG36" i="15" a="1"/>
  <c r="BG36" i="15" s="1"/>
  <c r="AI36" i="15" a="1"/>
  <c r="AI36" i="15" s="1"/>
  <c r="BY36" i="15" a="1"/>
  <c r="BY36" i="15" s="1"/>
  <c r="BV12" i="15"/>
  <c r="BV12" i="16"/>
  <c r="BV70" i="7"/>
  <c r="Y53" i="4"/>
  <c r="AB68" i="3"/>
  <c r="AA52" i="7"/>
  <c r="AA44" i="7"/>
  <c r="BW49" i="7" l="1"/>
  <c r="BW56" i="7" s="1"/>
  <c r="BV77" i="7"/>
  <c r="AA8" i="16"/>
  <c r="AA7" i="16" s="1"/>
  <c r="E37" i="16" s="1" a="1"/>
  <c r="E37" i="16" s="1"/>
  <c r="AA8" i="15"/>
  <c r="AA7" i="15" s="1"/>
  <c r="AA51" i="7"/>
  <c r="AA66" i="7"/>
  <c r="AB45" i="7" l="1"/>
  <c r="E37" i="15" a="1"/>
  <c r="E37" i="15" s="1"/>
  <c r="CA37" i="15" s="1" a="1"/>
  <c r="CA37" i="15" s="1"/>
  <c r="BW12" i="15"/>
  <c r="BW12" i="16"/>
  <c r="BW70" i="7"/>
  <c r="BZ37" i="16" a="1"/>
  <c r="BZ37" i="16" s="1"/>
  <c r="BP37" i="16" a="1"/>
  <c r="BP37" i="16" s="1"/>
  <c r="BF37" i="16" a="1"/>
  <c r="BF37" i="16" s="1"/>
  <c r="AV37" i="16" a="1"/>
  <c r="AV37" i="16" s="1"/>
  <c r="AL37" i="16" a="1"/>
  <c r="AL37" i="16" s="1"/>
  <c r="AB37" i="16" a="1"/>
  <c r="AB37" i="16" s="1"/>
  <c r="R37" i="16" a="1"/>
  <c r="R37" i="16" s="1"/>
  <c r="H37" i="16" a="1"/>
  <c r="H37" i="16" s="1"/>
  <c r="BR37" i="16" a="1"/>
  <c r="BR37" i="16" s="1"/>
  <c r="BG37" i="16" a="1"/>
  <c r="BG37" i="16" s="1"/>
  <c r="AU37" i="16" a="1"/>
  <c r="AU37" i="16" s="1"/>
  <c r="AJ37" i="16" a="1"/>
  <c r="AJ37" i="16" s="1"/>
  <c r="Y37" i="16" a="1"/>
  <c r="Y37" i="16" s="1"/>
  <c r="N37" i="16" a="1"/>
  <c r="N37" i="16" s="1"/>
  <c r="BY37" i="16" a="1"/>
  <c r="BY37" i="16" s="1"/>
  <c r="BN37" i="16" a="1"/>
  <c r="BN37" i="16" s="1"/>
  <c r="BC37" i="16" a="1"/>
  <c r="BC37" i="16" s="1"/>
  <c r="AR37" i="16" a="1"/>
  <c r="AR37" i="16" s="1"/>
  <c r="AG37" i="16" a="1"/>
  <c r="AG37" i="16" s="1"/>
  <c r="V37" i="16" a="1"/>
  <c r="V37" i="16" s="1"/>
  <c r="K37" i="16" a="1"/>
  <c r="K37" i="16" s="1"/>
  <c r="BW37" i="16" a="1"/>
  <c r="BW37" i="16" s="1"/>
  <c r="AX37" i="16" a="1"/>
  <c r="AX37" i="16" s="1"/>
  <c r="W37" i="16" a="1"/>
  <c r="W37" i="16" s="1"/>
  <c r="J37" i="16" a="1"/>
  <c r="J37" i="16" s="1"/>
  <c r="BJ37" i="16" a="1"/>
  <c r="BJ37" i="16" s="1"/>
  <c r="AI37" i="16" a="1"/>
  <c r="AI37" i="16" s="1"/>
  <c r="BT37" i="16" a="1"/>
  <c r="BT37" i="16" s="1"/>
  <c r="AS37" i="16" a="1"/>
  <c r="AS37" i="16" s="1"/>
  <c r="AF37" i="16" a="1"/>
  <c r="AF37" i="16" s="1"/>
  <c r="BV37" i="16" a="1"/>
  <c r="BV37" i="16" s="1"/>
  <c r="BH37" i="16" a="1"/>
  <c r="BH37" i="16" s="1"/>
  <c r="AQ37" i="16" a="1"/>
  <c r="AQ37" i="16" s="1"/>
  <c r="AC37" i="16" a="1"/>
  <c r="AC37" i="16" s="1"/>
  <c r="M37" i="16" a="1"/>
  <c r="M37" i="16" s="1"/>
  <c r="BE37" i="16" a="1"/>
  <c r="BE37" i="16" s="1"/>
  <c r="BB37" i="16" a="1"/>
  <c r="BB37" i="16" s="1"/>
  <c r="AN37" i="16" a="1"/>
  <c r="AN37" i="16" s="1"/>
  <c r="X37" i="16" a="1"/>
  <c r="X37" i="16" s="1"/>
  <c r="BU37" i="16" a="1"/>
  <c r="BU37" i="16" s="1"/>
  <c r="BQ37" i="16" a="1"/>
  <c r="BQ37" i="16" s="1"/>
  <c r="BA37" i="16" a="1"/>
  <c r="BA37" i="16" s="1"/>
  <c r="AH37" i="16" a="1"/>
  <c r="AH37" i="16" s="1"/>
  <c r="P37" i="16" a="1"/>
  <c r="P37" i="16" s="1"/>
  <c r="BS37" i="16" a="1"/>
  <c r="BS37" i="16" s="1"/>
  <c r="AZ37" i="16" a="1"/>
  <c r="AZ37" i="16" s="1"/>
  <c r="O37" i="16" a="1"/>
  <c r="O37" i="16" s="1"/>
  <c r="L37" i="16" a="1"/>
  <c r="L37" i="16" s="1"/>
  <c r="AW37" i="16" a="1"/>
  <c r="AW37" i="16" s="1"/>
  <c r="AD37" i="16" a="1"/>
  <c r="AD37" i="16" s="1"/>
  <c r="I37" i="16" a="1"/>
  <c r="I37" i="16" s="1"/>
  <c r="AA37" i="16" a="1"/>
  <c r="AA37" i="16" s="1"/>
  <c r="BM37" i="16" a="1"/>
  <c r="BM37" i="16" s="1"/>
  <c r="AT37" i="16" a="1"/>
  <c r="AT37" i="16" s="1"/>
  <c r="S37" i="16" a="1"/>
  <c r="S37" i="16" s="1"/>
  <c r="CA37" i="16" a="1"/>
  <c r="CA37" i="16" s="1"/>
  <c r="AO37" i="16" a="1"/>
  <c r="AO37" i="16" s="1"/>
  <c r="Q37" i="16" a="1"/>
  <c r="Q37" i="16" s="1"/>
  <c r="AP37" i="16" a="1"/>
  <c r="AP37" i="16" s="1"/>
  <c r="AK37" i="16" a="1"/>
  <c r="AK37" i="16" s="1"/>
  <c r="Z37" i="16" a="1"/>
  <c r="Z37" i="16" s="1"/>
  <c r="AE37" i="16" a="1"/>
  <c r="AE37" i="16" s="1"/>
  <c r="BX37" i="16" a="1"/>
  <c r="BX37" i="16" s="1"/>
  <c r="BO37" i="16" a="1"/>
  <c r="BO37" i="16" s="1"/>
  <c r="U37" i="16" a="1"/>
  <c r="U37" i="16" s="1"/>
  <c r="BL37" i="16" a="1"/>
  <c r="BL37" i="16" s="1"/>
  <c r="BK37" i="16" a="1"/>
  <c r="BK37" i="16" s="1"/>
  <c r="BD37" i="16" a="1"/>
  <c r="BD37" i="16" s="1"/>
  <c r="AM37" i="16" a="1"/>
  <c r="AM37" i="16" s="1"/>
  <c r="BI37" i="16" a="1"/>
  <c r="BI37" i="16" s="1"/>
  <c r="AY37" i="16" a="1"/>
  <c r="AY37" i="16" s="1"/>
  <c r="T37" i="16" a="1"/>
  <c r="T37" i="16" s="1"/>
  <c r="AA65" i="7"/>
  <c r="AA73" i="7"/>
  <c r="AA72" i="7" s="1"/>
  <c r="AC46" i="3" s="1"/>
  <c r="AT37" i="15" l="1" a="1"/>
  <c r="AT37" i="15" s="1"/>
  <c r="AL37" i="15" a="1"/>
  <c r="AL37" i="15" s="1"/>
  <c r="AP37" i="15" a="1"/>
  <c r="AP37" i="15" s="1"/>
  <c r="BH37" i="15" a="1"/>
  <c r="BH37" i="15" s="1"/>
  <c r="BZ37" i="15" a="1"/>
  <c r="BZ37" i="15" s="1"/>
  <c r="V37" i="15" a="1"/>
  <c r="V37" i="15" s="1"/>
  <c r="Y37" i="15" a="1"/>
  <c r="Y37" i="15" s="1"/>
  <c r="AA37" i="15" a="1"/>
  <c r="AA37" i="15" s="1"/>
  <c r="X37" i="15" a="1"/>
  <c r="X37" i="15" s="1"/>
  <c r="AS37" i="15" a="1"/>
  <c r="AS37" i="15" s="1"/>
  <c r="AU37" i="15" a="1"/>
  <c r="AU37" i="15" s="1"/>
  <c r="BL37" i="15" a="1"/>
  <c r="BL37" i="15" s="1"/>
  <c r="H37" i="15" a="1"/>
  <c r="H37" i="15" s="1"/>
  <c r="AJ37" i="15" a="1"/>
  <c r="AJ37" i="15" s="1"/>
  <c r="BW37" i="15" a="1"/>
  <c r="BW37" i="15" s="1"/>
  <c r="BC37" i="15" a="1"/>
  <c r="BC37" i="15" s="1"/>
  <c r="BG37" i="15" a="1"/>
  <c r="BG37" i="15" s="1"/>
  <c r="AY37" i="15" a="1"/>
  <c r="AY37" i="15" s="1"/>
  <c r="R37" i="15" a="1"/>
  <c r="R37" i="15" s="1"/>
  <c r="U37" i="15" a="1"/>
  <c r="U37" i="15" s="1"/>
  <c r="J37" i="15" a="1"/>
  <c r="J37" i="15" s="1"/>
  <c r="AW37" i="15" a="1"/>
  <c r="AW37" i="15" s="1"/>
  <c r="S37" i="15" a="1"/>
  <c r="S37" i="15" s="1"/>
  <c r="AQ37" i="15" a="1"/>
  <c r="AQ37" i="15" s="1"/>
  <c r="Q37" i="15" a="1"/>
  <c r="Q37" i="15" s="1"/>
  <c r="W37" i="15" a="1"/>
  <c r="W37" i="15" s="1"/>
  <c r="BA37" i="15" a="1"/>
  <c r="BA37" i="15" s="1"/>
  <c r="K37" i="15" a="1"/>
  <c r="K37" i="15" s="1"/>
  <c r="N37" i="15" a="1"/>
  <c r="N37" i="15" s="1"/>
  <c r="Z37" i="15" a="1"/>
  <c r="Z37" i="15" s="1"/>
  <c r="BS37" i="15" a="1"/>
  <c r="BS37" i="15" s="1"/>
  <c r="AC37" i="15" a="1"/>
  <c r="AC37" i="15" s="1"/>
  <c r="BQ37" i="15" a="1"/>
  <c r="BQ37" i="15" s="1"/>
  <c r="BN37" i="15" a="1"/>
  <c r="BN37" i="15" s="1"/>
  <c r="M37" i="15" a="1"/>
  <c r="M37" i="15" s="1"/>
  <c r="BU37" i="15" a="1"/>
  <c r="BU37" i="15" s="1"/>
  <c r="BP37" i="15" a="1"/>
  <c r="BP37" i="15" s="1"/>
  <c r="AR37" i="15" a="1"/>
  <c r="AR37" i="15" s="1"/>
  <c r="T37" i="15" a="1"/>
  <c r="T37" i="15" s="1"/>
  <c r="AM37" i="15" a="1"/>
  <c r="AM37" i="15" s="1"/>
  <c r="AH37" i="15" a="1"/>
  <c r="AH37" i="15" s="1"/>
  <c r="AO37" i="15" a="1"/>
  <c r="AO37" i="15" s="1"/>
  <c r="BB37" i="15" a="1"/>
  <c r="BB37" i="15" s="1"/>
  <c r="AE37" i="15" a="1"/>
  <c r="AE37" i="15" s="1"/>
  <c r="AG37" i="15" a="1"/>
  <c r="AG37" i="15" s="1"/>
  <c r="BJ37" i="15" a="1"/>
  <c r="BJ37" i="15" s="1"/>
  <c r="BK37" i="15" a="1"/>
  <c r="BK37" i="15" s="1"/>
  <c r="L37" i="15" a="1"/>
  <c r="L37" i="15" s="1"/>
  <c r="BR37" i="15" a="1"/>
  <c r="BR37" i="15" s="1"/>
  <c r="AZ37" i="15" a="1"/>
  <c r="AZ37" i="15" s="1"/>
  <c r="AD37" i="15" a="1"/>
  <c r="AD37" i="15" s="1"/>
  <c r="AB37" i="15" a="1"/>
  <c r="AB37" i="15" s="1"/>
  <c r="BM37" i="15" a="1"/>
  <c r="BM37" i="15" s="1"/>
  <c r="BO37" i="15" a="1"/>
  <c r="BO37" i="15" s="1"/>
  <c r="BX37" i="15" a="1"/>
  <c r="BX37" i="15" s="1"/>
  <c r="BD37" i="15" a="1"/>
  <c r="BD37" i="15" s="1"/>
  <c r="BT37" i="15" a="1"/>
  <c r="BT37" i="15" s="1"/>
  <c r="AI37" i="15" a="1"/>
  <c r="AI37" i="15" s="1"/>
  <c r="BE37" i="15" a="1"/>
  <c r="BE37" i="15" s="1"/>
  <c r="AV37" i="15" a="1"/>
  <c r="AV37" i="15" s="1"/>
  <c r="BF37" i="15" a="1"/>
  <c r="BF37" i="15" s="1"/>
  <c r="AF37" i="15" a="1"/>
  <c r="AF37" i="15" s="1"/>
  <c r="AK37" i="15" a="1"/>
  <c r="AK37" i="15" s="1"/>
  <c r="BY37" i="15" a="1"/>
  <c r="BY37" i="15" s="1"/>
  <c r="AX37" i="15" a="1"/>
  <c r="AX37" i="15" s="1"/>
  <c r="O37" i="15" a="1"/>
  <c r="O37" i="15" s="1"/>
  <c r="BV37" i="15" a="1"/>
  <c r="BV37" i="15" s="1"/>
  <c r="AN37" i="15" a="1"/>
  <c r="AN37" i="15" s="1"/>
  <c r="BI37" i="15" a="1"/>
  <c r="BI37" i="15" s="1"/>
  <c r="I37" i="15" a="1"/>
  <c r="I37" i="15" s="1"/>
  <c r="P37" i="15" a="1"/>
  <c r="P37" i="15" s="1"/>
  <c r="BX49" i="7"/>
  <c r="BX56" i="7" s="1"/>
  <c r="BW77" i="7"/>
  <c r="AB44" i="7"/>
  <c r="AB52" i="7"/>
  <c r="AC68" i="3"/>
  <c r="Z53" i="4"/>
  <c r="BX12" i="15" l="1"/>
  <c r="BX12" i="16"/>
  <c r="BX70" i="7"/>
  <c r="AB8" i="16"/>
  <c r="AB7" i="16" s="1"/>
  <c r="E38" i="16" s="1" a="1"/>
  <c r="E38" i="16" s="1"/>
  <c r="AB8" i="15"/>
  <c r="AB7" i="15" s="1"/>
  <c r="AB51" i="7"/>
  <c r="AB66" i="7"/>
  <c r="AC45" i="7" l="1"/>
  <c r="E38" i="15" a="1"/>
  <c r="E38" i="15" s="1"/>
  <c r="J38" i="15" s="1" a="1"/>
  <c r="J38" i="15" s="1"/>
  <c r="BY49" i="7"/>
  <c r="BY56" i="7" s="1"/>
  <c r="BX77" i="7"/>
  <c r="BW38" i="16" a="1"/>
  <c r="BW38" i="16" s="1"/>
  <c r="BM38" i="16" a="1"/>
  <c r="BM38" i="16" s="1"/>
  <c r="BC38" i="16" a="1"/>
  <c r="BC38" i="16" s="1"/>
  <c r="AS38" i="16" a="1"/>
  <c r="AS38" i="16" s="1"/>
  <c r="AI38" i="16" a="1"/>
  <c r="AI38" i="16" s="1"/>
  <c r="Y38" i="16" a="1"/>
  <c r="Y38" i="16" s="1"/>
  <c r="O38" i="16" a="1"/>
  <c r="O38" i="16" s="1"/>
  <c r="BU38" i="16" a="1"/>
  <c r="BU38" i="16" s="1"/>
  <c r="BJ38" i="16" a="1"/>
  <c r="BJ38" i="16" s="1"/>
  <c r="AY38" i="16" a="1"/>
  <c r="AY38" i="16" s="1"/>
  <c r="AN38" i="16" a="1"/>
  <c r="AN38" i="16" s="1"/>
  <c r="AC38" i="16" a="1"/>
  <c r="AC38" i="16" s="1"/>
  <c r="R38" i="16" a="1"/>
  <c r="R38" i="16" s="1"/>
  <c r="BB38" i="16" a="1"/>
  <c r="BB38" i="16" s="1"/>
  <c r="AB38" i="16" a="1"/>
  <c r="AB38" i="16" s="1"/>
  <c r="N38" i="16" a="1"/>
  <c r="N38" i="16" s="1"/>
  <c r="BO38" i="16" a="1"/>
  <c r="BO38" i="16" s="1"/>
  <c r="AO38" i="16" a="1"/>
  <c r="AO38" i="16" s="1"/>
  <c r="BY38" i="16" a="1"/>
  <c r="BY38" i="16" s="1"/>
  <c r="AX38" i="16" a="1"/>
  <c r="AX38" i="16" s="1"/>
  <c r="AK38" i="16" a="1"/>
  <c r="AK38" i="16" s="1"/>
  <c r="K38" i="16" a="1"/>
  <c r="K38" i="16" s="1"/>
  <c r="BK38" i="16" a="1"/>
  <c r="BK38" i="16" s="1"/>
  <c r="BZ38" i="16" a="1"/>
  <c r="BZ38" i="16" s="1"/>
  <c r="AU38" i="16" a="1"/>
  <c r="AU38" i="16" s="1"/>
  <c r="AF38" i="16" a="1"/>
  <c r="AF38" i="16" s="1"/>
  <c r="Q38" i="16" a="1"/>
  <c r="Q38" i="16" s="1"/>
  <c r="BI38" i="16" a="1"/>
  <c r="BI38" i="16" s="1"/>
  <c r="BF38" i="16" a="1"/>
  <c r="BF38" i="16" s="1"/>
  <c r="AQ38" i="16" a="1"/>
  <c r="AQ38" i="16" s="1"/>
  <c r="AA38" i="16" a="1"/>
  <c r="AA38" i="16" s="1"/>
  <c r="BX38" i="16" a="1"/>
  <c r="BX38" i="16" s="1"/>
  <c r="BE38" i="16" a="1"/>
  <c r="BE38" i="16" s="1"/>
  <c r="AL38" i="16" a="1"/>
  <c r="AL38" i="16" s="1"/>
  <c r="T38" i="16" a="1"/>
  <c r="T38" i="16" s="1"/>
  <c r="BV38" i="16" a="1"/>
  <c r="BV38" i="16" s="1"/>
  <c r="BD38" i="16" a="1"/>
  <c r="BD38" i="16" s="1"/>
  <c r="AJ38" i="16" a="1"/>
  <c r="AJ38" i="16" s="1"/>
  <c r="S38" i="16" a="1"/>
  <c r="S38" i="16" s="1"/>
  <c r="BT38" i="16" a="1"/>
  <c r="BT38" i="16" s="1"/>
  <c r="P38" i="16" a="1"/>
  <c r="P38" i="16" s="1"/>
  <c r="BR38" i="16" a="1"/>
  <c r="BR38" i="16" s="1"/>
  <c r="AZ38" i="16" a="1"/>
  <c r="AZ38" i="16" s="1"/>
  <c r="AG38" i="16" a="1"/>
  <c r="AG38" i="16" s="1"/>
  <c r="L38" i="16" a="1"/>
  <c r="L38" i="16" s="1"/>
  <c r="AE38" i="16" a="1"/>
  <c r="AE38" i="16" s="1"/>
  <c r="BQ38" i="16" a="1"/>
  <c r="BQ38" i="16" s="1"/>
  <c r="J38" i="16" a="1"/>
  <c r="J38" i="16" s="1"/>
  <c r="BS38" i="16" a="1"/>
  <c r="BS38" i="16" s="1"/>
  <c r="AP38" i="16" a="1"/>
  <c r="AP38" i="16" s="1"/>
  <c r="H38" i="16" a="1"/>
  <c r="H38" i="16" s="1"/>
  <c r="BP38" i="16" a="1"/>
  <c r="BP38" i="16" s="1"/>
  <c r="AM38" i="16" a="1"/>
  <c r="AM38" i="16" s="1"/>
  <c r="AH38" i="16" a="1"/>
  <c r="AH38" i="16" s="1"/>
  <c r="BN38" i="16" a="1"/>
  <c r="BN38" i="16" s="1"/>
  <c r="AD38" i="16" a="1"/>
  <c r="AD38" i="16" s="1"/>
  <c r="I38" i="16" a="1"/>
  <c r="I38" i="16" s="1"/>
  <c r="AV38" i="16" a="1"/>
  <c r="AV38" i="16" s="1"/>
  <c r="AW38" i="16" a="1"/>
  <c r="AW38" i="16" s="1"/>
  <c r="AT38" i="16" a="1"/>
  <c r="AT38" i="16" s="1"/>
  <c r="AR38" i="16" a="1"/>
  <c r="AR38" i="16" s="1"/>
  <c r="CA38" i="16" a="1"/>
  <c r="CA38" i="16" s="1"/>
  <c r="Z38" i="16" a="1"/>
  <c r="Z38" i="16" s="1"/>
  <c r="W38" i="16" a="1"/>
  <c r="W38" i="16" s="1"/>
  <c r="V38" i="16" a="1"/>
  <c r="V38" i="16" s="1"/>
  <c r="BH38" i="16" a="1"/>
  <c r="BH38" i="16" s="1"/>
  <c r="BG38" i="16" a="1"/>
  <c r="BG38" i="16" s="1"/>
  <c r="BL38" i="16" a="1"/>
  <c r="BL38" i="16" s="1"/>
  <c r="BA38" i="16" a="1"/>
  <c r="BA38" i="16" s="1"/>
  <c r="X38" i="16" a="1"/>
  <c r="X38" i="16" s="1"/>
  <c r="U38" i="16" a="1"/>
  <c r="U38" i="16" s="1"/>
  <c r="M38" i="16" a="1"/>
  <c r="M38" i="16" s="1"/>
  <c r="AB73" i="7"/>
  <c r="AB72" i="7" s="1"/>
  <c r="AD46" i="3" s="1"/>
  <c r="AB65" i="7"/>
  <c r="AC38" i="15" l="1" a="1"/>
  <c r="AC38" i="15" s="1"/>
  <c r="AZ38" i="15" a="1"/>
  <c r="AZ38" i="15" s="1"/>
  <c r="BC38" i="15" a="1"/>
  <c r="BC38" i="15" s="1"/>
  <c r="BV38" i="15" a="1"/>
  <c r="BV38" i="15" s="1"/>
  <c r="AT38" i="15" a="1"/>
  <c r="AT38" i="15" s="1"/>
  <c r="BO38" i="15" a="1"/>
  <c r="BO38" i="15" s="1"/>
  <c r="AI38" i="15" a="1"/>
  <c r="AI38" i="15" s="1"/>
  <c r="AD38" i="15" a="1"/>
  <c r="AD38" i="15" s="1"/>
  <c r="BI38" i="15" a="1"/>
  <c r="BI38" i="15" s="1"/>
  <c r="BP38" i="15" a="1"/>
  <c r="BP38" i="15" s="1"/>
  <c r="CA38" i="15" a="1"/>
  <c r="CA38" i="15" s="1"/>
  <c r="Q38" i="15" a="1"/>
  <c r="Q38" i="15" s="1"/>
  <c r="AR38" i="15" a="1"/>
  <c r="AR38" i="15" s="1"/>
  <c r="U38" i="15" a="1"/>
  <c r="U38" i="15" s="1"/>
  <c r="BG38" i="15" a="1"/>
  <c r="BG38" i="15" s="1"/>
  <c r="BL38" i="15" a="1"/>
  <c r="BL38" i="15" s="1"/>
  <c r="AS38" i="15" a="1"/>
  <c r="AS38" i="15" s="1"/>
  <c r="BX38" i="15" a="1"/>
  <c r="BX38" i="15" s="1"/>
  <c r="AX38" i="15" a="1"/>
  <c r="AX38" i="15" s="1"/>
  <c r="R38" i="15" a="1"/>
  <c r="R38" i="15" s="1"/>
  <c r="BE38" i="15" a="1"/>
  <c r="BE38" i="15" s="1"/>
  <c r="AY38" i="15" a="1"/>
  <c r="AY38" i="15" s="1"/>
  <c r="AV38" i="15" a="1"/>
  <c r="AV38" i="15" s="1"/>
  <c r="BD38" i="15" a="1"/>
  <c r="BD38" i="15" s="1"/>
  <c r="AF38" i="15" a="1"/>
  <c r="AF38" i="15" s="1"/>
  <c r="BZ38" i="15" a="1"/>
  <c r="BZ38" i="15" s="1"/>
  <c r="BU38" i="15" a="1"/>
  <c r="BU38" i="15" s="1"/>
  <c r="BB38" i="15" a="1"/>
  <c r="BB38" i="15" s="1"/>
  <c r="AL38" i="15" a="1"/>
  <c r="AL38" i="15" s="1"/>
  <c r="K38" i="15" a="1"/>
  <c r="K38" i="15" s="1"/>
  <c r="BA38" i="15" a="1"/>
  <c r="BA38" i="15" s="1"/>
  <c r="AO38" i="15" a="1"/>
  <c r="AO38" i="15" s="1"/>
  <c r="BM38" i="15" a="1"/>
  <c r="BM38" i="15" s="1"/>
  <c r="X38" i="15" a="1"/>
  <c r="X38" i="15" s="1"/>
  <c r="M38" i="15" a="1"/>
  <c r="M38" i="15" s="1"/>
  <c r="BK38" i="15" a="1"/>
  <c r="BK38" i="15" s="1"/>
  <c r="AU38" i="15" a="1"/>
  <c r="AU38" i="15" s="1"/>
  <c r="O38" i="15" a="1"/>
  <c r="O38" i="15" s="1"/>
  <c r="AK38" i="15" a="1"/>
  <c r="AK38" i="15" s="1"/>
  <c r="Z38" i="15" a="1"/>
  <c r="Z38" i="15" s="1"/>
  <c r="AB38" i="15" a="1"/>
  <c r="AB38" i="15" s="1"/>
  <c r="BJ38" i="15" a="1"/>
  <c r="BJ38" i="15" s="1"/>
  <c r="V38" i="15" a="1"/>
  <c r="V38" i="15" s="1"/>
  <c r="AJ38" i="15" a="1"/>
  <c r="AJ38" i="15" s="1"/>
  <c r="AQ38" i="15" a="1"/>
  <c r="AQ38" i="15" s="1"/>
  <c r="BQ38" i="15" a="1"/>
  <c r="BQ38" i="15" s="1"/>
  <c r="AE38" i="15" a="1"/>
  <c r="AE38" i="15" s="1"/>
  <c r="AH38" i="15" a="1"/>
  <c r="AH38" i="15" s="1"/>
  <c r="AN38" i="15" a="1"/>
  <c r="AN38" i="15" s="1"/>
  <c r="BN38" i="15" a="1"/>
  <c r="BN38" i="15" s="1"/>
  <c r="BW38" i="15" a="1"/>
  <c r="BW38" i="15" s="1"/>
  <c r="BR38" i="15" a="1"/>
  <c r="BR38" i="15" s="1"/>
  <c r="AW38" i="15" a="1"/>
  <c r="AW38" i="15" s="1"/>
  <c r="AP38" i="15" a="1"/>
  <c r="AP38" i="15" s="1"/>
  <c r="S38" i="15" a="1"/>
  <c r="S38" i="15" s="1"/>
  <c r="AG38" i="15" a="1"/>
  <c r="AG38" i="15" s="1"/>
  <c r="P38" i="15" a="1"/>
  <c r="P38" i="15" s="1"/>
  <c r="AM38" i="15" a="1"/>
  <c r="AM38" i="15" s="1"/>
  <c r="BH38" i="15" a="1"/>
  <c r="BH38" i="15" s="1"/>
  <c r="T38" i="15" a="1"/>
  <c r="T38" i="15" s="1"/>
  <c r="AA38" i="15" a="1"/>
  <c r="AA38" i="15" s="1"/>
  <c r="BT38" i="15" a="1"/>
  <c r="BT38" i="15" s="1"/>
  <c r="L38" i="15" a="1"/>
  <c r="L38" i="15" s="1"/>
  <c r="BS38" i="15" a="1"/>
  <c r="BS38" i="15" s="1"/>
  <c r="I38" i="15" a="1"/>
  <c r="I38" i="15" s="1"/>
  <c r="H38" i="15" a="1"/>
  <c r="H38" i="15" s="1"/>
  <c r="W38" i="15" a="1"/>
  <c r="W38" i="15" s="1"/>
  <c r="BY38" i="15" a="1"/>
  <c r="BY38" i="15" s="1"/>
  <c r="N38" i="15" a="1"/>
  <c r="N38" i="15" s="1"/>
  <c r="BF38" i="15" a="1"/>
  <c r="BF38" i="15" s="1"/>
  <c r="Y38" i="15" a="1"/>
  <c r="Y38" i="15" s="1"/>
  <c r="BY70" i="7"/>
  <c r="BY12" i="15"/>
  <c r="BY12" i="16"/>
  <c r="AD68" i="3"/>
  <c r="AA53" i="4"/>
  <c r="CI53" i="4" s="1"/>
  <c r="CL46" i="3"/>
  <c r="AC44" i="7"/>
  <c r="AC52" i="7"/>
  <c r="BZ49" i="7" l="1"/>
  <c r="BZ56" i="7" s="1"/>
  <c r="BZ70" i="7" s="1"/>
  <c r="BY77" i="7"/>
  <c r="AC8" i="15"/>
  <c r="AC7" i="15" s="1"/>
  <c r="AC8" i="16"/>
  <c r="AC7" i="16" s="1"/>
  <c r="E39" i="16" s="1" a="1"/>
  <c r="E39" i="16" s="1"/>
  <c r="AC51" i="7"/>
  <c r="AC66" i="7"/>
  <c r="CL68" i="3"/>
  <c r="AD45" i="7" l="1"/>
  <c r="E39" i="15" a="1"/>
  <c r="E39" i="15" s="1"/>
  <c r="AI39" i="15" s="1" a="1"/>
  <c r="AI39" i="15" s="1"/>
  <c r="CA49" i="7"/>
  <c r="CA56" i="7" s="1"/>
  <c r="CA70" i="7" s="1"/>
  <c r="BZ77" i="7"/>
  <c r="BZ12" i="16"/>
  <c r="BZ12" i="15"/>
  <c r="BS39" i="16" a="1"/>
  <c r="BS39" i="16" s="1"/>
  <c r="BI39" i="16" a="1"/>
  <c r="BI39" i="16" s="1"/>
  <c r="AY39" i="16" a="1"/>
  <c r="AY39" i="16" s="1"/>
  <c r="AO39" i="16" a="1"/>
  <c r="AO39" i="16" s="1"/>
  <c r="AE39" i="16" a="1"/>
  <c r="AE39" i="16" s="1"/>
  <c r="U39" i="16" a="1"/>
  <c r="U39" i="16" s="1"/>
  <c r="K39" i="16" a="1"/>
  <c r="K39" i="16" s="1"/>
  <c r="BZ39" i="16" a="1"/>
  <c r="BZ39" i="16" s="1"/>
  <c r="BO39" i="16" a="1"/>
  <c r="BO39" i="16" s="1"/>
  <c r="BD39" i="16" a="1"/>
  <c r="BD39" i="16" s="1"/>
  <c r="AS39" i="16" a="1"/>
  <c r="AS39" i="16" s="1"/>
  <c r="AH39" i="16" a="1"/>
  <c r="AH39" i="16" s="1"/>
  <c r="W39" i="16" a="1"/>
  <c r="W39" i="16" s="1"/>
  <c r="L39" i="16" a="1"/>
  <c r="L39" i="16" s="1"/>
  <c r="BW39" i="16" a="1"/>
  <c r="BW39" i="16" s="1"/>
  <c r="BL39" i="16" a="1"/>
  <c r="BL39" i="16" s="1"/>
  <c r="BA39" i="16" a="1"/>
  <c r="BA39" i="16" s="1"/>
  <c r="AP39" i="16" a="1"/>
  <c r="AP39" i="16" s="1"/>
  <c r="AD39" i="16" a="1"/>
  <c r="AD39" i="16" s="1"/>
  <c r="S39" i="16" a="1"/>
  <c r="S39" i="16" s="1"/>
  <c r="H39" i="16" a="1"/>
  <c r="H39" i="16" s="1"/>
  <c r="BG39" i="16" a="1"/>
  <c r="BG39" i="16" s="1"/>
  <c r="AG39" i="16" a="1"/>
  <c r="AG39" i="16" s="1"/>
  <c r="BT39" i="16" a="1"/>
  <c r="BT39" i="16" s="1"/>
  <c r="AT39" i="16" a="1"/>
  <c r="AT39" i="16" s="1"/>
  <c r="BC39" i="16" a="1"/>
  <c r="BC39" i="16" s="1"/>
  <c r="P39" i="16" a="1"/>
  <c r="P39" i="16" s="1"/>
  <c r="BN39" i="16" a="1"/>
  <c r="BN39" i="16" s="1"/>
  <c r="AX39" i="16" a="1"/>
  <c r="AX39" i="16" s="1"/>
  <c r="AJ39" i="16" a="1"/>
  <c r="AJ39" i="16" s="1"/>
  <c r="T39" i="16" a="1"/>
  <c r="T39" i="16" s="1"/>
  <c r="BM39" i="16" a="1"/>
  <c r="BM39" i="16" s="1"/>
  <c r="R39" i="16" a="1"/>
  <c r="R39" i="16" s="1"/>
  <c r="BJ39" i="16" a="1"/>
  <c r="BJ39" i="16" s="1"/>
  <c r="AU39" i="16" a="1"/>
  <c r="AU39" i="16" s="1"/>
  <c r="O39" i="16" a="1"/>
  <c r="O39" i="16" s="1"/>
  <c r="CA39" i="16" a="1"/>
  <c r="CA39" i="16" s="1"/>
  <c r="BH39" i="16" a="1"/>
  <c r="BH39" i="16" s="1"/>
  <c r="AN39" i="16" a="1"/>
  <c r="AN39" i="16" s="1"/>
  <c r="X39" i="16" a="1"/>
  <c r="X39" i="16" s="1"/>
  <c r="AM39" i="16" a="1"/>
  <c r="AM39" i="16" s="1"/>
  <c r="BY39" i="16" a="1"/>
  <c r="BY39" i="16" s="1"/>
  <c r="BF39" i="16" a="1"/>
  <c r="BF39" i="16" s="1"/>
  <c r="V39" i="16" a="1"/>
  <c r="V39" i="16" s="1"/>
  <c r="BX39" i="16" a="1"/>
  <c r="BX39" i="16" s="1"/>
  <c r="BV39" i="16" a="1"/>
  <c r="BV39" i="16" s="1"/>
  <c r="AK39" i="16" a="1"/>
  <c r="AK39" i="16" s="1"/>
  <c r="BB39" i="16" a="1"/>
  <c r="BB39" i="16" s="1"/>
  <c r="AI39" i="16" a="1"/>
  <c r="AI39" i="16" s="1"/>
  <c r="BU39" i="16" a="1"/>
  <c r="BU39" i="16" s="1"/>
  <c r="N39" i="16" a="1"/>
  <c r="N39" i="16" s="1"/>
  <c r="AB39" i="16" a="1"/>
  <c r="AB39" i="16" s="1"/>
  <c r="Z39" i="16" a="1"/>
  <c r="Z39" i="16" s="1"/>
  <c r="BK39" i="16" a="1"/>
  <c r="BK39" i="16" s="1"/>
  <c r="AA39" i="16" a="1"/>
  <c r="AA39" i="16" s="1"/>
  <c r="BE39" i="16" a="1"/>
  <c r="BE39" i="16" s="1"/>
  <c r="BR39" i="16" a="1"/>
  <c r="BR39" i="16" s="1"/>
  <c r="Y39" i="16" a="1"/>
  <c r="Y39" i="16" s="1"/>
  <c r="M39" i="16" a="1"/>
  <c r="M39" i="16" s="1"/>
  <c r="J39" i="16" a="1"/>
  <c r="J39" i="16" s="1"/>
  <c r="Q39" i="16" a="1"/>
  <c r="Q39" i="16" s="1"/>
  <c r="BQ39" i="16" a="1"/>
  <c r="BQ39" i="16" s="1"/>
  <c r="BP39" i="16" a="1"/>
  <c r="BP39" i="16" s="1"/>
  <c r="AZ39" i="16" a="1"/>
  <c r="AZ39" i="16" s="1"/>
  <c r="AW39" i="16" a="1"/>
  <c r="AW39" i="16" s="1"/>
  <c r="AL39" i="16" a="1"/>
  <c r="AL39" i="16" s="1"/>
  <c r="AF39" i="16" a="1"/>
  <c r="AF39" i="16" s="1"/>
  <c r="AV39" i="16" a="1"/>
  <c r="AV39" i="16" s="1"/>
  <c r="AR39" i="16" a="1"/>
  <c r="AR39" i="16" s="1"/>
  <c r="AQ39" i="16" a="1"/>
  <c r="AQ39" i="16" s="1"/>
  <c r="AC39" i="16" a="1"/>
  <c r="AC39" i="16" s="1"/>
  <c r="I39" i="16" a="1"/>
  <c r="I39" i="16" s="1"/>
  <c r="AC65" i="7"/>
  <c r="AC73" i="7"/>
  <c r="AC72" i="7" s="1"/>
  <c r="AE46" i="3" s="1"/>
  <c r="BQ39" i="15" l="1" a="1"/>
  <c r="BQ39" i="15" s="1"/>
  <c r="AK39" i="15" a="1"/>
  <c r="AK39" i="15" s="1"/>
  <c r="BC39" i="15" a="1"/>
  <c r="BC39" i="15" s="1"/>
  <c r="BU39" i="15" a="1"/>
  <c r="BU39" i="15" s="1"/>
  <c r="BI39" i="15" a="1"/>
  <c r="BI39" i="15" s="1"/>
  <c r="T39" i="15" a="1"/>
  <c r="T39" i="15" s="1"/>
  <c r="K39" i="15" a="1"/>
  <c r="K39" i="15" s="1"/>
  <c r="AD39" i="15" a="1"/>
  <c r="AD39" i="15" s="1"/>
  <c r="BO39" i="15" a="1"/>
  <c r="BO39" i="15" s="1"/>
  <c r="AE39" i="15" a="1"/>
  <c r="AE39" i="15" s="1"/>
  <c r="BY39" i="15" a="1"/>
  <c r="BY39" i="15" s="1"/>
  <c r="AR39" i="15" a="1"/>
  <c r="AR39" i="15" s="1"/>
  <c r="AT39" i="15" a="1"/>
  <c r="AT39" i="15" s="1"/>
  <c r="AQ39" i="15" a="1"/>
  <c r="AQ39" i="15" s="1"/>
  <c r="AM39" i="15" a="1"/>
  <c r="AM39" i="15" s="1"/>
  <c r="BJ39" i="15" a="1"/>
  <c r="BJ39" i="15" s="1"/>
  <c r="BS39" i="15" a="1"/>
  <c r="BS39" i="15" s="1"/>
  <c r="AO39" i="15" a="1"/>
  <c r="AO39" i="15" s="1"/>
  <c r="H39" i="15" a="1"/>
  <c r="H39" i="15" s="1"/>
  <c r="Y39" i="15" a="1"/>
  <c r="Y39" i="15" s="1"/>
  <c r="BW39" i="15" a="1"/>
  <c r="BW39" i="15" s="1"/>
  <c r="AG39" i="15" a="1"/>
  <c r="AG39" i="15" s="1"/>
  <c r="BV39" i="15" a="1"/>
  <c r="BV39" i="15" s="1"/>
  <c r="W39" i="15" a="1"/>
  <c r="W39" i="15" s="1"/>
  <c r="BM39" i="15" a="1"/>
  <c r="BM39" i="15" s="1"/>
  <c r="BD39" i="15" a="1"/>
  <c r="BD39" i="15" s="1"/>
  <c r="BE39" i="15" a="1"/>
  <c r="BE39" i="15" s="1"/>
  <c r="O39" i="15" a="1"/>
  <c r="O39" i="15" s="1"/>
  <c r="AX39" i="15" a="1"/>
  <c r="AX39" i="15" s="1"/>
  <c r="S39" i="15" a="1"/>
  <c r="S39" i="15" s="1"/>
  <c r="AS39" i="15" a="1"/>
  <c r="AS39" i="15" s="1"/>
  <c r="AN39" i="15" a="1"/>
  <c r="AN39" i="15" s="1"/>
  <c r="BB39" i="15" a="1"/>
  <c r="BB39" i="15" s="1"/>
  <c r="J39" i="15" a="1"/>
  <c r="J39" i="15" s="1"/>
  <c r="I39" i="15" a="1"/>
  <c r="I39" i="15" s="1"/>
  <c r="BA39" i="15" a="1"/>
  <c r="BA39" i="15" s="1"/>
  <c r="BK39" i="15" a="1"/>
  <c r="BK39" i="15" s="1"/>
  <c r="AV39" i="15" a="1"/>
  <c r="AV39" i="15" s="1"/>
  <c r="BR39" i="15" a="1"/>
  <c r="BR39" i="15" s="1"/>
  <c r="M39" i="15" a="1"/>
  <c r="M39" i="15" s="1"/>
  <c r="AB39" i="15" a="1"/>
  <c r="AB39" i="15" s="1"/>
  <c r="BN39" i="15" a="1"/>
  <c r="BN39" i="15" s="1"/>
  <c r="AJ39" i="15" a="1"/>
  <c r="AJ39" i="15" s="1"/>
  <c r="AL39" i="15" a="1"/>
  <c r="AL39" i="15" s="1"/>
  <c r="L39" i="15" a="1"/>
  <c r="L39" i="15" s="1"/>
  <c r="BP39" i="15" a="1"/>
  <c r="BP39" i="15" s="1"/>
  <c r="AH39" i="15" a="1"/>
  <c r="AH39" i="15" s="1"/>
  <c r="AY39" i="15" a="1"/>
  <c r="AY39" i="15" s="1"/>
  <c r="X39" i="15" a="1"/>
  <c r="X39" i="15" s="1"/>
  <c r="Z39" i="15" a="1"/>
  <c r="Z39" i="15" s="1"/>
  <c r="BF39" i="15" a="1"/>
  <c r="BF39" i="15" s="1"/>
  <c r="BG39" i="15" a="1"/>
  <c r="BG39" i="15" s="1"/>
  <c r="R39" i="15" a="1"/>
  <c r="R39" i="15" s="1"/>
  <c r="V39" i="15" a="1"/>
  <c r="V39" i="15" s="1"/>
  <c r="Q39" i="15" a="1"/>
  <c r="Q39" i="15" s="1"/>
  <c r="BL39" i="15" a="1"/>
  <c r="BL39" i="15" s="1"/>
  <c r="AA39" i="15" a="1"/>
  <c r="AA39" i="15" s="1"/>
  <c r="AC39" i="15" a="1"/>
  <c r="AC39" i="15" s="1"/>
  <c r="AZ39" i="15" a="1"/>
  <c r="AZ39" i="15" s="1"/>
  <c r="P39" i="15" a="1"/>
  <c r="P39" i="15" s="1"/>
  <c r="BH39" i="15" a="1"/>
  <c r="BH39" i="15" s="1"/>
  <c r="AF39" i="15" a="1"/>
  <c r="AF39" i="15" s="1"/>
  <c r="N39" i="15" a="1"/>
  <c r="N39" i="15" s="1"/>
  <c r="CA39" i="15" a="1"/>
  <c r="CA39" i="15" s="1"/>
  <c r="U39" i="15" a="1"/>
  <c r="U39" i="15" s="1"/>
  <c r="AU39" i="15" a="1"/>
  <c r="AU39" i="15" s="1"/>
  <c r="BT39" i="15" a="1"/>
  <c r="BT39" i="15" s="1"/>
  <c r="BZ39" i="15" a="1"/>
  <c r="BZ39" i="15" s="1"/>
  <c r="AP39" i="15" a="1"/>
  <c r="AP39" i="15" s="1"/>
  <c r="BX39" i="15" a="1"/>
  <c r="BX39" i="15" s="1"/>
  <c r="AW39" i="15" a="1"/>
  <c r="AW39" i="15" s="1"/>
  <c r="CB49" i="7"/>
  <c r="CA77" i="7"/>
  <c r="CA12" i="16"/>
  <c r="CA12" i="15"/>
  <c r="AB53" i="4"/>
  <c r="AE68" i="3"/>
  <c r="AD52" i="7"/>
  <c r="AD44" i="7"/>
  <c r="AD8" i="16" l="1"/>
  <c r="AD7" i="16" s="1"/>
  <c r="E40" i="16" s="1" a="1"/>
  <c r="E40" i="16" s="1"/>
  <c r="AD8" i="15"/>
  <c r="AD7" i="15" s="1"/>
  <c r="AD51" i="7"/>
  <c r="AD66" i="7"/>
  <c r="AE45" i="7" l="1"/>
  <c r="E40" i="15" a="1"/>
  <c r="E40" i="15" s="1"/>
  <c r="H40" i="15" s="1" a="1"/>
  <c r="H40" i="15" s="1"/>
  <c r="BZ40" i="16" a="1"/>
  <c r="BZ40" i="16" s="1"/>
  <c r="BP40" i="16" a="1"/>
  <c r="BP40" i="16" s="1"/>
  <c r="BF40" i="16" a="1"/>
  <c r="BF40" i="16" s="1"/>
  <c r="AV40" i="16" a="1"/>
  <c r="AV40" i="16" s="1"/>
  <c r="AL40" i="16" a="1"/>
  <c r="AL40" i="16" s="1"/>
  <c r="AB40" i="16" a="1"/>
  <c r="AB40" i="16" s="1"/>
  <c r="R40" i="16" a="1"/>
  <c r="R40" i="16" s="1"/>
  <c r="H40" i="16" a="1"/>
  <c r="H40" i="16" s="1"/>
  <c r="BS40" i="16" a="1"/>
  <c r="BS40" i="16" s="1"/>
  <c r="BH40" i="16" a="1"/>
  <c r="BH40" i="16" s="1"/>
  <c r="AW40" i="16" a="1"/>
  <c r="AW40" i="16" s="1"/>
  <c r="AK40" i="16" a="1"/>
  <c r="AK40" i="16" s="1"/>
  <c r="Z40" i="16" a="1"/>
  <c r="Z40" i="16" s="1"/>
  <c r="O40" i="16" a="1"/>
  <c r="O40" i="16" s="1"/>
  <c r="BL40" i="16" a="1"/>
  <c r="BL40" i="16" s="1"/>
  <c r="AM40" i="16" a="1"/>
  <c r="AM40" i="16" s="1"/>
  <c r="BX40" i="16" a="1"/>
  <c r="BX40" i="16" s="1"/>
  <c r="AY40" i="16" a="1"/>
  <c r="AY40" i="16" s="1"/>
  <c r="X40" i="16" a="1"/>
  <c r="X40" i="16" s="1"/>
  <c r="K40" i="16" a="1"/>
  <c r="K40" i="16" s="1"/>
  <c r="BI40" i="16" a="1"/>
  <c r="BI40" i="16" s="1"/>
  <c r="U40" i="16" a="1"/>
  <c r="U40" i="16" s="1"/>
  <c r="BR40" i="16" a="1"/>
  <c r="BR40" i="16" s="1"/>
  <c r="W40" i="16" a="1"/>
  <c r="W40" i="16" s="1"/>
  <c r="I40" i="16" a="1"/>
  <c r="I40" i="16" s="1"/>
  <c r="BB40" i="16" a="1"/>
  <c r="BB40" i="16" s="1"/>
  <c r="AN40" i="16" a="1"/>
  <c r="AN40" i="16" s="1"/>
  <c r="BQ40" i="16" a="1"/>
  <c r="BQ40" i="16" s="1"/>
  <c r="V40" i="16" a="1"/>
  <c r="V40" i="16" s="1"/>
  <c r="BM40" i="16" a="1"/>
  <c r="BM40" i="16" s="1"/>
  <c r="AX40" i="16" a="1"/>
  <c r="AX40" i="16" s="1"/>
  <c r="AG40" i="16" a="1"/>
  <c r="AG40" i="16" s="1"/>
  <c r="S40" i="16" a="1"/>
  <c r="S40" i="16" s="1"/>
  <c r="BK40" i="16" a="1"/>
  <c r="BK40" i="16" s="1"/>
  <c r="AR40" i="16" a="1"/>
  <c r="AR40" i="16" s="1"/>
  <c r="AA40" i="16" a="1"/>
  <c r="AA40" i="16" s="1"/>
  <c r="BJ40" i="16" a="1"/>
  <c r="BJ40" i="16" s="1"/>
  <c r="AQ40" i="16" a="1"/>
  <c r="AQ40" i="16" s="1"/>
  <c r="Y40" i="16" a="1"/>
  <c r="Y40" i="16" s="1"/>
  <c r="BY40" i="16" a="1"/>
  <c r="BY40" i="16" s="1"/>
  <c r="AO40" i="16" a="1"/>
  <c r="AO40" i="16" s="1"/>
  <c r="BE40" i="16" a="1"/>
  <c r="BE40" i="16" s="1"/>
  <c r="AJ40" i="16" a="1"/>
  <c r="AJ40" i="16" s="1"/>
  <c r="BW40" i="16" a="1"/>
  <c r="BW40" i="16" s="1"/>
  <c r="BD40" i="16" a="1"/>
  <c r="BD40" i="16" s="1"/>
  <c r="Q40" i="16" a="1"/>
  <c r="Q40" i="16" s="1"/>
  <c r="T40" i="16" a="1"/>
  <c r="T40" i="16" s="1"/>
  <c r="N40" i="16" a="1"/>
  <c r="N40" i="16" s="1"/>
  <c r="AT40" i="16" a="1"/>
  <c r="AT40" i="16" s="1"/>
  <c r="AZ40" i="16" a="1"/>
  <c r="AZ40" i="16" s="1"/>
  <c r="AU40" i="16" a="1"/>
  <c r="AU40" i="16" s="1"/>
  <c r="P40" i="16" a="1"/>
  <c r="P40" i="16" s="1"/>
  <c r="CA40" i="16" a="1"/>
  <c r="CA40" i="16" s="1"/>
  <c r="AH40" i="16" a="1"/>
  <c r="AH40" i="16" s="1"/>
  <c r="AI40" i="16" a="1"/>
  <c r="AI40" i="16" s="1"/>
  <c r="BV40" i="16" a="1"/>
  <c r="BV40" i="16" s="1"/>
  <c r="BT40" i="16" a="1"/>
  <c r="BT40" i="16" s="1"/>
  <c r="AF40" i="16" a="1"/>
  <c r="AF40" i="16" s="1"/>
  <c r="BU40" i="16" a="1"/>
  <c r="BU40" i="16" s="1"/>
  <c r="AE40" i="16" a="1"/>
  <c r="AE40" i="16" s="1"/>
  <c r="AP40" i="16" a="1"/>
  <c r="AP40" i="16" s="1"/>
  <c r="AC40" i="16" a="1"/>
  <c r="AC40" i="16" s="1"/>
  <c r="M40" i="16" a="1"/>
  <c r="M40" i="16" s="1"/>
  <c r="BO40" i="16" a="1"/>
  <c r="BO40" i="16" s="1"/>
  <c r="BG40" i="16" a="1"/>
  <c r="BG40" i="16" s="1"/>
  <c r="BC40" i="16" a="1"/>
  <c r="BC40" i="16" s="1"/>
  <c r="AS40" i="16" a="1"/>
  <c r="AS40" i="16" s="1"/>
  <c r="BN40" i="16" a="1"/>
  <c r="BN40" i="16" s="1"/>
  <c r="BA40" i="16" a="1"/>
  <c r="BA40" i="16" s="1"/>
  <c r="AD40" i="16" a="1"/>
  <c r="AD40" i="16" s="1"/>
  <c r="L40" i="16" a="1"/>
  <c r="L40" i="16" s="1"/>
  <c r="J40" i="16" a="1"/>
  <c r="J40" i="16" s="1"/>
  <c r="AD73" i="7"/>
  <c r="AD72" i="7" s="1"/>
  <c r="AF46" i="3" s="1"/>
  <c r="AD65" i="7"/>
  <c r="AO40" i="15" l="1" a="1"/>
  <c r="AO40" i="15" s="1"/>
  <c r="AS40" i="15" a="1"/>
  <c r="AS40" i="15" s="1"/>
  <c r="BA40" i="15" a="1"/>
  <c r="BA40" i="15" s="1"/>
  <c r="BB40" i="15" a="1"/>
  <c r="BB40" i="15" s="1"/>
  <c r="V40" i="15" a="1"/>
  <c r="V40" i="15" s="1"/>
  <c r="BE40" i="15" a="1"/>
  <c r="BE40" i="15" s="1"/>
  <c r="CA40" i="15" a="1"/>
  <c r="CA40" i="15" s="1"/>
  <c r="Y40" i="15" a="1"/>
  <c r="Y40" i="15" s="1"/>
  <c r="O40" i="15" a="1"/>
  <c r="O40" i="15" s="1"/>
  <c r="AV40" i="15" a="1"/>
  <c r="AV40" i="15" s="1"/>
  <c r="BM40" i="15" a="1"/>
  <c r="BM40" i="15" s="1"/>
  <c r="AK40" i="15" a="1"/>
  <c r="AK40" i="15" s="1"/>
  <c r="BZ40" i="15" a="1"/>
  <c r="BZ40" i="15" s="1"/>
  <c r="BK40" i="15" a="1"/>
  <c r="BK40" i="15" s="1"/>
  <c r="AC40" i="15" a="1"/>
  <c r="AC40" i="15" s="1"/>
  <c r="AI40" i="15" a="1"/>
  <c r="AI40" i="15" s="1"/>
  <c r="S40" i="15" a="1"/>
  <c r="S40" i="15" s="1"/>
  <c r="AG40" i="15" a="1"/>
  <c r="AG40" i="15" s="1"/>
  <c r="BI40" i="15" a="1"/>
  <c r="BI40" i="15" s="1"/>
  <c r="BQ40" i="15" a="1"/>
  <c r="BQ40" i="15" s="1"/>
  <c r="AR40" i="15" a="1"/>
  <c r="AR40" i="15" s="1"/>
  <c r="AB40" i="15" a="1"/>
  <c r="AB40" i="15" s="1"/>
  <c r="R40" i="15" a="1"/>
  <c r="R40" i="15" s="1"/>
  <c r="AQ40" i="15" a="1"/>
  <c r="AQ40" i="15" s="1"/>
  <c r="BR40" i="15" a="1"/>
  <c r="BR40" i="15" s="1"/>
  <c r="BJ40" i="15" a="1"/>
  <c r="BJ40" i="15" s="1"/>
  <c r="BU40" i="15" a="1"/>
  <c r="BU40" i="15" s="1"/>
  <c r="I40" i="15" a="1"/>
  <c r="I40" i="15" s="1"/>
  <c r="AJ40" i="15" a="1"/>
  <c r="AJ40" i="15" s="1"/>
  <c r="AD40" i="15" a="1"/>
  <c r="AD40" i="15" s="1"/>
  <c r="X40" i="15" a="1"/>
  <c r="X40" i="15" s="1"/>
  <c r="AL40" i="15" a="1"/>
  <c r="AL40" i="15" s="1"/>
  <c r="BO40" i="15" a="1"/>
  <c r="BO40" i="15" s="1"/>
  <c r="AX40" i="15" a="1"/>
  <c r="AX40" i="15" s="1"/>
  <c r="AH40" i="15" a="1"/>
  <c r="AH40" i="15" s="1"/>
  <c r="P40" i="15" a="1"/>
  <c r="P40" i="15" s="1"/>
  <c r="Z40" i="15" a="1"/>
  <c r="Z40" i="15" s="1"/>
  <c r="BF40" i="15" a="1"/>
  <c r="BF40" i="15" s="1"/>
  <c r="AN40" i="15" a="1"/>
  <c r="AN40" i="15" s="1"/>
  <c r="J40" i="15" a="1"/>
  <c r="J40" i="15" s="1"/>
  <c r="BC40" i="15" a="1"/>
  <c r="BC40" i="15" s="1"/>
  <c r="N40" i="15" a="1"/>
  <c r="N40" i="15" s="1"/>
  <c r="BP40" i="15" a="1"/>
  <c r="BP40" i="15" s="1"/>
  <c r="BY40" i="15" a="1"/>
  <c r="BY40" i="15" s="1"/>
  <c r="AU40" i="15" a="1"/>
  <c r="AU40" i="15" s="1"/>
  <c r="AP40" i="15" a="1"/>
  <c r="AP40" i="15" s="1"/>
  <c r="U40" i="15" a="1"/>
  <c r="U40" i="15" s="1"/>
  <c r="BG40" i="15" a="1"/>
  <c r="BG40" i="15" s="1"/>
  <c r="BH40" i="15" a="1"/>
  <c r="BH40" i="15" s="1"/>
  <c r="W40" i="15" a="1"/>
  <c r="W40" i="15" s="1"/>
  <c r="AW40" i="15" a="1"/>
  <c r="AW40" i="15" s="1"/>
  <c r="AM40" i="15" a="1"/>
  <c r="AM40" i="15" s="1"/>
  <c r="L40" i="15" a="1"/>
  <c r="L40" i="15" s="1"/>
  <c r="Q40" i="15" a="1"/>
  <c r="Q40" i="15" s="1"/>
  <c r="AF40" i="15" a="1"/>
  <c r="AF40" i="15" s="1"/>
  <c r="BT40" i="15" a="1"/>
  <c r="BT40" i="15" s="1"/>
  <c r="T40" i="15" a="1"/>
  <c r="T40" i="15" s="1"/>
  <c r="AT40" i="15" a="1"/>
  <c r="AT40" i="15" s="1"/>
  <c r="BV40" i="15" a="1"/>
  <c r="BV40" i="15" s="1"/>
  <c r="BW40" i="15" a="1"/>
  <c r="BW40" i="15" s="1"/>
  <c r="K40" i="15" a="1"/>
  <c r="K40" i="15" s="1"/>
  <c r="AE40" i="15" a="1"/>
  <c r="AE40" i="15" s="1"/>
  <c r="AA40" i="15" a="1"/>
  <c r="AA40" i="15" s="1"/>
  <c r="M40" i="15" a="1"/>
  <c r="M40" i="15" s="1"/>
  <c r="BD40" i="15" a="1"/>
  <c r="BD40" i="15" s="1"/>
  <c r="BX40" i="15" a="1"/>
  <c r="BX40" i="15" s="1"/>
  <c r="BS40" i="15" a="1"/>
  <c r="BS40" i="15" s="1"/>
  <c r="AY40" i="15" a="1"/>
  <c r="AY40" i="15" s="1"/>
  <c r="BN40" i="15" a="1"/>
  <c r="BN40" i="15" s="1"/>
  <c r="AZ40" i="15" a="1"/>
  <c r="AZ40" i="15" s="1"/>
  <c r="BL40" i="15" a="1"/>
  <c r="BL40" i="15" s="1"/>
  <c r="AF68" i="3"/>
  <c r="AC53" i="4"/>
  <c r="AE44" i="7"/>
  <c r="AE52" i="7"/>
  <c r="AE8" i="16" l="1"/>
  <c r="AE7" i="16" s="1"/>
  <c r="E41" i="16" s="1" a="1"/>
  <c r="E41" i="16" s="1"/>
  <c r="AE8" i="15"/>
  <c r="AE7" i="15" s="1"/>
  <c r="AE51" i="7"/>
  <c r="AE66" i="7"/>
  <c r="AF45" i="7" l="1"/>
  <c r="E41" i="15" a="1"/>
  <c r="E41" i="15" s="1"/>
  <c r="S41" i="15" s="1" a="1"/>
  <c r="S41" i="15" s="1"/>
  <c r="BV41" i="16" a="1"/>
  <c r="BV41" i="16" s="1"/>
  <c r="BL41" i="16" a="1"/>
  <c r="BL41" i="16" s="1"/>
  <c r="BB41" i="16" a="1"/>
  <c r="BB41" i="16" s="1"/>
  <c r="AR41" i="16" a="1"/>
  <c r="AR41" i="16" s="1"/>
  <c r="AH41" i="16" a="1"/>
  <c r="AH41" i="16" s="1"/>
  <c r="X41" i="16" a="1"/>
  <c r="X41" i="16" s="1"/>
  <c r="N41" i="16" a="1"/>
  <c r="N41" i="16" s="1"/>
  <c r="BX41" i="16" a="1"/>
  <c r="BX41" i="16" s="1"/>
  <c r="BM41" i="16" a="1"/>
  <c r="BM41" i="16" s="1"/>
  <c r="BA41" i="16" a="1"/>
  <c r="BA41" i="16" s="1"/>
  <c r="AP41" i="16" a="1"/>
  <c r="AP41" i="16" s="1"/>
  <c r="AE41" i="16" a="1"/>
  <c r="AE41" i="16" s="1"/>
  <c r="T41" i="16" a="1"/>
  <c r="T41" i="16" s="1"/>
  <c r="I41" i="16" a="1"/>
  <c r="I41" i="16" s="1"/>
  <c r="BT41" i="16" a="1"/>
  <c r="BT41" i="16" s="1"/>
  <c r="BI41" i="16" a="1"/>
  <c r="BI41" i="16" s="1"/>
  <c r="AX41" i="16" a="1"/>
  <c r="AX41" i="16" s="1"/>
  <c r="AM41" i="16" a="1"/>
  <c r="AM41" i="16" s="1"/>
  <c r="AB41" i="16" a="1"/>
  <c r="AB41" i="16" s="1"/>
  <c r="Q41" i="16" a="1"/>
  <c r="Q41" i="16" s="1"/>
  <c r="BQ41" i="16" a="1"/>
  <c r="BQ41" i="16" s="1"/>
  <c r="AQ41" i="16" a="1"/>
  <c r="AQ41" i="16" s="1"/>
  <c r="BD41" i="16" a="1"/>
  <c r="BD41" i="16" s="1"/>
  <c r="AC41" i="16" a="1"/>
  <c r="AC41" i="16" s="1"/>
  <c r="P41" i="16" a="1"/>
  <c r="P41" i="16" s="1"/>
  <c r="BN41" i="16" a="1"/>
  <c r="BN41" i="16" s="1"/>
  <c r="Z41" i="16" a="1"/>
  <c r="Z41" i="16" s="1"/>
  <c r="BU41" i="16" a="1"/>
  <c r="BU41" i="16" s="1"/>
  <c r="AA41" i="16" a="1"/>
  <c r="AA41" i="16" s="1"/>
  <c r="BF41" i="16" a="1"/>
  <c r="BF41" i="16" s="1"/>
  <c r="AO41" i="16" a="1"/>
  <c r="AO41" i="16" s="1"/>
  <c r="K41" i="16" a="1"/>
  <c r="K41" i="16" s="1"/>
  <c r="BP41" i="16" a="1"/>
  <c r="BP41" i="16" s="1"/>
  <c r="AZ41" i="16" a="1"/>
  <c r="AZ41" i="16" s="1"/>
  <c r="AK41" i="16" a="1"/>
  <c r="AK41" i="16" s="1"/>
  <c r="V41" i="16" a="1"/>
  <c r="V41" i="16" s="1"/>
  <c r="J41" i="16" a="1"/>
  <c r="J41" i="16" s="1"/>
  <c r="BK41" i="16" a="1"/>
  <c r="BK41" i="16" s="1"/>
  <c r="BO41" i="16" a="1"/>
  <c r="BO41" i="16" s="1"/>
  <c r="AV41" i="16" a="1"/>
  <c r="AV41" i="16" s="1"/>
  <c r="AD41" i="16" a="1"/>
  <c r="AD41" i="16" s="1"/>
  <c r="Y41" i="16" a="1"/>
  <c r="Y41" i="16" s="1"/>
  <c r="H41" i="16" a="1"/>
  <c r="H41" i="16" s="1"/>
  <c r="AU41" i="16" a="1"/>
  <c r="AU41" i="16" s="1"/>
  <c r="AS41" i="16" a="1"/>
  <c r="AS41" i="16" s="1"/>
  <c r="AN41" i="16" a="1"/>
  <c r="AN41" i="16" s="1"/>
  <c r="CA41" i="16" a="1"/>
  <c r="CA41" i="16" s="1"/>
  <c r="BH41" i="16" a="1"/>
  <c r="BH41" i="16" s="1"/>
  <c r="U41" i="16" a="1"/>
  <c r="U41" i="16" s="1"/>
  <c r="AJ41" i="16" a="1"/>
  <c r="AJ41" i="16" s="1"/>
  <c r="BW41" i="16" a="1"/>
  <c r="BW41" i="16" s="1"/>
  <c r="AL41" i="16" a="1"/>
  <c r="AL41" i="16" s="1"/>
  <c r="M41" i="16" a="1"/>
  <c r="M41" i="16" s="1"/>
  <c r="L41" i="16" a="1"/>
  <c r="L41" i="16" s="1"/>
  <c r="BS41" i="16" a="1"/>
  <c r="BS41" i="16" s="1"/>
  <c r="BR41" i="16" a="1"/>
  <c r="BR41" i="16" s="1"/>
  <c r="BG41" i="16" a="1"/>
  <c r="BG41" i="16" s="1"/>
  <c r="R41" i="16" a="1"/>
  <c r="R41" i="16" s="1"/>
  <c r="BC41" i="16" a="1"/>
  <c r="BC41" i="16" s="1"/>
  <c r="BE41" i="16" a="1"/>
  <c r="BE41" i="16" s="1"/>
  <c r="O41" i="16" a="1"/>
  <c r="O41" i="16" s="1"/>
  <c r="AY41" i="16" a="1"/>
  <c r="AY41" i="16" s="1"/>
  <c r="BY41" i="16" a="1"/>
  <c r="BY41" i="16" s="1"/>
  <c r="AW41" i="16" a="1"/>
  <c r="AW41" i="16" s="1"/>
  <c r="AT41" i="16" a="1"/>
  <c r="AT41" i="16" s="1"/>
  <c r="AI41" i="16" a="1"/>
  <c r="AI41" i="16" s="1"/>
  <c r="AG41" i="16" a="1"/>
  <c r="AG41" i="16" s="1"/>
  <c r="AF41" i="16" a="1"/>
  <c r="AF41" i="16" s="1"/>
  <c r="BZ41" i="16" a="1"/>
  <c r="BZ41" i="16" s="1"/>
  <c r="W41" i="16" a="1"/>
  <c r="W41" i="16" s="1"/>
  <c r="BJ41" i="16" a="1"/>
  <c r="BJ41" i="16" s="1"/>
  <c r="S41" i="16" a="1"/>
  <c r="S41" i="16" s="1"/>
  <c r="AE65" i="7"/>
  <c r="AE73" i="7"/>
  <c r="AE72" i="7" s="1"/>
  <c r="AG46" i="3" s="1"/>
  <c r="AN41" i="15" l="1" a="1"/>
  <c r="AN41" i="15" s="1"/>
  <c r="Y41" i="15" a="1"/>
  <c r="Y41" i="15" s="1"/>
  <c r="AB41" i="15" a="1"/>
  <c r="AB41" i="15" s="1"/>
  <c r="AS41" i="15" a="1"/>
  <c r="AS41" i="15" s="1"/>
  <c r="AF41" i="15" a="1"/>
  <c r="AF41" i="15" s="1"/>
  <c r="AK41" i="15" a="1"/>
  <c r="AK41" i="15" s="1"/>
  <c r="AI41" i="15" a="1"/>
  <c r="AI41" i="15" s="1"/>
  <c r="Q41" i="15" a="1"/>
  <c r="Q41" i="15" s="1"/>
  <c r="L41" i="15" a="1"/>
  <c r="L41" i="15" s="1"/>
  <c r="BC41" i="15" a="1"/>
  <c r="BC41" i="15" s="1"/>
  <c r="O41" i="15" a="1"/>
  <c r="O41" i="15" s="1"/>
  <c r="AZ41" i="15" a="1"/>
  <c r="AZ41" i="15" s="1"/>
  <c r="BV41" i="15" a="1"/>
  <c r="BV41" i="15" s="1"/>
  <c r="AP41" i="15" a="1"/>
  <c r="AP41" i="15" s="1"/>
  <c r="BW41" i="15" a="1"/>
  <c r="BW41" i="15" s="1"/>
  <c r="AX41" i="15" a="1"/>
  <c r="AX41" i="15" s="1"/>
  <c r="P41" i="15" a="1"/>
  <c r="P41" i="15" s="1"/>
  <c r="V41" i="15" a="1"/>
  <c r="V41" i="15" s="1"/>
  <c r="BL41" i="15" a="1"/>
  <c r="BL41" i="15" s="1"/>
  <c r="BE41" i="15" a="1"/>
  <c r="BE41" i="15" s="1"/>
  <c r="AQ41" i="15" a="1"/>
  <c r="AQ41" i="15" s="1"/>
  <c r="BD41" i="15" a="1"/>
  <c r="BD41" i="15" s="1"/>
  <c r="Z41" i="15" a="1"/>
  <c r="Z41" i="15" s="1"/>
  <c r="AM41" i="15" a="1"/>
  <c r="AM41" i="15" s="1"/>
  <c r="AA41" i="15" a="1"/>
  <c r="AA41" i="15" s="1"/>
  <c r="AL41" i="15" a="1"/>
  <c r="AL41" i="15" s="1"/>
  <c r="BO41" i="15" a="1"/>
  <c r="BO41" i="15" s="1"/>
  <c r="AO41" i="15" a="1"/>
  <c r="AO41" i="15" s="1"/>
  <c r="BF41" i="15" a="1"/>
  <c r="BF41" i="15" s="1"/>
  <c r="AY41" i="15" a="1"/>
  <c r="AY41" i="15" s="1"/>
  <c r="BX41" i="15" a="1"/>
  <c r="BX41" i="15" s="1"/>
  <c r="AC41" i="15" a="1"/>
  <c r="AC41" i="15" s="1"/>
  <c r="R41" i="15" a="1"/>
  <c r="R41" i="15" s="1"/>
  <c r="BH41" i="15" a="1"/>
  <c r="BH41" i="15" s="1"/>
  <c r="AD41" i="15" a="1"/>
  <c r="AD41" i="15" s="1"/>
  <c r="BY41" i="15" a="1"/>
  <c r="BY41" i="15" s="1"/>
  <c r="N41" i="15" a="1"/>
  <c r="N41" i="15" s="1"/>
  <c r="AJ41" i="15" a="1"/>
  <c r="AJ41" i="15" s="1"/>
  <c r="H41" i="15" a="1"/>
  <c r="H41" i="15" s="1"/>
  <c r="BJ41" i="15" a="1"/>
  <c r="BJ41" i="15" s="1"/>
  <c r="BU41" i="15" a="1"/>
  <c r="BU41" i="15" s="1"/>
  <c r="M41" i="15" a="1"/>
  <c r="M41" i="15" s="1"/>
  <c r="BQ41" i="15" a="1"/>
  <c r="BQ41" i="15" s="1"/>
  <c r="BB41" i="15" a="1"/>
  <c r="BB41" i="15" s="1"/>
  <c r="BN41" i="15" a="1"/>
  <c r="BN41" i="15" s="1"/>
  <c r="U41" i="15" a="1"/>
  <c r="U41" i="15" s="1"/>
  <c r="BA41" i="15" a="1"/>
  <c r="BA41" i="15" s="1"/>
  <c r="J41" i="15" a="1"/>
  <c r="J41" i="15" s="1"/>
  <c r="X41" i="15" a="1"/>
  <c r="X41" i="15" s="1"/>
  <c r="T41" i="15" a="1"/>
  <c r="T41" i="15" s="1"/>
  <c r="K41" i="15" a="1"/>
  <c r="K41" i="15" s="1"/>
  <c r="BR41" i="15" a="1"/>
  <c r="BR41" i="15" s="1"/>
  <c r="BG41" i="15" a="1"/>
  <c r="BG41" i="15" s="1"/>
  <c r="AV41" i="15" a="1"/>
  <c r="AV41" i="15" s="1"/>
  <c r="AU41" i="15" a="1"/>
  <c r="AU41" i="15" s="1"/>
  <c r="I41" i="15" a="1"/>
  <c r="I41" i="15" s="1"/>
  <c r="AT41" i="15" a="1"/>
  <c r="AT41" i="15" s="1"/>
  <c r="AR41" i="15" a="1"/>
  <c r="AR41" i="15" s="1"/>
  <c r="BP41" i="15" a="1"/>
  <c r="BP41" i="15" s="1"/>
  <c r="BK41" i="15" a="1"/>
  <c r="BK41" i="15" s="1"/>
  <c r="BZ41" i="15" a="1"/>
  <c r="BZ41" i="15" s="1"/>
  <c r="BS41" i="15" a="1"/>
  <c r="BS41" i="15" s="1"/>
  <c r="BI41" i="15" a="1"/>
  <c r="BI41" i="15" s="1"/>
  <c r="BM41" i="15" a="1"/>
  <c r="BM41" i="15" s="1"/>
  <c r="AE41" i="15" a="1"/>
  <c r="AE41" i="15" s="1"/>
  <c r="AG41" i="15" a="1"/>
  <c r="AG41" i="15" s="1"/>
  <c r="BT41" i="15" a="1"/>
  <c r="BT41" i="15" s="1"/>
  <c r="CA41" i="15" a="1"/>
  <c r="CA41" i="15" s="1"/>
  <c r="W41" i="15" a="1"/>
  <c r="W41" i="15" s="1"/>
  <c r="AW41" i="15" a="1"/>
  <c r="AW41" i="15" s="1"/>
  <c r="AH41" i="15" a="1"/>
  <c r="AH41" i="15" s="1"/>
  <c r="AF52" i="7"/>
  <c r="AF44" i="7"/>
  <c r="CM46" i="3"/>
  <c r="AD53" i="4"/>
  <c r="DG46" i="3"/>
  <c r="AG68" i="3"/>
  <c r="AF8" i="15" l="1"/>
  <c r="AF7" i="15" s="1"/>
  <c r="AF8" i="16"/>
  <c r="AF7" i="16" s="1"/>
  <c r="E42" i="16" s="1" a="1"/>
  <c r="E42" i="16" s="1"/>
  <c r="CM68" i="3"/>
  <c r="CJ53" i="4"/>
  <c r="DD53" i="4"/>
  <c r="AF51" i="7"/>
  <c r="AF66" i="7"/>
  <c r="AG45" i="7" l="1"/>
  <c r="E42" i="15" a="1"/>
  <c r="E42" i="15" s="1"/>
  <c r="BC42" i="15" s="1" a="1"/>
  <c r="BC42" i="15" s="1"/>
  <c r="BX42" i="16" a="1"/>
  <c r="BX42" i="16" s="1"/>
  <c r="BN42" i="16" a="1"/>
  <c r="BN42" i="16" s="1"/>
  <c r="BD42" i="16" a="1"/>
  <c r="BD42" i="16" s="1"/>
  <c r="AT42" i="16" a="1"/>
  <c r="AT42" i="16" s="1"/>
  <c r="BJ42" i="16" a="1"/>
  <c r="BJ42" i="16" s="1"/>
  <c r="AO42" i="16" a="1"/>
  <c r="AO42" i="16" s="1"/>
  <c r="AE42" i="16" a="1"/>
  <c r="AE42" i="16" s="1"/>
  <c r="U42" i="16" a="1"/>
  <c r="U42" i="16" s="1"/>
  <c r="K42" i="16" a="1"/>
  <c r="K42" i="16" s="1"/>
  <c r="BT42" i="16" a="1"/>
  <c r="BT42" i="16" s="1"/>
  <c r="AY42" i="16" a="1"/>
  <c r="AY42" i="16" s="1"/>
  <c r="BR42" i="16" a="1"/>
  <c r="BR42" i="16" s="1"/>
  <c r="AU42" i="16" a="1"/>
  <c r="AU42" i="16" s="1"/>
  <c r="BF42" i="16" a="1"/>
  <c r="BF42" i="16" s="1"/>
  <c r="AI42" i="16" a="1"/>
  <c r="AI42" i="16" s="1"/>
  <c r="X42" i="16" a="1"/>
  <c r="X42" i="16" s="1"/>
  <c r="M42" i="16" a="1"/>
  <c r="M42" i="16" s="1"/>
  <c r="BO42" i="16" a="1"/>
  <c r="BO42" i="16" s="1"/>
  <c r="BC42" i="16" a="1"/>
  <c r="BC42" i="16" s="1"/>
  <c r="V42" i="16" a="1"/>
  <c r="V42" i="16" s="1"/>
  <c r="H42" i="16" a="1"/>
  <c r="H42" i="16" s="1"/>
  <c r="BW42" i="16" a="1"/>
  <c r="BW42" i="16" s="1"/>
  <c r="BI42" i="16" a="1"/>
  <c r="BI42" i="16" s="1"/>
  <c r="AV42" i="16" a="1"/>
  <c r="AV42" i="16" s="1"/>
  <c r="AH42" i="16" a="1"/>
  <c r="AH42" i="16" s="1"/>
  <c r="T42" i="16" a="1"/>
  <c r="T42" i="16" s="1"/>
  <c r="AR42" i="16" a="1"/>
  <c r="AR42" i="16" s="1"/>
  <c r="AD42" i="16" a="1"/>
  <c r="AD42" i="16" s="1"/>
  <c r="CA42" i="16" a="1"/>
  <c r="CA42" i="16" s="1"/>
  <c r="BZ42" i="16" a="1"/>
  <c r="BZ42" i="16" s="1"/>
  <c r="BK42" i="16" a="1"/>
  <c r="BK42" i="16" s="1"/>
  <c r="AS42" i="16" a="1"/>
  <c r="AS42" i="16" s="1"/>
  <c r="AC42" i="16" a="1"/>
  <c r="AC42" i="16" s="1"/>
  <c r="O42" i="16" a="1"/>
  <c r="O42" i="16" s="1"/>
  <c r="AN42" i="16" a="1"/>
  <c r="AN42" i="16" s="1"/>
  <c r="Z42" i="16" a="1"/>
  <c r="Z42" i="16" s="1"/>
  <c r="J42" i="16" a="1"/>
  <c r="J42" i="16" s="1"/>
  <c r="BU42" i="16" a="1"/>
  <c r="BU42" i="16" s="1"/>
  <c r="BA42" i="16" a="1"/>
  <c r="BA42" i="16" s="1"/>
  <c r="N42" i="16" a="1"/>
  <c r="N42" i="16" s="1"/>
  <c r="AB42" i="16" a="1"/>
  <c r="AB42" i="16" s="1"/>
  <c r="BS42" i="16" a="1"/>
  <c r="BS42" i="16" s="1"/>
  <c r="AG42" i="16" a="1"/>
  <c r="AG42" i="16" s="1"/>
  <c r="AZ42" i="16" a="1"/>
  <c r="AZ42" i="16" s="1"/>
  <c r="AF42" i="16" a="1"/>
  <c r="AF42" i="16" s="1"/>
  <c r="L42" i="16" a="1"/>
  <c r="L42" i="16" s="1"/>
  <c r="BQ42" i="16" a="1"/>
  <c r="BQ42" i="16" s="1"/>
  <c r="AX42" i="16" a="1"/>
  <c r="AX42" i="16" s="1"/>
  <c r="I42" i="16" a="1"/>
  <c r="I42" i="16" s="1"/>
  <c r="AQ42" i="16" a="1"/>
  <c r="AQ42" i="16" s="1"/>
  <c r="BM42" i="16" a="1"/>
  <c r="BM42" i="16" s="1"/>
  <c r="Y42" i="16" a="1"/>
  <c r="Y42" i="16" s="1"/>
  <c r="AK42" i="16" a="1"/>
  <c r="AK42" i="16" s="1"/>
  <c r="BH42" i="16" a="1"/>
  <c r="BH42" i="16" s="1"/>
  <c r="AA42" i="16" a="1"/>
  <c r="AA42" i="16" s="1"/>
  <c r="BL42" i="16" a="1"/>
  <c r="BL42" i="16" s="1"/>
  <c r="AJ42" i="16" a="1"/>
  <c r="AJ42" i="16" s="1"/>
  <c r="BG42" i="16" a="1"/>
  <c r="BG42" i="16" s="1"/>
  <c r="AL42" i="16" a="1"/>
  <c r="AL42" i="16" s="1"/>
  <c r="BY42" i="16" a="1"/>
  <c r="BY42" i="16" s="1"/>
  <c r="S42" i="16" a="1"/>
  <c r="S42" i="16" s="1"/>
  <c r="BV42" i="16" a="1"/>
  <c r="BV42" i="16" s="1"/>
  <c r="BP42" i="16" a="1"/>
  <c r="BP42" i="16" s="1"/>
  <c r="W42" i="16" a="1"/>
  <c r="W42" i="16" s="1"/>
  <c r="R42" i="16" a="1"/>
  <c r="R42" i="16" s="1"/>
  <c r="BE42" i="16" a="1"/>
  <c r="BE42" i="16" s="1"/>
  <c r="BB42" i="16" a="1"/>
  <c r="BB42" i="16" s="1"/>
  <c r="AM42" i="16" a="1"/>
  <c r="AM42" i="16" s="1"/>
  <c r="AW42" i="16" a="1"/>
  <c r="AW42" i="16" s="1"/>
  <c r="AP42" i="16" a="1"/>
  <c r="AP42" i="16" s="1"/>
  <c r="Q42" i="16" a="1"/>
  <c r="Q42" i="16" s="1"/>
  <c r="P42" i="16" a="1"/>
  <c r="P42" i="16" s="1"/>
  <c r="AF65" i="7"/>
  <c r="AF73" i="7"/>
  <c r="AF72" i="7" s="1"/>
  <c r="AH46" i="3" s="1"/>
  <c r="BU42" i="15" l="1" a="1"/>
  <c r="BU42" i="15" s="1"/>
  <c r="AA42" i="15" a="1"/>
  <c r="AA42" i="15" s="1"/>
  <c r="AW42" i="15" a="1"/>
  <c r="AW42" i="15" s="1"/>
  <c r="BH42" i="15" a="1"/>
  <c r="BH42" i="15" s="1"/>
  <c r="AN42" i="15" a="1"/>
  <c r="AN42" i="15" s="1"/>
  <c r="BT42" i="15" a="1"/>
  <c r="BT42" i="15" s="1"/>
  <c r="S42" i="15" a="1"/>
  <c r="S42" i="15" s="1"/>
  <c r="AP42" i="15" a="1"/>
  <c r="AP42" i="15" s="1"/>
  <c r="BL42" i="15" a="1"/>
  <c r="BL42" i="15" s="1"/>
  <c r="N42" i="15" a="1"/>
  <c r="N42" i="15" s="1"/>
  <c r="BS42" i="15" a="1"/>
  <c r="BS42" i="15" s="1"/>
  <c r="AJ42" i="15" a="1"/>
  <c r="AJ42" i="15" s="1"/>
  <c r="Y42" i="15" a="1"/>
  <c r="Y42" i="15" s="1"/>
  <c r="I42" i="15" a="1"/>
  <c r="I42" i="15" s="1"/>
  <c r="AK42" i="15" a="1"/>
  <c r="AK42" i="15" s="1"/>
  <c r="L42" i="15" a="1"/>
  <c r="L42" i="15" s="1"/>
  <c r="CA42" i="15" a="1"/>
  <c r="CA42" i="15" s="1"/>
  <c r="BN42" i="15" a="1"/>
  <c r="BN42" i="15" s="1"/>
  <c r="BZ42" i="15" a="1"/>
  <c r="BZ42" i="15" s="1"/>
  <c r="BY42" i="15" a="1"/>
  <c r="BY42" i="15" s="1"/>
  <c r="J42" i="15" a="1"/>
  <c r="J42" i="15" s="1"/>
  <c r="BK42" i="15" a="1"/>
  <c r="BK42" i="15" s="1"/>
  <c r="BE42" i="15" a="1"/>
  <c r="BE42" i="15" s="1"/>
  <c r="O42" i="15" a="1"/>
  <c r="O42" i="15" s="1"/>
  <c r="AT42" i="15" a="1"/>
  <c r="AT42" i="15" s="1"/>
  <c r="BG42" i="15" a="1"/>
  <c r="BG42" i="15" s="1"/>
  <c r="X42" i="15" a="1"/>
  <c r="X42" i="15" s="1"/>
  <c r="AD42" i="15" a="1"/>
  <c r="AD42" i="15" s="1"/>
  <c r="BJ42" i="15" a="1"/>
  <c r="BJ42" i="15" s="1"/>
  <c r="P42" i="15" a="1"/>
  <c r="P42" i="15" s="1"/>
  <c r="AM42" i="15" a="1"/>
  <c r="AM42" i="15" s="1"/>
  <c r="AC42" i="15" a="1"/>
  <c r="AC42" i="15" s="1"/>
  <c r="AE42" i="15" a="1"/>
  <c r="AE42" i="15" s="1"/>
  <c r="AQ42" i="15" a="1"/>
  <c r="AQ42" i="15" s="1"/>
  <c r="AU42" i="15" a="1"/>
  <c r="AU42" i="15" s="1"/>
  <c r="AG42" i="15" a="1"/>
  <c r="AG42" i="15" s="1"/>
  <c r="BI42" i="15" a="1"/>
  <c r="BI42" i="15" s="1"/>
  <c r="AX42" i="15" a="1"/>
  <c r="AX42" i="15" s="1"/>
  <c r="BM42" i="15" a="1"/>
  <c r="BM42" i="15" s="1"/>
  <c r="T42" i="15" a="1"/>
  <c r="T42" i="15" s="1"/>
  <c r="BA42" i="15" a="1"/>
  <c r="BA42" i="15" s="1"/>
  <c r="W42" i="15" a="1"/>
  <c r="W42" i="15" s="1"/>
  <c r="AL42" i="15" a="1"/>
  <c r="AL42" i="15" s="1"/>
  <c r="BD42" i="15" a="1"/>
  <c r="BD42" i="15" s="1"/>
  <c r="AI42" i="15" a="1"/>
  <c r="AI42" i="15" s="1"/>
  <c r="BB42" i="15" a="1"/>
  <c r="BB42" i="15" s="1"/>
  <c r="Q42" i="15" a="1"/>
  <c r="Q42" i="15" s="1"/>
  <c r="BO42" i="15" a="1"/>
  <c r="BO42" i="15" s="1"/>
  <c r="BF42" i="15" a="1"/>
  <c r="BF42" i="15" s="1"/>
  <c r="AF42" i="15" a="1"/>
  <c r="AF42" i="15" s="1"/>
  <c r="BW42" i="15" a="1"/>
  <c r="BW42" i="15" s="1"/>
  <c r="BV42" i="15" a="1"/>
  <c r="BV42" i="15" s="1"/>
  <c r="BP42" i="15" a="1"/>
  <c r="BP42" i="15" s="1"/>
  <c r="AO42" i="15" a="1"/>
  <c r="AO42" i="15" s="1"/>
  <c r="AV42" i="15" a="1"/>
  <c r="AV42" i="15" s="1"/>
  <c r="AZ42" i="15" a="1"/>
  <c r="AZ42" i="15" s="1"/>
  <c r="AY42" i="15" a="1"/>
  <c r="AY42" i="15" s="1"/>
  <c r="U42" i="15" a="1"/>
  <c r="U42" i="15" s="1"/>
  <c r="K42" i="15" a="1"/>
  <c r="K42" i="15" s="1"/>
  <c r="BR42" i="15" a="1"/>
  <c r="BR42" i="15" s="1"/>
  <c r="BX42" i="15" a="1"/>
  <c r="BX42" i="15" s="1"/>
  <c r="AB42" i="15" a="1"/>
  <c r="AB42" i="15" s="1"/>
  <c r="H42" i="15" a="1"/>
  <c r="H42" i="15" s="1"/>
  <c r="AR42" i="15" a="1"/>
  <c r="AR42" i="15" s="1"/>
  <c r="AS42" i="15" a="1"/>
  <c r="AS42" i="15" s="1"/>
  <c r="BQ42" i="15" a="1"/>
  <c r="BQ42" i="15" s="1"/>
  <c r="M42" i="15" a="1"/>
  <c r="M42" i="15" s="1"/>
  <c r="R42" i="15" a="1"/>
  <c r="R42" i="15" s="1"/>
  <c r="AH42" i="15" a="1"/>
  <c r="AH42" i="15" s="1"/>
  <c r="Z42" i="15" a="1"/>
  <c r="Z42" i="15" s="1"/>
  <c r="V42" i="15" a="1"/>
  <c r="V42" i="15" s="1"/>
  <c r="AH68" i="3"/>
  <c r="AE53" i="4"/>
  <c r="AG44" i="7"/>
  <c r="AG52" i="7"/>
  <c r="AG8" i="15" l="1"/>
  <c r="AG7" i="15" s="1"/>
  <c r="AG8" i="16"/>
  <c r="AG7" i="16" s="1"/>
  <c r="E43" i="16" s="1" a="1"/>
  <c r="E43" i="16" s="1"/>
  <c r="AG51" i="7"/>
  <c r="AG66" i="7"/>
  <c r="AH45" i="7" l="1"/>
  <c r="E43" i="15" a="1"/>
  <c r="E43" i="15" s="1"/>
  <c r="BI43" i="15" s="1" a="1"/>
  <c r="BI43" i="15" s="1"/>
  <c r="BU43" i="16" a="1"/>
  <c r="BU43" i="16" s="1"/>
  <c r="BJ43" i="16" a="1"/>
  <c r="BJ43" i="16" s="1"/>
  <c r="AO43" i="16" a="1"/>
  <c r="AO43" i="16" s="1"/>
  <c r="T43" i="16" a="1"/>
  <c r="T43" i="16" s="1"/>
  <c r="BT43" i="16" a="1"/>
  <c r="BT43" i="16" s="1"/>
  <c r="AY43" i="16" a="1"/>
  <c r="AY43" i="16" s="1"/>
  <c r="AD43" i="16" a="1"/>
  <c r="AD43" i="16" s="1"/>
  <c r="I43" i="16" a="1"/>
  <c r="I43" i="16" s="1"/>
  <c r="BO43" i="16" a="1"/>
  <c r="BO43" i="16" s="1"/>
  <c r="AR43" i="16" a="1"/>
  <c r="AR43" i="16" s="1"/>
  <c r="AF43" i="16" a="1"/>
  <c r="AF43" i="16" s="1"/>
  <c r="H43" i="16" a="1"/>
  <c r="H43" i="16" s="1"/>
  <c r="BZ43" i="16" a="1"/>
  <c r="BZ43" i="16" s="1"/>
  <c r="BC43" i="16" a="1"/>
  <c r="BC43" i="16" s="1"/>
  <c r="S43" i="16" a="1"/>
  <c r="S43" i="16" s="1"/>
  <c r="BL43" i="16" a="1"/>
  <c r="BL43" i="16" s="1"/>
  <c r="AZ43" i="16" a="1"/>
  <c r="AZ43" i="16" s="1"/>
  <c r="AB43" i="16" a="1"/>
  <c r="AB43" i="16" s="1"/>
  <c r="AC43" i="16" a="1"/>
  <c r="AC43" i="16" s="1"/>
  <c r="BR43" i="16" a="1"/>
  <c r="BR43" i="16" s="1"/>
  <c r="BE43" i="16" a="1"/>
  <c r="BE43" i="16" s="1"/>
  <c r="AQ43" i="16" a="1"/>
  <c r="AQ43" i="16" s="1"/>
  <c r="O43" i="16" a="1"/>
  <c r="O43" i="16" s="1"/>
  <c r="L43" i="16" a="1"/>
  <c r="L43" i="16" s="1"/>
  <c r="BB43" i="16" a="1"/>
  <c r="BB43" i="16" s="1"/>
  <c r="AK43" i="16" a="1"/>
  <c r="AK43" i="16" s="1"/>
  <c r="V43" i="16" a="1"/>
  <c r="V43" i="16" s="1"/>
  <c r="BQ43" i="16" a="1"/>
  <c r="BQ43" i="16" s="1"/>
  <c r="BA43" i="16" a="1"/>
  <c r="BA43" i="16" s="1"/>
  <c r="AJ43" i="16" a="1"/>
  <c r="AJ43" i="16" s="1"/>
  <c r="U43" i="16" a="1"/>
  <c r="U43" i="16" s="1"/>
  <c r="AV43" i="16" a="1"/>
  <c r="AV43" i="16" s="1"/>
  <c r="P43" i="16" a="1"/>
  <c r="P43" i="16" s="1"/>
  <c r="BH43" i="16" a="1"/>
  <c r="BH43" i="16" s="1"/>
  <c r="AN43" i="16" a="1"/>
  <c r="AN43" i="16" s="1"/>
  <c r="CA43" i="16" a="1"/>
  <c r="CA43" i="16" s="1"/>
  <c r="AM43" i="16" a="1"/>
  <c r="AM43" i="16" s="1"/>
  <c r="R43" i="16" a="1"/>
  <c r="R43" i="16" s="1"/>
  <c r="BG43" i="16" a="1"/>
  <c r="BG43" i="16" s="1"/>
  <c r="AL43" i="16" a="1"/>
  <c r="AL43" i="16" s="1"/>
  <c r="BY43" i="16" a="1"/>
  <c r="BY43" i="16" s="1"/>
  <c r="Q43" i="16" a="1"/>
  <c r="Q43" i="16" s="1"/>
  <c r="BF43" i="16" a="1"/>
  <c r="BF43" i="16" s="1"/>
  <c r="AH43" i="16" a="1"/>
  <c r="AH43" i="16" s="1"/>
  <c r="M43" i="16" a="1"/>
  <c r="M43" i="16" s="1"/>
  <c r="BV43" i="16" a="1"/>
  <c r="BV43" i="16" s="1"/>
  <c r="AX43" i="16" a="1"/>
  <c r="AX43" i="16" s="1"/>
  <c r="AG43" i="16" a="1"/>
  <c r="AG43" i="16" s="1"/>
  <c r="AE43" i="16" a="1"/>
  <c r="AE43" i="16" s="1"/>
  <c r="K43" i="16" a="1"/>
  <c r="K43" i="16" s="1"/>
  <c r="AA43" i="16" a="1"/>
  <c r="AA43" i="16" s="1"/>
  <c r="BK43" i="16" a="1"/>
  <c r="BK43" i="16" s="1"/>
  <c r="X43" i="16" a="1"/>
  <c r="X43" i="16" s="1"/>
  <c r="BI43" i="16" a="1"/>
  <c r="BI43" i="16" s="1"/>
  <c r="Z43" i="16" a="1"/>
  <c r="Z43" i="16" s="1"/>
  <c r="BD43" i="16" a="1"/>
  <c r="BD43" i="16" s="1"/>
  <c r="Y43" i="16" a="1"/>
  <c r="Y43" i="16" s="1"/>
  <c r="AW43" i="16" a="1"/>
  <c r="AW43" i="16" s="1"/>
  <c r="BM43" i="16" a="1"/>
  <c r="BM43" i="16" s="1"/>
  <c r="AU43" i="16" a="1"/>
  <c r="AU43" i="16" s="1"/>
  <c r="AS43" i="16" a="1"/>
  <c r="AS43" i="16" s="1"/>
  <c r="AT43" i="16" a="1"/>
  <c r="AT43" i="16" s="1"/>
  <c r="BW43" i="16" a="1"/>
  <c r="BW43" i="16" s="1"/>
  <c r="AI43" i="16" a="1"/>
  <c r="AI43" i="16" s="1"/>
  <c r="BP43" i="16" a="1"/>
  <c r="BP43" i="16" s="1"/>
  <c r="BN43" i="16" a="1"/>
  <c r="BN43" i="16" s="1"/>
  <c r="AP43" i="16" a="1"/>
  <c r="AP43" i="16" s="1"/>
  <c r="J43" i="16" a="1"/>
  <c r="J43" i="16" s="1"/>
  <c r="BX43" i="16" a="1"/>
  <c r="BX43" i="16" s="1"/>
  <c r="BS43" i="16" a="1"/>
  <c r="BS43" i="16" s="1"/>
  <c r="W43" i="16" a="1"/>
  <c r="W43" i="16" s="1"/>
  <c r="N43" i="16" a="1"/>
  <c r="N43" i="16" s="1"/>
  <c r="AG65" i="7"/>
  <c r="AG73" i="7"/>
  <c r="AG72" i="7" s="1"/>
  <c r="AI46" i="3" s="1"/>
  <c r="BX43" i="15" l="1" a="1"/>
  <c r="BX43" i="15" s="1"/>
  <c r="BC43" i="15" a="1"/>
  <c r="BC43" i="15" s="1"/>
  <c r="BE43" i="15" a="1"/>
  <c r="BE43" i="15" s="1"/>
  <c r="AZ43" i="15" a="1"/>
  <c r="AZ43" i="15" s="1"/>
  <c r="AS43" i="15" a="1"/>
  <c r="AS43" i="15" s="1"/>
  <c r="AX43" i="15" a="1"/>
  <c r="AX43" i="15" s="1"/>
  <c r="BO43" i="15" a="1"/>
  <c r="BO43" i="15" s="1"/>
  <c r="AE43" i="15" a="1"/>
  <c r="AE43" i="15" s="1"/>
  <c r="BJ43" i="15" a="1"/>
  <c r="BJ43" i="15" s="1"/>
  <c r="K43" i="15" a="1"/>
  <c r="K43" i="15" s="1"/>
  <c r="AM43" i="15" a="1"/>
  <c r="AM43" i="15" s="1"/>
  <c r="Q43" i="15" a="1"/>
  <c r="Q43" i="15" s="1"/>
  <c r="I43" i="15" a="1"/>
  <c r="I43" i="15" s="1"/>
  <c r="BW43" i="15" a="1"/>
  <c r="BW43" i="15" s="1"/>
  <c r="AA43" i="15" a="1"/>
  <c r="AA43" i="15" s="1"/>
  <c r="P43" i="15" a="1"/>
  <c r="P43" i="15" s="1"/>
  <c r="BA43" i="15" a="1"/>
  <c r="BA43" i="15" s="1"/>
  <c r="J43" i="15" a="1"/>
  <c r="J43" i="15" s="1"/>
  <c r="AL43" i="15" a="1"/>
  <c r="AL43" i="15" s="1"/>
  <c r="BF43" i="15" a="1"/>
  <c r="BF43" i="15" s="1"/>
  <c r="BK43" i="15" a="1"/>
  <c r="BK43" i="15" s="1"/>
  <c r="L43" i="15" a="1"/>
  <c r="L43" i="15" s="1"/>
  <c r="X43" i="15" a="1"/>
  <c r="X43" i="15" s="1"/>
  <c r="BL43" i="15" a="1"/>
  <c r="BL43" i="15" s="1"/>
  <c r="BZ43" i="15" a="1"/>
  <c r="BZ43" i="15" s="1"/>
  <c r="S43" i="15" a="1"/>
  <c r="S43" i="15" s="1"/>
  <c r="O43" i="15" a="1"/>
  <c r="O43" i="15" s="1"/>
  <c r="BT43" i="15" a="1"/>
  <c r="BT43" i="15" s="1"/>
  <c r="R43" i="15" a="1"/>
  <c r="R43" i="15" s="1"/>
  <c r="BV43" i="15" a="1"/>
  <c r="BV43" i="15" s="1"/>
  <c r="AR43" i="15" a="1"/>
  <c r="AR43" i="15" s="1"/>
  <c r="BQ43" i="15" a="1"/>
  <c r="BQ43" i="15" s="1"/>
  <c r="BD43" i="15" a="1"/>
  <c r="BD43" i="15" s="1"/>
  <c r="BU43" i="15" a="1"/>
  <c r="BU43" i="15" s="1"/>
  <c r="CA43" i="15" a="1"/>
  <c r="CA43" i="15" s="1"/>
  <c r="BS43" i="15" a="1"/>
  <c r="BS43" i="15" s="1"/>
  <c r="AG43" i="15" a="1"/>
  <c r="AG43" i="15" s="1"/>
  <c r="AI43" i="15" a="1"/>
  <c r="AI43" i="15" s="1"/>
  <c r="AV43" i="15" a="1"/>
  <c r="AV43" i="15" s="1"/>
  <c r="T43" i="15" a="1"/>
  <c r="T43" i="15" s="1"/>
  <c r="BR43" i="15" a="1"/>
  <c r="BR43" i="15" s="1"/>
  <c r="BH43" i="15" a="1"/>
  <c r="BH43" i="15" s="1"/>
  <c r="H43" i="15" a="1"/>
  <c r="H43" i="15" s="1"/>
  <c r="W43" i="15" a="1"/>
  <c r="W43" i="15" s="1"/>
  <c r="AT43" i="15" a="1"/>
  <c r="AT43" i="15" s="1"/>
  <c r="AW43" i="15" a="1"/>
  <c r="AW43" i="15" s="1"/>
  <c r="AK43" i="15" a="1"/>
  <c r="AK43" i="15" s="1"/>
  <c r="M43" i="15" a="1"/>
  <c r="M43" i="15" s="1"/>
  <c r="AB43" i="15" a="1"/>
  <c r="AB43" i="15" s="1"/>
  <c r="BM43" i="15" a="1"/>
  <c r="BM43" i="15" s="1"/>
  <c r="U43" i="15" a="1"/>
  <c r="U43" i="15" s="1"/>
  <c r="AP43" i="15" a="1"/>
  <c r="AP43" i="15" s="1"/>
  <c r="AN43" i="15" a="1"/>
  <c r="AN43" i="15" s="1"/>
  <c r="AD43" i="15" a="1"/>
  <c r="AD43" i="15" s="1"/>
  <c r="AJ43" i="15" a="1"/>
  <c r="AJ43" i="15" s="1"/>
  <c r="AC43" i="15" a="1"/>
  <c r="AC43" i="15" s="1"/>
  <c r="Z43" i="15" a="1"/>
  <c r="Z43" i="15" s="1"/>
  <c r="BG43" i="15" a="1"/>
  <c r="BG43" i="15" s="1"/>
  <c r="BN43" i="15" a="1"/>
  <c r="BN43" i="15" s="1"/>
  <c r="AQ43" i="15" a="1"/>
  <c r="AQ43" i="15" s="1"/>
  <c r="AF43" i="15" a="1"/>
  <c r="AF43" i="15" s="1"/>
  <c r="BY43" i="15" a="1"/>
  <c r="BY43" i="15" s="1"/>
  <c r="AO43" i="15" a="1"/>
  <c r="AO43" i="15" s="1"/>
  <c r="BP43" i="15" a="1"/>
  <c r="BP43" i="15" s="1"/>
  <c r="AH43" i="15" a="1"/>
  <c r="AH43" i="15" s="1"/>
  <c r="AY43" i="15" a="1"/>
  <c r="AY43" i="15" s="1"/>
  <c r="V43" i="15" a="1"/>
  <c r="V43" i="15" s="1"/>
  <c r="BB43" i="15" a="1"/>
  <c r="BB43" i="15" s="1"/>
  <c r="N43" i="15" a="1"/>
  <c r="N43" i="15" s="1"/>
  <c r="Y43" i="15" a="1"/>
  <c r="Y43" i="15" s="1"/>
  <c r="AU43" i="15" a="1"/>
  <c r="AU43" i="15" s="1"/>
  <c r="AH44" i="7"/>
  <c r="AH52" i="7"/>
  <c r="AI68" i="3"/>
  <c r="AF53" i="4"/>
  <c r="AH8" i="15" l="1"/>
  <c r="AH7" i="15" s="1"/>
  <c r="AH8" i="16"/>
  <c r="AH7" i="16" s="1"/>
  <c r="E44" i="16" s="1" a="1"/>
  <c r="E44" i="16" s="1"/>
  <c r="AH51" i="7"/>
  <c r="AH66" i="7"/>
  <c r="AI45" i="7" l="1"/>
  <c r="E44" i="15" a="1"/>
  <c r="E44" i="15" s="1"/>
  <c r="BZ44" i="15" s="1" a="1"/>
  <c r="BZ44" i="15" s="1"/>
  <c r="CA44" i="16" a="1"/>
  <c r="CA44" i="16" s="1"/>
  <c r="BQ44" i="16" a="1"/>
  <c r="BQ44" i="16" s="1"/>
  <c r="BG44" i="16" a="1"/>
  <c r="BG44" i="16" s="1"/>
  <c r="AW44" i="16" a="1"/>
  <c r="AW44" i="16" s="1"/>
  <c r="AM44" i="16" a="1"/>
  <c r="AM44" i="16" s="1"/>
  <c r="AC44" i="16" a="1"/>
  <c r="AC44" i="16" s="1"/>
  <c r="S44" i="16" a="1"/>
  <c r="S44" i="16" s="1"/>
  <c r="I44" i="16" a="1"/>
  <c r="I44" i="16" s="1"/>
  <c r="BU44" i="16" a="1"/>
  <c r="BU44" i="16" s="1"/>
  <c r="AZ44" i="16" a="1"/>
  <c r="AZ44" i="16" s="1"/>
  <c r="AE44" i="16" a="1"/>
  <c r="AE44" i="16" s="1"/>
  <c r="J44" i="16" a="1"/>
  <c r="J44" i="16" s="1"/>
  <c r="BJ44" i="16" a="1"/>
  <c r="BJ44" i="16" s="1"/>
  <c r="AO44" i="16" a="1"/>
  <c r="AO44" i="16" s="1"/>
  <c r="T44" i="16" a="1"/>
  <c r="T44" i="16" s="1"/>
  <c r="BL44" i="16" a="1"/>
  <c r="BL44" i="16" s="1"/>
  <c r="AN44" i="16" a="1"/>
  <c r="AN44" i="16" s="1"/>
  <c r="AB44" i="16" a="1"/>
  <c r="AB44" i="16" s="1"/>
  <c r="BW44" i="16" a="1"/>
  <c r="BW44" i="16" s="1"/>
  <c r="AY44" i="16" a="1"/>
  <c r="AY44" i="16" s="1"/>
  <c r="P44" i="16" a="1"/>
  <c r="P44" i="16" s="1"/>
  <c r="BH44" i="16" a="1"/>
  <c r="BH44" i="16" s="1"/>
  <c r="AV44" i="16" a="1"/>
  <c r="AV44" i="16" s="1"/>
  <c r="Y44" i="16" a="1"/>
  <c r="Y44" i="16" s="1"/>
  <c r="BO44" i="16" a="1"/>
  <c r="BO44" i="16" s="1"/>
  <c r="AL44" i="16" a="1"/>
  <c r="AL44" i="16" s="1"/>
  <c r="BN44" i="16" a="1"/>
  <c r="BN44" i="16" s="1"/>
  <c r="BA44" i="16" a="1"/>
  <c r="BA44" i="16" s="1"/>
  <c r="X44" i="16" a="1"/>
  <c r="X44" i="16" s="1"/>
  <c r="K44" i="16" a="1"/>
  <c r="K44" i="16" s="1"/>
  <c r="BZ44" i="16" a="1"/>
  <c r="BZ44" i="16" s="1"/>
  <c r="AS44" i="16" a="1"/>
  <c r="AS44" i="16" s="1"/>
  <c r="M44" i="16" a="1"/>
  <c r="M44" i="16" s="1"/>
  <c r="BY44" i="16" a="1"/>
  <c r="BY44" i="16" s="1"/>
  <c r="AR44" i="16" a="1"/>
  <c r="AR44" i="16" s="1"/>
  <c r="AA44" i="16" a="1"/>
  <c r="AA44" i="16" s="1"/>
  <c r="L44" i="16" a="1"/>
  <c r="L44" i="16" s="1"/>
  <c r="BT44" i="16" a="1"/>
  <c r="BT44" i="16" s="1"/>
  <c r="BD44" i="16" a="1"/>
  <c r="BD44" i="16" s="1"/>
  <c r="W44" i="16" a="1"/>
  <c r="W44" i="16" s="1"/>
  <c r="AU44" i="16" a="1"/>
  <c r="AU44" i="16" s="1"/>
  <c r="BP44" i="16" a="1"/>
  <c r="BP44" i="16" s="1"/>
  <c r="Z44" i="16" a="1"/>
  <c r="Z44" i="16" s="1"/>
  <c r="AT44" i="16" a="1"/>
  <c r="AT44" i="16" s="1"/>
  <c r="BM44" i="16" a="1"/>
  <c r="BM44" i="16" s="1"/>
  <c r="BI44" i="16" a="1"/>
  <c r="BI44" i="16" s="1"/>
  <c r="AP44" i="16" a="1"/>
  <c r="AP44" i="16" s="1"/>
  <c r="BF44" i="16" a="1"/>
  <c r="BF44" i="16" s="1"/>
  <c r="AK44" i="16" a="1"/>
  <c r="AK44" i="16" s="1"/>
  <c r="R44" i="16" a="1"/>
  <c r="R44" i="16" s="1"/>
  <c r="V44" i="16" a="1"/>
  <c r="V44" i="16" s="1"/>
  <c r="BC44" i="16" a="1"/>
  <c r="BC44" i="16" s="1"/>
  <c r="U44" i="16" a="1"/>
  <c r="U44" i="16" s="1"/>
  <c r="AX44" i="16" a="1"/>
  <c r="AX44" i="16" s="1"/>
  <c r="O44" i="16" a="1"/>
  <c r="O44" i="16" s="1"/>
  <c r="BB44" i="16" a="1"/>
  <c r="BB44" i="16" s="1"/>
  <c r="Q44" i="16" a="1"/>
  <c r="Q44" i="16" s="1"/>
  <c r="AI44" i="16" a="1"/>
  <c r="AI44" i="16" s="1"/>
  <c r="AG44" i="16" a="1"/>
  <c r="AG44" i="16" s="1"/>
  <c r="AF44" i="16" a="1"/>
  <c r="AF44" i="16" s="1"/>
  <c r="BS44" i="16" a="1"/>
  <c r="BS44" i="16" s="1"/>
  <c r="AH44" i="16" a="1"/>
  <c r="AH44" i="16" s="1"/>
  <c r="BX44" i="16" a="1"/>
  <c r="BX44" i="16" s="1"/>
  <c r="BV44" i="16" a="1"/>
  <c r="BV44" i="16" s="1"/>
  <c r="AD44" i="16" a="1"/>
  <c r="AD44" i="16" s="1"/>
  <c r="N44" i="16" a="1"/>
  <c r="N44" i="16" s="1"/>
  <c r="AQ44" i="16" a="1"/>
  <c r="AQ44" i="16" s="1"/>
  <c r="BE44" i="16" a="1"/>
  <c r="BE44" i="16" s="1"/>
  <c r="H44" i="16" a="1"/>
  <c r="H44" i="16" s="1"/>
  <c r="BR44" i="16" a="1"/>
  <c r="BR44" i="16" s="1"/>
  <c r="BK44" i="16" a="1"/>
  <c r="BK44" i="16" s="1"/>
  <c r="AJ44" i="16" a="1"/>
  <c r="AJ44" i="16" s="1"/>
  <c r="AH73" i="7"/>
  <c r="AH72" i="7" s="1"/>
  <c r="AJ46" i="3" s="1"/>
  <c r="AH65" i="7"/>
  <c r="BF44" i="15" l="1" a="1"/>
  <c r="BF44" i="15" s="1"/>
  <c r="AK44" i="15" a="1"/>
  <c r="AK44" i="15" s="1"/>
  <c r="J44" i="15" a="1"/>
  <c r="J44" i="15" s="1"/>
  <c r="AO44" i="15" a="1"/>
  <c r="AO44" i="15" s="1"/>
  <c r="S44" i="15" a="1"/>
  <c r="S44" i="15" s="1"/>
  <c r="BM44" i="15" a="1"/>
  <c r="BM44" i="15" s="1"/>
  <c r="H44" i="15" a="1"/>
  <c r="H44" i="15" s="1"/>
  <c r="AI44" i="15" a="1"/>
  <c r="AI44" i="15" s="1"/>
  <c r="CA44" i="15" a="1"/>
  <c r="CA44" i="15" s="1"/>
  <c r="W44" i="15" a="1"/>
  <c r="W44" i="15" s="1"/>
  <c r="AJ44" i="15" a="1"/>
  <c r="AJ44" i="15" s="1"/>
  <c r="BU44" i="15" a="1"/>
  <c r="BU44" i="15" s="1"/>
  <c r="AQ44" i="15" a="1"/>
  <c r="AQ44" i="15" s="1"/>
  <c r="AM44" i="15" a="1"/>
  <c r="AM44" i="15" s="1"/>
  <c r="U44" i="15" a="1"/>
  <c r="U44" i="15" s="1"/>
  <c r="BH44" i="15" a="1"/>
  <c r="BH44" i="15" s="1"/>
  <c r="BO44" i="15" a="1"/>
  <c r="BO44" i="15" s="1"/>
  <c r="AS44" i="15" a="1"/>
  <c r="AS44" i="15" s="1"/>
  <c r="M44" i="15" a="1"/>
  <c r="M44" i="15" s="1"/>
  <c r="BJ44" i="15" a="1"/>
  <c r="BJ44" i="15" s="1"/>
  <c r="AG44" i="15" a="1"/>
  <c r="AG44" i="15" s="1"/>
  <c r="BR44" i="15" a="1"/>
  <c r="BR44" i="15" s="1"/>
  <c r="AY44" i="15" a="1"/>
  <c r="AY44" i="15" s="1"/>
  <c r="AU44" i="15" a="1"/>
  <c r="AU44" i="15" s="1"/>
  <c r="AZ44" i="15" a="1"/>
  <c r="AZ44" i="15" s="1"/>
  <c r="BC44" i="15" a="1"/>
  <c r="BC44" i="15" s="1"/>
  <c r="BN44" i="15" a="1"/>
  <c r="BN44" i="15" s="1"/>
  <c r="K44" i="15" a="1"/>
  <c r="K44" i="15" s="1"/>
  <c r="AF44" i="15" a="1"/>
  <c r="AF44" i="15" s="1"/>
  <c r="BS44" i="15" a="1"/>
  <c r="BS44" i="15" s="1"/>
  <c r="Y44" i="15" a="1"/>
  <c r="Y44" i="15" s="1"/>
  <c r="BK44" i="15" a="1"/>
  <c r="BK44" i="15" s="1"/>
  <c r="BP44" i="15" a="1"/>
  <c r="BP44" i="15" s="1"/>
  <c r="BD44" i="15" a="1"/>
  <c r="BD44" i="15" s="1"/>
  <c r="BB44" i="15" a="1"/>
  <c r="BB44" i="15" s="1"/>
  <c r="X44" i="15" a="1"/>
  <c r="X44" i="15" s="1"/>
  <c r="T44" i="15" a="1"/>
  <c r="T44" i="15" s="1"/>
  <c r="V44" i="15" a="1"/>
  <c r="V44" i="15" s="1"/>
  <c r="AE44" i="15" a="1"/>
  <c r="AE44" i="15" s="1"/>
  <c r="BG44" i="15" a="1"/>
  <c r="BG44" i="15" s="1"/>
  <c r="AV44" i="15" a="1"/>
  <c r="AV44" i="15" s="1"/>
  <c r="AD44" i="15" a="1"/>
  <c r="AD44" i="15" s="1"/>
  <c r="AC44" i="15" a="1"/>
  <c r="AC44" i="15" s="1"/>
  <c r="BI44" i="15" a="1"/>
  <c r="BI44" i="15" s="1"/>
  <c r="BL44" i="15" a="1"/>
  <c r="BL44" i="15" s="1"/>
  <c r="AL44" i="15" a="1"/>
  <c r="AL44" i="15" s="1"/>
  <c r="N44" i="15" a="1"/>
  <c r="N44" i="15" s="1"/>
  <c r="BA44" i="15" a="1"/>
  <c r="BA44" i="15" s="1"/>
  <c r="BX44" i="15" a="1"/>
  <c r="BX44" i="15" s="1"/>
  <c r="Z44" i="15" a="1"/>
  <c r="Z44" i="15" s="1"/>
  <c r="AP44" i="15" a="1"/>
  <c r="AP44" i="15" s="1"/>
  <c r="P44" i="15" a="1"/>
  <c r="P44" i="15" s="1"/>
  <c r="I44" i="15" a="1"/>
  <c r="I44" i="15" s="1"/>
  <c r="O44" i="15" a="1"/>
  <c r="O44" i="15" s="1"/>
  <c r="AT44" i="15" a="1"/>
  <c r="AT44" i="15" s="1"/>
  <c r="AW44" i="15" a="1"/>
  <c r="AW44" i="15" s="1"/>
  <c r="L44" i="15" a="1"/>
  <c r="L44" i="15" s="1"/>
  <c r="AR44" i="15" a="1"/>
  <c r="AR44" i="15" s="1"/>
  <c r="AB44" i="15" a="1"/>
  <c r="AB44" i="15" s="1"/>
  <c r="R44" i="15" a="1"/>
  <c r="R44" i="15" s="1"/>
  <c r="BY44" i="15" a="1"/>
  <c r="BY44" i="15" s="1"/>
  <c r="Q44" i="15" a="1"/>
  <c r="Q44" i="15" s="1"/>
  <c r="AN44" i="15" a="1"/>
  <c r="AN44" i="15" s="1"/>
  <c r="BW44" i="15" a="1"/>
  <c r="BW44" i="15" s="1"/>
  <c r="BT44" i="15" a="1"/>
  <c r="BT44" i="15" s="1"/>
  <c r="AA44" i="15" a="1"/>
  <c r="AA44" i="15" s="1"/>
  <c r="AH44" i="15" a="1"/>
  <c r="AH44" i="15" s="1"/>
  <c r="BE44" i="15" a="1"/>
  <c r="BE44" i="15" s="1"/>
  <c r="AX44" i="15" a="1"/>
  <c r="AX44" i="15" s="1"/>
  <c r="BQ44" i="15" a="1"/>
  <c r="BQ44" i="15" s="1"/>
  <c r="BV44" i="15" a="1"/>
  <c r="BV44" i="15" s="1"/>
  <c r="AG53" i="4"/>
  <c r="CK53" i="4" s="1"/>
  <c r="CN46" i="3"/>
  <c r="AJ68" i="3"/>
  <c r="AI44" i="7"/>
  <c r="AI52" i="7"/>
  <c r="AI8" i="15" l="1"/>
  <c r="AI7" i="15" s="1"/>
  <c r="AI8" i="16"/>
  <c r="AI7" i="16" s="1"/>
  <c r="E45" i="16" s="1" a="1"/>
  <c r="E45" i="16" s="1"/>
  <c r="CN68" i="3"/>
  <c r="AI51" i="7"/>
  <c r="AI66" i="7"/>
  <c r="AJ45" i="7" l="1"/>
  <c r="E45" i="15" a="1"/>
  <c r="E45" i="15" s="1"/>
  <c r="J45" i="15" s="1" a="1"/>
  <c r="J45" i="15" s="1"/>
  <c r="BU45" i="16" a="1"/>
  <c r="BU45" i="16" s="1"/>
  <c r="AZ45" i="16" a="1"/>
  <c r="AZ45" i="16" s="1"/>
  <c r="AE45" i="16" a="1"/>
  <c r="AE45" i="16" s="1"/>
  <c r="J45" i="16" a="1"/>
  <c r="J45" i="16" s="1"/>
  <c r="BJ45" i="16" a="1"/>
  <c r="BJ45" i="16" s="1"/>
  <c r="AO45" i="16" a="1"/>
  <c r="AO45" i="16" s="1"/>
  <c r="T45" i="16" a="1"/>
  <c r="T45" i="16" s="1"/>
  <c r="BH45" i="16" a="1"/>
  <c r="BH45" i="16" s="1"/>
  <c r="AK45" i="16" a="1"/>
  <c r="AK45" i="16" s="1"/>
  <c r="Y45" i="16" a="1"/>
  <c r="Y45" i="16" s="1"/>
  <c r="BS45" i="16" a="1"/>
  <c r="BS45" i="16" s="1"/>
  <c r="AV45" i="16" a="1"/>
  <c r="AV45" i="16" s="1"/>
  <c r="M45" i="16" a="1"/>
  <c r="M45" i="16" s="1"/>
  <c r="BE45" i="16" a="1"/>
  <c r="BE45" i="16" s="1"/>
  <c r="AS45" i="16" a="1"/>
  <c r="AS45" i="16" s="1"/>
  <c r="V45" i="16" a="1"/>
  <c r="V45" i="16" s="1"/>
  <c r="BK45" i="16" a="1"/>
  <c r="BK45" i="16" s="1"/>
  <c r="AW45" i="16" a="1"/>
  <c r="AW45" i="16" s="1"/>
  <c r="U45" i="16" a="1"/>
  <c r="U45" i="16" s="1"/>
  <c r="BX45" i="16" a="1"/>
  <c r="BX45" i="16" s="1"/>
  <c r="AH45" i="16" a="1"/>
  <c r="AH45" i="16" s="1"/>
  <c r="BW45" i="16" a="1"/>
  <c r="BW45" i="16" s="1"/>
  <c r="BI45" i="16" a="1"/>
  <c r="BI45" i="16" s="1"/>
  <c r="AU45" i="16" a="1"/>
  <c r="AU45" i="16" s="1"/>
  <c r="AG45" i="16" a="1"/>
  <c r="AG45" i="16" s="1"/>
  <c r="S45" i="16" a="1"/>
  <c r="S45" i="16" s="1"/>
  <c r="BV45" i="16" a="1"/>
  <c r="BV45" i="16" s="1"/>
  <c r="BD45" i="16" a="1"/>
  <c r="BD45" i="16" s="1"/>
  <c r="W45" i="16" a="1"/>
  <c r="W45" i="16" s="1"/>
  <c r="BC45" i="16" a="1"/>
  <c r="BC45" i="16" s="1"/>
  <c r="AM45" i="16" a="1"/>
  <c r="AM45" i="16" s="1"/>
  <c r="BT45" i="16" a="1"/>
  <c r="BT45" i="16" s="1"/>
  <c r="AY45" i="16" a="1"/>
  <c r="AY45" i="16" s="1"/>
  <c r="P45" i="16" a="1"/>
  <c r="P45" i="16" s="1"/>
  <c r="BG45" i="16" a="1"/>
  <c r="BG45" i="16" s="1"/>
  <c r="AL45" i="16" a="1"/>
  <c r="AL45" i="16" s="1"/>
  <c r="O45" i="16" a="1"/>
  <c r="O45" i="16" s="1"/>
  <c r="BB45" i="16" a="1"/>
  <c r="BB45" i="16" s="1"/>
  <c r="L45" i="16" a="1"/>
  <c r="L45" i="16" s="1"/>
  <c r="CA45" i="16" a="1"/>
  <c r="CA45" i="16" s="1"/>
  <c r="BF45" i="16" a="1"/>
  <c r="BF45" i="16" s="1"/>
  <c r="AJ45" i="16" a="1"/>
  <c r="AJ45" i="16" s="1"/>
  <c r="N45" i="16" a="1"/>
  <c r="N45" i="16" s="1"/>
  <c r="AI45" i="16" a="1"/>
  <c r="AI45" i="16" s="1"/>
  <c r="BZ45" i="16" a="1"/>
  <c r="BZ45" i="16" s="1"/>
  <c r="AF45" i="16" a="1"/>
  <c r="AF45" i="16" s="1"/>
  <c r="AC45" i="16" a="1"/>
  <c r="AC45" i="16" s="1"/>
  <c r="I45" i="16" a="1"/>
  <c r="I45" i="16" s="1"/>
  <c r="BR45" i="16" a="1"/>
  <c r="BR45" i="16" s="1"/>
  <c r="AX45" i="16" a="1"/>
  <c r="AX45" i="16" s="1"/>
  <c r="AB45" i="16" a="1"/>
  <c r="AB45" i="16" s="1"/>
  <c r="H45" i="16" a="1"/>
  <c r="H45" i="16" s="1"/>
  <c r="BA45" i="16" a="1"/>
  <c r="BA45" i="16" s="1"/>
  <c r="R45" i="16" a="1"/>
  <c r="R45" i="16" s="1"/>
  <c r="AT45" i="16" a="1"/>
  <c r="AT45" i="16" s="1"/>
  <c r="Q45" i="16" a="1"/>
  <c r="Q45" i="16" s="1"/>
  <c r="K45" i="16" a="1"/>
  <c r="K45" i="16" s="1"/>
  <c r="AR45" i="16" a="1"/>
  <c r="AR45" i="16" s="1"/>
  <c r="BP45" i="16" a="1"/>
  <c r="BP45" i="16" s="1"/>
  <c r="X45" i="16" a="1"/>
  <c r="X45" i="16" s="1"/>
  <c r="BN45" i="16" a="1"/>
  <c r="BN45" i="16" s="1"/>
  <c r="BL45" i="16" a="1"/>
  <c r="BL45" i="16" s="1"/>
  <c r="BO45" i="16" a="1"/>
  <c r="BO45" i="16" s="1"/>
  <c r="BM45" i="16" a="1"/>
  <c r="BM45" i="16" s="1"/>
  <c r="AD45" i="16" a="1"/>
  <c r="AD45" i="16" s="1"/>
  <c r="AA45" i="16" a="1"/>
  <c r="AA45" i="16" s="1"/>
  <c r="AN45" i="16" a="1"/>
  <c r="AN45" i="16" s="1"/>
  <c r="Z45" i="16" a="1"/>
  <c r="Z45" i="16" s="1"/>
  <c r="BY45" i="16" a="1"/>
  <c r="BY45" i="16" s="1"/>
  <c r="BQ45" i="16" a="1"/>
  <c r="BQ45" i="16" s="1"/>
  <c r="AQ45" i="16" a="1"/>
  <c r="AQ45" i="16" s="1"/>
  <c r="AP45" i="16" a="1"/>
  <c r="AP45" i="16" s="1"/>
  <c r="AI73" i="7"/>
  <c r="AI72" i="7" s="1"/>
  <c r="AK46" i="3" s="1"/>
  <c r="AI65" i="7"/>
  <c r="Z45" i="15" l="1" a="1"/>
  <c r="Z45" i="15" s="1"/>
  <c r="BF45" i="15" a="1"/>
  <c r="BF45" i="15" s="1"/>
  <c r="O45" i="15" a="1"/>
  <c r="O45" i="15" s="1"/>
  <c r="AR45" i="15" a="1"/>
  <c r="AR45" i="15" s="1"/>
  <c r="AZ45" i="15" a="1"/>
  <c r="AZ45" i="15" s="1"/>
  <c r="BV45" i="15" a="1"/>
  <c r="BV45" i="15" s="1"/>
  <c r="CA45" i="15" a="1"/>
  <c r="CA45" i="15" s="1"/>
  <c r="P45" i="15" a="1"/>
  <c r="P45" i="15" s="1"/>
  <c r="BL45" i="15" a="1"/>
  <c r="BL45" i="15" s="1"/>
  <c r="I45" i="15" a="1"/>
  <c r="I45" i="15" s="1"/>
  <c r="BN45" i="15" a="1"/>
  <c r="BN45" i="15" s="1"/>
  <c r="AP45" i="15" a="1"/>
  <c r="AP45" i="15" s="1"/>
  <c r="BC45" i="15" a="1"/>
  <c r="BC45" i="15" s="1"/>
  <c r="AN45" i="15" a="1"/>
  <c r="AN45" i="15" s="1"/>
  <c r="AO45" i="15" a="1"/>
  <c r="AO45" i="15" s="1"/>
  <c r="H45" i="15" a="1"/>
  <c r="H45" i="15" s="1"/>
  <c r="BK45" i="15" a="1"/>
  <c r="BK45" i="15" s="1"/>
  <c r="AU45" i="15" a="1"/>
  <c r="AU45" i="15" s="1"/>
  <c r="Y45" i="15" a="1"/>
  <c r="Y45" i="15" s="1"/>
  <c r="AE45" i="15" a="1"/>
  <c r="AE45" i="15" s="1"/>
  <c r="BI45" i="15" a="1"/>
  <c r="BI45" i="15" s="1"/>
  <c r="AX45" i="15" a="1"/>
  <c r="AX45" i="15" s="1"/>
  <c r="BY45" i="15" a="1"/>
  <c r="BY45" i="15" s="1"/>
  <c r="BD45" i="15" a="1"/>
  <c r="BD45" i="15" s="1"/>
  <c r="AT45" i="15" a="1"/>
  <c r="AT45" i="15" s="1"/>
  <c r="X45" i="15" a="1"/>
  <c r="X45" i="15" s="1"/>
  <c r="BP45" i="15" a="1"/>
  <c r="BP45" i="15" s="1"/>
  <c r="AB45" i="15" a="1"/>
  <c r="AB45" i="15" s="1"/>
  <c r="T45" i="15" a="1"/>
  <c r="T45" i="15" s="1"/>
  <c r="BE45" i="15" a="1"/>
  <c r="BE45" i="15" s="1"/>
  <c r="BQ45" i="15" a="1"/>
  <c r="BQ45" i="15" s="1"/>
  <c r="Q45" i="15" a="1"/>
  <c r="Q45" i="15" s="1"/>
  <c r="AW45" i="15" a="1"/>
  <c r="AW45" i="15" s="1"/>
  <c r="AF45" i="15" a="1"/>
  <c r="AF45" i="15" s="1"/>
  <c r="AD45" i="15" a="1"/>
  <c r="AD45" i="15" s="1"/>
  <c r="AC45" i="15" a="1"/>
  <c r="AC45" i="15" s="1"/>
  <c r="V45" i="15" a="1"/>
  <c r="V45" i="15" s="1"/>
  <c r="BG45" i="15" a="1"/>
  <c r="BG45" i="15" s="1"/>
  <c r="AQ45" i="15" a="1"/>
  <c r="AQ45" i="15" s="1"/>
  <c r="U45" i="15" a="1"/>
  <c r="U45" i="15" s="1"/>
  <c r="AH45" i="15" a="1"/>
  <c r="AH45" i="15" s="1"/>
  <c r="AG45" i="15" a="1"/>
  <c r="AG45" i="15" s="1"/>
  <c r="BH45" i="15" a="1"/>
  <c r="BH45" i="15" s="1"/>
  <c r="AI45" i="15" a="1"/>
  <c r="AI45" i="15" s="1"/>
  <c r="BA45" i="15" a="1"/>
  <c r="BA45" i="15" s="1"/>
  <c r="BO45" i="15" a="1"/>
  <c r="BO45" i="15" s="1"/>
  <c r="AM45" i="15" a="1"/>
  <c r="AM45" i="15" s="1"/>
  <c r="AY45" i="15" a="1"/>
  <c r="AY45" i="15" s="1"/>
  <c r="M45" i="15" a="1"/>
  <c r="M45" i="15" s="1"/>
  <c r="BZ45" i="15" a="1"/>
  <c r="BZ45" i="15" s="1"/>
  <c r="AA45" i="15" a="1"/>
  <c r="AA45" i="15" s="1"/>
  <c r="AK45" i="15" a="1"/>
  <c r="AK45" i="15" s="1"/>
  <c r="AS45" i="15" a="1"/>
  <c r="AS45" i="15" s="1"/>
  <c r="BU45" i="15" a="1"/>
  <c r="BU45" i="15" s="1"/>
  <c r="BM45" i="15" a="1"/>
  <c r="BM45" i="15" s="1"/>
  <c r="R45" i="15" a="1"/>
  <c r="R45" i="15" s="1"/>
  <c r="BB45" i="15" a="1"/>
  <c r="BB45" i="15" s="1"/>
  <c r="AJ45" i="15" a="1"/>
  <c r="AJ45" i="15" s="1"/>
  <c r="L45" i="15" a="1"/>
  <c r="L45" i="15" s="1"/>
  <c r="AV45" i="15" a="1"/>
  <c r="AV45" i="15" s="1"/>
  <c r="BW45" i="15" a="1"/>
  <c r="BW45" i="15" s="1"/>
  <c r="BJ45" i="15" a="1"/>
  <c r="BJ45" i="15" s="1"/>
  <c r="S45" i="15" a="1"/>
  <c r="S45" i="15" s="1"/>
  <c r="W45" i="15" a="1"/>
  <c r="W45" i="15" s="1"/>
  <c r="K45" i="15" a="1"/>
  <c r="K45" i="15" s="1"/>
  <c r="BT45" i="15" a="1"/>
  <c r="BT45" i="15" s="1"/>
  <c r="BS45" i="15" a="1"/>
  <c r="BS45" i="15" s="1"/>
  <c r="N45" i="15" a="1"/>
  <c r="N45" i="15" s="1"/>
  <c r="BX45" i="15" a="1"/>
  <c r="BX45" i="15" s="1"/>
  <c r="BR45" i="15" a="1"/>
  <c r="BR45" i="15" s="1"/>
  <c r="AL45" i="15" a="1"/>
  <c r="AL45" i="15" s="1"/>
  <c r="AK68" i="3"/>
  <c r="AH53" i="4"/>
  <c r="AJ44" i="7"/>
  <c r="AJ52" i="7"/>
  <c r="AJ8" i="16" l="1"/>
  <c r="AJ7" i="16" s="1"/>
  <c r="E46" i="16" s="1" a="1"/>
  <c r="E46" i="16" s="1"/>
  <c r="AJ8" i="15"/>
  <c r="AJ7" i="15" s="1"/>
  <c r="AJ51" i="7"/>
  <c r="AJ66" i="7"/>
  <c r="AK45" i="7" l="1"/>
  <c r="E46" i="15" a="1"/>
  <c r="E46" i="15" s="1"/>
  <c r="AS46" i="15" s="1" a="1"/>
  <c r="AS46" i="15" s="1"/>
  <c r="BT46" i="16" a="1"/>
  <c r="BT46" i="16" s="1"/>
  <c r="BJ46" i="16" a="1"/>
  <c r="BJ46" i="16" s="1"/>
  <c r="AZ46" i="16" a="1"/>
  <c r="AZ46" i="16" s="1"/>
  <c r="AP46" i="16" a="1"/>
  <c r="AP46" i="16" s="1"/>
  <c r="AF46" i="16" a="1"/>
  <c r="AF46" i="16" s="1"/>
  <c r="V46" i="16" a="1"/>
  <c r="V46" i="16" s="1"/>
  <c r="L46" i="16" a="1"/>
  <c r="L46" i="16" s="1"/>
  <c r="BK46" i="16" a="1"/>
  <c r="BK46" i="16" s="1"/>
  <c r="AE46" i="16" a="1"/>
  <c r="AE46" i="16" s="1"/>
  <c r="J46" i="16" a="1"/>
  <c r="J46" i="16" s="1"/>
  <c r="BU46" i="16" a="1"/>
  <c r="BU46" i="16" s="1"/>
  <c r="AO46" i="16" a="1"/>
  <c r="AO46" i="16" s="1"/>
  <c r="T46" i="16" a="1"/>
  <c r="T46" i="16" s="1"/>
  <c r="BE46" i="16" a="1"/>
  <c r="BE46" i="16" s="1"/>
  <c r="AH46" i="16" a="1"/>
  <c r="AH46" i="16" s="1"/>
  <c r="BP46" i="16" a="1"/>
  <c r="BP46" i="16" s="1"/>
  <c r="AS46" i="16" a="1"/>
  <c r="AS46" i="16" s="1"/>
  <c r="I46" i="16" a="1"/>
  <c r="I46" i="16" s="1"/>
  <c r="BY46" i="16" a="1"/>
  <c r="BY46" i="16" s="1"/>
  <c r="BB46" i="16" a="1"/>
  <c r="BB46" i="16" s="1"/>
  <c r="R46" i="16" a="1"/>
  <c r="R46" i="16" s="1"/>
  <c r="BS46" i="16" a="1"/>
  <c r="BS46" i="16" s="1"/>
  <c r="BF46" i="16" a="1"/>
  <c r="BF46" i="16" s="1"/>
  <c r="AR46" i="16" a="1"/>
  <c r="AR46" i="16" s="1"/>
  <c r="AC46" i="16" a="1"/>
  <c r="AC46" i="16" s="1"/>
  <c r="P46" i="16" a="1"/>
  <c r="P46" i="16" s="1"/>
  <c r="BR46" i="16" a="1"/>
  <c r="BR46" i="16" s="1"/>
  <c r="BD46" i="16" a="1"/>
  <c r="BD46" i="16" s="1"/>
  <c r="AQ46" i="16" a="1"/>
  <c r="AQ46" i="16" s="1"/>
  <c r="AB46" i="16" a="1"/>
  <c r="AB46" i="16" s="1"/>
  <c r="O46" i="16" a="1"/>
  <c r="O46" i="16" s="1"/>
  <c r="BA46" i="16" a="1"/>
  <c r="BA46" i="16" s="1"/>
  <c r="BQ46" i="16" a="1"/>
  <c r="BQ46" i="16" s="1"/>
  <c r="AX46" i="16" a="1"/>
  <c r="AX46" i="16" s="1"/>
  <c r="AI46" i="16" a="1"/>
  <c r="AI46" i="16" s="1"/>
  <c r="Q46" i="16" a="1"/>
  <c r="Q46" i="16" s="1"/>
  <c r="BO46" i="16" a="1"/>
  <c r="BO46" i="16" s="1"/>
  <c r="CA46" i="16" a="1"/>
  <c r="CA46" i="16" s="1"/>
  <c r="AU46" i="16" a="1"/>
  <c r="AU46" i="16" s="1"/>
  <c r="BV46" i="16" a="1"/>
  <c r="BV46" i="16" s="1"/>
  <c r="AW46" i="16" a="1"/>
  <c r="AW46" i="16" s="1"/>
  <c r="AA46" i="16" a="1"/>
  <c r="AA46" i="16" s="1"/>
  <c r="BN46" i="16" a="1"/>
  <c r="BN46" i="16" s="1"/>
  <c r="AV46" i="16" a="1"/>
  <c r="AV46" i="16" s="1"/>
  <c r="Z46" i="16" a="1"/>
  <c r="Z46" i="16" s="1"/>
  <c r="Y46" i="16" a="1"/>
  <c r="Y46" i="16" s="1"/>
  <c r="BL46" i="16" a="1"/>
  <c r="BL46" i="16" s="1"/>
  <c r="W46" i="16" a="1"/>
  <c r="W46" i="16" s="1"/>
  <c r="AN46" i="16" a="1"/>
  <c r="AN46" i="16" s="1"/>
  <c r="U46" i="16" a="1"/>
  <c r="U46" i="16" s="1"/>
  <c r="BI46" i="16" a="1"/>
  <c r="BI46" i="16" s="1"/>
  <c r="BC46" i="16" a="1"/>
  <c r="BC46" i="16" s="1"/>
  <c r="N46" i="16" a="1"/>
  <c r="N46" i="16" s="1"/>
  <c r="H46" i="16" a="1"/>
  <c r="H46" i="16" s="1"/>
  <c r="AT46" i="16" a="1"/>
  <c r="AT46" i="16" s="1"/>
  <c r="AY46" i="16" a="1"/>
  <c r="AY46" i="16" s="1"/>
  <c r="M46" i="16" a="1"/>
  <c r="M46" i="16" s="1"/>
  <c r="K46" i="16" a="1"/>
  <c r="K46" i="16" s="1"/>
  <c r="BZ46" i="16" a="1"/>
  <c r="BZ46" i="16" s="1"/>
  <c r="AM46" i="16" a="1"/>
  <c r="AM46" i="16" s="1"/>
  <c r="BG46" i="16" a="1"/>
  <c r="BG46" i="16" s="1"/>
  <c r="AJ46" i="16" a="1"/>
  <c r="AJ46" i="16" s="1"/>
  <c r="AL46" i="16" a="1"/>
  <c r="AL46" i="16" s="1"/>
  <c r="AK46" i="16" a="1"/>
  <c r="AK46" i="16" s="1"/>
  <c r="AG46" i="16" a="1"/>
  <c r="AG46" i="16" s="1"/>
  <c r="AD46" i="16" a="1"/>
  <c r="AD46" i="16" s="1"/>
  <c r="X46" i="16" a="1"/>
  <c r="X46" i="16" s="1"/>
  <c r="S46" i="16" a="1"/>
  <c r="S46" i="16" s="1"/>
  <c r="BX46" i="16" a="1"/>
  <c r="BX46" i="16" s="1"/>
  <c r="BH46" i="16" a="1"/>
  <c r="BH46" i="16" s="1"/>
  <c r="BW46" i="16" a="1"/>
  <c r="BW46" i="16" s="1"/>
  <c r="BM46" i="16" a="1"/>
  <c r="BM46" i="16" s="1"/>
  <c r="AJ73" i="7"/>
  <c r="AJ72" i="7" s="1"/>
  <c r="AL46" i="3" s="1"/>
  <c r="AJ65" i="7"/>
  <c r="AK46" i="15" l="1" a="1"/>
  <c r="AK46" i="15" s="1"/>
  <c r="BT46" i="15" a="1"/>
  <c r="BT46" i="15" s="1"/>
  <c r="AE46" i="15" a="1"/>
  <c r="AE46" i="15" s="1"/>
  <c r="AT46" i="15" a="1"/>
  <c r="AT46" i="15" s="1"/>
  <c r="BX46" i="15" a="1"/>
  <c r="BX46" i="15" s="1"/>
  <c r="CA46" i="15" a="1"/>
  <c r="CA46" i="15" s="1"/>
  <c r="BU46" i="15" a="1"/>
  <c r="BU46" i="15" s="1"/>
  <c r="BH46" i="15" a="1"/>
  <c r="BH46" i="15" s="1"/>
  <c r="BK46" i="15" a="1"/>
  <c r="BK46" i="15" s="1"/>
  <c r="AA46" i="15" a="1"/>
  <c r="AA46" i="15" s="1"/>
  <c r="X46" i="15" a="1"/>
  <c r="X46" i="15" s="1"/>
  <c r="U46" i="15" a="1"/>
  <c r="U46" i="15" s="1"/>
  <c r="M46" i="15" a="1"/>
  <c r="M46" i="15" s="1"/>
  <c r="AV46" i="15" a="1"/>
  <c r="AV46" i="15" s="1"/>
  <c r="AD46" i="15" a="1"/>
  <c r="AD46" i="15" s="1"/>
  <c r="J46" i="15" a="1"/>
  <c r="J46" i="15" s="1"/>
  <c r="N46" i="15" a="1"/>
  <c r="N46" i="15" s="1"/>
  <c r="BQ46" i="15" a="1"/>
  <c r="BQ46" i="15" s="1"/>
  <c r="BF46" i="15" a="1"/>
  <c r="BF46" i="15" s="1"/>
  <c r="AW46" i="15" a="1"/>
  <c r="AW46" i="15" s="1"/>
  <c r="AH46" i="15" a="1"/>
  <c r="AH46" i="15" s="1"/>
  <c r="AL46" i="15" a="1"/>
  <c r="AL46" i="15" s="1"/>
  <c r="I46" i="15" a="1"/>
  <c r="I46" i="15" s="1"/>
  <c r="BG46" i="15" a="1"/>
  <c r="BG46" i="15" s="1"/>
  <c r="BN46" i="15" a="1"/>
  <c r="BN46" i="15" s="1"/>
  <c r="AB46" i="15" a="1"/>
  <c r="AB46" i="15" s="1"/>
  <c r="BW46" i="15" a="1"/>
  <c r="BW46" i="15" s="1"/>
  <c r="AO46" i="15" a="1"/>
  <c r="AO46" i="15" s="1"/>
  <c r="H46" i="15" a="1"/>
  <c r="H46" i="15" s="1"/>
  <c r="AM46" i="15" a="1"/>
  <c r="AM46" i="15" s="1"/>
  <c r="AI46" i="15" a="1"/>
  <c r="AI46" i="15" s="1"/>
  <c r="BB46" i="15" a="1"/>
  <c r="BB46" i="15" s="1"/>
  <c r="AQ46" i="15" a="1"/>
  <c r="AQ46" i="15" s="1"/>
  <c r="AU46" i="15" a="1"/>
  <c r="AU46" i="15" s="1"/>
  <c r="AY46" i="15" a="1"/>
  <c r="AY46" i="15" s="1"/>
  <c r="P46" i="15" a="1"/>
  <c r="P46" i="15" s="1"/>
  <c r="BV46" i="15" a="1"/>
  <c r="BV46" i="15" s="1"/>
  <c r="BE46" i="15" a="1"/>
  <c r="BE46" i="15" s="1"/>
  <c r="AC46" i="15" a="1"/>
  <c r="AC46" i="15" s="1"/>
  <c r="BA46" i="15" a="1"/>
  <c r="BA46" i="15" s="1"/>
  <c r="R46" i="15" a="1"/>
  <c r="R46" i="15" s="1"/>
  <c r="AJ46" i="15" a="1"/>
  <c r="AJ46" i="15" s="1"/>
  <c r="L46" i="15" a="1"/>
  <c r="L46" i="15" s="1"/>
  <c r="BJ46" i="15" a="1"/>
  <c r="BJ46" i="15" s="1"/>
  <c r="BC46" i="15" a="1"/>
  <c r="BC46" i="15" s="1"/>
  <c r="BL46" i="15" a="1"/>
  <c r="BL46" i="15" s="1"/>
  <c r="BY46" i="15" a="1"/>
  <c r="BY46" i="15" s="1"/>
  <c r="BS46" i="15" a="1"/>
  <c r="BS46" i="15" s="1"/>
  <c r="AR46" i="15" a="1"/>
  <c r="AR46" i="15" s="1"/>
  <c r="AZ46" i="15" a="1"/>
  <c r="AZ46" i="15" s="1"/>
  <c r="W46" i="15" a="1"/>
  <c r="W46" i="15" s="1"/>
  <c r="T46" i="15" a="1"/>
  <c r="T46" i="15" s="1"/>
  <c r="K46" i="15" a="1"/>
  <c r="K46" i="15" s="1"/>
  <c r="BD46" i="15" a="1"/>
  <c r="BD46" i="15" s="1"/>
  <c r="AP46" i="15" a="1"/>
  <c r="AP46" i="15" s="1"/>
  <c r="BM46" i="15" a="1"/>
  <c r="BM46" i="15" s="1"/>
  <c r="AF46" i="15" a="1"/>
  <c r="AF46" i="15" s="1"/>
  <c r="BR46" i="15" a="1"/>
  <c r="BR46" i="15" s="1"/>
  <c r="Z46" i="15" a="1"/>
  <c r="Z46" i="15" s="1"/>
  <c r="BP46" i="15" a="1"/>
  <c r="BP46" i="15" s="1"/>
  <c r="BZ46" i="15" a="1"/>
  <c r="BZ46" i="15" s="1"/>
  <c r="BI46" i="15" a="1"/>
  <c r="BI46" i="15" s="1"/>
  <c r="O46" i="15" a="1"/>
  <c r="O46" i="15" s="1"/>
  <c r="AN46" i="15" a="1"/>
  <c r="AN46" i="15" s="1"/>
  <c r="Y46" i="15" a="1"/>
  <c r="Y46" i="15" s="1"/>
  <c r="V46" i="15" a="1"/>
  <c r="V46" i="15" s="1"/>
  <c r="Q46" i="15" a="1"/>
  <c r="Q46" i="15" s="1"/>
  <c r="AG46" i="15" a="1"/>
  <c r="AG46" i="15" s="1"/>
  <c r="BO46" i="15" a="1"/>
  <c r="BO46" i="15" s="1"/>
  <c r="S46" i="15" a="1"/>
  <c r="S46" i="15" s="1"/>
  <c r="AX46" i="15" a="1"/>
  <c r="AX46" i="15" s="1"/>
  <c r="AK52" i="7"/>
  <c r="AK44" i="7"/>
  <c r="AI53" i="4"/>
  <c r="AL68" i="3"/>
  <c r="AK8" i="16" l="1"/>
  <c r="AK7" i="16" s="1"/>
  <c r="E47" i="16" s="1" a="1"/>
  <c r="E47" i="16" s="1"/>
  <c r="AK8" i="15"/>
  <c r="AK7" i="15" s="1"/>
  <c r="AK51" i="7"/>
  <c r="AK66" i="7"/>
  <c r="AL45" i="7" l="1"/>
  <c r="E47" i="15" a="1"/>
  <c r="E47" i="15" s="1"/>
  <c r="BJ47" i="15" s="1" a="1"/>
  <c r="BJ47" i="15" s="1"/>
  <c r="CA47" i="16" a="1"/>
  <c r="CA47" i="16" s="1"/>
  <c r="BX47" i="16" a="1"/>
  <c r="BX47" i="16" s="1"/>
  <c r="BM47" i="16" a="1"/>
  <c r="BM47" i="16" s="1"/>
  <c r="BB47" i="16" a="1"/>
  <c r="BB47" i="16" s="1"/>
  <c r="AQ47" i="16" a="1"/>
  <c r="AQ47" i="16" s="1"/>
  <c r="AF47" i="16" a="1"/>
  <c r="AF47" i="16" s="1"/>
  <c r="U47" i="16" a="1"/>
  <c r="U47" i="16" s="1"/>
  <c r="J47" i="16" a="1"/>
  <c r="J47" i="16" s="1"/>
  <c r="BP47" i="16" a="1"/>
  <c r="BP47" i="16" s="1"/>
  <c r="BD47" i="16" a="1"/>
  <c r="BD47" i="16" s="1"/>
  <c r="AR47" i="16" a="1"/>
  <c r="AR47" i="16" s="1"/>
  <c r="AE47" i="16" a="1"/>
  <c r="AE47" i="16" s="1"/>
  <c r="R47" i="16" a="1"/>
  <c r="R47" i="16" s="1"/>
  <c r="BY47" i="16" a="1"/>
  <c r="BY47" i="16" s="1"/>
  <c r="BL47" i="16" a="1"/>
  <c r="BL47" i="16" s="1"/>
  <c r="AZ47" i="16" a="1"/>
  <c r="AZ47" i="16" s="1"/>
  <c r="AN47" i="16" a="1"/>
  <c r="AN47" i="16" s="1"/>
  <c r="AA47" i="16" a="1"/>
  <c r="AA47" i="16" s="1"/>
  <c r="O47" i="16" a="1"/>
  <c r="O47" i="16" s="1"/>
  <c r="BC47" i="16" a="1"/>
  <c r="BC47" i="16" s="1"/>
  <c r="L47" i="16" a="1"/>
  <c r="L47" i="16" s="1"/>
  <c r="BR47" i="16" a="1"/>
  <c r="BR47" i="16" s="1"/>
  <c r="AM47" i="16" a="1"/>
  <c r="AM47" i="16" s="1"/>
  <c r="Y47" i="16" a="1"/>
  <c r="Y47" i="16" s="1"/>
  <c r="BQ47" i="16" a="1"/>
  <c r="BQ47" i="16" s="1"/>
  <c r="BA47" i="16" a="1"/>
  <c r="BA47" i="16" s="1"/>
  <c r="AL47" i="16" a="1"/>
  <c r="AL47" i="16" s="1"/>
  <c r="K47" i="16" a="1"/>
  <c r="K47" i="16" s="1"/>
  <c r="AX47" i="16" a="1"/>
  <c r="AX47" i="16" s="1"/>
  <c r="V47" i="16" a="1"/>
  <c r="V47" i="16" s="1"/>
  <c r="AV47" i="16" a="1"/>
  <c r="AV47" i="16" s="1"/>
  <c r="BN47" i="16" a="1"/>
  <c r="BN47" i="16" s="1"/>
  <c r="AD47" i="16" a="1"/>
  <c r="AD47" i="16" s="1"/>
  <c r="M47" i="16" a="1"/>
  <c r="M47" i="16" s="1"/>
  <c r="AU47" i="16" a="1"/>
  <c r="AU47" i="16" s="1"/>
  <c r="AC47" i="16" a="1"/>
  <c r="AC47" i="16" s="1"/>
  <c r="BZ47" i="16" a="1"/>
  <c r="BZ47" i="16" s="1"/>
  <c r="BI47" i="16" a="1"/>
  <c r="BI47" i="16" s="1"/>
  <c r="X47" i="16" a="1"/>
  <c r="X47" i="16" s="1"/>
  <c r="BK47" i="16" a="1"/>
  <c r="BK47" i="16" s="1"/>
  <c r="AP47" i="16" a="1"/>
  <c r="AP47" i="16" s="1"/>
  <c r="T47" i="16" a="1"/>
  <c r="T47" i="16" s="1"/>
  <c r="S47" i="16" a="1"/>
  <c r="S47" i="16" s="1"/>
  <c r="AK47" i="16" a="1"/>
  <c r="AK47" i="16" s="1"/>
  <c r="BJ47" i="16" a="1"/>
  <c r="BJ47" i="16" s="1"/>
  <c r="AO47" i="16" a="1"/>
  <c r="AO47" i="16" s="1"/>
  <c r="Q47" i="16" a="1"/>
  <c r="Q47" i="16" s="1"/>
  <c r="P47" i="16" a="1"/>
  <c r="P47" i="16" s="1"/>
  <c r="BF47" i="16" a="1"/>
  <c r="BF47" i="16" s="1"/>
  <c r="AI47" i="16" a="1"/>
  <c r="AI47" i="16" s="1"/>
  <c r="N47" i="16" a="1"/>
  <c r="N47" i="16" s="1"/>
  <c r="BE47" i="16" a="1"/>
  <c r="BE47" i="16" s="1"/>
  <c r="AH47" i="16" a="1"/>
  <c r="AH47" i="16" s="1"/>
  <c r="I47" i="16" a="1"/>
  <c r="I47" i="16" s="1"/>
  <c r="AY47" i="16" a="1"/>
  <c r="AY47" i="16" s="1"/>
  <c r="BW47" i="16" a="1"/>
  <c r="BW47" i="16" s="1"/>
  <c r="H47" i="16" a="1"/>
  <c r="H47" i="16" s="1"/>
  <c r="AT47" i="16" a="1"/>
  <c r="AT47" i="16" s="1"/>
  <c r="AW47" i="16" a="1"/>
  <c r="AW47" i="16" s="1"/>
  <c r="Z47" i="16" a="1"/>
  <c r="Z47" i="16" s="1"/>
  <c r="BU47" i="16" a="1"/>
  <c r="BU47" i="16" s="1"/>
  <c r="AG47" i="16" a="1"/>
  <c r="AG47" i="16" s="1"/>
  <c r="AB47" i="16" a="1"/>
  <c r="AB47" i="16" s="1"/>
  <c r="BV47" i="16" a="1"/>
  <c r="BV47" i="16" s="1"/>
  <c r="W47" i="16" a="1"/>
  <c r="W47" i="16" s="1"/>
  <c r="BG47" i="16" a="1"/>
  <c r="BG47" i="16" s="1"/>
  <c r="AJ47" i="16" a="1"/>
  <c r="AJ47" i="16" s="1"/>
  <c r="BT47" i="16" a="1"/>
  <c r="BT47" i="16" s="1"/>
  <c r="BO47" i="16" a="1"/>
  <c r="BO47" i="16" s="1"/>
  <c r="AS47" i="16" a="1"/>
  <c r="AS47" i="16" s="1"/>
  <c r="BS47" i="16" a="1"/>
  <c r="BS47" i="16" s="1"/>
  <c r="BH47" i="16" a="1"/>
  <c r="BH47" i="16" s="1"/>
  <c r="AK73" i="7"/>
  <c r="AK72" i="7" s="1"/>
  <c r="AM46" i="3" s="1"/>
  <c r="AK65" i="7"/>
  <c r="U47" i="15" l="1" a="1"/>
  <c r="U47" i="15" s="1"/>
  <c r="S47" i="15" a="1"/>
  <c r="S47" i="15" s="1"/>
  <c r="AN47" i="15" a="1"/>
  <c r="AN47" i="15" s="1"/>
  <c r="X47" i="15" a="1"/>
  <c r="X47" i="15" s="1"/>
  <c r="BD47" i="15" a="1"/>
  <c r="BD47" i="15" s="1"/>
  <c r="Y47" i="15" a="1"/>
  <c r="Y47" i="15" s="1"/>
  <c r="BZ47" i="15" a="1"/>
  <c r="BZ47" i="15" s="1"/>
  <c r="K47" i="15" a="1"/>
  <c r="K47" i="15" s="1"/>
  <c r="BM47" i="15" a="1"/>
  <c r="BM47" i="15" s="1"/>
  <c r="AL47" i="15" a="1"/>
  <c r="AL47" i="15" s="1"/>
  <c r="Z47" i="15" a="1"/>
  <c r="Z47" i="15" s="1"/>
  <c r="BH47" i="15" a="1"/>
  <c r="BH47" i="15" s="1"/>
  <c r="BA47" i="15" a="1"/>
  <c r="BA47" i="15" s="1"/>
  <c r="BR47" i="15" a="1"/>
  <c r="BR47" i="15" s="1"/>
  <c r="AG47" i="15" a="1"/>
  <c r="AG47" i="15" s="1"/>
  <c r="W47" i="15" a="1"/>
  <c r="W47" i="15" s="1"/>
  <c r="J47" i="15" a="1"/>
  <c r="J47" i="15" s="1"/>
  <c r="AA47" i="15" a="1"/>
  <c r="AA47" i="15" s="1"/>
  <c r="AI47" i="15" a="1"/>
  <c r="AI47" i="15" s="1"/>
  <c r="AR47" i="15" a="1"/>
  <c r="AR47" i="15" s="1"/>
  <c r="AS47" i="15" a="1"/>
  <c r="AS47" i="15" s="1"/>
  <c r="AW47" i="15" a="1"/>
  <c r="AW47" i="15" s="1"/>
  <c r="BN47" i="15" a="1"/>
  <c r="BN47" i="15" s="1"/>
  <c r="BT47" i="15" a="1"/>
  <c r="BT47" i="15" s="1"/>
  <c r="BK47" i="15" a="1"/>
  <c r="BK47" i="15" s="1"/>
  <c r="T47" i="15" a="1"/>
  <c r="T47" i="15" s="1"/>
  <c r="AK47" i="15" a="1"/>
  <c r="AK47" i="15" s="1"/>
  <c r="BO47" i="15" a="1"/>
  <c r="BO47" i="15" s="1"/>
  <c r="AY47" i="15" a="1"/>
  <c r="AY47" i="15" s="1"/>
  <c r="V47" i="15" a="1"/>
  <c r="V47" i="15" s="1"/>
  <c r="BF47" i="15" a="1"/>
  <c r="BF47" i="15" s="1"/>
  <c r="H47" i="15" a="1"/>
  <c r="H47" i="15" s="1"/>
  <c r="BX47" i="15" a="1"/>
  <c r="BX47" i="15" s="1"/>
  <c r="BB47" i="15" a="1"/>
  <c r="BB47" i="15" s="1"/>
  <c r="AZ47" i="15" a="1"/>
  <c r="AZ47" i="15" s="1"/>
  <c r="AU47" i="15" a="1"/>
  <c r="AU47" i="15" s="1"/>
  <c r="BW47" i="15" a="1"/>
  <c r="BW47" i="15" s="1"/>
  <c r="BQ47" i="15" a="1"/>
  <c r="BQ47" i="15" s="1"/>
  <c r="BP47" i="15" a="1"/>
  <c r="BP47" i="15" s="1"/>
  <c r="BC47" i="15" a="1"/>
  <c r="BC47" i="15" s="1"/>
  <c r="AB47" i="15" a="1"/>
  <c r="AB47" i="15" s="1"/>
  <c r="AJ47" i="15" a="1"/>
  <c r="AJ47" i="15" s="1"/>
  <c r="R47" i="15" a="1"/>
  <c r="R47" i="15" s="1"/>
  <c r="AF47" i="15" a="1"/>
  <c r="AF47" i="15" s="1"/>
  <c r="BI47" i="15" a="1"/>
  <c r="BI47" i="15" s="1"/>
  <c r="AH47" i="15" a="1"/>
  <c r="AH47" i="15" s="1"/>
  <c r="BS47" i="15" a="1"/>
  <c r="BS47" i="15" s="1"/>
  <c r="L47" i="15" a="1"/>
  <c r="L47" i="15" s="1"/>
  <c r="AX47" i="15" a="1"/>
  <c r="AX47" i="15" s="1"/>
  <c r="AT47" i="15" a="1"/>
  <c r="AT47" i="15" s="1"/>
  <c r="M47" i="15" a="1"/>
  <c r="M47" i="15" s="1"/>
  <c r="AO47" i="15" a="1"/>
  <c r="AO47" i="15" s="1"/>
  <c r="I47" i="15" a="1"/>
  <c r="I47" i="15" s="1"/>
  <c r="AM47" i="15" a="1"/>
  <c r="AM47" i="15" s="1"/>
  <c r="BG47" i="15" a="1"/>
  <c r="BG47" i="15" s="1"/>
  <c r="AV47" i="15" a="1"/>
  <c r="AV47" i="15" s="1"/>
  <c r="CA47" i="15" a="1"/>
  <c r="CA47" i="15" s="1"/>
  <c r="BE47" i="15" a="1"/>
  <c r="BE47" i="15" s="1"/>
  <c r="BY47" i="15" a="1"/>
  <c r="BY47" i="15" s="1"/>
  <c r="BV47" i="15" a="1"/>
  <c r="BV47" i="15" s="1"/>
  <c r="AP47" i="15" a="1"/>
  <c r="AP47" i="15" s="1"/>
  <c r="BU47" i="15" a="1"/>
  <c r="BU47" i="15" s="1"/>
  <c r="O47" i="15" a="1"/>
  <c r="O47" i="15" s="1"/>
  <c r="P47" i="15" a="1"/>
  <c r="P47" i="15" s="1"/>
  <c r="AE47" i="15" a="1"/>
  <c r="AE47" i="15" s="1"/>
  <c r="AQ47" i="15" a="1"/>
  <c r="AQ47" i="15" s="1"/>
  <c r="AC47" i="15" a="1"/>
  <c r="AC47" i="15" s="1"/>
  <c r="BL47" i="15" a="1"/>
  <c r="BL47" i="15" s="1"/>
  <c r="Q47" i="15" a="1"/>
  <c r="Q47" i="15" s="1"/>
  <c r="AD47" i="15" a="1"/>
  <c r="AD47" i="15" s="1"/>
  <c r="N47" i="15" a="1"/>
  <c r="N47" i="15" s="1"/>
  <c r="AJ53" i="4"/>
  <c r="CL53" i="4" s="1"/>
  <c r="CO46" i="3"/>
  <c r="AM68" i="3"/>
  <c r="AL44" i="7"/>
  <c r="AL52" i="7"/>
  <c r="AL8" i="15" l="1"/>
  <c r="AL7" i="15" s="1"/>
  <c r="AL8" i="16"/>
  <c r="AL7" i="16" s="1"/>
  <c r="E48" i="16" s="1" a="1"/>
  <c r="E48" i="16" s="1"/>
  <c r="CO68" i="3"/>
  <c r="AL51" i="7"/>
  <c r="AL66" i="7"/>
  <c r="AM45" i="7" l="1"/>
  <c r="E48" i="15" a="1"/>
  <c r="E48" i="15" s="1"/>
  <c r="BA48" i="15" s="1" a="1"/>
  <c r="BA48" i="15" s="1"/>
  <c r="BG48" i="16" a="1"/>
  <c r="BG48" i="16" s="1"/>
  <c r="AL48" i="16" a="1"/>
  <c r="AL48" i="16" s="1"/>
  <c r="Q48" i="16" a="1"/>
  <c r="Q48" i="16" s="1"/>
  <c r="BQ48" i="16" a="1"/>
  <c r="BQ48" i="16" s="1"/>
  <c r="AV48" i="16" a="1"/>
  <c r="AV48" i="16" s="1"/>
  <c r="CA48" i="16" a="1"/>
  <c r="CA48" i="16" s="1"/>
  <c r="BF48" i="16" a="1"/>
  <c r="BF48" i="16" s="1"/>
  <c r="AK48" i="16" a="1"/>
  <c r="AK48" i="16" s="1"/>
  <c r="P48" i="16" a="1"/>
  <c r="P48" i="16" s="1"/>
  <c r="BW48" i="16" a="1"/>
  <c r="BW48" i="16" s="1"/>
  <c r="BK48" i="16" a="1"/>
  <c r="BK48" i="16" s="1"/>
  <c r="AY48" i="16" a="1"/>
  <c r="AY48" i="16" s="1"/>
  <c r="AM48" i="16" a="1"/>
  <c r="AM48" i="16" s="1"/>
  <c r="AA48" i="16" a="1"/>
  <c r="AA48" i="16" s="1"/>
  <c r="Z48" i="16" a="1"/>
  <c r="Z48" i="16" s="1"/>
  <c r="N48" i="16" a="1"/>
  <c r="N48" i="16" s="1"/>
  <c r="AT48" i="16" a="1"/>
  <c r="AT48" i="16" s="1"/>
  <c r="AG48" i="16" a="1"/>
  <c r="AG48" i="16" s="1"/>
  <c r="H48" i="16" a="1"/>
  <c r="H48" i="16" s="1"/>
  <c r="BU48" i="16" a="1"/>
  <c r="BU48" i="16" s="1"/>
  <c r="BH48" i="16" a="1"/>
  <c r="BH48" i="16" s="1"/>
  <c r="AS48" i="16" a="1"/>
  <c r="AS48" i="16" s="1"/>
  <c r="T48" i="16" a="1"/>
  <c r="T48" i="16" s="1"/>
  <c r="BD48" i="16" a="1"/>
  <c r="BD48" i="16" s="1"/>
  <c r="AD48" i="16" a="1"/>
  <c r="AD48" i="16" s="1"/>
  <c r="BV48" i="16" a="1"/>
  <c r="BV48" i="16" s="1"/>
  <c r="BE48" i="16" a="1"/>
  <c r="BE48" i="16" s="1"/>
  <c r="Y48" i="16" a="1"/>
  <c r="Y48" i="16" s="1"/>
  <c r="K48" i="16" a="1"/>
  <c r="K48" i="16" s="1"/>
  <c r="AO48" i="16" a="1"/>
  <c r="AO48" i="16" s="1"/>
  <c r="BT48" i="16" a="1"/>
  <c r="BT48" i="16" s="1"/>
  <c r="BC48" i="16" a="1"/>
  <c r="BC48" i="16" s="1"/>
  <c r="X48" i="16" a="1"/>
  <c r="X48" i="16" s="1"/>
  <c r="J48" i="16" a="1"/>
  <c r="J48" i="16" s="1"/>
  <c r="AJ48" i="16" a="1"/>
  <c r="AJ48" i="16" s="1"/>
  <c r="BS48" i="16" a="1"/>
  <c r="BS48" i="16" s="1"/>
  <c r="BR48" i="16" a="1"/>
  <c r="BR48" i="16" s="1"/>
  <c r="AX48" i="16" a="1"/>
  <c r="AX48" i="16" s="1"/>
  <c r="AE48" i="16" a="1"/>
  <c r="AE48" i="16" s="1"/>
  <c r="L48" i="16" a="1"/>
  <c r="L48" i="16" s="1"/>
  <c r="BP48" i="16" a="1"/>
  <c r="BP48" i="16" s="1"/>
  <c r="AR48" i="16" a="1"/>
  <c r="AR48" i="16" s="1"/>
  <c r="BL48" i="16" a="1"/>
  <c r="BL48" i="16" s="1"/>
  <c r="O48" i="16" a="1"/>
  <c r="O48" i="16" s="1"/>
  <c r="BJ48" i="16" a="1"/>
  <c r="BJ48" i="16" s="1"/>
  <c r="AI48" i="16" a="1"/>
  <c r="AI48" i="16" s="1"/>
  <c r="M48" i="16" a="1"/>
  <c r="M48" i="16" s="1"/>
  <c r="BI48" i="16" a="1"/>
  <c r="BI48" i="16" s="1"/>
  <c r="AF48" i="16" a="1"/>
  <c r="AF48" i="16" s="1"/>
  <c r="BB48" i="16" a="1"/>
  <c r="BB48" i="16" s="1"/>
  <c r="AC48" i="16" a="1"/>
  <c r="AC48" i="16" s="1"/>
  <c r="S48" i="16" a="1"/>
  <c r="S48" i="16" s="1"/>
  <c r="I48" i="16" a="1"/>
  <c r="I48" i="16" s="1"/>
  <c r="AU48" i="16" a="1"/>
  <c r="AU48" i="16" s="1"/>
  <c r="BA48" i="16" a="1"/>
  <c r="BA48" i="16" s="1"/>
  <c r="AZ48" i="16" a="1"/>
  <c r="AZ48" i="16" s="1"/>
  <c r="R48" i="16" a="1"/>
  <c r="R48" i="16" s="1"/>
  <c r="AW48" i="16" a="1"/>
  <c r="AW48" i="16" s="1"/>
  <c r="W48" i="16" a="1"/>
  <c r="W48" i="16" s="1"/>
  <c r="V48" i="16" a="1"/>
  <c r="V48" i="16" s="1"/>
  <c r="U48" i="16" a="1"/>
  <c r="U48" i="16" s="1"/>
  <c r="BZ48" i="16" a="1"/>
  <c r="BZ48" i="16" s="1"/>
  <c r="BY48" i="16" a="1"/>
  <c r="BY48" i="16" s="1"/>
  <c r="BX48" i="16" a="1"/>
  <c r="BX48" i="16" s="1"/>
  <c r="BO48" i="16" a="1"/>
  <c r="BO48" i="16" s="1"/>
  <c r="BM48" i="16" a="1"/>
  <c r="BM48" i="16" s="1"/>
  <c r="AN48" i="16" a="1"/>
  <c r="AN48" i="16" s="1"/>
  <c r="AP48" i="16" a="1"/>
  <c r="AP48" i="16" s="1"/>
  <c r="AH48" i="16" a="1"/>
  <c r="AH48" i="16" s="1"/>
  <c r="BN48" i="16" a="1"/>
  <c r="BN48" i="16" s="1"/>
  <c r="AQ48" i="16" a="1"/>
  <c r="AQ48" i="16" s="1"/>
  <c r="AB48" i="16" a="1"/>
  <c r="AB48" i="16" s="1"/>
  <c r="AL73" i="7"/>
  <c r="AL72" i="7" s="1"/>
  <c r="AN46" i="3" s="1"/>
  <c r="AL65" i="7"/>
  <c r="N48" i="15" l="1" a="1"/>
  <c r="N48" i="15" s="1"/>
  <c r="P48" i="15" a="1"/>
  <c r="P48" i="15" s="1"/>
  <c r="O48" i="15" a="1"/>
  <c r="O48" i="15" s="1"/>
  <c r="BL48" i="15" a="1"/>
  <c r="BL48" i="15" s="1"/>
  <c r="AT48" i="15" a="1"/>
  <c r="AT48" i="15" s="1"/>
  <c r="AL48" i="15" a="1"/>
  <c r="AL48" i="15" s="1"/>
  <c r="BC48" i="15" a="1"/>
  <c r="BC48" i="15" s="1"/>
  <c r="S48" i="15" a="1"/>
  <c r="S48" i="15" s="1"/>
  <c r="AM48" i="15" a="1"/>
  <c r="AM48" i="15" s="1"/>
  <c r="R48" i="15" a="1"/>
  <c r="R48" i="15" s="1"/>
  <c r="BR48" i="15" a="1"/>
  <c r="BR48" i="15" s="1"/>
  <c r="BQ48" i="15" a="1"/>
  <c r="BQ48" i="15" s="1"/>
  <c r="AH48" i="15" a="1"/>
  <c r="AH48" i="15" s="1"/>
  <c r="Z48" i="15" a="1"/>
  <c r="Z48" i="15" s="1"/>
  <c r="BT48" i="15" a="1"/>
  <c r="BT48" i="15" s="1"/>
  <c r="V48" i="15" a="1"/>
  <c r="V48" i="15" s="1"/>
  <c r="Q48" i="15" a="1"/>
  <c r="Q48" i="15" s="1"/>
  <c r="AJ48" i="15" a="1"/>
  <c r="AJ48" i="15" s="1"/>
  <c r="M48" i="15" a="1"/>
  <c r="M48" i="15" s="1"/>
  <c r="BW48" i="15" a="1"/>
  <c r="BW48" i="15" s="1"/>
  <c r="K48" i="15" a="1"/>
  <c r="K48" i="15" s="1"/>
  <c r="X48" i="15" a="1"/>
  <c r="X48" i="15" s="1"/>
  <c r="H48" i="15" a="1"/>
  <c r="H48" i="15" s="1"/>
  <c r="J48" i="15" a="1"/>
  <c r="J48" i="15" s="1"/>
  <c r="T48" i="15" a="1"/>
  <c r="T48" i="15" s="1"/>
  <c r="AZ48" i="15" a="1"/>
  <c r="AZ48" i="15" s="1"/>
  <c r="BV48" i="15" a="1"/>
  <c r="BV48" i="15" s="1"/>
  <c r="AR48" i="15" a="1"/>
  <c r="AR48" i="15" s="1"/>
  <c r="BB48" i="15" a="1"/>
  <c r="BB48" i="15" s="1"/>
  <c r="AC48" i="15" a="1"/>
  <c r="AC48" i="15" s="1"/>
  <c r="BD48" i="15" a="1"/>
  <c r="BD48" i="15" s="1"/>
  <c r="AX48" i="15" a="1"/>
  <c r="AX48" i="15" s="1"/>
  <c r="AD48" i="15" a="1"/>
  <c r="AD48" i="15" s="1"/>
  <c r="AS48" i="15" a="1"/>
  <c r="AS48" i="15" s="1"/>
  <c r="BF48" i="15" a="1"/>
  <c r="BF48" i="15" s="1"/>
  <c r="AU48" i="15" a="1"/>
  <c r="AU48" i="15" s="1"/>
  <c r="AN48" i="15" a="1"/>
  <c r="AN48" i="15" s="1"/>
  <c r="BS48" i="15" a="1"/>
  <c r="BS48" i="15" s="1"/>
  <c r="BI48" i="15" a="1"/>
  <c r="BI48" i="15" s="1"/>
  <c r="AG48" i="15" a="1"/>
  <c r="AG48" i="15" s="1"/>
  <c r="BO48" i="15" a="1"/>
  <c r="BO48" i="15" s="1"/>
  <c r="BY48" i="15" a="1"/>
  <c r="BY48" i="15" s="1"/>
  <c r="BX48" i="15" a="1"/>
  <c r="BX48" i="15" s="1"/>
  <c r="BM48" i="15" a="1"/>
  <c r="BM48" i="15" s="1"/>
  <c r="BZ48" i="15" a="1"/>
  <c r="BZ48" i="15" s="1"/>
  <c r="CA48" i="15" a="1"/>
  <c r="CA48" i="15" s="1"/>
  <c r="AF48" i="15" a="1"/>
  <c r="AF48" i="15" s="1"/>
  <c r="BU48" i="15" a="1"/>
  <c r="BU48" i="15" s="1"/>
  <c r="AV48" i="15" a="1"/>
  <c r="AV48" i="15" s="1"/>
  <c r="AA48" i="15" a="1"/>
  <c r="AA48" i="15" s="1"/>
  <c r="BK48" i="15" a="1"/>
  <c r="BK48" i="15" s="1"/>
  <c r="AK48" i="15" a="1"/>
  <c r="AK48" i="15" s="1"/>
  <c r="AP48" i="15" a="1"/>
  <c r="AP48" i="15" s="1"/>
  <c r="BE48" i="15" a="1"/>
  <c r="BE48" i="15" s="1"/>
  <c r="AO48" i="15" a="1"/>
  <c r="AO48" i="15" s="1"/>
  <c r="U48" i="15" a="1"/>
  <c r="U48" i="15" s="1"/>
  <c r="BP48" i="15" a="1"/>
  <c r="BP48" i="15" s="1"/>
  <c r="AB48" i="15" a="1"/>
  <c r="AB48" i="15" s="1"/>
  <c r="AY48" i="15" a="1"/>
  <c r="AY48" i="15" s="1"/>
  <c r="AI48" i="15" a="1"/>
  <c r="AI48" i="15" s="1"/>
  <c r="W48" i="15" a="1"/>
  <c r="W48" i="15" s="1"/>
  <c r="BH48" i="15" a="1"/>
  <c r="BH48" i="15" s="1"/>
  <c r="Y48" i="15" a="1"/>
  <c r="Y48" i="15" s="1"/>
  <c r="I48" i="15" a="1"/>
  <c r="I48" i="15" s="1"/>
  <c r="BN48" i="15" a="1"/>
  <c r="BN48" i="15" s="1"/>
  <c r="BG48" i="15" a="1"/>
  <c r="BG48" i="15" s="1"/>
  <c r="AQ48" i="15" a="1"/>
  <c r="AQ48" i="15" s="1"/>
  <c r="L48" i="15" a="1"/>
  <c r="L48" i="15" s="1"/>
  <c r="AW48" i="15" a="1"/>
  <c r="AW48" i="15" s="1"/>
  <c r="AE48" i="15" a="1"/>
  <c r="AE48" i="15" s="1"/>
  <c r="BJ48" i="15" a="1"/>
  <c r="BJ48" i="15" s="1"/>
  <c r="AN68" i="3"/>
  <c r="AK53" i="4"/>
  <c r="AM44" i="7"/>
  <c r="AM52" i="7"/>
  <c r="AM8" i="15" l="1"/>
  <c r="AM7" i="15" s="1"/>
  <c r="AM8" i="16"/>
  <c r="AM7" i="16" s="1"/>
  <c r="E49" i="16" s="1" a="1"/>
  <c r="E49" i="16" s="1"/>
  <c r="AM51" i="7"/>
  <c r="AM66" i="7"/>
  <c r="AN45" i="7" l="1"/>
  <c r="E49" i="15" a="1"/>
  <c r="E49" i="15" s="1"/>
  <c r="S49" i="15" s="1" a="1"/>
  <c r="S49" i="15" s="1"/>
  <c r="BT49" i="16" a="1"/>
  <c r="BT49" i="16" s="1"/>
  <c r="BJ49" i="16" a="1"/>
  <c r="BJ49" i="16" s="1"/>
  <c r="AZ49" i="16" a="1"/>
  <c r="AZ49" i="16" s="1"/>
  <c r="AP49" i="16" a="1"/>
  <c r="AP49" i="16" s="1"/>
  <c r="AF49" i="16" a="1"/>
  <c r="AF49" i="16" s="1"/>
  <c r="V49" i="16" a="1"/>
  <c r="V49" i="16" s="1"/>
  <c r="L49" i="16" a="1"/>
  <c r="L49" i="16" s="1"/>
  <c r="BG49" i="16" a="1"/>
  <c r="BG49" i="16" s="1"/>
  <c r="AL49" i="16" a="1"/>
  <c r="AL49" i="16" s="1"/>
  <c r="Q49" i="16" a="1"/>
  <c r="Q49" i="16" s="1"/>
  <c r="BQ49" i="16" a="1"/>
  <c r="BQ49" i="16" s="1"/>
  <c r="AV49" i="16" a="1"/>
  <c r="AV49" i="16" s="1"/>
  <c r="AA49" i="16" a="1"/>
  <c r="AA49" i="16" s="1"/>
  <c r="CA49" i="16" a="1"/>
  <c r="CA49" i="16" s="1"/>
  <c r="BF49" i="16" a="1"/>
  <c r="BF49" i="16" s="1"/>
  <c r="AK49" i="16" a="1"/>
  <c r="AK49" i="16" s="1"/>
  <c r="P49" i="16" a="1"/>
  <c r="P49" i="16" s="1"/>
  <c r="BX49" i="16" a="1"/>
  <c r="BX49" i="16" s="1"/>
  <c r="BL49" i="16" a="1"/>
  <c r="BL49" i="16" s="1"/>
  <c r="Z49" i="16" a="1"/>
  <c r="Z49" i="16" s="1"/>
  <c r="N49" i="16" a="1"/>
  <c r="N49" i="16" s="1"/>
  <c r="AY49" i="16" a="1"/>
  <c r="AY49" i="16" s="1"/>
  <c r="AM49" i="16" a="1"/>
  <c r="AM49" i="16" s="1"/>
  <c r="BR49" i="16" a="1"/>
  <c r="BR49" i="16" s="1"/>
  <c r="AC49" i="16" a="1"/>
  <c r="AC49" i="16" s="1"/>
  <c r="BP49" i="16" a="1"/>
  <c r="BP49" i="16" s="1"/>
  <c r="BC49" i="16" a="1"/>
  <c r="BC49" i="16" s="1"/>
  <c r="M49" i="16" a="1"/>
  <c r="M49" i="16" s="1"/>
  <c r="J49" i="16" a="1"/>
  <c r="J49" i="16" s="1"/>
  <c r="BM49" i="16" a="1"/>
  <c r="BM49" i="16" s="1"/>
  <c r="AW49" i="16" a="1"/>
  <c r="AW49" i="16" s="1"/>
  <c r="AG49" i="16" a="1"/>
  <c r="AG49" i="16" s="1"/>
  <c r="R49" i="16" a="1"/>
  <c r="R49" i="16" s="1"/>
  <c r="AU49" i="16" a="1"/>
  <c r="AU49" i="16" s="1"/>
  <c r="BK49" i="16" a="1"/>
  <c r="BK49" i="16" s="1"/>
  <c r="BW49" i="16" a="1"/>
  <c r="BW49" i="16" s="1"/>
  <c r="BH49" i="16" a="1"/>
  <c r="BH49" i="16" s="1"/>
  <c r="AR49" i="16" a="1"/>
  <c r="AR49" i="16" s="1"/>
  <c r="AB49" i="16" a="1"/>
  <c r="AB49" i="16" s="1"/>
  <c r="BY49" i="16" a="1"/>
  <c r="BY49" i="16" s="1"/>
  <c r="BE49" i="16" a="1"/>
  <c r="BE49" i="16" s="1"/>
  <c r="AJ49" i="16" a="1"/>
  <c r="AJ49" i="16" s="1"/>
  <c r="S49" i="16" a="1"/>
  <c r="S49" i="16" s="1"/>
  <c r="BA49" i="16" a="1"/>
  <c r="BA49" i="16" s="1"/>
  <c r="AE49" i="16" a="1"/>
  <c r="AE49" i="16" s="1"/>
  <c r="BO49" i="16" a="1"/>
  <c r="BO49" i="16" s="1"/>
  <c r="AQ49" i="16" a="1"/>
  <c r="AQ49" i="16" s="1"/>
  <c r="O49" i="16" a="1"/>
  <c r="O49" i="16" s="1"/>
  <c r="AI49" i="16" a="1"/>
  <c r="AI49" i="16" s="1"/>
  <c r="AO49" i="16" a="1"/>
  <c r="AO49" i="16" s="1"/>
  <c r="BN49" i="16" a="1"/>
  <c r="BN49" i="16" s="1"/>
  <c r="AN49" i="16" a="1"/>
  <c r="AN49" i="16" s="1"/>
  <c r="K49" i="16" a="1"/>
  <c r="K49" i="16" s="1"/>
  <c r="I49" i="16" a="1"/>
  <c r="I49" i="16" s="1"/>
  <c r="BD49" i="16" a="1"/>
  <c r="BD49" i="16" s="1"/>
  <c r="AD49" i="16" a="1"/>
  <c r="AD49" i="16" s="1"/>
  <c r="BS49" i="16" a="1"/>
  <c r="BS49" i="16" s="1"/>
  <c r="X49" i="16" a="1"/>
  <c r="X49" i="16" s="1"/>
  <c r="BB49" i="16" a="1"/>
  <c r="BB49" i="16" s="1"/>
  <c r="W49" i="16" a="1"/>
  <c r="W49" i="16" s="1"/>
  <c r="BI49" i="16" a="1"/>
  <c r="BI49" i="16" s="1"/>
  <c r="U49" i="16" a="1"/>
  <c r="U49" i="16" s="1"/>
  <c r="BZ49" i="16" a="1"/>
  <c r="BZ49" i="16" s="1"/>
  <c r="H49" i="16" a="1"/>
  <c r="H49" i="16" s="1"/>
  <c r="BV49" i="16" a="1"/>
  <c r="BV49" i="16" s="1"/>
  <c r="BU49" i="16" a="1"/>
  <c r="BU49" i="16" s="1"/>
  <c r="AX49" i="16" a="1"/>
  <c r="AX49" i="16" s="1"/>
  <c r="AH49" i="16" a="1"/>
  <c r="AH49" i="16" s="1"/>
  <c r="Y49" i="16" a="1"/>
  <c r="Y49" i="16" s="1"/>
  <c r="T49" i="16" a="1"/>
  <c r="T49" i="16" s="1"/>
  <c r="AT49" i="16" a="1"/>
  <c r="AT49" i="16" s="1"/>
  <c r="AS49" i="16" a="1"/>
  <c r="AS49" i="16" s="1"/>
  <c r="AM65" i="7"/>
  <c r="AM73" i="7"/>
  <c r="AM72" i="7" s="1"/>
  <c r="AO46" i="3" s="1"/>
  <c r="AL49" i="15" l="1" a="1"/>
  <c r="AL49" i="15" s="1"/>
  <c r="AT49" i="15" a="1"/>
  <c r="AT49" i="15" s="1"/>
  <c r="BG49" i="15" a="1"/>
  <c r="BG49" i="15" s="1"/>
  <c r="BS49" i="15" a="1"/>
  <c r="BS49" i="15" s="1"/>
  <c r="M49" i="15" a="1"/>
  <c r="M49" i="15" s="1"/>
  <c r="BL49" i="15" a="1"/>
  <c r="BL49" i="15" s="1"/>
  <c r="AK49" i="15" a="1"/>
  <c r="AK49" i="15" s="1"/>
  <c r="R49" i="15" a="1"/>
  <c r="R49" i="15" s="1"/>
  <c r="BW49" i="15" a="1"/>
  <c r="BW49" i="15" s="1"/>
  <c r="W49" i="15" a="1"/>
  <c r="W49" i="15" s="1"/>
  <c r="BM49" i="15" a="1"/>
  <c r="BM49" i="15" s="1"/>
  <c r="H49" i="15" a="1"/>
  <c r="H49" i="15" s="1"/>
  <c r="BY49" i="15" a="1"/>
  <c r="BY49" i="15" s="1"/>
  <c r="BP49" i="15" a="1"/>
  <c r="BP49" i="15" s="1"/>
  <c r="AZ49" i="15" a="1"/>
  <c r="AZ49" i="15" s="1"/>
  <c r="AG49" i="15" a="1"/>
  <c r="AG49" i="15" s="1"/>
  <c r="BX49" i="15" a="1"/>
  <c r="BX49" i="15" s="1"/>
  <c r="X49" i="15" a="1"/>
  <c r="X49" i="15" s="1"/>
  <c r="Q49" i="15" a="1"/>
  <c r="Q49" i="15" s="1"/>
  <c r="BQ49" i="15" a="1"/>
  <c r="BQ49" i="15" s="1"/>
  <c r="CA49" i="15" a="1"/>
  <c r="CA49" i="15" s="1"/>
  <c r="AJ49" i="15" a="1"/>
  <c r="AJ49" i="15" s="1"/>
  <c r="AQ49" i="15" a="1"/>
  <c r="AQ49" i="15" s="1"/>
  <c r="AW49" i="15" a="1"/>
  <c r="AW49" i="15" s="1"/>
  <c r="V49" i="15" a="1"/>
  <c r="V49" i="15" s="1"/>
  <c r="BR49" i="15" a="1"/>
  <c r="BR49" i="15" s="1"/>
  <c r="U49" i="15" a="1"/>
  <c r="U49" i="15" s="1"/>
  <c r="AE49" i="15" a="1"/>
  <c r="AE49" i="15" s="1"/>
  <c r="AO49" i="15" a="1"/>
  <c r="AO49" i="15" s="1"/>
  <c r="AC49" i="15" a="1"/>
  <c r="AC49" i="15" s="1"/>
  <c r="BC49" i="15" a="1"/>
  <c r="BC49" i="15" s="1"/>
  <c r="J49" i="15" a="1"/>
  <c r="J49" i="15" s="1"/>
  <c r="AY49" i="15" a="1"/>
  <c r="AY49" i="15" s="1"/>
  <c r="BF49" i="15" a="1"/>
  <c r="BF49" i="15" s="1"/>
  <c r="BB49" i="15" a="1"/>
  <c r="BB49" i="15" s="1"/>
  <c r="AR49" i="15" a="1"/>
  <c r="AR49" i="15" s="1"/>
  <c r="Z49" i="15" a="1"/>
  <c r="Z49" i="15" s="1"/>
  <c r="AX49" i="15" a="1"/>
  <c r="AX49" i="15" s="1"/>
  <c r="P49" i="15" a="1"/>
  <c r="P49" i="15" s="1"/>
  <c r="AA49" i="15" a="1"/>
  <c r="AA49" i="15" s="1"/>
  <c r="AM49" i="15" a="1"/>
  <c r="AM49" i="15" s="1"/>
  <c r="BT49" i="15" a="1"/>
  <c r="BT49" i="15" s="1"/>
  <c r="L49" i="15" a="1"/>
  <c r="L49" i="15" s="1"/>
  <c r="N49" i="15" a="1"/>
  <c r="N49" i="15" s="1"/>
  <c r="AP49" i="15" a="1"/>
  <c r="AP49" i="15" s="1"/>
  <c r="AF49" i="15" a="1"/>
  <c r="AF49" i="15" s="1"/>
  <c r="K49" i="15" a="1"/>
  <c r="K49" i="15" s="1"/>
  <c r="BZ49" i="15" a="1"/>
  <c r="BZ49" i="15" s="1"/>
  <c r="BE49" i="15" a="1"/>
  <c r="BE49" i="15" s="1"/>
  <c r="AN49" i="15" a="1"/>
  <c r="AN49" i="15" s="1"/>
  <c r="BN49" i="15" a="1"/>
  <c r="BN49" i="15" s="1"/>
  <c r="BK49" i="15" a="1"/>
  <c r="BK49" i="15" s="1"/>
  <c r="AI49" i="15" a="1"/>
  <c r="AI49" i="15" s="1"/>
  <c r="AS49" i="15" a="1"/>
  <c r="AS49" i="15" s="1"/>
  <c r="BD49" i="15" a="1"/>
  <c r="BD49" i="15" s="1"/>
  <c r="AH49" i="15" a="1"/>
  <c r="AH49" i="15" s="1"/>
  <c r="BO49" i="15" a="1"/>
  <c r="BO49" i="15" s="1"/>
  <c r="AD49" i="15" a="1"/>
  <c r="AD49" i="15" s="1"/>
  <c r="BV49" i="15" a="1"/>
  <c r="BV49" i="15" s="1"/>
  <c r="Y49" i="15" a="1"/>
  <c r="Y49" i="15" s="1"/>
  <c r="AU49" i="15" a="1"/>
  <c r="AU49" i="15" s="1"/>
  <c r="BI49" i="15" a="1"/>
  <c r="BI49" i="15" s="1"/>
  <c r="T49" i="15" a="1"/>
  <c r="T49" i="15" s="1"/>
  <c r="BJ49" i="15" a="1"/>
  <c r="BJ49" i="15" s="1"/>
  <c r="AV49" i="15" a="1"/>
  <c r="AV49" i="15" s="1"/>
  <c r="BH49" i="15" a="1"/>
  <c r="BH49" i="15" s="1"/>
  <c r="BU49" i="15" a="1"/>
  <c r="BU49" i="15" s="1"/>
  <c r="I49" i="15" a="1"/>
  <c r="I49" i="15" s="1"/>
  <c r="BA49" i="15" a="1"/>
  <c r="BA49" i="15" s="1"/>
  <c r="AB49" i="15" a="1"/>
  <c r="AB49" i="15" s="1"/>
  <c r="O49" i="15" a="1"/>
  <c r="O49" i="15" s="1"/>
  <c r="AO68" i="3"/>
  <c r="AL53" i="4"/>
  <c r="AN52" i="7"/>
  <c r="AN44" i="7"/>
  <c r="AN8" i="15" l="1"/>
  <c r="AN7" i="15" s="1"/>
  <c r="AN8" i="16"/>
  <c r="AN7" i="16" s="1"/>
  <c r="E50" i="16" s="1" a="1"/>
  <c r="E50" i="16" s="1"/>
  <c r="AN51" i="7"/>
  <c r="AN66" i="7"/>
  <c r="AO45" i="7" l="1"/>
  <c r="E50" i="15" a="1"/>
  <c r="E50" i="15" s="1"/>
  <c r="BY50" i="15" s="1" a="1"/>
  <c r="BY50" i="15" s="1"/>
  <c r="BR50" i="16" a="1"/>
  <c r="BR50" i="16" s="1"/>
  <c r="AW50" i="16" a="1"/>
  <c r="AW50" i="16" s="1"/>
  <c r="AL50" i="16" a="1"/>
  <c r="AL50" i="16" s="1"/>
  <c r="Q50" i="16" a="1"/>
  <c r="Q50" i="16" s="1"/>
  <c r="BG50" i="16" a="1"/>
  <c r="BG50" i="16" s="1"/>
  <c r="AV50" i="16" a="1"/>
  <c r="AV50" i="16" s="1"/>
  <c r="AA50" i="16" a="1"/>
  <c r="AA50" i="16" s="1"/>
  <c r="BQ50" i="16" a="1"/>
  <c r="BQ50" i="16" s="1"/>
  <c r="BF50" i="16" a="1"/>
  <c r="BF50" i="16" s="1"/>
  <c r="AK50" i="16" a="1"/>
  <c r="AK50" i="16" s="1"/>
  <c r="P50" i="16" a="1"/>
  <c r="P50" i="16" s="1"/>
  <c r="AB50" i="16" a="1"/>
  <c r="AB50" i="16" s="1"/>
  <c r="BX50" i="16" a="1"/>
  <c r="BX50" i="16" s="1"/>
  <c r="BL50" i="16" a="1"/>
  <c r="BL50" i="16" s="1"/>
  <c r="AZ50" i="16" a="1"/>
  <c r="AZ50" i="16" s="1"/>
  <c r="AN50" i="16" a="1"/>
  <c r="AN50" i="16" s="1"/>
  <c r="Z50" i="16" a="1"/>
  <c r="Z50" i="16" s="1"/>
  <c r="N50" i="16" a="1"/>
  <c r="N50" i="16" s="1"/>
  <c r="BZ50" i="16" a="1"/>
  <c r="BZ50" i="16" s="1"/>
  <c r="BM50" i="16" a="1"/>
  <c r="BM50" i="16" s="1"/>
  <c r="AY50" i="16" a="1"/>
  <c r="AY50" i="16" s="1"/>
  <c r="AJ50" i="16" a="1"/>
  <c r="AJ50" i="16" s="1"/>
  <c r="W50" i="16" a="1"/>
  <c r="W50" i="16" s="1"/>
  <c r="J50" i="16" a="1"/>
  <c r="J50" i="16" s="1"/>
  <c r="BV50" i="16" a="1"/>
  <c r="BV50" i="16" s="1"/>
  <c r="BI50" i="16" a="1"/>
  <c r="BI50" i="16" s="1"/>
  <c r="AT50" i="16" a="1"/>
  <c r="AT50" i="16" s="1"/>
  <c r="AG50" i="16" a="1"/>
  <c r="AG50" i="16" s="1"/>
  <c r="T50" i="16" a="1"/>
  <c r="T50" i="16" s="1"/>
  <c r="BD50" i="16" a="1"/>
  <c r="BD50" i="16" s="1"/>
  <c r="X50" i="16" a="1"/>
  <c r="X50" i="16" s="1"/>
  <c r="H50" i="16" a="1"/>
  <c r="H50" i="16" s="1"/>
  <c r="BT50" i="16" a="1"/>
  <c r="BT50" i="16" s="1"/>
  <c r="AO50" i="16" a="1"/>
  <c r="AO50" i="16" s="1"/>
  <c r="BC50" i="16" a="1"/>
  <c r="BC50" i="16" s="1"/>
  <c r="V50" i="16" a="1"/>
  <c r="V50" i="16" s="1"/>
  <c r="BO50" i="16" a="1"/>
  <c r="BO50" i="16" s="1"/>
  <c r="AH50" i="16" a="1"/>
  <c r="AH50" i="16" s="1"/>
  <c r="S50" i="16" a="1"/>
  <c r="S50" i="16" s="1"/>
  <c r="BN50" i="16" a="1"/>
  <c r="BN50" i="16" s="1"/>
  <c r="AS50" i="16" a="1"/>
  <c r="AS50" i="16" s="1"/>
  <c r="Y50" i="16" a="1"/>
  <c r="Y50" i="16" s="1"/>
  <c r="BK50" i="16" a="1"/>
  <c r="BK50" i="16" s="1"/>
  <c r="AR50" i="16" a="1"/>
  <c r="AR50" i="16" s="1"/>
  <c r="BH50" i="16" a="1"/>
  <c r="BH50" i="16" s="1"/>
  <c r="AM50" i="16" a="1"/>
  <c r="AM50" i="16" s="1"/>
  <c r="R50" i="16" a="1"/>
  <c r="R50" i="16" s="1"/>
  <c r="BP50" i="16" a="1"/>
  <c r="BP50" i="16" s="1"/>
  <c r="AQ50" i="16" a="1"/>
  <c r="AQ50" i="16" s="1"/>
  <c r="O50" i="16" a="1"/>
  <c r="O50" i="16" s="1"/>
  <c r="AP50" i="16" a="1"/>
  <c r="AP50" i="16" s="1"/>
  <c r="M50" i="16" a="1"/>
  <c r="M50" i="16" s="1"/>
  <c r="K50" i="16" a="1"/>
  <c r="K50" i="16" s="1"/>
  <c r="BE50" i="16" a="1"/>
  <c r="BE50" i="16" s="1"/>
  <c r="AF50" i="16" a="1"/>
  <c r="AF50" i="16" s="1"/>
  <c r="CA50" i="16" a="1"/>
  <c r="CA50" i="16" s="1"/>
  <c r="AI50" i="16" a="1"/>
  <c r="AI50" i="16" s="1"/>
  <c r="BY50" i="16" a="1"/>
  <c r="BY50" i="16" s="1"/>
  <c r="BU50" i="16" a="1"/>
  <c r="BU50" i="16" s="1"/>
  <c r="BW50" i="16" a="1"/>
  <c r="BW50" i="16" s="1"/>
  <c r="AE50" i="16" a="1"/>
  <c r="AE50" i="16" s="1"/>
  <c r="AD50" i="16" a="1"/>
  <c r="AD50" i="16" s="1"/>
  <c r="BJ50" i="16" a="1"/>
  <c r="BJ50" i="16" s="1"/>
  <c r="BB50" i="16" a="1"/>
  <c r="BB50" i="16" s="1"/>
  <c r="AX50" i="16" a="1"/>
  <c r="AX50" i="16" s="1"/>
  <c r="BA50" i="16" a="1"/>
  <c r="BA50" i="16" s="1"/>
  <c r="L50" i="16" a="1"/>
  <c r="L50" i="16" s="1"/>
  <c r="BS50" i="16" a="1"/>
  <c r="BS50" i="16" s="1"/>
  <c r="U50" i="16" a="1"/>
  <c r="U50" i="16" s="1"/>
  <c r="AU50" i="16" a="1"/>
  <c r="AU50" i="16" s="1"/>
  <c r="AC50" i="16" a="1"/>
  <c r="AC50" i="16" s="1"/>
  <c r="I50" i="16" a="1"/>
  <c r="I50" i="16" s="1"/>
  <c r="AN65" i="7"/>
  <c r="AN73" i="7"/>
  <c r="AN72" i="7" s="1"/>
  <c r="AP46" i="3" s="1"/>
  <c r="Q50" i="15" l="1" a="1"/>
  <c r="Q50" i="15" s="1"/>
  <c r="W50" i="15" a="1"/>
  <c r="W50" i="15" s="1"/>
  <c r="AH50" i="15" a="1"/>
  <c r="AH50" i="15" s="1"/>
  <c r="BS50" i="15" a="1"/>
  <c r="BS50" i="15" s="1"/>
  <c r="BU50" i="15" a="1"/>
  <c r="BU50" i="15" s="1"/>
  <c r="BR50" i="15" a="1"/>
  <c r="BR50" i="15" s="1"/>
  <c r="J50" i="15" a="1"/>
  <c r="J50" i="15" s="1"/>
  <c r="AK50" i="15" a="1"/>
  <c r="AK50" i="15" s="1"/>
  <c r="CA50" i="15" a="1"/>
  <c r="CA50" i="15" s="1"/>
  <c r="AO50" i="15" a="1"/>
  <c r="AO50" i="15" s="1"/>
  <c r="U50" i="15" a="1"/>
  <c r="U50" i="15" s="1"/>
  <c r="BK50" i="15" a="1"/>
  <c r="BK50" i="15" s="1"/>
  <c r="BC50" i="15" a="1"/>
  <c r="BC50" i="15" s="1"/>
  <c r="AU50" i="15" a="1"/>
  <c r="AU50" i="15" s="1"/>
  <c r="BZ50" i="15" a="1"/>
  <c r="BZ50" i="15" s="1"/>
  <c r="BG50" i="15" a="1"/>
  <c r="BG50" i="15" s="1"/>
  <c r="M50" i="15" a="1"/>
  <c r="M50" i="15" s="1"/>
  <c r="AP50" i="15" a="1"/>
  <c r="AP50" i="15" s="1"/>
  <c r="AX50" i="15" a="1"/>
  <c r="AX50" i="15" s="1"/>
  <c r="BJ50" i="15" a="1"/>
  <c r="BJ50" i="15" s="1"/>
  <c r="AB50" i="15" a="1"/>
  <c r="AB50" i="15" s="1"/>
  <c r="AC50" i="15" a="1"/>
  <c r="AC50" i="15" s="1"/>
  <c r="AW50" i="15" a="1"/>
  <c r="AW50" i="15" s="1"/>
  <c r="AD50" i="15" a="1"/>
  <c r="AD50" i="15" s="1"/>
  <c r="K50" i="15" a="1"/>
  <c r="K50" i="15" s="1"/>
  <c r="BN50" i="15" a="1"/>
  <c r="BN50" i="15" s="1"/>
  <c r="AR50" i="15" a="1"/>
  <c r="AR50" i="15" s="1"/>
  <c r="BF50" i="15" a="1"/>
  <c r="BF50" i="15" s="1"/>
  <c r="T50" i="15" a="1"/>
  <c r="T50" i="15" s="1"/>
  <c r="H50" i="15" a="1"/>
  <c r="H50" i="15" s="1"/>
  <c r="I50" i="15" a="1"/>
  <c r="I50" i="15" s="1"/>
  <c r="BX50" i="15" a="1"/>
  <c r="BX50" i="15" s="1"/>
  <c r="AL50" i="15" a="1"/>
  <c r="AL50" i="15" s="1"/>
  <c r="BO50" i="15" a="1"/>
  <c r="BO50" i="15" s="1"/>
  <c r="BL50" i="15" a="1"/>
  <c r="BL50" i="15" s="1"/>
  <c r="V50" i="15" a="1"/>
  <c r="V50" i="15" s="1"/>
  <c r="BB50" i="15" a="1"/>
  <c r="BB50" i="15" s="1"/>
  <c r="BI50" i="15" a="1"/>
  <c r="BI50" i="15" s="1"/>
  <c r="AT50" i="15" a="1"/>
  <c r="AT50" i="15" s="1"/>
  <c r="BM50" i="15" a="1"/>
  <c r="BM50" i="15" s="1"/>
  <c r="Y50" i="15" a="1"/>
  <c r="Y50" i="15" s="1"/>
  <c r="BH50" i="15" a="1"/>
  <c r="BH50" i="15" s="1"/>
  <c r="AI50" i="15" a="1"/>
  <c r="AI50" i="15" s="1"/>
  <c r="AG50" i="15" a="1"/>
  <c r="AG50" i="15" s="1"/>
  <c r="BW50" i="15" a="1"/>
  <c r="BW50" i="15" s="1"/>
  <c r="AZ50" i="15" a="1"/>
  <c r="AZ50" i="15" s="1"/>
  <c r="R50" i="15" a="1"/>
  <c r="R50" i="15" s="1"/>
  <c r="N50" i="15" a="1"/>
  <c r="N50" i="15" s="1"/>
  <c r="BD50" i="15" a="1"/>
  <c r="BD50" i="15" s="1"/>
  <c r="AN50" i="15" a="1"/>
  <c r="AN50" i="15" s="1"/>
  <c r="Z50" i="15" a="1"/>
  <c r="Z50" i="15" s="1"/>
  <c r="AV50" i="15" a="1"/>
  <c r="AV50" i="15" s="1"/>
  <c r="AJ50" i="15" a="1"/>
  <c r="AJ50" i="15" s="1"/>
  <c r="P50" i="15" a="1"/>
  <c r="P50" i="15" s="1"/>
  <c r="AM50" i="15" a="1"/>
  <c r="AM50" i="15" s="1"/>
  <c r="AQ50" i="15" a="1"/>
  <c r="AQ50" i="15" s="1"/>
  <c r="S50" i="15" a="1"/>
  <c r="S50" i="15" s="1"/>
  <c r="L50" i="15" a="1"/>
  <c r="L50" i="15" s="1"/>
  <c r="BT50" i="15" a="1"/>
  <c r="BT50" i="15" s="1"/>
  <c r="BP50" i="15" a="1"/>
  <c r="BP50" i="15" s="1"/>
  <c r="X50" i="15" a="1"/>
  <c r="X50" i="15" s="1"/>
  <c r="AY50" i="15" a="1"/>
  <c r="AY50" i="15" s="1"/>
  <c r="BA50" i="15" a="1"/>
  <c r="BA50" i="15" s="1"/>
  <c r="AS50" i="15" a="1"/>
  <c r="AS50" i="15" s="1"/>
  <c r="BE50" i="15" a="1"/>
  <c r="BE50" i="15" s="1"/>
  <c r="AA50" i="15" a="1"/>
  <c r="AA50" i="15" s="1"/>
  <c r="AE50" i="15" a="1"/>
  <c r="AE50" i="15" s="1"/>
  <c r="O50" i="15" a="1"/>
  <c r="O50" i="15" s="1"/>
  <c r="BQ50" i="15" a="1"/>
  <c r="BQ50" i="15" s="1"/>
  <c r="AF50" i="15" a="1"/>
  <c r="AF50" i="15" s="1"/>
  <c r="BV50" i="15" a="1"/>
  <c r="BV50" i="15" s="1"/>
  <c r="AM53" i="4"/>
  <c r="CM53" i="4" s="1"/>
  <c r="CP46" i="3"/>
  <c r="AP68" i="3"/>
  <c r="AO52" i="7"/>
  <c r="AO44" i="7"/>
  <c r="AO8" i="15" l="1"/>
  <c r="AO7" i="15" s="1"/>
  <c r="AO8" i="16"/>
  <c r="AO7" i="16" s="1"/>
  <c r="E51" i="16" s="1" a="1"/>
  <c r="E51" i="16" s="1"/>
  <c r="CP68" i="3"/>
  <c r="AO51" i="7"/>
  <c r="AO66" i="7"/>
  <c r="AP45" i="7" l="1"/>
  <c r="E51" i="15" a="1"/>
  <c r="E51" i="15" s="1"/>
  <c r="AD51" i="15" s="1" a="1"/>
  <c r="AD51" i="15" s="1"/>
  <c r="BW51" i="16" a="1"/>
  <c r="BW51" i="16" s="1"/>
  <c r="BM51" i="16" a="1"/>
  <c r="BM51" i="16" s="1"/>
  <c r="BC51" i="16" a="1"/>
  <c r="BC51" i="16" s="1"/>
  <c r="AS51" i="16" a="1"/>
  <c r="AS51" i="16" s="1"/>
  <c r="AI51" i="16" a="1"/>
  <c r="AI51" i="16" s="1"/>
  <c r="Y51" i="16" a="1"/>
  <c r="Y51" i="16" s="1"/>
  <c r="O51" i="16" a="1"/>
  <c r="O51" i="16" s="1"/>
  <c r="BR51" i="16" a="1"/>
  <c r="BR51" i="16" s="1"/>
  <c r="AW51" i="16" a="1"/>
  <c r="AW51" i="16" s="1"/>
  <c r="AB51" i="16" a="1"/>
  <c r="AB51" i="16" s="1"/>
  <c r="BG51" i="16" a="1"/>
  <c r="BG51" i="16" s="1"/>
  <c r="AL51" i="16" a="1"/>
  <c r="AL51" i="16" s="1"/>
  <c r="Q51" i="16" a="1"/>
  <c r="Q51" i="16" s="1"/>
  <c r="BQ51" i="16" a="1"/>
  <c r="BQ51" i="16" s="1"/>
  <c r="AV51" i="16" a="1"/>
  <c r="AV51" i="16" s="1"/>
  <c r="AA51" i="16" a="1"/>
  <c r="AA51" i="16" s="1"/>
  <c r="BA51" i="16" a="1"/>
  <c r="BA51" i="16" s="1"/>
  <c r="AO51" i="16" a="1"/>
  <c r="AO51" i="16" s="1"/>
  <c r="AC51" i="16" a="1"/>
  <c r="AC51" i="16" s="1"/>
  <c r="BY51" i="16" a="1"/>
  <c r="BY51" i="16" s="1"/>
  <c r="AT51" i="16" a="1"/>
  <c r="AT51" i="16" s="1"/>
  <c r="BU51" i="16" a="1"/>
  <c r="BU51" i="16" s="1"/>
  <c r="BH51" i="16" a="1"/>
  <c r="BH51" i="16" s="1"/>
  <c r="AF51" i="16" a="1"/>
  <c r="AF51" i="16" s="1"/>
  <c r="S51" i="16" a="1"/>
  <c r="S51" i="16" s="1"/>
  <c r="BD51" i="16" a="1"/>
  <c r="BD51" i="16" s="1"/>
  <c r="N51" i="16" a="1"/>
  <c r="N51" i="16" s="1"/>
  <c r="CA51" i="16" a="1"/>
  <c r="CA51" i="16" s="1"/>
  <c r="BK51" i="16" a="1"/>
  <c r="BK51" i="16" s="1"/>
  <c r="AU51" i="16" a="1"/>
  <c r="AU51" i="16" s="1"/>
  <c r="AE51" i="16" a="1"/>
  <c r="AE51" i="16" s="1"/>
  <c r="M51" i="16" a="1"/>
  <c r="M51" i="16" s="1"/>
  <c r="AP51" i="16" a="1"/>
  <c r="AP51" i="16" s="1"/>
  <c r="J51" i="16" a="1"/>
  <c r="J51" i="16" s="1"/>
  <c r="AH51" i="16" a="1"/>
  <c r="AH51" i="16" s="1"/>
  <c r="BT51" i="16" a="1"/>
  <c r="BT51" i="16" s="1"/>
  <c r="AZ51" i="16" a="1"/>
  <c r="AZ51" i="16" s="1"/>
  <c r="K51" i="16" a="1"/>
  <c r="K51" i="16" s="1"/>
  <c r="AG51" i="16" a="1"/>
  <c r="AG51" i="16" s="1"/>
  <c r="BO51" i="16" a="1"/>
  <c r="BO51" i="16" s="1"/>
  <c r="X51" i="16" a="1"/>
  <c r="X51" i="16" s="1"/>
  <c r="BS51" i="16" a="1"/>
  <c r="BS51" i="16" s="1"/>
  <c r="AR51" i="16" a="1"/>
  <c r="AR51" i="16" s="1"/>
  <c r="U51" i="16" a="1"/>
  <c r="U51" i="16" s="1"/>
  <c r="BP51" i="16" a="1"/>
  <c r="BP51" i="16" s="1"/>
  <c r="AQ51" i="16" a="1"/>
  <c r="AQ51" i="16" s="1"/>
  <c r="T51" i="16" a="1"/>
  <c r="T51" i="16" s="1"/>
  <c r="AN51" i="16" a="1"/>
  <c r="AN51" i="16" s="1"/>
  <c r="BJ51" i="16" a="1"/>
  <c r="BJ51" i="16" s="1"/>
  <c r="AK51" i="16" a="1"/>
  <c r="AK51" i="16" s="1"/>
  <c r="L51" i="16" a="1"/>
  <c r="L51" i="16" s="1"/>
  <c r="BI51" i="16" a="1"/>
  <c r="BI51" i="16" s="1"/>
  <c r="AJ51" i="16" a="1"/>
  <c r="AJ51" i="16" s="1"/>
  <c r="I51" i="16" a="1"/>
  <c r="I51" i="16" s="1"/>
  <c r="AY51" i="16" a="1"/>
  <c r="AY51" i="16" s="1"/>
  <c r="AX51" i="16" a="1"/>
  <c r="AX51" i="16" s="1"/>
  <c r="AM51" i="16" a="1"/>
  <c r="AM51" i="16" s="1"/>
  <c r="BF51" i="16" a="1"/>
  <c r="BF51" i="16" s="1"/>
  <c r="BB51" i="16" a="1"/>
  <c r="BB51" i="16" s="1"/>
  <c r="BE51" i="16" a="1"/>
  <c r="BE51" i="16" s="1"/>
  <c r="AD51" i="16" a="1"/>
  <c r="AD51" i="16" s="1"/>
  <c r="P51" i="16" a="1"/>
  <c r="P51" i="16" s="1"/>
  <c r="BX51" i="16" a="1"/>
  <c r="BX51" i="16" s="1"/>
  <c r="BN51" i="16" a="1"/>
  <c r="BN51" i="16" s="1"/>
  <c r="Z51" i="16" a="1"/>
  <c r="Z51" i="16" s="1"/>
  <c r="W51" i="16" a="1"/>
  <c r="W51" i="16" s="1"/>
  <c r="BZ51" i="16" a="1"/>
  <c r="BZ51" i="16" s="1"/>
  <c r="H51" i="16" a="1"/>
  <c r="H51" i="16" s="1"/>
  <c r="BV51" i="16" a="1"/>
  <c r="BV51" i="16" s="1"/>
  <c r="BL51" i="16" a="1"/>
  <c r="BL51" i="16" s="1"/>
  <c r="V51" i="16" a="1"/>
  <c r="V51" i="16" s="1"/>
  <c r="R51" i="16" a="1"/>
  <c r="R51" i="16" s="1"/>
  <c r="AO65" i="7"/>
  <c r="AO73" i="7"/>
  <c r="AO72" i="7" s="1"/>
  <c r="AQ46" i="3" s="1"/>
  <c r="BC51" i="15" l="1" a="1"/>
  <c r="BC51" i="15" s="1"/>
  <c r="AP51" i="15" a="1"/>
  <c r="AP51" i="15" s="1"/>
  <c r="BK51" i="15" a="1"/>
  <c r="BK51" i="15" s="1"/>
  <c r="AB51" i="15" a="1"/>
  <c r="AB51" i="15" s="1"/>
  <c r="BA51" i="15" a="1"/>
  <c r="BA51" i="15" s="1"/>
  <c r="BY51" i="15" a="1"/>
  <c r="BY51" i="15" s="1"/>
  <c r="X51" i="15" a="1"/>
  <c r="X51" i="15" s="1"/>
  <c r="BX51" i="15" a="1"/>
  <c r="BX51" i="15" s="1"/>
  <c r="Q51" i="15" a="1"/>
  <c r="Q51" i="15" s="1"/>
  <c r="M51" i="15" a="1"/>
  <c r="M51" i="15" s="1"/>
  <c r="AU51" i="15" a="1"/>
  <c r="AU51" i="15" s="1"/>
  <c r="BE51" i="15" a="1"/>
  <c r="BE51" i="15" s="1"/>
  <c r="AE51" i="15" a="1"/>
  <c r="AE51" i="15" s="1"/>
  <c r="BQ51" i="15" a="1"/>
  <c r="BQ51" i="15" s="1"/>
  <c r="AA51" i="15" a="1"/>
  <c r="AA51" i="15" s="1"/>
  <c r="BN51" i="15" a="1"/>
  <c r="BN51" i="15" s="1"/>
  <c r="AN51" i="15" a="1"/>
  <c r="AN51" i="15" s="1"/>
  <c r="BI51" i="15" a="1"/>
  <c r="BI51" i="15" s="1"/>
  <c r="AR51" i="15" a="1"/>
  <c r="AR51" i="15" s="1"/>
  <c r="BP51" i="15" a="1"/>
  <c r="BP51" i="15" s="1"/>
  <c r="BV51" i="15" a="1"/>
  <c r="BV51" i="15" s="1"/>
  <c r="AC51" i="15" a="1"/>
  <c r="AC51" i="15" s="1"/>
  <c r="BR51" i="15" a="1"/>
  <c r="BR51" i="15" s="1"/>
  <c r="AT51" i="15" a="1"/>
  <c r="AT51" i="15" s="1"/>
  <c r="U51" i="15" a="1"/>
  <c r="U51" i="15" s="1"/>
  <c r="AY51" i="15" a="1"/>
  <c r="AY51" i="15" s="1"/>
  <c r="AX51" i="15" a="1"/>
  <c r="AX51" i="15" s="1"/>
  <c r="BH51" i="15" a="1"/>
  <c r="BH51" i="15" s="1"/>
  <c r="BG51" i="15" a="1"/>
  <c r="BG51" i="15" s="1"/>
  <c r="AL51" i="15" a="1"/>
  <c r="AL51" i="15" s="1"/>
  <c r="V51" i="15" a="1"/>
  <c r="V51" i="15" s="1"/>
  <c r="L51" i="15" a="1"/>
  <c r="L51" i="15" s="1"/>
  <c r="BJ51" i="15" a="1"/>
  <c r="BJ51" i="15" s="1"/>
  <c r="BU51" i="15" a="1"/>
  <c r="BU51" i="15" s="1"/>
  <c r="AQ51" i="15" a="1"/>
  <c r="AQ51" i="15" s="1"/>
  <c r="S51" i="15" a="1"/>
  <c r="S51" i="15" s="1"/>
  <c r="BZ51" i="15" a="1"/>
  <c r="BZ51" i="15" s="1"/>
  <c r="N51" i="15" a="1"/>
  <c r="N51" i="15" s="1"/>
  <c r="AH51" i="15" a="1"/>
  <c r="AH51" i="15" s="1"/>
  <c r="AM51" i="15" a="1"/>
  <c r="AM51" i="15" s="1"/>
  <c r="AG51" i="15" a="1"/>
  <c r="AG51" i="15" s="1"/>
  <c r="AI51" i="15" a="1"/>
  <c r="AI51" i="15" s="1"/>
  <c r="J51" i="15" a="1"/>
  <c r="J51" i="15" s="1"/>
  <c r="I51" i="15" a="1"/>
  <c r="I51" i="15" s="1"/>
  <c r="AF51" i="15" a="1"/>
  <c r="AF51" i="15" s="1"/>
  <c r="AO51" i="15" a="1"/>
  <c r="AO51" i="15" s="1"/>
  <c r="P51" i="15" a="1"/>
  <c r="P51" i="15" s="1"/>
  <c r="BM51" i="15" a="1"/>
  <c r="BM51" i="15" s="1"/>
  <c r="AJ51" i="15" a="1"/>
  <c r="AJ51" i="15" s="1"/>
  <c r="T51" i="15" a="1"/>
  <c r="T51" i="15" s="1"/>
  <c r="CA51" i="15" a="1"/>
  <c r="CA51" i="15" s="1"/>
  <c r="AZ51" i="15" a="1"/>
  <c r="AZ51" i="15" s="1"/>
  <c r="BL51" i="15" a="1"/>
  <c r="BL51" i="15" s="1"/>
  <c r="BS51" i="15" a="1"/>
  <c r="BS51" i="15" s="1"/>
  <c r="AK51" i="15" a="1"/>
  <c r="AK51" i="15" s="1"/>
  <c r="Y51" i="15" a="1"/>
  <c r="Y51" i="15" s="1"/>
  <c r="AV51" i="15" a="1"/>
  <c r="AV51" i="15" s="1"/>
  <c r="BB51" i="15" a="1"/>
  <c r="BB51" i="15" s="1"/>
  <c r="H51" i="15" a="1"/>
  <c r="H51" i="15" s="1"/>
  <c r="K51" i="15" a="1"/>
  <c r="K51" i="15" s="1"/>
  <c r="BO51" i="15" a="1"/>
  <c r="BO51" i="15" s="1"/>
  <c r="O51" i="15" a="1"/>
  <c r="O51" i="15" s="1"/>
  <c r="BW51" i="15" a="1"/>
  <c r="BW51" i="15" s="1"/>
  <c r="BT51" i="15" a="1"/>
  <c r="BT51" i="15" s="1"/>
  <c r="W51" i="15" a="1"/>
  <c r="W51" i="15" s="1"/>
  <c r="R51" i="15" a="1"/>
  <c r="R51" i="15" s="1"/>
  <c r="BF51" i="15" a="1"/>
  <c r="BF51" i="15" s="1"/>
  <c r="AW51" i="15" a="1"/>
  <c r="AW51" i="15" s="1"/>
  <c r="BD51" i="15" a="1"/>
  <c r="BD51" i="15" s="1"/>
  <c r="Z51" i="15" a="1"/>
  <c r="Z51" i="15" s="1"/>
  <c r="AS51" i="15" a="1"/>
  <c r="AS51" i="15" s="1"/>
  <c r="AN53" i="4"/>
  <c r="AQ68" i="3"/>
  <c r="AP52" i="7"/>
  <c r="AP44" i="7"/>
  <c r="AP8" i="15" l="1"/>
  <c r="AP7" i="15" s="1"/>
  <c r="AP8" i="16"/>
  <c r="AP7" i="16" s="1"/>
  <c r="E52" i="16" s="1" a="1"/>
  <c r="E52" i="16" s="1"/>
  <c r="AP51" i="7"/>
  <c r="AP66" i="7"/>
  <c r="AQ45" i="7" l="1"/>
  <c r="E52" i="15" a="1"/>
  <c r="E52" i="15" s="1"/>
  <c r="BT52" i="15" s="1" a="1"/>
  <c r="BT52" i="15" s="1"/>
  <c r="BR52" i="16" a="1"/>
  <c r="BR52" i="16" s="1"/>
  <c r="AW52" i="16" a="1"/>
  <c r="AW52" i="16" s="1"/>
  <c r="AB52" i="16" a="1"/>
  <c r="AB52" i="16" s="1"/>
  <c r="BV52" i="16" a="1"/>
  <c r="BV52" i="16" s="1"/>
  <c r="BK52" i="16" a="1"/>
  <c r="BK52" i="16" s="1"/>
  <c r="AZ52" i="16" a="1"/>
  <c r="AZ52" i="16" s="1"/>
  <c r="AY52" i="16" a="1"/>
  <c r="AY52" i="16" s="1"/>
  <c r="AN52" i="16" a="1"/>
  <c r="AN52" i="16" s="1"/>
  <c r="AC52" i="16" a="1"/>
  <c r="AC52" i="16" s="1"/>
  <c r="R52" i="16" a="1"/>
  <c r="R52" i="16" s="1"/>
  <c r="BU52" i="16" a="1"/>
  <c r="BU52" i="16" s="1"/>
  <c r="BJ52" i="16" a="1"/>
  <c r="BJ52" i="16" s="1"/>
  <c r="Q52" i="16" a="1"/>
  <c r="Q52" i="16" s="1"/>
  <c r="BQ52" i="16" a="1"/>
  <c r="BQ52" i="16" s="1"/>
  <c r="AR52" i="16" a="1"/>
  <c r="AR52" i="16" s="1"/>
  <c r="AE52" i="16" a="1"/>
  <c r="AE52" i="16" s="1"/>
  <c r="BD52" i="16" a="1"/>
  <c r="BD52" i="16" s="1"/>
  <c r="P52" i="16" a="1"/>
  <c r="P52" i="16" s="1"/>
  <c r="BF52" i="16" a="1"/>
  <c r="BF52" i="16" s="1"/>
  <c r="N52" i="16" a="1"/>
  <c r="N52" i="16" s="1"/>
  <c r="BT52" i="16" a="1"/>
  <c r="BT52" i="16" s="1"/>
  <c r="AQ52" i="16" a="1"/>
  <c r="AQ52" i="16" s="1"/>
  <c r="AA52" i="16" a="1"/>
  <c r="AA52" i="16" s="1"/>
  <c r="BB52" i="16" a="1"/>
  <c r="BB52" i="16" s="1"/>
  <c r="AL52" i="16" a="1"/>
  <c r="AL52" i="16" s="1"/>
  <c r="BX52" i="16" a="1"/>
  <c r="BX52" i="16" s="1"/>
  <c r="AO52" i="16" a="1"/>
  <c r="AO52" i="16" s="1"/>
  <c r="H52" i="16" a="1"/>
  <c r="H52" i="16" s="1"/>
  <c r="BE52" i="16" a="1"/>
  <c r="BE52" i="16" s="1"/>
  <c r="AM52" i="16" a="1"/>
  <c r="AM52" i="16" s="1"/>
  <c r="W52" i="16" a="1"/>
  <c r="W52" i="16" s="1"/>
  <c r="BW52" i="16" a="1"/>
  <c r="BW52" i="16" s="1"/>
  <c r="BP52" i="16" a="1"/>
  <c r="BP52" i="16" s="1"/>
  <c r="AI52" i="16" a="1"/>
  <c r="AI52" i="16" s="1"/>
  <c r="AS52" i="16" a="1"/>
  <c r="AS52" i="16" s="1"/>
  <c r="U52" i="16" a="1"/>
  <c r="U52" i="16" s="1"/>
  <c r="BL52" i="16" a="1"/>
  <c r="BL52" i="16" s="1"/>
  <c r="AP52" i="16" a="1"/>
  <c r="AP52" i="16" s="1"/>
  <c r="T52" i="16" a="1"/>
  <c r="T52" i="16" s="1"/>
  <c r="BZ52" i="16" a="1"/>
  <c r="BZ52" i="16" s="1"/>
  <c r="BC52" i="16" a="1"/>
  <c r="BC52" i="16" s="1"/>
  <c r="M52" i="16" a="1"/>
  <c r="M52" i="16" s="1"/>
  <c r="BS52" i="16" a="1"/>
  <c r="BS52" i="16" s="1"/>
  <c r="BY52" i="16" a="1"/>
  <c r="BY52" i="16" s="1"/>
  <c r="Y52" i="16" a="1"/>
  <c r="Y52" i="16" s="1"/>
  <c r="AU52" i="16" a="1"/>
  <c r="AU52" i="16" s="1"/>
  <c r="AV52" i="16" a="1"/>
  <c r="AV52" i="16" s="1"/>
  <c r="X52" i="16" a="1"/>
  <c r="X52" i="16" s="1"/>
  <c r="V52" i="16" a="1"/>
  <c r="V52" i="16" s="1"/>
  <c r="S52" i="16" a="1"/>
  <c r="S52" i="16" s="1"/>
  <c r="BO52" i="16" a="1"/>
  <c r="BO52" i="16" s="1"/>
  <c r="AK52" i="16" a="1"/>
  <c r="AK52" i="16" s="1"/>
  <c r="BN52" i="16" a="1"/>
  <c r="BN52" i="16" s="1"/>
  <c r="L52" i="16" a="1"/>
  <c r="L52" i="16" s="1"/>
  <c r="BI52" i="16" a="1"/>
  <c r="BI52" i="16" s="1"/>
  <c r="O52" i="16" a="1"/>
  <c r="O52" i="16" s="1"/>
  <c r="I52" i="16" a="1"/>
  <c r="I52" i="16" s="1"/>
  <c r="BH52" i="16" a="1"/>
  <c r="BH52" i="16" s="1"/>
  <c r="K52" i="16" a="1"/>
  <c r="K52" i="16" s="1"/>
  <c r="BG52" i="16" a="1"/>
  <c r="BG52" i="16" s="1"/>
  <c r="J52" i="16" a="1"/>
  <c r="J52" i="16" s="1"/>
  <c r="BA52" i="16" a="1"/>
  <c r="BA52" i="16" s="1"/>
  <c r="AX52" i="16" a="1"/>
  <c r="AX52" i="16" s="1"/>
  <c r="AT52" i="16" a="1"/>
  <c r="AT52" i="16" s="1"/>
  <c r="AJ52" i="16" a="1"/>
  <c r="AJ52" i="16" s="1"/>
  <c r="AH52" i="16" a="1"/>
  <c r="AH52" i="16" s="1"/>
  <c r="AG52" i="16" a="1"/>
  <c r="AG52" i="16" s="1"/>
  <c r="CA52" i="16" a="1"/>
  <c r="CA52" i="16" s="1"/>
  <c r="AF52" i="16" a="1"/>
  <c r="AF52" i="16" s="1"/>
  <c r="Z52" i="16" a="1"/>
  <c r="Z52" i="16" s="1"/>
  <c r="AD52" i="16" a="1"/>
  <c r="AD52" i="16" s="1"/>
  <c r="BM52" i="16" a="1"/>
  <c r="BM52" i="16" s="1"/>
  <c r="AP73" i="7"/>
  <c r="AP72" i="7" s="1"/>
  <c r="AR46" i="3" s="1"/>
  <c r="AP65" i="7"/>
  <c r="AJ52" i="15" l="1" a="1"/>
  <c r="AJ52" i="15" s="1"/>
  <c r="BG52" i="15" a="1"/>
  <c r="BG52" i="15" s="1"/>
  <c r="H52" i="15" a="1"/>
  <c r="H52" i="15" s="1"/>
  <c r="T52" i="15" a="1"/>
  <c r="T52" i="15" s="1"/>
  <c r="BF52" i="15" a="1"/>
  <c r="BF52" i="15" s="1"/>
  <c r="K52" i="15" a="1"/>
  <c r="K52" i="15" s="1"/>
  <c r="J52" i="15" a="1"/>
  <c r="J52" i="15" s="1"/>
  <c r="AO52" i="15" a="1"/>
  <c r="AO52" i="15" s="1"/>
  <c r="BO52" i="15" a="1"/>
  <c r="BO52" i="15" s="1"/>
  <c r="AX52" i="15" a="1"/>
  <c r="AX52" i="15" s="1"/>
  <c r="BU52" i="15" a="1"/>
  <c r="BU52" i="15" s="1"/>
  <c r="M52" i="15" a="1"/>
  <c r="M52" i="15" s="1"/>
  <c r="BK52" i="15" a="1"/>
  <c r="BK52" i="15" s="1"/>
  <c r="P52" i="15" a="1"/>
  <c r="P52" i="15" s="1"/>
  <c r="BR52" i="15" a="1"/>
  <c r="BR52" i="15" s="1"/>
  <c r="AW52" i="15" a="1"/>
  <c r="AW52" i="15" s="1"/>
  <c r="AE52" i="15" a="1"/>
  <c r="AE52" i="15" s="1"/>
  <c r="BV52" i="15" a="1"/>
  <c r="BV52" i="15" s="1"/>
  <c r="BQ52" i="15" a="1"/>
  <c r="BQ52" i="15" s="1"/>
  <c r="AA52" i="15" a="1"/>
  <c r="AA52" i="15" s="1"/>
  <c r="V52" i="15" a="1"/>
  <c r="V52" i="15" s="1"/>
  <c r="Z52" i="15" a="1"/>
  <c r="Z52" i="15" s="1"/>
  <c r="AU52" i="15" a="1"/>
  <c r="AU52" i="15" s="1"/>
  <c r="AF52" i="15" a="1"/>
  <c r="AF52" i="15" s="1"/>
  <c r="AP52" i="15" a="1"/>
  <c r="AP52" i="15" s="1"/>
  <c r="AI52" i="15" a="1"/>
  <c r="AI52" i="15" s="1"/>
  <c r="AS52" i="15" a="1"/>
  <c r="AS52" i="15" s="1"/>
  <c r="BH52" i="15" a="1"/>
  <c r="BH52" i="15" s="1"/>
  <c r="X52" i="15" a="1"/>
  <c r="X52" i="15" s="1"/>
  <c r="AH52" i="15" a="1"/>
  <c r="AH52" i="15" s="1"/>
  <c r="O52" i="15" a="1"/>
  <c r="O52" i="15" s="1"/>
  <c r="N52" i="15" a="1"/>
  <c r="N52" i="15" s="1"/>
  <c r="BZ52" i="15" a="1"/>
  <c r="BZ52" i="15" s="1"/>
  <c r="BX52" i="15" a="1"/>
  <c r="BX52" i="15" s="1"/>
  <c r="Y52" i="15" a="1"/>
  <c r="Y52" i="15" s="1"/>
  <c r="AM52" i="15" a="1"/>
  <c r="AM52" i="15" s="1"/>
  <c r="R52" i="15" a="1"/>
  <c r="R52" i="15" s="1"/>
  <c r="AQ52" i="15" a="1"/>
  <c r="AQ52" i="15" s="1"/>
  <c r="BC52" i="15" a="1"/>
  <c r="BC52" i="15" s="1"/>
  <c r="BY52" i="15" a="1"/>
  <c r="BY52" i="15" s="1"/>
  <c r="AT52" i="15" a="1"/>
  <c r="AT52" i="15" s="1"/>
  <c r="AG52" i="15" a="1"/>
  <c r="AG52" i="15" s="1"/>
  <c r="Q52" i="15" a="1"/>
  <c r="Q52" i="15" s="1"/>
  <c r="AB52" i="15" a="1"/>
  <c r="AB52" i="15" s="1"/>
  <c r="CA52" i="15" a="1"/>
  <c r="CA52" i="15" s="1"/>
  <c r="AK52" i="15" a="1"/>
  <c r="AK52" i="15" s="1"/>
  <c r="BI52" i="15" a="1"/>
  <c r="BI52" i="15" s="1"/>
  <c r="I52" i="15" a="1"/>
  <c r="I52" i="15" s="1"/>
  <c r="BW52" i="15" a="1"/>
  <c r="BW52" i="15" s="1"/>
  <c r="BP52" i="15" a="1"/>
  <c r="BP52" i="15" s="1"/>
  <c r="BA52" i="15" a="1"/>
  <c r="BA52" i="15" s="1"/>
  <c r="W52" i="15" a="1"/>
  <c r="W52" i="15" s="1"/>
  <c r="AD52" i="15" a="1"/>
  <c r="AD52" i="15" s="1"/>
  <c r="AR52" i="15" a="1"/>
  <c r="AR52" i="15" s="1"/>
  <c r="AV52" i="15" a="1"/>
  <c r="AV52" i="15" s="1"/>
  <c r="AN52" i="15" a="1"/>
  <c r="AN52" i="15" s="1"/>
  <c r="S52" i="15" a="1"/>
  <c r="S52" i="15" s="1"/>
  <c r="BM52" i="15" a="1"/>
  <c r="BM52" i="15" s="1"/>
  <c r="U52" i="15" a="1"/>
  <c r="U52" i="15" s="1"/>
  <c r="AZ52" i="15" a="1"/>
  <c r="AZ52" i="15" s="1"/>
  <c r="BB52" i="15" a="1"/>
  <c r="BB52" i="15" s="1"/>
  <c r="AL52" i="15" a="1"/>
  <c r="AL52" i="15" s="1"/>
  <c r="BJ52" i="15" a="1"/>
  <c r="BJ52" i="15" s="1"/>
  <c r="BL52" i="15" a="1"/>
  <c r="BL52" i="15" s="1"/>
  <c r="BS52" i="15" a="1"/>
  <c r="BS52" i="15" s="1"/>
  <c r="L52" i="15" a="1"/>
  <c r="L52" i="15" s="1"/>
  <c r="BD52" i="15" a="1"/>
  <c r="BD52" i="15" s="1"/>
  <c r="BE52" i="15" a="1"/>
  <c r="BE52" i="15" s="1"/>
  <c r="AC52" i="15" a="1"/>
  <c r="AC52" i="15" s="1"/>
  <c r="BN52" i="15" a="1"/>
  <c r="BN52" i="15" s="1"/>
  <c r="AY52" i="15" a="1"/>
  <c r="AY52" i="15" s="1"/>
  <c r="AO53" i="4"/>
  <c r="AR68" i="3"/>
  <c r="AQ52" i="7"/>
  <c r="AQ44" i="7"/>
  <c r="AQ8" i="15" l="1"/>
  <c r="AQ7" i="15" s="1"/>
  <c r="AQ8" i="16"/>
  <c r="AQ7" i="16" s="1"/>
  <c r="E53" i="16" s="1" a="1"/>
  <c r="E53" i="16" s="1"/>
  <c r="AQ51" i="7"/>
  <c r="AQ66" i="7"/>
  <c r="AR45" i="7" l="1"/>
  <c r="E53" i="15" a="1"/>
  <c r="E53" i="15" s="1"/>
  <c r="I53" i="15" s="1" a="1"/>
  <c r="I53" i="15" s="1"/>
  <c r="BZ53" i="16" a="1"/>
  <c r="BZ53" i="16" s="1"/>
  <c r="BP53" i="16" a="1"/>
  <c r="BP53" i="16" s="1"/>
  <c r="BF53" i="16" a="1"/>
  <c r="BF53" i="16" s="1"/>
  <c r="AV53" i="16" a="1"/>
  <c r="AV53" i="16" s="1"/>
  <c r="AL53" i="16" a="1"/>
  <c r="AL53" i="16" s="1"/>
  <c r="AB53" i="16" a="1"/>
  <c r="AB53" i="16" s="1"/>
  <c r="R53" i="16" a="1"/>
  <c r="R53" i="16" s="1"/>
  <c r="H53" i="16" a="1"/>
  <c r="H53" i="16" s="1"/>
  <c r="BH53" i="16" a="1"/>
  <c r="BH53" i="16" s="1"/>
  <c r="AM53" i="16" a="1"/>
  <c r="AM53" i="16" s="1"/>
  <c r="BY53" i="16" a="1"/>
  <c r="BY53" i="16" s="1"/>
  <c r="BN53" i="16" a="1"/>
  <c r="BN53" i="16" s="1"/>
  <c r="BC53" i="16" a="1"/>
  <c r="BC53" i="16" s="1"/>
  <c r="AR53" i="16" a="1"/>
  <c r="AR53" i="16" s="1"/>
  <c r="AG53" i="16" a="1"/>
  <c r="AG53" i="16" s="1"/>
  <c r="V53" i="16" a="1"/>
  <c r="V53" i="16" s="1"/>
  <c r="K53" i="16" a="1"/>
  <c r="K53" i="16" s="1"/>
  <c r="BV53" i="16" a="1"/>
  <c r="BV53" i="16" s="1"/>
  <c r="W53" i="16" a="1"/>
  <c r="W53" i="16" s="1"/>
  <c r="I53" i="16" a="1"/>
  <c r="I53" i="16" s="1"/>
  <c r="BI53" i="16" a="1"/>
  <c r="BI53" i="16" s="1"/>
  <c r="AI53" i="16" a="1"/>
  <c r="AI53" i="16" s="1"/>
  <c r="U53" i="16" a="1"/>
  <c r="U53" i="16" s="1"/>
  <c r="BE53" i="16" a="1"/>
  <c r="BE53" i="16" s="1"/>
  <c r="AP53" i="16" a="1"/>
  <c r="AP53" i="16" s="1"/>
  <c r="N53" i="16" a="1"/>
  <c r="N53" i="16" s="1"/>
  <c r="BS53" i="16" a="1"/>
  <c r="BS53" i="16" s="1"/>
  <c r="AA53" i="16" a="1"/>
  <c r="AA53" i="16" s="1"/>
  <c r="AZ53" i="16" a="1"/>
  <c r="AZ53" i="16" s="1"/>
  <c r="AJ53" i="16" a="1"/>
  <c r="AJ53" i="16" s="1"/>
  <c r="BQ53" i="16" a="1"/>
  <c r="BQ53" i="16" s="1"/>
  <c r="Q53" i="16" a="1"/>
  <c r="Q53" i="16" s="1"/>
  <c r="AY53" i="16" a="1"/>
  <c r="AY53" i="16" s="1"/>
  <c r="AH53" i="16" a="1"/>
  <c r="AH53" i="16" s="1"/>
  <c r="AD53" i="16" a="1"/>
  <c r="AD53" i="16" s="1"/>
  <c r="M53" i="16" a="1"/>
  <c r="M53" i="16" s="1"/>
  <c r="BB53" i="16" a="1"/>
  <c r="BB53" i="16" s="1"/>
  <c r="L53" i="16" a="1"/>
  <c r="L53" i="16" s="1"/>
  <c r="BW53" i="16" a="1"/>
  <c r="BW53" i="16" s="1"/>
  <c r="AE53" i="16" a="1"/>
  <c r="AE53" i="16" s="1"/>
  <c r="J53" i="16" a="1"/>
  <c r="J53" i="16" s="1"/>
  <c r="BA53" i="16" a="1"/>
  <c r="BA53" i="16" s="1"/>
  <c r="BO53" i="16" a="1"/>
  <c r="BO53" i="16" s="1"/>
  <c r="AT53" i="16" a="1"/>
  <c r="AT53" i="16" s="1"/>
  <c r="BG53" i="16" a="1"/>
  <c r="BG53" i="16" s="1"/>
  <c r="BD53" i="16" a="1"/>
  <c r="BD53" i="16" s="1"/>
  <c r="AC53" i="16" a="1"/>
  <c r="AC53" i="16" s="1"/>
  <c r="Z53" i="16" a="1"/>
  <c r="Z53" i="16" s="1"/>
  <c r="Y53" i="16" a="1"/>
  <c r="Y53" i="16" s="1"/>
  <c r="BX53" i="16" a="1"/>
  <c r="BX53" i="16" s="1"/>
  <c r="AU53" i="16" a="1"/>
  <c r="AU53" i="16" s="1"/>
  <c r="BU53" i="16" a="1"/>
  <c r="BU53" i="16" s="1"/>
  <c r="T53" i="16" a="1"/>
  <c r="T53" i="16" s="1"/>
  <c r="AS53" i="16" a="1"/>
  <c r="AS53" i="16" s="1"/>
  <c r="CA53" i="16" a="1"/>
  <c r="CA53" i="16" s="1"/>
  <c r="AK53" i="16" a="1"/>
  <c r="AK53" i="16" s="1"/>
  <c r="X53" i="16" a="1"/>
  <c r="X53" i="16" s="1"/>
  <c r="BL53" i="16" a="1"/>
  <c r="BL53" i="16" s="1"/>
  <c r="BT53" i="16" a="1"/>
  <c r="BT53" i="16" s="1"/>
  <c r="BR53" i="16" a="1"/>
  <c r="BR53" i="16" s="1"/>
  <c r="AF53" i="16" a="1"/>
  <c r="AF53" i="16" s="1"/>
  <c r="BM53" i="16" a="1"/>
  <c r="BM53" i="16" s="1"/>
  <c r="S53" i="16" a="1"/>
  <c r="S53" i="16" s="1"/>
  <c r="AW53" i="16" a="1"/>
  <c r="AW53" i="16" s="1"/>
  <c r="P53" i="16" a="1"/>
  <c r="P53" i="16" s="1"/>
  <c r="AQ53" i="16" a="1"/>
  <c r="AQ53" i="16" s="1"/>
  <c r="AO53" i="16" a="1"/>
  <c r="AO53" i="16" s="1"/>
  <c r="AN53" i="16" a="1"/>
  <c r="AN53" i="16" s="1"/>
  <c r="BJ53" i="16" a="1"/>
  <c r="BJ53" i="16" s="1"/>
  <c r="O53" i="16" a="1"/>
  <c r="O53" i="16" s="1"/>
  <c r="BK53" i="16" a="1"/>
  <c r="BK53" i="16" s="1"/>
  <c r="AX53" i="16" a="1"/>
  <c r="AX53" i="16" s="1"/>
  <c r="AQ65" i="7"/>
  <c r="AQ73" i="7"/>
  <c r="AQ72" i="7" s="1"/>
  <c r="AS46" i="3" s="1"/>
  <c r="BB53" i="15" l="1" a="1"/>
  <c r="BB53" i="15" s="1"/>
  <c r="BA53" i="15" a="1"/>
  <c r="BA53" i="15" s="1"/>
  <c r="J53" i="15" a="1"/>
  <c r="J53" i="15" s="1"/>
  <c r="CA53" i="15" a="1"/>
  <c r="CA53" i="15" s="1"/>
  <c r="X53" i="15" a="1"/>
  <c r="X53" i="15" s="1"/>
  <c r="AV53" i="15" a="1"/>
  <c r="AV53" i="15" s="1"/>
  <c r="BH53" i="15" a="1"/>
  <c r="BH53" i="15" s="1"/>
  <c r="BJ53" i="15" a="1"/>
  <c r="BJ53" i="15" s="1"/>
  <c r="P53" i="15" a="1"/>
  <c r="P53" i="15" s="1"/>
  <c r="Y53" i="15" a="1"/>
  <c r="Y53" i="15" s="1"/>
  <c r="AL53" i="15" a="1"/>
  <c r="AL53" i="15" s="1"/>
  <c r="BK53" i="15" a="1"/>
  <c r="BK53" i="15" s="1"/>
  <c r="AC53" i="15" a="1"/>
  <c r="AC53" i="15" s="1"/>
  <c r="AQ53" i="15" a="1"/>
  <c r="AQ53" i="15" s="1"/>
  <c r="BN53" i="15" a="1"/>
  <c r="BN53" i="15" s="1"/>
  <c r="V53" i="15" a="1"/>
  <c r="V53" i="15" s="1"/>
  <c r="AN53" i="15" a="1"/>
  <c r="AN53" i="15" s="1"/>
  <c r="AS53" i="15" a="1"/>
  <c r="AS53" i="15" s="1"/>
  <c r="AM53" i="15" a="1"/>
  <c r="AM53" i="15" s="1"/>
  <c r="BO53" i="15" a="1"/>
  <c r="BO53" i="15" s="1"/>
  <c r="AH53" i="15" a="1"/>
  <c r="AH53" i="15" s="1"/>
  <c r="R53" i="15" a="1"/>
  <c r="R53" i="15" s="1"/>
  <c r="AU53" i="15" a="1"/>
  <c r="AU53" i="15" s="1"/>
  <c r="BP53" i="15" a="1"/>
  <c r="BP53" i="15" s="1"/>
  <c r="BL53" i="15" a="1"/>
  <c r="BL53" i="15" s="1"/>
  <c r="BC53" i="15" a="1"/>
  <c r="BC53" i="15" s="1"/>
  <c r="BQ53" i="15" a="1"/>
  <c r="BQ53" i="15" s="1"/>
  <c r="S53" i="15" a="1"/>
  <c r="S53" i="15" s="1"/>
  <c r="BV53" i="15" a="1"/>
  <c r="BV53" i="15" s="1"/>
  <c r="BU53" i="15" a="1"/>
  <c r="BU53" i="15" s="1"/>
  <c r="AB53" i="15" a="1"/>
  <c r="AB53" i="15" s="1"/>
  <c r="BD53" i="15" a="1"/>
  <c r="BD53" i="15" s="1"/>
  <c r="BW53" i="15" a="1"/>
  <c r="BW53" i="15" s="1"/>
  <c r="BS53" i="15" a="1"/>
  <c r="BS53" i="15" s="1"/>
  <c r="U53" i="15" a="1"/>
  <c r="U53" i="15" s="1"/>
  <c r="AK53" i="15" a="1"/>
  <c r="AK53" i="15" s="1"/>
  <c r="M53" i="15" a="1"/>
  <c r="M53" i="15" s="1"/>
  <c r="O53" i="15" a="1"/>
  <c r="O53" i="15" s="1"/>
  <c r="BR53" i="15" a="1"/>
  <c r="BR53" i="15" s="1"/>
  <c r="T53" i="15" a="1"/>
  <c r="T53" i="15" s="1"/>
  <c r="AO53" i="15" a="1"/>
  <c r="AO53" i="15" s="1"/>
  <c r="AJ53" i="15" a="1"/>
  <c r="AJ53" i="15" s="1"/>
  <c r="BE53" i="15" a="1"/>
  <c r="BE53" i="15" s="1"/>
  <c r="AD53" i="15" a="1"/>
  <c r="AD53" i="15" s="1"/>
  <c r="BG53" i="15" a="1"/>
  <c r="BG53" i="15" s="1"/>
  <c r="AW53" i="15" a="1"/>
  <c r="AW53" i="15" s="1"/>
  <c r="Q53" i="15" a="1"/>
  <c r="Q53" i="15" s="1"/>
  <c r="H53" i="15" a="1"/>
  <c r="H53" i="15" s="1"/>
  <c r="AY53" i="15" a="1"/>
  <c r="AY53" i="15" s="1"/>
  <c r="AR53" i="15" a="1"/>
  <c r="AR53" i="15" s="1"/>
  <c r="BM53" i="15" a="1"/>
  <c r="BM53" i="15" s="1"/>
  <c r="AP53" i="15" a="1"/>
  <c r="AP53" i="15" s="1"/>
  <c r="BX53" i="15" a="1"/>
  <c r="BX53" i="15" s="1"/>
  <c r="AX53" i="15" a="1"/>
  <c r="AX53" i="15" s="1"/>
  <c r="Z53" i="15" a="1"/>
  <c r="Z53" i="15" s="1"/>
  <c r="AF53" i="15" a="1"/>
  <c r="AF53" i="15" s="1"/>
  <c r="AT53" i="15" a="1"/>
  <c r="AT53" i="15" s="1"/>
  <c r="BT53" i="15" a="1"/>
  <c r="BT53" i="15" s="1"/>
  <c r="AA53" i="15" a="1"/>
  <c r="AA53" i="15" s="1"/>
  <c r="K53" i="15" a="1"/>
  <c r="K53" i="15" s="1"/>
  <c r="AI53" i="15" a="1"/>
  <c r="AI53" i="15" s="1"/>
  <c r="N53" i="15" a="1"/>
  <c r="N53" i="15" s="1"/>
  <c r="L53" i="15" a="1"/>
  <c r="L53" i="15" s="1"/>
  <c r="BZ53" i="15" a="1"/>
  <c r="BZ53" i="15" s="1"/>
  <c r="AZ53" i="15" a="1"/>
  <c r="AZ53" i="15" s="1"/>
  <c r="BY53" i="15" a="1"/>
  <c r="BY53" i="15" s="1"/>
  <c r="BF53" i="15" a="1"/>
  <c r="BF53" i="15" s="1"/>
  <c r="BI53" i="15" a="1"/>
  <c r="BI53" i="15" s="1"/>
  <c r="AE53" i="15" a="1"/>
  <c r="AE53" i="15" s="1"/>
  <c r="AG53" i="15" a="1"/>
  <c r="AG53" i="15" s="1"/>
  <c r="W53" i="15" a="1"/>
  <c r="W53" i="15" s="1"/>
  <c r="AP53" i="4"/>
  <c r="CQ46" i="3"/>
  <c r="DH46" i="3"/>
  <c r="AS68" i="3"/>
  <c r="AR44" i="7"/>
  <c r="AR52" i="7"/>
  <c r="AR8" i="15" l="1"/>
  <c r="AR7" i="15" s="1"/>
  <c r="AR8" i="16"/>
  <c r="AR7" i="16" s="1"/>
  <c r="E54" i="16" s="1" a="1"/>
  <c r="E54" i="16" s="1"/>
  <c r="CQ68" i="3"/>
  <c r="AR51" i="7"/>
  <c r="AR66" i="7"/>
  <c r="DE53" i="4"/>
  <c r="CN53" i="4"/>
  <c r="AS45" i="7" l="1"/>
  <c r="E54" i="15" a="1"/>
  <c r="E54" i="15" s="1"/>
  <c r="AZ54" i="15" s="1" a="1"/>
  <c r="AZ54" i="15" s="1"/>
  <c r="BH54" i="16" a="1"/>
  <c r="BH54" i="16" s="1"/>
  <c r="AM54" i="16" a="1"/>
  <c r="AM54" i="16" s="1"/>
  <c r="R54" i="16" a="1"/>
  <c r="R54" i="16" s="1"/>
  <c r="BS54" i="16" a="1"/>
  <c r="BS54" i="16" s="1"/>
  <c r="BR54" i="16" a="1"/>
  <c r="BR54" i="16" s="1"/>
  <c r="BG54" i="16" a="1"/>
  <c r="BG54" i="16" s="1"/>
  <c r="AV54" i="16" a="1"/>
  <c r="AV54" i="16" s="1"/>
  <c r="AK54" i="16" a="1"/>
  <c r="AK54" i="16" s="1"/>
  <c r="Z54" i="16" a="1"/>
  <c r="Z54" i="16" s="1"/>
  <c r="O54" i="16" a="1"/>
  <c r="O54" i="16" s="1"/>
  <c r="N54" i="16" a="1"/>
  <c r="N54" i="16" s="1"/>
  <c r="BN54" i="16" a="1"/>
  <c r="BN54" i="16" s="1"/>
  <c r="BA54" i="16" a="1"/>
  <c r="BA54" i="16" s="1"/>
  <c r="M54" i="16" a="1"/>
  <c r="M54" i="16" s="1"/>
  <c r="BZ54" i="16" a="1"/>
  <c r="BZ54" i="16" s="1"/>
  <c r="AN54" i="16" a="1"/>
  <c r="AN54" i="16" s="1"/>
  <c r="AA54" i="16" a="1"/>
  <c r="AA54" i="16" s="1"/>
  <c r="BD54" i="16" a="1"/>
  <c r="BD54" i="16" s="1"/>
  <c r="AP54" i="16" a="1"/>
  <c r="AP54" i="16" s="1"/>
  <c r="AB54" i="16" a="1"/>
  <c r="AB54" i="16" s="1"/>
  <c r="BQ54" i="16" a="1"/>
  <c r="BQ54" i="16" s="1"/>
  <c r="Y54" i="16" a="1"/>
  <c r="Y54" i="16" s="1"/>
  <c r="K54" i="16" a="1"/>
  <c r="K54" i="16" s="1"/>
  <c r="AJ54" i="16" a="1"/>
  <c r="AJ54" i="16" s="1"/>
  <c r="V54" i="16" a="1"/>
  <c r="V54" i="16" s="1"/>
  <c r="AE54" i="16" a="1"/>
  <c r="AE54" i="16" s="1"/>
  <c r="BK54" i="16" a="1"/>
  <c r="BK54" i="16" s="1"/>
  <c r="AT54" i="16" a="1"/>
  <c r="AT54" i="16" s="1"/>
  <c r="L54" i="16" a="1"/>
  <c r="L54" i="16" s="1"/>
  <c r="CA54" i="16" a="1"/>
  <c r="CA54" i="16" s="1"/>
  <c r="AD54" i="16" a="1"/>
  <c r="AD54" i="16" s="1"/>
  <c r="BF54" i="16" a="1"/>
  <c r="BF54" i="16" s="1"/>
  <c r="W54" i="16" a="1"/>
  <c r="W54" i="16" s="1"/>
  <c r="BO54" i="16" a="1"/>
  <c r="BO54" i="16" s="1"/>
  <c r="AR54" i="16" a="1"/>
  <c r="AR54" i="16" s="1"/>
  <c r="BM54" i="16" a="1"/>
  <c r="BM54" i="16" s="1"/>
  <c r="U54" i="16" a="1"/>
  <c r="U54" i="16" s="1"/>
  <c r="BL54" i="16" a="1"/>
  <c r="BL54" i="16" s="1"/>
  <c r="AQ54" i="16" a="1"/>
  <c r="AQ54" i="16" s="1"/>
  <c r="BJ54" i="16" a="1"/>
  <c r="BJ54" i="16" s="1"/>
  <c r="AI54" i="16" a="1"/>
  <c r="AI54" i="16" s="1"/>
  <c r="AH54" i="16" a="1"/>
  <c r="AH54" i="16" s="1"/>
  <c r="I54" i="16" a="1"/>
  <c r="I54" i="16" s="1"/>
  <c r="BI54" i="16" a="1"/>
  <c r="BI54" i="16" s="1"/>
  <c r="H54" i="16" a="1"/>
  <c r="H54" i="16" s="1"/>
  <c r="AG54" i="16" a="1"/>
  <c r="AG54" i="16" s="1"/>
  <c r="BE54" i="16" a="1"/>
  <c r="BE54" i="16" s="1"/>
  <c r="BB54" i="16" a="1"/>
  <c r="BB54" i="16" s="1"/>
  <c r="BY54" i="16" a="1"/>
  <c r="BY54" i="16" s="1"/>
  <c r="AC54" i="16" a="1"/>
  <c r="AC54" i="16" s="1"/>
  <c r="AZ54" i="16" a="1"/>
  <c r="AZ54" i="16" s="1"/>
  <c r="X54" i="16" a="1"/>
  <c r="X54" i="16" s="1"/>
  <c r="AX54" i="16" a="1"/>
  <c r="AX54" i="16" s="1"/>
  <c r="AW54" i="16" a="1"/>
  <c r="AW54" i="16" s="1"/>
  <c r="AO54" i="16" a="1"/>
  <c r="AO54" i="16" s="1"/>
  <c r="BX54" i="16" a="1"/>
  <c r="BX54" i="16" s="1"/>
  <c r="AU54" i="16" a="1"/>
  <c r="AU54" i="16" s="1"/>
  <c r="AS54" i="16" a="1"/>
  <c r="AS54" i="16" s="1"/>
  <c r="AF54" i="16" a="1"/>
  <c r="AF54" i="16" s="1"/>
  <c r="AL54" i="16" a="1"/>
  <c r="AL54" i="16" s="1"/>
  <c r="T54" i="16" a="1"/>
  <c r="T54" i="16" s="1"/>
  <c r="P54" i="16" a="1"/>
  <c r="P54" i="16" s="1"/>
  <c r="J54" i="16" a="1"/>
  <c r="J54" i="16" s="1"/>
  <c r="BW54" i="16" a="1"/>
  <c r="BW54" i="16" s="1"/>
  <c r="BV54" i="16" a="1"/>
  <c r="BV54" i="16" s="1"/>
  <c r="BU54" i="16" a="1"/>
  <c r="BU54" i="16" s="1"/>
  <c r="BP54" i="16" a="1"/>
  <c r="BP54" i="16" s="1"/>
  <c r="BC54" i="16" a="1"/>
  <c r="BC54" i="16" s="1"/>
  <c r="S54" i="16" a="1"/>
  <c r="S54" i="16" s="1"/>
  <c r="BT54" i="16" a="1"/>
  <c r="BT54" i="16" s="1"/>
  <c r="AY54" i="16" a="1"/>
  <c r="AY54" i="16" s="1"/>
  <c r="Q54" i="16" a="1"/>
  <c r="Q54" i="16" s="1"/>
  <c r="AR73" i="7"/>
  <c r="AR72" i="7" s="1"/>
  <c r="AT46" i="3" s="1"/>
  <c r="AR65" i="7"/>
  <c r="AO54" i="15" l="1" a="1"/>
  <c r="AO54" i="15" s="1"/>
  <c r="AI54" i="15" a="1"/>
  <c r="AI54" i="15" s="1"/>
  <c r="BX54" i="15" a="1"/>
  <c r="BX54" i="15" s="1"/>
  <c r="P54" i="15" a="1"/>
  <c r="P54" i="15" s="1"/>
  <c r="H54" i="15" a="1"/>
  <c r="H54" i="15" s="1"/>
  <c r="R54" i="15" a="1"/>
  <c r="R54" i="15" s="1"/>
  <c r="BJ54" i="15" a="1"/>
  <c r="BJ54" i="15" s="1"/>
  <c r="BA54" i="15" a="1"/>
  <c r="BA54" i="15" s="1"/>
  <c r="CA54" i="15" a="1"/>
  <c r="CA54" i="15" s="1"/>
  <c r="K54" i="15" a="1"/>
  <c r="K54" i="15" s="1"/>
  <c r="BP54" i="15" a="1"/>
  <c r="BP54" i="15" s="1"/>
  <c r="BL54" i="15" a="1"/>
  <c r="BL54" i="15" s="1"/>
  <c r="S54" i="15" a="1"/>
  <c r="S54" i="15" s="1"/>
  <c r="J54" i="15" a="1"/>
  <c r="J54" i="15" s="1"/>
  <c r="AV54" i="15" a="1"/>
  <c r="AV54" i="15" s="1"/>
  <c r="U54" i="15" a="1"/>
  <c r="U54" i="15" s="1"/>
  <c r="AY54" i="15" a="1"/>
  <c r="AY54" i="15" s="1"/>
  <c r="BT54" i="15" a="1"/>
  <c r="BT54" i="15" s="1"/>
  <c r="T54" i="15" a="1"/>
  <c r="T54" i="15" s="1"/>
  <c r="AR54" i="15" a="1"/>
  <c r="AR54" i="15" s="1"/>
  <c r="Y54" i="15" a="1"/>
  <c r="Y54" i="15" s="1"/>
  <c r="V54" i="15" a="1"/>
  <c r="V54" i="15" s="1"/>
  <c r="BS54" i="15" a="1"/>
  <c r="BS54" i="15" s="1"/>
  <c r="M54" i="15" a="1"/>
  <c r="M54" i="15" s="1"/>
  <c r="BZ54" i="15" a="1"/>
  <c r="BZ54" i="15" s="1"/>
  <c r="BI54" i="15" a="1"/>
  <c r="BI54" i="15" s="1"/>
  <c r="AM54" i="15" a="1"/>
  <c r="AM54" i="15" s="1"/>
  <c r="BV54" i="15" a="1"/>
  <c r="BV54" i="15" s="1"/>
  <c r="AW54" i="15" a="1"/>
  <c r="AW54" i="15" s="1"/>
  <c r="BW54" i="15" a="1"/>
  <c r="BW54" i="15" s="1"/>
  <c r="AK54" i="15" a="1"/>
  <c r="AK54" i="15" s="1"/>
  <c r="BN54" i="15" a="1"/>
  <c r="BN54" i="15" s="1"/>
  <c r="AL54" i="15" a="1"/>
  <c r="AL54" i="15" s="1"/>
  <c r="BG54" i="15" a="1"/>
  <c r="BG54" i="15" s="1"/>
  <c r="AG54" i="15" a="1"/>
  <c r="AG54" i="15" s="1"/>
  <c r="BH54" i="15" a="1"/>
  <c r="BH54" i="15" s="1"/>
  <c r="BU54" i="15" a="1"/>
  <c r="BU54" i="15" s="1"/>
  <c r="AA54" i="15" a="1"/>
  <c r="AA54" i="15" s="1"/>
  <c r="O54" i="15" a="1"/>
  <c r="O54" i="15" s="1"/>
  <c r="AF54" i="15" a="1"/>
  <c r="AF54" i="15" s="1"/>
  <c r="BF54" i="15" a="1"/>
  <c r="BF54" i="15" s="1"/>
  <c r="AE54" i="15" a="1"/>
  <c r="AE54" i="15" s="1"/>
  <c r="AD54" i="15" a="1"/>
  <c r="AD54" i="15" s="1"/>
  <c r="N54" i="15" a="1"/>
  <c r="N54" i="15" s="1"/>
  <c r="W54" i="15" a="1"/>
  <c r="W54" i="15" s="1"/>
  <c r="AS54" i="15" a="1"/>
  <c r="AS54" i="15" s="1"/>
  <c r="BK54" i="15" a="1"/>
  <c r="BK54" i="15" s="1"/>
  <c r="X54" i="15" a="1"/>
  <c r="X54" i="15" s="1"/>
  <c r="AQ54" i="15" a="1"/>
  <c r="AQ54" i="15" s="1"/>
  <c r="AH54" i="15" a="1"/>
  <c r="AH54" i="15" s="1"/>
  <c r="L54" i="15" a="1"/>
  <c r="L54" i="15" s="1"/>
  <c r="AC54" i="15" a="1"/>
  <c r="AC54" i="15" s="1"/>
  <c r="BR54" i="15" a="1"/>
  <c r="BR54" i="15" s="1"/>
  <c r="BY54" i="15" a="1"/>
  <c r="BY54" i="15" s="1"/>
  <c r="AJ54" i="15" a="1"/>
  <c r="AJ54" i="15" s="1"/>
  <c r="Z54" i="15" a="1"/>
  <c r="Z54" i="15" s="1"/>
  <c r="BB54" i="15" a="1"/>
  <c r="BB54" i="15" s="1"/>
  <c r="AP54" i="15" a="1"/>
  <c r="AP54" i="15" s="1"/>
  <c r="I54" i="15" a="1"/>
  <c r="I54" i="15" s="1"/>
  <c r="AB54" i="15" a="1"/>
  <c r="AB54" i="15" s="1"/>
  <c r="BC54" i="15" a="1"/>
  <c r="BC54" i="15" s="1"/>
  <c r="AT54" i="15" a="1"/>
  <c r="AT54" i="15" s="1"/>
  <c r="BO54" i="15" a="1"/>
  <c r="BO54" i="15" s="1"/>
  <c r="AX54" i="15" a="1"/>
  <c r="AX54" i="15" s="1"/>
  <c r="BE54" i="15" a="1"/>
  <c r="BE54" i="15" s="1"/>
  <c r="BM54" i="15" a="1"/>
  <c r="BM54" i="15" s="1"/>
  <c r="AU54" i="15" a="1"/>
  <c r="AU54" i="15" s="1"/>
  <c r="AN54" i="15" a="1"/>
  <c r="AN54" i="15" s="1"/>
  <c r="BQ54" i="15" a="1"/>
  <c r="BQ54" i="15" s="1"/>
  <c r="Q54" i="15" a="1"/>
  <c r="Q54" i="15" s="1"/>
  <c r="BD54" i="15" a="1"/>
  <c r="BD54" i="15" s="1"/>
  <c r="AT68" i="3"/>
  <c r="AQ53" i="4"/>
  <c r="AS52" i="7"/>
  <c r="AS44" i="7"/>
  <c r="AS8" i="16" l="1"/>
  <c r="AS7" i="16" s="1"/>
  <c r="E55" i="16" s="1" a="1"/>
  <c r="E55" i="16" s="1"/>
  <c r="AS8" i="15"/>
  <c r="AS7" i="15" s="1"/>
  <c r="AS51" i="7"/>
  <c r="AS66" i="7"/>
  <c r="AT45" i="7" l="1"/>
  <c r="E55" i="15" a="1"/>
  <c r="E55" i="15" s="1"/>
  <c r="BE55" i="15" s="1" a="1"/>
  <c r="BE55" i="15" s="1"/>
  <c r="BS55" i="16" a="1"/>
  <c r="BS55" i="16" s="1"/>
  <c r="BI55" i="16" a="1"/>
  <c r="BI55" i="16" s="1"/>
  <c r="AY55" i="16" a="1"/>
  <c r="AY55" i="16" s="1"/>
  <c r="AO55" i="16" a="1"/>
  <c r="AO55" i="16" s="1"/>
  <c r="AE55" i="16" a="1"/>
  <c r="AE55" i="16" s="1"/>
  <c r="U55" i="16" a="1"/>
  <c r="U55" i="16" s="1"/>
  <c r="K55" i="16" a="1"/>
  <c r="K55" i="16" s="1"/>
  <c r="BH55" i="16" a="1"/>
  <c r="BH55" i="16" s="1"/>
  <c r="AM55" i="16" a="1"/>
  <c r="AM55" i="16" s="1"/>
  <c r="R55" i="16" a="1"/>
  <c r="R55" i="16" s="1"/>
  <c r="BL55" i="16" a="1"/>
  <c r="BL55" i="16" s="1"/>
  <c r="BA55" i="16" a="1"/>
  <c r="BA55" i="16" s="1"/>
  <c r="AP55" i="16" a="1"/>
  <c r="AP55" i="16" s="1"/>
  <c r="BW55" i="16" a="1"/>
  <c r="BW55" i="16" s="1"/>
  <c r="AD55" i="16" a="1"/>
  <c r="AD55" i="16" s="1"/>
  <c r="S55" i="16" a="1"/>
  <c r="S55" i="16" s="1"/>
  <c r="H55" i="16" a="1"/>
  <c r="H55" i="16" s="1"/>
  <c r="BK55" i="16" a="1"/>
  <c r="BK55" i="16" s="1"/>
  <c r="AZ55" i="16" a="1"/>
  <c r="AZ55" i="16" s="1"/>
  <c r="BR55" i="16" a="1"/>
  <c r="BR55" i="16" s="1"/>
  <c r="AS55" i="16" a="1"/>
  <c r="AS55" i="16" s="1"/>
  <c r="BE55" i="16" a="1"/>
  <c r="BE55" i="16" s="1"/>
  <c r="AF55" i="16" a="1"/>
  <c r="AF55" i="16" s="1"/>
  <c r="Q55" i="16" a="1"/>
  <c r="Q55" i="16" s="1"/>
  <c r="BC55" i="16" a="1"/>
  <c r="BC55" i="16" s="1"/>
  <c r="L55" i="16" a="1"/>
  <c r="L55" i="16" s="1"/>
  <c r="BP55" i="16" a="1"/>
  <c r="BP55" i="16" s="1"/>
  <c r="Y55" i="16" a="1"/>
  <c r="Y55" i="16" s="1"/>
  <c r="AX55" i="16" a="1"/>
  <c r="AX55" i="16" s="1"/>
  <c r="AJ55" i="16" a="1"/>
  <c r="AJ55" i="16" s="1"/>
  <c r="BY55" i="16" a="1"/>
  <c r="BY55" i="16" s="1"/>
  <c r="BG55" i="16" a="1"/>
  <c r="BG55" i="16" s="1"/>
  <c r="AQ55" i="16" a="1"/>
  <c r="AQ55" i="16" s="1"/>
  <c r="I55" i="16" a="1"/>
  <c r="I55" i="16" s="1"/>
  <c r="X55" i="16" a="1"/>
  <c r="X55" i="16" s="1"/>
  <c r="BX55" i="16" a="1"/>
  <c r="BX55" i="16" s="1"/>
  <c r="BF55" i="16" a="1"/>
  <c r="BF55" i="16" s="1"/>
  <c r="AN55" i="16" a="1"/>
  <c r="AN55" i="16" s="1"/>
  <c r="BT55" i="16" a="1"/>
  <c r="BT55" i="16" s="1"/>
  <c r="T55" i="16" a="1"/>
  <c r="T55" i="16" s="1"/>
  <c r="BD55" i="16" a="1"/>
  <c r="BD55" i="16" s="1"/>
  <c r="N55" i="16" a="1"/>
  <c r="N55" i="16" s="1"/>
  <c r="BZ55" i="16" a="1"/>
  <c r="BZ55" i="16" s="1"/>
  <c r="AH55" i="16" a="1"/>
  <c r="AH55" i="16" s="1"/>
  <c r="BB55" i="16" a="1"/>
  <c r="BB55" i="16" s="1"/>
  <c r="M55" i="16" a="1"/>
  <c r="M55" i="16" s="1"/>
  <c r="BQ55" i="16" a="1"/>
  <c r="BQ55" i="16" s="1"/>
  <c r="AV55" i="16" a="1"/>
  <c r="AV55" i="16" s="1"/>
  <c r="P55" i="16" a="1"/>
  <c r="P55" i="16" s="1"/>
  <c r="BO55" i="16" a="1"/>
  <c r="BO55" i="16" s="1"/>
  <c r="AR55" i="16" a="1"/>
  <c r="AR55" i="16" s="1"/>
  <c r="O55" i="16" a="1"/>
  <c r="O55" i="16" s="1"/>
  <c r="BN55" i="16" a="1"/>
  <c r="BN55" i="16" s="1"/>
  <c r="AL55" i="16" a="1"/>
  <c r="AL55" i="16" s="1"/>
  <c r="BM55" i="16" a="1"/>
  <c r="BM55" i="16" s="1"/>
  <c r="BJ55" i="16" a="1"/>
  <c r="BJ55" i="16" s="1"/>
  <c r="AI55" i="16" a="1"/>
  <c r="AI55" i="16" s="1"/>
  <c r="AG55" i="16" a="1"/>
  <c r="AG55" i="16" s="1"/>
  <c r="V55" i="16" a="1"/>
  <c r="V55" i="16" s="1"/>
  <c r="J55" i="16" a="1"/>
  <c r="J55" i="16" s="1"/>
  <c r="AW55" i="16" a="1"/>
  <c r="AW55" i="16" s="1"/>
  <c r="AK55" i="16" a="1"/>
  <c r="AK55" i="16" s="1"/>
  <c r="AC55" i="16" a="1"/>
  <c r="AC55" i="16" s="1"/>
  <c r="Z55" i="16" a="1"/>
  <c r="Z55" i="16" s="1"/>
  <c r="AB55" i="16" a="1"/>
  <c r="AB55" i="16" s="1"/>
  <c r="W55" i="16" a="1"/>
  <c r="W55" i="16" s="1"/>
  <c r="AA55" i="16" a="1"/>
  <c r="AA55" i="16" s="1"/>
  <c r="AT55" i="16" a="1"/>
  <c r="AT55" i="16" s="1"/>
  <c r="CA55" i="16" a="1"/>
  <c r="CA55" i="16" s="1"/>
  <c r="BV55" i="16" a="1"/>
  <c r="BV55" i="16" s="1"/>
  <c r="AU55" i="16" a="1"/>
  <c r="AU55" i="16" s="1"/>
  <c r="BU55" i="16" a="1"/>
  <c r="BU55" i="16" s="1"/>
  <c r="AS73" i="7"/>
  <c r="AS72" i="7" s="1"/>
  <c r="AU46" i="3" s="1"/>
  <c r="AS65" i="7"/>
  <c r="AP55" i="15" l="1" a="1"/>
  <c r="AP55" i="15" s="1"/>
  <c r="BU55" i="15" a="1"/>
  <c r="BU55" i="15" s="1"/>
  <c r="BX55" i="15" a="1"/>
  <c r="BX55" i="15" s="1"/>
  <c r="AK55" i="15" a="1"/>
  <c r="AK55" i="15" s="1"/>
  <c r="BA55" i="15" a="1"/>
  <c r="BA55" i="15" s="1"/>
  <c r="AL55" i="15" a="1"/>
  <c r="AL55" i="15" s="1"/>
  <c r="AV55" i="15" a="1"/>
  <c r="AV55" i="15" s="1"/>
  <c r="U55" i="15" a="1"/>
  <c r="U55" i="15" s="1"/>
  <c r="AD55" i="15" a="1"/>
  <c r="AD55" i="15" s="1"/>
  <c r="AO55" i="15" a="1"/>
  <c r="AO55" i="15" s="1"/>
  <c r="BS55" i="15" a="1"/>
  <c r="BS55" i="15" s="1"/>
  <c r="BR55" i="15" a="1"/>
  <c r="BR55" i="15" s="1"/>
  <c r="AT55" i="15" a="1"/>
  <c r="AT55" i="15" s="1"/>
  <c r="AB55" i="15" a="1"/>
  <c r="AB55" i="15" s="1"/>
  <c r="AA55" i="15" a="1"/>
  <c r="AA55" i="15" s="1"/>
  <c r="AH55" i="15" a="1"/>
  <c r="AH55" i="15" s="1"/>
  <c r="Z55" i="15" a="1"/>
  <c r="Z55" i="15" s="1"/>
  <c r="AX55" i="15" a="1"/>
  <c r="AX55" i="15" s="1"/>
  <c r="BQ55" i="15" a="1"/>
  <c r="BQ55" i="15" s="1"/>
  <c r="BH55" i="15" a="1"/>
  <c r="BH55" i="15" s="1"/>
  <c r="AG55" i="15" a="1"/>
  <c r="AG55" i="15" s="1"/>
  <c r="L55" i="15" a="1"/>
  <c r="L55" i="15" s="1"/>
  <c r="AS55" i="15" a="1"/>
  <c r="AS55" i="15" s="1"/>
  <c r="AJ55" i="15" a="1"/>
  <c r="AJ55" i="15" s="1"/>
  <c r="BP55" i="15" a="1"/>
  <c r="BP55" i="15" s="1"/>
  <c r="T55" i="15" a="1"/>
  <c r="T55" i="15" s="1"/>
  <c r="AE55" i="15" a="1"/>
  <c r="AE55" i="15" s="1"/>
  <c r="Q55" i="15" a="1"/>
  <c r="Q55" i="15" s="1"/>
  <c r="BT55" i="15" a="1"/>
  <c r="BT55" i="15" s="1"/>
  <c r="J55" i="15" a="1"/>
  <c r="J55" i="15" s="1"/>
  <c r="AR55" i="15" a="1"/>
  <c r="AR55" i="15" s="1"/>
  <c r="AU55" i="15" a="1"/>
  <c r="AU55" i="15" s="1"/>
  <c r="BB55" i="15" a="1"/>
  <c r="BB55" i="15" s="1"/>
  <c r="BC55" i="15" a="1"/>
  <c r="BC55" i="15" s="1"/>
  <c r="AZ55" i="15" a="1"/>
  <c r="AZ55" i="15" s="1"/>
  <c r="O55" i="15" a="1"/>
  <c r="O55" i="15" s="1"/>
  <c r="AC55" i="15" a="1"/>
  <c r="AC55" i="15" s="1"/>
  <c r="Y55" i="15" a="1"/>
  <c r="Y55" i="15" s="1"/>
  <c r="X55" i="15" a="1"/>
  <c r="X55" i="15" s="1"/>
  <c r="H55" i="15" a="1"/>
  <c r="H55" i="15" s="1"/>
  <c r="BK55" i="15" a="1"/>
  <c r="BK55" i="15" s="1"/>
  <c r="AF55" i="15" a="1"/>
  <c r="AF55" i="15" s="1"/>
  <c r="AI55" i="15" a="1"/>
  <c r="AI55" i="15" s="1"/>
  <c r="BJ55" i="15" a="1"/>
  <c r="BJ55" i="15" s="1"/>
  <c r="N55" i="15" a="1"/>
  <c r="N55" i="15" s="1"/>
  <c r="BF55" i="15" a="1"/>
  <c r="BF55" i="15" s="1"/>
  <c r="AN55" i="15" a="1"/>
  <c r="AN55" i="15" s="1"/>
  <c r="CA55" i="15" a="1"/>
  <c r="CA55" i="15" s="1"/>
  <c r="AQ55" i="15" a="1"/>
  <c r="AQ55" i="15" s="1"/>
  <c r="S55" i="15" a="1"/>
  <c r="S55" i="15" s="1"/>
  <c r="I55" i="15" a="1"/>
  <c r="I55" i="15" s="1"/>
  <c r="BI55" i="15" a="1"/>
  <c r="BI55" i="15" s="1"/>
  <c r="BO55" i="15" a="1"/>
  <c r="BO55" i="15" s="1"/>
  <c r="BD55" i="15" a="1"/>
  <c r="BD55" i="15" s="1"/>
  <c r="M55" i="15" a="1"/>
  <c r="M55" i="15" s="1"/>
  <c r="R55" i="15" a="1"/>
  <c r="R55" i="15" s="1"/>
  <c r="BG55" i="15" a="1"/>
  <c r="BG55" i="15" s="1"/>
  <c r="AW55" i="15" a="1"/>
  <c r="AW55" i="15" s="1"/>
  <c r="BL55" i="15" a="1"/>
  <c r="BL55" i="15" s="1"/>
  <c r="BZ55" i="15" a="1"/>
  <c r="BZ55" i="15" s="1"/>
  <c r="AY55" i="15" a="1"/>
  <c r="AY55" i="15" s="1"/>
  <c r="V55" i="15" a="1"/>
  <c r="V55" i="15" s="1"/>
  <c r="AM55" i="15" a="1"/>
  <c r="AM55" i="15" s="1"/>
  <c r="BV55" i="15" a="1"/>
  <c r="BV55" i="15" s="1"/>
  <c r="K55" i="15" a="1"/>
  <c r="K55" i="15" s="1"/>
  <c r="BW55" i="15" a="1"/>
  <c r="BW55" i="15" s="1"/>
  <c r="P55" i="15" a="1"/>
  <c r="P55" i="15" s="1"/>
  <c r="BM55" i="15" a="1"/>
  <c r="BM55" i="15" s="1"/>
  <c r="W55" i="15" a="1"/>
  <c r="W55" i="15" s="1"/>
  <c r="BY55" i="15" a="1"/>
  <c r="BY55" i="15" s="1"/>
  <c r="BN55" i="15" a="1"/>
  <c r="BN55" i="15" s="1"/>
  <c r="AR53" i="4"/>
  <c r="AU68" i="3"/>
  <c r="AT52" i="7"/>
  <c r="AT44" i="7"/>
  <c r="AT8" i="15" l="1"/>
  <c r="AT7" i="15" s="1"/>
  <c r="AT8" i="16"/>
  <c r="AT7" i="16" s="1"/>
  <c r="E56" i="16" s="1" a="1"/>
  <c r="E56" i="16" s="1"/>
  <c r="AT51" i="7"/>
  <c r="AT66" i="7"/>
  <c r="AU45" i="7" l="1"/>
  <c r="E56" i="15" a="1"/>
  <c r="E56" i="15" s="1"/>
  <c r="AT56" i="15" s="1" a="1"/>
  <c r="AT56" i="15" s="1"/>
  <c r="BY56" i="16" a="1"/>
  <c r="BY56" i="16" s="1"/>
  <c r="BO56" i="16" a="1"/>
  <c r="BO56" i="16" s="1"/>
  <c r="BE56" i="16" a="1"/>
  <c r="BE56" i="16" s="1"/>
  <c r="AU56" i="16" a="1"/>
  <c r="AU56" i="16" s="1"/>
  <c r="AK56" i="16" a="1"/>
  <c r="AK56" i="16" s="1"/>
  <c r="AA56" i="16" a="1"/>
  <c r="AA56" i="16" s="1"/>
  <c r="Q56" i="16" a="1"/>
  <c r="Q56" i="16" s="1"/>
  <c r="BW56" i="16" a="1"/>
  <c r="BW56" i="16" s="1"/>
  <c r="BL56" i="16" a="1"/>
  <c r="BL56" i="16" s="1"/>
  <c r="BA56" i="16" a="1"/>
  <c r="BA56" i="16" s="1"/>
  <c r="AP56" i="16" a="1"/>
  <c r="AP56" i="16" s="1"/>
  <c r="AE56" i="16" a="1"/>
  <c r="AE56" i="16" s="1"/>
  <c r="T56" i="16" a="1"/>
  <c r="T56" i="16" s="1"/>
  <c r="I56" i="16" a="1"/>
  <c r="I56" i="16" s="1"/>
  <c r="BT56" i="16" a="1"/>
  <c r="BT56" i="16" s="1"/>
  <c r="AW56" i="16" a="1"/>
  <c r="AW56" i="16" s="1"/>
  <c r="Y56" i="16" a="1"/>
  <c r="Y56" i="16" s="1"/>
  <c r="BH56" i="16" a="1"/>
  <c r="BH56" i="16" s="1"/>
  <c r="AJ56" i="16" a="1"/>
  <c r="AJ56" i="16" s="1"/>
  <c r="M56" i="16" a="1"/>
  <c r="M56" i="16" s="1"/>
  <c r="BS56" i="16" a="1"/>
  <c r="BS56" i="16" s="1"/>
  <c r="AV56" i="16" a="1"/>
  <c r="AV56" i="16" s="1"/>
  <c r="X56" i="16" a="1"/>
  <c r="X56" i="16" s="1"/>
  <c r="BN56" i="16" a="1"/>
  <c r="BN56" i="16" s="1"/>
  <c r="K56" i="16" a="1"/>
  <c r="K56" i="16" s="1"/>
  <c r="AZ56" i="16" a="1"/>
  <c r="AZ56" i="16" s="1"/>
  <c r="AM56" i="16" a="1"/>
  <c r="AM56" i="16" s="1"/>
  <c r="BU56" i="16" a="1"/>
  <c r="BU56" i="16" s="1"/>
  <c r="AB56" i="16" a="1"/>
  <c r="AB56" i="16" s="1"/>
  <c r="BD56" i="16" a="1"/>
  <c r="BD56" i="16" s="1"/>
  <c r="J56" i="16" a="1"/>
  <c r="J56" i="16" s="1"/>
  <c r="AL56" i="16" a="1"/>
  <c r="AL56" i="16" s="1"/>
  <c r="BF56" i="16" a="1"/>
  <c r="BF56" i="16" s="1"/>
  <c r="AN56" i="16" a="1"/>
  <c r="AN56" i="16" s="1"/>
  <c r="BV56" i="16" a="1"/>
  <c r="BV56" i="16" s="1"/>
  <c r="BC56" i="16" a="1"/>
  <c r="BC56" i="16" s="1"/>
  <c r="AI56" i="16" a="1"/>
  <c r="AI56" i="16" s="1"/>
  <c r="S56" i="16" a="1"/>
  <c r="S56" i="16" s="1"/>
  <c r="BQ56" i="16" a="1"/>
  <c r="BQ56" i="16" s="1"/>
  <c r="AC56" i="16" a="1"/>
  <c r="AC56" i="16" s="1"/>
  <c r="BR56" i="16" a="1"/>
  <c r="BR56" i="16" s="1"/>
  <c r="AT56" i="16" a="1"/>
  <c r="AT56" i="16" s="1"/>
  <c r="Z56" i="16" a="1"/>
  <c r="Z56" i="16" s="1"/>
  <c r="BB56" i="16" a="1"/>
  <c r="BB56" i="16" s="1"/>
  <c r="W56" i="16" a="1"/>
  <c r="W56" i="16" s="1"/>
  <c r="CA56" i="16" a="1"/>
  <c r="CA56" i="16" s="1"/>
  <c r="AY56" i="16" a="1"/>
  <c r="AY56" i="16" s="1"/>
  <c r="V56" i="16" a="1"/>
  <c r="V56" i="16" s="1"/>
  <c r="AX56" i="16" a="1"/>
  <c r="AX56" i="16" s="1"/>
  <c r="U56" i="16" a="1"/>
  <c r="U56" i="16" s="1"/>
  <c r="BZ56" i="16" a="1"/>
  <c r="BZ56" i="16" s="1"/>
  <c r="R56" i="16" a="1"/>
  <c r="R56" i="16" s="1"/>
  <c r="AR56" i="16" a="1"/>
  <c r="AR56" i="16" s="1"/>
  <c r="O56" i="16" a="1"/>
  <c r="O56" i="16" s="1"/>
  <c r="BP56" i="16" a="1"/>
  <c r="BP56" i="16" s="1"/>
  <c r="AQ56" i="16" a="1"/>
  <c r="AQ56" i="16" s="1"/>
  <c r="AO56" i="16" a="1"/>
  <c r="AO56" i="16" s="1"/>
  <c r="N56" i="16" a="1"/>
  <c r="N56" i="16" s="1"/>
  <c r="AH56" i="16" a="1"/>
  <c r="AH56" i="16" s="1"/>
  <c r="BX56" i="16" a="1"/>
  <c r="BX56" i="16" s="1"/>
  <c r="AD56" i="16" a="1"/>
  <c r="AD56" i="16" s="1"/>
  <c r="AG56" i="16" a="1"/>
  <c r="AG56" i="16" s="1"/>
  <c r="BM56" i="16" a="1"/>
  <c r="BM56" i="16" s="1"/>
  <c r="AF56" i="16" a="1"/>
  <c r="AF56" i="16" s="1"/>
  <c r="P56" i="16" a="1"/>
  <c r="P56" i="16" s="1"/>
  <c r="L56" i="16" a="1"/>
  <c r="L56" i="16" s="1"/>
  <c r="BJ56" i="16" a="1"/>
  <c r="BJ56" i="16" s="1"/>
  <c r="BI56" i="16" a="1"/>
  <c r="BI56" i="16" s="1"/>
  <c r="AS56" i="16" a="1"/>
  <c r="AS56" i="16" s="1"/>
  <c r="H56" i="16" a="1"/>
  <c r="H56" i="16" s="1"/>
  <c r="BK56" i="16" a="1"/>
  <c r="BK56" i="16" s="1"/>
  <c r="BG56" i="16" a="1"/>
  <c r="BG56" i="16" s="1"/>
  <c r="AT73" i="7"/>
  <c r="AT72" i="7" s="1"/>
  <c r="AV46" i="3" s="1"/>
  <c r="AT65" i="7"/>
  <c r="S56" i="15" l="1" a="1"/>
  <c r="S56" i="15" s="1"/>
  <c r="Y56" i="15" a="1"/>
  <c r="Y56" i="15" s="1"/>
  <c r="AO56" i="15" a="1"/>
  <c r="AO56" i="15" s="1"/>
  <c r="AW56" i="15" a="1"/>
  <c r="AW56" i="15" s="1"/>
  <c r="T56" i="15" a="1"/>
  <c r="T56" i="15" s="1"/>
  <c r="O56" i="15" a="1"/>
  <c r="O56" i="15" s="1"/>
  <c r="AC56" i="15" a="1"/>
  <c r="AC56" i="15" s="1"/>
  <c r="AF56" i="15" a="1"/>
  <c r="AF56" i="15" s="1"/>
  <c r="R56" i="15" a="1"/>
  <c r="R56" i="15" s="1"/>
  <c r="BM56" i="15" a="1"/>
  <c r="BM56" i="15" s="1"/>
  <c r="BS56" i="15" a="1"/>
  <c r="BS56" i="15" s="1"/>
  <c r="AS56" i="15" a="1"/>
  <c r="AS56" i="15" s="1"/>
  <c r="BN56" i="15" a="1"/>
  <c r="BN56" i="15" s="1"/>
  <c r="BT56" i="15" a="1"/>
  <c r="BT56" i="15" s="1"/>
  <c r="BA56" i="15" a="1"/>
  <c r="BA56" i="15" s="1"/>
  <c r="AD56" i="15" a="1"/>
  <c r="AD56" i="15" s="1"/>
  <c r="H56" i="15" a="1"/>
  <c r="H56" i="15" s="1"/>
  <c r="AJ56" i="15" a="1"/>
  <c r="AJ56" i="15" s="1"/>
  <c r="AK56" i="15" a="1"/>
  <c r="AK56" i="15" s="1"/>
  <c r="K56" i="15" a="1"/>
  <c r="K56" i="15" s="1"/>
  <c r="U56" i="15" a="1"/>
  <c r="U56" i="15" s="1"/>
  <c r="AX56" i="15" a="1"/>
  <c r="AX56" i="15" s="1"/>
  <c r="BW56" i="15" a="1"/>
  <c r="BW56" i="15" s="1"/>
  <c r="BZ56" i="15" a="1"/>
  <c r="BZ56" i="15" s="1"/>
  <c r="BD56" i="15" a="1"/>
  <c r="BD56" i="15" s="1"/>
  <c r="AN56" i="15" a="1"/>
  <c r="AN56" i="15" s="1"/>
  <c r="AB56" i="15" a="1"/>
  <c r="AB56" i="15" s="1"/>
  <c r="AI56" i="15" a="1"/>
  <c r="AI56" i="15" s="1"/>
  <c r="AL56" i="15" a="1"/>
  <c r="AL56" i="15" s="1"/>
  <c r="P56" i="15" a="1"/>
  <c r="P56" i="15" s="1"/>
  <c r="Q56" i="15" a="1"/>
  <c r="Q56" i="15" s="1"/>
  <c r="AP56" i="15" a="1"/>
  <c r="AP56" i="15" s="1"/>
  <c r="AY56" i="15" a="1"/>
  <c r="AY56" i="15" s="1"/>
  <c r="AQ56" i="15" a="1"/>
  <c r="AQ56" i="15" s="1"/>
  <c r="I56" i="15" a="1"/>
  <c r="I56" i="15" s="1"/>
  <c r="BI56" i="15" a="1"/>
  <c r="BI56" i="15" s="1"/>
  <c r="BK56" i="15" a="1"/>
  <c r="BK56" i="15" s="1"/>
  <c r="BU56" i="15" a="1"/>
  <c r="BU56" i="15" s="1"/>
  <c r="BC56" i="15" a="1"/>
  <c r="BC56" i="15" s="1"/>
  <c r="BY56" i="15" a="1"/>
  <c r="BY56" i="15" s="1"/>
  <c r="AA56" i="15" a="1"/>
  <c r="AA56" i="15" s="1"/>
  <c r="BO56" i="15" a="1"/>
  <c r="BO56" i="15" s="1"/>
  <c r="BV56" i="15" a="1"/>
  <c r="BV56" i="15" s="1"/>
  <c r="BL56" i="15" a="1"/>
  <c r="BL56" i="15" s="1"/>
  <c r="J56" i="15" a="1"/>
  <c r="J56" i="15" s="1"/>
  <c r="Z56" i="15" a="1"/>
  <c r="Z56" i="15" s="1"/>
  <c r="W56" i="15" a="1"/>
  <c r="W56" i="15" s="1"/>
  <c r="L56" i="15" a="1"/>
  <c r="L56" i="15" s="1"/>
  <c r="AR56" i="15" a="1"/>
  <c r="AR56" i="15" s="1"/>
  <c r="BX56" i="15" a="1"/>
  <c r="BX56" i="15" s="1"/>
  <c r="AZ56" i="15" a="1"/>
  <c r="AZ56" i="15" s="1"/>
  <c r="BG56" i="15" a="1"/>
  <c r="BG56" i="15" s="1"/>
  <c r="BR56" i="15" a="1"/>
  <c r="BR56" i="15" s="1"/>
  <c r="BE56" i="15" a="1"/>
  <c r="BE56" i="15" s="1"/>
  <c r="BB56" i="15" a="1"/>
  <c r="BB56" i="15" s="1"/>
  <c r="AH56" i="15" a="1"/>
  <c r="AH56" i="15" s="1"/>
  <c r="BQ56" i="15" a="1"/>
  <c r="BQ56" i="15" s="1"/>
  <c r="V56" i="15" a="1"/>
  <c r="V56" i="15" s="1"/>
  <c r="AM56" i="15" a="1"/>
  <c r="AM56" i="15" s="1"/>
  <c r="X56" i="15" a="1"/>
  <c r="X56" i="15" s="1"/>
  <c r="BP56" i="15" a="1"/>
  <c r="BP56" i="15" s="1"/>
  <c r="AU56" i="15" a="1"/>
  <c r="AU56" i="15" s="1"/>
  <c r="BF56" i="15" a="1"/>
  <c r="BF56" i="15" s="1"/>
  <c r="AE56" i="15" a="1"/>
  <c r="AE56" i="15" s="1"/>
  <c r="AV56" i="15" a="1"/>
  <c r="AV56" i="15" s="1"/>
  <c r="BJ56" i="15" a="1"/>
  <c r="BJ56" i="15" s="1"/>
  <c r="CA56" i="15" a="1"/>
  <c r="CA56" i="15" s="1"/>
  <c r="N56" i="15" a="1"/>
  <c r="N56" i="15" s="1"/>
  <c r="AG56" i="15" a="1"/>
  <c r="AG56" i="15" s="1"/>
  <c r="BH56" i="15" a="1"/>
  <c r="BH56" i="15" s="1"/>
  <c r="M56" i="15" a="1"/>
  <c r="M56" i="15" s="1"/>
  <c r="AS53" i="4"/>
  <c r="CO53" i="4" s="1"/>
  <c r="AV68" i="3"/>
  <c r="CR46" i="3"/>
  <c r="AU44" i="7"/>
  <c r="AU52" i="7"/>
  <c r="AU8" i="15" l="1"/>
  <c r="AU7" i="15" s="1"/>
  <c r="AU8" i="16"/>
  <c r="AU7" i="16" s="1"/>
  <c r="E57" i="16" s="1" a="1"/>
  <c r="E57" i="16" s="1"/>
  <c r="CR68" i="3"/>
  <c r="AU51" i="7"/>
  <c r="AU66" i="7"/>
  <c r="AV45" i="7" l="1"/>
  <c r="E57" i="15" a="1"/>
  <c r="E57" i="15" s="1"/>
  <c r="H57" i="15" s="1" a="1"/>
  <c r="H57" i="15" s="1"/>
  <c r="BV57" i="16" a="1"/>
  <c r="BV57" i="16" s="1"/>
  <c r="BL57" i="16" a="1"/>
  <c r="BL57" i="16" s="1"/>
  <c r="BB57" i="16" a="1"/>
  <c r="BB57" i="16" s="1"/>
  <c r="AR57" i="16" a="1"/>
  <c r="AR57" i="16" s="1"/>
  <c r="AH57" i="16" a="1"/>
  <c r="AH57" i="16" s="1"/>
  <c r="X57" i="16" a="1"/>
  <c r="X57" i="16" s="1"/>
  <c r="N57" i="16" a="1"/>
  <c r="N57" i="16" s="1"/>
  <c r="BQ57" i="16" a="1"/>
  <c r="BQ57" i="16" s="1"/>
  <c r="BE57" i="16" a="1"/>
  <c r="BE57" i="16" s="1"/>
  <c r="AG57" i="16" a="1"/>
  <c r="AG57" i="16" s="1"/>
  <c r="J57" i="16" a="1"/>
  <c r="J57" i="16" s="1"/>
  <c r="BP57" i="16" a="1"/>
  <c r="BP57" i="16" s="1"/>
  <c r="AS57" i="16" a="1"/>
  <c r="AS57" i="16" s="1"/>
  <c r="U57" i="16" a="1"/>
  <c r="U57" i="16" s="1"/>
  <c r="CA57" i="16" a="1"/>
  <c r="CA57" i="16" s="1"/>
  <c r="BD57" i="16" a="1"/>
  <c r="BD57" i="16" s="1"/>
  <c r="AF57" i="16" a="1"/>
  <c r="AF57" i="16" s="1"/>
  <c r="I57" i="16" a="1"/>
  <c r="I57" i="16" s="1"/>
  <c r="AI57" i="16" a="1"/>
  <c r="AI57" i="16" s="1"/>
  <c r="BW57" i="16" a="1"/>
  <c r="BW57" i="16" s="1"/>
  <c r="BI57" i="16" a="1"/>
  <c r="BI57" i="16" s="1"/>
  <c r="AV57" i="16" a="1"/>
  <c r="AV57" i="16" s="1"/>
  <c r="S57" i="16" a="1"/>
  <c r="S57" i="16" s="1"/>
  <c r="BX57" i="16" a="1"/>
  <c r="BX57" i="16" s="1"/>
  <c r="BH57" i="16" a="1"/>
  <c r="BH57" i="16" s="1"/>
  <c r="AQ57" i="16" a="1"/>
  <c r="AQ57" i="16" s="1"/>
  <c r="AC57" i="16" a="1"/>
  <c r="AC57" i="16" s="1"/>
  <c r="O57" i="16" a="1"/>
  <c r="O57" i="16" s="1"/>
  <c r="BS57" i="16" a="1"/>
  <c r="BS57" i="16" s="1"/>
  <c r="BC57" i="16" a="1"/>
  <c r="BC57" i="16" s="1"/>
  <c r="AN57" i="16" a="1"/>
  <c r="AN57" i="16" s="1"/>
  <c r="Z57" i="16" a="1"/>
  <c r="Z57" i="16" s="1"/>
  <c r="AL57" i="16" a="1"/>
  <c r="AL57" i="16" s="1"/>
  <c r="BT57" i="16" a="1"/>
  <c r="BT57" i="16" s="1"/>
  <c r="BA57" i="16" a="1"/>
  <c r="BA57" i="16" s="1"/>
  <c r="R57" i="16" a="1"/>
  <c r="R57" i="16" s="1"/>
  <c r="AK57" i="16" a="1"/>
  <c r="AK57" i="16" s="1"/>
  <c r="AX57" i="16" a="1"/>
  <c r="AX57" i="16" s="1"/>
  <c r="M57" i="16" a="1"/>
  <c r="M57" i="16" s="1"/>
  <c r="AP57" i="16" a="1"/>
  <c r="AP57" i="16" s="1"/>
  <c r="BM57" i="16" a="1"/>
  <c r="BM57" i="16" s="1"/>
  <c r="V57" i="16" a="1"/>
  <c r="V57" i="16" s="1"/>
  <c r="AO57" i="16" a="1"/>
  <c r="AO57" i="16" s="1"/>
  <c r="T57" i="16" a="1"/>
  <c r="T57" i="16" s="1"/>
  <c r="BG57" i="16" a="1"/>
  <c r="BG57" i="16" s="1"/>
  <c r="L57" i="16" a="1"/>
  <c r="L57" i="16" s="1"/>
  <c r="BK57" i="16" a="1"/>
  <c r="BK57" i="16" s="1"/>
  <c r="AJ57" i="16" a="1"/>
  <c r="AJ57" i="16" s="1"/>
  <c r="BJ57" i="16" a="1"/>
  <c r="BJ57" i="16" s="1"/>
  <c r="AE57" i="16" a="1"/>
  <c r="AE57" i="16" s="1"/>
  <c r="AD57" i="16" a="1"/>
  <c r="AD57" i="16" s="1"/>
  <c r="AZ57" i="16" a="1"/>
  <c r="AZ57" i="16" s="1"/>
  <c r="AA57" i="16" a="1"/>
  <c r="AA57" i="16" s="1"/>
  <c r="AY57" i="16" a="1"/>
  <c r="AY57" i="16" s="1"/>
  <c r="BF57" i="16" a="1"/>
  <c r="BF57" i="16" s="1"/>
  <c r="K57" i="16" a="1"/>
  <c r="K57" i="16" s="1"/>
  <c r="AW57" i="16" a="1"/>
  <c r="AW57" i="16" s="1"/>
  <c r="H57" i="16" a="1"/>
  <c r="H57" i="16" s="1"/>
  <c r="AU57" i="16" a="1"/>
  <c r="AU57" i="16" s="1"/>
  <c r="W57" i="16" a="1"/>
  <c r="W57" i="16" s="1"/>
  <c r="Q57" i="16" a="1"/>
  <c r="Q57" i="16" s="1"/>
  <c r="BZ57" i="16" a="1"/>
  <c r="BZ57" i="16" s="1"/>
  <c r="AB57" i="16" a="1"/>
  <c r="AB57" i="16" s="1"/>
  <c r="Y57" i="16" a="1"/>
  <c r="Y57" i="16" s="1"/>
  <c r="P57" i="16" a="1"/>
  <c r="P57" i="16" s="1"/>
  <c r="BY57" i="16" a="1"/>
  <c r="BY57" i="16" s="1"/>
  <c r="BR57" i="16" a="1"/>
  <c r="BR57" i="16" s="1"/>
  <c r="BO57" i="16" a="1"/>
  <c r="BO57" i="16" s="1"/>
  <c r="AT57" i="16" a="1"/>
  <c r="AT57" i="16" s="1"/>
  <c r="BU57" i="16" a="1"/>
  <c r="BU57" i="16" s="1"/>
  <c r="BN57" i="16" a="1"/>
  <c r="BN57" i="16" s="1"/>
  <c r="AM57" i="16" a="1"/>
  <c r="AM57" i="16" s="1"/>
  <c r="AU73" i="7"/>
  <c r="AU72" i="7" s="1"/>
  <c r="AW46" i="3" s="1"/>
  <c r="AU65" i="7"/>
  <c r="AD57" i="15" l="1" a="1"/>
  <c r="AD57" i="15" s="1"/>
  <c r="AH57" i="15" a="1"/>
  <c r="AH57" i="15" s="1"/>
  <c r="BL57" i="15" a="1"/>
  <c r="BL57" i="15" s="1"/>
  <c r="AU57" i="15" a="1"/>
  <c r="AU57" i="15" s="1"/>
  <c r="BN57" i="15" a="1"/>
  <c r="BN57" i="15" s="1"/>
  <c r="BU57" i="15" a="1"/>
  <c r="BU57" i="15" s="1"/>
  <c r="AJ57" i="15" a="1"/>
  <c r="AJ57" i="15" s="1"/>
  <c r="X57" i="15" a="1"/>
  <c r="X57" i="15" s="1"/>
  <c r="BW57" i="15" a="1"/>
  <c r="BW57" i="15" s="1"/>
  <c r="I57" i="15" a="1"/>
  <c r="I57" i="15" s="1"/>
  <c r="BO57" i="15" a="1"/>
  <c r="BO57" i="15" s="1"/>
  <c r="BT57" i="15" a="1"/>
  <c r="BT57" i="15" s="1"/>
  <c r="K57" i="15" a="1"/>
  <c r="K57" i="15" s="1"/>
  <c r="BZ57" i="15" a="1"/>
  <c r="BZ57" i="15" s="1"/>
  <c r="S57" i="15" a="1"/>
  <c r="S57" i="15" s="1"/>
  <c r="BF57" i="15" a="1"/>
  <c r="BF57" i="15" s="1"/>
  <c r="BE57" i="15" a="1"/>
  <c r="BE57" i="15" s="1"/>
  <c r="BX57" i="15" a="1"/>
  <c r="BX57" i="15" s="1"/>
  <c r="AS57" i="15" a="1"/>
  <c r="AS57" i="15" s="1"/>
  <c r="BG57" i="15" a="1"/>
  <c r="BG57" i="15" s="1"/>
  <c r="P57" i="15" a="1"/>
  <c r="P57" i="15" s="1"/>
  <c r="R57" i="15" a="1"/>
  <c r="R57" i="15" s="1"/>
  <c r="AP57" i="15" a="1"/>
  <c r="AP57" i="15" s="1"/>
  <c r="BP57" i="15" a="1"/>
  <c r="BP57" i="15" s="1"/>
  <c r="BV57" i="15" a="1"/>
  <c r="BV57" i="15" s="1"/>
  <c r="AK57" i="15" a="1"/>
  <c r="AK57" i="15" s="1"/>
  <c r="BH57" i="15" a="1"/>
  <c r="BH57" i="15" s="1"/>
  <c r="AG57" i="15" a="1"/>
  <c r="AG57" i="15" s="1"/>
  <c r="J57" i="15" a="1"/>
  <c r="J57" i="15" s="1"/>
  <c r="BK57" i="15" a="1"/>
  <c r="BK57" i="15" s="1"/>
  <c r="BQ57" i="15" a="1"/>
  <c r="BQ57" i="15" s="1"/>
  <c r="M57" i="15" a="1"/>
  <c r="M57" i="15" s="1"/>
  <c r="AL57" i="15" a="1"/>
  <c r="AL57" i="15" s="1"/>
  <c r="W57" i="15" a="1"/>
  <c r="W57" i="15" s="1"/>
  <c r="BD57" i="15" a="1"/>
  <c r="BD57" i="15" s="1"/>
  <c r="Q57" i="15" a="1"/>
  <c r="Q57" i="15" s="1"/>
  <c r="AY57" i="15" a="1"/>
  <c r="AY57" i="15" s="1"/>
  <c r="L57" i="15" a="1"/>
  <c r="L57" i="15" s="1"/>
  <c r="AB57" i="15" a="1"/>
  <c r="AB57" i="15" s="1"/>
  <c r="AR57" i="15" a="1"/>
  <c r="AR57" i="15" s="1"/>
  <c r="BJ57" i="15" a="1"/>
  <c r="BJ57" i="15" s="1"/>
  <c r="AX57" i="15" a="1"/>
  <c r="AX57" i="15" s="1"/>
  <c r="AM57" i="15" a="1"/>
  <c r="AM57" i="15" s="1"/>
  <c r="CA57" i="15" a="1"/>
  <c r="CA57" i="15" s="1"/>
  <c r="Y57" i="15" a="1"/>
  <c r="Y57" i="15" s="1"/>
  <c r="Z57" i="15" a="1"/>
  <c r="Z57" i="15" s="1"/>
  <c r="BA57" i="15" a="1"/>
  <c r="BA57" i="15" s="1"/>
  <c r="AQ57" i="15" a="1"/>
  <c r="AQ57" i="15" s="1"/>
  <c r="U57" i="15" a="1"/>
  <c r="U57" i="15" s="1"/>
  <c r="AE57" i="15" a="1"/>
  <c r="AE57" i="15" s="1"/>
  <c r="T57" i="15" a="1"/>
  <c r="T57" i="15" s="1"/>
  <c r="BY57" i="15" a="1"/>
  <c r="BY57" i="15" s="1"/>
  <c r="AF57" i="15" a="1"/>
  <c r="AF57" i="15" s="1"/>
  <c r="BB57" i="15" a="1"/>
  <c r="BB57" i="15" s="1"/>
  <c r="AZ57" i="15" a="1"/>
  <c r="AZ57" i="15" s="1"/>
  <c r="AA57" i="15" a="1"/>
  <c r="AA57" i="15" s="1"/>
  <c r="AO57" i="15" a="1"/>
  <c r="AO57" i="15" s="1"/>
  <c r="AI57" i="15" a="1"/>
  <c r="AI57" i="15" s="1"/>
  <c r="N57" i="15" a="1"/>
  <c r="N57" i="15" s="1"/>
  <c r="BS57" i="15" a="1"/>
  <c r="BS57" i="15" s="1"/>
  <c r="AW57" i="15" a="1"/>
  <c r="AW57" i="15" s="1"/>
  <c r="AT57" i="15" a="1"/>
  <c r="AT57" i="15" s="1"/>
  <c r="BI57" i="15" a="1"/>
  <c r="BI57" i="15" s="1"/>
  <c r="V57" i="15" a="1"/>
  <c r="V57" i="15" s="1"/>
  <c r="AV57" i="15" a="1"/>
  <c r="AV57" i="15" s="1"/>
  <c r="O57" i="15" a="1"/>
  <c r="O57" i="15" s="1"/>
  <c r="AN57" i="15" a="1"/>
  <c r="AN57" i="15" s="1"/>
  <c r="AC57" i="15" a="1"/>
  <c r="AC57" i="15" s="1"/>
  <c r="BR57" i="15" a="1"/>
  <c r="BR57" i="15" s="1"/>
  <c r="BM57" i="15" a="1"/>
  <c r="BM57" i="15" s="1"/>
  <c r="BC57" i="15" a="1"/>
  <c r="BC57" i="15" s="1"/>
  <c r="AT53" i="4"/>
  <c r="AW68" i="3"/>
  <c r="AV44" i="7"/>
  <c r="AV52" i="7"/>
  <c r="AV8" i="15" l="1"/>
  <c r="AV7" i="15" s="1"/>
  <c r="AV8" i="16"/>
  <c r="AV7" i="16" s="1"/>
  <c r="E58" i="16" s="1" a="1"/>
  <c r="E58" i="16" s="1"/>
  <c r="AV51" i="7"/>
  <c r="AV66" i="7"/>
  <c r="AW45" i="7" l="1"/>
  <c r="E58" i="15" a="1"/>
  <c r="E58" i="15" s="1"/>
  <c r="AG58" i="15" s="1" a="1"/>
  <c r="AG58" i="15" s="1"/>
  <c r="BR58" i="16" a="1"/>
  <c r="BR58" i="16" s="1"/>
  <c r="BH58" i="16" a="1"/>
  <c r="BH58" i="16" s="1"/>
  <c r="AX58" i="16" a="1"/>
  <c r="AX58" i="16" s="1"/>
  <c r="AN58" i="16" a="1"/>
  <c r="AN58" i="16" s="1"/>
  <c r="AD58" i="16" a="1"/>
  <c r="AD58" i="16" s="1"/>
  <c r="T58" i="16" a="1"/>
  <c r="T58" i="16" s="1"/>
  <c r="J58" i="16" a="1"/>
  <c r="J58" i="16" s="1"/>
  <c r="BU58" i="16" a="1"/>
  <c r="BU58" i="16" s="1"/>
  <c r="BJ58" i="16" a="1"/>
  <c r="BJ58" i="16" s="1"/>
  <c r="AY58" i="16" a="1"/>
  <c r="AY58" i="16" s="1"/>
  <c r="AM58" i="16" a="1"/>
  <c r="AM58" i="16" s="1"/>
  <c r="AB58" i="16" a="1"/>
  <c r="AB58" i="16" s="1"/>
  <c r="Q58" i="16" a="1"/>
  <c r="Q58" i="16" s="1"/>
  <c r="BY58" i="16" a="1"/>
  <c r="BY58" i="16" s="1"/>
  <c r="BB58" i="16" a="1"/>
  <c r="BB58" i="16" s="1"/>
  <c r="AE58" i="16" a="1"/>
  <c r="AE58" i="16" s="1"/>
  <c r="BM58" i="16" a="1"/>
  <c r="BM58" i="16" s="1"/>
  <c r="AP58" i="16" a="1"/>
  <c r="AP58" i="16" s="1"/>
  <c r="R58" i="16" a="1"/>
  <c r="R58" i="16" s="1"/>
  <c r="BX58" i="16" a="1"/>
  <c r="BX58" i="16" s="1"/>
  <c r="BA58" i="16" a="1"/>
  <c r="BA58" i="16" s="1"/>
  <c r="AC58" i="16" a="1"/>
  <c r="AC58" i="16" s="1"/>
  <c r="BS58" i="16" a="1"/>
  <c r="BS58" i="16" s="1"/>
  <c r="BE58" i="16" a="1"/>
  <c r="BE58" i="16" s="1"/>
  <c r="AR58" i="16" a="1"/>
  <c r="AR58" i="16" s="1"/>
  <c r="O58" i="16" a="1"/>
  <c r="O58" i="16" s="1"/>
  <c r="CA58" i="16" a="1"/>
  <c r="CA58" i="16" s="1"/>
  <c r="BN58" i="16" a="1"/>
  <c r="BN58" i="16" s="1"/>
  <c r="AK58" i="16" a="1"/>
  <c r="AK58" i="16" s="1"/>
  <c r="BL58" i="16" a="1"/>
  <c r="BL58" i="16" s="1"/>
  <c r="AV58" i="16" a="1"/>
  <c r="AV58" i="16" s="1"/>
  <c r="AG58" i="16" a="1"/>
  <c r="AG58" i="16" s="1"/>
  <c r="P58" i="16" a="1"/>
  <c r="P58" i="16" s="1"/>
  <c r="AS58" i="16" a="1"/>
  <c r="AS58" i="16" s="1"/>
  <c r="BV58" i="16" a="1"/>
  <c r="BV58" i="16" s="1"/>
  <c r="AJ58" i="16" a="1"/>
  <c r="AJ58" i="16" s="1"/>
  <c r="BC58" i="16" a="1"/>
  <c r="BC58" i="16" s="1"/>
  <c r="S58" i="16" a="1"/>
  <c r="S58" i="16" s="1"/>
  <c r="AI58" i="16" a="1"/>
  <c r="AI58" i="16" s="1"/>
  <c r="BP58" i="16" a="1"/>
  <c r="BP58" i="16" s="1"/>
  <c r="AL58" i="16" a="1"/>
  <c r="AL58" i="16" s="1"/>
  <c r="BI58" i="16" a="1"/>
  <c r="BI58" i="16" s="1"/>
  <c r="M58" i="16" a="1"/>
  <c r="M58" i="16" s="1"/>
  <c r="BG58" i="16" a="1"/>
  <c r="BG58" i="16" s="1"/>
  <c r="L58" i="16" a="1"/>
  <c r="L58" i="16" s="1"/>
  <c r="BZ58" i="16" a="1"/>
  <c r="BZ58" i="16" s="1"/>
  <c r="AA58" i="16" a="1"/>
  <c r="AA58" i="16" s="1"/>
  <c r="H58" i="16" a="1"/>
  <c r="H58" i="16" s="1"/>
  <c r="V58" i="16" a="1"/>
  <c r="V58" i="16" s="1"/>
  <c r="BW58" i="16" a="1"/>
  <c r="BW58" i="16" s="1"/>
  <c r="AT58" i="16" a="1"/>
  <c r="AT58" i="16" s="1"/>
  <c r="U58" i="16" a="1"/>
  <c r="U58" i="16" s="1"/>
  <c r="BT58" i="16" a="1"/>
  <c r="BT58" i="16" s="1"/>
  <c r="N58" i="16" a="1"/>
  <c r="N58" i="16" s="1"/>
  <c r="AQ58" i="16" a="1"/>
  <c r="AQ58" i="16" s="1"/>
  <c r="K58" i="16" a="1"/>
  <c r="K58" i="16" s="1"/>
  <c r="BO58" i="16" a="1"/>
  <c r="BO58" i="16" s="1"/>
  <c r="AH58" i="16" a="1"/>
  <c r="AH58" i="16" s="1"/>
  <c r="Z58" i="16" a="1"/>
  <c r="Z58" i="16" s="1"/>
  <c r="W58" i="16" a="1"/>
  <c r="W58" i="16" s="1"/>
  <c r="Y58" i="16" a="1"/>
  <c r="Y58" i="16" s="1"/>
  <c r="BQ58" i="16" a="1"/>
  <c r="BQ58" i="16" s="1"/>
  <c r="X58" i="16" a="1"/>
  <c r="X58" i="16" s="1"/>
  <c r="BK58" i="16" a="1"/>
  <c r="BK58" i="16" s="1"/>
  <c r="AF58" i="16" a="1"/>
  <c r="AF58" i="16" s="1"/>
  <c r="I58" i="16" a="1"/>
  <c r="I58" i="16" s="1"/>
  <c r="BF58" i="16" a="1"/>
  <c r="BF58" i="16" s="1"/>
  <c r="AO58" i="16" a="1"/>
  <c r="AO58" i="16" s="1"/>
  <c r="AZ58" i="16" a="1"/>
  <c r="AZ58" i="16" s="1"/>
  <c r="AW58" i="16" a="1"/>
  <c r="AW58" i="16" s="1"/>
  <c r="AU58" i="16" a="1"/>
  <c r="AU58" i="16" s="1"/>
  <c r="BD58" i="16" a="1"/>
  <c r="BD58" i="16" s="1"/>
  <c r="AV65" i="7"/>
  <c r="AV73" i="7"/>
  <c r="AV72" i="7" s="1"/>
  <c r="AX46" i="3" s="1"/>
  <c r="J58" i="15" l="1" a="1"/>
  <c r="J58" i="15" s="1"/>
  <c r="AV58" i="15" a="1"/>
  <c r="AV58" i="15" s="1"/>
  <c r="N58" i="15" a="1"/>
  <c r="N58" i="15" s="1"/>
  <c r="AX58" i="15" a="1"/>
  <c r="AX58" i="15" s="1"/>
  <c r="BN58" i="15" a="1"/>
  <c r="BN58" i="15" s="1"/>
  <c r="AN58" i="15" a="1"/>
  <c r="AN58" i="15" s="1"/>
  <c r="L58" i="15" a="1"/>
  <c r="L58" i="15" s="1"/>
  <c r="BE58" i="15" a="1"/>
  <c r="BE58" i="15" s="1"/>
  <c r="R58" i="15" a="1"/>
  <c r="R58" i="15" s="1"/>
  <c r="W58" i="15" a="1"/>
  <c r="W58" i="15" s="1"/>
  <c r="S58" i="15" a="1"/>
  <c r="S58" i="15" s="1"/>
  <c r="BS58" i="15" a="1"/>
  <c r="BS58" i="15" s="1"/>
  <c r="BG58" i="15" a="1"/>
  <c r="BG58" i="15" s="1"/>
  <c r="BI58" i="15" a="1"/>
  <c r="BI58" i="15" s="1"/>
  <c r="BD58" i="15" a="1"/>
  <c r="BD58" i="15" s="1"/>
  <c r="BX58" i="15" a="1"/>
  <c r="BX58" i="15" s="1"/>
  <c r="AD58" i="15" a="1"/>
  <c r="AD58" i="15" s="1"/>
  <c r="AJ58" i="15" a="1"/>
  <c r="AJ58" i="15" s="1"/>
  <c r="H58" i="15" a="1"/>
  <c r="H58" i="15" s="1"/>
  <c r="BZ58" i="15" a="1"/>
  <c r="BZ58" i="15" s="1"/>
  <c r="Q58" i="15" a="1"/>
  <c r="Q58" i="15" s="1"/>
  <c r="BY58" i="15" a="1"/>
  <c r="BY58" i="15" s="1"/>
  <c r="P58" i="15" a="1"/>
  <c r="P58" i="15" s="1"/>
  <c r="BF58" i="15" a="1"/>
  <c r="BF58" i="15" s="1"/>
  <c r="BL58" i="15" a="1"/>
  <c r="BL58" i="15" s="1"/>
  <c r="AB58" i="15" a="1"/>
  <c r="AB58" i="15" s="1"/>
  <c r="AI58" i="15" a="1"/>
  <c r="AI58" i="15" s="1"/>
  <c r="AT58" i="15" a="1"/>
  <c r="AT58" i="15" s="1"/>
  <c r="BK58" i="15" a="1"/>
  <c r="BK58" i="15" s="1"/>
  <c r="BH58" i="15" a="1"/>
  <c r="BH58" i="15" s="1"/>
  <c r="BJ58" i="15" a="1"/>
  <c r="BJ58" i="15" s="1"/>
  <c r="K58" i="15" a="1"/>
  <c r="K58" i="15" s="1"/>
  <c r="Y58" i="15" a="1"/>
  <c r="Y58" i="15" s="1"/>
  <c r="AE58" i="15" a="1"/>
  <c r="AE58" i="15" s="1"/>
  <c r="O58" i="15" a="1"/>
  <c r="O58" i="15" s="1"/>
  <c r="AZ58" i="15" a="1"/>
  <c r="AZ58" i="15" s="1"/>
  <c r="AH58" i="15" a="1"/>
  <c r="AH58" i="15" s="1"/>
  <c r="X58" i="15" a="1"/>
  <c r="X58" i="15" s="1"/>
  <c r="M58" i="15" a="1"/>
  <c r="M58" i="15" s="1"/>
  <c r="BA58" i="15" a="1"/>
  <c r="BA58" i="15" s="1"/>
  <c r="BQ58" i="15" a="1"/>
  <c r="BQ58" i="15" s="1"/>
  <c r="AA58" i="15" a="1"/>
  <c r="AA58" i="15" s="1"/>
  <c r="AY58" i="15" a="1"/>
  <c r="AY58" i="15" s="1"/>
  <c r="BC58" i="15" a="1"/>
  <c r="BC58" i="15" s="1"/>
  <c r="BP58" i="15" a="1"/>
  <c r="BP58" i="15" s="1"/>
  <c r="U58" i="15" a="1"/>
  <c r="U58" i="15" s="1"/>
  <c r="BB58" i="15" a="1"/>
  <c r="BB58" i="15" s="1"/>
  <c r="CA58" i="15" a="1"/>
  <c r="CA58" i="15" s="1"/>
  <c r="AC58" i="15" a="1"/>
  <c r="AC58" i="15" s="1"/>
  <c r="V58" i="15" a="1"/>
  <c r="V58" i="15" s="1"/>
  <c r="AQ58" i="15" a="1"/>
  <c r="AQ58" i="15" s="1"/>
  <c r="Z58" i="15" a="1"/>
  <c r="Z58" i="15" s="1"/>
  <c r="AP58" i="15" a="1"/>
  <c r="AP58" i="15" s="1"/>
  <c r="BV58" i="15" a="1"/>
  <c r="BV58" i="15" s="1"/>
  <c r="AS58" i="15" a="1"/>
  <c r="AS58" i="15" s="1"/>
  <c r="AO58" i="15" a="1"/>
  <c r="AO58" i="15" s="1"/>
  <c r="BO58" i="15" a="1"/>
  <c r="BO58" i="15" s="1"/>
  <c r="AF58" i="15" a="1"/>
  <c r="AF58" i="15" s="1"/>
  <c r="AM58" i="15" a="1"/>
  <c r="AM58" i="15" s="1"/>
  <c r="AR58" i="15" a="1"/>
  <c r="AR58" i="15" s="1"/>
  <c r="BM58" i="15" a="1"/>
  <c r="BM58" i="15" s="1"/>
  <c r="T58" i="15" a="1"/>
  <c r="T58" i="15" s="1"/>
  <c r="AU58" i="15" a="1"/>
  <c r="AU58" i="15" s="1"/>
  <c r="BW58" i="15" a="1"/>
  <c r="BW58" i="15" s="1"/>
  <c r="AK58" i="15" a="1"/>
  <c r="AK58" i="15" s="1"/>
  <c r="BR58" i="15" a="1"/>
  <c r="BR58" i="15" s="1"/>
  <c r="BT58" i="15" a="1"/>
  <c r="BT58" i="15" s="1"/>
  <c r="AL58" i="15" a="1"/>
  <c r="AL58" i="15" s="1"/>
  <c r="AW58" i="15" a="1"/>
  <c r="AW58" i="15" s="1"/>
  <c r="BU58" i="15" a="1"/>
  <c r="BU58" i="15" s="1"/>
  <c r="I58" i="15" a="1"/>
  <c r="I58" i="15" s="1"/>
  <c r="AW44" i="7"/>
  <c r="AW52" i="7"/>
  <c r="AX68" i="3"/>
  <c r="AU53" i="4"/>
  <c r="AW8" i="16" l="1"/>
  <c r="AW7" i="16" s="1"/>
  <c r="E59" i="16" s="1" a="1"/>
  <c r="E59" i="16" s="1"/>
  <c r="AW8" i="15"/>
  <c r="AW7" i="15" s="1"/>
  <c r="AW51" i="7"/>
  <c r="AW66" i="7"/>
  <c r="AX45" i="7" l="1"/>
  <c r="E59" i="15" a="1"/>
  <c r="E59" i="15" s="1"/>
  <c r="Q59" i="15" s="1" a="1"/>
  <c r="Q59" i="15" s="1"/>
  <c r="BW59" i="16" a="1"/>
  <c r="BW59" i="16" s="1"/>
  <c r="BM59" i="16" a="1"/>
  <c r="BM59" i="16" s="1"/>
  <c r="BC59" i="16" a="1"/>
  <c r="BC59" i="16" s="1"/>
  <c r="AS59" i="16" a="1"/>
  <c r="AS59" i="16" s="1"/>
  <c r="BV59" i="16" a="1"/>
  <c r="BV59" i="16" s="1"/>
  <c r="BL59" i="16" a="1"/>
  <c r="BL59" i="16" s="1"/>
  <c r="BB59" i="16" a="1"/>
  <c r="BB59" i="16" s="1"/>
  <c r="AR59" i="16" a="1"/>
  <c r="AR59" i="16" s="1"/>
  <c r="BR59" i="16" a="1"/>
  <c r="BR59" i="16" s="1"/>
  <c r="BG59" i="16" a="1"/>
  <c r="BG59" i="16" s="1"/>
  <c r="AV59" i="16" a="1"/>
  <c r="AV59" i="16" s="1"/>
  <c r="AK59" i="16" a="1"/>
  <c r="AK59" i="16" s="1"/>
  <c r="AA59" i="16" a="1"/>
  <c r="AA59" i="16" s="1"/>
  <c r="Q59" i="16" a="1"/>
  <c r="Q59" i="16" s="1"/>
  <c r="AM59" i="16" a="1"/>
  <c r="AM59" i="16" s="1"/>
  <c r="O59" i="16" a="1"/>
  <c r="O59" i="16" s="1"/>
  <c r="BY59" i="16" a="1"/>
  <c r="BY59" i="16" s="1"/>
  <c r="AY59" i="16" a="1"/>
  <c r="AY59" i="16" s="1"/>
  <c r="Z59" i="16" a="1"/>
  <c r="Z59" i="16" s="1"/>
  <c r="BK59" i="16" a="1"/>
  <c r="BK59" i="16" s="1"/>
  <c r="AL59" i="16" a="1"/>
  <c r="AL59" i="16" s="1"/>
  <c r="N59" i="16" a="1"/>
  <c r="N59" i="16" s="1"/>
  <c r="BQ59" i="16" a="1"/>
  <c r="BQ59" i="16" s="1"/>
  <c r="X59" i="16" a="1"/>
  <c r="X59" i="16" s="1"/>
  <c r="K59" i="16" a="1"/>
  <c r="K59" i="16" s="1"/>
  <c r="BP59" i="16" a="1"/>
  <c r="BP59" i="16" s="1"/>
  <c r="BA59" i="16" a="1"/>
  <c r="BA59" i="16" s="1"/>
  <c r="J59" i="16" a="1"/>
  <c r="J59" i="16" s="1"/>
  <c r="BJ59" i="16" a="1"/>
  <c r="BJ59" i="16" s="1"/>
  <c r="AU59" i="16" a="1"/>
  <c r="AU59" i="16" s="1"/>
  <c r="AG59" i="16" a="1"/>
  <c r="AG59" i="16" s="1"/>
  <c r="BF59" i="16" a="1"/>
  <c r="BF59" i="16" s="1"/>
  <c r="AO59" i="16" a="1"/>
  <c r="AO59" i="16" s="1"/>
  <c r="W59" i="16" a="1"/>
  <c r="W59" i="16" s="1"/>
  <c r="H59" i="16" a="1"/>
  <c r="H59" i="16" s="1"/>
  <c r="S59" i="16" a="1"/>
  <c r="S59" i="16" s="1"/>
  <c r="AN59" i="16" a="1"/>
  <c r="AN59" i="16" s="1"/>
  <c r="T59" i="16" a="1"/>
  <c r="T59" i="16" s="1"/>
  <c r="BH59" i="16" a="1"/>
  <c r="BH59" i="16" s="1"/>
  <c r="AJ59" i="16" a="1"/>
  <c r="AJ59" i="16" s="1"/>
  <c r="R59" i="16" a="1"/>
  <c r="R59" i="16" s="1"/>
  <c r="BU59" i="16" a="1"/>
  <c r="BU59" i="16" s="1"/>
  <c r="AZ59" i="16" a="1"/>
  <c r="AZ59" i="16" s="1"/>
  <c r="M59" i="16" a="1"/>
  <c r="M59" i="16" s="1"/>
  <c r="AH59" i="16" a="1"/>
  <c r="AH59" i="16" s="1"/>
  <c r="L59" i="16" a="1"/>
  <c r="L59" i="16" s="1"/>
  <c r="BI59" i="16" a="1"/>
  <c r="BI59" i="16" s="1"/>
  <c r="AF59" i="16" a="1"/>
  <c r="AF59" i="16" s="1"/>
  <c r="CA59" i="16" a="1"/>
  <c r="CA59" i="16" s="1"/>
  <c r="AX59" i="16" a="1"/>
  <c r="AX59" i="16" s="1"/>
  <c r="AC59" i="16" a="1"/>
  <c r="AC59" i="16" s="1"/>
  <c r="BO59" i="16" a="1"/>
  <c r="BO59" i="16" s="1"/>
  <c r="AE59" i="16" a="1"/>
  <c r="AE59" i="16" s="1"/>
  <c r="BN59" i="16" a="1"/>
  <c r="BN59" i="16" s="1"/>
  <c r="AD59" i="16" a="1"/>
  <c r="AD59" i="16" s="1"/>
  <c r="BE59" i="16" a="1"/>
  <c r="BE59" i="16" s="1"/>
  <c r="V59" i="16" a="1"/>
  <c r="V59" i="16" s="1"/>
  <c r="AW59" i="16" a="1"/>
  <c r="AW59" i="16" s="1"/>
  <c r="U59" i="16" a="1"/>
  <c r="U59" i="16" s="1"/>
  <c r="BD59" i="16" a="1"/>
  <c r="BD59" i="16" s="1"/>
  <c r="I59" i="16" a="1"/>
  <c r="I59" i="16" s="1"/>
  <c r="AT59" i="16" a="1"/>
  <c r="AT59" i="16" s="1"/>
  <c r="AB59" i="16" a="1"/>
  <c r="AB59" i="16" s="1"/>
  <c r="P59" i="16" a="1"/>
  <c r="P59" i="16" s="1"/>
  <c r="AI59" i="16" a="1"/>
  <c r="AI59" i="16" s="1"/>
  <c r="Y59" i="16" a="1"/>
  <c r="Y59" i="16" s="1"/>
  <c r="BX59" i="16" a="1"/>
  <c r="BX59" i="16" s="1"/>
  <c r="BT59" i="16" a="1"/>
  <c r="BT59" i="16" s="1"/>
  <c r="BS59" i="16" a="1"/>
  <c r="BS59" i="16" s="1"/>
  <c r="AQ59" i="16" a="1"/>
  <c r="AQ59" i="16" s="1"/>
  <c r="BZ59" i="16" a="1"/>
  <c r="BZ59" i="16" s="1"/>
  <c r="AP59" i="16" a="1"/>
  <c r="AP59" i="16" s="1"/>
  <c r="AW65" i="7"/>
  <c r="AW73" i="7"/>
  <c r="AW72" i="7" s="1"/>
  <c r="AY46" i="3" s="1"/>
  <c r="BI59" i="15" l="1" a="1"/>
  <c r="BI59" i="15" s="1"/>
  <c r="BG59" i="15" a="1"/>
  <c r="BG59" i="15" s="1"/>
  <c r="AF59" i="15" a="1"/>
  <c r="AF59" i="15" s="1"/>
  <c r="AY59" i="15" a="1"/>
  <c r="AY59" i="15" s="1"/>
  <c r="AT59" i="15" a="1"/>
  <c r="AT59" i="15" s="1"/>
  <c r="AG59" i="15" a="1"/>
  <c r="AG59" i="15" s="1"/>
  <c r="U59" i="15" a="1"/>
  <c r="U59" i="15" s="1"/>
  <c r="AO59" i="15" a="1"/>
  <c r="AO59" i="15" s="1"/>
  <c r="AH59" i="15" a="1"/>
  <c r="AH59" i="15" s="1"/>
  <c r="M59" i="15" a="1"/>
  <c r="M59" i="15" s="1"/>
  <c r="S59" i="15" a="1"/>
  <c r="S59" i="15" s="1"/>
  <c r="BT59" i="15" a="1"/>
  <c r="BT59" i="15" s="1"/>
  <c r="BY59" i="15" a="1"/>
  <c r="BY59" i="15" s="1"/>
  <c r="AS59" i="15" a="1"/>
  <c r="AS59" i="15" s="1"/>
  <c r="AD59" i="15" a="1"/>
  <c r="AD59" i="15" s="1"/>
  <c r="AV59" i="15" a="1"/>
  <c r="AV59" i="15" s="1"/>
  <c r="BC59" i="15" a="1"/>
  <c r="BC59" i="15" s="1"/>
  <c r="BZ59" i="15" a="1"/>
  <c r="BZ59" i="15" s="1"/>
  <c r="AK59" i="15" a="1"/>
  <c r="AK59" i="15" s="1"/>
  <c r="BH59" i="15" a="1"/>
  <c r="BH59" i="15" s="1"/>
  <c r="BM59" i="15" a="1"/>
  <c r="BM59" i="15" s="1"/>
  <c r="AP59" i="15" a="1"/>
  <c r="AP59" i="15" s="1"/>
  <c r="BO59" i="15" a="1"/>
  <c r="BO59" i="15" s="1"/>
  <c r="AZ59" i="15" a="1"/>
  <c r="AZ59" i="15" s="1"/>
  <c r="R59" i="15" a="1"/>
  <c r="R59" i="15" s="1"/>
  <c r="V59" i="15" a="1"/>
  <c r="V59" i="15" s="1"/>
  <c r="BR59" i="15" a="1"/>
  <c r="BR59" i="15" s="1"/>
  <c r="N59" i="15" a="1"/>
  <c r="N59" i="15" s="1"/>
  <c r="AA59" i="15" a="1"/>
  <c r="AA59" i="15" s="1"/>
  <c r="I59" i="15" a="1"/>
  <c r="I59" i="15" s="1"/>
  <c r="AM59" i="15" a="1"/>
  <c r="AM59" i="15" s="1"/>
  <c r="W59" i="15" a="1"/>
  <c r="W59" i="15" s="1"/>
  <c r="BP59" i="15" a="1"/>
  <c r="BP59" i="15" s="1"/>
  <c r="CA59" i="15" a="1"/>
  <c r="CA59" i="15" s="1"/>
  <c r="BN59" i="15" a="1"/>
  <c r="BN59" i="15" s="1"/>
  <c r="Y59" i="15" a="1"/>
  <c r="Y59" i="15" s="1"/>
  <c r="BU59" i="15" a="1"/>
  <c r="BU59" i="15" s="1"/>
  <c r="L59" i="15" a="1"/>
  <c r="L59" i="15" s="1"/>
  <c r="AU59" i="15" a="1"/>
  <c r="AU59" i="15" s="1"/>
  <c r="AX59" i="15" a="1"/>
  <c r="AX59" i="15" s="1"/>
  <c r="BV59" i="15" a="1"/>
  <c r="BV59" i="15" s="1"/>
  <c r="BF59" i="15" a="1"/>
  <c r="BF59" i="15" s="1"/>
  <c r="BD59" i="15" a="1"/>
  <c r="BD59" i="15" s="1"/>
  <c r="AI59" i="15" a="1"/>
  <c r="AI59" i="15" s="1"/>
  <c r="AE59" i="15" a="1"/>
  <c r="AE59" i="15" s="1"/>
  <c r="AC59" i="15" a="1"/>
  <c r="AC59" i="15" s="1"/>
  <c r="BK59" i="15" a="1"/>
  <c r="BK59" i="15" s="1"/>
  <c r="H59" i="15" a="1"/>
  <c r="H59" i="15" s="1"/>
  <c r="AQ59" i="15" a="1"/>
  <c r="AQ59" i="15" s="1"/>
  <c r="BQ59" i="15" a="1"/>
  <c r="BQ59" i="15" s="1"/>
  <c r="BX59" i="15" a="1"/>
  <c r="BX59" i="15" s="1"/>
  <c r="BS59" i="15" a="1"/>
  <c r="BS59" i="15" s="1"/>
  <c r="AL59" i="15" a="1"/>
  <c r="AL59" i="15" s="1"/>
  <c r="BW59" i="15" a="1"/>
  <c r="BW59" i="15" s="1"/>
  <c r="AN59" i="15" a="1"/>
  <c r="AN59" i="15" s="1"/>
  <c r="AB59" i="15" a="1"/>
  <c r="AB59" i="15" s="1"/>
  <c r="BJ59" i="15" a="1"/>
  <c r="BJ59" i="15" s="1"/>
  <c r="Z59" i="15" a="1"/>
  <c r="Z59" i="15" s="1"/>
  <c r="J59" i="15" a="1"/>
  <c r="J59" i="15" s="1"/>
  <c r="AJ59" i="15" a="1"/>
  <c r="AJ59" i="15" s="1"/>
  <c r="BE59" i="15" a="1"/>
  <c r="BE59" i="15" s="1"/>
  <c r="AR59" i="15" a="1"/>
  <c r="AR59" i="15" s="1"/>
  <c r="BL59" i="15" a="1"/>
  <c r="BL59" i="15" s="1"/>
  <c r="K59" i="15" a="1"/>
  <c r="K59" i="15" s="1"/>
  <c r="O59" i="15" a="1"/>
  <c r="O59" i="15" s="1"/>
  <c r="AW59" i="15" a="1"/>
  <c r="AW59" i="15" s="1"/>
  <c r="X59" i="15" a="1"/>
  <c r="X59" i="15" s="1"/>
  <c r="P59" i="15" a="1"/>
  <c r="P59" i="15" s="1"/>
  <c r="T59" i="15" a="1"/>
  <c r="T59" i="15" s="1"/>
  <c r="BA59" i="15" a="1"/>
  <c r="BA59" i="15" s="1"/>
  <c r="BB59" i="15" a="1"/>
  <c r="BB59" i="15" s="1"/>
  <c r="AY68" i="3"/>
  <c r="CS46" i="3"/>
  <c r="AV53" i="4"/>
  <c r="CP53" i="4" s="1"/>
  <c r="AX44" i="7"/>
  <c r="AX52" i="7"/>
  <c r="AX8" i="16" l="1"/>
  <c r="AX7" i="16" s="1"/>
  <c r="E60" i="16" s="1" a="1"/>
  <c r="E60" i="16" s="1"/>
  <c r="AX8" i="15"/>
  <c r="AX7" i="15" s="1"/>
  <c r="AX51" i="7"/>
  <c r="AX66" i="7"/>
  <c r="CS68" i="3"/>
  <c r="AY45" i="7" l="1"/>
  <c r="E60" i="15" a="1"/>
  <c r="E60" i="15" s="1"/>
  <c r="T60" i="15" s="1" a="1"/>
  <c r="T60" i="15" s="1"/>
  <c r="AO60" i="16" a="1"/>
  <c r="AO60" i="16" s="1"/>
  <c r="BV60" i="16" a="1"/>
  <c r="BV60" i="16" s="1"/>
  <c r="BK60" i="16" a="1"/>
  <c r="BK60" i="16" s="1"/>
  <c r="AZ60" i="16" a="1"/>
  <c r="AZ60" i="16" s="1"/>
  <c r="AN60" i="16" a="1"/>
  <c r="AN60" i="16" s="1"/>
  <c r="AC60" i="16" a="1"/>
  <c r="AC60" i="16" s="1"/>
  <c r="R60" i="16" a="1"/>
  <c r="R60" i="16" s="1"/>
  <c r="BQ60" i="16" a="1"/>
  <c r="BQ60" i="16" s="1"/>
  <c r="BE60" i="16" a="1"/>
  <c r="BE60" i="16" s="1"/>
  <c r="AS60" i="16" a="1"/>
  <c r="AS60" i="16" s="1"/>
  <c r="AG60" i="16" a="1"/>
  <c r="AG60" i="16" s="1"/>
  <c r="T60" i="16" a="1"/>
  <c r="T60" i="16" s="1"/>
  <c r="H60" i="16" a="1"/>
  <c r="H60" i="16" s="1"/>
  <c r="BD60" i="16" a="1"/>
  <c r="BD60" i="16" s="1"/>
  <c r="AD60" i="16" a="1"/>
  <c r="AD60" i="16" s="1"/>
  <c r="BP60" i="16" a="1"/>
  <c r="BP60" i="16" s="1"/>
  <c r="AQ60" i="16" a="1"/>
  <c r="AQ60" i="16" s="1"/>
  <c r="P60" i="16" a="1"/>
  <c r="P60" i="16" s="1"/>
  <c r="BC60" i="16" a="1"/>
  <c r="BC60" i="16" s="1"/>
  <c r="AB60" i="16" a="1"/>
  <c r="AB60" i="16" s="1"/>
  <c r="K60" i="16" a="1"/>
  <c r="K60" i="16" s="1"/>
  <c r="BT60" i="16" a="1"/>
  <c r="BT60" i="16" s="1"/>
  <c r="AM60" i="16" a="1"/>
  <c r="AM60" i="16" s="1"/>
  <c r="Y60" i="16" a="1"/>
  <c r="Y60" i="16" s="1"/>
  <c r="J60" i="16" a="1"/>
  <c r="J60" i="16" s="1"/>
  <c r="U60" i="16" a="1"/>
  <c r="U60" i="16" s="1"/>
  <c r="BF60" i="16" a="1"/>
  <c r="BF60" i="16" s="1"/>
  <c r="V60" i="16" a="1"/>
  <c r="V60" i="16" s="1"/>
  <c r="BW60" i="16" a="1"/>
  <c r="BW60" i="16" s="1"/>
  <c r="AK60" i="16" a="1"/>
  <c r="AK60" i="16" s="1"/>
  <c r="AX60" i="16" a="1"/>
  <c r="AX60" i="16" s="1"/>
  <c r="AH60" i="16" a="1"/>
  <c r="AH60" i="16" s="1"/>
  <c r="BS60" i="16" a="1"/>
  <c r="BS60" i="16" s="1"/>
  <c r="BR60" i="16" a="1"/>
  <c r="BR60" i="16" s="1"/>
  <c r="AV60" i="16" a="1"/>
  <c r="AV60" i="16" s="1"/>
  <c r="AA60" i="16" a="1"/>
  <c r="AA60" i="16" s="1"/>
  <c r="BO60" i="16" a="1"/>
  <c r="BO60" i="16" s="1"/>
  <c r="BL60" i="16" a="1"/>
  <c r="BL60" i="16" s="1"/>
  <c r="W60" i="16" a="1"/>
  <c r="W60" i="16" s="1"/>
  <c r="BN60" i="16" a="1"/>
  <c r="BN60" i="16" s="1"/>
  <c r="AP60" i="16" a="1"/>
  <c r="AP60" i="16" s="1"/>
  <c r="N60" i="16" a="1"/>
  <c r="N60" i="16" s="1"/>
  <c r="BM60" i="16" a="1"/>
  <c r="BM60" i="16" s="1"/>
  <c r="AL60" i="16" a="1"/>
  <c r="AL60" i="16" s="1"/>
  <c r="M60" i="16" a="1"/>
  <c r="M60" i="16" s="1"/>
  <c r="BG60" i="16" a="1"/>
  <c r="BG60" i="16" s="1"/>
  <c r="X60" i="16" a="1"/>
  <c r="X60" i="16" s="1"/>
  <c r="S60" i="16" a="1"/>
  <c r="S60" i="16" s="1"/>
  <c r="BB60" i="16" a="1"/>
  <c r="BB60" i="16" s="1"/>
  <c r="BA60" i="16" a="1"/>
  <c r="BA60" i="16" s="1"/>
  <c r="AU60" i="16" a="1"/>
  <c r="AU60" i="16" s="1"/>
  <c r="O60" i="16" a="1"/>
  <c r="O60" i="16" s="1"/>
  <c r="BZ60" i="16" a="1"/>
  <c r="BZ60" i="16" s="1"/>
  <c r="AT60" i="16" a="1"/>
  <c r="AT60" i="16" s="1"/>
  <c r="L60" i="16" a="1"/>
  <c r="L60" i="16" s="1"/>
  <c r="AJ60" i="16" a="1"/>
  <c r="AJ60" i="16" s="1"/>
  <c r="CA60" i="16" a="1"/>
  <c r="CA60" i="16" s="1"/>
  <c r="AF60" i="16" a="1"/>
  <c r="AF60" i="16" s="1"/>
  <c r="BY60" i="16" a="1"/>
  <c r="BY60" i="16" s="1"/>
  <c r="AI60" i="16" a="1"/>
  <c r="AI60" i="16" s="1"/>
  <c r="AE60" i="16" a="1"/>
  <c r="AE60" i="16" s="1"/>
  <c r="AY60" i="16" a="1"/>
  <c r="AY60" i="16" s="1"/>
  <c r="AW60" i="16" a="1"/>
  <c r="AW60" i="16" s="1"/>
  <c r="AR60" i="16" a="1"/>
  <c r="AR60" i="16" s="1"/>
  <c r="Z60" i="16" a="1"/>
  <c r="Z60" i="16" s="1"/>
  <c r="Q60" i="16" a="1"/>
  <c r="Q60" i="16" s="1"/>
  <c r="I60" i="16" a="1"/>
  <c r="I60" i="16" s="1"/>
  <c r="BJ60" i="16" a="1"/>
  <c r="BJ60" i="16" s="1"/>
  <c r="BI60" i="16" a="1"/>
  <c r="BI60" i="16" s="1"/>
  <c r="BH60" i="16" a="1"/>
  <c r="BH60" i="16" s="1"/>
  <c r="BX60" i="16" a="1"/>
  <c r="BX60" i="16" s="1"/>
  <c r="BU60" i="16" a="1"/>
  <c r="BU60" i="16" s="1"/>
  <c r="AX73" i="7"/>
  <c r="AX72" i="7" s="1"/>
  <c r="AZ46" i="3" s="1"/>
  <c r="AX65" i="7"/>
  <c r="AQ60" i="15" l="1" a="1"/>
  <c r="AQ60" i="15" s="1"/>
  <c r="AA60" i="15" a="1"/>
  <c r="AA60" i="15" s="1"/>
  <c r="BF60" i="15" a="1"/>
  <c r="BF60" i="15" s="1"/>
  <c r="AV60" i="15" a="1"/>
  <c r="AV60" i="15" s="1"/>
  <c r="AW60" i="15" a="1"/>
  <c r="AW60" i="15" s="1"/>
  <c r="AJ60" i="15" a="1"/>
  <c r="AJ60" i="15" s="1"/>
  <c r="BY60" i="15" a="1"/>
  <c r="BY60" i="15" s="1"/>
  <c r="BJ60" i="15" a="1"/>
  <c r="BJ60" i="15" s="1"/>
  <c r="S60" i="15" a="1"/>
  <c r="S60" i="15" s="1"/>
  <c r="BI60" i="15" a="1"/>
  <c r="BI60" i="15" s="1"/>
  <c r="AG60" i="15" a="1"/>
  <c r="AG60" i="15" s="1"/>
  <c r="BA60" i="15" a="1"/>
  <c r="BA60" i="15" s="1"/>
  <c r="AX60" i="15" a="1"/>
  <c r="AX60" i="15" s="1"/>
  <c r="BG60" i="15" a="1"/>
  <c r="BG60" i="15" s="1"/>
  <c r="BK60" i="15" a="1"/>
  <c r="BK60" i="15" s="1"/>
  <c r="BM60" i="15" a="1"/>
  <c r="BM60" i="15" s="1"/>
  <c r="R60" i="15" a="1"/>
  <c r="R60" i="15" s="1"/>
  <c r="L60" i="15" a="1"/>
  <c r="L60" i="15" s="1"/>
  <c r="AY60" i="15" a="1"/>
  <c r="AY60" i="15" s="1"/>
  <c r="BD60" i="15" a="1"/>
  <c r="BD60" i="15" s="1"/>
  <c r="BC60" i="15" a="1"/>
  <c r="BC60" i="15" s="1"/>
  <c r="Q60" i="15" a="1"/>
  <c r="Q60" i="15" s="1"/>
  <c r="BV60" i="15" a="1"/>
  <c r="BV60" i="15" s="1"/>
  <c r="W60" i="15" a="1"/>
  <c r="W60" i="15" s="1"/>
  <c r="AO60" i="15" a="1"/>
  <c r="AO60" i="15" s="1"/>
  <c r="BN60" i="15" a="1"/>
  <c r="BN60" i="15" s="1"/>
  <c r="O60" i="15" a="1"/>
  <c r="O60" i="15" s="1"/>
  <c r="CA60" i="15" a="1"/>
  <c r="CA60" i="15" s="1"/>
  <c r="V60" i="15" a="1"/>
  <c r="V60" i="15" s="1"/>
  <c r="AM60" i="15" a="1"/>
  <c r="AM60" i="15" s="1"/>
  <c r="BQ60" i="15" a="1"/>
  <c r="BQ60" i="15" s="1"/>
  <c r="AU60" i="15" a="1"/>
  <c r="AU60" i="15" s="1"/>
  <c r="N60" i="15" a="1"/>
  <c r="N60" i="15" s="1"/>
  <c r="AK60" i="15" a="1"/>
  <c r="AK60" i="15" s="1"/>
  <c r="BH60" i="15" a="1"/>
  <c r="BH60" i="15" s="1"/>
  <c r="BO60" i="15" a="1"/>
  <c r="BO60" i="15" s="1"/>
  <c r="AR60" i="15" a="1"/>
  <c r="AR60" i="15" s="1"/>
  <c r="P60" i="15" a="1"/>
  <c r="P60" i="15" s="1"/>
  <c r="Y60" i="15" a="1"/>
  <c r="Y60" i="15" s="1"/>
  <c r="Z60" i="15" a="1"/>
  <c r="Z60" i="15" s="1"/>
  <c r="BS60" i="15" a="1"/>
  <c r="BS60" i="15" s="1"/>
  <c r="M60" i="15" a="1"/>
  <c r="M60" i="15" s="1"/>
  <c r="AB60" i="15" a="1"/>
  <c r="AB60" i="15" s="1"/>
  <c r="BL60" i="15" a="1"/>
  <c r="BL60" i="15" s="1"/>
  <c r="AH60" i="15" a="1"/>
  <c r="AH60" i="15" s="1"/>
  <c r="BT60" i="15" a="1"/>
  <c r="BT60" i="15" s="1"/>
  <c r="AT60" i="15" a="1"/>
  <c r="AT60" i="15" s="1"/>
  <c r="BP60" i="15" a="1"/>
  <c r="BP60" i="15" s="1"/>
  <c r="U60" i="15" a="1"/>
  <c r="U60" i="15" s="1"/>
  <c r="AC60" i="15" a="1"/>
  <c r="AC60" i="15" s="1"/>
  <c r="AF60" i="15" a="1"/>
  <c r="AF60" i="15" s="1"/>
  <c r="X60" i="15" a="1"/>
  <c r="X60" i="15" s="1"/>
  <c r="BU60" i="15" a="1"/>
  <c r="BU60" i="15" s="1"/>
  <c r="BX60" i="15" a="1"/>
  <c r="BX60" i="15" s="1"/>
  <c r="AZ60" i="15" a="1"/>
  <c r="AZ60" i="15" s="1"/>
  <c r="BR60" i="15" a="1"/>
  <c r="BR60" i="15" s="1"/>
  <c r="AN60" i="15" a="1"/>
  <c r="AN60" i="15" s="1"/>
  <c r="K60" i="15" a="1"/>
  <c r="K60" i="15" s="1"/>
  <c r="BZ60" i="15" a="1"/>
  <c r="BZ60" i="15" s="1"/>
  <c r="J60" i="15" a="1"/>
  <c r="J60" i="15" s="1"/>
  <c r="AE60" i="15" a="1"/>
  <c r="AE60" i="15" s="1"/>
  <c r="AD60" i="15" a="1"/>
  <c r="AD60" i="15" s="1"/>
  <c r="AI60" i="15" a="1"/>
  <c r="AI60" i="15" s="1"/>
  <c r="BB60" i="15" a="1"/>
  <c r="BB60" i="15" s="1"/>
  <c r="AP60" i="15" a="1"/>
  <c r="AP60" i="15" s="1"/>
  <c r="H60" i="15" a="1"/>
  <c r="H60" i="15" s="1"/>
  <c r="AL60" i="15" a="1"/>
  <c r="AL60" i="15" s="1"/>
  <c r="I60" i="15" a="1"/>
  <c r="I60" i="15" s="1"/>
  <c r="BW60" i="15" a="1"/>
  <c r="BW60" i="15" s="1"/>
  <c r="AS60" i="15" a="1"/>
  <c r="AS60" i="15" s="1"/>
  <c r="BE60" i="15" a="1"/>
  <c r="BE60" i="15" s="1"/>
  <c r="AZ68" i="3"/>
  <c r="AW53" i="4"/>
  <c r="AY52" i="7"/>
  <c r="AY44" i="7"/>
  <c r="AY8" i="16" l="1"/>
  <c r="AY7" i="16" s="1"/>
  <c r="E61" i="16" s="1" a="1"/>
  <c r="E61" i="16" s="1"/>
  <c r="AY8" i="15"/>
  <c r="AY7" i="15" s="1"/>
  <c r="AY51" i="7"/>
  <c r="AY66" i="7"/>
  <c r="AZ45" i="7" l="1"/>
  <c r="E61" i="15" a="1"/>
  <c r="E61" i="15" s="1"/>
  <c r="U61" i="15" s="1" a="1"/>
  <c r="U61" i="15" s="1"/>
  <c r="BZ61" i="16" a="1"/>
  <c r="BZ61" i="16" s="1"/>
  <c r="BP61" i="16" a="1"/>
  <c r="BP61" i="16" s="1"/>
  <c r="BF61" i="16" a="1"/>
  <c r="BF61" i="16" s="1"/>
  <c r="AV61" i="16" a="1"/>
  <c r="AV61" i="16" s="1"/>
  <c r="AL61" i="16" a="1"/>
  <c r="AL61" i="16" s="1"/>
  <c r="AB61" i="16" a="1"/>
  <c r="AB61" i="16" s="1"/>
  <c r="R61" i="16" a="1"/>
  <c r="R61" i="16" s="1"/>
  <c r="H61" i="16" a="1"/>
  <c r="H61" i="16" s="1"/>
  <c r="BY61" i="16" a="1"/>
  <c r="BY61" i="16" s="1"/>
  <c r="BO61" i="16" a="1"/>
  <c r="BO61" i="16" s="1"/>
  <c r="BE61" i="16" a="1"/>
  <c r="BE61" i="16" s="1"/>
  <c r="AU61" i="16" a="1"/>
  <c r="AU61" i="16" s="1"/>
  <c r="AK61" i="16" a="1"/>
  <c r="AK61" i="16" s="1"/>
  <c r="AA61" i="16" a="1"/>
  <c r="AA61" i="16" s="1"/>
  <c r="Q61" i="16" a="1"/>
  <c r="Q61" i="16" s="1"/>
  <c r="CA61" i="16" a="1"/>
  <c r="CA61" i="16" s="1"/>
  <c r="BD61" i="16" a="1"/>
  <c r="BD61" i="16" s="1"/>
  <c r="AS61" i="16" a="1"/>
  <c r="AS61" i="16" s="1"/>
  <c r="AH61" i="16" a="1"/>
  <c r="AH61" i="16" s="1"/>
  <c r="W61" i="16" a="1"/>
  <c r="W61" i="16" s="1"/>
  <c r="L61" i="16" a="1"/>
  <c r="L61" i="16" s="1"/>
  <c r="AW61" i="16" a="1"/>
  <c r="AW61" i="16" s="1"/>
  <c r="AI61" i="16" a="1"/>
  <c r="AI61" i="16" s="1"/>
  <c r="I61" i="16" a="1"/>
  <c r="I61" i="16" s="1"/>
  <c r="BW61" i="16" a="1"/>
  <c r="BW61" i="16" s="1"/>
  <c r="BJ61" i="16" a="1"/>
  <c r="BJ61" i="16" s="1"/>
  <c r="U61" i="16" a="1"/>
  <c r="U61" i="16" s="1"/>
  <c r="BI61" i="16" a="1"/>
  <c r="BI61" i="16" s="1"/>
  <c r="AG61" i="16" a="1"/>
  <c r="AG61" i="16" s="1"/>
  <c r="T61" i="16" a="1"/>
  <c r="T61" i="16" s="1"/>
  <c r="AC61" i="16" a="1"/>
  <c r="AC61" i="16" s="1"/>
  <c r="N61" i="16" a="1"/>
  <c r="N61" i="16" s="1"/>
  <c r="BH61" i="16" a="1"/>
  <c r="BH61" i="16" s="1"/>
  <c r="AQ61" i="16" a="1"/>
  <c r="AQ61" i="16" s="1"/>
  <c r="BS61" i="16" a="1"/>
  <c r="BS61" i="16" s="1"/>
  <c r="BB61" i="16" a="1"/>
  <c r="BB61" i="16" s="1"/>
  <c r="X61" i="16" a="1"/>
  <c r="X61" i="16" s="1"/>
  <c r="BV61" i="16" a="1"/>
  <c r="BV61" i="16" s="1"/>
  <c r="BC61" i="16" a="1"/>
  <c r="BC61" i="16" s="1"/>
  <c r="BU61" i="16" a="1"/>
  <c r="BU61" i="16" s="1"/>
  <c r="AE61" i="16" a="1"/>
  <c r="AE61" i="16" s="1"/>
  <c r="BL61" i="16" a="1"/>
  <c r="BL61" i="16" s="1"/>
  <c r="AO61" i="16" a="1"/>
  <c r="AO61" i="16" s="1"/>
  <c r="S61" i="16" a="1"/>
  <c r="S61" i="16" s="1"/>
  <c r="BK61" i="16" a="1"/>
  <c r="BK61" i="16" s="1"/>
  <c r="AN61" i="16" a="1"/>
  <c r="AN61" i="16" s="1"/>
  <c r="P61" i="16" a="1"/>
  <c r="P61" i="16" s="1"/>
  <c r="K61" i="16" a="1"/>
  <c r="K61" i="16" s="1"/>
  <c r="BX61" i="16" a="1"/>
  <c r="BX61" i="16" s="1"/>
  <c r="AX61" i="16" a="1"/>
  <c r="AX61" i="16" s="1"/>
  <c r="V61" i="16" a="1"/>
  <c r="V61" i="16" s="1"/>
  <c r="BT61" i="16" a="1"/>
  <c r="BT61" i="16" s="1"/>
  <c r="AT61" i="16" a="1"/>
  <c r="AT61" i="16" s="1"/>
  <c r="BN61" i="16" a="1"/>
  <c r="BN61" i="16" s="1"/>
  <c r="AM61" i="16" a="1"/>
  <c r="AM61" i="16" s="1"/>
  <c r="AZ61" i="16" a="1"/>
  <c r="AZ61" i="16" s="1"/>
  <c r="O61" i="16" a="1"/>
  <c r="O61" i="16" s="1"/>
  <c r="AY61" i="16" a="1"/>
  <c r="AY61" i="16" s="1"/>
  <c r="M61" i="16" a="1"/>
  <c r="M61" i="16" s="1"/>
  <c r="AR61" i="16" a="1"/>
  <c r="AR61" i="16" s="1"/>
  <c r="J61" i="16" a="1"/>
  <c r="J61" i="16" s="1"/>
  <c r="AJ61" i="16" a="1"/>
  <c r="AJ61" i="16" s="1"/>
  <c r="BR61" i="16" a="1"/>
  <c r="BR61" i="16" s="1"/>
  <c r="Z61" i="16" a="1"/>
  <c r="Z61" i="16" s="1"/>
  <c r="BQ61" i="16" a="1"/>
  <c r="BQ61" i="16" s="1"/>
  <c r="Y61" i="16" a="1"/>
  <c r="Y61" i="16" s="1"/>
  <c r="BM61" i="16" a="1"/>
  <c r="BM61" i="16" s="1"/>
  <c r="BA61" i="16" a="1"/>
  <c r="BA61" i="16" s="1"/>
  <c r="AP61" i="16" a="1"/>
  <c r="AP61" i="16" s="1"/>
  <c r="AF61" i="16" a="1"/>
  <c r="AF61" i="16" s="1"/>
  <c r="AD61" i="16" a="1"/>
  <c r="AD61" i="16" s="1"/>
  <c r="BG61" i="16" a="1"/>
  <c r="BG61" i="16" s="1"/>
  <c r="AY65" i="7"/>
  <c r="AY73" i="7"/>
  <c r="AY72" i="7" s="1"/>
  <c r="BA46" i="3" s="1"/>
  <c r="BJ61" i="15" l="1" a="1"/>
  <c r="BJ61" i="15" s="1"/>
  <c r="AW61" i="15" a="1"/>
  <c r="AW61" i="15" s="1"/>
  <c r="X61" i="15" a="1"/>
  <c r="X61" i="15" s="1"/>
  <c r="BC61" i="15" a="1"/>
  <c r="BC61" i="15" s="1"/>
  <c r="Z61" i="15" a="1"/>
  <c r="Z61" i="15" s="1"/>
  <c r="BO61" i="15" a="1"/>
  <c r="BO61" i="15" s="1"/>
  <c r="BB61" i="15" a="1"/>
  <c r="BB61" i="15" s="1"/>
  <c r="BT61" i="15" a="1"/>
  <c r="BT61" i="15" s="1"/>
  <c r="K61" i="15" a="1"/>
  <c r="K61" i="15" s="1"/>
  <c r="AI61" i="15" a="1"/>
  <c r="AI61" i="15" s="1"/>
  <c r="Y61" i="15" a="1"/>
  <c r="Y61" i="15" s="1"/>
  <c r="BE61" i="15" a="1"/>
  <c r="BE61" i="15" s="1"/>
  <c r="BK61" i="15" a="1"/>
  <c r="BK61" i="15" s="1"/>
  <c r="AN61" i="15" a="1"/>
  <c r="AN61" i="15" s="1"/>
  <c r="AM61" i="15" a="1"/>
  <c r="AM61" i="15" s="1"/>
  <c r="BQ61" i="15" a="1"/>
  <c r="BQ61" i="15" s="1"/>
  <c r="AL61" i="15" a="1"/>
  <c r="AL61" i="15" s="1"/>
  <c r="BR61" i="15" a="1"/>
  <c r="BR61" i="15" s="1"/>
  <c r="AD61" i="15" a="1"/>
  <c r="AD61" i="15" s="1"/>
  <c r="BX61" i="15" a="1"/>
  <c r="BX61" i="15" s="1"/>
  <c r="N61" i="15" a="1"/>
  <c r="N61" i="15" s="1"/>
  <c r="BP61" i="15" a="1"/>
  <c r="BP61" i="15" s="1"/>
  <c r="BW61" i="15" a="1"/>
  <c r="BW61" i="15" s="1"/>
  <c r="BM61" i="15" a="1"/>
  <c r="BM61" i="15" s="1"/>
  <c r="AH61" i="15" a="1"/>
  <c r="AH61" i="15" s="1"/>
  <c r="AT61" i="15" a="1"/>
  <c r="AT61" i="15" s="1"/>
  <c r="AU61" i="15" a="1"/>
  <c r="AU61" i="15" s="1"/>
  <c r="AK61" i="15" a="1"/>
  <c r="AK61" i="15" s="1"/>
  <c r="O61" i="15" a="1"/>
  <c r="O61" i="15" s="1"/>
  <c r="R61" i="15" a="1"/>
  <c r="R61" i="15" s="1"/>
  <c r="AO61" i="15" a="1"/>
  <c r="AO61" i="15" s="1"/>
  <c r="BH61" i="15" a="1"/>
  <c r="BH61" i="15" s="1"/>
  <c r="Q61" i="15" a="1"/>
  <c r="Q61" i="15" s="1"/>
  <c r="AF61" i="15" a="1"/>
  <c r="AF61" i="15" s="1"/>
  <c r="AX61" i="15" a="1"/>
  <c r="AX61" i="15" s="1"/>
  <c r="M61" i="15" a="1"/>
  <c r="M61" i="15" s="1"/>
  <c r="S61" i="15" a="1"/>
  <c r="S61" i="15" s="1"/>
  <c r="AG61" i="15" a="1"/>
  <c r="AG61" i="15" s="1"/>
  <c r="BN61" i="15" a="1"/>
  <c r="BN61" i="15" s="1"/>
  <c r="AC61" i="15" a="1"/>
  <c r="AC61" i="15" s="1"/>
  <c r="AJ61" i="15" a="1"/>
  <c r="AJ61" i="15" s="1"/>
  <c r="J61" i="15" a="1"/>
  <c r="J61" i="15" s="1"/>
  <c r="V61" i="15" a="1"/>
  <c r="V61" i="15" s="1"/>
  <c r="BL61" i="15" a="1"/>
  <c r="BL61" i="15" s="1"/>
  <c r="I61" i="15" a="1"/>
  <c r="I61" i="15" s="1"/>
  <c r="BD61" i="15" a="1"/>
  <c r="BD61" i="15" s="1"/>
  <c r="H61" i="15" a="1"/>
  <c r="H61" i="15" s="1"/>
  <c r="AR61" i="15" a="1"/>
  <c r="AR61" i="15" s="1"/>
  <c r="AE61" i="15" a="1"/>
  <c r="AE61" i="15" s="1"/>
  <c r="BU61" i="15" a="1"/>
  <c r="BU61" i="15" s="1"/>
  <c r="AY61" i="15" a="1"/>
  <c r="AY61" i="15" s="1"/>
  <c r="BG61" i="15" a="1"/>
  <c r="BG61" i="15" s="1"/>
  <c r="BF61" i="15" a="1"/>
  <c r="BF61" i="15" s="1"/>
  <c r="AS61" i="15" a="1"/>
  <c r="AS61" i="15" s="1"/>
  <c r="BS61" i="15" a="1"/>
  <c r="BS61" i="15" s="1"/>
  <c r="BV61" i="15" a="1"/>
  <c r="BV61" i="15" s="1"/>
  <c r="BA61" i="15" a="1"/>
  <c r="BA61" i="15" s="1"/>
  <c r="AB61" i="15" a="1"/>
  <c r="AB61" i="15" s="1"/>
  <c r="W61" i="15" a="1"/>
  <c r="W61" i="15" s="1"/>
  <c r="AA61" i="15" a="1"/>
  <c r="AA61" i="15" s="1"/>
  <c r="T61" i="15" a="1"/>
  <c r="T61" i="15" s="1"/>
  <c r="BZ61" i="15" a="1"/>
  <c r="BZ61" i="15" s="1"/>
  <c r="L61" i="15" a="1"/>
  <c r="L61" i="15" s="1"/>
  <c r="AV61" i="15" a="1"/>
  <c r="AV61" i="15" s="1"/>
  <c r="AP61" i="15" a="1"/>
  <c r="AP61" i="15" s="1"/>
  <c r="P61" i="15" a="1"/>
  <c r="P61" i="15" s="1"/>
  <c r="BI61" i="15" a="1"/>
  <c r="BI61" i="15" s="1"/>
  <c r="AQ61" i="15" a="1"/>
  <c r="AQ61" i="15" s="1"/>
  <c r="AZ61" i="15" a="1"/>
  <c r="AZ61" i="15" s="1"/>
  <c r="BY61" i="15" a="1"/>
  <c r="BY61" i="15" s="1"/>
  <c r="CA61" i="15" a="1"/>
  <c r="CA61" i="15" s="1"/>
  <c r="BA68" i="3"/>
  <c r="AX53" i="4"/>
  <c r="AZ52" i="7"/>
  <c r="AZ44" i="7"/>
  <c r="AZ8" i="16" l="1"/>
  <c r="AZ7" i="16" s="1"/>
  <c r="E62" i="16" s="1" a="1"/>
  <c r="E62" i="16" s="1"/>
  <c r="AZ8" i="15"/>
  <c r="AZ7" i="15" s="1"/>
  <c r="AZ51" i="7"/>
  <c r="AZ66" i="7"/>
  <c r="BA45" i="7" l="1"/>
  <c r="E62" i="15" a="1"/>
  <c r="E62" i="15" s="1"/>
  <c r="H62" i="15" s="1" a="1"/>
  <c r="H62" i="15" s="1"/>
  <c r="BO62" i="16" a="1"/>
  <c r="BO62" i="16" s="1"/>
  <c r="BD62" i="16" a="1"/>
  <c r="BD62" i="16" s="1"/>
  <c r="AI62" i="16" a="1"/>
  <c r="AI62" i="16" s="1"/>
  <c r="BX62" i="16" a="1"/>
  <c r="BX62" i="16" s="1"/>
  <c r="BC62" i="16" a="1"/>
  <c r="BC62" i="16" s="1"/>
  <c r="AH62" i="16" a="1"/>
  <c r="AH62" i="16" s="1"/>
  <c r="BV62" i="16" a="1"/>
  <c r="BV62" i="16" s="1"/>
  <c r="AY62" i="16" a="1"/>
  <c r="AY62" i="16" s="1"/>
  <c r="AB62" i="16" a="1"/>
  <c r="AB62" i="16" s="1"/>
  <c r="BJ62" i="16" a="1"/>
  <c r="BJ62" i="16" s="1"/>
  <c r="AM62" i="16" a="1"/>
  <c r="AM62" i="16" s="1"/>
  <c r="P62" i="16" a="1"/>
  <c r="P62" i="16" s="1"/>
  <c r="BZ62" i="16" a="1"/>
  <c r="BZ62" i="16" s="1"/>
  <c r="BL62" i="16" a="1"/>
  <c r="BL62" i="16" s="1"/>
  <c r="AL62" i="16" a="1"/>
  <c r="AL62" i="16" s="1"/>
  <c r="Y62" i="16" a="1"/>
  <c r="Y62" i="16" s="1"/>
  <c r="L62" i="16" a="1"/>
  <c r="L62" i="16" s="1"/>
  <c r="BH62" i="16" a="1"/>
  <c r="BH62" i="16" s="1"/>
  <c r="U62" i="16" a="1"/>
  <c r="U62" i="16" s="1"/>
  <c r="I62" i="16" a="1"/>
  <c r="I62" i="16" s="1"/>
  <c r="BU62" i="16" a="1"/>
  <c r="BU62" i="16" s="1"/>
  <c r="BG62" i="16" a="1"/>
  <c r="BG62" i="16" s="1"/>
  <c r="AR62" i="16" a="1"/>
  <c r="AR62" i="16" s="1"/>
  <c r="Q62" i="16" a="1"/>
  <c r="Q62" i="16" s="1"/>
  <c r="BT62" i="16" a="1"/>
  <c r="BT62" i="16" s="1"/>
  <c r="AD62" i="16" a="1"/>
  <c r="AD62" i="16" s="1"/>
  <c r="BF62" i="16" a="1"/>
  <c r="BF62" i="16" s="1"/>
  <c r="AQ62" i="16" a="1"/>
  <c r="AQ62" i="16" s="1"/>
  <c r="O62" i="16" a="1"/>
  <c r="O62" i="16" s="1"/>
  <c r="BS62" i="16" a="1"/>
  <c r="BS62" i="16" s="1"/>
  <c r="BR62" i="16" a="1"/>
  <c r="BR62" i="16" s="1"/>
  <c r="AK62" i="16" a="1"/>
  <c r="AK62" i="16" s="1"/>
  <c r="T62" i="16" a="1"/>
  <c r="T62" i="16" s="1"/>
  <c r="BA62" i="16" a="1"/>
  <c r="BA62" i="16" s="1"/>
  <c r="AJ62" i="16" a="1"/>
  <c r="AJ62" i="16" s="1"/>
  <c r="AV62" i="16" a="1"/>
  <c r="AV62" i="16" s="1"/>
  <c r="AE62" i="16" a="1"/>
  <c r="AE62" i="16" s="1"/>
  <c r="BI62" i="16" a="1"/>
  <c r="BI62" i="16" s="1"/>
  <c r="AO62" i="16" a="1"/>
  <c r="AO62" i="16" s="1"/>
  <c r="N62" i="16" a="1"/>
  <c r="N62" i="16" s="1"/>
  <c r="AG62" i="16" a="1"/>
  <c r="AG62" i="16" s="1"/>
  <c r="BE62" i="16" a="1"/>
  <c r="BE62" i="16" s="1"/>
  <c r="J62" i="16" a="1"/>
  <c r="J62" i="16" s="1"/>
  <c r="AF62" i="16" a="1"/>
  <c r="AF62" i="16" s="1"/>
  <c r="Z62" i="16" a="1"/>
  <c r="Z62" i="16" s="1"/>
  <c r="BK62" i="16" a="1"/>
  <c r="BK62" i="16" s="1"/>
  <c r="AC62" i="16" a="1"/>
  <c r="AC62" i="16" s="1"/>
  <c r="AA62" i="16" a="1"/>
  <c r="AA62" i="16" s="1"/>
  <c r="AW62" i="16" a="1"/>
  <c r="AW62" i="16" s="1"/>
  <c r="V62" i="16" a="1"/>
  <c r="V62" i="16" s="1"/>
  <c r="M62" i="16" a="1"/>
  <c r="M62" i="16" s="1"/>
  <c r="AU62" i="16" a="1"/>
  <c r="AU62" i="16" s="1"/>
  <c r="AT62" i="16" a="1"/>
  <c r="AT62" i="16" s="1"/>
  <c r="K62" i="16" a="1"/>
  <c r="K62" i="16" s="1"/>
  <c r="AS62" i="16" a="1"/>
  <c r="AS62" i="16" s="1"/>
  <c r="H62" i="16" a="1"/>
  <c r="H62" i="16" s="1"/>
  <c r="BW62" i="16" a="1"/>
  <c r="BW62" i="16" s="1"/>
  <c r="AN62" i="16" a="1"/>
  <c r="AN62" i="16" s="1"/>
  <c r="BQ62" i="16" a="1"/>
  <c r="BQ62" i="16" s="1"/>
  <c r="BN62" i="16" a="1"/>
  <c r="BN62" i="16" s="1"/>
  <c r="BB62" i="16" a="1"/>
  <c r="BB62" i="16" s="1"/>
  <c r="AZ62" i="16" a="1"/>
  <c r="AZ62" i="16" s="1"/>
  <c r="BM62" i="16" a="1"/>
  <c r="BM62" i="16" s="1"/>
  <c r="BY62" i="16" a="1"/>
  <c r="BY62" i="16" s="1"/>
  <c r="CA62" i="16" a="1"/>
  <c r="CA62" i="16" s="1"/>
  <c r="BP62" i="16" a="1"/>
  <c r="BP62" i="16" s="1"/>
  <c r="AP62" i="16" a="1"/>
  <c r="AP62" i="16" s="1"/>
  <c r="AX62" i="16" a="1"/>
  <c r="AX62" i="16" s="1"/>
  <c r="X62" i="16" a="1"/>
  <c r="X62" i="16" s="1"/>
  <c r="W62" i="16" a="1"/>
  <c r="W62" i="16" s="1"/>
  <c r="S62" i="16" a="1"/>
  <c r="S62" i="16" s="1"/>
  <c r="R62" i="16" a="1"/>
  <c r="R62" i="16" s="1"/>
  <c r="AZ65" i="7"/>
  <c r="AZ73" i="7"/>
  <c r="AZ72" i="7" s="1"/>
  <c r="BB46" i="3" s="1"/>
  <c r="BG62" i="15" l="1" a="1"/>
  <c r="BG62" i="15" s="1"/>
  <c r="AA62" i="15" a="1"/>
  <c r="AA62" i="15" s="1"/>
  <c r="AL62" i="15" a="1"/>
  <c r="AL62" i="15" s="1"/>
  <c r="BT62" i="15" a="1"/>
  <c r="BT62" i="15" s="1"/>
  <c r="P62" i="15" a="1"/>
  <c r="P62" i="15" s="1"/>
  <c r="AR62" i="15" a="1"/>
  <c r="AR62" i="15" s="1"/>
  <c r="BZ62" i="15" a="1"/>
  <c r="BZ62" i="15" s="1"/>
  <c r="AX62" i="15" a="1"/>
  <c r="AX62" i="15" s="1"/>
  <c r="AU62" i="15" a="1"/>
  <c r="AU62" i="15" s="1"/>
  <c r="AH62" i="15" a="1"/>
  <c r="AH62" i="15" s="1"/>
  <c r="BP62" i="15" a="1"/>
  <c r="BP62" i="15" s="1"/>
  <c r="AC62" i="15" a="1"/>
  <c r="AC62" i="15" s="1"/>
  <c r="BW62" i="15" a="1"/>
  <c r="BW62" i="15" s="1"/>
  <c r="AT62" i="15" a="1"/>
  <c r="AT62" i="15" s="1"/>
  <c r="BH62" i="15" a="1"/>
  <c r="BH62" i="15" s="1"/>
  <c r="X62" i="15" a="1"/>
  <c r="X62" i="15" s="1"/>
  <c r="BU62" i="15" a="1"/>
  <c r="BU62" i="15" s="1"/>
  <c r="AE62" i="15" a="1"/>
  <c r="AE62" i="15" s="1"/>
  <c r="BA62" i="15" a="1"/>
  <c r="BA62" i="15" s="1"/>
  <c r="AI62" i="15" a="1"/>
  <c r="AI62" i="15" s="1"/>
  <c r="BQ62" i="15" a="1"/>
  <c r="BQ62" i="15" s="1"/>
  <c r="AB62" i="15" a="1"/>
  <c r="AB62" i="15" s="1"/>
  <c r="BR62" i="15" a="1"/>
  <c r="BR62" i="15" s="1"/>
  <c r="Z62" i="15" a="1"/>
  <c r="Z62" i="15" s="1"/>
  <c r="K62" i="15" a="1"/>
  <c r="K62" i="15" s="1"/>
  <c r="AD62" i="15" a="1"/>
  <c r="AD62" i="15" s="1"/>
  <c r="CA62" i="15" a="1"/>
  <c r="CA62" i="15" s="1"/>
  <c r="BV62" i="15" a="1"/>
  <c r="BV62" i="15" s="1"/>
  <c r="AM62" i="15" a="1"/>
  <c r="AM62" i="15" s="1"/>
  <c r="AV62" i="15" a="1"/>
  <c r="AV62" i="15" s="1"/>
  <c r="AQ62" i="15" a="1"/>
  <c r="AQ62" i="15" s="1"/>
  <c r="J62" i="15" a="1"/>
  <c r="J62" i="15" s="1"/>
  <c r="Q62" i="15" a="1"/>
  <c r="Q62" i="15" s="1"/>
  <c r="BX62" i="15" a="1"/>
  <c r="BX62" i="15" s="1"/>
  <c r="AY62" i="15" a="1"/>
  <c r="AY62" i="15" s="1"/>
  <c r="AP62" i="15" a="1"/>
  <c r="AP62" i="15" s="1"/>
  <c r="AS62" i="15" a="1"/>
  <c r="AS62" i="15" s="1"/>
  <c r="Y62" i="15" a="1"/>
  <c r="Y62" i="15" s="1"/>
  <c r="AO62" i="15" a="1"/>
  <c r="AO62" i="15" s="1"/>
  <c r="U62" i="15" a="1"/>
  <c r="U62" i="15" s="1"/>
  <c r="BD62" i="15" a="1"/>
  <c r="BD62" i="15" s="1"/>
  <c r="BI62" i="15" a="1"/>
  <c r="BI62" i="15" s="1"/>
  <c r="BC62" i="15" a="1"/>
  <c r="BC62" i="15" s="1"/>
  <c r="AZ62" i="15" a="1"/>
  <c r="AZ62" i="15" s="1"/>
  <c r="BY62" i="15" a="1"/>
  <c r="BY62" i="15" s="1"/>
  <c r="V62" i="15" a="1"/>
  <c r="V62" i="15" s="1"/>
  <c r="AJ62" i="15" a="1"/>
  <c r="AJ62" i="15" s="1"/>
  <c r="AF62" i="15" a="1"/>
  <c r="AF62" i="15" s="1"/>
  <c r="BO62" i="15" a="1"/>
  <c r="BO62" i="15" s="1"/>
  <c r="M62" i="15" a="1"/>
  <c r="M62" i="15" s="1"/>
  <c r="BK62" i="15" a="1"/>
  <c r="BK62" i="15" s="1"/>
  <c r="W62" i="15" a="1"/>
  <c r="W62" i="15" s="1"/>
  <c r="S62" i="15" a="1"/>
  <c r="S62" i="15" s="1"/>
  <c r="AN62" i="15" a="1"/>
  <c r="AN62" i="15" s="1"/>
  <c r="AW62" i="15" a="1"/>
  <c r="AW62" i="15" s="1"/>
  <c r="BE62" i="15" a="1"/>
  <c r="BE62" i="15" s="1"/>
  <c r="BF62" i="15" a="1"/>
  <c r="BF62" i="15" s="1"/>
  <c r="BS62" i="15" a="1"/>
  <c r="BS62" i="15" s="1"/>
  <c r="T62" i="15" a="1"/>
  <c r="T62" i="15" s="1"/>
  <c r="AG62" i="15" a="1"/>
  <c r="AG62" i="15" s="1"/>
  <c r="I62" i="15" a="1"/>
  <c r="I62" i="15" s="1"/>
  <c r="L62" i="15" a="1"/>
  <c r="L62" i="15" s="1"/>
  <c r="O62" i="15" a="1"/>
  <c r="O62" i="15" s="1"/>
  <c r="AK62" i="15" a="1"/>
  <c r="AK62" i="15" s="1"/>
  <c r="BN62" i="15" a="1"/>
  <c r="BN62" i="15" s="1"/>
  <c r="R62" i="15" a="1"/>
  <c r="R62" i="15" s="1"/>
  <c r="BB62" i="15" a="1"/>
  <c r="BB62" i="15" s="1"/>
  <c r="BL62" i="15" a="1"/>
  <c r="BL62" i="15" s="1"/>
  <c r="N62" i="15" a="1"/>
  <c r="N62" i="15" s="1"/>
  <c r="BM62" i="15" a="1"/>
  <c r="BM62" i="15" s="1"/>
  <c r="BJ62" i="15" a="1"/>
  <c r="BJ62" i="15" s="1"/>
  <c r="AY53" i="4"/>
  <c r="CQ53" i="4" s="1"/>
  <c r="CT46" i="3"/>
  <c r="BB68" i="3"/>
  <c r="BA44" i="7"/>
  <c r="BA52" i="7"/>
  <c r="BA8" i="16" l="1"/>
  <c r="BA7" i="16" s="1"/>
  <c r="E63" i="16" s="1" a="1"/>
  <c r="E63" i="16" s="1"/>
  <c r="BA8" i="15"/>
  <c r="BA7" i="15" s="1"/>
  <c r="CT68" i="3"/>
  <c r="BA51" i="7"/>
  <c r="BA66" i="7"/>
  <c r="BB45" i="7" l="1"/>
  <c r="E63" i="15" a="1"/>
  <c r="E63" i="15" s="1"/>
  <c r="X63" i="15" s="1" a="1"/>
  <c r="X63" i="15" s="1"/>
  <c r="BU63" i="16" a="1"/>
  <c r="BU63" i="16" s="1"/>
  <c r="BK63" i="16" a="1"/>
  <c r="BK63" i="16" s="1"/>
  <c r="BA63" i="16" a="1"/>
  <c r="BA63" i="16" s="1"/>
  <c r="AQ63" i="16" a="1"/>
  <c r="AQ63" i="16" s="1"/>
  <c r="AG63" i="16" a="1"/>
  <c r="AG63" i="16" s="1"/>
  <c r="W63" i="16" a="1"/>
  <c r="W63" i="16" s="1"/>
  <c r="M63" i="16" a="1"/>
  <c r="M63" i="16" s="1"/>
  <c r="BO63" i="16" a="1"/>
  <c r="BO63" i="16" s="1"/>
  <c r="AT63" i="16" a="1"/>
  <c r="AT63" i="16" s="1"/>
  <c r="Y63" i="16" a="1"/>
  <c r="Y63" i="16" s="1"/>
  <c r="BY63" i="16" a="1"/>
  <c r="BY63" i="16" s="1"/>
  <c r="BN63" i="16" a="1"/>
  <c r="BN63" i="16" s="1"/>
  <c r="AS63" i="16" a="1"/>
  <c r="AS63" i="16" s="1"/>
  <c r="X63" i="16" a="1"/>
  <c r="X63" i="16" s="1"/>
  <c r="BS63" i="16" a="1"/>
  <c r="BS63" i="16" s="1"/>
  <c r="AV63" i="16" a="1"/>
  <c r="AV63" i="16" s="1"/>
  <c r="L63" i="16" a="1"/>
  <c r="L63" i="16" s="1"/>
  <c r="BG63" i="16" a="1"/>
  <c r="BG63" i="16" s="1"/>
  <c r="AJ63" i="16" a="1"/>
  <c r="AJ63" i="16" s="1"/>
  <c r="BC63" i="16" a="1"/>
  <c r="BC63" i="16" s="1"/>
  <c r="AP63" i="16" a="1"/>
  <c r="AP63" i="16" s="1"/>
  <c r="Q63" i="16" a="1"/>
  <c r="Q63" i="16" s="1"/>
  <c r="AM63" i="16" a="1"/>
  <c r="AM63" i="16" s="1"/>
  <c r="AR63" i="16" a="1"/>
  <c r="AR63" i="16" s="1"/>
  <c r="AD63" i="16" a="1"/>
  <c r="AD63" i="16" s="1"/>
  <c r="P63" i="16" a="1"/>
  <c r="P63" i="16" s="1"/>
  <c r="BF63" i="16" a="1"/>
  <c r="BF63" i="16" s="1"/>
  <c r="AC63" i="16" a="1"/>
  <c r="AC63" i="16" s="1"/>
  <c r="BT63" i="16" a="1"/>
  <c r="BT63" i="16" s="1"/>
  <c r="O63" i="16" a="1"/>
  <c r="O63" i="16" s="1"/>
  <c r="BE63" i="16" a="1"/>
  <c r="BE63" i="16" s="1"/>
  <c r="AB63" i="16" a="1"/>
  <c r="AB63" i="16" s="1"/>
  <c r="N63" i="16" a="1"/>
  <c r="N63" i="16" s="1"/>
  <c r="BR63" i="16" a="1"/>
  <c r="BR63" i="16" s="1"/>
  <c r="BD63" i="16" a="1"/>
  <c r="BD63" i="16" s="1"/>
  <c r="AO63" i="16" a="1"/>
  <c r="AO63" i="16" s="1"/>
  <c r="K63" i="16" a="1"/>
  <c r="K63" i="16" s="1"/>
  <c r="BB63" i="16" a="1"/>
  <c r="BB63" i="16" s="1"/>
  <c r="AK63" i="16" a="1"/>
  <c r="AK63" i="16" s="1"/>
  <c r="BW63" i="16" a="1"/>
  <c r="BW63" i="16" s="1"/>
  <c r="AI63" i="16" a="1"/>
  <c r="AI63" i="16" s="1"/>
  <c r="R63" i="16" a="1"/>
  <c r="R63" i="16" s="1"/>
  <c r="AW63" i="16" a="1"/>
  <c r="AW63" i="16" s="1"/>
  <c r="CA63" i="16" a="1"/>
  <c r="CA63" i="16" s="1"/>
  <c r="AF63" i="16" a="1"/>
  <c r="AF63" i="16" s="1"/>
  <c r="H63" i="16" a="1"/>
  <c r="H63" i="16" s="1"/>
  <c r="BZ63" i="16" a="1"/>
  <c r="BZ63" i="16" s="1"/>
  <c r="AZ63" i="16" a="1"/>
  <c r="AZ63" i="16" s="1"/>
  <c r="BQ63" i="16" a="1"/>
  <c r="BQ63" i="16" s="1"/>
  <c r="AL63" i="16" a="1"/>
  <c r="AL63" i="16" s="1"/>
  <c r="I63" i="16" a="1"/>
  <c r="I63" i="16" s="1"/>
  <c r="BJ63" i="16" a="1"/>
  <c r="BJ63" i="16" s="1"/>
  <c r="AH63" i="16" a="1"/>
  <c r="AH63" i="16" s="1"/>
  <c r="Z63" i="16" a="1"/>
  <c r="Z63" i="16" s="1"/>
  <c r="T63" i="16" a="1"/>
  <c r="T63" i="16" s="1"/>
  <c r="AX63" i="16" a="1"/>
  <c r="AX63" i="16" s="1"/>
  <c r="S63" i="16" a="1"/>
  <c r="S63" i="16" s="1"/>
  <c r="BI63" i="16" a="1"/>
  <c r="BI63" i="16" s="1"/>
  <c r="AU63" i="16" a="1"/>
  <c r="AU63" i="16" s="1"/>
  <c r="BH63" i="16" a="1"/>
  <c r="BH63" i="16" s="1"/>
  <c r="AY63" i="16" a="1"/>
  <c r="AY63" i="16" s="1"/>
  <c r="J63" i="16" a="1"/>
  <c r="J63" i="16" s="1"/>
  <c r="AN63" i="16" a="1"/>
  <c r="AN63" i="16" s="1"/>
  <c r="BM63" i="16" a="1"/>
  <c r="BM63" i="16" s="1"/>
  <c r="BL63" i="16" a="1"/>
  <c r="BL63" i="16" s="1"/>
  <c r="BX63" i="16" a="1"/>
  <c r="BX63" i="16" s="1"/>
  <c r="BP63" i="16" a="1"/>
  <c r="BP63" i="16" s="1"/>
  <c r="AE63" i="16" a="1"/>
  <c r="AE63" i="16" s="1"/>
  <c r="V63" i="16" a="1"/>
  <c r="V63" i="16" s="1"/>
  <c r="BV63" i="16" a="1"/>
  <c r="BV63" i="16" s="1"/>
  <c r="AA63" i="16" a="1"/>
  <c r="AA63" i="16" s="1"/>
  <c r="U63" i="16" a="1"/>
  <c r="U63" i="16" s="1"/>
  <c r="BA65" i="7"/>
  <c r="BA73" i="7"/>
  <c r="BA72" i="7" s="1"/>
  <c r="BC46" i="3" s="1"/>
  <c r="BO63" i="15" l="1" a="1"/>
  <c r="BO63" i="15" s="1"/>
  <c r="AB63" i="15" a="1"/>
  <c r="AB63" i="15" s="1"/>
  <c r="AV63" i="15" a="1"/>
  <c r="AV63" i="15" s="1"/>
  <c r="AC63" i="15" a="1"/>
  <c r="AC63" i="15" s="1"/>
  <c r="AP63" i="15" a="1"/>
  <c r="AP63" i="15" s="1"/>
  <c r="BV63" i="15" a="1"/>
  <c r="BV63" i="15" s="1"/>
  <c r="AZ63" i="15" a="1"/>
  <c r="AZ63" i="15" s="1"/>
  <c r="K63" i="15" a="1"/>
  <c r="K63" i="15" s="1"/>
  <c r="BD63" i="15" a="1"/>
  <c r="BD63" i="15" s="1"/>
  <c r="BH63" i="15" a="1"/>
  <c r="BH63" i="15" s="1"/>
  <c r="AQ63" i="15" a="1"/>
  <c r="AQ63" i="15" s="1"/>
  <c r="BW63" i="15" a="1"/>
  <c r="BW63" i="15" s="1"/>
  <c r="BP63" i="15" a="1"/>
  <c r="BP63" i="15" s="1"/>
  <c r="BB63" i="15" a="1"/>
  <c r="BB63" i="15" s="1"/>
  <c r="CA63" i="15" a="1"/>
  <c r="CA63" i="15" s="1"/>
  <c r="U63" i="15" a="1"/>
  <c r="U63" i="15" s="1"/>
  <c r="BZ63" i="15" a="1"/>
  <c r="BZ63" i="15" s="1"/>
  <c r="BU63" i="15" a="1"/>
  <c r="BU63" i="15" s="1"/>
  <c r="AS63" i="15" a="1"/>
  <c r="AS63" i="15" s="1"/>
  <c r="R63" i="15" a="1"/>
  <c r="R63" i="15" s="1"/>
  <c r="T63" i="15" a="1"/>
  <c r="T63" i="15" s="1"/>
  <c r="BN63" i="15" a="1"/>
  <c r="BN63" i="15" s="1"/>
  <c r="BG63" i="15" a="1"/>
  <c r="BG63" i="15" s="1"/>
  <c r="V63" i="15" a="1"/>
  <c r="V63" i="15" s="1"/>
  <c r="BS63" i="15" a="1"/>
  <c r="BS63" i="15" s="1"/>
  <c r="BT63" i="15" a="1"/>
  <c r="BT63" i="15" s="1"/>
  <c r="AY63" i="15" a="1"/>
  <c r="AY63" i="15" s="1"/>
  <c r="BI63" i="15" a="1"/>
  <c r="BI63" i="15" s="1"/>
  <c r="BY63" i="15" a="1"/>
  <c r="BY63" i="15" s="1"/>
  <c r="BC63" i="15" a="1"/>
  <c r="BC63" i="15" s="1"/>
  <c r="AO63" i="15" a="1"/>
  <c r="AO63" i="15" s="1"/>
  <c r="AT63" i="15" a="1"/>
  <c r="AT63" i="15" s="1"/>
  <c r="M63" i="15" a="1"/>
  <c r="M63" i="15" s="1"/>
  <c r="AJ63" i="15" a="1"/>
  <c r="AJ63" i="15" s="1"/>
  <c r="BM63" i="15" a="1"/>
  <c r="BM63" i="15" s="1"/>
  <c r="I63" i="15" a="1"/>
  <c r="I63" i="15" s="1"/>
  <c r="BK63" i="15" a="1"/>
  <c r="BK63" i="15" s="1"/>
  <c r="BE63" i="15" a="1"/>
  <c r="BE63" i="15" s="1"/>
  <c r="O63" i="15" a="1"/>
  <c r="O63" i="15" s="1"/>
  <c r="Z63" i="15" a="1"/>
  <c r="Z63" i="15" s="1"/>
  <c r="AA63" i="15" a="1"/>
  <c r="AA63" i="15" s="1"/>
  <c r="AR63" i="15" a="1"/>
  <c r="AR63" i="15" s="1"/>
  <c r="AW63" i="15" a="1"/>
  <c r="AW63" i="15" s="1"/>
  <c r="AI63" i="15" a="1"/>
  <c r="AI63" i="15" s="1"/>
  <c r="J63" i="15" a="1"/>
  <c r="J63" i="15" s="1"/>
  <c r="L63" i="15" a="1"/>
  <c r="L63" i="15" s="1"/>
  <c r="AK63" i="15" a="1"/>
  <c r="AK63" i="15" s="1"/>
  <c r="AL63" i="15" a="1"/>
  <c r="AL63" i="15" s="1"/>
  <c r="AX63" i="15" a="1"/>
  <c r="AX63" i="15" s="1"/>
  <c r="BL63" i="15" a="1"/>
  <c r="BL63" i="15" s="1"/>
  <c r="AE63" i="15" a="1"/>
  <c r="AE63" i="15" s="1"/>
  <c r="AN63" i="15" a="1"/>
  <c r="AN63" i="15" s="1"/>
  <c r="Q63" i="15" a="1"/>
  <c r="Q63" i="15" s="1"/>
  <c r="Y63" i="15" a="1"/>
  <c r="Y63" i="15" s="1"/>
  <c r="AF63" i="15" a="1"/>
  <c r="AF63" i="15" s="1"/>
  <c r="H63" i="15" a="1"/>
  <c r="H63" i="15" s="1"/>
  <c r="AM63" i="15" a="1"/>
  <c r="AM63" i="15" s="1"/>
  <c r="N63" i="15" a="1"/>
  <c r="N63" i="15" s="1"/>
  <c r="BR63" i="15" a="1"/>
  <c r="BR63" i="15" s="1"/>
  <c r="BX63" i="15" a="1"/>
  <c r="BX63" i="15" s="1"/>
  <c r="BJ63" i="15" a="1"/>
  <c r="BJ63" i="15" s="1"/>
  <c r="P63" i="15" a="1"/>
  <c r="P63" i="15" s="1"/>
  <c r="BA63" i="15" a="1"/>
  <c r="BA63" i="15" s="1"/>
  <c r="AG63" i="15" a="1"/>
  <c r="AG63" i="15" s="1"/>
  <c r="W63" i="15" a="1"/>
  <c r="W63" i="15" s="1"/>
  <c r="BF63" i="15" a="1"/>
  <c r="BF63" i="15" s="1"/>
  <c r="AD63" i="15" a="1"/>
  <c r="AD63" i="15" s="1"/>
  <c r="AH63" i="15" a="1"/>
  <c r="AH63" i="15" s="1"/>
  <c r="AU63" i="15" a="1"/>
  <c r="AU63" i="15" s="1"/>
  <c r="S63" i="15" a="1"/>
  <c r="S63" i="15" s="1"/>
  <c r="BQ63" i="15" a="1"/>
  <c r="BQ63" i="15" s="1"/>
  <c r="AZ53" i="4"/>
  <c r="BC68" i="3"/>
  <c r="BB44" i="7"/>
  <c r="BB52" i="7"/>
  <c r="BB8" i="16" l="1"/>
  <c r="BB7" i="16" s="1"/>
  <c r="E64" i="16" s="1" a="1"/>
  <c r="E64" i="16" s="1"/>
  <c r="BB8" i="15"/>
  <c r="BB7" i="15" s="1"/>
  <c r="BB51" i="7"/>
  <c r="BB66" i="7"/>
  <c r="BC45" i="7" l="1"/>
  <c r="E64" i="15" a="1"/>
  <c r="E64" i="15" s="1"/>
  <c r="BM64" i="15" s="1" a="1"/>
  <c r="BM64" i="15" s="1"/>
  <c r="BO64" i="16" a="1"/>
  <c r="BO64" i="16" s="1"/>
  <c r="AT64" i="16" a="1"/>
  <c r="AT64" i="16" s="1"/>
  <c r="Y64" i="16" a="1"/>
  <c r="Y64" i="16" s="1"/>
  <c r="BY64" i="16" a="1"/>
  <c r="BY64" i="16" s="1"/>
  <c r="BD64" i="16" a="1"/>
  <c r="BD64" i="16" s="1"/>
  <c r="AI64" i="16" a="1"/>
  <c r="AI64" i="16" s="1"/>
  <c r="N64" i="16" a="1"/>
  <c r="N64" i="16" s="1"/>
  <c r="BN64" i="16" a="1"/>
  <c r="BN64" i="16" s="1"/>
  <c r="AS64" i="16" a="1"/>
  <c r="AS64" i="16" s="1"/>
  <c r="X64" i="16" a="1"/>
  <c r="X64" i="16" s="1"/>
  <c r="AV64" i="16" a="1"/>
  <c r="AV64" i="16" s="1"/>
  <c r="AJ64" i="16" a="1"/>
  <c r="AJ64" i="16" s="1"/>
  <c r="BT64" i="16" a="1"/>
  <c r="BT64" i="16" s="1"/>
  <c r="BH64" i="16" a="1"/>
  <c r="BH64" i="16" s="1"/>
  <c r="AH64" i="16" a="1"/>
  <c r="AH64" i="16" s="1"/>
  <c r="V64" i="16" a="1"/>
  <c r="V64" i="16" s="1"/>
  <c r="J64" i="16" a="1"/>
  <c r="J64" i="16" s="1"/>
  <c r="BG64" i="16" a="1"/>
  <c r="BG64" i="16" s="1"/>
  <c r="AU64" i="16" a="1"/>
  <c r="AU64" i="16" s="1"/>
  <c r="I64" i="16" a="1"/>
  <c r="I64" i="16" s="1"/>
  <c r="BM64" i="16" a="1"/>
  <c r="BM64" i="16" s="1"/>
  <c r="H64" i="16" a="1"/>
  <c r="H64" i="16" s="1"/>
  <c r="BJ64" i="16" a="1"/>
  <c r="BJ64" i="16" s="1"/>
  <c r="R64" i="16" a="1"/>
  <c r="R64" i="16" s="1"/>
  <c r="CA64" i="16" a="1"/>
  <c r="CA64" i="16" s="1"/>
  <c r="BK64" i="16" a="1"/>
  <c r="BK64" i="16" s="1"/>
  <c r="AD64" i="16" a="1"/>
  <c r="AD64" i="16" s="1"/>
  <c r="AR64" i="16" a="1"/>
  <c r="AR64" i="16" s="1"/>
  <c r="AC64" i="16" a="1"/>
  <c r="AC64" i="16" s="1"/>
  <c r="O64" i="16" a="1"/>
  <c r="O64" i="16" s="1"/>
  <c r="BZ64" i="16" a="1"/>
  <c r="BZ64" i="16" s="1"/>
  <c r="M64" i="16" a="1"/>
  <c r="M64" i="16" s="1"/>
  <c r="BX64" i="16" a="1"/>
  <c r="BX64" i="16" s="1"/>
  <c r="BI64" i="16" a="1"/>
  <c r="BI64" i="16" s="1"/>
  <c r="AQ64" i="16" a="1"/>
  <c r="AQ64" i="16" s="1"/>
  <c r="AB64" i="16" a="1"/>
  <c r="AB64" i="16" s="1"/>
  <c r="BW64" i="16" a="1"/>
  <c r="BW64" i="16" s="1"/>
  <c r="L64" i="16" a="1"/>
  <c r="L64" i="16" s="1"/>
  <c r="U64" i="16" a="1"/>
  <c r="U64" i="16" s="1"/>
  <c r="AO64" i="16" a="1"/>
  <c r="AO64" i="16" s="1"/>
  <c r="P64" i="16" a="1"/>
  <c r="P64" i="16" s="1"/>
  <c r="BA64" i="16" a="1"/>
  <c r="BA64" i="16" s="1"/>
  <c r="AA64" i="16" a="1"/>
  <c r="AA64" i="16" s="1"/>
  <c r="AW64" i="16" a="1"/>
  <c r="AW64" i="16" s="1"/>
  <c r="T64" i="16" a="1"/>
  <c r="T64" i="16" s="1"/>
  <c r="BV64" i="16" a="1"/>
  <c r="BV64" i="16" s="1"/>
  <c r="AX64" i="16" a="1"/>
  <c r="AX64" i="16" s="1"/>
  <c r="Q64" i="16" a="1"/>
  <c r="Q64" i="16" s="1"/>
  <c r="BU64" i="16" a="1"/>
  <c r="BU64" i="16" s="1"/>
  <c r="AP64" i="16" a="1"/>
  <c r="AP64" i="16" s="1"/>
  <c r="BP64" i="16" a="1"/>
  <c r="BP64" i="16" s="1"/>
  <c r="AL64" i="16" a="1"/>
  <c r="AL64" i="16" s="1"/>
  <c r="AZ64" i="16" a="1"/>
  <c r="AZ64" i="16" s="1"/>
  <c r="K64" i="16" a="1"/>
  <c r="K64" i="16" s="1"/>
  <c r="AY64" i="16" a="1"/>
  <c r="AY64" i="16" s="1"/>
  <c r="BS64" i="16" a="1"/>
  <c r="BS64" i="16" s="1"/>
  <c r="AK64" i="16" a="1"/>
  <c r="AK64" i="16" s="1"/>
  <c r="BR64" i="16" a="1"/>
  <c r="BR64" i="16" s="1"/>
  <c r="BQ64" i="16" a="1"/>
  <c r="BQ64" i="16" s="1"/>
  <c r="Z64" i="16" a="1"/>
  <c r="Z64" i="16" s="1"/>
  <c r="BL64" i="16" a="1"/>
  <c r="BL64" i="16" s="1"/>
  <c r="W64" i="16" a="1"/>
  <c r="W64" i="16" s="1"/>
  <c r="BE64" i="16" a="1"/>
  <c r="BE64" i="16" s="1"/>
  <c r="BC64" i="16" a="1"/>
  <c r="BC64" i="16" s="1"/>
  <c r="BF64" i="16" a="1"/>
  <c r="BF64" i="16" s="1"/>
  <c r="AN64" i="16" a="1"/>
  <c r="AN64" i="16" s="1"/>
  <c r="BB64" i="16" a="1"/>
  <c r="BB64" i="16" s="1"/>
  <c r="AM64" i="16" a="1"/>
  <c r="AM64" i="16" s="1"/>
  <c r="AE64" i="16" a="1"/>
  <c r="AE64" i="16" s="1"/>
  <c r="AG64" i="16" a="1"/>
  <c r="AG64" i="16" s="1"/>
  <c r="AF64" i="16" a="1"/>
  <c r="AF64" i="16" s="1"/>
  <c r="S64" i="16" a="1"/>
  <c r="S64" i="16" s="1"/>
  <c r="BB73" i="7"/>
  <c r="BB72" i="7" s="1"/>
  <c r="BD46" i="3" s="1"/>
  <c r="BB65" i="7"/>
  <c r="N64" i="15" l="1" a="1"/>
  <c r="N64" i="15" s="1"/>
  <c r="H64" i="15" a="1"/>
  <c r="H64" i="15" s="1"/>
  <c r="S64" i="15" a="1"/>
  <c r="S64" i="15" s="1"/>
  <c r="BE64" i="15" a="1"/>
  <c r="BE64" i="15" s="1"/>
  <c r="O64" i="15" a="1"/>
  <c r="O64" i="15" s="1"/>
  <c r="AW64" i="15" a="1"/>
  <c r="AW64" i="15" s="1"/>
  <c r="AN64" i="15" a="1"/>
  <c r="AN64" i="15" s="1"/>
  <c r="L64" i="15" a="1"/>
  <c r="L64" i="15" s="1"/>
  <c r="R64" i="15" a="1"/>
  <c r="R64" i="15" s="1"/>
  <c r="BR64" i="15" a="1"/>
  <c r="BR64" i="15" s="1"/>
  <c r="I64" i="15" a="1"/>
  <c r="I64" i="15" s="1"/>
  <c r="BF64" i="15" a="1"/>
  <c r="BF64" i="15" s="1"/>
  <c r="BJ64" i="15" a="1"/>
  <c r="BJ64" i="15" s="1"/>
  <c r="AY64" i="15" a="1"/>
  <c r="AY64" i="15" s="1"/>
  <c r="AU64" i="15" a="1"/>
  <c r="AU64" i="15" s="1"/>
  <c r="T64" i="15" a="1"/>
  <c r="T64" i="15" s="1"/>
  <c r="BT64" i="15" a="1"/>
  <c r="BT64" i="15" s="1"/>
  <c r="AZ64" i="15" a="1"/>
  <c r="AZ64" i="15" s="1"/>
  <c r="BD64" i="15" a="1"/>
  <c r="BD64" i="15" s="1"/>
  <c r="X64" i="15" a="1"/>
  <c r="X64" i="15" s="1"/>
  <c r="BC64" i="15" a="1"/>
  <c r="BC64" i="15" s="1"/>
  <c r="AF64" i="15" a="1"/>
  <c r="AF64" i="15" s="1"/>
  <c r="BB64" i="15" a="1"/>
  <c r="BB64" i="15" s="1"/>
  <c r="U64" i="15" a="1"/>
  <c r="U64" i="15" s="1"/>
  <c r="BY64" i="15" a="1"/>
  <c r="BY64" i="15" s="1"/>
  <c r="BN64" i="15" a="1"/>
  <c r="BN64" i="15" s="1"/>
  <c r="AS64" i="15" a="1"/>
  <c r="AS64" i="15" s="1"/>
  <c r="AE64" i="15" a="1"/>
  <c r="AE64" i="15" s="1"/>
  <c r="M64" i="15" a="1"/>
  <c r="M64" i="15" s="1"/>
  <c r="AC64" i="15" a="1"/>
  <c r="AC64" i="15" s="1"/>
  <c r="AG64" i="15" a="1"/>
  <c r="AG64" i="15" s="1"/>
  <c r="BQ64" i="15" a="1"/>
  <c r="BQ64" i="15" s="1"/>
  <c r="AR64" i="15" a="1"/>
  <c r="AR64" i="15" s="1"/>
  <c r="BK64" i="15" a="1"/>
  <c r="BK64" i="15" s="1"/>
  <c r="AB64" i="15" a="1"/>
  <c r="AB64" i="15" s="1"/>
  <c r="AH64" i="15" a="1"/>
  <c r="AH64" i="15" s="1"/>
  <c r="AP64" i="15" a="1"/>
  <c r="AP64" i="15" s="1"/>
  <c r="BA64" i="15" a="1"/>
  <c r="BA64" i="15" s="1"/>
  <c r="BO64" i="15" a="1"/>
  <c r="BO64" i="15" s="1"/>
  <c r="W64" i="15" a="1"/>
  <c r="W64" i="15" s="1"/>
  <c r="BH64" i="15" a="1"/>
  <c r="BH64" i="15" s="1"/>
  <c r="AJ64" i="15" a="1"/>
  <c r="AJ64" i="15" s="1"/>
  <c r="AO64" i="15" a="1"/>
  <c r="AO64" i="15" s="1"/>
  <c r="K64" i="15" a="1"/>
  <c r="K64" i="15" s="1"/>
  <c r="BW64" i="15" a="1"/>
  <c r="BW64" i="15" s="1"/>
  <c r="AV64" i="15" a="1"/>
  <c r="AV64" i="15" s="1"/>
  <c r="V64" i="15" a="1"/>
  <c r="V64" i="15" s="1"/>
  <c r="AD64" i="15" a="1"/>
  <c r="AD64" i="15" s="1"/>
  <c r="BU64" i="15" a="1"/>
  <c r="BU64" i="15" s="1"/>
  <c r="CA64" i="15" a="1"/>
  <c r="CA64" i="15" s="1"/>
  <c r="AL64" i="15" a="1"/>
  <c r="AL64" i="15" s="1"/>
  <c r="AM64" i="15" a="1"/>
  <c r="AM64" i="15" s="1"/>
  <c r="BV64" i="15" a="1"/>
  <c r="BV64" i="15" s="1"/>
  <c r="Z64" i="15" a="1"/>
  <c r="Z64" i="15" s="1"/>
  <c r="BI64" i="15" a="1"/>
  <c r="BI64" i="15" s="1"/>
  <c r="P64" i="15" a="1"/>
  <c r="P64" i="15" s="1"/>
  <c r="AQ64" i="15" a="1"/>
  <c r="AQ64" i="15" s="1"/>
  <c r="Y64" i="15" a="1"/>
  <c r="Y64" i="15" s="1"/>
  <c r="AA64" i="15" a="1"/>
  <c r="AA64" i="15" s="1"/>
  <c r="BG64" i="15" a="1"/>
  <c r="BG64" i="15" s="1"/>
  <c r="BX64" i="15" a="1"/>
  <c r="BX64" i="15" s="1"/>
  <c r="AT64" i="15" a="1"/>
  <c r="AT64" i="15" s="1"/>
  <c r="Q64" i="15" a="1"/>
  <c r="Q64" i="15" s="1"/>
  <c r="BL64" i="15" a="1"/>
  <c r="BL64" i="15" s="1"/>
  <c r="AX64" i="15" a="1"/>
  <c r="AX64" i="15" s="1"/>
  <c r="BP64" i="15" a="1"/>
  <c r="BP64" i="15" s="1"/>
  <c r="AI64" i="15" a="1"/>
  <c r="AI64" i="15" s="1"/>
  <c r="J64" i="15" a="1"/>
  <c r="J64" i="15" s="1"/>
  <c r="AK64" i="15" a="1"/>
  <c r="AK64" i="15" s="1"/>
  <c r="BS64" i="15" a="1"/>
  <c r="BS64" i="15" s="1"/>
  <c r="BZ64" i="15" a="1"/>
  <c r="BZ64" i="15" s="1"/>
  <c r="BD68" i="3"/>
  <c r="BA53" i="4"/>
  <c r="BC44" i="7"/>
  <c r="BC52" i="7"/>
  <c r="BC8" i="16" l="1"/>
  <c r="BC7" i="16" s="1"/>
  <c r="E65" i="16" s="1" a="1"/>
  <c r="E65" i="16" s="1"/>
  <c r="BC8" i="15"/>
  <c r="BC7" i="15" s="1"/>
  <c r="BC51" i="7"/>
  <c r="BC66" i="7"/>
  <c r="BD45" i="7" l="1"/>
  <c r="E65" i="15" a="1"/>
  <c r="E65" i="15" s="1"/>
  <c r="BG65" i="15" s="1" a="1"/>
  <c r="BG65" i="15" s="1"/>
  <c r="BX65" i="16" a="1"/>
  <c r="BX65" i="16" s="1"/>
  <c r="BN65" i="16" a="1"/>
  <c r="BN65" i="16" s="1"/>
  <c r="BD65" i="16" a="1"/>
  <c r="BD65" i="16" s="1"/>
  <c r="AT65" i="16" a="1"/>
  <c r="AT65" i="16" s="1"/>
  <c r="AJ65" i="16" a="1"/>
  <c r="AJ65" i="16" s="1"/>
  <c r="Z65" i="16" a="1"/>
  <c r="Z65" i="16" s="1"/>
  <c r="P65" i="16" a="1"/>
  <c r="P65" i="16" s="1"/>
  <c r="BZ65" i="16" a="1"/>
  <c r="BZ65" i="16" s="1"/>
  <c r="BE65" i="16" a="1"/>
  <c r="BE65" i="16" s="1"/>
  <c r="Y65" i="16" a="1"/>
  <c r="Y65" i="16" s="1"/>
  <c r="BO65" i="16" a="1"/>
  <c r="BO65" i="16" s="1"/>
  <c r="AI65" i="16" a="1"/>
  <c r="AI65" i="16" s="1"/>
  <c r="N65" i="16" a="1"/>
  <c r="N65" i="16" s="1"/>
  <c r="BY65" i="16" a="1"/>
  <c r="BY65" i="16" s="1"/>
  <c r="AS65" i="16" a="1"/>
  <c r="AS65" i="16" s="1"/>
  <c r="X65" i="16" a="1"/>
  <c r="X65" i="16" s="1"/>
  <c r="BU65" i="16" a="1"/>
  <c r="BU65" i="16" s="1"/>
  <c r="BI65" i="16" a="1"/>
  <c r="BI65" i="16" s="1"/>
  <c r="AW65" i="16" a="1"/>
  <c r="AW65" i="16" s="1"/>
  <c r="AK65" i="16" a="1"/>
  <c r="AK65" i="16" s="1"/>
  <c r="W65" i="16" a="1"/>
  <c r="W65" i="16" s="1"/>
  <c r="K65" i="16" a="1"/>
  <c r="K65" i="16" s="1"/>
  <c r="BT65" i="16" a="1"/>
  <c r="BT65" i="16" s="1"/>
  <c r="BH65" i="16" a="1"/>
  <c r="BH65" i="16" s="1"/>
  <c r="AV65" i="16" a="1"/>
  <c r="AV65" i="16" s="1"/>
  <c r="AH65" i="16" a="1"/>
  <c r="AH65" i="16" s="1"/>
  <c r="V65" i="16" a="1"/>
  <c r="V65" i="16" s="1"/>
  <c r="J65" i="16" a="1"/>
  <c r="J65" i="16" s="1"/>
  <c r="AY65" i="16" a="1"/>
  <c r="AY65" i="16" s="1"/>
  <c r="BL65" i="16" a="1"/>
  <c r="BL65" i="16" s="1"/>
  <c r="T65" i="16" a="1"/>
  <c r="T65" i="16" s="1"/>
  <c r="BW65" i="16" a="1"/>
  <c r="BW65" i="16" s="1"/>
  <c r="AE65" i="16" a="1"/>
  <c r="AE65" i="16" s="1"/>
  <c r="BV65" i="16" a="1"/>
  <c r="BV65" i="16" s="1"/>
  <c r="BC65" i="16" a="1"/>
  <c r="BC65" i="16" s="1"/>
  <c r="AN65" i="16" a="1"/>
  <c r="AN65" i="16" s="1"/>
  <c r="U65" i="16" a="1"/>
  <c r="U65" i="16" s="1"/>
  <c r="BS65" i="16" a="1"/>
  <c r="BS65" i="16" s="1"/>
  <c r="BB65" i="16" a="1"/>
  <c r="BB65" i="16" s="1"/>
  <c r="AM65" i="16" a="1"/>
  <c r="AM65" i="16" s="1"/>
  <c r="S65" i="16" a="1"/>
  <c r="S65" i="16" s="1"/>
  <c r="AG65" i="16" a="1"/>
  <c r="AG65" i="16" s="1"/>
  <c r="M65" i="16" a="1"/>
  <c r="M65" i="16" s="1"/>
  <c r="BG65" i="16" a="1"/>
  <c r="BG65" i="16" s="1"/>
  <c r="AX65" i="16" a="1"/>
  <c r="AX65" i="16" s="1"/>
  <c r="BJ65" i="16" a="1"/>
  <c r="BJ65" i="16" s="1"/>
  <c r="H65" i="16" a="1"/>
  <c r="H65" i="16" s="1"/>
  <c r="AD65" i="16" a="1"/>
  <c r="AD65" i="16" s="1"/>
  <c r="CA65" i="16" a="1"/>
  <c r="CA65" i="16" s="1"/>
  <c r="AA65" i="16" a="1"/>
  <c r="AA65" i="16" s="1"/>
  <c r="BP65" i="16" a="1"/>
  <c r="BP65" i="16" s="1"/>
  <c r="AL65" i="16" a="1"/>
  <c r="AL65" i="16" s="1"/>
  <c r="AF65" i="16" a="1"/>
  <c r="AF65" i="16" s="1"/>
  <c r="BM65" i="16" a="1"/>
  <c r="BM65" i="16" s="1"/>
  <c r="BA65" i="16" a="1"/>
  <c r="BA65" i="16" s="1"/>
  <c r="AZ65" i="16" a="1"/>
  <c r="AZ65" i="16" s="1"/>
  <c r="O65" i="16" a="1"/>
  <c r="O65" i="16" s="1"/>
  <c r="L65" i="16" a="1"/>
  <c r="L65" i="16" s="1"/>
  <c r="AU65" i="16" a="1"/>
  <c r="AU65" i="16" s="1"/>
  <c r="AR65" i="16" a="1"/>
  <c r="AR65" i="16" s="1"/>
  <c r="AQ65" i="16" a="1"/>
  <c r="AQ65" i="16" s="1"/>
  <c r="AP65" i="16" a="1"/>
  <c r="AP65" i="16" s="1"/>
  <c r="AC65" i="16" a="1"/>
  <c r="AC65" i="16" s="1"/>
  <c r="AB65" i="16" a="1"/>
  <c r="AB65" i="16" s="1"/>
  <c r="BQ65" i="16" a="1"/>
  <c r="BQ65" i="16" s="1"/>
  <c r="BF65" i="16" a="1"/>
  <c r="BF65" i="16" s="1"/>
  <c r="BK65" i="16" a="1"/>
  <c r="BK65" i="16" s="1"/>
  <c r="Q65" i="16" a="1"/>
  <c r="Q65" i="16" s="1"/>
  <c r="I65" i="16" a="1"/>
  <c r="I65" i="16" s="1"/>
  <c r="BR65" i="16" a="1"/>
  <c r="BR65" i="16" s="1"/>
  <c r="R65" i="16" a="1"/>
  <c r="R65" i="16" s="1"/>
  <c r="AO65" i="16" a="1"/>
  <c r="AO65" i="16" s="1"/>
  <c r="BC65" i="7"/>
  <c r="BC73" i="7"/>
  <c r="BC72" i="7" s="1"/>
  <c r="BE46" i="3" s="1"/>
  <c r="AH65" i="15" l="1" a="1"/>
  <c r="AH65" i="15" s="1"/>
  <c r="T65" i="15" a="1"/>
  <c r="T65" i="15" s="1"/>
  <c r="AI65" i="15" a="1"/>
  <c r="AI65" i="15" s="1"/>
  <c r="AF65" i="15" a="1"/>
  <c r="AF65" i="15" s="1"/>
  <c r="AL65" i="15" a="1"/>
  <c r="AL65" i="15" s="1"/>
  <c r="BM65" i="15" a="1"/>
  <c r="BM65" i="15" s="1"/>
  <c r="BQ65" i="15" a="1"/>
  <c r="BQ65" i="15" s="1"/>
  <c r="P65" i="15" a="1"/>
  <c r="P65" i="15" s="1"/>
  <c r="AM65" i="15" a="1"/>
  <c r="AM65" i="15" s="1"/>
  <c r="M65" i="15" a="1"/>
  <c r="M65" i="15" s="1"/>
  <c r="AJ65" i="15" a="1"/>
  <c r="AJ65" i="15" s="1"/>
  <c r="H65" i="15" a="1"/>
  <c r="H65" i="15" s="1"/>
  <c r="AC65" i="15" a="1"/>
  <c r="AC65" i="15" s="1"/>
  <c r="AE65" i="15" a="1"/>
  <c r="AE65" i="15" s="1"/>
  <c r="BK65" i="15" a="1"/>
  <c r="BK65" i="15" s="1"/>
  <c r="AY65" i="15" a="1"/>
  <c r="AY65" i="15" s="1"/>
  <c r="BH65" i="15" a="1"/>
  <c r="BH65" i="15" s="1"/>
  <c r="V65" i="15" a="1"/>
  <c r="V65" i="15" s="1"/>
  <c r="AT65" i="15" a="1"/>
  <c r="AT65" i="15" s="1"/>
  <c r="BN65" i="15" a="1"/>
  <c r="BN65" i="15" s="1"/>
  <c r="BV65" i="15" a="1"/>
  <c r="BV65" i="15" s="1"/>
  <c r="AK65" i="15" a="1"/>
  <c r="AK65" i="15" s="1"/>
  <c r="Y65" i="15" a="1"/>
  <c r="Y65" i="15" s="1"/>
  <c r="BI65" i="15" a="1"/>
  <c r="BI65" i="15" s="1"/>
  <c r="BC65" i="15" a="1"/>
  <c r="BC65" i="15" s="1"/>
  <c r="BB65" i="15" a="1"/>
  <c r="BB65" i="15" s="1"/>
  <c r="N65" i="15" a="1"/>
  <c r="N65" i="15" s="1"/>
  <c r="AR65" i="15" a="1"/>
  <c r="AR65" i="15" s="1"/>
  <c r="BF65" i="15" a="1"/>
  <c r="BF65" i="15" s="1"/>
  <c r="AP65" i="15" a="1"/>
  <c r="AP65" i="15" s="1"/>
  <c r="O65" i="15" a="1"/>
  <c r="O65" i="15" s="1"/>
  <c r="I65" i="15" a="1"/>
  <c r="I65" i="15" s="1"/>
  <c r="BL65" i="15" a="1"/>
  <c r="BL65" i="15" s="1"/>
  <c r="AZ65" i="15" a="1"/>
  <c r="AZ65" i="15" s="1"/>
  <c r="AN65" i="15" a="1"/>
  <c r="AN65" i="15" s="1"/>
  <c r="AD65" i="15" a="1"/>
  <c r="AD65" i="15" s="1"/>
  <c r="AX65" i="15" a="1"/>
  <c r="AX65" i="15" s="1"/>
  <c r="AS65" i="15" a="1"/>
  <c r="AS65" i="15" s="1"/>
  <c r="AV65" i="15" a="1"/>
  <c r="AV65" i="15" s="1"/>
  <c r="CA65" i="15" a="1"/>
  <c r="CA65" i="15" s="1"/>
  <c r="AQ65" i="15" a="1"/>
  <c r="AQ65" i="15" s="1"/>
  <c r="BR65" i="15" a="1"/>
  <c r="BR65" i="15" s="1"/>
  <c r="Z65" i="15" a="1"/>
  <c r="Z65" i="15" s="1"/>
  <c r="BW65" i="15" a="1"/>
  <c r="BW65" i="15" s="1"/>
  <c r="Q65" i="15" a="1"/>
  <c r="Q65" i="15" s="1"/>
  <c r="BZ65" i="15" a="1"/>
  <c r="BZ65" i="15" s="1"/>
  <c r="BO65" i="15" a="1"/>
  <c r="BO65" i="15" s="1"/>
  <c r="BP65" i="15" a="1"/>
  <c r="BP65" i="15" s="1"/>
  <c r="R65" i="15" a="1"/>
  <c r="R65" i="15" s="1"/>
  <c r="BU65" i="15" a="1"/>
  <c r="BU65" i="15" s="1"/>
  <c r="X65" i="15" a="1"/>
  <c r="X65" i="15" s="1"/>
  <c r="J65" i="15" a="1"/>
  <c r="J65" i="15" s="1"/>
  <c r="U65" i="15" a="1"/>
  <c r="U65" i="15" s="1"/>
  <c r="BJ65" i="15" a="1"/>
  <c r="BJ65" i="15" s="1"/>
  <c r="W65" i="15" a="1"/>
  <c r="W65" i="15" s="1"/>
  <c r="BY65" i="15" a="1"/>
  <c r="BY65" i="15" s="1"/>
  <c r="BX65" i="15" a="1"/>
  <c r="BX65" i="15" s="1"/>
  <c r="BT65" i="15" a="1"/>
  <c r="BT65" i="15" s="1"/>
  <c r="BD65" i="15" a="1"/>
  <c r="BD65" i="15" s="1"/>
  <c r="S65" i="15" a="1"/>
  <c r="S65" i="15" s="1"/>
  <c r="K65" i="15" a="1"/>
  <c r="K65" i="15" s="1"/>
  <c r="L65" i="15" a="1"/>
  <c r="L65" i="15" s="1"/>
  <c r="AW65" i="15" a="1"/>
  <c r="AW65" i="15" s="1"/>
  <c r="AA65" i="15" a="1"/>
  <c r="AA65" i="15" s="1"/>
  <c r="BA65" i="15" a="1"/>
  <c r="BA65" i="15" s="1"/>
  <c r="BE65" i="15" a="1"/>
  <c r="BE65" i="15" s="1"/>
  <c r="AO65" i="15" a="1"/>
  <c r="AO65" i="15" s="1"/>
  <c r="AG65" i="15" a="1"/>
  <c r="AG65" i="15" s="1"/>
  <c r="AB65" i="15" a="1"/>
  <c r="AB65" i="15" s="1"/>
  <c r="BS65" i="15" a="1"/>
  <c r="BS65" i="15" s="1"/>
  <c r="AU65" i="15" a="1"/>
  <c r="AU65" i="15" s="1"/>
  <c r="BB53" i="4"/>
  <c r="DI46" i="3"/>
  <c r="CU46" i="3"/>
  <c r="BE68" i="3"/>
  <c r="BD44" i="7"/>
  <c r="BD52" i="7"/>
  <c r="BD8" i="16" l="1"/>
  <c r="BD7" i="16" s="1"/>
  <c r="E66" i="16" s="1" a="1"/>
  <c r="E66" i="16" s="1"/>
  <c r="BD8" i="15"/>
  <c r="BD7" i="15" s="1"/>
  <c r="CU68" i="3"/>
  <c r="BD51" i="7"/>
  <c r="BD66" i="7"/>
  <c r="CR53" i="4"/>
  <c r="DF53" i="4"/>
  <c r="BE45" i="7" l="1"/>
  <c r="E66" i="15" a="1"/>
  <c r="E66" i="15" s="1"/>
  <c r="BT66" i="15" s="1" a="1"/>
  <c r="BT66" i="15" s="1"/>
  <c r="BZ66" i="16" a="1"/>
  <c r="BZ66" i="16" s="1"/>
  <c r="BE66" i="16" a="1"/>
  <c r="BE66" i="16" s="1"/>
  <c r="AJ66" i="16" a="1"/>
  <c r="AJ66" i="16" s="1"/>
  <c r="O66" i="16" a="1"/>
  <c r="O66" i="16" s="1"/>
  <c r="BO66" i="16" a="1"/>
  <c r="BO66" i="16" s="1"/>
  <c r="AT66" i="16" a="1"/>
  <c r="AT66" i="16" s="1"/>
  <c r="Y66" i="16" a="1"/>
  <c r="Y66" i="16" s="1"/>
  <c r="BY66" i="16" a="1"/>
  <c r="BY66" i="16" s="1"/>
  <c r="BD66" i="16" a="1"/>
  <c r="BD66" i="16" s="1"/>
  <c r="AI66" i="16" a="1"/>
  <c r="AI66" i="16" s="1"/>
  <c r="N66" i="16" a="1"/>
  <c r="N66" i="16" s="1"/>
  <c r="BV66" i="16" a="1"/>
  <c r="BV66" i="16" s="1"/>
  <c r="X66" i="16" a="1"/>
  <c r="X66" i="16" s="1"/>
  <c r="BI66" i="16" a="1"/>
  <c r="BI66" i="16" s="1"/>
  <c r="AW66" i="16" a="1"/>
  <c r="AW66" i="16" s="1"/>
  <c r="AK66" i="16" a="1"/>
  <c r="AK66" i="16" s="1"/>
  <c r="K66" i="16" a="1"/>
  <c r="K66" i="16" s="1"/>
  <c r="BU66" i="16" a="1"/>
  <c r="BU66" i="16" s="1"/>
  <c r="W66" i="16" a="1"/>
  <c r="W66" i="16" s="1"/>
  <c r="AH66" i="16" a="1"/>
  <c r="AH66" i="16" s="1"/>
  <c r="T66" i="16" a="1"/>
  <c r="T66" i="16" s="1"/>
  <c r="CA66" i="16" a="1"/>
  <c r="CA66" i="16" s="1"/>
  <c r="BL66" i="16" a="1"/>
  <c r="BL66" i="16" s="1"/>
  <c r="AX66" i="16" a="1"/>
  <c r="AX66" i="16" s="1"/>
  <c r="BW66" i="16" a="1"/>
  <c r="BW66" i="16" s="1"/>
  <c r="Q66" i="16" a="1"/>
  <c r="Q66" i="16" s="1"/>
  <c r="BA66" i="16" a="1"/>
  <c r="BA66" i="16" s="1"/>
  <c r="R66" i="16" a="1"/>
  <c r="R66" i="16" s="1"/>
  <c r="BQ66" i="16" a="1"/>
  <c r="BQ66" i="16" s="1"/>
  <c r="AZ66" i="16" a="1"/>
  <c r="AZ66" i="16" s="1"/>
  <c r="AG66" i="16" a="1"/>
  <c r="AG66" i="16" s="1"/>
  <c r="AF66" i="16" a="1"/>
  <c r="AF66" i="16" s="1"/>
  <c r="BP66" i="16" a="1"/>
  <c r="BP66" i="16" s="1"/>
  <c r="AY66" i="16" a="1"/>
  <c r="AY66" i="16" s="1"/>
  <c r="P66" i="16" a="1"/>
  <c r="P66" i="16" s="1"/>
  <c r="BN66" i="16" a="1"/>
  <c r="BN66" i="16" s="1"/>
  <c r="AV66" i="16" a="1"/>
  <c r="AV66" i="16" s="1"/>
  <c r="AE66" i="16" a="1"/>
  <c r="AE66" i="16" s="1"/>
  <c r="BC66" i="16" a="1"/>
  <c r="BC66" i="16" s="1"/>
  <c r="BX66" i="16" a="1"/>
  <c r="BX66" i="16" s="1"/>
  <c r="AC66" i="16" a="1"/>
  <c r="AC66" i="16" s="1"/>
  <c r="H66" i="16" a="1"/>
  <c r="H66" i="16" s="1"/>
  <c r="BR66" i="16" a="1"/>
  <c r="BR66" i="16" s="1"/>
  <c r="V66" i="16" a="1"/>
  <c r="V66" i="16" s="1"/>
  <c r="BM66" i="16" a="1"/>
  <c r="BM66" i="16" s="1"/>
  <c r="L66" i="16" a="1"/>
  <c r="L66" i="16" s="1"/>
  <c r="AN66" i="16" a="1"/>
  <c r="AN66" i="16" s="1"/>
  <c r="J66" i="16" a="1"/>
  <c r="J66" i="16" s="1"/>
  <c r="AD66" i="16" a="1"/>
  <c r="AD66" i="16" s="1"/>
  <c r="Z66" i="16" a="1"/>
  <c r="Z66" i="16" s="1"/>
  <c r="BB66" i="16" a="1"/>
  <c r="BB66" i="16" s="1"/>
  <c r="AR66" i="16" a="1"/>
  <c r="AR66" i="16" s="1"/>
  <c r="BH66" i="16" a="1"/>
  <c r="BH66" i="16" s="1"/>
  <c r="BG66" i="16" a="1"/>
  <c r="BG66" i="16" s="1"/>
  <c r="S66" i="16" a="1"/>
  <c r="S66" i="16" s="1"/>
  <c r="BF66" i="16" a="1"/>
  <c r="BF66" i="16" s="1"/>
  <c r="AQ66" i="16" a="1"/>
  <c r="AQ66" i="16" s="1"/>
  <c r="AB66" i="16" a="1"/>
  <c r="AB66" i="16" s="1"/>
  <c r="BT66" i="16" a="1"/>
  <c r="BT66" i="16" s="1"/>
  <c r="AA66" i="16" a="1"/>
  <c r="AA66" i="16" s="1"/>
  <c r="BS66" i="16" a="1"/>
  <c r="BS66" i="16" s="1"/>
  <c r="U66" i="16" a="1"/>
  <c r="U66" i="16" s="1"/>
  <c r="M66" i="16" a="1"/>
  <c r="M66" i="16" s="1"/>
  <c r="BJ66" i="16" a="1"/>
  <c r="BJ66" i="16" s="1"/>
  <c r="BK66" i="16" a="1"/>
  <c r="BK66" i="16" s="1"/>
  <c r="AU66" i="16" a="1"/>
  <c r="AU66" i="16" s="1"/>
  <c r="AS66" i="16" a="1"/>
  <c r="AS66" i="16" s="1"/>
  <c r="I66" i="16" a="1"/>
  <c r="I66" i="16" s="1"/>
  <c r="AM66" i="16" a="1"/>
  <c r="AM66" i="16" s="1"/>
  <c r="AL66" i="16" a="1"/>
  <c r="AL66" i="16" s="1"/>
  <c r="AP66" i="16" a="1"/>
  <c r="AP66" i="16" s="1"/>
  <c r="AO66" i="16" a="1"/>
  <c r="AO66" i="16" s="1"/>
  <c r="BD73" i="7"/>
  <c r="BD72" i="7" s="1"/>
  <c r="BF46" i="3" s="1"/>
  <c r="BD65" i="7"/>
  <c r="AP66" i="15" l="1" a="1"/>
  <c r="AP66" i="15" s="1"/>
  <c r="AX66" i="15" a="1"/>
  <c r="AX66" i="15" s="1"/>
  <c r="BB66" i="15" a="1"/>
  <c r="BB66" i="15" s="1"/>
  <c r="BH66" i="15" a="1"/>
  <c r="BH66" i="15" s="1"/>
  <c r="BY66" i="15" a="1"/>
  <c r="BY66" i="15" s="1"/>
  <c r="CA66" i="15" a="1"/>
  <c r="CA66" i="15" s="1"/>
  <c r="AY66" i="15" a="1"/>
  <c r="AY66" i="15" s="1"/>
  <c r="AV66" i="15" a="1"/>
  <c r="AV66" i="15" s="1"/>
  <c r="N66" i="15" a="1"/>
  <c r="N66" i="15" s="1"/>
  <c r="AG66" i="15" a="1"/>
  <c r="AG66" i="15" s="1"/>
  <c r="L66" i="15" a="1"/>
  <c r="L66" i="15" s="1"/>
  <c r="J66" i="15" a="1"/>
  <c r="J66" i="15" s="1"/>
  <c r="BG66" i="15" a="1"/>
  <c r="BG66" i="15" s="1"/>
  <c r="BS66" i="15" a="1"/>
  <c r="BS66" i="15" s="1"/>
  <c r="S66" i="15" a="1"/>
  <c r="S66" i="15" s="1"/>
  <c r="AR66" i="15" a="1"/>
  <c r="AR66" i="15" s="1"/>
  <c r="BA66" i="15" a="1"/>
  <c r="BA66" i="15" s="1"/>
  <c r="M66" i="15" a="1"/>
  <c r="M66" i="15" s="1"/>
  <c r="BD66" i="15" a="1"/>
  <c r="BD66" i="15" s="1"/>
  <c r="AO66" i="15" a="1"/>
  <c r="AO66" i="15" s="1"/>
  <c r="V66" i="15" a="1"/>
  <c r="V66" i="15" s="1"/>
  <c r="H66" i="15" a="1"/>
  <c r="H66" i="15" s="1"/>
  <c r="AL66" i="15" a="1"/>
  <c r="AL66" i="15" s="1"/>
  <c r="AW66" i="15" a="1"/>
  <c r="AW66" i="15" s="1"/>
  <c r="BW66" i="15" a="1"/>
  <c r="BW66" i="15" s="1"/>
  <c r="BN66" i="15" a="1"/>
  <c r="BN66" i="15" s="1"/>
  <c r="AB66" i="15" a="1"/>
  <c r="AB66" i="15" s="1"/>
  <c r="AC66" i="15" a="1"/>
  <c r="AC66" i="15" s="1"/>
  <c r="AE66" i="15" a="1"/>
  <c r="AE66" i="15" s="1"/>
  <c r="W66" i="15" a="1"/>
  <c r="W66" i="15" s="1"/>
  <c r="AT66" i="15" a="1"/>
  <c r="AT66" i="15" s="1"/>
  <c r="BZ66" i="15" a="1"/>
  <c r="BZ66" i="15" s="1"/>
  <c r="BV66" i="15" a="1"/>
  <c r="BV66" i="15" s="1"/>
  <c r="BL66" i="15" a="1"/>
  <c r="BL66" i="15" s="1"/>
  <c r="BM66" i="15" a="1"/>
  <c r="BM66" i="15" s="1"/>
  <c r="BQ66" i="15" a="1"/>
  <c r="BQ66" i="15" s="1"/>
  <c r="T66" i="15" a="1"/>
  <c r="T66" i="15" s="1"/>
  <c r="AI66" i="15" a="1"/>
  <c r="AI66" i="15" s="1"/>
  <c r="AS66" i="15" a="1"/>
  <c r="AS66" i="15" s="1"/>
  <c r="BP66" i="15" a="1"/>
  <c r="BP66" i="15" s="1"/>
  <c r="BI66" i="15" a="1"/>
  <c r="BI66" i="15" s="1"/>
  <c r="AQ66" i="15" a="1"/>
  <c r="AQ66" i="15" s="1"/>
  <c r="BF66" i="15" a="1"/>
  <c r="BF66" i="15" s="1"/>
  <c r="AK66" i="15" a="1"/>
  <c r="AK66" i="15" s="1"/>
  <c r="U66" i="15" a="1"/>
  <c r="U66" i="15" s="1"/>
  <c r="K66" i="15" a="1"/>
  <c r="K66" i="15" s="1"/>
  <c r="BJ66" i="15" a="1"/>
  <c r="BJ66" i="15" s="1"/>
  <c r="AH66" i="15" a="1"/>
  <c r="AH66" i="15" s="1"/>
  <c r="BE66" i="15" a="1"/>
  <c r="BE66" i="15" s="1"/>
  <c r="BR66" i="15" a="1"/>
  <c r="BR66" i="15" s="1"/>
  <c r="AF66" i="15" a="1"/>
  <c r="AF66" i="15" s="1"/>
  <c r="I66" i="15" a="1"/>
  <c r="I66" i="15" s="1"/>
  <c r="Q66" i="15" a="1"/>
  <c r="Q66" i="15" s="1"/>
  <c r="O66" i="15" a="1"/>
  <c r="O66" i="15" s="1"/>
  <c r="AU66" i="15" a="1"/>
  <c r="AU66" i="15" s="1"/>
  <c r="AD66" i="15" a="1"/>
  <c r="AD66" i="15" s="1"/>
  <c r="BC66" i="15" a="1"/>
  <c r="BC66" i="15" s="1"/>
  <c r="Y66" i="15" a="1"/>
  <c r="Y66" i="15" s="1"/>
  <c r="BK66" i="15" a="1"/>
  <c r="BK66" i="15" s="1"/>
  <c r="AN66" i="15" a="1"/>
  <c r="AN66" i="15" s="1"/>
  <c r="AZ66" i="15" a="1"/>
  <c r="AZ66" i="15" s="1"/>
  <c r="P66" i="15" a="1"/>
  <c r="P66" i="15" s="1"/>
  <c r="Z66" i="15" a="1"/>
  <c r="Z66" i="15" s="1"/>
  <c r="AA66" i="15" a="1"/>
  <c r="AA66" i="15" s="1"/>
  <c r="AJ66" i="15" a="1"/>
  <c r="AJ66" i="15" s="1"/>
  <c r="BU66" i="15" a="1"/>
  <c r="BU66" i="15" s="1"/>
  <c r="BO66" i="15" a="1"/>
  <c r="BO66" i="15" s="1"/>
  <c r="AM66" i="15" a="1"/>
  <c r="AM66" i="15" s="1"/>
  <c r="R66" i="15" a="1"/>
  <c r="R66" i="15" s="1"/>
  <c r="BX66" i="15" a="1"/>
  <c r="BX66" i="15" s="1"/>
  <c r="X66" i="15" a="1"/>
  <c r="X66" i="15" s="1"/>
  <c r="BE52" i="7"/>
  <c r="BE44" i="7"/>
  <c r="BF68" i="3"/>
  <c r="BC53" i="4"/>
  <c r="BE8" i="16" l="1"/>
  <c r="BE7" i="16" s="1"/>
  <c r="E67" i="16" s="1" a="1"/>
  <c r="E67" i="16" s="1"/>
  <c r="BE8" i="15"/>
  <c r="BE7" i="15" s="1"/>
  <c r="BE51" i="7"/>
  <c r="BE66" i="7"/>
  <c r="BF45" i="7" l="1"/>
  <c r="E67" i="15" a="1"/>
  <c r="E67" i="15" s="1"/>
  <c r="BO67" i="15" s="1" a="1"/>
  <c r="BO67" i="15" s="1"/>
  <c r="CA67" i="16" a="1"/>
  <c r="CA67" i="16" s="1"/>
  <c r="BQ67" i="16" a="1"/>
  <c r="BQ67" i="16" s="1"/>
  <c r="BG67" i="16" a="1"/>
  <c r="BG67" i="16" s="1"/>
  <c r="AW67" i="16" a="1"/>
  <c r="AW67" i="16" s="1"/>
  <c r="AM67" i="16" a="1"/>
  <c r="AM67" i="16" s="1"/>
  <c r="AC67" i="16" a="1"/>
  <c r="AC67" i="16" s="1"/>
  <c r="S67" i="16" a="1"/>
  <c r="S67" i="16" s="1"/>
  <c r="I67" i="16" a="1"/>
  <c r="I67" i="16" s="1"/>
  <c r="BZ67" i="16" a="1"/>
  <c r="BZ67" i="16" s="1"/>
  <c r="BE67" i="16" a="1"/>
  <c r="BE67" i="16" s="1"/>
  <c r="AJ67" i="16" a="1"/>
  <c r="AJ67" i="16" s="1"/>
  <c r="O67" i="16" a="1"/>
  <c r="O67" i="16" s="1"/>
  <c r="BO67" i="16" a="1"/>
  <c r="BO67" i="16" s="1"/>
  <c r="AT67" i="16" a="1"/>
  <c r="AT67" i="16" s="1"/>
  <c r="Y67" i="16" a="1"/>
  <c r="Y67" i="16" s="1"/>
  <c r="BY67" i="16" a="1"/>
  <c r="BY67" i="16" s="1"/>
  <c r="BD67" i="16" a="1"/>
  <c r="BD67" i="16" s="1"/>
  <c r="AI67" i="16" a="1"/>
  <c r="AI67" i="16" s="1"/>
  <c r="N67" i="16" a="1"/>
  <c r="N67" i="16" s="1"/>
  <c r="AL67" i="16" a="1"/>
  <c r="AL67" i="16" s="1"/>
  <c r="Z67" i="16" a="1"/>
  <c r="Z67" i="16" s="1"/>
  <c r="BV67" i="16" a="1"/>
  <c r="BV67" i="16" s="1"/>
  <c r="BJ67" i="16" a="1"/>
  <c r="BJ67" i="16" s="1"/>
  <c r="AX67" i="16" a="1"/>
  <c r="AX67" i="16" s="1"/>
  <c r="X67" i="16" a="1"/>
  <c r="X67" i="16" s="1"/>
  <c r="L67" i="16" a="1"/>
  <c r="L67" i="16" s="1"/>
  <c r="AK67" i="16" a="1"/>
  <c r="AK67" i="16" s="1"/>
  <c r="BL67" i="16" a="1"/>
  <c r="BL67" i="16" s="1"/>
  <c r="T67" i="16" a="1"/>
  <c r="T67" i="16" s="1"/>
  <c r="AV67" i="16" a="1"/>
  <c r="AV67" i="16" s="1"/>
  <c r="AG67" i="16" a="1"/>
  <c r="AG67" i="16" s="1"/>
  <c r="BU67" i="16" a="1"/>
  <c r="BU67" i="16" s="1"/>
  <c r="AR67" i="16" a="1"/>
  <c r="AR67" i="16" s="1"/>
  <c r="BM67" i="16" a="1"/>
  <c r="BM67" i="16" s="1"/>
  <c r="AU67" i="16" a="1"/>
  <c r="AU67" i="16" s="1"/>
  <c r="AD67" i="16" a="1"/>
  <c r="AD67" i="16" s="1"/>
  <c r="M67" i="16" a="1"/>
  <c r="M67" i="16" s="1"/>
  <c r="AS67" i="16" a="1"/>
  <c r="AS67" i="16" s="1"/>
  <c r="K67" i="16" a="1"/>
  <c r="K67" i="16" s="1"/>
  <c r="BK67" i="16" a="1"/>
  <c r="BK67" i="16" s="1"/>
  <c r="BI67" i="16" a="1"/>
  <c r="BI67" i="16" s="1"/>
  <c r="AB67" i="16" a="1"/>
  <c r="AB67" i="16" s="1"/>
  <c r="J67" i="16" a="1"/>
  <c r="J67" i="16" s="1"/>
  <c r="AQ67" i="16" a="1"/>
  <c r="AQ67" i="16" s="1"/>
  <c r="AZ67" i="16" a="1"/>
  <c r="AZ67" i="16" s="1"/>
  <c r="BS67" i="16" a="1"/>
  <c r="BS67" i="16" s="1"/>
  <c r="W67" i="16" a="1"/>
  <c r="W67" i="16" s="1"/>
  <c r="R67" i="16" a="1"/>
  <c r="R67" i="16" s="1"/>
  <c r="BT67" i="16" a="1"/>
  <c r="BT67" i="16" s="1"/>
  <c r="BP67" i="16" a="1"/>
  <c r="BP67" i="16" s="1"/>
  <c r="AY67" i="16" a="1"/>
  <c r="AY67" i="16" s="1"/>
  <c r="P67" i="16" a="1"/>
  <c r="P67" i="16" s="1"/>
  <c r="BX67" i="16" a="1"/>
  <c r="BX67" i="16" s="1"/>
  <c r="AP67" i="16" a="1"/>
  <c r="AP67" i="16" s="1"/>
  <c r="BH67" i="16" a="1"/>
  <c r="BH67" i="16" s="1"/>
  <c r="AA67" i="16" a="1"/>
  <c r="AA67" i="16" s="1"/>
  <c r="BF67" i="16" a="1"/>
  <c r="BF67" i="16" s="1"/>
  <c r="V67" i="16" a="1"/>
  <c r="V67" i="16" s="1"/>
  <c r="BB67" i="16" a="1"/>
  <c r="BB67" i="16" s="1"/>
  <c r="H67" i="16" a="1"/>
  <c r="H67" i="16" s="1"/>
  <c r="BA67" i="16" a="1"/>
  <c r="BA67" i="16" s="1"/>
  <c r="AO67" i="16" a="1"/>
  <c r="AO67" i="16" s="1"/>
  <c r="AN67" i="16" a="1"/>
  <c r="AN67" i="16" s="1"/>
  <c r="AH67" i="16" a="1"/>
  <c r="AH67" i="16" s="1"/>
  <c r="AF67" i="16" a="1"/>
  <c r="AF67" i="16" s="1"/>
  <c r="BR67" i="16" a="1"/>
  <c r="BR67" i="16" s="1"/>
  <c r="BN67" i="16" a="1"/>
  <c r="BN67" i="16" s="1"/>
  <c r="BW67" i="16" a="1"/>
  <c r="BW67" i="16" s="1"/>
  <c r="BC67" i="16" a="1"/>
  <c r="BC67" i="16" s="1"/>
  <c r="U67" i="16" a="1"/>
  <c r="U67" i="16" s="1"/>
  <c r="Q67" i="16" a="1"/>
  <c r="Q67" i="16" s="1"/>
  <c r="AE67" i="16" a="1"/>
  <c r="AE67" i="16" s="1"/>
  <c r="BE65" i="7"/>
  <c r="BE73" i="7"/>
  <c r="BE72" i="7" s="1"/>
  <c r="BG46" i="3" s="1"/>
  <c r="BQ67" i="15" l="1" a="1"/>
  <c r="BQ67" i="15" s="1"/>
  <c r="BM67" i="15" a="1"/>
  <c r="BM67" i="15" s="1"/>
  <c r="BG67" i="15" a="1"/>
  <c r="BG67" i="15" s="1"/>
  <c r="AF67" i="15" a="1"/>
  <c r="AF67" i="15" s="1"/>
  <c r="BN67" i="15" a="1"/>
  <c r="BN67" i="15" s="1"/>
  <c r="AI67" i="15" a="1"/>
  <c r="AI67" i="15" s="1"/>
  <c r="AV67" i="15" a="1"/>
  <c r="AV67" i="15" s="1"/>
  <c r="AT67" i="15" a="1"/>
  <c r="AT67" i="15" s="1"/>
  <c r="BT67" i="15" a="1"/>
  <c r="BT67" i="15" s="1"/>
  <c r="BC67" i="15" a="1"/>
  <c r="BC67" i="15" s="1"/>
  <c r="BR67" i="15" a="1"/>
  <c r="BR67" i="15" s="1"/>
  <c r="AA67" i="15" a="1"/>
  <c r="AA67" i="15" s="1"/>
  <c r="BI67" i="15" a="1"/>
  <c r="BI67" i="15" s="1"/>
  <c r="BD67" i="15" a="1"/>
  <c r="BD67" i="15" s="1"/>
  <c r="H67" i="15" a="1"/>
  <c r="H67" i="15" s="1"/>
  <c r="AO67" i="15" a="1"/>
  <c r="AO67" i="15" s="1"/>
  <c r="BU67" i="15" a="1"/>
  <c r="BU67" i="15" s="1"/>
  <c r="N67" i="15" a="1"/>
  <c r="N67" i="15" s="1"/>
  <c r="R67" i="15" a="1"/>
  <c r="R67" i="15" s="1"/>
  <c r="AP67" i="15" a="1"/>
  <c r="AP67" i="15" s="1"/>
  <c r="BP67" i="15" a="1"/>
  <c r="BP67" i="15" s="1"/>
  <c r="BV67" i="15" a="1"/>
  <c r="BV67" i="15" s="1"/>
  <c r="M67" i="15" a="1"/>
  <c r="M67" i="15" s="1"/>
  <c r="BH67" i="15" a="1"/>
  <c r="BH67" i="15" s="1"/>
  <c r="AZ67" i="15" a="1"/>
  <c r="AZ67" i="15" s="1"/>
  <c r="Q67" i="15" a="1"/>
  <c r="Q67" i="15" s="1"/>
  <c r="L67" i="15" a="1"/>
  <c r="L67" i="15" s="1"/>
  <c r="AD67" i="15" a="1"/>
  <c r="AD67" i="15" s="1"/>
  <c r="AK67" i="15" a="1"/>
  <c r="AK67" i="15" s="1"/>
  <c r="CA67" i="15" a="1"/>
  <c r="CA67" i="15" s="1"/>
  <c r="Z67" i="15" a="1"/>
  <c r="Z67" i="15" s="1"/>
  <c r="V67" i="15" a="1"/>
  <c r="V67" i="15" s="1"/>
  <c r="AR67" i="15" a="1"/>
  <c r="AR67" i="15" s="1"/>
  <c r="AJ67" i="15" a="1"/>
  <c r="AJ67" i="15" s="1"/>
  <c r="BF67" i="15" a="1"/>
  <c r="BF67" i="15" s="1"/>
  <c r="U67" i="15" a="1"/>
  <c r="U67" i="15" s="1"/>
  <c r="BX67" i="15" a="1"/>
  <c r="BX67" i="15" s="1"/>
  <c r="AG67" i="15" a="1"/>
  <c r="AG67" i="15" s="1"/>
  <c r="AX67" i="15" a="1"/>
  <c r="AX67" i="15" s="1"/>
  <c r="BJ67" i="15" a="1"/>
  <c r="BJ67" i="15" s="1"/>
  <c r="AQ67" i="15" a="1"/>
  <c r="AQ67" i="15" s="1"/>
  <c r="AM67" i="15" a="1"/>
  <c r="AM67" i="15" s="1"/>
  <c r="K67" i="15" a="1"/>
  <c r="K67" i="15" s="1"/>
  <c r="BK67" i="15" a="1"/>
  <c r="BK67" i="15" s="1"/>
  <c r="AH67" i="15" a="1"/>
  <c r="AH67" i="15" s="1"/>
  <c r="BS67" i="15" a="1"/>
  <c r="BS67" i="15" s="1"/>
  <c r="AS67" i="15" a="1"/>
  <c r="AS67" i="15" s="1"/>
  <c r="AW67" i="15" a="1"/>
  <c r="AW67" i="15" s="1"/>
  <c r="BY67" i="15" a="1"/>
  <c r="BY67" i="15" s="1"/>
  <c r="J67" i="15" a="1"/>
  <c r="J67" i="15" s="1"/>
  <c r="O67" i="15" a="1"/>
  <c r="O67" i="15" s="1"/>
  <c r="P67" i="15" a="1"/>
  <c r="P67" i="15" s="1"/>
  <c r="I67" i="15" a="1"/>
  <c r="I67" i="15" s="1"/>
  <c r="AY67" i="15" a="1"/>
  <c r="AY67" i="15" s="1"/>
  <c r="AL67" i="15" a="1"/>
  <c r="AL67" i="15" s="1"/>
  <c r="X67" i="15" a="1"/>
  <c r="X67" i="15" s="1"/>
  <c r="BZ67" i="15" a="1"/>
  <c r="BZ67" i="15" s="1"/>
  <c r="BB67" i="15" a="1"/>
  <c r="BB67" i="15" s="1"/>
  <c r="Y67" i="15" a="1"/>
  <c r="Y67" i="15" s="1"/>
  <c r="AE67" i="15" a="1"/>
  <c r="AE67" i="15" s="1"/>
  <c r="W67" i="15" a="1"/>
  <c r="W67" i="15" s="1"/>
  <c r="AB67" i="15" a="1"/>
  <c r="AB67" i="15" s="1"/>
  <c r="AN67" i="15" a="1"/>
  <c r="AN67" i="15" s="1"/>
  <c r="BL67" i="15" a="1"/>
  <c r="BL67" i="15" s="1"/>
  <c r="BW67" i="15" a="1"/>
  <c r="BW67" i="15" s="1"/>
  <c r="AC67" i="15" a="1"/>
  <c r="AC67" i="15" s="1"/>
  <c r="AU67" i="15" a="1"/>
  <c r="AU67" i="15" s="1"/>
  <c r="BE67" i="15" a="1"/>
  <c r="BE67" i="15" s="1"/>
  <c r="BA67" i="15" a="1"/>
  <c r="BA67" i="15" s="1"/>
  <c r="T67" i="15" a="1"/>
  <c r="T67" i="15" s="1"/>
  <c r="S67" i="15" a="1"/>
  <c r="S67" i="15" s="1"/>
  <c r="BF52" i="7"/>
  <c r="BF44" i="7"/>
  <c r="BD53" i="4"/>
  <c r="BG68" i="3"/>
  <c r="BF8" i="15" l="1"/>
  <c r="BF7" i="15" s="1"/>
  <c r="BF8" i="16"/>
  <c r="BF7" i="16" s="1"/>
  <c r="E68" i="16" s="1" a="1"/>
  <c r="E68" i="16" s="1"/>
  <c r="BF51" i="7"/>
  <c r="BF66" i="7"/>
  <c r="BG45" i="7" l="1"/>
  <c r="E68" i="15" a="1"/>
  <c r="E68" i="15" s="1"/>
  <c r="AO68" i="15" s="1" a="1"/>
  <c r="AO68" i="15" s="1"/>
  <c r="BP68" i="16" a="1"/>
  <c r="BP68" i="16" s="1"/>
  <c r="AU68" i="16" a="1"/>
  <c r="AU68" i="16" s="1"/>
  <c r="Z68" i="16" a="1"/>
  <c r="Z68" i="16" s="1"/>
  <c r="O68" i="16" a="1"/>
  <c r="O68" i="16" s="1"/>
  <c r="BZ68" i="16" a="1"/>
  <c r="BZ68" i="16" s="1"/>
  <c r="BE68" i="16" a="1"/>
  <c r="BE68" i="16" s="1"/>
  <c r="AJ68" i="16" a="1"/>
  <c r="AJ68" i="16" s="1"/>
  <c r="Y68" i="16" a="1"/>
  <c r="Y68" i="16" s="1"/>
  <c r="BO68" i="16" a="1"/>
  <c r="BO68" i="16" s="1"/>
  <c r="AT68" i="16" a="1"/>
  <c r="AT68" i="16" s="1"/>
  <c r="AI68" i="16" a="1"/>
  <c r="AI68" i="16" s="1"/>
  <c r="N68" i="16" a="1"/>
  <c r="N68" i="16" s="1"/>
  <c r="BW68" i="16" a="1"/>
  <c r="BW68" i="16" s="1"/>
  <c r="BK68" i="16" a="1"/>
  <c r="BK68" i="16" s="1"/>
  <c r="AY68" i="16" a="1"/>
  <c r="AY68" i="16" s="1"/>
  <c r="AM68" i="16" a="1"/>
  <c r="AM68" i="16" s="1"/>
  <c r="AA68" i="16" a="1"/>
  <c r="AA68" i="16" s="1"/>
  <c r="M68" i="16" a="1"/>
  <c r="M68" i="16" s="1"/>
  <c r="BV68" i="16" a="1"/>
  <c r="BV68" i="16" s="1"/>
  <c r="BJ68" i="16" a="1"/>
  <c r="BJ68" i="16" s="1"/>
  <c r="AX68" i="16" a="1"/>
  <c r="AX68" i="16" s="1"/>
  <c r="AL68" i="16" a="1"/>
  <c r="AL68" i="16" s="1"/>
  <c r="X68" i="16" a="1"/>
  <c r="X68" i="16" s="1"/>
  <c r="L68" i="16" a="1"/>
  <c r="L68" i="16" s="1"/>
  <c r="CA68" i="16" a="1"/>
  <c r="CA68" i="16" s="1"/>
  <c r="AG68" i="16" a="1"/>
  <c r="AG68" i="16" s="1"/>
  <c r="BY68" i="16" a="1"/>
  <c r="BY68" i="16" s="1"/>
  <c r="AV68" i="16" a="1"/>
  <c r="AV68" i="16" s="1"/>
  <c r="S68" i="16" a="1"/>
  <c r="S68" i="16" s="1"/>
  <c r="BG68" i="16" a="1"/>
  <c r="BG68" i="16" s="1"/>
  <c r="AD68" i="16" a="1"/>
  <c r="AD68" i="16" s="1"/>
  <c r="AP68" i="16" a="1"/>
  <c r="AP68" i="16" s="1"/>
  <c r="BX68" i="16" a="1"/>
  <c r="BX68" i="16" s="1"/>
  <c r="W68" i="16" a="1"/>
  <c r="W68" i="16" s="1"/>
  <c r="H68" i="16" a="1"/>
  <c r="H68" i="16" s="1"/>
  <c r="BF68" i="16" a="1"/>
  <c r="BF68" i="16" s="1"/>
  <c r="AO68" i="16" a="1"/>
  <c r="AO68" i="16" s="1"/>
  <c r="BU68" i="16" a="1"/>
  <c r="BU68" i="16" s="1"/>
  <c r="BD68" i="16" a="1"/>
  <c r="BD68" i="16" s="1"/>
  <c r="V68" i="16" a="1"/>
  <c r="V68" i="16" s="1"/>
  <c r="BT68" i="16" a="1"/>
  <c r="BT68" i="16" s="1"/>
  <c r="BC68" i="16" a="1"/>
  <c r="BC68" i="16" s="1"/>
  <c r="AN68" i="16" a="1"/>
  <c r="AN68" i="16" s="1"/>
  <c r="AR68" i="16" a="1"/>
  <c r="AR68" i="16" s="1"/>
  <c r="T68" i="16" a="1"/>
  <c r="T68" i="16" s="1"/>
  <c r="BH68" i="16" a="1"/>
  <c r="BH68" i="16" s="1"/>
  <c r="AH68" i="16" a="1"/>
  <c r="AH68" i="16" s="1"/>
  <c r="BA68" i="16" a="1"/>
  <c r="BA68" i="16" s="1"/>
  <c r="AC68" i="16" a="1"/>
  <c r="AC68" i="16" s="1"/>
  <c r="BS68" i="16" a="1"/>
  <c r="BS68" i="16" s="1"/>
  <c r="R68" i="16" a="1"/>
  <c r="R68" i="16" s="1"/>
  <c r="BQ68" i="16" a="1"/>
  <c r="BQ68" i="16" s="1"/>
  <c r="BN68" i="16" a="1"/>
  <c r="BN68" i="16" s="1"/>
  <c r="BM68" i="16" a="1"/>
  <c r="BM68" i="16" s="1"/>
  <c r="AF68" i="16" a="1"/>
  <c r="AF68" i="16" s="1"/>
  <c r="AB68" i="16" a="1"/>
  <c r="AB68" i="16" s="1"/>
  <c r="AE68" i="16" a="1"/>
  <c r="AE68" i="16" s="1"/>
  <c r="BR68" i="16" a="1"/>
  <c r="BR68" i="16" s="1"/>
  <c r="BB68" i="16" a="1"/>
  <c r="BB68" i="16" s="1"/>
  <c r="Q68" i="16" a="1"/>
  <c r="Q68" i="16" s="1"/>
  <c r="U68" i="16" a="1"/>
  <c r="U68" i="16" s="1"/>
  <c r="P68" i="16" a="1"/>
  <c r="P68" i="16" s="1"/>
  <c r="J68" i="16" a="1"/>
  <c r="J68" i="16" s="1"/>
  <c r="AZ68" i="16" a="1"/>
  <c r="AZ68" i="16" s="1"/>
  <c r="K68" i="16" a="1"/>
  <c r="K68" i="16" s="1"/>
  <c r="I68" i="16" a="1"/>
  <c r="I68" i="16" s="1"/>
  <c r="AK68" i="16" a="1"/>
  <c r="AK68" i="16" s="1"/>
  <c r="AQ68" i="16" a="1"/>
  <c r="AQ68" i="16" s="1"/>
  <c r="AW68" i="16" a="1"/>
  <c r="AW68" i="16" s="1"/>
  <c r="BL68" i="16" a="1"/>
  <c r="BL68" i="16" s="1"/>
  <c r="AS68" i="16" a="1"/>
  <c r="AS68" i="16" s="1"/>
  <c r="BI68" i="16" a="1"/>
  <c r="BI68" i="16" s="1"/>
  <c r="BF73" i="7"/>
  <c r="BF72" i="7" s="1"/>
  <c r="BH46" i="3" s="1"/>
  <c r="BF65" i="7"/>
  <c r="BE68" i="15" l="1" a="1"/>
  <c r="BE68" i="15" s="1"/>
  <c r="BK68" i="15" a="1"/>
  <c r="BK68" i="15" s="1"/>
  <c r="BC68" i="15" a="1"/>
  <c r="BC68" i="15" s="1"/>
  <c r="AW68" i="15" a="1"/>
  <c r="AW68" i="15" s="1"/>
  <c r="BM68" i="15" a="1"/>
  <c r="BM68" i="15" s="1"/>
  <c r="AX68" i="15" a="1"/>
  <c r="AX68" i="15" s="1"/>
  <c r="BV68" i="15" a="1"/>
  <c r="BV68" i="15" s="1"/>
  <c r="AH68" i="15" a="1"/>
  <c r="AH68" i="15" s="1"/>
  <c r="AT68" i="15" a="1"/>
  <c r="AT68" i="15" s="1"/>
  <c r="T68" i="15" a="1"/>
  <c r="T68" i="15" s="1"/>
  <c r="Q68" i="15" a="1"/>
  <c r="Q68" i="15" s="1"/>
  <c r="AJ68" i="15" a="1"/>
  <c r="AJ68" i="15" s="1"/>
  <c r="BO68" i="15" a="1"/>
  <c r="BO68" i="15" s="1"/>
  <c r="BR68" i="15" a="1"/>
  <c r="BR68" i="15" s="1"/>
  <c r="I68" i="15" a="1"/>
  <c r="I68" i="15" s="1"/>
  <c r="AP68" i="15" a="1"/>
  <c r="AP68" i="15" s="1"/>
  <c r="BI68" i="15" a="1"/>
  <c r="BI68" i="15" s="1"/>
  <c r="AD68" i="15" a="1"/>
  <c r="AD68" i="15" s="1"/>
  <c r="BH68" i="15" a="1"/>
  <c r="BH68" i="15" s="1"/>
  <c r="Y68" i="15" a="1"/>
  <c r="Y68" i="15" s="1"/>
  <c r="W68" i="15" a="1"/>
  <c r="W68" i="15" s="1"/>
  <c r="AZ68" i="15" a="1"/>
  <c r="AZ68" i="15" s="1"/>
  <c r="AS68" i="15" a="1"/>
  <c r="AS68" i="15" s="1"/>
  <c r="AV68" i="15" a="1"/>
  <c r="AV68" i="15" s="1"/>
  <c r="L68" i="15" a="1"/>
  <c r="L68" i="15" s="1"/>
  <c r="BG68" i="15" a="1"/>
  <c r="BG68" i="15" s="1"/>
  <c r="S68" i="15" a="1"/>
  <c r="S68" i="15" s="1"/>
  <c r="BL68" i="15" a="1"/>
  <c r="BL68" i="15" s="1"/>
  <c r="Z68" i="15" a="1"/>
  <c r="Z68" i="15" s="1"/>
  <c r="X68" i="15" a="1"/>
  <c r="X68" i="15" s="1"/>
  <c r="BN68" i="15" a="1"/>
  <c r="BN68" i="15" s="1"/>
  <c r="AU68" i="15" a="1"/>
  <c r="AU68" i="15" s="1"/>
  <c r="AI68" i="15" a="1"/>
  <c r="AI68" i="15" s="1"/>
  <c r="BY68" i="15" a="1"/>
  <c r="BY68" i="15" s="1"/>
  <c r="BP68" i="15" a="1"/>
  <c r="BP68" i="15" s="1"/>
  <c r="BU68" i="15" a="1"/>
  <c r="BU68" i="15" s="1"/>
  <c r="AY68" i="15" a="1"/>
  <c r="AY68" i="15" s="1"/>
  <c r="AF68" i="15" a="1"/>
  <c r="AF68" i="15" s="1"/>
  <c r="U68" i="15" a="1"/>
  <c r="U68" i="15" s="1"/>
  <c r="N68" i="15" a="1"/>
  <c r="N68" i="15" s="1"/>
  <c r="J68" i="15" a="1"/>
  <c r="J68" i="15" s="1"/>
  <c r="AE68" i="15" a="1"/>
  <c r="AE68" i="15" s="1"/>
  <c r="P68" i="15" a="1"/>
  <c r="P68" i="15" s="1"/>
  <c r="BW68" i="15" a="1"/>
  <c r="BW68" i="15" s="1"/>
  <c r="AG68" i="15" a="1"/>
  <c r="AG68" i="15" s="1"/>
  <c r="R68" i="15" a="1"/>
  <c r="R68" i="15" s="1"/>
  <c r="M68" i="15" a="1"/>
  <c r="M68" i="15" s="1"/>
  <c r="BJ68" i="15" a="1"/>
  <c r="BJ68" i="15" s="1"/>
  <c r="AA68" i="15" a="1"/>
  <c r="AA68" i="15" s="1"/>
  <c r="V68" i="15" a="1"/>
  <c r="V68" i="15" s="1"/>
  <c r="CA68" i="15" a="1"/>
  <c r="CA68" i="15" s="1"/>
  <c r="BA68" i="15" a="1"/>
  <c r="BA68" i="15" s="1"/>
  <c r="AB68" i="15" a="1"/>
  <c r="AB68" i="15" s="1"/>
  <c r="BT68" i="15" a="1"/>
  <c r="BT68" i="15" s="1"/>
  <c r="BB68" i="15" a="1"/>
  <c r="BB68" i="15" s="1"/>
  <c r="O68" i="15" a="1"/>
  <c r="O68" i="15" s="1"/>
  <c r="H68" i="15" a="1"/>
  <c r="H68" i="15" s="1"/>
  <c r="AC68" i="15" a="1"/>
  <c r="AC68" i="15" s="1"/>
  <c r="BZ68" i="15" a="1"/>
  <c r="BZ68" i="15" s="1"/>
  <c r="AR68" i="15" a="1"/>
  <c r="AR68" i="15" s="1"/>
  <c r="BF68" i="15" a="1"/>
  <c r="BF68" i="15" s="1"/>
  <c r="K68" i="15" a="1"/>
  <c r="K68" i="15" s="1"/>
  <c r="AL68" i="15" a="1"/>
  <c r="AL68" i="15" s="1"/>
  <c r="AM68" i="15" a="1"/>
  <c r="AM68" i="15" s="1"/>
  <c r="BQ68" i="15" a="1"/>
  <c r="BQ68" i="15" s="1"/>
  <c r="BX68" i="15" a="1"/>
  <c r="BX68" i="15" s="1"/>
  <c r="AQ68" i="15" a="1"/>
  <c r="AQ68" i="15" s="1"/>
  <c r="BD68" i="15" a="1"/>
  <c r="BD68" i="15" s="1"/>
  <c r="AN68" i="15" a="1"/>
  <c r="AN68" i="15" s="1"/>
  <c r="AK68" i="15" a="1"/>
  <c r="AK68" i="15" s="1"/>
  <c r="BS68" i="15" a="1"/>
  <c r="BS68" i="15" s="1"/>
  <c r="BE53" i="4"/>
  <c r="CS53" i="4" s="1"/>
  <c r="CV46" i="3"/>
  <c r="BH68" i="3"/>
  <c r="BG52" i="7"/>
  <c r="BG44" i="7"/>
  <c r="BG8" i="15" l="1"/>
  <c r="BG7" i="15" s="1"/>
  <c r="BG8" i="16"/>
  <c r="BG7" i="16" s="1"/>
  <c r="E69" i="16" s="1" a="1"/>
  <c r="E69" i="16" s="1"/>
  <c r="BG51" i="7"/>
  <c r="BG66" i="7"/>
  <c r="CV68" i="3"/>
  <c r="BH45" i="7" l="1"/>
  <c r="E69" i="15" a="1"/>
  <c r="E69" i="15" s="1"/>
  <c r="BQ69" i="15" s="1" a="1"/>
  <c r="BQ69" i="15" s="1"/>
  <c r="BT69" i="16" a="1"/>
  <c r="BT69" i="16" s="1"/>
  <c r="BJ69" i="16" a="1"/>
  <c r="BJ69" i="16" s="1"/>
  <c r="AZ69" i="16" a="1"/>
  <c r="AZ69" i="16" s="1"/>
  <c r="AP69" i="16" a="1"/>
  <c r="AP69" i="16" s="1"/>
  <c r="AF69" i="16" a="1"/>
  <c r="AF69" i="16" s="1"/>
  <c r="V69" i="16" a="1"/>
  <c r="V69" i="16" s="1"/>
  <c r="L69" i="16" a="1"/>
  <c r="L69" i="16" s="1"/>
  <c r="BP69" i="16" a="1"/>
  <c r="BP69" i="16" s="1"/>
  <c r="AU69" i="16" a="1"/>
  <c r="AU69" i="16" s="1"/>
  <c r="Z69" i="16" a="1"/>
  <c r="Z69" i="16" s="1"/>
  <c r="BZ69" i="16" a="1"/>
  <c r="BZ69" i="16" s="1"/>
  <c r="BE69" i="16" a="1"/>
  <c r="BE69" i="16" s="1"/>
  <c r="AJ69" i="16" a="1"/>
  <c r="AJ69" i="16" s="1"/>
  <c r="O69" i="16" a="1"/>
  <c r="O69" i="16" s="1"/>
  <c r="BO69" i="16" a="1"/>
  <c r="BO69" i="16" s="1"/>
  <c r="AT69" i="16" a="1"/>
  <c r="AT69" i="16" s="1"/>
  <c r="Y69" i="16" a="1"/>
  <c r="Y69" i="16" s="1"/>
  <c r="BX69" i="16" a="1"/>
  <c r="BX69" i="16" s="1"/>
  <c r="BL69" i="16" a="1"/>
  <c r="BL69" i="16" s="1"/>
  <c r="N69" i="16" a="1"/>
  <c r="N69" i="16" s="1"/>
  <c r="AY69" i="16" a="1"/>
  <c r="AY69" i="16" s="1"/>
  <c r="AM69" i="16" a="1"/>
  <c r="AM69" i="16" s="1"/>
  <c r="AA69" i="16" a="1"/>
  <c r="AA69" i="16" s="1"/>
  <c r="BW69" i="16" a="1"/>
  <c r="BW69" i="16" s="1"/>
  <c r="BK69" i="16" a="1"/>
  <c r="BK69" i="16" s="1"/>
  <c r="M69" i="16" a="1"/>
  <c r="M69" i="16" s="1"/>
  <c r="BY69" i="16" a="1"/>
  <c r="BY69" i="16" s="1"/>
  <c r="AV69" i="16" a="1"/>
  <c r="AV69" i="16" s="1"/>
  <c r="AG69" i="16" a="1"/>
  <c r="AG69" i="16" s="1"/>
  <c r="S69" i="16" a="1"/>
  <c r="S69" i="16" s="1"/>
  <c r="BI69" i="16" a="1"/>
  <c r="BI69" i="16" s="1"/>
  <c r="P69" i="16" a="1"/>
  <c r="P69" i="16" s="1"/>
  <c r="BS69" i="16" a="1"/>
  <c r="BS69" i="16" s="1"/>
  <c r="BB69" i="16" a="1"/>
  <c r="BB69" i="16" s="1"/>
  <c r="AK69" i="16" a="1"/>
  <c r="AK69" i="16" s="1"/>
  <c r="T69" i="16" a="1"/>
  <c r="T69" i="16" s="1"/>
  <c r="BR69" i="16" a="1"/>
  <c r="BR69" i="16" s="1"/>
  <c r="AI69" i="16" a="1"/>
  <c r="AI69" i="16" s="1"/>
  <c r="BA69" i="16" a="1"/>
  <c r="BA69" i="16" s="1"/>
  <c r="R69" i="16" a="1"/>
  <c r="R69" i="16" s="1"/>
  <c r="BQ69" i="16" a="1"/>
  <c r="BQ69" i="16" s="1"/>
  <c r="AH69" i="16" a="1"/>
  <c r="AH69" i="16" s="1"/>
  <c r="AO69" i="16" a="1"/>
  <c r="AO69" i="16" s="1"/>
  <c r="CA69" i="16" a="1"/>
  <c r="CA69" i="16" s="1"/>
  <c r="BC69" i="16" a="1"/>
  <c r="BC69" i="16" s="1"/>
  <c r="AD69" i="16" a="1"/>
  <c r="AD69" i="16" s="1"/>
  <c r="BH69" i="16" a="1"/>
  <c r="BH69" i="16" s="1"/>
  <c r="H69" i="16" a="1"/>
  <c r="H69" i="16" s="1"/>
  <c r="AE69" i="16" a="1"/>
  <c r="AE69" i="16" s="1"/>
  <c r="AX69" i="16" a="1"/>
  <c r="AX69" i="16" s="1"/>
  <c r="BF69" i="16" a="1"/>
  <c r="BF69" i="16" s="1"/>
  <c r="X69" i="16" a="1"/>
  <c r="X69" i="16" s="1"/>
  <c r="BD69" i="16" a="1"/>
  <c r="BD69" i="16" s="1"/>
  <c r="W69" i="16" a="1"/>
  <c r="W69" i="16" s="1"/>
  <c r="AS69" i="16" a="1"/>
  <c r="AS69" i="16" s="1"/>
  <c r="BV69" i="16" a="1"/>
  <c r="BV69" i="16" s="1"/>
  <c r="AN69" i="16" a="1"/>
  <c r="AN69" i="16" s="1"/>
  <c r="AL69" i="16" a="1"/>
  <c r="AL69" i="16" s="1"/>
  <c r="BU69" i="16" a="1"/>
  <c r="BU69" i="16" s="1"/>
  <c r="AW69" i="16" a="1"/>
  <c r="AW69" i="16" s="1"/>
  <c r="AR69" i="16" a="1"/>
  <c r="AR69" i="16" s="1"/>
  <c r="AC69" i="16" a="1"/>
  <c r="AC69" i="16" s="1"/>
  <c r="U69" i="16" a="1"/>
  <c r="U69" i="16" s="1"/>
  <c r="I69" i="16" a="1"/>
  <c r="I69" i="16" s="1"/>
  <c r="Q69" i="16" a="1"/>
  <c r="Q69" i="16" s="1"/>
  <c r="K69" i="16" a="1"/>
  <c r="K69" i="16" s="1"/>
  <c r="J69" i="16" a="1"/>
  <c r="J69" i="16" s="1"/>
  <c r="BN69" i="16" a="1"/>
  <c r="BN69" i="16" s="1"/>
  <c r="BM69" i="16" a="1"/>
  <c r="BM69" i="16" s="1"/>
  <c r="BG69" i="16" a="1"/>
  <c r="BG69" i="16" s="1"/>
  <c r="AQ69" i="16" a="1"/>
  <c r="AQ69" i="16" s="1"/>
  <c r="AB69" i="16" a="1"/>
  <c r="AB69" i="16" s="1"/>
  <c r="BG65" i="7"/>
  <c r="BG73" i="7"/>
  <c r="BG72" i="7" s="1"/>
  <c r="BI46" i="3" s="1"/>
  <c r="X69" i="15" l="1" a="1"/>
  <c r="X69" i="15" s="1"/>
  <c r="BS69" i="15" a="1"/>
  <c r="BS69" i="15" s="1"/>
  <c r="AO69" i="15" a="1"/>
  <c r="AO69" i="15" s="1"/>
  <c r="BJ69" i="15" a="1"/>
  <c r="BJ69" i="15" s="1"/>
  <c r="BC69" i="15" a="1"/>
  <c r="BC69" i="15" s="1"/>
  <c r="AY69" i="15" a="1"/>
  <c r="AY69" i="15" s="1"/>
  <c r="AC69" i="15" a="1"/>
  <c r="AC69" i="15" s="1"/>
  <c r="BH69" i="15" a="1"/>
  <c r="BH69" i="15" s="1"/>
  <c r="BA69" i="15" a="1"/>
  <c r="BA69" i="15" s="1"/>
  <c r="AG69" i="15" a="1"/>
  <c r="AG69" i="15" s="1"/>
  <c r="AB69" i="15" a="1"/>
  <c r="AB69" i="15" s="1"/>
  <c r="Y69" i="15" a="1"/>
  <c r="Y69" i="15" s="1"/>
  <c r="AP69" i="15" a="1"/>
  <c r="AP69" i="15" s="1"/>
  <c r="T69" i="15" a="1"/>
  <c r="T69" i="15" s="1"/>
  <c r="BG69" i="15" a="1"/>
  <c r="BG69" i="15" s="1"/>
  <c r="BD69" i="15" a="1"/>
  <c r="BD69" i="15" s="1"/>
  <c r="AM69" i="15" a="1"/>
  <c r="AM69" i="15" s="1"/>
  <c r="H69" i="15" a="1"/>
  <c r="H69" i="15" s="1"/>
  <c r="N69" i="15" a="1"/>
  <c r="N69" i="15" s="1"/>
  <c r="BB69" i="15" a="1"/>
  <c r="BB69" i="15" s="1"/>
  <c r="BE69" i="15" a="1"/>
  <c r="BE69" i="15" s="1"/>
  <c r="AH69" i="15" a="1"/>
  <c r="AH69" i="15" s="1"/>
  <c r="AW69" i="15" a="1"/>
  <c r="AW69" i="15" s="1"/>
  <c r="AR69" i="15" a="1"/>
  <c r="AR69" i="15" s="1"/>
  <c r="AN69" i="15" a="1"/>
  <c r="AN69" i="15" s="1"/>
  <c r="BN69" i="15" a="1"/>
  <c r="BN69" i="15" s="1"/>
  <c r="S69" i="15" a="1"/>
  <c r="S69" i="15" s="1"/>
  <c r="BI69" i="15" a="1"/>
  <c r="BI69" i="15" s="1"/>
  <c r="AQ69" i="15" a="1"/>
  <c r="AQ69" i="15" s="1"/>
  <c r="BX69" i="15" a="1"/>
  <c r="BX69" i="15" s="1"/>
  <c r="W69" i="15" a="1"/>
  <c r="W69" i="15" s="1"/>
  <c r="Z69" i="15" a="1"/>
  <c r="Z69" i="15" s="1"/>
  <c r="AL69" i="15" a="1"/>
  <c r="AL69" i="15" s="1"/>
  <c r="BY69" i="15" a="1"/>
  <c r="BY69" i="15" s="1"/>
  <c r="J69" i="15" a="1"/>
  <c r="J69" i="15" s="1"/>
  <c r="BF69" i="15" a="1"/>
  <c r="BF69" i="15" s="1"/>
  <c r="U69" i="15" a="1"/>
  <c r="U69" i="15" s="1"/>
  <c r="BM69" i="15" a="1"/>
  <c r="BM69" i="15" s="1"/>
  <c r="AU69" i="15" a="1"/>
  <c r="AU69" i="15" s="1"/>
  <c r="BT69" i="15" a="1"/>
  <c r="BT69" i="15" s="1"/>
  <c r="P69" i="15" a="1"/>
  <c r="P69" i="15" s="1"/>
  <c r="BR69" i="15" a="1"/>
  <c r="BR69" i="15" s="1"/>
  <c r="AK69" i="15" a="1"/>
  <c r="AK69" i="15" s="1"/>
  <c r="BU69" i="15" a="1"/>
  <c r="BU69" i="15" s="1"/>
  <c r="BZ69" i="15" a="1"/>
  <c r="BZ69" i="15" s="1"/>
  <c r="BW69" i="15" a="1"/>
  <c r="BW69" i="15" s="1"/>
  <c r="AD69" i="15" a="1"/>
  <c r="AD69" i="15" s="1"/>
  <c r="V69" i="15" a="1"/>
  <c r="V69" i="15" s="1"/>
  <c r="AJ69" i="15" a="1"/>
  <c r="AJ69" i="15" s="1"/>
  <c r="M69" i="15" a="1"/>
  <c r="M69" i="15" s="1"/>
  <c r="AX69" i="15" a="1"/>
  <c r="AX69" i="15" s="1"/>
  <c r="K69" i="15" a="1"/>
  <c r="K69" i="15" s="1"/>
  <c r="L69" i="15" a="1"/>
  <c r="L69" i="15" s="1"/>
  <c r="BL69" i="15" a="1"/>
  <c r="BL69" i="15" s="1"/>
  <c r="BV69" i="15" a="1"/>
  <c r="BV69" i="15" s="1"/>
  <c r="BP69" i="15" a="1"/>
  <c r="BP69" i="15" s="1"/>
  <c r="AV69" i="15" a="1"/>
  <c r="AV69" i="15" s="1"/>
  <c r="AE69" i="15" a="1"/>
  <c r="AE69" i="15" s="1"/>
  <c r="AS69" i="15" a="1"/>
  <c r="AS69" i="15" s="1"/>
  <c r="AF69" i="15" a="1"/>
  <c r="AF69" i="15" s="1"/>
  <c r="AZ69" i="15" a="1"/>
  <c r="AZ69" i="15" s="1"/>
  <c r="R69" i="15" a="1"/>
  <c r="R69" i="15" s="1"/>
  <c r="Q69" i="15" a="1"/>
  <c r="Q69" i="15" s="1"/>
  <c r="I69" i="15" a="1"/>
  <c r="I69" i="15" s="1"/>
  <c r="BO69" i="15" a="1"/>
  <c r="BO69" i="15" s="1"/>
  <c r="CA69" i="15" a="1"/>
  <c r="CA69" i="15" s="1"/>
  <c r="AI69" i="15" a="1"/>
  <c r="AI69" i="15" s="1"/>
  <c r="O69" i="15" a="1"/>
  <c r="O69" i="15" s="1"/>
  <c r="AA69" i="15" a="1"/>
  <c r="AA69" i="15" s="1"/>
  <c r="AT69" i="15" a="1"/>
  <c r="AT69" i="15" s="1"/>
  <c r="BK69" i="15" a="1"/>
  <c r="BK69" i="15" s="1"/>
  <c r="BH52" i="7"/>
  <c r="BH44" i="7"/>
  <c r="BF53" i="4"/>
  <c r="BI68" i="3"/>
  <c r="BH8" i="16" l="1"/>
  <c r="BH7" i="16" s="1"/>
  <c r="E70" i="16" s="1" a="1"/>
  <c r="E70" i="16" s="1"/>
  <c r="BH8" i="15"/>
  <c r="BH7" i="15" s="1"/>
  <c r="BH51" i="7"/>
  <c r="BH66" i="7"/>
  <c r="BI45" i="7" l="1"/>
  <c r="E70" i="15" a="1"/>
  <c r="E70" i="15" s="1"/>
  <c r="BE70" i="15" s="1" a="1"/>
  <c r="BE70" i="15" s="1"/>
  <c r="BZ70" i="16" a="1"/>
  <c r="BZ70" i="16" s="1"/>
  <c r="BP70" i="16" a="1"/>
  <c r="BP70" i="16" s="1"/>
  <c r="BF70" i="16" a="1"/>
  <c r="BF70" i="16" s="1"/>
  <c r="AV70" i="16" a="1"/>
  <c r="AV70" i="16" s="1"/>
  <c r="AL70" i="16" a="1"/>
  <c r="AL70" i="16" s="1"/>
  <c r="AB70" i="16" a="1"/>
  <c r="AB70" i="16" s="1"/>
  <c r="R70" i="16" a="1"/>
  <c r="R70" i="16" s="1"/>
  <c r="H70" i="16" a="1"/>
  <c r="H70" i="16" s="1"/>
  <c r="BT70" i="16" a="1"/>
  <c r="BT70" i="16" s="1"/>
  <c r="BI70" i="16" a="1"/>
  <c r="BI70" i="16" s="1"/>
  <c r="AX70" i="16" a="1"/>
  <c r="AX70" i="16" s="1"/>
  <c r="AM70" i="16" a="1"/>
  <c r="AM70" i="16" s="1"/>
  <c r="AA70" i="16" a="1"/>
  <c r="AA70" i="16" s="1"/>
  <c r="P70" i="16" a="1"/>
  <c r="P70" i="16" s="1"/>
  <c r="BS70" i="16" a="1"/>
  <c r="BS70" i="16" s="1"/>
  <c r="BH70" i="16" a="1"/>
  <c r="BH70" i="16" s="1"/>
  <c r="AW70" i="16" a="1"/>
  <c r="AW70" i="16" s="1"/>
  <c r="AK70" i="16" a="1"/>
  <c r="AK70" i="16" s="1"/>
  <c r="Z70" i="16" a="1"/>
  <c r="Z70" i="16" s="1"/>
  <c r="O70" i="16" a="1"/>
  <c r="O70" i="16" s="1"/>
  <c r="BC70" i="16" a="1"/>
  <c r="BC70" i="16" s="1"/>
  <c r="AD70" i="16" a="1"/>
  <c r="AD70" i="16" s="1"/>
  <c r="BO70" i="16" a="1"/>
  <c r="BO70" i="16" s="1"/>
  <c r="AP70" i="16" a="1"/>
  <c r="AP70" i="16" s="1"/>
  <c r="BB70" i="16" a="1"/>
  <c r="BB70" i="16" s="1"/>
  <c r="AC70" i="16" a="1"/>
  <c r="AC70" i="16" s="1"/>
  <c r="N70" i="16" a="1"/>
  <c r="N70" i="16" s="1"/>
  <c r="AH70" i="16" a="1"/>
  <c r="AH70" i="16" s="1"/>
  <c r="T70" i="16" a="1"/>
  <c r="T70" i="16" s="1"/>
  <c r="CA70" i="16" a="1"/>
  <c r="CA70" i="16" s="1"/>
  <c r="BL70" i="16" a="1"/>
  <c r="BL70" i="16" s="1"/>
  <c r="AS70" i="16" a="1"/>
  <c r="AS70" i="16" s="1"/>
  <c r="AE70" i="16" a="1"/>
  <c r="AE70" i="16" s="1"/>
  <c r="M70" i="16" a="1"/>
  <c r="M70" i="16" s="1"/>
  <c r="Q70" i="16" a="1"/>
  <c r="Q70" i="16" s="1"/>
  <c r="BR70" i="16" a="1"/>
  <c r="BR70" i="16" s="1"/>
  <c r="AZ70" i="16" a="1"/>
  <c r="AZ70" i="16" s="1"/>
  <c r="AG70" i="16" a="1"/>
  <c r="AG70" i="16" s="1"/>
  <c r="BQ70" i="16" a="1"/>
  <c r="BQ70" i="16" s="1"/>
  <c r="AY70" i="16" a="1"/>
  <c r="AY70" i="16" s="1"/>
  <c r="AF70" i="16" a="1"/>
  <c r="AF70" i="16" s="1"/>
  <c r="L70" i="16" a="1"/>
  <c r="L70" i="16" s="1"/>
  <c r="BN70" i="16" a="1"/>
  <c r="BN70" i="16" s="1"/>
  <c r="AU70" i="16" a="1"/>
  <c r="AU70" i="16" s="1"/>
  <c r="BG70" i="16" a="1"/>
  <c r="BG70" i="16" s="1"/>
  <c r="AJ70" i="16" a="1"/>
  <c r="AJ70" i="16" s="1"/>
  <c r="J70" i="16" a="1"/>
  <c r="J70" i="16" s="1"/>
  <c r="BW70" i="16" a="1"/>
  <c r="BW70" i="16" s="1"/>
  <c r="BA70" i="16" a="1"/>
  <c r="BA70" i="16" s="1"/>
  <c r="S70" i="16" a="1"/>
  <c r="S70" i="16" s="1"/>
  <c r="BU70" i="16" a="1"/>
  <c r="BU70" i="16" s="1"/>
  <c r="AQ70" i="16" a="1"/>
  <c r="AQ70" i="16" s="1"/>
  <c r="BK70" i="16" a="1"/>
  <c r="BK70" i="16" s="1"/>
  <c r="U70" i="16" a="1"/>
  <c r="U70" i="16" s="1"/>
  <c r="AT70" i="16" a="1"/>
  <c r="AT70" i="16" s="1"/>
  <c r="K70" i="16" a="1"/>
  <c r="K70" i="16" s="1"/>
  <c r="BV70" i="16" a="1"/>
  <c r="BV70" i="16" s="1"/>
  <c r="AN70" i="16" a="1"/>
  <c r="AN70" i="16" s="1"/>
  <c r="AR70" i="16" a="1"/>
  <c r="AR70" i="16" s="1"/>
  <c r="AO70" i="16" a="1"/>
  <c r="AO70" i="16" s="1"/>
  <c r="BY70" i="16" a="1"/>
  <c r="BY70" i="16" s="1"/>
  <c r="Y70" i="16" a="1"/>
  <c r="Y70" i="16" s="1"/>
  <c r="X70" i="16" a="1"/>
  <c r="X70" i="16" s="1"/>
  <c r="BX70" i="16" a="1"/>
  <c r="BX70" i="16" s="1"/>
  <c r="W70" i="16" a="1"/>
  <c r="W70" i="16" s="1"/>
  <c r="BJ70" i="16" a="1"/>
  <c r="BJ70" i="16" s="1"/>
  <c r="I70" i="16" a="1"/>
  <c r="I70" i="16" s="1"/>
  <c r="AI70" i="16" a="1"/>
  <c r="AI70" i="16" s="1"/>
  <c r="V70" i="16" a="1"/>
  <c r="V70" i="16" s="1"/>
  <c r="BM70" i="16" a="1"/>
  <c r="BM70" i="16" s="1"/>
  <c r="BE70" i="16" a="1"/>
  <c r="BE70" i="16" s="1"/>
  <c r="BD70" i="16" a="1"/>
  <c r="BD70" i="16" s="1"/>
  <c r="BH73" i="7"/>
  <c r="BH72" i="7" s="1"/>
  <c r="BJ46" i="3" s="1"/>
  <c r="BH65" i="7"/>
  <c r="Q70" i="15" l="1" a="1"/>
  <c r="Q70" i="15" s="1"/>
  <c r="BO70" i="15" a="1"/>
  <c r="BO70" i="15" s="1"/>
  <c r="AR70" i="15" a="1"/>
  <c r="AR70" i="15" s="1"/>
  <c r="AC70" i="15" a="1"/>
  <c r="AC70" i="15" s="1"/>
  <c r="AP70" i="15" a="1"/>
  <c r="AP70" i="15" s="1"/>
  <c r="AG70" i="15" a="1"/>
  <c r="AG70" i="15" s="1"/>
  <c r="N70" i="15" a="1"/>
  <c r="N70" i="15" s="1"/>
  <c r="AU70" i="15" a="1"/>
  <c r="AU70" i="15" s="1"/>
  <c r="AD70" i="15" a="1"/>
  <c r="AD70" i="15" s="1"/>
  <c r="BV70" i="15" a="1"/>
  <c r="BV70" i="15" s="1"/>
  <c r="AQ70" i="15" a="1"/>
  <c r="AQ70" i="15" s="1"/>
  <c r="L70" i="15" a="1"/>
  <c r="L70" i="15" s="1"/>
  <c r="BS70" i="15" a="1"/>
  <c r="BS70" i="15" s="1"/>
  <c r="R70" i="15" a="1"/>
  <c r="R70" i="15" s="1"/>
  <c r="BN70" i="15" a="1"/>
  <c r="BN70" i="15" s="1"/>
  <c r="BX70" i="15" a="1"/>
  <c r="BX70" i="15" s="1"/>
  <c r="BB70" i="15" a="1"/>
  <c r="BB70" i="15" s="1"/>
  <c r="AT70" i="15" a="1"/>
  <c r="AT70" i="15" s="1"/>
  <c r="O70" i="15" a="1"/>
  <c r="O70" i="15" s="1"/>
  <c r="BA70" i="15" a="1"/>
  <c r="BA70" i="15" s="1"/>
  <c r="BZ70" i="15" a="1"/>
  <c r="BZ70" i="15" s="1"/>
  <c r="BL70" i="15" a="1"/>
  <c r="BL70" i="15" s="1"/>
  <c r="Z70" i="15" a="1"/>
  <c r="Z70" i="15" s="1"/>
  <c r="AL70" i="15" a="1"/>
  <c r="AL70" i="15" s="1"/>
  <c r="J70" i="15" a="1"/>
  <c r="J70" i="15" s="1"/>
  <c r="K70" i="15" a="1"/>
  <c r="K70" i="15" s="1"/>
  <c r="BH70" i="15" a="1"/>
  <c r="BH70" i="15" s="1"/>
  <c r="BP70" i="15" a="1"/>
  <c r="BP70" i="15" s="1"/>
  <c r="AY70" i="15" a="1"/>
  <c r="AY70" i="15" s="1"/>
  <c r="P70" i="15" a="1"/>
  <c r="P70" i="15" s="1"/>
  <c r="BK70" i="15" a="1"/>
  <c r="BK70" i="15" s="1"/>
  <c r="BQ70" i="15" a="1"/>
  <c r="BQ70" i="15" s="1"/>
  <c r="S70" i="15" a="1"/>
  <c r="S70" i="15" s="1"/>
  <c r="AK70" i="15" a="1"/>
  <c r="AK70" i="15" s="1"/>
  <c r="Y70" i="15" a="1"/>
  <c r="Y70" i="15" s="1"/>
  <c r="T70" i="15" a="1"/>
  <c r="T70" i="15" s="1"/>
  <c r="BD70" i="15" a="1"/>
  <c r="BD70" i="15" s="1"/>
  <c r="AF70" i="15" a="1"/>
  <c r="AF70" i="15" s="1"/>
  <c r="AW70" i="15" a="1"/>
  <c r="AW70" i="15" s="1"/>
  <c r="AJ70" i="15" a="1"/>
  <c r="AJ70" i="15" s="1"/>
  <c r="BT70" i="15" a="1"/>
  <c r="BT70" i="15" s="1"/>
  <c r="BU70" i="15" a="1"/>
  <c r="BU70" i="15" s="1"/>
  <c r="X70" i="15" a="1"/>
  <c r="X70" i="15" s="1"/>
  <c r="AZ70" i="15" a="1"/>
  <c r="AZ70" i="15" s="1"/>
  <c r="I70" i="15" a="1"/>
  <c r="I70" i="15" s="1"/>
  <c r="AE70" i="15" a="1"/>
  <c r="AE70" i="15" s="1"/>
  <c r="W70" i="15" a="1"/>
  <c r="W70" i="15" s="1"/>
  <c r="BJ70" i="15" a="1"/>
  <c r="BJ70" i="15" s="1"/>
  <c r="AA70" i="15" a="1"/>
  <c r="AA70" i="15" s="1"/>
  <c r="BF70" i="15" a="1"/>
  <c r="BF70" i="15" s="1"/>
  <c r="AO70" i="15" a="1"/>
  <c r="AO70" i="15" s="1"/>
  <c r="AS70" i="15" a="1"/>
  <c r="AS70" i="15" s="1"/>
  <c r="BM70" i="15" a="1"/>
  <c r="BM70" i="15" s="1"/>
  <c r="AI70" i="15" a="1"/>
  <c r="AI70" i="15" s="1"/>
  <c r="H70" i="15" a="1"/>
  <c r="H70" i="15" s="1"/>
  <c r="BC70" i="15" a="1"/>
  <c r="BC70" i="15" s="1"/>
  <c r="BI70" i="15" a="1"/>
  <c r="BI70" i="15" s="1"/>
  <c r="U70" i="15" a="1"/>
  <c r="U70" i="15" s="1"/>
  <c r="AM70" i="15" a="1"/>
  <c r="AM70" i="15" s="1"/>
  <c r="AB70" i="15" a="1"/>
  <c r="AB70" i="15" s="1"/>
  <c r="BY70" i="15" a="1"/>
  <c r="BY70" i="15" s="1"/>
  <c r="BW70" i="15" a="1"/>
  <c r="BW70" i="15" s="1"/>
  <c r="BR70" i="15" a="1"/>
  <c r="BR70" i="15" s="1"/>
  <c r="AV70" i="15" a="1"/>
  <c r="AV70" i="15" s="1"/>
  <c r="M70" i="15" a="1"/>
  <c r="M70" i="15" s="1"/>
  <c r="AX70" i="15" a="1"/>
  <c r="AX70" i="15" s="1"/>
  <c r="AN70" i="15" a="1"/>
  <c r="AN70" i="15" s="1"/>
  <c r="BG70" i="15" a="1"/>
  <c r="BG70" i="15" s="1"/>
  <c r="AH70" i="15" a="1"/>
  <c r="AH70" i="15" s="1"/>
  <c r="CA70" i="15" a="1"/>
  <c r="CA70" i="15" s="1"/>
  <c r="V70" i="15" a="1"/>
  <c r="V70" i="15" s="1"/>
  <c r="BG53" i="4"/>
  <c r="BJ68" i="3"/>
  <c r="BI52" i="7"/>
  <c r="BI44" i="7"/>
  <c r="BI8" i="15" l="1"/>
  <c r="BI7" i="15" s="1"/>
  <c r="BI8" i="16"/>
  <c r="BI7" i="16" s="1"/>
  <c r="E71" i="16" s="1" a="1"/>
  <c r="E71" i="16" s="1"/>
  <c r="BI51" i="7"/>
  <c r="BI66" i="7"/>
  <c r="BJ45" i="7" l="1"/>
  <c r="E71" i="15" a="1"/>
  <c r="E71" i="15" s="1"/>
  <c r="AE71" i="15" s="1" a="1"/>
  <c r="AE71" i="15" s="1"/>
  <c r="BW71" i="16" a="1"/>
  <c r="BW71" i="16" s="1"/>
  <c r="BM71" i="16" a="1"/>
  <c r="BM71" i="16" s="1"/>
  <c r="BC71" i="16" a="1"/>
  <c r="BC71" i="16" s="1"/>
  <c r="AS71" i="16" a="1"/>
  <c r="AS71" i="16" s="1"/>
  <c r="AI71" i="16" a="1"/>
  <c r="AI71" i="16" s="1"/>
  <c r="Y71" i="16" a="1"/>
  <c r="Y71" i="16" s="1"/>
  <c r="O71" i="16" a="1"/>
  <c r="O71" i="16" s="1"/>
  <c r="BX71" i="16" a="1"/>
  <c r="BX71" i="16" s="1"/>
  <c r="BL71" i="16" a="1"/>
  <c r="BL71" i="16" s="1"/>
  <c r="BA71" i="16" a="1"/>
  <c r="BA71" i="16" s="1"/>
  <c r="AP71" i="16" a="1"/>
  <c r="AP71" i="16" s="1"/>
  <c r="AE71" i="16" a="1"/>
  <c r="AE71" i="16" s="1"/>
  <c r="T71" i="16" a="1"/>
  <c r="T71" i="16" s="1"/>
  <c r="I71" i="16" a="1"/>
  <c r="I71" i="16" s="1"/>
  <c r="BH71" i="16" a="1"/>
  <c r="BH71" i="16" s="1"/>
  <c r="AH71" i="16" a="1"/>
  <c r="AH71" i="16" s="1"/>
  <c r="BT71" i="16" a="1"/>
  <c r="BT71" i="16" s="1"/>
  <c r="AU71" i="16" a="1"/>
  <c r="AU71" i="16" s="1"/>
  <c r="U71" i="16" a="1"/>
  <c r="U71" i="16" s="1"/>
  <c r="BG71" i="16" a="1"/>
  <c r="BG71" i="16" s="1"/>
  <c r="AG71" i="16" a="1"/>
  <c r="AG71" i="16" s="1"/>
  <c r="S71" i="16" a="1"/>
  <c r="S71" i="16" s="1"/>
  <c r="AZ71" i="16" a="1"/>
  <c r="AZ71" i="16" s="1"/>
  <c r="AL71" i="16" a="1"/>
  <c r="AL71" i="16" s="1"/>
  <c r="W71" i="16" a="1"/>
  <c r="W71" i="16" s="1"/>
  <c r="BP71" i="16" a="1"/>
  <c r="BP71" i="16" s="1"/>
  <c r="BK71" i="16" a="1"/>
  <c r="BK71" i="16" s="1"/>
  <c r="AW71" i="16" a="1"/>
  <c r="AW71" i="16" s="1"/>
  <c r="Q71" i="16" a="1"/>
  <c r="Q71" i="16" s="1"/>
  <c r="AF71" i="16" a="1"/>
  <c r="AF71" i="16" s="1"/>
  <c r="N71" i="16" a="1"/>
  <c r="N71" i="16" s="1"/>
  <c r="BQ71" i="16" a="1"/>
  <c r="BQ71" i="16" s="1"/>
  <c r="AX71" i="16" a="1"/>
  <c r="AX71" i="16" s="1"/>
  <c r="AD71" i="16" a="1"/>
  <c r="AD71" i="16" s="1"/>
  <c r="M71" i="16" a="1"/>
  <c r="M71" i="16" s="1"/>
  <c r="BO71" i="16" a="1"/>
  <c r="BO71" i="16" s="1"/>
  <c r="AC71" i="16" a="1"/>
  <c r="AC71" i="16" s="1"/>
  <c r="AV71" i="16" a="1"/>
  <c r="AV71" i="16" s="1"/>
  <c r="L71" i="16" a="1"/>
  <c r="L71" i="16" s="1"/>
  <c r="AK71" i="16" a="1"/>
  <c r="AK71" i="16" s="1"/>
  <c r="K71" i="16" a="1"/>
  <c r="K71" i="16" s="1"/>
  <c r="BF71" i="16" a="1"/>
  <c r="BF71" i="16" s="1"/>
  <c r="BV71" i="16" a="1"/>
  <c r="BV71" i="16" s="1"/>
  <c r="AY71" i="16" a="1"/>
  <c r="AY71" i="16" s="1"/>
  <c r="Z71" i="16" a="1"/>
  <c r="Z71" i="16" s="1"/>
  <c r="BD71" i="16" a="1"/>
  <c r="BD71" i="16" s="1"/>
  <c r="BY71" i="16" a="1"/>
  <c r="BY71" i="16" s="1"/>
  <c r="AR71" i="16" a="1"/>
  <c r="AR71" i="16" s="1"/>
  <c r="R71" i="16" a="1"/>
  <c r="R71" i="16" s="1"/>
  <c r="AO71" i="16" a="1"/>
  <c r="AO71" i="16" s="1"/>
  <c r="J71" i="16" a="1"/>
  <c r="J71" i="16" s="1"/>
  <c r="H71" i="16" a="1"/>
  <c r="H71" i="16" s="1"/>
  <c r="BU71" i="16" a="1"/>
  <c r="BU71" i="16" s="1"/>
  <c r="AN71" i="16" a="1"/>
  <c r="AN71" i="16" s="1"/>
  <c r="BE71" i="16" a="1"/>
  <c r="BE71" i="16" s="1"/>
  <c r="P71" i="16" a="1"/>
  <c r="P71" i="16" s="1"/>
  <c r="BB71" i="16" a="1"/>
  <c r="BB71" i="16" s="1"/>
  <c r="BI71" i="16" a="1"/>
  <c r="BI71" i="16" s="1"/>
  <c r="AT71" i="16" a="1"/>
  <c r="AT71" i="16" s="1"/>
  <c r="AQ71" i="16" a="1"/>
  <c r="AQ71" i="16" s="1"/>
  <c r="AM71" i="16" a="1"/>
  <c r="AM71" i="16" s="1"/>
  <c r="AA71" i="16" a="1"/>
  <c r="AA71" i="16" s="1"/>
  <c r="AJ71" i="16" a="1"/>
  <c r="AJ71" i="16" s="1"/>
  <c r="AB71" i="16" a="1"/>
  <c r="AB71" i="16" s="1"/>
  <c r="X71" i="16" a="1"/>
  <c r="X71" i="16" s="1"/>
  <c r="BS71" i="16" a="1"/>
  <c r="BS71" i="16" s="1"/>
  <c r="BR71" i="16" a="1"/>
  <c r="BR71" i="16" s="1"/>
  <c r="BN71" i="16" a="1"/>
  <c r="BN71" i="16" s="1"/>
  <c r="CA71" i="16" a="1"/>
  <c r="CA71" i="16" s="1"/>
  <c r="BZ71" i="16" a="1"/>
  <c r="BZ71" i="16" s="1"/>
  <c r="BJ71" i="16" a="1"/>
  <c r="BJ71" i="16" s="1"/>
  <c r="V71" i="16" a="1"/>
  <c r="V71" i="16" s="1"/>
  <c r="BI65" i="7"/>
  <c r="BI73" i="7"/>
  <c r="BI72" i="7" s="1"/>
  <c r="BK46" i="3" s="1"/>
  <c r="AY71" i="15" l="1" a="1"/>
  <c r="AY71" i="15" s="1"/>
  <c r="AF71" i="15" a="1"/>
  <c r="AF71" i="15" s="1"/>
  <c r="AK71" i="15" a="1"/>
  <c r="AK71" i="15" s="1"/>
  <c r="AM71" i="15" a="1"/>
  <c r="AM71" i="15" s="1"/>
  <c r="I71" i="15" a="1"/>
  <c r="I71" i="15" s="1"/>
  <c r="BC71" i="15" a="1"/>
  <c r="BC71" i="15" s="1"/>
  <c r="AX71" i="15" a="1"/>
  <c r="AX71" i="15" s="1"/>
  <c r="P71" i="15" a="1"/>
  <c r="P71" i="15" s="1"/>
  <c r="AB71" i="15" a="1"/>
  <c r="AB71" i="15" s="1"/>
  <c r="AV71" i="15" a="1"/>
  <c r="AV71" i="15" s="1"/>
  <c r="AP71" i="15" a="1"/>
  <c r="AP71" i="15" s="1"/>
  <c r="U71" i="15" a="1"/>
  <c r="U71" i="15" s="1"/>
  <c r="Z71" i="15" a="1"/>
  <c r="Z71" i="15" s="1"/>
  <c r="AJ71" i="15" a="1"/>
  <c r="AJ71" i="15" s="1"/>
  <c r="AR71" i="15" a="1"/>
  <c r="AR71" i="15" s="1"/>
  <c r="T71" i="15" a="1"/>
  <c r="T71" i="15" s="1"/>
  <c r="K71" i="15" a="1"/>
  <c r="K71" i="15" s="1"/>
  <c r="BJ71" i="15" a="1"/>
  <c r="BJ71" i="15" s="1"/>
  <c r="AU71" i="15" a="1"/>
  <c r="AU71" i="15" s="1"/>
  <c r="BL71" i="15" a="1"/>
  <c r="BL71" i="15" s="1"/>
  <c r="AO71" i="15" a="1"/>
  <c r="AO71" i="15" s="1"/>
  <c r="BK71" i="15" a="1"/>
  <c r="BK71" i="15" s="1"/>
  <c r="AS71" i="15" a="1"/>
  <c r="AS71" i="15" s="1"/>
  <c r="O71" i="15" a="1"/>
  <c r="O71" i="15" s="1"/>
  <c r="BW71" i="15" a="1"/>
  <c r="BW71" i="15" s="1"/>
  <c r="R71" i="15" a="1"/>
  <c r="R71" i="15" s="1"/>
  <c r="AQ71" i="15" a="1"/>
  <c r="AQ71" i="15" s="1"/>
  <c r="V71" i="15" a="1"/>
  <c r="V71" i="15" s="1"/>
  <c r="BE71" i="15" a="1"/>
  <c r="BE71" i="15" s="1"/>
  <c r="BF71" i="15" a="1"/>
  <c r="BF71" i="15" s="1"/>
  <c r="AC71" i="15" a="1"/>
  <c r="AC71" i="15" s="1"/>
  <c r="L71" i="15" a="1"/>
  <c r="L71" i="15" s="1"/>
  <c r="BN71" i="15" a="1"/>
  <c r="BN71" i="15" s="1"/>
  <c r="AN71" i="15" a="1"/>
  <c r="AN71" i="15" s="1"/>
  <c r="Q71" i="15" a="1"/>
  <c r="Q71" i="15" s="1"/>
  <c r="BM71" i="15" a="1"/>
  <c r="BM71" i="15" s="1"/>
  <c r="W71" i="15" a="1"/>
  <c r="W71" i="15" s="1"/>
  <c r="BU71" i="15" a="1"/>
  <c r="BU71" i="15" s="1"/>
  <c r="AA71" i="15" a="1"/>
  <c r="AA71" i="15" s="1"/>
  <c r="AI71" i="15" a="1"/>
  <c r="AI71" i="15" s="1"/>
  <c r="Y71" i="15" a="1"/>
  <c r="Y71" i="15" s="1"/>
  <c r="N71" i="15" a="1"/>
  <c r="N71" i="15" s="1"/>
  <c r="X71" i="15" a="1"/>
  <c r="X71" i="15" s="1"/>
  <c r="BI71" i="15" a="1"/>
  <c r="BI71" i="15" s="1"/>
  <c r="BS71" i="15" a="1"/>
  <c r="BS71" i="15" s="1"/>
  <c r="BZ71" i="15" a="1"/>
  <c r="BZ71" i="15" s="1"/>
  <c r="BY71" i="15" a="1"/>
  <c r="BY71" i="15" s="1"/>
  <c r="BX71" i="15" a="1"/>
  <c r="BX71" i="15" s="1"/>
  <c r="BO71" i="15" a="1"/>
  <c r="BO71" i="15" s="1"/>
  <c r="BG71" i="15" a="1"/>
  <c r="BG71" i="15" s="1"/>
  <c r="BT71" i="15" a="1"/>
  <c r="BT71" i="15" s="1"/>
  <c r="BH71" i="15" a="1"/>
  <c r="BH71" i="15" s="1"/>
  <c r="BP71" i="15" a="1"/>
  <c r="BP71" i="15" s="1"/>
  <c r="AH71" i="15" a="1"/>
  <c r="AH71" i="15" s="1"/>
  <c r="BR71" i="15" a="1"/>
  <c r="BR71" i="15" s="1"/>
  <c r="BV71" i="15" a="1"/>
  <c r="BV71" i="15" s="1"/>
  <c r="AW71" i="15" a="1"/>
  <c r="AW71" i="15" s="1"/>
  <c r="BA71" i="15" a="1"/>
  <c r="BA71" i="15" s="1"/>
  <c r="BD71" i="15" a="1"/>
  <c r="BD71" i="15" s="1"/>
  <c r="H71" i="15" a="1"/>
  <c r="H71" i="15" s="1"/>
  <c r="AZ71" i="15" a="1"/>
  <c r="AZ71" i="15" s="1"/>
  <c r="CA71" i="15" a="1"/>
  <c r="CA71" i="15" s="1"/>
  <c r="AG71" i="15" a="1"/>
  <c r="AG71" i="15" s="1"/>
  <c r="J71" i="15" a="1"/>
  <c r="J71" i="15" s="1"/>
  <c r="S71" i="15" a="1"/>
  <c r="S71" i="15" s="1"/>
  <c r="AT71" i="15" a="1"/>
  <c r="AT71" i="15" s="1"/>
  <c r="AL71" i="15" a="1"/>
  <c r="AL71" i="15" s="1"/>
  <c r="BQ71" i="15" a="1"/>
  <c r="BQ71" i="15" s="1"/>
  <c r="BB71" i="15" a="1"/>
  <c r="BB71" i="15" s="1"/>
  <c r="M71" i="15" a="1"/>
  <c r="M71" i="15" s="1"/>
  <c r="AD71" i="15" a="1"/>
  <c r="AD71" i="15" s="1"/>
  <c r="BJ52" i="7"/>
  <c r="BJ44" i="7"/>
  <c r="BH53" i="4"/>
  <c r="CT53" i="4" s="1"/>
  <c r="BK68" i="3"/>
  <c r="CW46" i="3"/>
  <c r="BJ8" i="15" l="1"/>
  <c r="BJ7" i="15" s="1"/>
  <c r="BJ8" i="16"/>
  <c r="BJ7" i="16" s="1"/>
  <c r="E72" i="16" s="1" a="1"/>
  <c r="E72" i="16" s="1"/>
  <c r="CW68" i="3"/>
  <c r="BJ51" i="7"/>
  <c r="BJ66" i="7"/>
  <c r="BK45" i="7" l="1"/>
  <c r="E72" i="15" a="1"/>
  <c r="E72" i="15" s="1"/>
  <c r="AL72" i="15" s="1" a="1"/>
  <c r="AL72" i="15" s="1"/>
  <c r="BS72" i="16" a="1"/>
  <c r="BS72" i="16" s="1"/>
  <c r="BI72" i="16" a="1"/>
  <c r="BI72" i="16" s="1"/>
  <c r="AY72" i="16" a="1"/>
  <c r="AY72" i="16" s="1"/>
  <c r="AO72" i="16" a="1"/>
  <c r="AO72" i="16" s="1"/>
  <c r="AE72" i="16" a="1"/>
  <c r="AE72" i="16" s="1"/>
  <c r="U72" i="16" a="1"/>
  <c r="U72" i="16" s="1"/>
  <c r="K72" i="16" a="1"/>
  <c r="K72" i="16" s="1"/>
  <c r="BQ72" i="16" a="1"/>
  <c r="BQ72" i="16" s="1"/>
  <c r="BF72" i="16" a="1"/>
  <c r="BF72" i="16" s="1"/>
  <c r="AU72" i="16" a="1"/>
  <c r="AU72" i="16" s="1"/>
  <c r="AJ72" i="16" a="1"/>
  <c r="AJ72" i="16" s="1"/>
  <c r="Y72" i="16" a="1"/>
  <c r="Y72" i="16" s="1"/>
  <c r="N72" i="16" a="1"/>
  <c r="N72" i="16" s="1"/>
  <c r="CA72" i="16" a="1"/>
  <c r="CA72" i="16" s="1"/>
  <c r="BP72" i="16" a="1"/>
  <c r="BP72" i="16" s="1"/>
  <c r="BE72" i="16" a="1"/>
  <c r="BE72" i="16" s="1"/>
  <c r="AT72" i="16" a="1"/>
  <c r="AT72" i="16" s="1"/>
  <c r="AI72" i="16" a="1"/>
  <c r="AI72" i="16" s="1"/>
  <c r="X72" i="16" a="1"/>
  <c r="X72" i="16" s="1"/>
  <c r="M72" i="16" a="1"/>
  <c r="M72" i="16" s="1"/>
  <c r="BM72" i="16" a="1"/>
  <c r="BM72" i="16" s="1"/>
  <c r="AM72" i="16" a="1"/>
  <c r="AM72" i="16" s="1"/>
  <c r="BY72" i="16" a="1"/>
  <c r="BY72" i="16" s="1"/>
  <c r="AZ72" i="16" a="1"/>
  <c r="AZ72" i="16" s="1"/>
  <c r="Z72" i="16" a="1"/>
  <c r="Z72" i="16" s="1"/>
  <c r="L72" i="16" a="1"/>
  <c r="L72" i="16" s="1"/>
  <c r="BL72" i="16" a="1"/>
  <c r="BL72" i="16" s="1"/>
  <c r="AL72" i="16" a="1"/>
  <c r="AL72" i="16" s="1"/>
  <c r="BD72" i="16" a="1"/>
  <c r="BD72" i="16" s="1"/>
  <c r="AP72" i="16" a="1"/>
  <c r="AP72" i="16" s="1"/>
  <c r="AA72" i="16" a="1"/>
  <c r="AA72" i="16" s="1"/>
  <c r="I72" i="16" a="1"/>
  <c r="I72" i="16" s="1"/>
  <c r="BT72" i="16" a="1"/>
  <c r="BT72" i="16" s="1"/>
  <c r="BO72" i="16" a="1"/>
  <c r="BO72" i="16" s="1"/>
  <c r="BA72" i="16" a="1"/>
  <c r="BA72" i="16" s="1"/>
  <c r="T72" i="16" a="1"/>
  <c r="T72" i="16" s="1"/>
  <c r="AW72" i="16" a="1"/>
  <c r="AW72" i="16" s="1"/>
  <c r="AF72" i="16" a="1"/>
  <c r="AF72" i="16" s="1"/>
  <c r="O72" i="16" a="1"/>
  <c r="O72" i="16" s="1"/>
  <c r="BN72" i="16" a="1"/>
  <c r="BN72" i="16" s="1"/>
  <c r="AV72" i="16" a="1"/>
  <c r="AV72" i="16" s="1"/>
  <c r="AD72" i="16" a="1"/>
  <c r="AD72" i="16" s="1"/>
  <c r="J72" i="16" a="1"/>
  <c r="J72" i="16" s="1"/>
  <c r="AC72" i="16" a="1"/>
  <c r="AC72" i="16" s="1"/>
  <c r="BG72" i="16" a="1"/>
  <c r="BG72" i="16" s="1"/>
  <c r="AH72" i="16" a="1"/>
  <c r="AH72" i="16" s="1"/>
  <c r="BV72" i="16" a="1"/>
  <c r="BV72" i="16" s="1"/>
  <c r="H72" i="16" a="1"/>
  <c r="H72" i="16" s="1"/>
  <c r="BK72" i="16" a="1"/>
  <c r="BK72" i="16" s="1"/>
  <c r="BU72" i="16" a="1"/>
  <c r="BU72" i="16" s="1"/>
  <c r="AK72" i="16" a="1"/>
  <c r="AK72" i="16" s="1"/>
  <c r="BR72" i="16" a="1"/>
  <c r="BR72" i="16" s="1"/>
  <c r="AG72" i="16" a="1"/>
  <c r="AG72" i="16" s="1"/>
  <c r="V72" i="16" a="1"/>
  <c r="V72" i="16" s="1"/>
  <c r="BJ72" i="16" a="1"/>
  <c r="BJ72" i="16" s="1"/>
  <c r="S72" i="16" a="1"/>
  <c r="S72" i="16" s="1"/>
  <c r="BH72" i="16" a="1"/>
  <c r="BH72" i="16" s="1"/>
  <c r="AX72" i="16" a="1"/>
  <c r="AX72" i="16" s="1"/>
  <c r="P72" i="16" a="1"/>
  <c r="P72" i="16" s="1"/>
  <c r="AQ72" i="16" a="1"/>
  <c r="AQ72" i="16" s="1"/>
  <c r="AB72" i="16" a="1"/>
  <c r="AB72" i="16" s="1"/>
  <c r="AN72" i="16" a="1"/>
  <c r="AN72" i="16" s="1"/>
  <c r="BW72" i="16" a="1"/>
  <c r="BW72" i="16" s="1"/>
  <c r="R72" i="16" a="1"/>
  <c r="R72" i="16" s="1"/>
  <c r="BC72" i="16" a="1"/>
  <c r="BC72" i="16" s="1"/>
  <c r="AR72" i="16" a="1"/>
  <c r="AR72" i="16" s="1"/>
  <c r="BB72" i="16" a="1"/>
  <c r="BB72" i="16" s="1"/>
  <c r="AS72" i="16" a="1"/>
  <c r="AS72" i="16" s="1"/>
  <c r="BZ72" i="16" a="1"/>
  <c r="BZ72" i="16" s="1"/>
  <c r="BX72" i="16" a="1"/>
  <c r="BX72" i="16" s="1"/>
  <c r="W72" i="16" a="1"/>
  <c r="W72" i="16" s="1"/>
  <c r="Q72" i="16" a="1"/>
  <c r="Q72" i="16" s="1"/>
  <c r="BJ65" i="7"/>
  <c r="BJ73" i="7"/>
  <c r="BJ72" i="7" s="1"/>
  <c r="BL46" i="3" s="1"/>
  <c r="N72" i="15" l="1" a="1"/>
  <c r="N72" i="15" s="1"/>
  <c r="BN72" i="15" a="1"/>
  <c r="BN72" i="15" s="1"/>
  <c r="H72" i="15" a="1"/>
  <c r="H72" i="15" s="1"/>
  <c r="BF72" i="15" a="1"/>
  <c r="BF72" i="15" s="1"/>
  <c r="BJ72" i="15" a="1"/>
  <c r="BJ72" i="15" s="1"/>
  <c r="K72" i="15" a="1"/>
  <c r="K72" i="15" s="1"/>
  <c r="BH72" i="15" a="1"/>
  <c r="BH72" i="15" s="1"/>
  <c r="L72" i="15" a="1"/>
  <c r="L72" i="15" s="1"/>
  <c r="AC72" i="15" a="1"/>
  <c r="AC72" i="15" s="1"/>
  <c r="AY72" i="15" a="1"/>
  <c r="AY72" i="15" s="1"/>
  <c r="V72" i="15" a="1"/>
  <c r="V72" i="15" s="1"/>
  <c r="AF72" i="15" a="1"/>
  <c r="AF72" i="15" s="1"/>
  <c r="AJ72" i="15" a="1"/>
  <c r="AJ72" i="15" s="1"/>
  <c r="AB72" i="15" a="1"/>
  <c r="AB72" i="15" s="1"/>
  <c r="AQ72" i="15" a="1"/>
  <c r="AQ72" i="15" s="1"/>
  <c r="AI72" i="15" a="1"/>
  <c r="AI72" i="15" s="1"/>
  <c r="BT72" i="15" a="1"/>
  <c r="BT72" i="15" s="1"/>
  <c r="BI72" i="15" a="1"/>
  <c r="BI72" i="15" s="1"/>
  <c r="AM72" i="15" a="1"/>
  <c r="AM72" i="15" s="1"/>
  <c r="AO72" i="15" a="1"/>
  <c r="AO72" i="15" s="1"/>
  <c r="BC72" i="15" a="1"/>
  <c r="BC72" i="15" s="1"/>
  <c r="BR72" i="15" a="1"/>
  <c r="BR72" i="15" s="1"/>
  <c r="Z72" i="15" a="1"/>
  <c r="Z72" i="15" s="1"/>
  <c r="AH72" i="15" a="1"/>
  <c r="AH72" i="15" s="1"/>
  <c r="Y72" i="15" a="1"/>
  <c r="Y72" i="15" s="1"/>
  <c r="BV72" i="15" a="1"/>
  <c r="BV72" i="15" s="1"/>
  <c r="AN72" i="15" a="1"/>
  <c r="AN72" i="15" s="1"/>
  <c r="BY72" i="15" a="1"/>
  <c r="BY72" i="15" s="1"/>
  <c r="AX72" i="15" a="1"/>
  <c r="AX72" i="15" s="1"/>
  <c r="I72" i="15" a="1"/>
  <c r="I72" i="15" s="1"/>
  <c r="M72" i="15" a="1"/>
  <c r="M72" i="15" s="1"/>
  <c r="AR72" i="15" a="1"/>
  <c r="AR72" i="15" s="1"/>
  <c r="J72" i="15" a="1"/>
  <c r="J72" i="15" s="1"/>
  <c r="BO72" i="15" a="1"/>
  <c r="BO72" i="15" s="1"/>
  <c r="BQ72" i="15" a="1"/>
  <c r="BQ72" i="15" s="1"/>
  <c r="CA72" i="15" a="1"/>
  <c r="CA72" i="15" s="1"/>
  <c r="R72" i="15" a="1"/>
  <c r="R72" i="15" s="1"/>
  <c r="AK72" i="15" a="1"/>
  <c r="AK72" i="15" s="1"/>
  <c r="BG72" i="15" a="1"/>
  <c r="BG72" i="15" s="1"/>
  <c r="P72" i="15" a="1"/>
  <c r="P72" i="15" s="1"/>
  <c r="AT72" i="15" a="1"/>
  <c r="AT72" i="15" s="1"/>
  <c r="BS72" i="15" a="1"/>
  <c r="BS72" i="15" s="1"/>
  <c r="AG72" i="15" a="1"/>
  <c r="AG72" i="15" s="1"/>
  <c r="BU72" i="15" a="1"/>
  <c r="BU72" i="15" s="1"/>
  <c r="W72" i="15" a="1"/>
  <c r="W72" i="15" s="1"/>
  <c r="BW72" i="15" a="1"/>
  <c r="BW72" i="15" s="1"/>
  <c r="AW72" i="15" a="1"/>
  <c r="AW72" i="15" s="1"/>
  <c r="BE72" i="15" a="1"/>
  <c r="BE72" i="15" s="1"/>
  <c r="Q72" i="15" a="1"/>
  <c r="Q72" i="15" s="1"/>
  <c r="BL72" i="15" a="1"/>
  <c r="BL72" i="15" s="1"/>
  <c r="AE72" i="15" a="1"/>
  <c r="AE72" i="15" s="1"/>
  <c r="S72" i="15" a="1"/>
  <c r="S72" i="15" s="1"/>
  <c r="X72" i="15" a="1"/>
  <c r="X72" i="15" s="1"/>
  <c r="BM72" i="15" a="1"/>
  <c r="BM72" i="15" s="1"/>
  <c r="AP72" i="15" a="1"/>
  <c r="AP72" i="15" s="1"/>
  <c r="BB72" i="15" a="1"/>
  <c r="BB72" i="15" s="1"/>
  <c r="O72" i="15" a="1"/>
  <c r="O72" i="15" s="1"/>
  <c r="AD72" i="15" a="1"/>
  <c r="AD72" i="15" s="1"/>
  <c r="BZ72" i="15" a="1"/>
  <c r="BZ72" i="15" s="1"/>
  <c r="BD72" i="15" a="1"/>
  <c r="BD72" i="15" s="1"/>
  <c r="T72" i="15" a="1"/>
  <c r="T72" i="15" s="1"/>
  <c r="BX72" i="15" a="1"/>
  <c r="BX72" i="15" s="1"/>
  <c r="BK72" i="15" a="1"/>
  <c r="BK72" i="15" s="1"/>
  <c r="AZ72" i="15" a="1"/>
  <c r="AZ72" i="15" s="1"/>
  <c r="AS72" i="15" a="1"/>
  <c r="AS72" i="15" s="1"/>
  <c r="AV72" i="15" a="1"/>
  <c r="AV72" i="15" s="1"/>
  <c r="AA72" i="15" a="1"/>
  <c r="AA72" i="15" s="1"/>
  <c r="BA72" i="15" a="1"/>
  <c r="BA72" i="15" s="1"/>
  <c r="BP72" i="15" a="1"/>
  <c r="BP72" i="15" s="1"/>
  <c r="U72" i="15" a="1"/>
  <c r="U72" i="15" s="1"/>
  <c r="AU72" i="15" a="1"/>
  <c r="AU72" i="15" s="1"/>
  <c r="BL68" i="3"/>
  <c r="BI53" i="4"/>
  <c r="BK52" i="7"/>
  <c r="BK44" i="7"/>
  <c r="BK8" i="15" l="1"/>
  <c r="BK7" i="15" s="1"/>
  <c r="BK8" i="16"/>
  <c r="BK7" i="16" s="1"/>
  <c r="E73" i="16" s="1" a="1"/>
  <c r="E73" i="16" s="1"/>
  <c r="BK51" i="7"/>
  <c r="BK66" i="7"/>
  <c r="BL45" i="7" l="1"/>
  <c r="E73" i="15" a="1"/>
  <c r="E73" i="15" s="1"/>
  <c r="BX73" i="15" s="1" a="1"/>
  <c r="BX73" i="15" s="1"/>
  <c r="BZ73" i="16" a="1"/>
  <c r="BZ73" i="16" s="1"/>
  <c r="BP73" i="16" a="1"/>
  <c r="BP73" i="16" s="1"/>
  <c r="BF73" i="16" a="1"/>
  <c r="BF73" i="16" s="1"/>
  <c r="AV73" i="16" a="1"/>
  <c r="AV73" i="16" s="1"/>
  <c r="AL73" i="16" a="1"/>
  <c r="AL73" i="16" s="1"/>
  <c r="AB73" i="16" a="1"/>
  <c r="AB73" i="16" s="1"/>
  <c r="R73" i="16" a="1"/>
  <c r="R73" i="16" s="1"/>
  <c r="H73" i="16" a="1"/>
  <c r="H73" i="16" s="1"/>
  <c r="BU73" i="16" a="1"/>
  <c r="BU73" i="16" s="1"/>
  <c r="BJ73" i="16" a="1"/>
  <c r="BJ73" i="16" s="1"/>
  <c r="AY73" i="16" a="1"/>
  <c r="AY73" i="16" s="1"/>
  <c r="AN73" i="16" a="1"/>
  <c r="AN73" i="16" s="1"/>
  <c r="AC73" i="16" a="1"/>
  <c r="AC73" i="16" s="1"/>
  <c r="Q73" i="16" a="1"/>
  <c r="Q73" i="16" s="1"/>
  <c r="BR73" i="16" a="1"/>
  <c r="BR73" i="16" s="1"/>
  <c r="AR73" i="16" a="1"/>
  <c r="AR73" i="16" s="1"/>
  <c r="S73" i="16" a="1"/>
  <c r="S73" i="16" s="1"/>
  <c r="BD73" i="16" a="1"/>
  <c r="BD73" i="16" s="1"/>
  <c r="AE73" i="16" a="1"/>
  <c r="AE73" i="16" s="1"/>
  <c r="P73" i="16" a="1"/>
  <c r="P73" i="16" s="1"/>
  <c r="BQ73" i="16" a="1"/>
  <c r="BQ73" i="16" s="1"/>
  <c r="AQ73" i="16" a="1"/>
  <c r="AQ73" i="16" s="1"/>
  <c r="BH73" i="16" a="1"/>
  <c r="BH73" i="16" s="1"/>
  <c r="AS73" i="16" a="1"/>
  <c r="AS73" i="16" s="1"/>
  <c r="AA73" i="16" a="1"/>
  <c r="AA73" i="16" s="1"/>
  <c r="M73" i="16" a="1"/>
  <c r="M73" i="16" s="1"/>
  <c r="BW73" i="16" a="1"/>
  <c r="BW73" i="16" s="1"/>
  <c r="BS73" i="16" a="1"/>
  <c r="BS73" i="16" s="1"/>
  <c r="AM73" i="16" a="1"/>
  <c r="AM73" i="16" s="1"/>
  <c r="X73" i="16" a="1"/>
  <c r="X73" i="16" s="1"/>
  <c r="J73" i="16" a="1"/>
  <c r="J73" i="16" s="1"/>
  <c r="BN73" i="16" a="1"/>
  <c r="BN73" i="16" s="1"/>
  <c r="AW73" i="16" a="1"/>
  <c r="AW73" i="16" s="1"/>
  <c r="L73" i="16" a="1"/>
  <c r="L73" i="16" s="1"/>
  <c r="AF73" i="16" a="1"/>
  <c r="AF73" i="16" s="1"/>
  <c r="BM73" i="16" a="1"/>
  <c r="BM73" i="16" s="1"/>
  <c r="AU73" i="16" a="1"/>
  <c r="AU73" i="16" s="1"/>
  <c r="AD73" i="16" a="1"/>
  <c r="AD73" i="16" s="1"/>
  <c r="K73" i="16" a="1"/>
  <c r="K73" i="16" s="1"/>
  <c r="Z73" i="16" a="1"/>
  <c r="Z73" i="16" s="1"/>
  <c r="BL73" i="16" a="1"/>
  <c r="BL73" i="16" s="1"/>
  <c r="AT73" i="16" a="1"/>
  <c r="AT73" i="16" s="1"/>
  <c r="BE73" i="16" a="1"/>
  <c r="BE73" i="16" s="1"/>
  <c r="CA73" i="16" a="1"/>
  <c r="CA73" i="16" s="1"/>
  <c r="BC73" i="16" a="1"/>
  <c r="BC73" i="16" s="1"/>
  <c r="AH73" i="16" a="1"/>
  <c r="AH73" i="16" s="1"/>
  <c r="BT73" i="16" a="1"/>
  <c r="BT73" i="16" s="1"/>
  <c r="BY73" i="16" a="1"/>
  <c r="BY73" i="16" s="1"/>
  <c r="AZ73" i="16" a="1"/>
  <c r="AZ73" i="16" s="1"/>
  <c r="AX73" i="16" a="1"/>
  <c r="AX73" i="16" s="1"/>
  <c r="U73" i="16" a="1"/>
  <c r="U73" i="16" s="1"/>
  <c r="AO73" i="16" a="1"/>
  <c r="AO73" i="16" s="1"/>
  <c r="BK73" i="16" a="1"/>
  <c r="BK73" i="16" s="1"/>
  <c r="AG73" i="16" a="1"/>
  <c r="AG73" i="16" s="1"/>
  <c r="BI73" i="16" a="1"/>
  <c r="BI73" i="16" s="1"/>
  <c r="Y73" i="16" a="1"/>
  <c r="Y73" i="16" s="1"/>
  <c r="BA73" i="16" a="1"/>
  <c r="BA73" i="16" s="1"/>
  <c r="T73" i="16" a="1"/>
  <c r="T73" i="16" s="1"/>
  <c r="BV73" i="16" a="1"/>
  <c r="BV73" i="16" s="1"/>
  <c r="AI73" i="16" a="1"/>
  <c r="AI73" i="16" s="1"/>
  <c r="BG73" i="16" a="1"/>
  <c r="BG73" i="16" s="1"/>
  <c r="O73" i="16" a="1"/>
  <c r="O73" i="16" s="1"/>
  <c r="BO73" i="16" a="1"/>
  <c r="BO73" i="16" s="1"/>
  <c r="N73" i="16" a="1"/>
  <c r="N73" i="16" s="1"/>
  <c r="I73" i="16" a="1"/>
  <c r="I73" i="16" s="1"/>
  <c r="BB73" i="16" a="1"/>
  <c r="BB73" i="16" s="1"/>
  <c r="BX73" i="16" a="1"/>
  <c r="BX73" i="16" s="1"/>
  <c r="AP73" i="16" a="1"/>
  <c r="AP73" i="16" s="1"/>
  <c r="AK73" i="16" a="1"/>
  <c r="AK73" i="16" s="1"/>
  <c r="AJ73" i="16" a="1"/>
  <c r="AJ73" i="16" s="1"/>
  <c r="W73" i="16" a="1"/>
  <c r="W73" i="16" s="1"/>
  <c r="V73" i="16" a="1"/>
  <c r="V73" i="16" s="1"/>
  <c r="BK65" i="7"/>
  <c r="BK73" i="7"/>
  <c r="BK72" i="7" s="1"/>
  <c r="BM46" i="3" s="1"/>
  <c r="P73" i="15" l="1" a="1"/>
  <c r="P73" i="15" s="1"/>
  <c r="AE73" i="15" a="1"/>
  <c r="AE73" i="15" s="1"/>
  <c r="AU73" i="15" a="1"/>
  <c r="AU73" i="15" s="1"/>
  <c r="BS73" i="15" a="1"/>
  <c r="BS73" i="15" s="1"/>
  <c r="BM73" i="15" a="1"/>
  <c r="BM73" i="15" s="1"/>
  <c r="AN73" i="15" a="1"/>
  <c r="AN73" i="15" s="1"/>
  <c r="AK73" i="15" a="1"/>
  <c r="AK73" i="15" s="1"/>
  <c r="M73" i="15" a="1"/>
  <c r="M73" i="15" s="1"/>
  <c r="AV73" i="15" a="1"/>
  <c r="AV73" i="15" s="1"/>
  <c r="BN73" i="15" a="1"/>
  <c r="BN73" i="15" s="1"/>
  <c r="AY73" i="15" a="1"/>
  <c r="AY73" i="15" s="1"/>
  <c r="AI73" i="15" a="1"/>
  <c r="AI73" i="15" s="1"/>
  <c r="U73" i="15" a="1"/>
  <c r="U73" i="15" s="1"/>
  <c r="BZ73" i="15" a="1"/>
  <c r="BZ73" i="15" s="1"/>
  <c r="N73" i="15" a="1"/>
  <c r="N73" i="15" s="1"/>
  <c r="O73" i="15" a="1"/>
  <c r="O73" i="15" s="1"/>
  <c r="CA73" i="15" a="1"/>
  <c r="CA73" i="15" s="1"/>
  <c r="J73" i="15" a="1"/>
  <c r="J73" i="15" s="1"/>
  <c r="AM73" i="15" a="1"/>
  <c r="AM73" i="15" s="1"/>
  <c r="L73" i="15" a="1"/>
  <c r="L73" i="15" s="1"/>
  <c r="BO73" i="15" a="1"/>
  <c r="BO73" i="15" s="1"/>
  <c r="BH73" i="15" a="1"/>
  <c r="BH73" i="15" s="1"/>
  <c r="BI73" i="15" a="1"/>
  <c r="BI73" i="15" s="1"/>
  <c r="BJ73" i="15" a="1"/>
  <c r="BJ73" i="15" s="1"/>
  <c r="I73" i="15" a="1"/>
  <c r="I73" i="15" s="1"/>
  <c r="BQ73" i="15" a="1"/>
  <c r="BQ73" i="15" s="1"/>
  <c r="BE73" i="15" a="1"/>
  <c r="BE73" i="15" s="1"/>
  <c r="BK73" i="15" a="1"/>
  <c r="BK73" i="15" s="1"/>
  <c r="AG73" i="15" a="1"/>
  <c r="AG73" i="15" s="1"/>
  <c r="BL73" i="15" a="1"/>
  <c r="BL73" i="15" s="1"/>
  <c r="AL73" i="15" a="1"/>
  <c r="AL73" i="15" s="1"/>
  <c r="AS73" i="15" a="1"/>
  <c r="AS73" i="15" s="1"/>
  <c r="BG73" i="15" a="1"/>
  <c r="BG73" i="15" s="1"/>
  <c r="Q73" i="15" a="1"/>
  <c r="Q73" i="15" s="1"/>
  <c r="R73" i="15" a="1"/>
  <c r="R73" i="15" s="1"/>
  <c r="AT73" i="15" a="1"/>
  <c r="AT73" i="15" s="1"/>
  <c r="AW73" i="15" a="1"/>
  <c r="AW73" i="15" s="1"/>
  <c r="AD73" i="15" a="1"/>
  <c r="AD73" i="15" s="1"/>
  <c r="AF73" i="15" a="1"/>
  <c r="AF73" i="15" s="1"/>
  <c r="K73" i="15" a="1"/>
  <c r="K73" i="15" s="1"/>
  <c r="AJ73" i="15" a="1"/>
  <c r="AJ73" i="15" s="1"/>
  <c r="AC73" i="15" a="1"/>
  <c r="AC73" i="15" s="1"/>
  <c r="W73" i="15" a="1"/>
  <c r="W73" i="15" s="1"/>
  <c r="BR73" i="15" a="1"/>
  <c r="BR73" i="15" s="1"/>
  <c r="BY73" i="15" a="1"/>
  <c r="BY73" i="15" s="1"/>
  <c r="T73" i="15" a="1"/>
  <c r="T73" i="15" s="1"/>
  <c r="H73" i="15" a="1"/>
  <c r="H73" i="15" s="1"/>
  <c r="BT73" i="15" a="1"/>
  <c r="BT73" i="15" s="1"/>
  <c r="S73" i="15" a="1"/>
  <c r="S73" i="15" s="1"/>
  <c r="BU73" i="15" a="1"/>
  <c r="BU73" i="15" s="1"/>
  <c r="AB73" i="15" a="1"/>
  <c r="AB73" i="15" s="1"/>
  <c r="AZ73" i="15" a="1"/>
  <c r="AZ73" i="15" s="1"/>
  <c r="BA73" i="15" a="1"/>
  <c r="BA73" i="15" s="1"/>
  <c r="AQ73" i="15" a="1"/>
  <c r="AQ73" i="15" s="1"/>
  <c r="AH73" i="15" a="1"/>
  <c r="AH73" i="15" s="1"/>
  <c r="BV73" i="15" a="1"/>
  <c r="BV73" i="15" s="1"/>
  <c r="X73" i="15" a="1"/>
  <c r="X73" i="15" s="1"/>
  <c r="AA73" i="15" a="1"/>
  <c r="AA73" i="15" s="1"/>
  <c r="Y73" i="15" a="1"/>
  <c r="Y73" i="15" s="1"/>
  <c r="BW73" i="15" a="1"/>
  <c r="BW73" i="15" s="1"/>
  <c r="BP73" i="15" a="1"/>
  <c r="BP73" i="15" s="1"/>
  <c r="AX73" i="15" a="1"/>
  <c r="AX73" i="15" s="1"/>
  <c r="AO73" i="15" a="1"/>
  <c r="AO73" i="15" s="1"/>
  <c r="BD73" i="15" a="1"/>
  <c r="BD73" i="15" s="1"/>
  <c r="AP73" i="15" a="1"/>
  <c r="AP73" i="15" s="1"/>
  <c r="BB73" i="15" a="1"/>
  <c r="BB73" i="15" s="1"/>
  <c r="BF73" i="15" a="1"/>
  <c r="BF73" i="15" s="1"/>
  <c r="Z73" i="15" a="1"/>
  <c r="Z73" i="15" s="1"/>
  <c r="BC73" i="15" a="1"/>
  <c r="BC73" i="15" s="1"/>
  <c r="AR73" i="15" a="1"/>
  <c r="AR73" i="15" s="1"/>
  <c r="V73" i="15" a="1"/>
  <c r="V73" i="15" s="1"/>
  <c r="BJ53" i="4"/>
  <c r="BM68" i="3"/>
  <c r="BL52" i="7"/>
  <c r="BL44" i="7"/>
  <c r="BL8" i="15" l="1"/>
  <c r="BL7" i="15" s="1"/>
  <c r="BL8" i="16"/>
  <c r="BL7" i="16" s="1"/>
  <c r="E74" i="16" s="1" a="1"/>
  <c r="E74" i="16" s="1"/>
  <c r="BL51" i="7"/>
  <c r="BL66" i="7"/>
  <c r="BM45" i="7" l="1"/>
  <c r="E74" i="15" a="1"/>
  <c r="E74" i="15" s="1"/>
  <c r="T74" i="15" s="1" a="1"/>
  <c r="T74" i="15" s="1"/>
  <c r="BW74" i="16" a="1"/>
  <c r="BW74" i="16" s="1"/>
  <c r="BM74" i="16" a="1"/>
  <c r="BM74" i="16" s="1"/>
  <c r="BC74" i="16" a="1"/>
  <c r="BC74" i="16" s="1"/>
  <c r="AS74" i="16" a="1"/>
  <c r="AS74" i="16" s="1"/>
  <c r="BV74" i="16" a="1"/>
  <c r="BV74" i="16" s="1"/>
  <c r="BL74" i="16" a="1"/>
  <c r="BL74" i="16" s="1"/>
  <c r="BB74" i="16" a="1"/>
  <c r="BB74" i="16" s="1"/>
  <c r="AR74" i="16" a="1"/>
  <c r="AR74" i="16" s="1"/>
  <c r="AH74" i="16" a="1"/>
  <c r="AH74" i="16" s="1"/>
  <c r="X74" i="16" a="1"/>
  <c r="X74" i="16" s="1"/>
  <c r="N74" i="16" a="1"/>
  <c r="N74" i="16" s="1"/>
  <c r="BE74" i="16" a="1"/>
  <c r="BE74" i="16" s="1"/>
  <c r="AG74" i="16" a="1"/>
  <c r="AG74" i="16" s="1"/>
  <c r="V74" i="16" a="1"/>
  <c r="V74" i="16" s="1"/>
  <c r="K74" i="16" a="1"/>
  <c r="K74" i="16" s="1"/>
  <c r="BP74" i="16" a="1"/>
  <c r="BP74" i="16" s="1"/>
  <c r="BD74" i="16" a="1"/>
  <c r="BD74" i="16" s="1"/>
  <c r="AQ74" i="16" a="1"/>
  <c r="AQ74" i="16" s="1"/>
  <c r="AF74" i="16" a="1"/>
  <c r="AF74" i="16" s="1"/>
  <c r="U74" i="16" a="1"/>
  <c r="U74" i="16" s="1"/>
  <c r="J74" i="16" a="1"/>
  <c r="J74" i="16" s="1"/>
  <c r="BK74" i="16" a="1"/>
  <c r="BK74" i="16" s="1"/>
  <c r="BY74" i="16" a="1"/>
  <c r="BY74" i="16" s="1"/>
  <c r="W74" i="16" a="1"/>
  <c r="W74" i="16" s="1"/>
  <c r="I74" i="16" a="1"/>
  <c r="I74" i="16" s="1"/>
  <c r="BJ74" i="16" a="1"/>
  <c r="BJ74" i="16" s="1"/>
  <c r="AW74" i="16" a="1"/>
  <c r="AW74" i="16" s="1"/>
  <c r="AJ74" i="16" a="1"/>
  <c r="AJ74" i="16" s="1"/>
  <c r="BX74" i="16" a="1"/>
  <c r="BX74" i="16" s="1"/>
  <c r="H74" i="16" a="1"/>
  <c r="H74" i="16" s="1"/>
  <c r="BN74" i="16" a="1"/>
  <c r="BN74" i="16" s="1"/>
  <c r="AV74" i="16" a="1"/>
  <c r="AV74" i="16" s="1"/>
  <c r="AE74" i="16" a="1"/>
  <c r="AE74" i="16" s="1"/>
  <c r="Q74" i="16" a="1"/>
  <c r="Q74" i="16" s="1"/>
  <c r="BZ74" i="16" a="1"/>
  <c r="BZ74" i="16" s="1"/>
  <c r="AP74" i="16" a="1"/>
  <c r="AP74" i="16" s="1"/>
  <c r="AB74" i="16" a="1"/>
  <c r="AB74" i="16" s="1"/>
  <c r="M74" i="16" a="1"/>
  <c r="M74" i="16" s="1"/>
  <c r="AX74" i="16" a="1"/>
  <c r="AX74" i="16" s="1"/>
  <c r="AC74" i="16" a="1"/>
  <c r="AC74" i="16" s="1"/>
  <c r="L74" i="16" a="1"/>
  <c r="L74" i="16" s="1"/>
  <c r="BQ74" i="16" a="1"/>
  <c r="BQ74" i="16" s="1"/>
  <c r="AU74" i="16" a="1"/>
  <c r="AU74" i="16" s="1"/>
  <c r="BO74" i="16" a="1"/>
  <c r="BO74" i="16" s="1"/>
  <c r="AT74" i="16" a="1"/>
  <c r="AT74" i="16" s="1"/>
  <c r="AA74" i="16" a="1"/>
  <c r="AA74" i="16" s="1"/>
  <c r="T74" i="16" a="1"/>
  <c r="T74" i="16" s="1"/>
  <c r="AK74" i="16" a="1"/>
  <c r="AK74" i="16" s="1"/>
  <c r="BH74" i="16" a="1"/>
  <c r="BH74" i="16" s="1"/>
  <c r="AI74" i="16" a="1"/>
  <c r="AI74" i="16" s="1"/>
  <c r="BA74" i="16" a="1"/>
  <c r="BA74" i="16" s="1"/>
  <c r="Y74" i="16" a="1"/>
  <c r="Y74" i="16" s="1"/>
  <c r="BF74" i="16" a="1"/>
  <c r="BF74" i="16" s="1"/>
  <c r="S74" i="16" a="1"/>
  <c r="S74" i="16" s="1"/>
  <c r="AO74" i="16" a="1"/>
  <c r="AO74" i="16" s="1"/>
  <c r="O74" i="16" a="1"/>
  <c r="O74" i="16" s="1"/>
  <c r="AN74" i="16" a="1"/>
  <c r="AN74" i="16" s="1"/>
  <c r="AM74" i="16" a="1"/>
  <c r="AM74" i="16" s="1"/>
  <c r="BT74" i="16" a="1"/>
  <c r="BT74" i="16" s="1"/>
  <c r="AY74" i="16" a="1"/>
  <c r="AY74" i="16" s="1"/>
  <c r="AD74" i="16" a="1"/>
  <c r="AD74" i="16" s="1"/>
  <c r="CA74" i="16" a="1"/>
  <c r="CA74" i="16" s="1"/>
  <c r="Z74" i="16" a="1"/>
  <c r="Z74" i="16" s="1"/>
  <c r="BS74" i="16" a="1"/>
  <c r="BS74" i="16" s="1"/>
  <c r="BR74" i="16" a="1"/>
  <c r="BR74" i="16" s="1"/>
  <c r="BU74" i="16" a="1"/>
  <c r="BU74" i="16" s="1"/>
  <c r="R74" i="16" a="1"/>
  <c r="R74" i="16" s="1"/>
  <c r="P74" i="16" a="1"/>
  <c r="P74" i="16" s="1"/>
  <c r="AL74" i="16" a="1"/>
  <c r="AL74" i="16" s="1"/>
  <c r="BI74" i="16" a="1"/>
  <c r="BI74" i="16" s="1"/>
  <c r="AZ74" i="16" a="1"/>
  <c r="AZ74" i="16" s="1"/>
  <c r="BG74" i="16" a="1"/>
  <c r="BG74" i="16" s="1"/>
  <c r="BL65" i="7"/>
  <c r="BL73" i="7"/>
  <c r="BL72" i="7" s="1"/>
  <c r="BN46" i="3" s="1"/>
  <c r="AD74" i="15" l="1" a="1"/>
  <c r="AD74" i="15" s="1"/>
  <c r="AX74" i="15" a="1"/>
  <c r="AX74" i="15" s="1"/>
  <c r="AB74" i="15" a="1"/>
  <c r="AB74" i="15" s="1"/>
  <c r="BL74" i="15" a="1"/>
  <c r="BL74" i="15" s="1"/>
  <c r="BC74" i="15" a="1"/>
  <c r="BC74" i="15" s="1"/>
  <c r="V74" i="15" a="1"/>
  <c r="V74" i="15" s="1"/>
  <c r="Z74" i="15" a="1"/>
  <c r="Z74" i="15" s="1"/>
  <c r="AC74" i="15" a="1"/>
  <c r="AC74" i="15" s="1"/>
  <c r="BJ74" i="15" a="1"/>
  <c r="BJ74" i="15" s="1"/>
  <c r="J74" i="15" a="1"/>
  <c r="J74" i="15" s="1"/>
  <c r="AN74" i="15" a="1"/>
  <c r="AN74" i="15" s="1"/>
  <c r="BS74" i="15" a="1"/>
  <c r="BS74" i="15" s="1"/>
  <c r="W74" i="15" a="1"/>
  <c r="W74" i="15" s="1"/>
  <c r="BA74" i="15" a="1"/>
  <c r="BA74" i="15" s="1"/>
  <c r="O74" i="15" a="1"/>
  <c r="O74" i="15" s="1"/>
  <c r="BZ74" i="15" a="1"/>
  <c r="BZ74" i="15" s="1"/>
  <c r="S74" i="15" a="1"/>
  <c r="S74" i="15" s="1"/>
  <c r="BN74" i="15" a="1"/>
  <c r="BN74" i="15" s="1"/>
  <c r="P74" i="15" a="1"/>
  <c r="P74" i="15" s="1"/>
  <c r="BB74" i="15" a="1"/>
  <c r="BB74" i="15" s="1"/>
  <c r="BV74" i="15" a="1"/>
  <c r="BV74" i="15" s="1"/>
  <c r="AQ74" i="15" a="1"/>
  <c r="AQ74" i="15" s="1"/>
  <c r="AJ74" i="15" a="1"/>
  <c r="AJ74" i="15" s="1"/>
  <c r="BW74" i="15" a="1"/>
  <c r="BW74" i="15" s="1"/>
  <c r="Q74" i="15" a="1"/>
  <c r="Q74" i="15" s="1"/>
  <c r="BD74" i="15" a="1"/>
  <c r="BD74" i="15" s="1"/>
  <c r="N74" i="15" a="1"/>
  <c r="N74" i="15" s="1"/>
  <c r="BT74" i="15" a="1"/>
  <c r="BT74" i="15" s="1"/>
  <c r="AF74" i="15" a="1"/>
  <c r="AF74" i="15" s="1"/>
  <c r="BF74" i="15" a="1"/>
  <c r="BF74" i="15" s="1"/>
  <c r="BG74" i="15" a="1"/>
  <c r="BG74" i="15" s="1"/>
  <c r="AT74" i="15" a="1"/>
  <c r="AT74" i="15" s="1"/>
  <c r="AK74" i="15" a="1"/>
  <c r="AK74" i="15" s="1"/>
  <c r="BM74" i="15" a="1"/>
  <c r="BM74" i="15" s="1"/>
  <c r="CA74" i="15" a="1"/>
  <c r="CA74" i="15" s="1"/>
  <c r="BQ74" i="15" a="1"/>
  <c r="BQ74" i="15" s="1"/>
  <c r="BO74" i="15" a="1"/>
  <c r="BO74" i="15" s="1"/>
  <c r="AY74" i="15" a="1"/>
  <c r="AY74" i="15" s="1"/>
  <c r="AL74" i="15" a="1"/>
  <c r="AL74" i="15" s="1"/>
  <c r="BR74" i="15" a="1"/>
  <c r="BR74" i="15" s="1"/>
  <c r="BX74" i="15" a="1"/>
  <c r="BX74" i="15" s="1"/>
  <c r="BK74" i="15" a="1"/>
  <c r="BK74" i="15" s="1"/>
  <c r="AM74" i="15" a="1"/>
  <c r="AM74" i="15" s="1"/>
  <c r="AO74" i="15" a="1"/>
  <c r="AO74" i="15" s="1"/>
  <c r="X74" i="15" a="1"/>
  <c r="X74" i="15" s="1"/>
  <c r="I74" i="15" a="1"/>
  <c r="I74" i="15" s="1"/>
  <c r="AR74" i="15" a="1"/>
  <c r="AR74" i="15" s="1"/>
  <c r="AW74" i="15" a="1"/>
  <c r="AW74" i="15" s="1"/>
  <c r="U74" i="15" a="1"/>
  <c r="U74" i="15" s="1"/>
  <c r="AS74" i="15" a="1"/>
  <c r="AS74" i="15" s="1"/>
  <c r="K74" i="15" a="1"/>
  <c r="K74" i="15" s="1"/>
  <c r="AG74" i="15" a="1"/>
  <c r="AG74" i="15" s="1"/>
  <c r="AE74" i="15" a="1"/>
  <c r="AE74" i="15" s="1"/>
  <c r="AU74" i="15" a="1"/>
  <c r="AU74" i="15" s="1"/>
  <c r="H74" i="15" a="1"/>
  <c r="H74" i="15" s="1"/>
  <c r="BH74" i="15" a="1"/>
  <c r="BH74" i="15" s="1"/>
  <c r="Y74" i="15" a="1"/>
  <c r="Y74" i="15" s="1"/>
  <c r="L74" i="15" a="1"/>
  <c r="L74" i="15" s="1"/>
  <c r="AI74" i="15" a="1"/>
  <c r="AI74" i="15" s="1"/>
  <c r="BU74" i="15" a="1"/>
  <c r="BU74" i="15" s="1"/>
  <c r="BI74" i="15" a="1"/>
  <c r="BI74" i="15" s="1"/>
  <c r="AV74" i="15" a="1"/>
  <c r="AV74" i="15" s="1"/>
  <c r="BE74" i="15" a="1"/>
  <c r="BE74" i="15" s="1"/>
  <c r="M74" i="15" a="1"/>
  <c r="M74" i="15" s="1"/>
  <c r="AZ74" i="15" a="1"/>
  <c r="AZ74" i="15" s="1"/>
  <c r="AP74" i="15" a="1"/>
  <c r="AP74" i="15" s="1"/>
  <c r="AH74" i="15" a="1"/>
  <c r="AH74" i="15" s="1"/>
  <c r="AA74" i="15" a="1"/>
  <c r="AA74" i="15" s="1"/>
  <c r="BY74" i="15" a="1"/>
  <c r="BY74" i="15" s="1"/>
  <c r="BP74" i="15" a="1"/>
  <c r="BP74" i="15" s="1"/>
  <c r="R74" i="15" a="1"/>
  <c r="R74" i="15" s="1"/>
  <c r="BM44" i="7"/>
  <c r="BM52" i="7"/>
  <c r="CX46" i="3"/>
  <c r="BK53" i="4"/>
  <c r="CU53" i="4" s="1"/>
  <c r="BN68" i="3"/>
  <c r="BM8" i="15" l="1"/>
  <c r="BM7" i="15" s="1"/>
  <c r="BM8" i="16"/>
  <c r="BM7" i="16" s="1"/>
  <c r="E75" i="16" s="1" a="1"/>
  <c r="E75" i="16" s="1"/>
  <c r="CX68" i="3"/>
  <c r="BM51" i="7"/>
  <c r="BM66" i="7"/>
  <c r="BN45" i="7" l="1"/>
  <c r="E75" i="15" a="1"/>
  <c r="E75" i="15" s="1"/>
  <c r="H75" i="15" s="1" a="1"/>
  <c r="H75" i="15" s="1"/>
  <c r="BW75" i="16" a="1"/>
  <c r="BW75" i="16" s="1"/>
  <c r="BM75" i="16" a="1"/>
  <c r="BM75" i="16" s="1"/>
  <c r="BC75" i="16" a="1"/>
  <c r="BC75" i="16" s="1"/>
  <c r="AS75" i="16" a="1"/>
  <c r="AS75" i="16" s="1"/>
  <c r="AI75" i="16" a="1"/>
  <c r="AI75" i="16" s="1"/>
  <c r="Y75" i="16" a="1"/>
  <c r="Y75" i="16" s="1"/>
  <c r="O75" i="16" a="1"/>
  <c r="O75" i="16" s="1"/>
  <c r="BB75" i="16" a="1"/>
  <c r="BB75" i="16" s="1"/>
  <c r="AG75" i="16" a="1"/>
  <c r="AG75" i="16" s="1"/>
  <c r="L75" i="16" a="1"/>
  <c r="L75" i="16" s="1"/>
  <c r="BL75" i="16" a="1"/>
  <c r="BL75" i="16" s="1"/>
  <c r="AQ75" i="16" a="1"/>
  <c r="AQ75" i="16" s="1"/>
  <c r="V75" i="16" a="1"/>
  <c r="V75" i="16" s="1"/>
  <c r="BV75" i="16" a="1"/>
  <c r="BV75" i="16" s="1"/>
  <c r="BA75" i="16" a="1"/>
  <c r="BA75" i="16" s="1"/>
  <c r="AF75" i="16" a="1"/>
  <c r="AF75" i="16" s="1"/>
  <c r="K75" i="16" a="1"/>
  <c r="K75" i="16" s="1"/>
  <c r="BQ75" i="16" a="1"/>
  <c r="BQ75" i="16" s="1"/>
  <c r="BE75" i="16" a="1"/>
  <c r="BE75" i="16" s="1"/>
  <c r="AE75" i="16" a="1"/>
  <c r="AE75" i="16" s="1"/>
  <c r="S75" i="16" a="1"/>
  <c r="S75" i="16" s="1"/>
  <c r="AR75" i="16" a="1"/>
  <c r="AR75" i="16" s="1"/>
  <c r="BP75" i="16" a="1"/>
  <c r="BP75" i="16" s="1"/>
  <c r="BD75" i="16" a="1"/>
  <c r="BD75" i="16" s="1"/>
  <c r="AP75" i="16" a="1"/>
  <c r="AP75" i="16" s="1"/>
  <c r="AD75" i="16" a="1"/>
  <c r="AD75" i="16" s="1"/>
  <c r="R75" i="16" a="1"/>
  <c r="R75" i="16" s="1"/>
  <c r="BJ75" i="16" a="1"/>
  <c r="BJ75" i="16" s="1"/>
  <c r="BY75" i="16" a="1"/>
  <c r="BY75" i="16" s="1"/>
  <c r="AV75" i="16" a="1"/>
  <c r="AV75" i="16" s="1"/>
  <c r="AH75" i="16" a="1"/>
  <c r="AH75" i="16" s="1"/>
  <c r="BI75" i="16" a="1"/>
  <c r="BI75" i="16" s="1"/>
  <c r="Q75" i="16" a="1"/>
  <c r="Q75" i="16" s="1"/>
  <c r="BX75" i="16" a="1"/>
  <c r="BX75" i="16" s="1"/>
  <c r="AU75" i="16" a="1"/>
  <c r="AU75" i="16" s="1"/>
  <c r="AT75" i="16" a="1"/>
  <c r="AT75" i="16" s="1"/>
  <c r="AA75" i="16" a="1"/>
  <c r="AA75" i="16" s="1"/>
  <c r="BK75" i="16" a="1"/>
  <c r="BK75" i="16" s="1"/>
  <c r="I75" i="16" a="1"/>
  <c r="I75" i="16" s="1"/>
  <c r="BZ75" i="16" a="1"/>
  <c r="BZ75" i="16" s="1"/>
  <c r="BF75" i="16" a="1"/>
  <c r="BF75" i="16" s="1"/>
  <c r="CA75" i="16" a="1"/>
  <c r="CA75" i="16" s="1"/>
  <c r="AK75" i="16" a="1"/>
  <c r="AK75" i="16" s="1"/>
  <c r="N75" i="16" a="1"/>
  <c r="N75" i="16" s="1"/>
  <c r="AJ75" i="16" a="1"/>
  <c r="AJ75" i="16" s="1"/>
  <c r="M75" i="16" a="1"/>
  <c r="M75" i="16" s="1"/>
  <c r="BU75" i="16" a="1"/>
  <c r="BU75" i="16" s="1"/>
  <c r="AN75" i="16" a="1"/>
  <c r="AN75" i="16" s="1"/>
  <c r="J75" i="16" a="1"/>
  <c r="J75" i="16" s="1"/>
  <c r="AM75" i="16" a="1"/>
  <c r="AM75" i="16" s="1"/>
  <c r="BG75" i="16" a="1"/>
  <c r="BG75" i="16" s="1"/>
  <c r="AZ75" i="16" a="1"/>
  <c r="AZ75" i="16" s="1"/>
  <c r="X75" i="16" a="1"/>
  <c r="X75" i="16" s="1"/>
  <c r="W75" i="16" a="1"/>
  <c r="W75" i="16" s="1"/>
  <c r="AW75" i="16" a="1"/>
  <c r="AW75" i="16" s="1"/>
  <c r="BN75" i="16" a="1"/>
  <c r="BN75" i="16" s="1"/>
  <c r="U75" i="16" a="1"/>
  <c r="U75" i="16" s="1"/>
  <c r="BH75" i="16" a="1"/>
  <c r="BH75" i="16" s="1"/>
  <c r="BR75" i="16" a="1"/>
  <c r="BR75" i="16" s="1"/>
  <c r="P75" i="16" a="1"/>
  <c r="P75" i="16" s="1"/>
  <c r="BO75" i="16" a="1"/>
  <c r="BO75" i="16" s="1"/>
  <c r="H75" i="16" a="1"/>
  <c r="H75" i="16" s="1"/>
  <c r="AL75" i="16" a="1"/>
  <c r="AL75" i="16" s="1"/>
  <c r="AB75" i="16" a="1"/>
  <c r="AB75" i="16" s="1"/>
  <c r="AC75" i="16" a="1"/>
  <c r="AC75" i="16" s="1"/>
  <c r="T75" i="16" a="1"/>
  <c r="T75" i="16" s="1"/>
  <c r="BT75" i="16" a="1"/>
  <c r="BT75" i="16" s="1"/>
  <c r="Z75" i="16" a="1"/>
  <c r="Z75" i="16" s="1"/>
  <c r="AY75" i="16" a="1"/>
  <c r="AY75" i="16" s="1"/>
  <c r="BS75" i="16" a="1"/>
  <c r="BS75" i="16" s="1"/>
  <c r="AX75" i="16" a="1"/>
  <c r="AX75" i="16" s="1"/>
  <c r="AO75" i="16" a="1"/>
  <c r="AO75" i="16" s="1"/>
  <c r="BM65" i="7"/>
  <c r="BM73" i="7"/>
  <c r="BM72" i="7" s="1"/>
  <c r="BO46" i="3" s="1"/>
  <c r="AE75" i="15" l="1" a="1"/>
  <c r="AE75" i="15" s="1"/>
  <c r="BO75" i="15" a="1"/>
  <c r="BO75" i="15" s="1"/>
  <c r="K75" i="15" a="1"/>
  <c r="K75" i="15" s="1"/>
  <c r="BP75" i="15" a="1"/>
  <c r="BP75" i="15" s="1"/>
  <c r="CA75" i="15" a="1"/>
  <c r="CA75" i="15" s="1"/>
  <c r="BB75" i="15" a="1"/>
  <c r="BB75" i="15" s="1"/>
  <c r="Z75" i="15" a="1"/>
  <c r="Z75" i="15" s="1"/>
  <c r="AK75" i="15" a="1"/>
  <c r="AK75" i="15" s="1"/>
  <c r="BX75" i="15" a="1"/>
  <c r="BX75" i="15" s="1"/>
  <c r="AF75" i="15" a="1"/>
  <c r="AF75" i="15" s="1"/>
  <c r="AJ75" i="15" a="1"/>
  <c r="AJ75" i="15" s="1"/>
  <c r="AA75" i="15" a="1"/>
  <c r="AA75" i="15" s="1"/>
  <c r="BG75" i="15" a="1"/>
  <c r="BG75" i="15" s="1"/>
  <c r="U75" i="15" a="1"/>
  <c r="U75" i="15" s="1"/>
  <c r="BV75" i="15" a="1"/>
  <c r="BV75" i="15" s="1"/>
  <c r="AO75" i="15" a="1"/>
  <c r="AO75" i="15" s="1"/>
  <c r="AU75" i="15" a="1"/>
  <c r="AU75" i="15" s="1"/>
  <c r="BM75" i="15" a="1"/>
  <c r="BM75" i="15" s="1"/>
  <c r="BC75" i="15" a="1"/>
  <c r="BC75" i="15" s="1"/>
  <c r="V75" i="15" a="1"/>
  <c r="V75" i="15" s="1"/>
  <c r="BT75" i="15" a="1"/>
  <c r="BT75" i="15" s="1"/>
  <c r="AP75" i="15" a="1"/>
  <c r="AP75" i="15" s="1"/>
  <c r="T75" i="15" a="1"/>
  <c r="T75" i="15" s="1"/>
  <c r="Y75" i="15" a="1"/>
  <c r="Y75" i="15" s="1"/>
  <c r="AH75" i="15" a="1"/>
  <c r="AH75" i="15" s="1"/>
  <c r="BW75" i="15" a="1"/>
  <c r="BW75" i="15" s="1"/>
  <c r="X75" i="15" a="1"/>
  <c r="X75" i="15" s="1"/>
  <c r="AS75" i="15" a="1"/>
  <c r="AS75" i="15" s="1"/>
  <c r="BK75" i="15" a="1"/>
  <c r="BK75" i="15" s="1"/>
  <c r="AB75" i="15" a="1"/>
  <c r="AB75" i="15" s="1"/>
  <c r="AL75" i="15" a="1"/>
  <c r="AL75" i="15" s="1"/>
  <c r="BH75" i="15" a="1"/>
  <c r="BH75" i="15" s="1"/>
  <c r="AT75" i="15" a="1"/>
  <c r="AT75" i="15" s="1"/>
  <c r="AG75" i="15" a="1"/>
  <c r="AG75" i="15" s="1"/>
  <c r="BQ75" i="15" a="1"/>
  <c r="BQ75" i="15" s="1"/>
  <c r="AW75" i="15" a="1"/>
  <c r="AW75" i="15" s="1"/>
  <c r="BY75" i="15" a="1"/>
  <c r="BY75" i="15" s="1"/>
  <c r="BI75" i="15" a="1"/>
  <c r="BI75" i="15" s="1"/>
  <c r="AN75" i="15" a="1"/>
  <c r="AN75" i="15" s="1"/>
  <c r="O75" i="15" a="1"/>
  <c r="O75" i="15" s="1"/>
  <c r="N75" i="15" a="1"/>
  <c r="N75" i="15" s="1"/>
  <c r="S75" i="15" a="1"/>
  <c r="S75" i="15" s="1"/>
  <c r="M75" i="15" a="1"/>
  <c r="M75" i="15" s="1"/>
  <c r="W75" i="15" a="1"/>
  <c r="W75" i="15" s="1"/>
  <c r="AR75" i="15" a="1"/>
  <c r="AR75" i="15" s="1"/>
  <c r="BN75" i="15" a="1"/>
  <c r="BN75" i="15" s="1"/>
  <c r="BJ75" i="15" a="1"/>
  <c r="BJ75" i="15" s="1"/>
  <c r="L75" i="15" a="1"/>
  <c r="L75" i="15" s="1"/>
  <c r="AC75" i="15" a="1"/>
  <c r="AC75" i="15" s="1"/>
  <c r="BD75" i="15" a="1"/>
  <c r="BD75" i="15" s="1"/>
  <c r="AQ75" i="15" a="1"/>
  <c r="AQ75" i="15" s="1"/>
  <c r="BL75" i="15" a="1"/>
  <c r="BL75" i="15" s="1"/>
  <c r="AX75" i="15" a="1"/>
  <c r="AX75" i="15" s="1"/>
  <c r="AI75" i="15" a="1"/>
  <c r="AI75" i="15" s="1"/>
  <c r="AZ75" i="15" a="1"/>
  <c r="AZ75" i="15" s="1"/>
  <c r="AD75" i="15" a="1"/>
  <c r="AD75" i="15" s="1"/>
  <c r="Q75" i="15" a="1"/>
  <c r="Q75" i="15" s="1"/>
  <c r="BA75" i="15" a="1"/>
  <c r="BA75" i="15" s="1"/>
  <c r="I75" i="15" a="1"/>
  <c r="I75" i="15" s="1"/>
  <c r="BR75" i="15" a="1"/>
  <c r="BR75" i="15" s="1"/>
  <c r="BS75" i="15" a="1"/>
  <c r="BS75" i="15" s="1"/>
  <c r="BF75" i="15" a="1"/>
  <c r="BF75" i="15" s="1"/>
  <c r="P75" i="15" a="1"/>
  <c r="P75" i="15" s="1"/>
  <c r="BZ75" i="15" a="1"/>
  <c r="BZ75" i="15" s="1"/>
  <c r="J75" i="15" a="1"/>
  <c r="J75" i="15" s="1"/>
  <c r="AM75" i="15" a="1"/>
  <c r="AM75" i="15" s="1"/>
  <c r="AV75" i="15" a="1"/>
  <c r="AV75" i="15" s="1"/>
  <c r="R75" i="15" a="1"/>
  <c r="R75" i="15" s="1"/>
  <c r="AY75" i="15" a="1"/>
  <c r="AY75" i="15" s="1"/>
  <c r="BE75" i="15" a="1"/>
  <c r="BE75" i="15" s="1"/>
  <c r="BU75" i="15" a="1"/>
  <c r="BU75" i="15" s="1"/>
  <c r="BL53" i="4"/>
  <c r="BO68" i="3"/>
  <c r="BN44" i="7"/>
  <c r="BN52" i="7"/>
  <c r="BN8" i="16" l="1"/>
  <c r="BN7" i="16" s="1"/>
  <c r="E76" i="16" s="1" a="1"/>
  <c r="E76" i="16" s="1"/>
  <c r="BN8" i="15"/>
  <c r="BN7" i="15" s="1"/>
  <c r="BN51" i="7"/>
  <c r="BN66" i="7"/>
  <c r="BO45" i="7" l="1"/>
  <c r="E76" i="15" a="1"/>
  <c r="E76" i="15" s="1"/>
  <c r="AN76" i="15" s="1" a="1"/>
  <c r="AN76" i="15" s="1"/>
  <c r="BX76" i="16" a="1"/>
  <c r="BX76" i="16" s="1"/>
  <c r="BM76" i="16" a="1"/>
  <c r="BM76" i="16" s="1"/>
  <c r="AR76" i="16" a="1"/>
  <c r="AR76" i="16" s="1"/>
  <c r="W76" i="16" a="1"/>
  <c r="W76" i="16" s="1"/>
  <c r="BB76" i="16" a="1"/>
  <c r="BB76" i="16" s="1"/>
  <c r="AG76" i="16" a="1"/>
  <c r="AG76" i="16" s="1"/>
  <c r="L76" i="16" a="1"/>
  <c r="L76" i="16" s="1"/>
  <c r="BW76" i="16" a="1"/>
  <c r="BW76" i="16" s="1"/>
  <c r="BL76" i="16" a="1"/>
  <c r="BL76" i="16" s="1"/>
  <c r="AQ76" i="16" a="1"/>
  <c r="AQ76" i="16" s="1"/>
  <c r="V76" i="16" a="1"/>
  <c r="V76" i="16" s="1"/>
  <c r="K76" i="16" a="1"/>
  <c r="K76" i="16" s="1"/>
  <c r="BR76" i="16" a="1"/>
  <c r="BR76" i="16" s="1"/>
  <c r="BF76" i="16" a="1"/>
  <c r="BF76" i="16" s="1"/>
  <c r="AT76" i="16" a="1"/>
  <c r="AT76" i="16" s="1"/>
  <c r="AH76" i="16" a="1"/>
  <c r="AH76" i="16" s="1"/>
  <c r="T76" i="16" a="1"/>
  <c r="T76" i="16" s="1"/>
  <c r="H76" i="16" a="1"/>
  <c r="H76" i="16" s="1"/>
  <c r="AF76" i="16" a="1"/>
  <c r="AF76" i="16" s="1"/>
  <c r="BQ76" i="16" a="1"/>
  <c r="BQ76" i="16" s="1"/>
  <c r="BE76" i="16" a="1"/>
  <c r="BE76" i="16" s="1"/>
  <c r="AS76" i="16" a="1"/>
  <c r="AS76" i="16" s="1"/>
  <c r="AE76" i="16" a="1"/>
  <c r="AE76" i="16" s="1"/>
  <c r="S76" i="16" a="1"/>
  <c r="S76" i="16" s="1"/>
  <c r="BN76" i="16" a="1"/>
  <c r="BN76" i="16" s="1"/>
  <c r="AX76" i="16" a="1"/>
  <c r="AX76" i="16" s="1"/>
  <c r="AJ76" i="16" a="1"/>
  <c r="AJ76" i="16" s="1"/>
  <c r="R76" i="16" a="1"/>
  <c r="R76" i="16" s="1"/>
  <c r="AW76" i="16" a="1"/>
  <c r="AW76" i="16" s="1"/>
  <c r="AI76" i="16" a="1"/>
  <c r="AI76" i="16" s="1"/>
  <c r="Q76" i="16" a="1"/>
  <c r="Q76" i="16" s="1"/>
  <c r="CA76" i="16" a="1"/>
  <c r="CA76" i="16" s="1"/>
  <c r="BK76" i="16" a="1"/>
  <c r="BK76" i="16" s="1"/>
  <c r="BO76" i="16" a="1"/>
  <c r="BO76" i="16" s="1"/>
  <c r="AU76" i="16" a="1"/>
  <c r="AU76" i="16" s="1"/>
  <c r="AA76" i="16" a="1"/>
  <c r="AA76" i="16" s="1"/>
  <c r="I76" i="16" a="1"/>
  <c r="I76" i="16" s="1"/>
  <c r="BV76" i="16" a="1"/>
  <c r="BV76" i="16" s="1"/>
  <c r="AZ76" i="16" a="1"/>
  <c r="AZ76" i="16" s="1"/>
  <c r="AB76" i="16" a="1"/>
  <c r="AB76" i="16" s="1"/>
  <c r="BU76" i="16" a="1"/>
  <c r="BU76" i="16" s="1"/>
  <c r="AY76" i="16" a="1"/>
  <c r="AY76" i="16" s="1"/>
  <c r="Z76" i="16" a="1"/>
  <c r="Z76" i="16" s="1"/>
  <c r="BT76" i="16" a="1"/>
  <c r="BT76" i="16" s="1"/>
  <c r="AV76" i="16" a="1"/>
  <c r="AV76" i="16" s="1"/>
  <c r="BD76" i="16" a="1"/>
  <c r="BD76" i="16" s="1"/>
  <c r="X76" i="16" a="1"/>
  <c r="X76" i="16" s="1"/>
  <c r="AN76" i="16" a="1"/>
  <c r="AN76" i="16" s="1"/>
  <c r="N76" i="16" a="1"/>
  <c r="N76" i="16" s="1"/>
  <c r="BC76" i="16" a="1"/>
  <c r="BC76" i="16" s="1"/>
  <c r="BA76" i="16" a="1"/>
  <c r="BA76" i="16" s="1"/>
  <c r="O76" i="16" a="1"/>
  <c r="O76" i="16" s="1"/>
  <c r="BZ76" i="16" a="1"/>
  <c r="BZ76" i="16" s="1"/>
  <c r="J76" i="16" a="1"/>
  <c r="J76" i="16" s="1"/>
  <c r="AD76" i="16" a="1"/>
  <c r="AD76" i="16" s="1"/>
  <c r="BP76" i="16" a="1"/>
  <c r="BP76" i="16" s="1"/>
  <c r="AC76" i="16" a="1"/>
  <c r="AC76" i="16" s="1"/>
  <c r="AO76" i="16" a="1"/>
  <c r="AO76" i="16" s="1"/>
  <c r="AM76" i="16" a="1"/>
  <c r="AM76" i="16" s="1"/>
  <c r="Y76" i="16" a="1"/>
  <c r="Y76" i="16" s="1"/>
  <c r="U76" i="16" a="1"/>
  <c r="U76" i="16" s="1"/>
  <c r="M76" i="16" a="1"/>
  <c r="M76" i="16" s="1"/>
  <c r="P76" i="16" a="1"/>
  <c r="P76" i="16" s="1"/>
  <c r="BJ76" i="16" a="1"/>
  <c r="BJ76" i="16" s="1"/>
  <c r="BI76" i="16" a="1"/>
  <c r="BI76" i="16" s="1"/>
  <c r="AK76" i="16" a="1"/>
  <c r="AK76" i="16" s="1"/>
  <c r="AP76" i="16" a="1"/>
  <c r="AP76" i="16" s="1"/>
  <c r="AL76" i="16" a="1"/>
  <c r="AL76" i="16" s="1"/>
  <c r="BG76" i="16" a="1"/>
  <c r="BG76" i="16" s="1"/>
  <c r="BH76" i="16" a="1"/>
  <c r="BH76" i="16" s="1"/>
  <c r="BY76" i="16" a="1"/>
  <c r="BY76" i="16" s="1"/>
  <c r="BS76" i="16" a="1"/>
  <c r="BS76" i="16" s="1"/>
  <c r="BN73" i="7"/>
  <c r="BN72" i="7" s="1"/>
  <c r="BP46" i="3" s="1"/>
  <c r="BN65" i="7"/>
  <c r="AC76" i="15" l="1" a="1"/>
  <c r="AC76" i="15" s="1"/>
  <c r="AU76" i="15" a="1"/>
  <c r="AU76" i="15" s="1"/>
  <c r="BU76" i="15" a="1"/>
  <c r="BU76" i="15" s="1"/>
  <c r="AW76" i="15" a="1"/>
  <c r="AW76" i="15" s="1"/>
  <c r="AQ76" i="15" a="1"/>
  <c r="AQ76" i="15" s="1"/>
  <c r="AM76" i="15" a="1"/>
  <c r="AM76" i="15" s="1"/>
  <c r="BV76" i="15" a="1"/>
  <c r="BV76" i="15" s="1"/>
  <c r="AZ76" i="15" a="1"/>
  <c r="AZ76" i="15" s="1"/>
  <c r="K76" i="15" a="1"/>
  <c r="K76" i="15" s="1"/>
  <c r="Z76" i="15" a="1"/>
  <c r="Z76" i="15" s="1"/>
  <c r="R76" i="15" a="1"/>
  <c r="R76" i="15" s="1"/>
  <c r="BF76" i="15" a="1"/>
  <c r="BF76" i="15" s="1"/>
  <c r="AB76" i="15" a="1"/>
  <c r="AB76" i="15" s="1"/>
  <c r="AF76" i="15" a="1"/>
  <c r="AF76" i="15" s="1"/>
  <c r="AT76" i="15" a="1"/>
  <c r="AT76" i="15" s="1"/>
  <c r="AE76" i="15" a="1"/>
  <c r="AE76" i="15" s="1"/>
  <c r="AH76" i="15" a="1"/>
  <c r="AH76" i="15" s="1"/>
  <c r="BQ76" i="15" a="1"/>
  <c r="BQ76" i="15" s="1"/>
  <c r="M76" i="15" a="1"/>
  <c r="M76" i="15" s="1"/>
  <c r="BX76" i="15" a="1"/>
  <c r="BX76" i="15" s="1"/>
  <c r="P76" i="15" a="1"/>
  <c r="P76" i="15" s="1"/>
  <c r="U76" i="15" a="1"/>
  <c r="U76" i="15" s="1"/>
  <c r="BC76" i="15" a="1"/>
  <c r="BC76" i="15" s="1"/>
  <c r="CA76" i="15" a="1"/>
  <c r="CA76" i="15" s="1"/>
  <c r="Y76" i="15" a="1"/>
  <c r="Y76" i="15" s="1"/>
  <c r="BD76" i="15" a="1"/>
  <c r="BD76" i="15" s="1"/>
  <c r="AA76" i="15" a="1"/>
  <c r="AA76" i="15" s="1"/>
  <c r="S76" i="15" a="1"/>
  <c r="S76" i="15" s="1"/>
  <c r="Q76" i="15" a="1"/>
  <c r="Q76" i="15" s="1"/>
  <c r="AI76" i="15" a="1"/>
  <c r="AI76" i="15" s="1"/>
  <c r="N76" i="15" a="1"/>
  <c r="N76" i="15" s="1"/>
  <c r="BK76" i="15" a="1"/>
  <c r="BK76" i="15" s="1"/>
  <c r="BG76" i="15" a="1"/>
  <c r="BG76" i="15" s="1"/>
  <c r="AL76" i="15" a="1"/>
  <c r="AL76" i="15" s="1"/>
  <c r="V76" i="15" a="1"/>
  <c r="V76" i="15" s="1"/>
  <c r="AJ76" i="15" a="1"/>
  <c r="AJ76" i="15" s="1"/>
  <c r="BH76" i="15" a="1"/>
  <c r="BH76" i="15" s="1"/>
  <c r="BJ76" i="15" a="1"/>
  <c r="BJ76" i="15" s="1"/>
  <c r="O76" i="15" a="1"/>
  <c r="O76" i="15" s="1"/>
  <c r="BO76" i="15" a="1"/>
  <c r="BO76" i="15" s="1"/>
  <c r="AD76" i="15" a="1"/>
  <c r="AD76" i="15" s="1"/>
  <c r="BP76" i="15" a="1"/>
  <c r="BP76" i="15" s="1"/>
  <c r="BB76" i="15" a="1"/>
  <c r="BB76" i="15" s="1"/>
  <c r="BL76" i="15" a="1"/>
  <c r="BL76" i="15" s="1"/>
  <c r="H76" i="15" a="1"/>
  <c r="H76" i="15" s="1"/>
  <c r="BT76" i="15" a="1"/>
  <c r="BT76" i="15" s="1"/>
  <c r="BW76" i="15" a="1"/>
  <c r="BW76" i="15" s="1"/>
  <c r="I76" i="15" a="1"/>
  <c r="I76" i="15" s="1"/>
  <c r="BZ76" i="15" a="1"/>
  <c r="BZ76" i="15" s="1"/>
  <c r="AX76" i="15" a="1"/>
  <c r="AX76" i="15" s="1"/>
  <c r="J76" i="15" a="1"/>
  <c r="J76" i="15" s="1"/>
  <c r="L76" i="15" a="1"/>
  <c r="L76" i="15" s="1"/>
  <c r="T76" i="15" a="1"/>
  <c r="T76" i="15" s="1"/>
  <c r="BS76" i="15" a="1"/>
  <c r="BS76" i="15" s="1"/>
  <c r="BN76" i="15" a="1"/>
  <c r="BN76" i="15" s="1"/>
  <c r="W76" i="15" a="1"/>
  <c r="W76" i="15" s="1"/>
  <c r="BM76" i="15" a="1"/>
  <c r="BM76" i="15" s="1"/>
  <c r="BA76" i="15" a="1"/>
  <c r="BA76" i="15" s="1"/>
  <c r="X76" i="15" a="1"/>
  <c r="X76" i="15" s="1"/>
  <c r="AG76" i="15" a="1"/>
  <c r="AG76" i="15" s="1"/>
  <c r="AV76" i="15" a="1"/>
  <c r="AV76" i="15" s="1"/>
  <c r="AO76" i="15" a="1"/>
  <c r="AO76" i="15" s="1"/>
  <c r="AK76" i="15" a="1"/>
  <c r="AK76" i="15" s="1"/>
  <c r="AR76" i="15" a="1"/>
  <c r="AR76" i="15" s="1"/>
  <c r="AY76" i="15" a="1"/>
  <c r="AY76" i="15" s="1"/>
  <c r="BE76" i="15" a="1"/>
  <c r="BE76" i="15" s="1"/>
  <c r="BI76" i="15" a="1"/>
  <c r="BI76" i="15" s="1"/>
  <c r="AS76" i="15" a="1"/>
  <c r="AS76" i="15" s="1"/>
  <c r="AP76" i="15" a="1"/>
  <c r="AP76" i="15" s="1"/>
  <c r="BY76" i="15" a="1"/>
  <c r="BY76" i="15" s="1"/>
  <c r="BR76" i="15" a="1"/>
  <c r="BR76" i="15" s="1"/>
  <c r="BO44" i="7"/>
  <c r="BO52" i="7"/>
  <c r="BM53" i="4"/>
  <c r="BP68" i="3"/>
  <c r="BO8" i="16" l="1"/>
  <c r="BO7" i="16" s="1"/>
  <c r="E77" i="16" s="1" a="1"/>
  <c r="E77" i="16" s="1"/>
  <c r="BO8" i="15"/>
  <c r="BO7" i="15" s="1"/>
  <c r="BO51" i="7"/>
  <c r="BO66" i="7"/>
  <c r="BP45" i="7" l="1"/>
  <c r="E77" i="15" a="1"/>
  <c r="E77" i="15" s="1"/>
  <c r="CA77" i="15" s="1" a="1"/>
  <c r="CA77" i="15" s="1"/>
  <c r="BR77" i="16" a="1"/>
  <c r="BR77" i="16" s="1"/>
  <c r="BH77" i="16" a="1"/>
  <c r="BH77" i="16" s="1"/>
  <c r="AX77" i="16" a="1"/>
  <c r="AX77" i="16" s="1"/>
  <c r="AN77" i="16" a="1"/>
  <c r="AN77" i="16" s="1"/>
  <c r="AD77" i="16" a="1"/>
  <c r="AD77" i="16" s="1"/>
  <c r="T77" i="16" a="1"/>
  <c r="T77" i="16" s="1"/>
  <c r="J77" i="16" a="1"/>
  <c r="J77" i="16" s="1"/>
  <c r="BT77" i="16" a="1"/>
  <c r="BT77" i="16" s="1"/>
  <c r="AY77" i="16" a="1"/>
  <c r="AY77" i="16" s="1"/>
  <c r="S77" i="16" a="1"/>
  <c r="S77" i="16" s="1"/>
  <c r="CA77" i="16" a="1"/>
  <c r="CA77" i="16" s="1"/>
  <c r="BP77" i="16" a="1"/>
  <c r="BP77" i="16" s="1"/>
  <c r="BE77" i="16" a="1"/>
  <c r="BE77" i="16" s="1"/>
  <c r="AT77" i="16" a="1"/>
  <c r="AT77" i="16" s="1"/>
  <c r="AI77" i="16" a="1"/>
  <c r="AI77" i="16" s="1"/>
  <c r="X77" i="16" a="1"/>
  <c r="X77" i="16" s="1"/>
  <c r="M77" i="16" a="1"/>
  <c r="M77" i="16" s="1"/>
  <c r="BW77" i="16" a="1"/>
  <c r="BW77" i="16" s="1"/>
  <c r="AW77" i="16" a="1"/>
  <c r="AW77" i="16" s="1"/>
  <c r="BJ77" i="16" a="1"/>
  <c r="BJ77" i="16" s="1"/>
  <c r="AJ77" i="16" a="1"/>
  <c r="AJ77" i="16" s="1"/>
  <c r="V77" i="16" a="1"/>
  <c r="V77" i="16" s="1"/>
  <c r="I77" i="16" a="1"/>
  <c r="I77" i="16" s="1"/>
  <c r="BV77" i="16" a="1"/>
  <c r="BV77" i="16" s="1"/>
  <c r="BI77" i="16" a="1"/>
  <c r="BI77" i="16" s="1"/>
  <c r="AV77" i="16" a="1"/>
  <c r="AV77" i="16" s="1"/>
  <c r="AH77" i="16" a="1"/>
  <c r="AH77" i="16" s="1"/>
  <c r="H77" i="16" a="1"/>
  <c r="H77" i="16" s="1"/>
  <c r="U77" i="16" a="1"/>
  <c r="U77" i="16" s="1"/>
  <c r="BU77" i="16" a="1"/>
  <c r="BU77" i="16" s="1"/>
  <c r="BD77" i="16" a="1"/>
  <c r="BD77" i="16" s="1"/>
  <c r="Z77" i="16" a="1"/>
  <c r="Z77" i="16" s="1"/>
  <c r="AO77" i="16" a="1"/>
  <c r="AO77" i="16" s="1"/>
  <c r="BC77" i="16" a="1"/>
  <c r="BC77" i="16" s="1"/>
  <c r="Y77" i="16" a="1"/>
  <c r="Y77" i="16" s="1"/>
  <c r="BS77" i="16" a="1"/>
  <c r="BS77" i="16" s="1"/>
  <c r="AM77" i="16" a="1"/>
  <c r="AM77" i="16" s="1"/>
  <c r="W77" i="16" a="1"/>
  <c r="W77" i="16" s="1"/>
  <c r="O77" i="16" a="1"/>
  <c r="O77" i="16" s="1"/>
  <c r="BX77" i="16" a="1"/>
  <c r="BX77" i="16" s="1"/>
  <c r="BA77" i="16" a="1"/>
  <c r="BA77" i="16" s="1"/>
  <c r="AF77" i="16" a="1"/>
  <c r="AF77" i="16" s="1"/>
  <c r="BO77" i="16" a="1"/>
  <c r="BO77" i="16" s="1"/>
  <c r="AA77" i="16" a="1"/>
  <c r="AA77" i="16" s="1"/>
  <c r="AU77" i="16" a="1"/>
  <c r="AU77" i="16" s="1"/>
  <c r="AS77" i="16" a="1"/>
  <c r="AS77" i="16" s="1"/>
  <c r="BQ77" i="16" a="1"/>
  <c r="BQ77" i="16" s="1"/>
  <c r="AR77" i="16" a="1"/>
  <c r="AR77" i="16" s="1"/>
  <c r="AQ77" i="16" a="1"/>
  <c r="AQ77" i="16" s="1"/>
  <c r="N77" i="16" a="1"/>
  <c r="N77" i="16" s="1"/>
  <c r="BZ77" i="16" a="1"/>
  <c r="BZ77" i="16" s="1"/>
  <c r="L77" i="16" a="1"/>
  <c r="L77" i="16" s="1"/>
  <c r="BL77" i="16" a="1"/>
  <c r="BL77" i="16" s="1"/>
  <c r="BF77" i="16" a="1"/>
  <c r="BF77" i="16" s="1"/>
  <c r="BB77" i="16" a="1"/>
  <c r="BB77" i="16" s="1"/>
  <c r="P77" i="16" a="1"/>
  <c r="P77" i="16" s="1"/>
  <c r="AP77" i="16" a="1"/>
  <c r="AP77" i="16" s="1"/>
  <c r="AL77" i="16" a="1"/>
  <c r="AL77" i="16" s="1"/>
  <c r="BN77" i="16" a="1"/>
  <c r="BN77" i="16" s="1"/>
  <c r="AC77" i="16" a="1"/>
  <c r="AC77" i="16" s="1"/>
  <c r="R77" i="16" a="1"/>
  <c r="R77" i="16" s="1"/>
  <c r="BY77" i="16" a="1"/>
  <c r="BY77" i="16" s="1"/>
  <c r="BK77" i="16" a="1"/>
  <c r="BK77" i="16" s="1"/>
  <c r="Q77" i="16" a="1"/>
  <c r="Q77" i="16" s="1"/>
  <c r="K77" i="16" a="1"/>
  <c r="K77" i="16" s="1"/>
  <c r="BG77" i="16" a="1"/>
  <c r="BG77" i="16" s="1"/>
  <c r="BM77" i="16" a="1"/>
  <c r="BM77" i="16" s="1"/>
  <c r="AE77" i="16" a="1"/>
  <c r="AE77" i="16" s="1"/>
  <c r="AB77" i="16" a="1"/>
  <c r="AB77" i="16" s="1"/>
  <c r="AG77" i="16" a="1"/>
  <c r="AG77" i="16" s="1"/>
  <c r="AZ77" i="16" a="1"/>
  <c r="AZ77" i="16" s="1"/>
  <c r="AK77" i="16" a="1"/>
  <c r="AK77" i="16" s="1"/>
  <c r="BO65" i="7"/>
  <c r="BO73" i="7"/>
  <c r="BO72" i="7" s="1"/>
  <c r="BQ46" i="3" s="1"/>
  <c r="R77" i="15" l="1" a="1"/>
  <c r="R77" i="15" s="1"/>
  <c r="BF77" i="15" a="1"/>
  <c r="BF77" i="15" s="1"/>
  <c r="BQ77" i="15" a="1"/>
  <c r="BQ77" i="15" s="1"/>
  <c r="AZ77" i="15" a="1"/>
  <c r="AZ77" i="15" s="1"/>
  <c r="BH77" i="15" a="1"/>
  <c r="BH77" i="15" s="1"/>
  <c r="W77" i="15" a="1"/>
  <c r="W77" i="15" s="1"/>
  <c r="N77" i="15" a="1"/>
  <c r="N77" i="15" s="1"/>
  <c r="BE77" i="15" a="1"/>
  <c r="BE77" i="15" s="1"/>
  <c r="AN77" i="15" a="1"/>
  <c r="AN77" i="15" s="1"/>
  <c r="M77" i="15" a="1"/>
  <c r="M77" i="15" s="1"/>
  <c r="BJ77" i="15" a="1"/>
  <c r="BJ77" i="15" s="1"/>
  <c r="AU77" i="15" a="1"/>
  <c r="AU77" i="15" s="1"/>
  <c r="O77" i="15" a="1"/>
  <c r="O77" i="15" s="1"/>
  <c r="J77" i="15" a="1"/>
  <c r="J77" i="15" s="1"/>
  <c r="AT77" i="15" a="1"/>
  <c r="AT77" i="15" s="1"/>
  <c r="X77" i="15" a="1"/>
  <c r="X77" i="15" s="1"/>
  <c r="AH77" i="15" a="1"/>
  <c r="AH77" i="15" s="1"/>
  <c r="I77" i="15" a="1"/>
  <c r="I77" i="15" s="1"/>
  <c r="L77" i="15" a="1"/>
  <c r="L77" i="15" s="1"/>
  <c r="K77" i="15" a="1"/>
  <c r="K77" i="15" s="1"/>
  <c r="BA77" i="15" a="1"/>
  <c r="BA77" i="15" s="1"/>
  <c r="AB77" i="15" a="1"/>
  <c r="AB77" i="15" s="1"/>
  <c r="AV77" i="15" a="1"/>
  <c r="AV77" i="15" s="1"/>
  <c r="BK77" i="15" a="1"/>
  <c r="BK77" i="15" s="1"/>
  <c r="BN77" i="15" a="1"/>
  <c r="BN77" i="15" s="1"/>
  <c r="BD77" i="15" a="1"/>
  <c r="BD77" i="15" s="1"/>
  <c r="BL77" i="15" a="1"/>
  <c r="BL77" i="15" s="1"/>
  <c r="BZ77" i="15" a="1"/>
  <c r="BZ77" i="15" s="1"/>
  <c r="U77" i="15" a="1"/>
  <c r="U77" i="15" s="1"/>
  <c r="BG77" i="15" a="1"/>
  <c r="BG77" i="15" s="1"/>
  <c r="AJ77" i="15" a="1"/>
  <c r="AJ77" i="15" s="1"/>
  <c r="BT77" i="15" a="1"/>
  <c r="BT77" i="15" s="1"/>
  <c r="AC77" i="15" a="1"/>
  <c r="AC77" i="15" s="1"/>
  <c r="H77" i="15" a="1"/>
  <c r="H77" i="15" s="1"/>
  <c r="BM77" i="15" a="1"/>
  <c r="BM77" i="15" s="1"/>
  <c r="BV77" i="15" a="1"/>
  <c r="BV77" i="15" s="1"/>
  <c r="S77" i="15" a="1"/>
  <c r="S77" i="15" s="1"/>
  <c r="BS77" i="15" a="1"/>
  <c r="BS77" i="15" s="1"/>
  <c r="AL77" i="15" a="1"/>
  <c r="AL77" i="15" s="1"/>
  <c r="AO77" i="15" a="1"/>
  <c r="AO77" i="15" s="1"/>
  <c r="V77" i="15" a="1"/>
  <c r="V77" i="15" s="1"/>
  <c r="BY77" i="15" a="1"/>
  <c r="BY77" i="15" s="1"/>
  <c r="Q77" i="15" a="1"/>
  <c r="Q77" i="15" s="1"/>
  <c r="AE77" i="15" a="1"/>
  <c r="AE77" i="15" s="1"/>
  <c r="BW77" i="15" a="1"/>
  <c r="BW77" i="15" s="1"/>
  <c r="AP77" i="15" a="1"/>
  <c r="AP77" i="15" s="1"/>
  <c r="AG77" i="15" a="1"/>
  <c r="AG77" i="15" s="1"/>
  <c r="AA77" i="15" a="1"/>
  <c r="AA77" i="15" s="1"/>
  <c r="BC77" i="15" a="1"/>
  <c r="BC77" i="15" s="1"/>
  <c r="P77" i="15" a="1"/>
  <c r="P77" i="15" s="1"/>
  <c r="BO77" i="15" a="1"/>
  <c r="BO77" i="15" s="1"/>
  <c r="T77" i="15" a="1"/>
  <c r="T77" i="15" s="1"/>
  <c r="AM77" i="15" a="1"/>
  <c r="AM77" i="15" s="1"/>
  <c r="AS77" i="15" a="1"/>
  <c r="AS77" i="15" s="1"/>
  <c r="BR77" i="15" a="1"/>
  <c r="BR77" i="15" s="1"/>
  <c r="BU77" i="15" a="1"/>
  <c r="BU77" i="15" s="1"/>
  <c r="AF77" i="15" a="1"/>
  <c r="AF77" i="15" s="1"/>
  <c r="Z77" i="15" a="1"/>
  <c r="Z77" i="15" s="1"/>
  <c r="AX77" i="15" a="1"/>
  <c r="AX77" i="15" s="1"/>
  <c r="AQ77" i="15" a="1"/>
  <c r="AQ77" i="15" s="1"/>
  <c r="AK77" i="15" a="1"/>
  <c r="AK77" i="15" s="1"/>
  <c r="AR77" i="15" a="1"/>
  <c r="AR77" i="15" s="1"/>
  <c r="AI77" i="15" a="1"/>
  <c r="AI77" i="15" s="1"/>
  <c r="BI77" i="15" a="1"/>
  <c r="BI77" i="15" s="1"/>
  <c r="AD77" i="15" a="1"/>
  <c r="AD77" i="15" s="1"/>
  <c r="BB77" i="15" a="1"/>
  <c r="BB77" i="15" s="1"/>
  <c r="AY77" i="15" a="1"/>
  <c r="AY77" i="15" s="1"/>
  <c r="AW77" i="15" a="1"/>
  <c r="AW77" i="15" s="1"/>
  <c r="BX77" i="15" a="1"/>
  <c r="BX77" i="15" s="1"/>
  <c r="Y77" i="15" a="1"/>
  <c r="Y77" i="15" s="1"/>
  <c r="BP77" i="15" a="1"/>
  <c r="BP77" i="15" s="1"/>
  <c r="DJ46" i="3"/>
  <c r="BQ68" i="3"/>
  <c r="BN53" i="4"/>
  <c r="CY46" i="3"/>
  <c r="BP44" i="7"/>
  <c r="BP52" i="7"/>
  <c r="BP8" i="16" l="1"/>
  <c r="BP7" i="16" s="1"/>
  <c r="E78" i="16" s="1" a="1"/>
  <c r="E78" i="16" s="1"/>
  <c r="BP8" i="15"/>
  <c r="BP7" i="15" s="1"/>
  <c r="BP51" i="7"/>
  <c r="BP66" i="7"/>
  <c r="CY68" i="3"/>
  <c r="DG53" i="4"/>
  <c r="CV53" i="4"/>
  <c r="BQ45" i="7" l="1"/>
  <c r="E78" i="15" a="1"/>
  <c r="E78" i="15" s="1"/>
  <c r="P78" i="15" s="1" a="1"/>
  <c r="P78" i="15" s="1"/>
  <c r="BR78" i="16" a="1"/>
  <c r="BR78" i="16" s="1"/>
  <c r="BG78" i="16" a="1"/>
  <c r="BG78" i="16" s="1"/>
  <c r="AV78" i="16" a="1"/>
  <c r="AV78" i="16" s="1"/>
  <c r="AK78" i="16" a="1"/>
  <c r="AK78" i="16" s="1"/>
  <c r="AU78" i="16" a="1"/>
  <c r="AU78" i="16" s="1"/>
  <c r="BZ78" i="16" a="1"/>
  <c r="BZ78" i="16" s="1"/>
  <c r="AR78" i="16" a="1"/>
  <c r="AR78" i="16" s="1"/>
  <c r="AH78" i="16" a="1"/>
  <c r="AH78" i="16" s="1"/>
  <c r="X78" i="16" a="1"/>
  <c r="X78" i="16" s="1"/>
  <c r="BQ78" i="16" a="1"/>
  <c r="BQ78" i="16" s="1"/>
  <c r="BD78" i="16" a="1"/>
  <c r="BD78" i="16" s="1"/>
  <c r="BC78" i="16" a="1"/>
  <c r="BC78" i="16" s="1"/>
  <c r="AP78" i="16" a="1"/>
  <c r="AP78" i="16" s="1"/>
  <c r="I78" i="16" a="1"/>
  <c r="I78" i="16" s="1"/>
  <c r="AO78" i="16" a="1"/>
  <c r="AO78" i="16" s="1"/>
  <c r="AC78" i="16" a="1"/>
  <c r="AC78" i="16" s="1"/>
  <c r="BS78" i="16" a="1"/>
  <c r="BS78" i="16" s="1"/>
  <c r="BB78" i="16" a="1"/>
  <c r="BB78" i="16" s="1"/>
  <c r="Q78" i="16" a="1"/>
  <c r="Q78" i="16" s="1"/>
  <c r="AN78" i="16" a="1"/>
  <c r="AN78" i="16" s="1"/>
  <c r="AB78" i="16" a="1"/>
  <c r="AB78" i="16" s="1"/>
  <c r="P78" i="16" a="1"/>
  <c r="P78" i="16" s="1"/>
  <c r="BI78" i="16" a="1"/>
  <c r="BI78" i="16" s="1"/>
  <c r="N78" i="16" a="1"/>
  <c r="N78" i="16" s="1"/>
  <c r="BX78" i="16" a="1"/>
  <c r="BX78" i="16" s="1"/>
  <c r="AQ78" i="16" a="1"/>
  <c r="AQ78" i="16" s="1"/>
  <c r="AA78" i="16" a="1"/>
  <c r="AA78" i="16" s="1"/>
  <c r="BH78" i="16" a="1"/>
  <c r="BH78" i="16" s="1"/>
  <c r="Z78" i="16" a="1"/>
  <c r="Z78" i="16" s="1"/>
  <c r="M78" i="16" a="1"/>
  <c r="M78" i="16" s="1"/>
  <c r="BW78" i="16" a="1"/>
  <c r="BW78" i="16" s="1"/>
  <c r="BV78" i="16" a="1"/>
  <c r="BV78" i="16" s="1"/>
  <c r="AZ78" i="16" a="1"/>
  <c r="AZ78" i="16" s="1"/>
  <c r="R78" i="16" a="1"/>
  <c r="R78" i="16" s="1"/>
  <c r="AG78" i="16" a="1"/>
  <c r="AG78" i="16" s="1"/>
  <c r="BU78" i="16" a="1"/>
  <c r="BU78" i="16" s="1"/>
  <c r="AY78" i="16" a="1"/>
  <c r="AY78" i="16" s="1"/>
  <c r="O78" i="16" a="1"/>
  <c r="O78" i="16" s="1"/>
  <c r="AF78" i="16" a="1"/>
  <c r="AF78" i="16" s="1"/>
  <c r="BP78" i="16" a="1"/>
  <c r="BP78" i="16" s="1"/>
  <c r="AT78" i="16" a="1"/>
  <c r="AT78" i="16" s="1"/>
  <c r="V78" i="16" a="1"/>
  <c r="V78" i="16" s="1"/>
  <c r="BO78" i="16" a="1"/>
  <c r="BO78" i="16" s="1"/>
  <c r="AX78" i="16" a="1"/>
  <c r="AX78" i="16" s="1"/>
  <c r="W78" i="16" a="1"/>
  <c r="W78" i="16" s="1"/>
  <c r="AW78" i="16" a="1"/>
  <c r="AW78" i="16" s="1"/>
  <c r="U78" i="16" a="1"/>
  <c r="U78" i="16" s="1"/>
  <c r="BY78" i="16" a="1"/>
  <c r="BY78" i="16" s="1"/>
  <c r="AI78" i="16" a="1"/>
  <c r="AI78" i="16" s="1"/>
  <c r="BK78" i="16" a="1"/>
  <c r="BK78" i="16" s="1"/>
  <c r="L78" i="16" a="1"/>
  <c r="L78" i="16" s="1"/>
  <c r="BJ78" i="16" a="1"/>
  <c r="BJ78" i="16" s="1"/>
  <c r="BM78" i="16" a="1"/>
  <c r="BM78" i="16" s="1"/>
  <c r="BL78" i="16" a="1"/>
  <c r="BL78" i="16" s="1"/>
  <c r="J78" i="16" a="1"/>
  <c r="J78" i="16" s="1"/>
  <c r="AM78" i="16" a="1"/>
  <c r="AM78" i="16" s="1"/>
  <c r="BT78" i="16" a="1"/>
  <c r="BT78" i="16" s="1"/>
  <c r="BN78" i="16" a="1"/>
  <c r="BN78" i="16" s="1"/>
  <c r="T78" i="16" a="1"/>
  <c r="T78" i="16" s="1"/>
  <c r="S78" i="16" a="1"/>
  <c r="S78" i="16" s="1"/>
  <c r="K78" i="16" a="1"/>
  <c r="K78" i="16" s="1"/>
  <c r="H78" i="16" a="1"/>
  <c r="H78" i="16" s="1"/>
  <c r="CA78" i="16" a="1"/>
  <c r="CA78" i="16" s="1"/>
  <c r="BF78" i="16" a="1"/>
  <c r="BF78" i="16" s="1"/>
  <c r="BE78" i="16" a="1"/>
  <c r="BE78" i="16" s="1"/>
  <c r="AE78" i="16" a="1"/>
  <c r="AE78" i="16" s="1"/>
  <c r="AD78" i="16" a="1"/>
  <c r="AD78" i="16" s="1"/>
  <c r="Y78" i="16" a="1"/>
  <c r="Y78" i="16" s="1"/>
  <c r="AJ78" i="16" a="1"/>
  <c r="AJ78" i="16" s="1"/>
  <c r="BA78" i="16" a="1"/>
  <c r="BA78" i="16" s="1"/>
  <c r="AL78" i="16" a="1"/>
  <c r="AL78" i="16" s="1"/>
  <c r="AS78" i="16" a="1"/>
  <c r="AS78" i="16" s="1"/>
  <c r="BP65" i="7"/>
  <c r="BP73" i="7"/>
  <c r="BP72" i="7" s="1"/>
  <c r="BR46" i="3" s="1"/>
  <c r="AZ78" i="15" l="1" a="1"/>
  <c r="AZ78" i="15" s="1"/>
  <c r="BB78" i="15" a="1"/>
  <c r="BB78" i="15" s="1"/>
  <c r="AM78" i="15" a="1"/>
  <c r="AM78" i="15" s="1"/>
  <c r="BF78" i="15" a="1"/>
  <c r="BF78" i="15" s="1"/>
  <c r="AT78" i="15" a="1"/>
  <c r="AT78" i="15" s="1"/>
  <c r="AW78" i="15" a="1"/>
  <c r="AW78" i="15" s="1"/>
  <c r="CA78" i="15" a="1"/>
  <c r="CA78" i="15" s="1"/>
  <c r="R78" i="15" a="1"/>
  <c r="R78" i="15" s="1"/>
  <c r="Y78" i="15" a="1"/>
  <c r="Y78" i="15" s="1"/>
  <c r="AN78" i="15" a="1"/>
  <c r="AN78" i="15" s="1"/>
  <c r="AH78" i="15" a="1"/>
  <c r="AH78" i="15" s="1"/>
  <c r="BN78" i="15" a="1"/>
  <c r="BN78" i="15" s="1"/>
  <c r="BM78" i="15" a="1"/>
  <c r="BM78" i="15" s="1"/>
  <c r="BO78" i="15" a="1"/>
  <c r="BO78" i="15" s="1"/>
  <c r="AA78" i="15" a="1"/>
  <c r="AA78" i="15" s="1"/>
  <c r="BQ78" i="15" a="1"/>
  <c r="BQ78" i="15" s="1"/>
  <c r="AP78" i="15" a="1"/>
  <c r="AP78" i="15" s="1"/>
  <c r="BS78" i="15" a="1"/>
  <c r="BS78" i="15" s="1"/>
  <c r="BV78" i="15" a="1"/>
  <c r="BV78" i="15" s="1"/>
  <c r="N78" i="15" a="1"/>
  <c r="N78" i="15" s="1"/>
  <c r="W78" i="15" a="1"/>
  <c r="W78" i="15" s="1"/>
  <c r="BG78" i="15" a="1"/>
  <c r="BG78" i="15" s="1"/>
  <c r="U78" i="15" a="1"/>
  <c r="U78" i="15" s="1"/>
  <c r="K78" i="15" a="1"/>
  <c r="K78" i="15" s="1"/>
  <c r="AJ78" i="15" a="1"/>
  <c r="AJ78" i="15" s="1"/>
  <c r="AQ78" i="15" a="1"/>
  <c r="AQ78" i="15" s="1"/>
  <c r="BP78" i="15" a="1"/>
  <c r="BP78" i="15" s="1"/>
  <c r="AY78" i="15" a="1"/>
  <c r="AY78" i="15" s="1"/>
  <c r="BA78" i="15" a="1"/>
  <c r="BA78" i="15" s="1"/>
  <c r="BJ78" i="15" a="1"/>
  <c r="BJ78" i="15" s="1"/>
  <c r="O78" i="15" a="1"/>
  <c r="O78" i="15" s="1"/>
  <c r="S78" i="15" a="1"/>
  <c r="S78" i="15" s="1"/>
  <c r="AI78" i="15" a="1"/>
  <c r="AI78" i="15" s="1"/>
  <c r="AD78" i="15" a="1"/>
  <c r="AD78" i="15" s="1"/>
  <c r="AB78" i="15" a="1"/>
  <c r="AB78" i="15" s="1"/>
  <c r="AR78" i="15" a="1"/>
  <c r="AR78" i="15" s="1"/>
  <c r="AE78" i="15" a="1"/>
  <c r="AE78" i="15" s="1"/>
  <c r="AF78" i="15" a="1"/>
  <c r="AF78" i="15" s="1"/>
  <c r="X78" i="15" a="1"/>
  <c r="X78" i="15" s="1"/>
  <c r="BH78" i="15" a="1"/>
  <c r="BH78" i="15" s="1"/>
  <c r="AX78" i="15" a="1"/>
  <c r="AX78" i="15" s="1"/>
  <c r="BI78" i="15" a="1"/>
  <c r="BI78" i="15" s="1"/>
  <c r="M78" i="15" a="1"/>
  <c r="M78" i="15" s="1"/>
  <c r="AV78" i="15" a="1"/>
  <c r="AV78" i="15" s="1"/>
  <c r="BK78" i="15" a="1"/>
  <c r="BK78" i="15" s="1"/>
  <c r="BZ78" i="15" a="1"/>
  <c r="BZ78" i="15" s="1"/>
  <c r="BW78" i="15" a="1"/>
  <c r="BW78" i="15" s="1"/>
  <c r="Q78" i="15" a="1"/>
  <c r="Q78" i="15" s="1"/>
  <c r="BD78" i="15" a="1"/>
  <c r="BD78" i="15" s="1"/>
  <c r="BE78" i="15" a="1"/>
  <c r="BE78" i="15" s="1"/>
  <c r="BC78" i="15" a="1"/>
  <c r="BC78" i="15" s="1"/>
  <c r="BX78" i="15" a="1"/>
  <c r="BX78" i="15" s="1"/>
  <c r="BY78" i="15" a="1"/>
  <c r="BY78" i="15" s="1"/>
  <c r="I78" i="15" a="1"/>
  <c r="I78" i="15" s="1"/>
  <c r="AO78" i="15" a="1"/>
  <c r="AO78" i="15" s="1"/>
  <c r="BL78" i="15" a="1"/>
  <c r="BL78" i="15" s="1"/>
  <c r="AK78" i="15" a="1"/>
  <c r="AK78" i="15" s="1"/>
  <c r="BU78" i="15" a="1"/>
  <c r="BU78" i="15" s="1"/>
  <c r="H78" i="15" a="1"/>
  <c r="H78" i="15" s="1"/>
  <c r="Z78" i="15" a="1"/>
  <c r="Z78" i="15" s="1"/>
  <c r="J78" i="15" a="1"/>
  <c r="J78" i="15" s="1"/>
  <c r="T78" i="15" a="1"/>
  <c r="T78" i="15" s="1"/>
  <c r="AL78" i="15" a="1"/>
  <c r="AL78" i="15" s="1"/>
  <c r="AS78" i="15" a="1"/>
  <c r="AS78" i="15" s="1"/>
  <c r="BT78" i="15" a="1"/>
  <c r="BT78" i="15" s="1"/>
  <c r="V78" i="15" a="1"/>
  <c r="V78" i="15" s="1"/>
  <c r="AC78" i="15" a="1"/>
  <c r="AC78" i="15" s="1"/>
  <c r="BR78" i="15" a="1"/>
  <c r="BR78" i="15" s="1"/>
  <c r="AG78" i="15" a="1"/>
  <c r="AG78" i="15" s="1"/>
  <c r="AU78" i="15" a="1"/>
  <c r="AU78" i="15" s="1"/>
  <c r="L78" i="15" a="1"/>
  <c r="L78" i="15" s="1"/>
  <c r="BR68" i="3"/>
  <c r="BO53" i="4"/>
  <c r="BQ44" i="7"/>
  <c r="BQ52" i="7"/>
  <c r="BQ8" i="15" l="1"/>
  <c r="BQ7" i="15" s="1"/>
  <c r="BQ8" i="16"/>
  <c r="BQ7" i="16" s="1"/>
  <c r="E79" i="16" s="1" a="1"/>
  <c r="E79" i="16" s="1"/>
  <c r="BQ51" i="7"/>
  <c r="BQ66" i="7"/>
  <c r="BR45" i="7" l="1"/>
  <c r="E79" i="15" a="1"/>
  <c r="E79" i="15" s="1"/>
  <c r="BB79" i="15" s="1" a="1"/>
  <c r="BB79" i="15" s="1"/>
  <c r="BV79" i="16" a="1"/>
  <c r="BV79" i="16" s="1"/>
  <c r="BL79" i="16" a="1"/>
  <c r="BL79" i="16" s="1"/>
  <c r="BB79" i="16" a="1"/>
  <c r="BB79" i="16" s="1"/>
  <c r="AR79" i="16" a="1"/>
  <c r="AR79" i="16" s="1"/>
  <c r="AH79" i="16" a="1"/>
  <c r="AH79" i="16" s="1"/>
  <c r="X79" i="16" a="1"/>
  <c r="X79" i="16" s="1"/>
  <c r="N79" i="16" a="1"/>
  <c r="N79" i="16" s="1"/>
  <c r="BS79" i="16" a="1"/>
  <c r="BS79" i="16" s="1"/>
  <c r="BI79" i="16" a="1"/>
  <c r="BI79" i="16" s="1"/>
  <c r="AY79" i="16" a="1"/>
  <c r="AY79" i="16" s="1"/>
  <c r="AO79" i="16" a="1"/>
  <c r="AO79" i="16" s="1"/>
  <c r="AE79" i="16" a="1"/>
  <c r="AE79" i="16" s="1"/>
  <c r="U79" i="16" a="1"/>
  <c r="U79" i="16" s="1"/>
  <c r="K79" i="16" a="1"/>
  <c r="K79" i="16" s="1"/>
  <c r="BK79" i="16" a="1"/>
  <c r="BK79" i="16" s="1"/>
  <c r="AZ79" i="16" a="1"/>
  <c r="AZ79" i="16" s="1"/>
  <c r="AN79" i="16" a="1"/>
  <c r="AN79" i="16" s="1"/>
  <c r="AC79" i="16" a="1"/>
  <c r="AC79" i="16" s="1"/>
  <c r="R79" i="16" a="1"/>
  <c r="R79" i="16" s="1"/>
  <c r="BW79" i="16" a="1"/>
  <c r="BW79" i="16" s="1"/>
  <c r="AI79" i="16" a="1"/>
  <c r="AI79" i="16" s="1"/>
  <c r="V79" i="16" a="1"/>
  <c r="V79" i="16" s="1"/>
  <c r="I79" i="16" a="1"/>
  <c r="I79" i="16" s="1"/>
  <c r="BU79" i="16" a="1"/>
  <c r="BU79" i="16" s="1"/>
  <c r="BH79" i="16" a="1"/>
  <c r="BH79" i="16" s="1"/>
  <c r="AU79" i="16" a="1"/>
  <c r="AU79" i="16" s="1"/>
  <c r="BQ79" i="16" a="1"/>
  <c r="BQ79" i="16" s="1"/>
  <c r="Z79" i="16" a="1"/>
  <c r="Z79" i="16" s="1"/>
  <c r="L79" i="16" a="1"/>
  <c r="L79" i="16" s="1"/>
  <c r="BC79" i="16" a="1"/>
  <c r="BC79" i="16" s="1"/>
  <c r="BP79" i="16" a="1"/>
  <c r="BP79" i="16" s="1"/>
  <c r="AM79" i="16" a="1"/>
  <c r="AM79" i="16" s="1"/>
  <c r="Y79" i="16" a="1"/>
  <c r="Y79" i="16" s="1"/>
  <c r="BT79" i="16" a="1"/>
  <c r="BT79" i="16" s="1"/>
  <c r="BD79" i="16" a="1"/>
  <c r="BD79" i="16" s="1"/>
  <c r="AK79" i="16" a="1"/>
  <c r="AK79" i="16" s="1"/>
  <c r="T79" i="16" a="1"/>
  <c r="T79" i="16" s="1"/>
  <c r="BR79" i="16" a="1"/>
  <c r="BR79" i="16" s="1"/>
  <c r="BA79" i="16" a="1"/>
  <c r="BA79" i="16" s="1"/>
  <c r="AJ79" i="16" a="1"/>
  <c r="AJ79" i="16" s="1"/>
  <c r="S79" i="16" a="1"/>
  <c r="S79" i="16" s="1"/>
  <c r="AS79" i="16" a="1"/>
  <c r="AS79" i="16" s="1"/>
  <c r="BM79" i="16" a="1"/>
  <c r="BM79" i="16" s="1"/>
  <c r="W79" i="16" a="1"/>
  <c r="W79" i="16" s="1"/>
  <c r="AQ79" i="16" a="1"/>
  <c r="AQ79" i="16" s="1"/>
  <c r="CA79" i="16" a="1"/>
  <c r="CA79" i="16" s="1"/>
  <c r="AL79" i="16" a="1"/>
  <c r="AL79" i="16" s="1"/>
  <c r="O79" i="16" a="1"/>
  <c r="O79" i="16" s="1"/>
  <c r="AB79" i="16" a="1"/>
  <c r="AB79" i="16" s="1"/>
  <c r="P79" i="16" a="1"/>
  <c r="P79" i="16" s="1"/>
  <c r="J79" i="16" a="1"/>
  <c r="J79" i="16" s="1"/>
  <c r="BY79" i="16" a="1"/>
  <c r="BY79" i="16" s="1"/>
  <c r="BX79" i="16" a="1"/>
  <c r="BX79" i="16" s="1"/>
  <c r="AP79" i="16" a="1"/>
  <c r="AP79" i="16" s="1"/>
  <c r="H79" i="16" a="1"/>
  <c r="H79" i="16" s="1"/>
  <c r="AW79" i="16" a="1"/>
  <c r="AW79" i="16" s="1"/>
  <c r="BZ79" i="16" a="1"/>
  <c r="BZ79" i="16" s="1"/>
  <c r="AG79" i="16" a="1"/>
  <c r="AG79" i="16" s="1"/>
  <c r="AA79" i="16" a="1"/>
  <c r="AA79" i="16" s="1"/>
  <c r="BE79" i="16" a="1"/>
  <c r="BE79" i="16" s="1"/>
  <c r="AX79" i="16" a="1"/>
  <c r="AX79" i="16" s="1"/>
  <c r="AD79" i="16" a="1"/>
  <c r="AD79" i="16" s="1"/>
  <c r="BO79" i="16" a="1"/>
  <c r="BO79" i="16" s="1"/>
  <c r="BN79" i="16" a="1"/>
  <c r="BN79" i="16" s="1"/>
  <c r="AV79" i="16" a="1"/>
  <c r="AV79" i="16" s="1"/>
  <c r="Q79" i="16" a="1"/>
  <c r="Q79" i="16" s="1"/>
  <c r="BG79" i="16" a="1"/>
  <c r="BG79" i="16" s="1"/>
  <c r="BF79" i="16" a="1"/>
  <c r="BF79" i="16" s="1"/>
  <c r="BJ79" i="16" a="1"/>
  <c r="BJ79" i="16" s="1"/>
  <c r="M79" i="16" a="1"/>
  <c r="M79" i="16" s="1"/>
  <c r="AT79" i="16" a="1"/>
  <c r="AT79" i="16" s="1"/>
  <c r="AF79" i="16" a="1"/>
  <c r="AF79" i="16" s="1"/>
  <c r="BQ65" i="7"/>
  <c r="BQ73" i="7"/>
  <c r="BQ72" i="7" s="1"/>
  <c r="BS46" i="3" s="1"/>
  <c r="BR79" i="15" l="1" a="1"/>
  <c r="BR79" i="15" s="1"/>
  <c r="BH79" i="15" a="1"/>
  <c r="BH79" i="15" s="1"/>
  <c r="V79" i="15" a="1"/>
  <c r="V79" i="15" s="1"/>
  <c r="U79" i="15" a="1"/>
  <c r="U79" i="15" s="1"/>
  <c r="W79" i="15" a="1"/>
  <c r="W79" i="15" s="1"/>
  <c r="BT79" i="15" a="1"/>
  <c r="BT79" i="15" s="1"/>
  <c r="BU79" i="15" a="1"/>
  <c r="BU79" i="15" s="1"/>
  <c r="AL79" i="15" a="1"/>
  <c r="AL79" i="15" s="1"/>
  <c r="BG79" i="15" a="1"/>
  <c r="BG79" i="15" s="1"/>
  <c r="AM79" i="15" a="1"/>
  <c r="AM79" i="15" s="1"/>
  <c r="AQ79" i="15" a="1"/>
  <c r="AQ79" i="15" s="1"/>
  <c r="AP79" i="15" a="1"/>
  <c r="AP79" i="15" s="1"/>
  <c r="BV79" i="15" a="1"/>
  <c r="BV79" i="15" s="1"/>
  <c r="Z79" i="15" a="1"/>
  <c r="Z79" i="15" s="1"/>
  <c r="AK79" i="15" a="1"/>
  <c r="AK79" i="15" s="1"/>
  <c r="AB79" i="15" a="1"/>
  <c r="AB79" i="15" s="1"/>
  <c r="AN79" i="15" a="1"/>
  <c r="AN79" i="15" s="1"/>
  <c r="S79" i="15" a="1"/>
  <c r="S79" i="15" s="1"/>
  <c r="BJ79" i="15" a="1"/>
  <c r="BJ79" i="15" s="1"/>
  <c r="BP79" i="15" a="1"/>
  <c r="BP79" i="15" s="1"/>
  <c r="AO79" i="15" a="1"/>
  <c r="AO79" i="15" s="1"/>
  <c r="AF79" i="15" a="1"/>
  <c r="AF79" i="15" s="1"/>
  <c r="BC79" i="15" a="1"/>
  <c r="BC79" i="15" s="1"/>
  <c r="AC79" i="15" a="1"/>
  <c r="AC79" i="15" s="1"/>
  <c r="L79" i="15" a="1"/>
  <c r="L79" i="15" s="1"/>
  <c r="AU79" i="15" a="1"/>
  <c r="AU79" i="15" s="1"/>
  <c r="BS79" i="15" a="1"/>
  <c r="BS79" i="15" s="1"/>
  <c r="AD79" i="15" a="1"/>
  <c r="AD79" i="15" s="1"/>
  <c r="BK79" i="15" a="1"/>
  <c r="BK79" i="15" s="1"/>
  <c r="BA79" i="15" a="1"/>
  <c r="BA79" i="15" s="1"/>
  <c r="BY79" i="15" a="1"/>
  <c r="BY79" i="15" s="1"/>
  <c r="AX79" i="15" a="1"/>
  <c r="AX79" i="15" s="1"/>
  <c r="AZ79" i="15" a="1"/>
  <c r="AZ79" i="15" s="1"/>
  <c r="I79" i="15" a="1"/>
  <c r="I79" i="15" s="1"/>
  <c r="P79" i="15" a="1"/>
  <c r="P79" i="15" s="1"/>
  <c r="K79" i="15" a="1"/>
  <c r="K79" i="15" s="1"/>
  <c r="BW79" i="15" a="1"/>
  <c r="BW79" i="15" s="1"/>
  <c r="BI79" i="15" a="1"/>
  <c r="BI79" i="15" s="1"/>
  <c r="BF79" i="15" a="1"/>
  <c r="BF79" i="15" s="1"/>
  <c r="AE79" i="15" a="1"/>
  <c r="AE79" i="15" s="1"/>
  <c r="AY79" i="15" a="1"/>
  <c r="AY79" i="15" s="1"/>
  <c r="BE79" i="15" a="1"/>
  <c r="BE79" i="15" s="1"/>
  <c r="R79" i="15" a="1"/>
  <c r="R79" i="15" s="1"/>
  <c r="AS79" i="15" a="1"/>
  <c r="AS79" i="15" s="1"/>
  <c r="CA79" i="15" a="1"/>
  <c r="CA79" i="15" s="1"/>
  <c r="Y79" i="15" a="1"/>
  <c r="Y79" i="15" s="1"/>
  <c r="N79" i="15" a="1"/>
  <c r="N79" i="15" s="1"/>
  <c r="AV79" i="15" a="1"/>
  <c r="AV79" i="15" s="1"/>
  <c r="AA79" i="15" a="1"/>
  <c r="AA79" i="15" s="1"/>
  <c r="AG79" i="15" a="1"/>
  <c r="AG79" i="15" s="1"/>
  <c r="H79" i="15" a="1"/>
  <c r="H79" i="15" s="1"/>
  <c r="T79" i="15" a="1"/>
  <c r="T79" i="15" s="1"/>
  <c r="X79" i="15" a="1"/>
  <c r="X79" i="15" s="1"/>
  <c r="Q79" i="15" a="1"/>
  <c r="Q79" i="15" s="1"/>
  <c r="BZ79" i="15" a="1"/>
  <c r="BZ79" i="15" s="1"/>
  <c r="AJ79" i="15" a="1"/>
  <c r="AJ79" i="15" s="1"/>
  <c r="AW79" i="15" a="1"/>
  <c r="AW79" i="15" s="1"/>
  <c r="AI79" i="15" a="1"/>
  <c r="AI79" i="15" s="1"/>
  <c r="BQ79" i="15" a="1"/>
  <c r="BQ79" i="15" s="1"/>
  <c r="O79" i="15" a="1"/>
  <c r="O79" i="15" s="1"/>
  <c r="M79" i="15" a="1"/>
  <c r="M79" i="15" s="1"/>
  <c r="AR79" i="15" a="1"/>
  <c r="AR79" i="15" s="1"/>
  <c r="AT79" i="15" a="1"/>
  <c r="AT79" i="15" s="1"/>
  <c r="BL79" i="15" a="1"/>
  <c r="BL79" i="15" s="1"/>
  <c r="AH79" i="15" a="1"/>
  <c r="AH79" i="15" s="1"/>
  <c r="BM79" i="15" a="1"/>
  <c r="BM79" i="15" s="1"/>
  <c r="BX79" i="15" a="1"/>
  <c r="BX79" i="15" s="1"/>
  <c r="BO79" i="15" a="1"/>
  <c r="BO79" i="15" s="1"/>
  <c r="BN79" i="15" a="1"/>
  <c r="BN79" i="15" s="1"/>
  <c r="BD79" i="15" a="1"/>
  <c r="BD79" i="15" s="1"/>
  <c r="J79" i="15" a="1"/>
  <c r="J79" i="15" s="1"/>
  <c r="BS68" i="3"/>
  <c r="BP53" i="4"/>
  <c r="BR52" i="7"/>
  <c r="BR44" i="7"/>
  <c r="BR8" i="15" l="1"/>
  <c r="BR7" i="15" s="1"/>
  <c r="BR8" i="16"/>
  <c r="BR7" i="16" s="1"/>
  <c r="E80" i="16" s="1" a="1"/>
  <c r="E80" i="16" s="1"/>
  <c r="BR51" i="7"/>
  <c r="BR66" i="7"/>
  <c r="BS45" i="7" l="1"/>
  <c r="E80" i="15" a="1"/>
  <c r="E80" i="15" s="1"/>
  <c r="Z80" i="15" s="1" a="1"/>
  <c r="Z80" i="15" s="1"/>
  <c r="BS80" i="16" a="1"/>
  <c r="BS80" i="16" s="1"/>
  <c r="BI80" i="16" a="1"/>
  <c r="BI80" i="16" s="1"/>
  <c r="AY80" i="16" a="1"/>
  <c r="AY80" i="16" s="1"/>
  <c r="AO80" i="16" a="1"/>
  <c r="AO80" i="16" s="1"/>
  <c r="BQ80" i="16" a="1"/>
  <c r="BQ80" i="16" s="1"/>
  <c r="BE80" i="16" a="1"/>
  <c r="BE80" i="16" s="1"/>
  <c r="AH80" i="16" a="1"/>
  <c r="AH80" i="16" s="1"/>
  <c r="W80" i="16" a="1"/>
  <c r="W80" i="16" s="1"/>
  <c r="L80" i="16" a="1"/>
  <c r="L80" i="16" s="1"/>
  <c r="AS80" i="16" a="1"/>
  <c r="AS80" i="16" s="1"/>
  <c r="BY80" i="16" a="1"/>
  <c r="BY80" i="16" s="1"/>
  <c r="BB80" i="16" a="1"/>
  <c r="BB80" i="16" s="1"/>
  <c r="AE80" i="16" a="1"/>
  <c r="AE80" i="16" s="1"/>
  <c r="BO80" i="16" a="1"/>
  <c r="BO80" i="16" s="1"/>
  <c r="N80" i="16" a="1"/>
  <c r="N80" i="16" s="1"/>
  <c r="BA80" i="16" a="1"/>
  <c r="BA80" i="16" s="1"/>
  <c r="AM80" i="16" a="1"/>
  <c r="AM80" i="16" s="1"/>
  <c r="Z80" i="16" a="1"/>
  <c r="Z80" i="16" s="1"/>
  <c r="BD80" i="16" a="1"/>
  <c r="BD80" i="16" s="1"/>
  <c r="BT80" i="16" a="1"/>
  <c r="BT80" i="16" s="1"/>
  <c r="AN80" i="16" a="1"/>
  <c r="AN80" i="16" s="1"/>
  <c r="Y80" i="16" a="1"/>
  <c r="Y80" i="16" s="1"/>
  <c r="J80" i="16" a="1"/>
  <c r="J80" i="16" s="1"/>
  <c r="BC80" i="16" a="1"/>
  <c r="BC80" i="16" s="1"/>
  <c r="BR80" i="16" a="1"/>
  <c r="BR80" i="16" s="1"/>
  <c r="AL80" i="16" a="1"/>
  <c r="AL80" i="16" s="1"/>
  <c r="X80" i="16" a="1"/>
  <c r="X80" i="16" s="1"/>
  <c r="I80" i="16" a="1"/>
  <c r="I80" i="16" s="1"/>
  <c r="P80" i="16" a="1"/>
  <c r="P80" i="16" s="1"/>
  <c r="BP80" i="16" a="1"/>
  <c r="BP80" i="16" s="1"/>
  <c r="AW80" i="16" a="1"/>
  <c r="AW80" i="16" s="1"/>
  <c r="AF80" i="16" a="1"/>
  <c r="AF80" i="16" s="1"/>
  <c r="BN80" i="16" a="1"/>
  <c r="BN80" i="16" s="1"/>
  <c r="O80" i="16" a="1"/>
  <c r="O80" i="16" s="1"/>
  <c r="BM80" i="16" a="1"/>
  <c r="BM80" i="16" s="1"/>
  <c r="AV80" i="16" a="1"/>
  <c r="AV80" i="16" s="1"/>
  <c r="AD80" i="16" a="1"/>
  <c r="AD80" i="16" s="1"/>
  <c r="M80" i="16" a="1"/>
  <c r="M80" i="16" s="1"/>
  <c r="CA80" i="16" a="1"/>
  <c r="CA80" i="16" s="1"/>
  <c r="BG80" i="16" a="1"/>
  <c r="BG80" i="16" s="1"/>
  <c r="AI80" i="16" a="1"/>
  <c r="AI80" i="16" s="1"/>
  <c r="K80" i="16" a="1"/>
  <c r="K80" i="16" s="1"/>
  <c r="BZ80" i="16" a="1"/>
  <c r="BZ80" i="16" s="1"/>
  <c r="BF80" i="16" a="1"/>
  <c r="BF80" i="16" s="1"/>
  <c r="AG80" i="16" a="1"/>
  <c r="AG80" i="16" s="1"/>
  <c r="H80" i="16" a="1"/>
  <c r="H80" i="16" s="1"/>
  <c r="BW80" i="16" a="1"/>
  <c r="BW80" i="16" s="1"/>
  <c r="AX80" i="16" a="1"/>
  <c r="AX80" i="16" s="1"/>
  <c r="AB80" i="16" a="1"/>
  <c r="AB80" i="16" s="1"/>
  <c r="BU80" i="16" a="1"/>
  <c r="BU80" i="16" s="1"/>
  <c r="AK80" i="16" a="1"/>
  <c r="AK80" i="16" s="1"/>
  <c r="BJ80" i="16" a="1"/>
  <c r="BJ80" i="16" s="1"/>
  <c r="AP80" i="16" a="1"/>
  <c r="AP80" i="16" s="1"/>
  <c r="BV80" i="16" a="1"/>
  <c r="BV80" i="16" s="1"/>
  <c r="AJ80" i="16" a="1"/>
  <c r="AJ80" i="16" s="1"/>
  <c r="BL80" i="16" a="1"/>
  <c r="BL80" i="16" s="1"/>
  <c r="AC80" i="16" a="1"/>
  <c r="AC80" i="16" s="1"/>
  <c r="BK80" i="16" a="1"/>
  <c r="BK80" i="16" s="1"/>
  <c r="T80" i="16" a="1"/>
  <c r="T80" i="16" s="1"/>
  <c r="S80" i="16" a="1"/>
  <c r="S80" i="16" s="1"/>
  <c r="U80" i="16" a="1"/>
  <c r="U80" i="16" s="1"/>
  <c r="AR80" i="16" a="1"/>
  <c r="AR80" i="16" s="1"/>
  <c r="AQ80" i="16" a="1"/>
  <c r="AQ80" i="16" s="1"/>
  <c r="BX80" i="16" a="1"/>
  <c r="BX80" i="16" s="1"/>
  <c r="AU80" i="16" a="1"/>
  <c r="AU80" i="16" s="1"/>
  <c r="AT80" i="16" a="1"/>
  <c r="AT80" i="16" s="1"/>
  <c r="AA80" i="16" a="1"/>
  <c r="AA80" i="16" s="1"/>
  <c r="R80" i="16" a="1"/>
  <c r="R80" i="16" s="1"/>
  <c r="Q80" i="16" a="1"/>
  <c r="Q80" i="16" s="1"/>
  <c r="V80" i="16" a="1"/>
  <c r="V80" i="16" s="1"/>
  <c r="AZ80" i="16" a="1"/>
  <c r="AZ80" i="16" s="1"/>
  <c r="BH80" i="16" a="1"/>
  <c r="BH80" i="16" s="1"/>
  <c r="BR73" i="7"/>
  <c r="BR72" i="7" s="1"/>
  <c r="BT46" i="3" s="1"/>
  <c r="BR65" i="7"/>
  <c r="P80" i="15" l="1" a="1"/>
  <c r="P80" i="15" s="1"/>
  <c r="S80" i="15" a="1"/>
  <c r="S80" i="15" s="1"/>
  <c r="Q80" i="15" a="1"/>
  <c r="Q80" i="15" s="1"/>
  <c r="AI80" i="15" a="1"/>
  <c r="AI80" i="15" s="1"/>
  <c r="W80" i="15" a="1"/>
  <c r="W80" i="15" s="1"/>
  <c r="BF80" i="15" a="1"/>
  <c r="BF80" i="15" s="1"/>
  <c r="J80" i="15" a="1"/>
  <c r="J80" i="15" s="1"/>
  <c r="BN80" i="15" a="1"/>
  <c r="BN80" i="15" s="1"/>
  <c r="M80" i="15" a="1"/>
  <c r="M80" i="15" s="1"/>
  <c r="AJ80" i="15" a="1"/>
  <c r="AJ80" i="15" s="1"/>
  <c r="I80" i="15" a="1"/>
  <c r="I80" i="15" s="1"/>
  <c r="AK80" i="15" a="1"/>
  <c r="AK80" i="15" s="1"/>
  <c r="BO80" i="15" a="1"/>
  <c r="BO80" i="15" s="1"/>
  <c r="BV80" i="15" a="1"/>
  <c r="BV80" i="15" s="1"/>
  <c r="AH80" i="15" a="1"/>
  <c r="AH80" i="15" s="1"/>
  <c r="AA80" i="15" a="1"/>
  <c r="AA80" i="15" s="1"/>
  <c r="BB80" i="15" a="1"/>
  <c r="BB80" i="15" s="1"/>
  <c r="AB80" i="15" a="1"/>
  <c r="AB80" i="15" s="1"/>
  <c r="AU80" i="15" a="1"/>
  <c r="AU80" i="15" s="1"/>
  <c r="BL80" i="15" a="1"/>
  <c r="BL80" i="15" s="1"/>
  <c r="BA80" i="15" a="1"/>
  <c r="BA80" i="15" s="1"/>
  <c r="T80" i="15" a="1"/>
  <c r="T80" i="15" s="1"/>
  <c r="AS80" i="15" a="1"/>
  <c r="AS80" i="15" s="1"/>
  <c r="AF80" i="15" a="1"/>
  <c r="AF80" i="15" s="1"/>
  <c r="BY80" i="15" a="1"/>
  <c r="BY80" i="15" s="1"/>
  <c r="AP80" i="15" a="1"/>
  <c r="AP80" i="15" s="1"/>
  <c r="AV80" i="15" a="1"/>
  <c r="AV80" i="15" s="1"/>
  <c r="Y80" i="15" a="1"/>
  <c r="Y80" i="15" s="1"/>
  <c r="AQ80" i="15" a="1"/>
  <c r="AQ80" i="15" s="1"/>
  <c r="AG80" i="15" a="1"/>
  <c r="AG80" i="15" s="1"/>
  <c r="BG80" i="15" a="1"/>
  <c r="BG80" i="15" s="1"/>
  <c r="BZ80" i="15" a="1"/>
  <c r="BZ80" i="15" s="1"/>
  <c r="AX80" i="15" a="1"/>
  <c r="AX80" i="15" s="1"/>
  <c r="BX80" i="15" a="1"/>
  <c r="BX80" i="15" s="1"/>
  <c r="L80" i="15" a="1"/>
  <c r="L80" i="15" s="1"/>
  <c r="BI80" i="15" a="1"/>
  <c r="BI80" i="15" s="1"/>
  <c r="BT80" i="15" a="1"/>
  <c r="BT80" i="15" s="1"/>
  <c r="AR80" i="15" a="1"/>
  <c r="AR80" i="15" s="1"/>
  <c r="AM80" i="15" a="1"/>
  <c r="AM80" i="15" s="1"/>
  <c r="AE80" i="15" a="1"/>
  <c r="AE80" i="15" s="1"/>
  <c r="CA80" i="15" a="1"/>
  <c r="CA80" i="15" s="1"/>
  <c r="H80" i="15" a="1"/>
  <c r="H80" i="15" s="1"/>
  <c r="AT80" i="15" a="1"/>
  <c r="AT80" i="15" s="1"/>
  <c r="BJ80" i="15" a="1"/>
  <c r="BJ80" i="15" s="1"/>
  <c r="K80" i="15" a="1"/>
  <c r="K80" i="15" s="1"/>
  <c r="X80" i="15" a="1"/>
  <c r="X80" i="15" s="1"/>
  <c r="AZ80" i="15" a="1"/>
  <c r="AZ80" i="15" s="1"/>
  <c r="BP80" i="15" a="1"/>
  <c r="BP80" i="15" s="1"/>
  <c r="BH80" i="15" a="1"/>
  <c r="BH80" i="15" s="1"/>
  <c r="AN80" i="15" a="1"/>
  <c r="AN80" i="15" s="1"/>
  <c r="AC80" i="15" a="1"/>
  <c r="AC80" i="15" s="1"/>
  <c r="BD80" i="15" a="1"/>
  <c r="BD80" i="15" s="1"/>
  <c r="BR80" i="15" a="1"/>
  <c r="BR80" i="15" s="1"/>
  <c r="BU80" i="15" a="1"/>
  <c r="BU80" i="15" s="1"/>
  <c r="BQ80" i="15" a="1"/>
  <c r="BQ80" i="15" s="1"/>
  <c r="AO80" i="15" a="1"/>
  <c r="AO80" i="15" s="1"/>
  <c r="V80" i="15" a="1"/>
  <c r="V80" i="15" s="1"/>
  <c r="AW80" i="15" a="1"/>
  <c r="AW80" i="15" s="1"/>
  <c r="BC80" i="15" a="1"/>
  <c r="BC80" i="15" s="1"/>
  <c r="BS80" i="15" a="1"/>
  <c r="BS80" i="15" s="1"/>
  <c r="N80" i="15" a="1"/>
  <c r="N80" i="15" s="1"/>
  <c r="BK80" i="15" a="1"/>
  <c r="BK80" i="15" s="1"/>
  <c r="AL80" i="15" a="1"/>
  <c r="AL80" i="15" s="1"/>
  <c r="R80" i="15" a="1"/>
  <c r="R80" i="15" s="1"/>
  <c r="BE80" i="15" a="1"/>
  <c r="BE80" i="15" s="1"/>
  <c r="BW80" i="15" a="1"/>
  <c r="BW80" i="15" s="1"/>
  <c r="AD80" i="15" a="1"/>
  <c r="AD80" i="15" s="1"/>
  <c r="AY80" i="15" a="1"/>
  <c r="AY80" i="15" s="1"/>
  <c r="BM80" i="15" a="1"/>
  <c r="BM80" i="15" s="1"/>
  <c r="U80" i="15" a="1"/>
  <c r="U80" i="15" s="1"/>
  <c r="O80" i="15" a="1"/>
  <c r="O80" i="15" s="1"/>
  <c r="BT68" i="3"/>
  <c r="CZ46" i="3"/>
  <c r="BQ53" i="4"/>
  <c r="CW53" i="4" s="1"/>
  <c r="BS52" i="7"/>
  <c r="BS44" i="7"/>
  <c r="BS8" i="16" l="1"/>
  <c r="BS7" i="16" s="1"/>
  <c r="E81" i="16" s="1" a="1"/>
  <c r="E81" i="16" s="1"/>
  <c r="BS8" i="15"/>
  <c r="BS7" i="15" s="1"/>
  <c r="BS51" i="7"/>
  <c r="BS66" i="7"/>
  <c r="CZ68" i="3"/>
  <c r="BT45" i="7" l="1"/>
  <c r="E81" i="15" a="1"/>
  <c r="E81" i="15" s="1"/>
  <c r="BS81" i="15" s="1" a="1"/>
  <c r="BS81" i="15" s="1"/>
  <c r="BY81" i="16" a="1"/>
  <c r="BY81" i="16" s="1"/>
  <c r="BO81" i="16" a="1"/>
  <c r="BO81" i="16" s="1"/>
  <c r="BE81" i="16" a="1"/>
  <c r="BE81" i="16" s="1"/>
  <c r="AU81" i="16" a="1"/>
  <c r="AU81" i="16" s="1"/>
  <c r="AK81" i="16" a="1"/>
  <c r="AK81" i="16" s="1"/>
  <c r="AA81" i="16" a="1"/>
  <c r="AA81" i="16" s="1"/>
  <c r="Q81" i="16" a="1"/>
  <c r="Q81" i="16" s="1"/>
  <c r="BV81" i="16" a="1"/>
  <c r="BV81" i="16" s="1"/>
  <c r="BL81" i="16" a="1"/>
  <c r="BL81" i="16" s="1"/>
  <c r="BB81" i="16" a="1"/>
  <c r="BB81" i="16" s="1"/>
  <c r="AR81" i="16" a="1"/>
  <c r="AR81" i="16" s="1"/>
  <c r="AH81" i="16" a="1"/>
  <c r="AH81" i="16" s="1"/>
  <c r="X81" i="16" a="1"/>
  <c r="X81" i="16" s="1"/>
  <c r="N81" i="16" a="1"/>
  <c r="N81" i="16" s="1"/>
  <c r="BN81" i="16" a="1"/>
  <c r="BN81" i="16" s="1"/>
  <c r="AE81" i="16" a="1"/>
  <c r="AE81" i="16" s="1"/>
  <c r="H81" i="16" a="1"/>
  <c r="H81" i="16" s="1"/>
  <c r="BZ81" i="16" a="1"/>
  <c r="BZ81" i="16" s="1"/>
  <c r="AP81" i="16" a="1"/>
  <c r="AP81" i="16" s="1"/>
  <c r="S81" i="16" a="1"/>
  <c r="S81" i="16" s="1"/>
  <c r="AY81" i="16" a="1"/>
  <c r="AY81" i="16" s="1"/>
  <c r="AB81" i="16" a="1"/>
  <c r="AB81" i="16" s="1"/>
  <c r="BK81" i="16" a="1"/>
  <c r="BK81" i="16" s="1"/>
  <c r="V81" i="16" a="1"/>
  <c r="V81" i="16" s="1"/>
  <c r="I81" i="16" a="1"/>
  <c r="I81" i="16" s="1"/>
  <c r="BX81" i="16" a="1"/>
  <c r="BX81" i="16" s="1"/>
  <c r="BJ81" i="16" a="1"/>
  <c r="BJ81" i="16" s="1"/>
  <c r="AW81" i="16" a="1"/>
  <c r="AW81" i="16" s="1"/>
  <c r="AI81" i="16" a="1"/>
  <c r="AI81" i="16" s="1"/>
  <c r="AC81" i="16" a="1"/>
  <c r="AC81" i="16" s="1"/>
  <c r="M81" i="16" a="1"/>
  <c r="M81" i="16" s="1"/>
  <c r="BU81" i="16" a="1"/>
  <c r="BU81" i="16" s="1"/>
  <c r="BG81" i="16" a="1"/>
  <c r="BG81" i="16" s="1"/>
  <c r="AQ81" i="16" a="1"/>
  <c r="AQ81" i="16" s="1"/>
  <c r="L81" i="16" a="1"/>
  <c r="L81" i="16" s="1"/>
  <c r="BT81" i="16" a="1"/>
  <c r="BT81" i="16" s="1"/>
  <c r="BF81" i="16" a="1"/>
  <c r="BF81" i="16" s="1"/>
  <c r="Z81" i="16" a="1"/>
  <c r="Z81" i="16" s="1"/>
  <c r="BA81" i="16" a="1"/>
  <c r="BA81" i="16" s="1"/>
  <c r="P81" i="16" a="1"/>
  <c r="P81" i="16" s="1"/>
  <c r="BS81" i="16" a="1"/>
  <c r="BS81" i="16" s="1"/>
  <c r="O81" i="16" a="1"/>
  <c r="O81" i="16" s="1"/>
  <c r="AZ81" i="16" a="1"/>
  <c r="AZ81" i="16" s="1"/>
  <c r="AG81" i="16" a="1"/>
  <c r="AG81" i="16" s="1"/>
  <c r="BR81" i="16" a="1"/>
  <c r="BR81" i="16" s="1"/>
  <c r="AF81" i="16" a="1"/>
  <c r="AF81" i="16" s="1"/>
  <c r="BD81" i="16" a="1"/>
  <c r="BD81" i="16" s="1"/>
  <c r="AD81" i="16" a="1"/>
  <c r="AD81" i="16" s="1"/>
  <c r="BC81" i="16" a="1"/>
  <c r="BC81" i="16" s="1"/>
  <c r="BW81" i="16" a="1"/>
  <c r="BW81" i="16" s="1"/>
  <c r="AV81" i="16" a="1"/>
  <c r="AV81" i="16" s="1"/>
  <c r="Y81" i="16" a="1"/>
  <c r="Y81" i="16" s="1"/>
  <c r="BI81" i="16" a="1"/>
  <c r="BI81" i="16" s="1"/>
  <c r="T81" i="16" a="1"/>
  <c r="T81" i="16" s="1"/>
  <c r="CA81" i="16" a="1"/>
  <c r="CA81" i="16" s="1"/>
  <c r="AN81" i="16" a="1"/>
  <c r="AN81" i="16" s="1"/>
  <c r="AM81" i="16" a="1"/>
  <c r="AM81" i="16" s="1"/>
  <c r="BQ81" i="16" a="1"/>
  <c r="BQ81" i="16" s="1"/>
  <c r="AL81" i="16" a="1"/>
  <c r="AL81" i="16" s="1"/>
  <c r="AS81" i="16" a="1"/>
  <c r="AS81" i="16" s="1"/>
  <c r="U81" i="16" a="1"/>
  <c r="U81" i="16" s="1"/>
  <c r="AT81" i="16" a="1"/>
  <c r="AT81" i="16" s="1"/>
  <c r="AJ81" i="16" a="1"/>
  <c r="AJ81" i="16" s="1"/>
  <c r="W81" i="16" a="1"/>
  <c r="W81" i="16" s="1"/>
  <c r="J81" i="16" a="1"/>
  <c r="J81" i="16" s="1"/>
  <c r="BM81" i="16" a="1"/>
  <c r="BM81" i="16" s="1"/>
  <c r="BP81" i="16" a="1"/>
  <c r="BP81" i="16" s="1"/>
  <c r="AX81" i="16" a="1"/>
  <c r="AX81" i="16" s="1"/>
  <c r="AO81" i="16" a="1"/>
  <c r="AO81" i="16" s="1"/>
  <c r="BH81" i="16" a="1"/>
  <c r="BH81" i="16" s="1"/>
  <c r="K81" i="16" a="1"/>
  <c r="K81" i="16" s="1"/>
  <c r="R81" i="16" a="1"/>
  <c r="R81" i="16" s="1"/>
  <c r="BS65" i="7"/>
  <c r="BS73" i="7"/>
  <c r="BS72" i="7" s="1"/>
  <c r="BU46" i="3" s="1"/>
  <c r="BK81" i="15" l="1" a="1"/>
  <c r="BK81" i="15" s="1"/>
  <c r="AD81" i="15" a="1"/>
  <c r="AD81" i="15" s="1"/>
  <c r="X81" i="15" a="1"/>
  <c r="X81" i="15" s="1"/>
  <c r="BN81" i="15" a="1"/>
  <c r="BN81" i="15" s="1"/>
  <c r="BY81" i="15" a="1"/>
  <c r="BY81" i="15" s="1"/>
  <c r="V81" i="15" a="1"/>
  <c r="V81" i="15" s="1"/>
  <c r="AH81" i="15" a="1"/>
  <c r="AH81" i="15" s="1"/>
  <c r="Z81" i="15" a="1"/>
  <c r="Z81" i="15" s="1"/>
  <c r="BW81" i="15" a="1"/>
  <c r="BW81" i="15" s="1"/>
  <c r="BU81" i="15" a="1"/>
  <c r="BU81" i="15" s="1"/>
  <c r="AJ81" i="15" a="1"/>
  <c r="AJ81" i="15" s="1"/>
  <c r="BJ81" i="15" a="1"/>
  <c r="BJ81" i="15" s="1"/>
  <c r="O81" i="15" a="1"/>
  <c r="O81" i="15" s="1"/>
  <c r="J81" i="15" a="1"/>
  <c r="J81" i="15" s="1"/>
  <c r="Q81" i="15" a="1"/>
  <c r="Q81" i="15" s="1"/>
  <c r="P81" i="15" a="1"/>
  <c r="P81" i="15" s="1"/>
  <c r="AZ81" i="15" a="1"/>
  <c r="AZ81" i="15" s="1"/>
  <c r="BE81" i="15" a="1"/>
  <c r="BE81" i="15" s="1"/>
  <c r="N81" i="15" a="1"/>
  <c r="N81" i="15" s="1"/>
  <c r="AV81" i="15" a="1"/>
  <c r="AV81" i="15" s="1"/>
  <c r="AS81" i="15" a="1"/>
  <c r="AS81" i="15" s="1"/>
  <c r="AT81" i="15" a="1"/>
  <c r="AT81" i="15" s="1"/>
  <c r="BT81" i="15" a="1"/>
  <c r="BT81" i="15" s="1"/>
  <c r="AE81" i="15" a="1"/>
  <c r="AE81" i="15" s="1"/>
  <c r="T81" i="15" a="1"/>
  <c r="T81" i="15" s="1"/>
  <c r="CA81" i="15" a="1"/>
  <c r="CA81" i="15" s="1"/>
  <c r="BO81" i="15" a="1"/>
  <c r="BO81" i="15" s="1"/>
  <c r="AQ81" i="15" a="1"/>
  <c r="AQ81" i="15" s="1"/>
  <c r="AN81" i="15" a="1"/>
  <c r="AN81" i="15" s="1"/>
  <c r="BQ81" i="15" a="1"/>
  <c r="BQ81" i="15" s="1"/>
  <c r="AW81" i="15" a="1"/>
  <c r="AW81" i="15" s="1"/>
  <c r="AY81" i="15" a="1"/>
  <c r="AY81" i="15" s="1"/>
  <c r="I81" i="15" a="1"/>
  <c r="I81" i="15" s="1"/>
  <c r="K81" i="15" a="1"/>
  <c r="K81" i="15" s="1"/>
  <c r="BL81" i="15" a="1"/>
  <c r="BL81" i="15" s="1"/>
  <c r="AK81" i="15" a="1"/>
  <c r="AK81" i="15" s="1"/>
  <c r="AM81" i="15" a="1"/>
  <c r="AM81" i="15" s="1"/>
  <c r="BI81" i="15" a="1"/>
  <c r="BI81" i="15" s="1"/>
  <c r="BV81" i="15" a="1"/>
  <c r="BV81" i="15" s="1"/>
  <c r="AG81" i="15" a="1"/>
  <c r="AG81" i="15" s="1"/>
  <c r="H81" i="15" a="1"/>
  <c r="H81" i="15" s="1"/>
  <c r="BH81" i="15" a="1"/>
  <c r="BH81" i="15" s="1"/>
  <c r="AO81" i="15" a="1"/>
  <c r="AO81" i="15" s="1"/>
  <c r="BA81" i="15" a="1"/>
  <c r="BA81" i="15" s="1"/>
  <c r="L81" i="15" a="1"/>
  <c r="L81" i="15" s="1"/>
  <c r="BD81" i="15" a="1"/>
  <c r="BD81" i="15" s="1"/>
  <c r="BM81" i="15" a="1"/>
  <c r="BM81" i="15" s="1"/>
  <c r="U81" i="15" a="1"/>
  <c r="U81" i="15" s="1"/>
  <c r="AA81" i="15" a="1"/>
  <c r="AA81" i="15" s="1"/>
  <c r="AB81" i="15" a="1"/>
  <c r="AB81" i="15" s="1"/>
  <c r="W81" i="15" a="1"/>
  <c r="W81" i="15" s="1"/>
  <c r="BG81" i="15" a="1"/>
  <c r="BG81" i="15" s="1"/>
  <c r="AX81" i="15" a="1"/>
  <c r="AX81" i="15" s="1"/>
  <c r="AP81" i="15" a="1"/>
  <c r="AP81" i="15" s="1"/>
  <c r="AL81" i="15" a="1"/>
  <c r="AL81" i="15" s="1"/>
  <c r="BR81" i="15" a="1"/>
  <c r="BR81" i="15" s="1"/>
  <c r="BC81" i="15" a="1"/>
  <c r="BC81" i="15" s="1"/>
  <c r="AC81" i="15" a="1"/>
  <c r="AC81" i="15" s="1"/>
  <c r="Y81" i="15" a="1"/>
  <c r="Y81" i="15" s="1"/>
  <c r="AU81" i="15" a="1"/>
  <c r="AU81" i="15" s="1"/>
  <c r="S81" i="15" a="1"/>
  <c r="S81" i="15" s="1"/>
  <c r="BB81" i="15" a="1"/>
  <c r="BB81" i="15" s="1"/>
  <c r="AI81" i="15" a="1"/>
  <c r="AI81" i="15" s="1"/>
  <c r="BZ81" i="15" a="1"/>
  <c r="BZ81" i="15" s="1"/>
  <c r="AR81" i="15" a="1"/>
  <c r="AR81" i="15" s="1"/>
  <c r="BP81" i="15" a="1"/>
  <c r="BP81" i="15" s="1"/>
  <c r="M81" i="15" a="1"/>
  <c r="M81" i="15" s="1"/>
  <c r="AF81" i="15" a="1"/>
  <c r="AF81" i="15" s="1"/>
  <c r="BX81" i="15" a="1"/>
  <c r="BX81" i="15" s="1"/>
  <c r="BF81" i="15" a="1"/>
  <c r="BF81" i="15" s="1"/>
  <c r="R81" i="15" a="1"/>
  <c r="R81" i="15" s="1"/>
  <c r="BT44" i="7"/>
  <c r="BT52" i="7"/>
  <c r="BU68" i="3"/>
  <c r="BR53" i="4"/>
  <c r="BT8" i="15" l="1"/>
  <c r="BT7" i="15" s="1"/>
  <c r="BT8" i="16"/>
  <c r="BT7" i="16" s="1"/>
  <c r="E82" i="16" s="1" a="1"/>
  <c r="E82" i="16" s="1"/>
  <c r="BT51" i="7"/>
  <c r="BT66" i="7"/>
  <c r="BU45" i="7" l="1"/>
  <c r="E82" i="15" a="1"/>
  <c r="E82" i="15" s="1"/>
  <c r="AR82" i="15" s="1" a="1"/>
  <c r="AR82" i="15" s="1"/>
  <c r="BV82" i="16" a="1"/>
  <c r="BV82" i="16" s="1"/>
  <c r="BL82" i="16" a="1"/>
  <c r="BL82" i="16" s="1"/>
  <c r="BB82" i="16" a="1"/>
  <c r="BB82" i="16" s="1"/>
  <c r="AR82" i="16" a="1"/>
  <c r="AR82" i="16" s="1"/>
  <c r="AH82" i="16" a="1"/>
  <c r="AH82" i="16" s="1"/>
  <c r="X82" i="16" a="1"/>
  <c r="X82" i="16" s="1"/>
  <c r="N82" i="16" a="1"/>
  <c r="N82" i="16" s="1"/>
  <c r="BK82" i="16" a="1"/>
  <c r="BK82" i="16" s="1"/>
  <c r="AB82" i="16" a="1"/>
  <c r="AB82" i="16" s="1"/>
  <c r="BW82" i="16" a="1"/>
  <c r="BW82" i="16" s="1"/>
  <c r="AY82" i="16" a="1"/>
  <c r="AY82" i="16" s="1"/>
  <c r="AM82" i="16" a="1"/>
  <c r="AM82" i="16" s="1"/>
  <c r="P82" i="16" a="1"/>
  <c r="P82" i="16" s="1"/>
  <c r="AV82" i="16" a="1"/>
  <c r="AV82" i="16" s="1"/>
  <c r="Y82" i="16" a="1"/>
  <c r="Y82" i="16" s="1"/>
  <c r="R82" i="16" a="1"/>
  <c r="R82" i="16" s="1"/>
  <c r="BT82" i="16" a="1"/>
  <c r="BT82" i="16" s="1"/>
  <c r="BF82" i="16" a="1"/>
  <c r="BF82" i="16" s="1"/>
  <c r="AS82" i="16" a="1"/>
  <c r="AS82" i="16" s="1"/>
  <c r="AE82" i="16" a="1"/>
  <c r="AE82" i="16" s="1"/>
  <c r="Q82" i="16" a="1"/>
  <c r="Q82" i="16" s="1"/>
  <c r="BZ82" i="16" a="1"/>
  <c r="BZ82" i="16" s="1"/>
  <c r="BJ82" i="16" a="1"/>
  <c r="BJ82" i="16" s="1"/>
  <c r="AU82" i="16" a="1"/>
  <c r="AU82" i="16" s="1"/>
  <c r="AF82" i="16" a="1"/>
  <c r="AF82" i="16" s="1"/>
  <c r="AD82" i="16" a="1"/>
  <c r="AD82" i="16" s="1"/>
  <c r="O82" i="16" a="1"/>
  <c r="O82" i="16" s="1"/>
  <c r="BY82" i="16" a="1"/>
  <c r="BY82" i="16" s="1"/>
  <c r="BI82" i="16" a="1"/>
  <c r="BI82" i="16" s="1"/>
  <c r="AT82" i="16" a="1"/>
  <c r="AT82" i="16" s="1"/>
  <c r="AL82" i="16" a="1"/>
  <c r="AL82" i="16" s="1"/>
  <c r="T82" i="16" a="1"/>
  <c r="T82" i="16" s="1"/>
  <c r="BX82" i="16" a="1"/>
  <c r="BX82" i="16" s="1"/>
  <c r="BD82" i="16" a="1"/>
  <c r="BD82" i="16" s="1"/>
  <c r="AK82" i="16" a="1"/>
  <c r="AK82" i="16" s="1"/>
  <c r="S82" i="16" a="1"/>
  <c r="S82" i="16" s="1"/>
  <c r="BU82" i="16" a="1"/>
  <c r="BU82" i="16" s="1"/>
  <c r="BC82" i="16" a="1"/>
  <c r="BC82" i="16" s="1"/>
  <c r="AJ82" i="16" a="1"/>
  <c r="AJ82" i="16" s="1"/>
  <c r="AC82" i="16" a="1"/>
  <c r="AC82" i="16" s="1"/>
  <c r="H82" i="16" a="1"/>
  <c r="H82" i="16" s="1"/>
  <c r="BA82" i="16" a="1"/>
  <c r="BA82" i="16" s="1"/>
  <c r="AA82" i="16" a="1"/>
  <c r="AA82" i="16" s="1"/>
  <c r="CA82" i="16" a="1"/>
  <c r="CA82" i="16" s="1"/>
  <c r="AZ82" i="16" a="1"/>
  <c r="AZ82" i="16" s="1"/>
  <c r="BQ82" i="16" a="1"/>
  <c r="BQ82" i="16" s="1"/>
  <c r="W82" i="16" a="1"/>
  <c r="W82" i="16" s="1"/>
  <c r="U82" i="16" a="1"/>
  <c r="U82" i="16" s="1"/>
  <c r="AW82" i="16" a="1"/>
  <c r="AW82" i="16" s="1"/>
  <c r="M82" i="16" a="1"/>
  <c r="M82" i="16" s="1"/>
  <c r="AO82" i="16" a="1"/>
  <c r="AO82" i="16" s="1"/>
  <c r="BS82" i="16" a="1"/>
  <c r="BS82" i="16" s="1"/>
  <c r="AN82" i="16" a="1"/>
  <c r="AN82" i="16" s="1"/>
  <c r="BR82" i="16" a="1"/>
  <c r="BR82" i="16" s="1"/>
  <c r="BP82" i="16" a="1"/>
  <c r="BP82" i="16" s="1"/>
  <c r="AI82" i="16" a="1"/>
  <c r="AI82" i="16" s="1"/>
  <c r="BO82" i="16" a="1"/>
  <c r="BO82" i="16" s="1"/>
  <c r="V82" i="16" a="1"/>
  <c r="V82" i="16" s="1"/>
  <c r="BE82" i="16" a="1"/>
  <c r="BE82" i="16" s="1"/>
  <c r="AQ82" i="16" a="1"/>
  <c r="AQ82" i="16" s="1"/>
  <c r="Z82" i="16" a="1"/>
  <c r="Z82" i="16" s="1"/>
  <c r="AG82" i="16" a="1"/>
  <c r="AG82" i="16" s="1"/>
  <c r="J82" i="16" a="1"/>
  <c r="J82" i="16" s="1"/>
  <c r="L82" i="16" a="1"/>
  <c r="L82" i="16" s="1"/>
  <c r="K82" i="16" a="1"/>
  <c r="K82" i="16" s="1"/>
  <c r="I82" i="16" a="1"/>
  <c r="I82" i="16" s="1"/>
  <c r="BM82" i="16" a="1"/>
  <c r="BM82" i="16" s="1"/>
  <c r="BH82" i="16" a="1"/>
  <c r="BH82" i="16" s="1"/>
  <c r="BG82" i="16" a="1"/>
  <c r="BG82" i="16" s="1"/>
  <c r="AX82" i="16" a="1"/>
  <c r="AX82" i="16" s="1"/>
  <c r="AP82" i="16" a="1"/>
  <c r="AP82" i="16" s="1"/>
  <c r="BN82" i="16" a="1"/>
  <c r="BN82" i="16" s="1"/>
  <c r="BT65" i="7"/>
  <c r="BT73" i="7"/>
  <c r="BT72" i="7" s="1"/>
  <c r="BV46" i="3" s="1"/>
  <c r="M82" i="15" l="1" a="1"/>
  <c r="M82" i="15" s="1"/>
  <c r="AH82" i="15" a="1"/>
  <c r="AH82" i="15" s="1"/>
  <c r="AU82" i="15" a="1"/>
  <c r="AU82" i="15" s="1"/>
  <c r="Z82" i="15" a="1"/>
  <c r="Z82" i="15" s="1"/>
  <c r="BI82" i="15" a="1"/>
  <c r="BI82" i="15" s="1"/>
  <c r="P82" i="15" a="1"/>
  <c r="P82" i="15" s="1"/>
  <c r="AV82" i="15" a="1"/>
  <c r="AV82" i="15" s="1"/>
  <c r="BP82" i="15" a="1"/>
  <c r="BP82" i="15" s="1"/>
  <c r="AW82" i="15" a="1"/>
  <c r="AW82" i="15" s="1"/>
  <c r="AI82" i="15" a="1"/>
  <c r="AI82" i="15" s="1"/>
  <c r="AN82" i="15" a="1"/>
  <c r="AN82" i="15" s="1"/>
  <c r="K82" i="15" a="1"/>
  <c r="K82" i="15" s="1"/>
  <c r="Y82" i="15" a="1"/>
  <c r="Y82" i="15" s="1"/>
  <c r="BG82" i="15" a="1"/>
  <c r="BG82" i="15" s="1"/>
  <c r="BF82" i="15" a="1"/>
  <c r="BF82" i="15" s="1"/>
  <c r="AY82" i="15" a="1"/>
  <c r="AY82" i="15" s="1"/>
  <c r="I82" i="15" a="1"/>
  <c r="I82" i="15" s="1"/>
  <c r="Q82" i="15" a="1"/>
  <c r="Q82" i="15" s="1"/>
  <c r="AT82" i="15" a="1"/>
  <c r="AT82" i="15" s="1"/>
  <c r="AS82" i="15" a="1"/>
  <c r="AS82" i="15" s="1"/>
  <c r="BH82" i="15" a="1"/>
  <c r="BH82" i="15" s="1"/>
  <c r="BB82" i="15" a="1"/>
  <c r="BB82" i="15" s="1"/>
  <c r="O82" i="15" a="1"/>
  <c r="O82" i="15" s="1"/>
  <c r="BS82" i="15" a="1"/>
  <c r="BS82" i="15" s="1"/>
  <c r="BJ82" i="15" a="1"/>
  <c r="BJ82" i="15" s="1"/>
  <c r="BM82" i="15" a="1"/>
  <c r="BM82" i="15" s="1"/>
  <c r="BR82" i="15" a="1"/>
  <c r="BR82" i="15" s="1"/>
  <c r="AE82" i="15" a="1"/>
  <c r="AE82" i="15" s="1"/>
  <c r="BE82" i="15" a="1"/>
  <c r="BE82" i="15" s="1"/>
  <c r="V82" i="15" a="1"/>
  <c r="V82" i="15" s="1"/>
  <c r="BX82" i="15" a="1"/>
  <c r="BX82" i="15" s="1"/>
  <c r="U82" i="15" a="1"/>
  <c r="U82" i="15" s="1"/>
  <c r="AL82" i="15" a="1"/>
  <c r="AL82" i="15" s="1"/>
  <c r="BV82" i="15" a="1"/>
  <c r="BV82" i="15" s="1"/>
  <c r="BU82" i="15" a="1"/>
  <c r="BU82" i="15" s="1"/>
  <c r="W82" i="15" a="1"/>
  <c r="W82" i="15" s="1"/>
  <c r="N82" i="15" a="1"/>
  <c r="N82" i="15" s="1"/>
  <c r="H82" i="15" a="1"/>
  <c r="H82" i="15" s="1"/>
  <c r="AQ82" i="15" a="1"/>
  <c r="AQ82" i="15" s="1"/>
  <c r="AA82" i="15" a="1"/>
  <c r="AA82" i="15" s="1"/>
  <c r="AK82" i="15" a="1"/>
  <c r="AK82" i="15" s="1"/>
  <c r="BD82" i="15" a="1"/>
  <c r="BD82" i="15" s="1"/>
  <c r="T82" i="15" a="1"/>
  <c r="T82" i="15" s="1"/>
  <c r="BO82" i="15" a="1"/>
  <c r="BO82" i="15" s="1"/>
  <c r="S82" i="15" a="1"/>
  <c r="S82" i="15" s="1"/>
  <c r="BT82" i="15" a="1"/>
  <c r="BT82" i="15" s="1"/>
  <c r="BA82" i="15" a="1"/>
  <c r="BA82" i="15" s="1"/>
  <c r="AZ82" i="15" a="1"/>
  <c r="AZ82" i="15" s="1"/>
  <c r="AB82" i="15" a="1"/>
  <c r="AB82" i="15" s="1"/>
  <c r="J82" i="15" a="1"/>
  <c r="J82" i="15" s="1"/>
  <c r="BN82" i="15" a="1"/>
  <c r="BN82" i="15" s="1"/>
  <c r="BL82" i="15" a="1"/>
  <c r="BL82" i="15" s="1"/>
  <c r="AC82" i="15" a="1"/>
  <c r="AC82" i="15" s="1"/>
  <c r="L82" i="15" a="1"/>
  <c r="L82" i="15" s="1"/>
  <c r="AF82" i="15" a="1"/>
  <c r="AF82" i="15" s="1"/>
  <c r="AP82" i="15" a="1"/>
  <c r="AP82" i="15" s="1"/>
  <c r="AD82" i="15" a="1"/>
  <c r="AD82" i="15" s="1"/>
  <c r="X82" i="15" a="1"/>
  <c r="X82" i="15" s="1"/>
  <c r="BZ82" i="15" a="1"/>
  <c r="BZ82" i="15" s="1"/>
  <c r="BQ82" i="15" a="1"/>
  <c r="BQ82" i="15" s="1"/>
  <c r="AJ82" i="15" a="1"/>
  <c r="AJ82" i="15" s="1"/>
  <c r="BW82" i="15" a="1"/>
  <c r="BW82" i="15" s="1"/>
  <c r="CA82" i="15" a="1"/>
  <c r="CA82" i="15" s="1"/>
  <c r="R82" i="15" a="1"/>
  <c r="R82" i="15" s="1"/>
  <c r="BC82" i="15" a="1"/>
  <c r="BC82" i="15" s="1"/>
  <c r="BK82" i="15" a="1"/>
  <c r="BK82" i="15" s="1"/>
  <c r="BY82" i="15" a="1"/>
  <c r="BY82" i="15" s="1"/>
  <c r="AM82" i="15" a="1"/>
  <c r="AM82" i="15" s="1"/>
  <c r="AX82" i="15" a="1"/>
  <c r="AX82" i="15" s="1"/>
  <c r="AG82" i="15" a="1"/>
  <c r="AG82" i="15" s="1"/>
  <c r="AO82" i="15" a="1"/>
  <c r="AO82" i="15" s="1"/>
  <c r="BS53" i="4"/>
  <c r="BV68" i="3"/>
  <c r="BU52" i="7"/>
  <c r="BU44" i="7"/>
  <c r="BU8" i="15" l="1"/>
  <c r="BU7" i="15" s="1"/>
  <c r="BU8" i="16"/>
  <c r="BU7" i="16" s="1"/>
  <c r="E83" i="16" s="1" a="1"/>
  <c r="E83" i="16" s="1"/>
  <c r="BU51" i="7"/>
  <c r="BU66" i="7"/>
  <c r="BV45" i="7" l="1"/>
  <c r="E83" i="15" a="1"/>
  <c r="E83" i="15" s="1"/>
  <c r="BI83" i="15" s="1" a="1"/>
  <c r="BI83" i="15" s="1"/>
  <c r="BR83" i="16" a="1"/>
  <c r="BR83" i="16" s="1"/>
  <c r="BH83" i="16" a="1"/>
  <c r="BH83" i="16" s="1"/>
  <c r="AX83" i="16" a="1"/>
  <c r="AX83" i="16" s="1"/>
  <c r="AN83" i="16" a="1"/>
  <c r="AN83" i="16" s="1"/>
  <c r="AD83" i="16" a="1"/>
  <c r="AD83" i="16" s="1"/>
  <c r="T83" i="16" a="1"/>
  <c r="T83" i="16" s="1"/>
  <c r="J83" i="16" a="1"/>
  <c r="J83" i="16" s="1"/>
  <c r="BY83" i="16" a="1"/>
  <c r="BY83" i="16" s="1"/>
  <c r="BO83" i="16" a="1"/>
  <c r="BO83" i="16" s="1"/>
  <c r="BE83" i="16" a="1"/>
  <c r="BE83" i="16" s="1"/>
  <c r="AU83" i="16" a="1"/>
  <c r="AU83" i="16" s="1"/>
  <c r="AK83" i="16" a="1"/>
  <c r="AK83" i="16" s="1"/>
  <c r="AA83" i="16" a="1"/>
  <c r="AA83" i="16" s="1"/>
  <c r="Q83" i="16" a="1"/>
  <c r="Q83" i="16" s="1"/>
  <c r="BI83" i="16" a="1"/>
  <c r="BI83" i="16" s="1"/>
  <c r="Y83" i="16" a="1"/>
  <c r="Y83" i="16" s="1"/>
  <c r="BT83" i="16" a="1"/>
  <c r="BT83" i="16" s="1"/>
  <c r="AV83" i="16" a="1"/>
  <c r="AV83" i="16" s="1"/>
  <c r="AJ83" i="16" a="1"/>
  <c r="AJ83" i="16" s="1"/>
  <c r="M83" i="16" a="1"/>
  <c r="M83" i="16" s="1"/>
  <c r="AS83" i="16" a="1"/>
  <c r="AS83" i="16" s="1"/>
  <c r="V83" i="16" a="1"/>
  <c r="V83" i="16" s="1"/>
  <c r="BP83" i="16" a="1"/>
  <c r="BP83" i="16" s="1"/>
  <c r="N83" i="16" a="1"/>
  <c r="N83" i="16" s="1"/>
  <c r="BB83" i="16" a="1"/>
  <c r="BB83" i="16" s="1"/>
  <c r="AO83" i="16" a="1"/>
  <c r="AO83" i="16" s="1"/>
  <c r="AI83" i="16" a="1"/>
  <c r="AI83" i="16" s="1"/>
  <c r="BM83" i="16" a="1"/>
  <c r="BM83" i="16" s="1"/>
  <c r="AY83" i="16" a="1"/>
  <c r="AY83" i="16" s="1"/>
  <c r="S83" i="16" a="1"/>
  <c r="S83" i="16" s="1"/>
  <c r="CA83" i="16" a="1"/>
  <c r="CA83" i="16" s="1"/>
  <c r="AH83" i="16" a="1"/>
  <c r="AH83" i="16" s="1"/>
  <c r="BL83" i="16" a="1"/>
  <c r="BL83" i="16" s="1"/>
  <c r="AW83" i="16" a="1"/>
  <c r="AW83" i="16" s="1"/>
  <c r="AG83" i="16" a="1"/>
  <c r="AG83" i="16" s="1"/>
  <c r="R83" i="16" a="1"/>
  <c r="R83" i="16" s="1"/>
  <c r="BZ83" i="16" a="1"/>
  <c r="BZ83" i="16" s="1"/>
  <c r="W83" i="16" a="1"/>
  <c r="W83" i="16" s="1"/>
  <c r="BG83" i="16" a="1"/>
  <c r="BG83" i="16" s="1"/>
  <c r="AP83" i="16" a="1"/>
  <c r="AP83" i="16" s="1"/>
  <c r="BX83" i="16" a="1"/>
  <c r="BX83" i="16" s="1"/>
  <c r="BF83" i="16" a="1"/>
  <c r="BF83" i="16" s="1"/>
  <c r="AM83" i="16" a="1"/>
  <c r="AM83" i="16" s="1"/>
  <c r="U83" i="16" a="1"/>
  <c r="U83" i="16" s="1"/>
  <c r="BW83" i="16" a="1"/>
  <c r="BW83" i="16" s="1"/>
  <c r="BA83" i="16" a="1"/>
  <c r="BA83" i="16" s="1"/>
  <c r="AC83" i="16" a="1"/>
  <c r="AC83" i="16" s="1"/>
  <c r="BV83" i="16" a="1"/>
  <c r="BV83" i="16" s="1"/>
  <c r="AZ83" i="16" a="1"/>
  <c r="AZ83" i="16" s="1"/>
  <c r="AB83" i="16" a="1"/>
  <c r="AB83" i="16" s="1"/>
  <c r="BS83" i="16" a="1"/>
  <c r="BS83" i="16" s="1"/>
  <c r="BU83" i="16" a="1"/>
  <c r="BU83" i="16" s="1"/>
  <c r="AQ83" i="16" a="1"/>
  <c r="AQ83" i="16" s="1"/>
  <c r="K83" i="16" a="1"/>
  <c r="K83" i="16" s="1"/>
  <c r="I83" i="16" a="1"/>
  <c r="I83" i="16" s="1"/>
  <c r="AF83" i="16" a="1"/>
  <c r="AF83" i="16" s="1"/>
  <c r="AR83" i="16" a="1"/>
  <c r="AR83" i="16" s="1"/>
  <c r="H83" i="16" a="1"/>
  <c r="H83" i="16" s="1"/>
  <c r="AL83" i="16" a="1"/>
  <c r="AL83" i="16" s="1"/>
  <c r="AE83" i="16" a="1"/>
  <c r="AE83" i="16" s="1"/>
  <c r="Z83" i="16" a="1"/>
  <c r="Z83" i="16" s="1"/>
  <c r="BQ83" i="16" a="1"/>
  <c r="BQ83" i="16" s="1"/>
  <c r="X83" i="16" a="1"/>
  <c r="X83" i="16" s="1"/>
  <c r="P83" i="16" a="1"/>
  <c r="P83" i="16" s="1"/>
  <c r="BN83" i="16" a="1"/>
  <c r="BN83" i="16" s="1"/>
  <c r="BC83" i="16" a="1"/>
  <c r="BC83" i="16" s="1"/>
  <c r="AT83" i="16" a="1"/>
  <c r="AT83" i="16" s="1"/>
  <c r="L83" i="16" a="1"/>
  <c r="L83" i="16" s="1"/>
  <c r="BJ83" i="16" a="1"/>
  <c r="BJ83" i="16" s="1"/>
  <c r="BD83" i="16" a="1"/>
  <c r="BD83" i="16" s="1"/>
  <c r="O83" i="16" a="1"/>
  <c r="O83" i="16" s="1"/>
  <c r="BK83" i="16" a="1"/>
  <c r="BK83" i="16" s="1"/>
  <c r="BU73" i="7"/>
  <c r="BU72" i="7" s="1"/>
  <c r="BW46" i="3" s="1"/>
  <c r="BU65" i="7"/>
  <c r="BC83" i="15" l="1" a="1"/>
  <c r="BC83" i="15" s="1"/>
  <c r="AI83" i="15" a="1"/>
  <c r="AI83" i="15" s="1"/>
  <c r="AH83" i="15" a="1"/>
  <c r="AH83" i="15" s="1"/>
  <c r="BB83" i="15" a="1"/>
  <c r="BB83" i="15" s="1"/>
  <c r="AO83" i="15" a="1"/>
  <c r="AO83" i="15" s="1"/>
  <c r="BM83" i="15" a="1"/>
  <c r="BM83" i="15" s="1"/>
  <c r="P83" i="15" a="1"/>
  <c r="P83" i="15" s="1"/>
  <c r="BG83" i="15" a="1"/>
  <c r="BG83" i="15" s="1"/>
  <c r="BF83" i="15" a="1"/>
  <c r="BF83" i="15" s="1"/>
  <c r="M83" i="15" a="1"/>
  <c r="M83" i="15" s="1"/>
  <c r="AV83" i="15" a="1"/>
  <c r="AV83" i="15" s="1"/>
  <c r="X83" i="15" a="1"/>
  <c r="X83" i="15" s="1"/>
  <c r="AF83" i="15" a="1"/>
  <c r="AF83" i="15" s="1"/>
  <c r="R83" i="15" a="1"/>
  <c r="R83" i="15" s="1"/>
  <c r="AP83" i="15" a="1"/>
  <c r="AP83" i="15" s="1"/>
  <c r="AS83" i="15" a="1"/>
  <c r="AS83" i="15" s="1"/>
  <c r="U83" i="15" a="1"/>
  <c r="U83" i="15" s="1"/>
  <c r="AZ83" i="15" a="1"/>
  <c r="AZ83" i="15" s="1"/>
  <c r="CA83" i="15" a="1"/>
  <c r="CA83" i="15" s="1"/>
  <c r="AQ83" i="15" a="1"/>
  <c r="AQ83" i="15" s="1"/>
  <c r="BT83" i="15" a="1"/>
  <c r="BT83" i="15" s="1"/>
  <c r="BQ83" i="15" a="1"/>
  <c r="BQ83" i="15" s="1"/>
  <c r="BO83" i="15" a="1"/>
  <c r="BO83" i="15" s="1"/>
  <c r="AR83" i="15" a="1"/>
  <c r="AR83" i="15" s="1"/>
  <c r="Q83" i="15" a="1"/>
  <c r="Q83" i="15" s="1"/>
  <c r="V83" i="15" a="1"/>
  <c r="V83" i="15" s="1"/>
  <c r="T83" i="15" a="1"/>
  <c r="T83" i="15" s="1"/>
  <c r="AN83" i="15" a="1"/>
  <c r="AN83" i="15" s="1"/>
  <c r="AD83" i="15" a="1"/>
  <c r="AD83" i="15" s="1"/>
  <c r="AA83" i="15" a="1"/>
  <c r="AA83" i="15" s="1"/>
  <c r="AB83" i="15" a="1"/>
  <c r="AB83" i="15" s="1"/>
  <c r="BW83" i="15" a="1"/>
  <c r="BW83" i="15" s="1"/>
  <c r="AY83" i="15" a="1"/>
  <c r="AY83" i="15" s="1"/>
  <c r="BE83" i="15" a="1"/>
  <c r="BE83" i="15" s="1"/>
  <c r="BL83" i="15" a="1"/>
  <c r="BL83" i="15" s="1"/>
  <c r="BK83" i="15" a="1"/>
  <c r="BK83" i="15" s="1"/>
  <c r="S83" i="15" a="1"/>
  <c r="S83" i="15" s="1"/>
  <c r="AU83" i="15" a="1"/>
  <c r="AU83" i="15" s="1"/>
  <c r="H83" i="15" a="1"/>
  <c r="H83" i="15" s="1"/>
  <c r="BZ83" i="15" a="1"/>
  <c r="BZ83" i="15" s="1"/>
  <c r="BS83" i="15" a="1"/>
  <c r="BS83" i="15" s="1"/>
  <c r="BD83" i="15" a="1"/>
  <c r="BD83" i="15" s="1"/>
  <c r="BX83" i="15" a="1"/>
  <c r="BX83" i="15" s="1"/>
  <c r="K83" i="15" a="1"/>
  <c r="K83" i="15" s="1"/>
  <c r="Y83" i="15" a="1"/>
  <c r="Y83" i="15" s="1"/>
  <c r="BJ83" i="15" a="1"/>
  <c r="BJ83" i="15" s="1"/>
  <c r="BR83" i="15" a="1"/>
  <c r="BR83" i="15" s="1"/>
  <c r="BU83" i="15" a="1"/>
  <c r="BU83" i="15" s="1"/>
  <c r="I83" i="15" a="1"/>
  <c r="I83" i="15" s="1"/>
  <c r="AL83" i="15" a="1"/>
  <c r="AL83" i="15" s="1"/>
  <c r="Z83" i="15" a="1"/>
  <c r="Z83" i="15" s="1"/>
  <c r="J83" i="15" a="1"/>
  <c r="J83" i="15" s="1"/>
  <c r="BV83" i="15" a="1"/>
  <c r="BV83" i="15" s="1"/>
  <c r="BH83" i="15" a="1"/>
  <c r="BH83" i="15" s="1"/>
  <c r="AT83" i="15" a="1"/>
  <c r="AT83" i="15" s="1"/>
  <c r="AW83" i="15" a="1"/>
  <c r="AW83" i="15" s="1"/>
  <c r="AC83" i="15" a="1"/>
  <c r="AC83" i="15" s="1"/>
  <c r="N83" i="15" a="1"/>
  <c r="N83" i="15" s="1"/>
  <c r="W83" i="15" a="1"/>
  <c r="W83" i="15" s="1"/>
  <c r="O83" i="15" a="1"/>
  <c r="O83" i="15" s="1"/>
  <c r="AM83" i="15" a="1"/>
  <c r="AM83" i="15" s="1"/>
  <c r="AG83" i="15" a="1"/>
  <c r="AG83" i="15" s="1"/>
  <c r="BN83" i="15" a="1"/>
  <c r="BN83" i="15" s="1"/>
  <c r="BP83" i="15" a="1"/>
  <c r="BP83" i="15" s="1"/>
  <c r="AJ83" i="15" a="1"/>
  <c r="AJ83" i="15" s="1"/>
  <c r="BY83" i="15" a="1"/>
  <c r="BY83" i="15" s="1"/>
  <c r="BA83" i="15" a="1"/>
  <c r="BA83" i="15" s="1"/>
  <c r="AE83" i="15" a="1"/>
  <c r="AE83" i="15" s="1"/>
  <c r="L83" i="15" a="1"/>
  <c r="L83" i="15" s="1"/>
  <c r="AK83" i="15" a="1"/>
  <c r="AK83" i="15" s="1"/>
  <c r="AX83" i="15" a="1"/>
  <c r="AX83" i="15" s="1"/>
  <c r="BW68" i="3"/>
  <c r="DA46" i="3"/>
  <c r="BT53" i="4"/>
  <c r="CX53" i="4" s="1"/>
  <c r="BV52" i="7"/>
  <c r="BV44" i="7"/>
  <c r="BV8" i="16" l="1"/>
  <c r="BV7" i="16" s="1"/>
  <c r="E84" i="16" s="1" a="1"/>
  <c r="E84" i="16" s="1"/>
  <c r="BV8" i="15"/>
  <c r="BV7" i="15" s="1"/>
  <c r="BV51" i="7"/>
  <c r="BV66" i="7"/>
  <c r="DA68" i="3"/>
  <c r="BW45" i="7" l="1"/>
  <c r="E84" i="15" a="1"/>
  <c r="E84" i="15" s="1"/>
  <c r="BJ84" i="15" s="1" a="1"/>
  <c r="BJ84" i="15" s="1"/>
  <c r="BY84" i="16" a="1"/>
  <c r="BY84" i="16" s="1"/>
  <c r="BO84" i="16" a="1"/>
  <c r="BO84" i="16" s="1"/>
  <c r="BE84" i="16" a="1"/>
  <c r="BE84" i="16" s="1"/>
  <c r="AU84" i="16" a="1"/>
  <c r="AU84" i="16" s="1"/>
  <c r="AK84" i="16" a="1"/>
  <c r="AK84" i="16" s="1"/>
  <c r="AA84" i="16" a="1"/>
  <c r="AA84" i="16" s="1"/>
  <c r="Q84" i="16" a="1"/>
  <c r="Q84" i="16" s="1"/>
  <c r="BF84" i="16" a="1"/>
  <c r="BF84" i="16" s="1"/>
  <c r="AH84" i="16" a="1"/>
  <c r="AH84" i="16" s="1"/>
  <c r="V84" i="16" a="1"/>
  <c r="V84" i="16" s="1"/>
  <c r="BQ84" i="16" a="1"/>
  <c r="BQ84" i="16" s="1"/>
  <c r="AS84" i="16" a="1"/>
  <c r="AS84" i="16" s="1"/>
  <c r="AG84" i="16" a="1"/>
  <c r="AG84" i="16" s="1"/>
  <c r="J84" i="16" a="1"/>
  <c r="J84" i="16" s="1"/>
  <c r="BD84" i="16" a="1"/>
  <c r="BD84" i="16" s="1"/>
  <c r="BZ84" i="16" a="1"/>
  <c r="BZ84" i="16" s="1"/>
  <c r="BB84" i="16" a="1"/>
  <c r="BB84" i="16" s="1"/>
  <c r="AP84" i="16" a="1"/>
  <c r="AP84" i="16" s="1"/>
  <c r="S84" i="16" a="1"/>
  <c r="S84" i="16" s="1"/>
  <c r="W84" i="16" a="1"/>
  <c r="W84" i="16" s="1"/>
  <c r="I84" i="16" a="1"/>
  <c r="I84" i="16" s="1"/>
  <c r="CA84" i="16" a="1"/>
  <c r="CA84" i="16" s="1"/>
  <c r="BL84" i="16" a="1"/>
  <c r="BL84" i="16" s="1"/>
  <c r="AX84" i="16" a="1"/>
  <c r="AX84" i="16" s="1"/>
  <c r="AJ84" i="16" a="1"/>
  <c r="AJ84" i="16" s="1"/>
  <c r="H84" i="16" a="1"/>
  <c r="H84" i="16" s="1"/>
  <c r="BS84" i="16" a="1"/>
  <c r="BS84" i="16" s="1"/>
  <c r="BA84" i="16" a="1"/>
  <c r="BA84" i="16" s="1"/>
  <c r="AM84" i="16" a="1"/>
  <c r="AM84" i="16" s="1"/>
  <c r="X84" i="16" a="1"/>
  <c r="X84" i="16" s="1"/>
  <c r="U84" i="16" a="1"/>
  <c r="U84" i="16" s="1"/>
  <c r="BR84" i="16" a="1"/>
  <c r="BR84" i="16" s="1"/>
  <c r="AZ84" i="16" a="1"/>
  <c r="AZ84" i="16" s="1"/>
  <c r="AL84" i="16" a="1"/>
  <c r="AL84" i="16" s="1"/>
  <c r="BK84" i="16" a="1"/>
  <c r="BK84" i="16" s="1"/>
  <c r="AR84" i="16" a="1"/>
  <c r="AR84" i="16" s="1"/>
  <c r="Z84" i="16" a="1"/>
  <c r="Z84" i="16" s="1"/>
  <c r="BJ84" i="16" a="1"/>
  <c r="BJ84" i="16" s="1"/>
  <c r="AQ84" i="16" a="1"/>
  <c r="AQ84" i="16" s="1"/>
  <c r="Y84" i="16" a="1"/>
  <c r="Y84" i="16" s="1"/>
  <c r="BX84" i="16" a="1"/>
  <c r="BX84" i="16" s="1"/>
  <c r="AY84" i="16" a="1"/>
  <c r="AY84" i="16" s="1"/>
  <c r="AC84" i="16" a="1"/>
  <c r="AC84" i="16" s="1"/>
  <c r="BW84" i="16" a="1"/>
  <c r="BW84" i="16" s="1"/>
  <c r="AW84" i="16" a="1"/>
  <c r="AW84" i="16" s="1"/>
  <c r="AB84" i="16" a="1"/>
  <c r="AB84" i="16" s="1"/>
  <c r="BT84" i="16" a="1"/>
  <c r="BT84" i="16" s="1"/>
  <c r="AT84" i="16" a="1"/>
  <c r="AT84" i="16" s="1"/>
  <c r="R84" i="16" a="1"/>
  <c r="R84" i="16" s="1"/>
  <c r="BM84" i="16" a="1"/>
  <c r="BM84" i="16" s="1"/>
  <c r="AF84" i="16" a="1"/>
  <c r="AF84" i="16" s="1"/>
  <c r="BI84" i="16" a="1"/>
  <c r="BI84" i="16" s="1"/>
  <c r="L84" i="16" a="1"/>
  <c r="L84" i="16" s="1"/>
  <c r="AO84" i="16" a="1"/>
  <c r="AO84" i="16" s="1"/>
  <c r="K84" i="16" a="1"/>
  <c r="K84" i="16" s="1"/>
  <c r="AN84" i="16" a="1"/>
  <c r="AN84" i="16" s="1"/>
  <c r="BU84" i="16" a="1"/>
  <c r="BU84" i="16" s="1"/>
  <c r="BG84" i="16" a="1"/>
  <c r="BG84" i="16" s="1"/>
  <c r="BV84" i="16" a="1"/>
  <c r="BV84" i="16" s="1"/>
  <c r="O84" i="16" a="1"/>
  <c r="O84" i="16" s="1"/>
  <c r="BH84" i="16" a="1"/>
  <c r="BH84" i="16" s="1"/>
  <c r="AD84" i="16" a="1"/>
  <c r="AD84" i="16" s="1"/>
  <c r="T84" i="16" a="1"/>
  <c r="T84" i="16" s="1"/>
  <c r="P84" i="16" a="1"/>
  <c r="P84" i="16" s="1"/>
  <c r="BN84" i="16" a="1"/>
  <c r="BN84" i="16" s="1"/>
  <c r="AI84" i="16" a="1"/>
  <c r="AI84" i="16" s="1"/>
  <c r="BP84" i="16" a="1"/>
  <c r="BP84" i="16" s="1"/>
  <c r="BC84" i="16" a="1"/>
  <c r="BC84" i="16" s="1"/>
  <c r="AV84" i="16" a="1"/>
  <c r="AV84" i="16" s="1"/>
  <c r="N84" i="16" a="1"/>
  <c r="N84" i="16" s="1"/>
  <c r="M84" i="16" a="1"/>
  <c r="M84" i="16" s="1"/>
  <c r="AE84" i="16" a="1"/>
  <c r="AE84" i="16" s="1"/>
  <c r="BV73" i="7"/>
  <c r="BV72" i="7" s="1"/>
  <c r="BX46" i="3" s="1"/>
  <c r="BV65" i="7"/>
  <c r="BS84" i="15" l="1" a="1"/>
  <c r="BS84" i="15" s="1"/>
  <c r="BR84" i="15" a="1"/>
  <c r="BR84" i="15" s="1"/>
  <c r="BZ84" i="15" a="1"/>
  <c r="BZ84" i="15" s="1"/>
  <c r="AB84" i="15" a="1"/>
  <c r="AB84" i="15" s="1"/>
  <c r="H84" i="15" a="1"/>
  <c r="H84" i="15" s="1"/>
  <c r="BO84" i="15" a="1"/>
  <c r="BO84" i="15" s="1"/>
  <c r="W84" i="15" a="1"/>
  <c r="W84" i="15" s="1"/>
  <c r="BP84" i="15" a="1"/>
  <c r="BP84" i="15" s="1"/>
  <c r="CA84" i="15" a="1"/>
  <c r="CA84" i="15" s="1"/>
  <c r="BU84" i="15" a="1"/>
  <c r="BU84" i="15" s="1"/>
  <c r="AO84" i="15" a="1"/>
  <c r="AO84" i="15" s="1"/>
  <c r="BX84" i="15" a="1"/>
  <c r="BX84" i="15" s="1"/>
  <c r="AD84" i="15" a="1"/>
  <c r="AD84" i="15" s="1"/>
  <c r="BM84" i="15" a="1"/>
  <c r="BM84" i="15" s="1"/>
  <c r="AT84" i="15" a="1"/>
  <c r="AT84" i="15" s="1"/>
  <c r="AF84" i="15" a="1"/>
  <c r="AF84" i="15" s="1"/>
  <c r="S84" i="15" a="1"/>
  <c r="S84" i="15" s="1"/>
  <c r="R84" i="15" a="1"/>
  <c r="R84" i="15" s="1"/>
  <c r="AG84" i="15" a="1"/>
  <c r="AG84" i="15" s="1"/>
  <c r="N84" i="15" a="1"/>
  <c r="N84" i="15" s="1"/>
  <c r="BD84" i="15" a="1"/>
  <c r="BD84" i="15" s="1"/>
  <c r="J84" i="15" a="1"/>
  <c r="J84" i="15" s="1"/>
  <c r="L84" i="15" a="1"/>
  <c r="L84" i="15" s="1"/>
  <c r="AE84" i="15" a="1"/>
  <c r="AE84" i="15" s="1"/>
  <c r="AA84" i="15" a="1"/>
  <c r="AA84" i="15" s="1"/>
  <c r="U84" i="15" a="1"/>
  <c r="U84" i="15" s="1"/>
  <c r="K84" i="15" a="1"/>
  <c r="K84" i="15" s="1"/>
  <c r="Q84" i="15" a="1"/>
  <c r="Q84" i="15" s="1"/>
  <c r="AJ84" i="15" a="1"/>
  <c r="AJ84" i="15" s="1"/>
  <c r="BB84" i="15" a="1"/>
  <c r="BB84" i="15" s="1"/>
  <c r="AU84" i="15" a="1"/>
  <c r="AU84" i="15" s="1"/>
  <c r="I84" i="15" a="1"/>
  <c r="I84" i="15" s="1"/>
  <c r="AX84" i="15" a="1"/>
  <c r="AX84" i="15" s="1"/>
  <c r="BW84" i="15" a="1"/>
  <c r="BW84" i="15" s="1"/>
  <c r="AK84" i="15" a="1"/>
  <c r="AK84" i="15" s="1"/>
  <c r="Z84" i="15" a="1"/>
  <c r="Z84" i="15" s="1"/>
  <c r="BC84" i="15" a="1"/>
  <c r="BC84" i="15" s="1"/>
  <c r="AQ84" i="15" a="1"/>
  <c r="AQ84" i="15" s="1"/>
  <c r="M84" i="15" a="1"/>
  <c r="M84" i="15" s="1"/>
  <c r="BF84" i="15" a="1"/>
  <c r="BF84" i="15" s="1"/>
  <c r="X84" i="15" a="1"/>
  <c r="X84" i="15" s="1"/>
  <c r="AY84" i="15" a="1"/>
  <c r="AY84" i="15" s="1"/>
  <c r="AZ84" i="15" a="1"/>
  <c r="AZ84" i="15" s="1"/>
  <c r="BI84" i="15" a="1"/>
  <c r="BI84" i="15" s="1"/>
  <c r="BV84" i="15" a="1"/>
  <c r="BV84" i="15" s="1"/>
  <c r="BH84" i="15" a="1"/>
  <c r="BH84" i="15" s="1"/>
  <c r="V84" i="15" a="1"/>
  <c r="V84" i="15" s="1"/>
  <c r="AP84" i="15" a="1"/>
  <c r="AP84" i="15" s="1"/>
  <c r="AH84" i="15" a="1"/>
  <c r="AH84" i="15" s="1"/>
  <c r="BN84" i="15" a="1"/>
  <c r="BN84" i="15" s="1"/>
  <c r="AM84" i="15" a="1"/>
  <c r="AM84" i="15" s="1"/>
  <c r="T84" i="15" a="1"/>
  <c r="T84" i="15" s="1"/>
  <c r="BA84" i="15" a="1"/>
  <c r="BA84" i="15" s="1"/>
  <c r="AL84" i="15" a="1"/>
  <c r="AL84" i="15" s="1"/>
  <c r="AR84" i="15" a="1"/>
  <c r="AR84" i="15" s="1"/>
  <c r="Y84" i="15" a="1"/>
  <c r="Y84" i="15" s="1"/>
  <c r="BY84" i="15" a="1"/>
  <c r="BY84" i="15" s="1"/>
  <c r="AV84" i="15" a="1"/>
  <c r="AV84" i="15" s="1"/>
  <c r="AI84" i="15" a="1"/>
  <c r="AI84" i="15" s="1"/>
  <c r="BK84" i="15" a="1"/>
  <c r="BK84" i="15" s="1"/>
  <c r="BE84" i="15" a="1"/>
  <c r="BE84" i="15" s="1"/>
  <c r="BL84" i="15" a="1"/>
  <c r="BL84" i="15" s="1"/>
  <c r="P84" i="15" a="1"/>
  <c r="P84" i="15" s="1"/>
  <c r="AN84" i="15" a="1"/>
  <c r="AN84" i="15" s="1"/>
  <c r="BT84" i="15" a="1"/>
  <c r="BT84" i="15" s="1"/>
  <c r="O84" i="15" a="1"/>
  <c r="O84" i="15" s="1"/>
  <c r="BQ84" i="15" a="1"/>
  <c r="BQ84" i="15" s="1"/>
  <c r="AC84" i="15" a="1"/>
  <c r="AC84" i="15" s="1"/>
  <c r="BG84" i="15" a="1"/>
  <c r="BG84" i="15" s="1"/>
  <c r="AW84" i="15" a="1"/>
  <c r="AW84" i="15" s="1"/>
  <c r="AS84" i="15" a="1"/>
  <c r="AS84" i="15" s="1"/>
  <c r="BX68" i="3"/>
  <c r="BU53" i="4"/>
  <c r="BW52" i="7"/>
  <c r="BW44" i="7"/>
  <c r="BW8" i="16" l="1"/>
  <c r="BW7" i="16" s="1"/>
  <c r="E85" i="16" s="1" a="1"/>
  <c r="E85" i="16" s="1"/>
  <c r="BW8" i="15"/>
  <c r="BW7" i="15" s="1"/>
  <c r="BW51" i="7"/>
  <c r="BW66" i="7"/>
  <c r="BX45" i="7" l="1"/>
  <c r="E85" i="15" a="1"/>
  <c r="E85" i="15" s="1"/>
  <c r="AG85" i="15" s="1" a="1"/>
  <c r="AG85" i="15" s="1"/>
  <c r="BU85" i="16" a="1"/>
  <c r="BU85" i="16" s="1"/>
  <c r="BK85" i="16" a="1"/>
  <c r="BK85" i="16" s="1"/>
  <c r="BA85" i="16" a="1"/>
  <c r="BA85" i="16" s="1"/>
  <c r="AQ85" i="16" a="1"/>
  <c r="AQ85" i="16" s="1"/>
  <c r="AG85" i="16" a="1"/>
  <c r="AG85" i="16" s="1"/>
  <c r="W85" i="16" a="1"/>
  <c r="W85" i="16" s="1"/>
  <c r="M85" i="16" a="1"/>
  <c r="M85" i="16" s="1"/>
  <c r="BR85" i="16" a="1"/>
  <c r="BR85" i="16" s="1"/>
  <c r="BH85" i="16" a="1"/>
  <c r="BH85" i="16" s="1"/>
  <c r="AX85" i="16" a="1"/>
  <c r="AX85" i="16" s="1"/>
  <c r="AN85" i="16" a="1"/>
  <c r="AN85" i="16" s="1"/>
  <c r="AD85" i="16" a="1"/>
  <c r="AD85" i="16" s="1"/>
  <c r="T85" i="16" a="1"/>
  <c r="T85" i="16" s="1"/>
  <c r="J85" i="16" a="1"/>
  <c r="J85" i="16" s="1"/>
  <c r="BZ85" i="16" a="1"/>
  <c r="BZ85" i="16" s="1"/>
  <c r="BC85" i="16" a="1"/>
  <c r="BC85" i="16" s="1"/>
  <c r="AE85" i="16" a="1"/>
  <c r="AE85" i="16" s="1"/>
  <c r="S85" i="16" a="1"/>
  <c r="S85" i="16" s="1"/>
  <c r="BN85" i="16" a="1"/>
  <c r="BN85" i="16" s="1"/>
  <c r="AP85" i="16" a="1"/>
  <c r="AP85" i="16" s="1"/>
  <c r="BY85" i="16" a="1"/>
  <c r="BY85" i="16" s="1"/>
  <c r="BB85" i="16" a="1"/>
  <c r="BB85" i="16" s="1"/>
  <c r="R85" i="16" a="1"/>
  <c r="R85" i="16" s="1"/>
  <c r="BW85" i="16" a="1"/>
  <c r="BW85" i="16" s="1"/>
  <c r="AY85" i="16" a="1"/>
  <c r="AY85" i="16" s="1"/>
  <c r="AM85" i="16" a="1"/>
  <c r="AM85" i="16" s="1"/>
  <c r="P85" i="16" a="1"/>
  <c r="P85" i="16" s="1"/>
  <c r="BO85" i="16" a="1"/>
  <c r="BO85" i="16" s="1"/>
  <c r="V85" i="16" a="1"/>
  <c r="V85" i="16" s="1"/>
  <c r="BM85" i="16" a="1"/>
  <c r="BM85" i="16" s="1"/>
  <c r="AJ85" i="16" a="1"/>
  <c r="AJ85" i="16" s="1"/>
  <c r="AW85" i="16" a="1"/>
  <c r="AW85" i="16" s="1"/>
  <c r="U85" i="16" a="1"/>
  <c r="U85" i="16" s="1"/>
  <c r="N85" i="16" a="1"/>
  <c r="N85" i="16" s="1"/>
  <c r="BL85" i="16" a="1"/>
  <c r="BL85" i="16" s="1"/>
  <c r="AU85" i="16" a="1"/>
  <c r="AU85" i="16" s="1"/>
  <c r="AC85" i="16" a="1"/>
  <c r="AC85" i="16" s="1"/>
  <c r="BJ85" i="16" a="1"/>
  <c r="BJ85" i="16" s="1"/>
  <c r="L85" i="16" a="1"/>
  <c r="L85" i="16" s="1"/>
  <c r="AT85" i="16" a="1"/>
  <c r="AT85" i="16" s="1"/>
  <c r="AB85" i="16" a="1"/>
  <c r="AB85" i="16" s="1"/>
  <c r="K85" i="16" a="1"/>
  <c r="K85" i="16" s="1"/>
  <c r="BD85" i="16" a="1"/>
  <c r="BD85" i="16" s="1"/>
  <c r="AH85" i="16" a="1"/>
  <c r="AH85" i="16" s="1"/>
  <c r="BV85" i="16" a="1"/>
  <c r="BV85" i="16" s="1"/>
  <c r="AF85" i="16" a="1"/>
  <c r="AF85" i="16" s="1"/>
  <c r="I85" i="16" a="1"/>
  <c r="I85" i="16" s="1"/>
  <c r="AA85" i="16" a="1"/>
  <c r="AA85" i="16" s="1"/>
  <c r="BF85" i="16" a="1"/>
  <c r="BF85" i="16" s="1"/>
  <c r="Z85" i="16" a="1"/>
  <c r="Z85" i="16" s="1"/>
  <c r="BE85" i="16" a="1"/>
  <c r="BE85" i="16" s="1"/>
  <c r="BX85" i="16" a="1"/>
  <c r="BX85" i="16" s="1"/>
  <c r="AV85" i="16" a="1"/>
  <c r="AV85" i="16" s="1"/>
  <c r="BI85" i="16" a="1"/>
  <c r="BI85" i="16" s="1"/>
  <c r="X85" i="16" a="1"/>
  <c r="X85" i="16" s="1"/>
  <c r="AS85" i="16" a="1"/>
  <c r="AS85" i="16" s="1"/>
  <c r="H85" i="16" a="1"/>
  <c r="H85" i="16" s="1"/>
  <c r="AR85" i="16" a="1"/>
  <c r="AR85" i="16" s="1"/>
  <c r="BP85" i="16" a="1"/>
  <c r="BP85" i="16" s="1"/>
  <c r="AL85" i="16" a="1"/>
  <c r="AL85" i="16" s="1"/>
  <c r="BS85" i="16" a="1"/>
  <c r="BS85" i="16" s="1"/>
  <c r="O85" i="16" a="1"/>
  <c r="O85" i="16" s="1"/>
  <c r="AZ85" i="16" a="1"/>
  <c r="AZ85" i="16" s="1"/>
  <c r="Y85" i="16" a="1"/>
  <c r="Y85" i="16" s="1"/>
  <c r="BT85" i="16" a="1"/>
  <c r="BT85" i="16" s="1"/>
  <c r="BQ85" i="16" a="1"/>
  <c r="BQ85" i="16" s="1"/>
  <c r="AI85" i="16" a="1"/>
  <c r="AI85" i="16" s="1"/>
  <c r="AK85" i="16" a="1"/>
  <c r="AK85" i="16" s="1"/>
  <c r="BG85" i="16" a="1"/>
  <c r="BG85" i="16" s="1"/>
  <c r="Q85" i="16" a="1"/>
  <c r="Q85" i="16" s="1"/>
  <c r="AO85" i="16" a="1"/>
  <c r="AO85" i="16" s="1"/>
  <c r="CA85" i="16" a="1"/>
  <c r="CA85" i="16" s="1"/>
  <c r="BW65" i="7"/>
  <c r="BW73" i="7"/>
  <c r="BW72" i="7" s="1"/>
  <c r="BY46" i="3" s="1"/>
  <c r="BU85" i="15" l="1" a="1"/>
  <c r="BU85" i="15" s="1"/>
  <c r="H85" i="15" a="1"/>
  <c r="H85" i="15" s="1"/>
  <c r="Z85" i="15" a="1"/>
  <c r="Z85" i="15" s="1"/>
  <c r="BH85" i="15" a="1"/>
  <c r="BH85" i="15" s="1"/>
  <c r="AH85" i="15" a="1"/>
  <c r="AH85" i="15" s="1"/>
  <c r="BR85" i="15" a="1"/>
  <c r="BR85" i="15" s="1"/>
  <c r="BT85" i="15" a="1"/>
  <c r="BT85" i="15" s="1"/>
  <c r="M85" i="15" a="1"/>
  <c r="M85" i="15" s="1"/>
  <c r="BE85" i="15" a="1"/>
  <c r="BE85" i="15" s="1"/>
  <c r="U85" i="15" a="1"/>
  <c r="U85" i="15" s="1"/>
  <c r="BV85" i="15" a="1"/>
  <c r="BV85" i="15" s="1"/>
  <c r="L85" i="15" a="1"/>
  <c r="L85" i="15" s="1"/>
  <c r="AT85" i="15" a="1"/>
  <c r="AT85" i="15" s="1"/>
  <c r="AI85" i="15" a="1"/>
  <c r="AI85" i="15" s="1"/>
  <c r="AU85" i="15" a="1"/>
  <c r="AU85" i="15" s="1"/>
  <c r="AQ85" i="15" a="1"/>
  <c r="AQ85" i="15" s="1"/>
  <c r="Q85" i="15" a="1"/>
  <c r="Q85" i="15" s="1"/>
  <c r="BN85" i="15" a="1"/>
  <c r="BN85" i="15" s="1"/>
  <c r="Y85" i="15" a="1"/>
  <c r="Y85" i="15" s="1"/>
  <c r="AK85" i="15" a="1"/>
  <c r="AK85" i="15" s="1"/>
  <c r="BK85" i="15" a="1"/>
  <c r="BK85" i="15" s="1"/>
  <c r="K85" i="15" a="1"/>
  <c r="K85" i="15" s="1"/>
  <c r="CA85" i="15" a="1"/>
  <c r="CA85" i="15" s="1"/>
  <c r="V85" i="15" a="1"/>
  <c r="V85" i="15" s="1"/>
  <c r="AC85" i="15" a="1"/>
  <c r="AC85" i="15" s="1"/>
  <c r="BW85" i="15" a="1"/>
  <c r="BW85" i="15" s="1"/>
  <c r="AF85" i="15" a="1"/>
  <c r="AF85" i="15" s="1"/>
  <c r="AP85" i="15" a="1"/>
  <c r="AP85" i="15" s="1"/>
  <c r="BX85" i="15" a="1"/>
  <c r="BX85" i="15" s="1"/>
  <c r="BG85" i="15" a="1"/>
  <c r="BG85" i="15" s="1"/>
  <c r="AR85" i="15" a="1"/>
  <c r="AR85" i="15" s="1"/>
  <c r="T85" i="15" a="1"/>
  <c r="T85" i="15" s="1"/>
  <c r="BO85" i="15" a="1"/>
  <c r="BO85" i="15" s="1"/>
  <c r="J85" i="15" a="1"/>
  <c r="J85" i="15" s="1"/>
  <c r="AA85" i="15" a="1"/>
  <c r="AA85" i="15" s="1"/>
  <c r="AY85" i="15" a="1"/>
  <c r="AY85" i="15" s="1"/>
  <c r="S85" i="15" a="1"/>
  <c r="S85" i="15" s="1"/>
  <c r="BM85" i="15" a="1"/>
  <c r="BM85" i="15" s="1"/>
  <c r="O85" i="15" a="1"/>
  <c r="O85" i="15" s="1"/>
  <c r="BB85" i="15" a="1"/>
  <c r="BB85" i="15" s="1"/>
  <c r="AN85" i="15" a="1"/>
  <c r="AN85" i="15" s="1"/>
  <c r="AX85" i="15" a="1"/>
  <c r="AX85" i="15" s="1"/>
  <c r="BA85" i="15" a="1"/>
  <c r="BA85" i="15" s="1"/>
  <c r="BP85" i="15" a="1"/>
  <c r="BP85" i="15" s="1"/>
  <c r="BJ85" i="15" a="1"/>
  <c r="BJ85" i="15" s="1"/>
  <c r="BC85" i="15" a="1"/>
  <c r="BC85" i="15" s="1"/>
  <c r="AZ85" i="15" a="1"/>
  <c r="AZ85" i="15" s="1"/>
  <c r="W85" i="15" a="1"/>
  <c r="W85" i="15" s="1"/>
  <c r="AB85" i="15" a="1"/>
  <c r="AB85" i="15" s="1"/>
  <c r="BY85" i="15" a="1"/>
  <c r="BY85" i="15" s="1"/>
  <c r="AL85" i="15" a="1"/>
  <c r="AL85" i="15" s="1"/>
  <c r="I85" i="15" a="1"/>
  <c r="I85" i="15" s="1"/>
  <c r="BF85" i="15" a="1"/>
  <c r="BF85" i="15" s="1"/>
  <c r="BI85" i="15" a="1"/>
  <c r="BI85" i="15" s="1"/>
  <c r="BZ85" i="15" a="1"/>
  <c r="BZ85" i="15" s="1"/>
  <c r="AO85" i="15" a="1"/>
  <c r="AO85" i="15" s="1"/>
  <c r="R85" i="15" a="1"/>
  <c r="R85" i="15" s="1"/>
  <c r="AE85" i="15" a="1"/>
  <c r="AE85" i="15" s="1"/>
  <c r="X85" i="15" a="1"/>
  <c r="X85" i="15" s="1"/>
  <c r="BD85" i="15" a="1"/>
  <c r="BD85" i="15" s="1"/>
  <c r="N85" i="15" a="1"/>
  <c r="N85" i="15" s="1"/>
  <c r="AD85" i="15" a="1"/>
  <c r="AD85" i="15" s="1"/>
  <c r="AV85" i="15" a="1"/>
  <c r="AV85" i="15" s="1"/>
  <c r="BS85" i="15" a="1"/>
  <c r="BS85" i="15" s="1"/>
  <c r="AM85" i="15" a="1"/>
  <c r="AM85" i="15" s="1"/>
  <c r="AS85" i="15" a="1"/>
  <c r="AS85" i="15" s="1"/>
  <c r="BL85" i="15" a="1"/>
  <c r="BL85" i="15" s="1"/>
  <c r="BQ85" i="15" a="1"/>
  <c r="BQ85" i="15" s="1"/>
  <c r="AJ85" i="15" a="1"/>
  <c r="AJ85" i="15" s="1"/>
  <c r="P85" i="15" a="1"/>
  <c r="P85" i="15" s="1"/>
  <c r="AW85" i="15" a="1"/>
  <c r="AW85" i="15" s="1"/>
  <c r="BX44" i="7"/>
  <c r="BX52" i="7"/>
  <c r="BV53" i="4"/>
  <c r="BY68" i="3"/>
  <c r="BX8" i="16" l="1"/>
  <c r="BX7" i="16" s="1"/>
  <c r="E86" i="16" s="1" a="1"/>
  <c r="E86" i="16" s="1"/>
  <c r="BX8" i="15"/>
  <c r="BX7" i="15" s="1"/>
  <c r="BX51" i="7"/>
  <c r="BX66" i="7"/>
  <c r="BY45" i="7" l="1"/>
  <c r="E86" i="15" a="1"/>
  <c r="E86" i="15" s="1"/>
  <c r="V86" i="15" s="1" a="1"/>
  <c r="V86" i="15" s="1"/>
  <c r="BR86" i="16" a="1"/>
  <c r="BR86" i="16" s="1"/>
  <c r="BH86" i="16" a="1"/>
  <c r="BH86" i="16" s="1"/>
  <c r="AX86" i="16" a="1"/>
  <c r="AX86" i="16" s="1"/>
  <c r="AN86" i="16" a="1"/>
  <c r="AN86" i="16" s="1"/>
  <c r="AD86" i="16" a="1"/>
  <c r="AD86" i="16" s="1"/>
  <c r="T86" i="16" a="1"/>
  <c r="T86" i="16" s="1"/>
  <c r="J86" i="16" a="1"/>
  <c r="J86" i="16" s="1"/>
  <c r="BW86" i="16" a="1"/>
  <c r="BW86" i="16" s="1"/>
  <c r="AZ86" i="16" a="1"/>
  <c r="AZ86" i="16" s="1"/>
  <c r="AB86" i="16" a="1"/>
  <c r="AB86" i="16" s="1"/>
  <c r="P86" i="16" a="1"/>
  <c r="P86" i="16" s="1"/>
  <c r="BK86" i="16" a="1"/>
  <c r="BK86" i="16" s="1"/>
  <c r="AM86" i="16" a="1"/>
  <c r="AM86" i="16" s="1"/>
  <c r="BV86" i="16" a="1"/>
  <c r="BV86" i="16" s="1"/>
  <c r="AY86" i="16" a="1"/>
  <c r="AY86" i="16" s="1"/>
  <c r="AA86" i="16" a="1"/>
  <c r="AA86" i="16" s="1"/>
  <c r="O86" i="16" a="1"/>
  <c r="O86" i="16" s="1"/>
  <c r="BT86" i="16" a="1"/>
  <c r="BT86" i="16" s="1"/>
  <c r="AV86" i="16" a="1"/>
  <c r="AV86" i="16" s="1"/>
  <c r="AJ86" i="16" a="1"/>
  <c r="AJ86" i="16" s="1"/>
  <c r="M86" i="16" a="1"/>
  <c r="M86" i="16" s="1"/>
  <c r="BN86" i="16" a="1"/>
  <c r="BN86" i="16" s="1"/>
  <c r="V86" i="16" a="1"/>
  <c r="V86" i="16" s="1"/>
  <c r="AI86" i="16" a="1"/>
  <c r="AI86" i="16" s="1"/>
  <c r="CA86" i="16" a="1"/>
  <c r="CA86" i="16" s="1"/>
  <c r="BM86" i="16" a="1"/>
  <c r="BM86" i="16" s="1"/>
  <c r="AW86" i="16" a="1"/>
  <c r="AW86" i="16" s="1"/>
  <c r="U86" i="16" a="1"/>
  <c r="U86" i="16" s="1"/>
  <c r="BZ86" i="16" a="1"/>
  <c r="BZ86" i="16" s="1"/>
  <c r="BI86" i="16" a="1"/>
  <c r="BI86" i="16" s="1"/>
  <c r="AR86" i="16" a="1"/>
  <c r="AR86" i="16" s="1"/>
  <c r="Z86" i="16" a="1"/>
  <c r="Z86" i="16" s="1"/>
  <c r="BG86" i="16" a="1"/>
  <c r="BG86" i="16" s="1"/>
  <c r="I86" i="16" a="1"/>
  <c r="I86" i="16" s="1"/>
  <c r="BY86" i="16" a="1"/>
  <c r="BY86" i="16" s="1"/>
  <c r="AQ86" i="16" a="1"/>
  <c r="AQ86" i="16" s="1"/>
  <c r="Y86" i="16" a="1"/>
  <c r="Y86" i="16" s="1"/>
  <c r="BX86" i="16" a="1"/>
  <c r="BX86" i="16" s="1"/>
  <c r="BF86" i="16" a="1"/>
  <c r="BF86" i="16" s="1"/>
  <c r="X86" i="16" a="1"/>
  <c r="X86" i="16" s="1"/>
  <c r="H86" i="16" a="1"/>
  <c r="H86" i="16" s="1"/>
  <c r="AT86" i="16" a="1"/>
  <c r="AT86" i="16" s="1"/>
  <c r="BP86" i="16" a="1"/>
  <c r="BP86" i="16" s="1"/>
  <c r="W86" i="16" a="1"/>
  <c r="W86" i="16" s="1"/>
  <c r="AS86" i="16" a="1"/>
  <c r="AS86" i="16" s="1"/>
  <c r="BO86" i="16" a="1"/>
  <c r="BO86" i="16" s="1"/>
  <c r="BL86" i="16" a="1"/>
  <c r="BL86" i="16" s="1"/>
  <c r="AK86" i="16" a="1"/>
  <c r="AK86" i="16" s="1"/>
  <c r="L86" i="16" a="1"/>
  <c r="L86" i="16" s="1"/>
  <c r="BJ86" i="16" a="1"/>
  <c r="BJ86" i="16" s="1"/>
  <c r="AH86" i="16" a="1"/>
  <c r="AH86" i="16" s="1"/>
  <c r="K86" i="16" a="1"/>
  <c r="K86" i="16" s="1"/>
  <c r="BE86" i="16" a="1"/>
  <c r="BE86" i="16" s="1"/>
  <c r="BD86" i="16" a="1"/>
  <c r="BD86" i="16" s="1"/>
  <c r="S86" i="16" a="1"/>
  <c r="S86" i="16" s="1"/>
  <c r="BA86" i="16" a="1"/>
  <c r="BA86" i="16" s="1"/>
  <c r="BQ86" i="16" a="1"/>
  <c r="BQ86" i="16" s="1"/>
  <c r="R86" i="16" a="1"/>
  <c r="R86" i="16" s="1"/>
  <c r="BC86" i="16" a="1"/>
  <c r="BC86" i="16" s="1"/>
  <c r="Q86" i="16" a="1"/>
  <c r="Q86" i="16" s="1"/>
  <c r="N86" i="16" a="1"/>
  <c r="N86" i="16" s="1"/>
  <c r="AO86" i="16" a="1"/>
  <c r="AO86" i="16" s="1"/>
  <c r="AC86" i="16" a="1"/>
  <c r="AC86" i="16" s="1"/>
  <c r="BS86" i="16" a="1"/>
  <c r="BS86" i="16" s="1"/>
  <c r="AU86" i="16" a="1"/>
  <c r="AU86" i="16" s="1"/>
  <c r="AF86" i="16" a="1"/>
  <c r="AF86" i="16" s="1"/>
  <c r="AE86" i="16" a="1"/>
  <c r="AE86" i="16" s="1"/>
  <c r="AL86" i="16" a="1"/>
  <c r="AL86" i="16" s="1"/>
  <c r="AG86" i="16" a="1"/>
  <c r="AG86" i="16" s="1"/>
  <c r="BB86" i="16" a="1"/>
  <c r="BB86" i="16" s="1"/>
  <c r="BU86" i="16" a="1"/>
  <c r="BU86" i="16" s="1"/>
  <c r="AP86" i="16" a="1"/>
  <c r="AP86" i="16" s="1"/>
  <c r="BX65" i="7"/>
  <c r="BX73" i="7"/>
  <c r="BX72" i="7" s="1"/>
  <c r="BZ46" i="3" s="1"/>
  <c r="BV86" i="15" l="1" a="1"/>
  <c r="BV86" i="15" s="1"/>
  <c r="AL86" i="15" a="1"/>
  <c r="AL86" i="15" s="1"/>
  <c r="BN86" i="15" a="1"/>
  <c r="BN86" i="15" s="1"/>
  <c r="W86" i="15" a="1"/>
  <c r="W86" i="15" s="1"/>
  <c r="AH86" i="15" a="1"/>
  <c r="AH86" i="15" s="1"/>
  <c r="BQ86" i="15" a="1"/>
  <c r="BQ86" i="15" s="1"/>
  <c r="Z86" i="15" a="1"/>
  <c r="Z86" i="15" s="1"/>
  <c r="BZ86" i="15" a="1"/>
  <c r="BZ86" i="15" s="1"/>
  <c r="BR86" i="15" a="1"/>
  <c r="BR86" i="15" s="1"/>
  <c r="AE86" i="15" a="1"/>
  <c r="AE86" i="15" s="1"/>
  <c r="AN86" i="15" a="1"/>
  <c r="AN86" i="15" s="1"/>
  <c r="AU86" i="15" a="1"/>
  <c r="AU86" i="15" s="1"/>
  <c r="H86" i="15" a="1"/>
  <c r="H86" i="15" s="1"/>
  <c r="AS86" i="15" a="1"/>
  <c r="AS86" i="15" s="1"/>
  <c r="BG86" i="15" a="1"/>
  <c r="BG86" i="15" s="1"/>
  <c r="AF86" i="15" a="1"/>
  <c r="AF86" i="15" s="1"/>
  <c r="CA86" i="15" a="1"/>
  <c r="CA86" i="15" s="1"/>
  <c r="BB86" i="15" a="1"/>
  <c r="BB86" i="15" s="1"/>
  <c r="AZ86" i="15" a="1"/>
  <c r="AZ86" i="15" s="1"/>
  <c r="I86" i="15" a="1"/>
  <c r="I86" i="15" s="1"/>
  <c r="BS86" i="15" a="1"/>
  <c r="BS86" i="15" s="1"/>
  <c r="T86" i="15" a="1"/>
  <c r="T86" i="15" s="1"/>
  <c r="BF86" i="15" a="1"/>
  <c r="BF86" i="15" s="1"/>
  <c r="BE86" i="15" a="1"/>
  <c r="BE86" i="15" s="1"/>
  <c r="BU86" i="15" a="1"/>
  <c r="BU86" i="15" s="1"/>
  <c r="AJ86" i="15" a="1"/>
  <c r="AJ86" i="15" s="1"/>
  <c r="BA86" i="15" a="1"/>
  <c r="BA86" i="15" s="1"/>
  <c r="L86" i="15" a="1"/>
  <c r="L86" i="15" s="1"/>
  <c r="AD86" i="15" a="1"/>
  <c r="AD86" i="15" s="1"/>
  <c r="AP86" i="15" a="1"/>
  <c r="AP86" i="15" s="1"/>
  <c r="AK86" i="15" a="1"/>
  <c r="AK86" i="15" s="1"/>
  <c r="AM86" i="15" a="1"/>
  <c r="AM86" i="15" s="1"/>
  <c r="BL86" i="15" a="1"/>
  <c r="BL86" i="15" s="1"/>
  <c r="AA86" i="15" a="1"/>
  <c r="AA86" i="15" s="1"/>
  <c r="BK86" i="15" a="1"/>
  <c r="BK86" i="15" s="1"/>
  <c r="J86" i="15" a="1"/>
  <c r="J86" i="15" s="1"/>
  <c r="Y86" i="15" a="1"/>
  <c r="Y86" i="15" s="1"/>
  <c r="AR86" i="15" a="1"/>
  <c r="AR86" i="15" s="1"/>
  <c r="S86" i="15" a="1"/>
  <c r="S86" i="15" s="1"/>
  <c r="BO86" i="15" a="1"/>
  <c r="BO86" i="15" s="1"/>
  <c r="AX86" i="15" a="1"/>
  <c r="AX86" i="15" s="1"/>
  <c r="O86" i="15" a="1"/>
  <c r="O86" i="15" s="1"/>
  <c r="BW86" i="15" a="1"/>
  <c r="BW86" i="15" s="1"/>
  <c r="BC86" i="15" a="1"/>
  <c r="BC86" i="15" s="1"/>
  <c r="BM86" i="15" a="1"/>
  <c r="BM86" i="15" s="1"/>
  <c r="X86" i="15" a="1"/>
  <c r="X86" i="15" s="1"/>
  <c r="BP86" i="15" a="1"/>
  <c r="BP86" i="15" s="1"/>
  <c r="AT86" i="15" a="1"/>
  <c r="AT86" i="15" s="1"/>
  <c r="N86" i="15" a="1"/>
  <c r="N86" i="15" s="1"/>
  <c r="AQ86" i="15" a="1"/>
  <c r="AQ86" i="15" s="1"/>
  <c r="K86" i="15" a="1"/>
  <c r="K86" i="15" s="1"/>
  <c r="AW86" i="15" a="1"/>
  <c r="AW86" i="15" s="1"/>
  <c r="BI86" i="15" a="1"/>
  <c r="BI86" i="15" s="1"/>
  <c r="P86" i="15" a="1"/>
  <c r="P86" i="15" s="1"/>
  <c r="M86" i="15" a="1"/>
  <c r="M86" i="15" s="1"/>
  <c r="Q86" i="15" a="1"/>
  <c r="Q86" i="15" s="1"/>
  <c r="AI86" i="15" a="1"/>
  <c r="AI86" i="15" s="1"/>
  <c r="AB86" i="15" a="1"/>
  <c r="AB86" i="15" s="1"/>
  <c r="AC86" i="15" a="1"/>
  <c r="AC86" i="15" s="1"/>
  <c r="AG86" i="15" a="1"/>
  <c r="AG86" i="15" s="1"/>
  <c r="BT86" i="15" a="1"/>
  <c r="BT86" i="15" s="1"/>
  <c r="BH86" i="15" a="1"/>
  <c r="BH86" i="15" s="1"/>
  <c r="AY86" i="15" a="1"/>
  <c r="AY86" i="15" s="1"/>
  <c r="R86" i="15" a="1"/>
  <c r="R86" i="15" s="1"/>
  <c r="U86" i="15" a="1"/>
  <c r="U86" i="15" s="1"/>
  <c r="BY86" i="15" a="1"/>
  <c r="BY86" i="15" s="1"/>
  <c r="BX86" i="15" a="1"/>
  <c r="BX86" i="15" s="1"/>
  <c r="BJ86" i="15" a="1"/>
  <c r="BJ86" i="15" s="1"/>
  <c r="AO86" i="15" a="1"/>
  <c r="AO86" i="15" s="1"/>
  <c r="BD86" i="15" a="1"/>
  <c r="BD86" i="15" s="1"/>
  <c r="AV86" i="15" a="1"/>
  <c r="AV86" i="15" s="1"/>
  <c r="BZ68" i="3"/>
  <c r="BW53" i="4"/>
  <c r="CY53" i="4" s="1"/>
  <c r="DB46" i="3"/>
  <c r="BY44" i="7"/>
  <c r="BY52" i="7"/>
  <c r="BY8" i="16" l="1"/>
  <c r="BY7" i="16" s="1"/>
  <c r="E87" i="16" s="1" a="1"/>
  <c r="E87" i="16" s="1"/>
  <c r="BY8" i="15"/>
  <c r="BY7" i="15" s="1"/>
  <c r="BY51" i="7"/>
  <c r="BY66" i="7"/>
  <c r="DB68" i="3"/>
  <c r="BZ45" i="7" l="1"/>
  <c r="E87" i="15" a="1"/>
  <c r="E87" i="15" s="1"/>
  <c r="BB87" i="15" s="1" a="1"/>
  <c r="BB87" i="15" s="1"/>
  <c r="BX87" i="16" a="1"/>
  <c r="BX87" i="16" s="1"/>
  <c r="BN87" i="16" a="1"/>
  <c r="BN87" i="16" s="1"/>
  <c r="BD87" i="16" a="1"/>
  <c r="BD87" i="16" s="1"/>
  <c r="AT87" i="16" a="1"/>
  <c r="AT87" i="16" s="1"/>
  <c r="AJ87" i="16" a="1"/>
  <c r="AJ87" i="16" s="1"/>
  <c r="Z87" i="16" a="1"/>
  <c r="Z87" i="16" s="1"/>
  <c r="P87" i="16" a="1"/>
  <c r="P87" i="16" s="1"/>
  <c r="BU87" i="16" a="1"/>
  <c r="BU87" i="16" s="1"/>
  <c r="BK87" i="16" a="1"/>
  <c r="BK87" i="16" s="1"/>
  <c r="BA87" i="16" a="1"/>
  <c r="BA87" i="16" s="1"/>
  <c r="AQ87" i="16" a="1"/>
  <c r="AQ87" i="16" s="1"/>
  <c r="AG87" i="16" a="1"/>
  <c r="AG87" i="16" s="1"/>
  <c r="W87" i="16" a="1"/>
  <c r="W87" i="16" s="1"/>
  <c r="M87" i="16" a="1"/>
  <c r="M87" i="16" s="1"/>
  <c r="BI87" i="16" a="1"/>
  <c r="BI87" i="16" s="1"/>
  <c r="BT87" i="16" a="1"/>
  <c r="BT87" i="16" s="1"/>
  <c r="AW87" i="16" a="1"/>
  <c r="AW87" i="16" s="1"/>
  <c r="Y87" i="16" a="1"/>
  <c r="Y87" i="16" s="1"/>
  <c r="BH87" i="16" a="1"/>
  <c r="BH87" i="16" s="1"/>
  <c r="AK87" i="16" a="1"/>
  <c r="AK87" i="16" s="1"/>
  <c r="BS87" i="16" a="1"/>
  <c r="BS87" i="16" s="1"/>
  <c r="AV87" i="16" a="1"/>
  <c r="AV87" i="16" s="1"/>
  <c r="X87" i="16" a="1"/>
  <c r="X87" i="16" s="1"/>
  <c r="L87" i="16" a="1"/>
  <c r="L87" i="16" s="1"/>
  <c r="BQ87" i="16" a="1"/>
  <c r="BQ87" i="16" s="1"/>
  <c r="AS87" i="16" a="1"/>
  <c r="AS87" i="16" s="1"/>
  <c r="J87" i="16" a="1"/>
  <c r="J87" i="16" s="1"/>
  <c r="BO87" i="16" a="1"/>
  <c r="BO87" i="16" s="1"/>
  <c r="AL87" i="16" a="1"/>
  <c r="AL87" i="16" s="1"/>
  <c r="U87" i="16" a="1"/>
  <c r="U87" i="16" s="1"/>
  <c r="AY87" i="16" a="1"/>
  <c r="AY87" i="16" s="1"/>
  <c r="AI87" i="16" a="1"/>
  <c r="AI87" i="16" s="1"/>
  <c r="BM87" i="16" a="1"/>
  <c r="BM87" i="16" s="1"/>
  <c r="T87" i="16" a="1"/>
  <c r="T87" i="16" s="1"/>
  <c r="BE87" i="16" a="1"/>
  <c r="BE87" i="16" s="1"/>
  <c r="BW87" i="16" a="1"/>
  <c r="BW87" i="16" s="1"/>
  <c r="AN87" i="16" a="1"/>
  <c r="AN87" i="16" s="1"/>
  <c r="V87" i="16" a="1"/>
  <c r="V87" i="16" s="1"/>
  <c r="BC87" i="16" a="1"/>
  <c r="BC87" i="16" s="1"/>
  <c r="BV87" i="16" a="1"/>
  <c r="BV87" i="16" s="1"/>
  <c r="AM87" i="16" a="1"/>
  <c r="AM87" i="16" s="1"/>
  <c r="S87" i="16" a="1"/>
  <c r="S87" i="16" s="1"/>
  <c r="BG87" i="16" a="1"/>
  <c r="BG87" i="16" s="1"/>
  <c r="AH87" i="16" a="1"/>
  <c r="AH87" i="16" s="1"/>
  <c r="O87" i="16" a="1"/>
  <c r="O87" i="16" s="1"/>
  <c r="CA87" i="16" a="1"/>
  <c r="CA87" i="16" s="1"/>
  <c r="BF87" i="16" a="1"/>
  <c r="BF87" i="16" s="1"/>
  <c r="AF87" i="16" a="1"/>
  <c r="AF87" i="16" s="1"/>
  <c r="N87" i="16" a="1"/>
  <c r="N87" i="16" s="1"/>
  <c r="R87" i="16" a="1"/>
  <c r="R87" i="16" s="1"/>
  <c r="BR87" i="16" a="1"/>
  <c r="BR87" i="16" s="1"/>
  <c r="AR87" i="16" a="1"/>
  <c r="AR87" i="16" s="1"/>
  <c r="Q87" i="16" a="1"/>
  <c r="Q87" i="16" s="1"/>
  <c r="AO87" i="16" a="1"/>
  <c r="AO87" i="16" s="1"/>
  <c r="BJ87" i="16" a="1"/>
  <c r="BJ87" i="16" s="1"/>
  <c r="BB87" i="16" a="1"/>
  <c r="BB87" i="16" s="1"/>
  <c r="AA87" i="16" a="1"/>
  <c r="AA87" i="16" s="1"/>
  <c r="BZ87" i="16" a="1"/>
  <c r="BZ87" i="16" s="1"/>
  <c r="AD87" i="16" a="1"/>
  <c r="AD87" i="16" s="1"/>
  <c r="BY87" i="16" a="1"/>
  <c r="BY87" i="16" s="1"/>
  <c r="AC87" i="16" a="1"/>
  <c r="AC87" i="16" s="1"/>
  <c r="BP87" i="16" a="1"/>
  <c r="BP87" i="16" s="1"/>
  <c r="AZ87" i="16" a="1"/>
  <c r="AZ87" i="16" s="1"/>
  <c r="AP87" i="16" a="1"/>
  <c r="AP87" i="16" s="1"/>
  <c r="AE87" i="16" a="1"/>
  <c r="AE87" i="16" s="1"/>
  <c r="AB87" i="16" a="1"/>
  <c r="AB87" i="16" s="1"/>
  <c r="H87" i="16" a="1"/>
  <c r="H87" i="16" s="1"/>
  <c r="BL87" i="16" a="1"/>
  <c r="BL87" i="16" s="1"/>
  <c r="K87" i="16" a="1"/>
  <c r="K87" i="16" s="1"/>
  <c r="I87" i="16" a="1"/>
  <c r="I87" i="16" s="1"/>
  <c r="AU87" i="16" a="1"/>
  <c r="AU87" i="16" s="1"/>
  <c r="AX87" i="16" a="1"/>
  <c r="AX87" i="16" s="1"/>
  <c r="BY73" i="7"/>
  <c r="BY72" i="7" s="1"/>
  <c r="CA46" i="3" s="1"/>
  <c r="BY65" i="7"/>
  <c r="BD87" i="15" l="1" a="1"/>
  <c r="BD87" i="15" s="1"/>
  <c r="W87" i="15" a="1"/>
  <c r="W87" i="15" s="1"/>
  <c r="AM87" i="15" a="1"/>
  <c r="AM87" i="15" s="1"/>
  <c r="BP87" i="15" a="1"/>
  <c r="BP87" i="15" s="1"/>
  <c r="BS87" i="15" a="1"/>
  <c r="BS87" i="15" s="1"/>
  <c r="BH87" i="15" a="1"/>
  <c r="BH87" i="15" s="1"/>
  <c r="T87" i="15" a="1"/>
  <c r="T87" i="15" s="1"/>
  <c r="AJ87" i="15" a="1"/>
  <c r="AJ87" i="15" s="1"/>
  <c r="CA87" i="15" a="1"/>
  <c r="CA87" i="15" s="1"/>
  <c r="BJ87" i="15" a="1"/>
  <c r="BJ87" i="15" s="1"/>
  <c r="AN87" i="15" a="1"/>
  <c r="AN87" i="15" s="1"/>
  <c r="BM87" i="15" a="1"/>
  <c r="BM87" i="15" s="1"/>
  <c r="AD87" i="15" a="1"/>
  <c r="AD87" i="15" s="1"/>
  <c r="AE87" i="15" a="1"/>
  <c r="AE87" i="15" s="1"/>
  <c r="AB87" i="15" a="1"/>
  <c r="AB87" i="15" s="1"/>
  <c r="BN87" i="15" a="1"/>
  <c r="BN87" i="15" s="1"/>
  <c r="BT87" i="15" a="1"/>
  <c r="BT87" i="15" s="1"/>
  <c r="BQ87" i="15" a="1"/>
  <c r="BQ87" i="15" s="1"/>
  <c r="AX87" i="15" a="1"/>
  <c r="AX87" i="15" s="1"/>
  <c r="AT87" i="15" a="1"/>
  <c r="AT87" i="15" s="1"/>
  <c r="AP87" i="15" a="1"/>
  <c r="AP87" i="15" s="1"/>
  <c r="V87" i="15" a="1"/>
  <c r="V87" i="15" s="1"/>
  <c r="AC87" i="15" a="1"/>
  <c r="AC87" i="15" s="1"/>
  <c r="AS87" i="15" a="1"/>
  <c r="AS87" i="15" s="1"/>
  <c r="BF87" i="15" a="1"/>
  <c r="BF87" i="15" s="1"/>
  <c r="S87" i="15" a="1"/>
  <c r="S87" i="15" s="1"/>
  <c r="H87" i="15" a="1"/>
  <c r="H87" i="15" s="1"/>
  <c r="BA87" i="15" a="1"/>
  <c r="BA87" i="15" s="1"/>
  <c r="BE87" i="15" a="1"/>
  <c r="BE87" i="15" s="1"/>
  <c r="AA87" i="15" a="1"/>
  <c r="AA87" i="15" s="1"/>
  <c r="AU87" i="15" a="1"/>
  <c r="AU87" i="15" s="1"/>
  <c r="Q87" i="15" a="1"/>
  <c r="Q87" i="15" s="1"/>
  <c r="Z87" i="15" a="1"/>
  <c r="Z87" i="15" s="1"/>
  <c r="AF87" i="15" a="1"/>
  <c r="AF87" i="15" s="1"/>
  <c r="BR87" i="15" a="1"/>
  <c r="BR87" i="15" s="1"/>
  <c r="AY87" i="15" a="1"/>
  <c r="AY87" i="15" s="1"/>
  <c r="AZ87" i="15" a="1"/>
  <c r="AZ87" i="15" s="1"/>
  <c r="BW87" i="15" a="1"/>
  <c r="BW87" i="15" s="1"/>
  <c r="N87" i="15" a="1"/>
  <c r="N87" i="15" s="1"/>
  <c r="I87" i="15" a="1"/>
  <c r="I87" i="15" s="1"/>
  <c r="BY87" i="15" a="1"/>
  <c r="BY87" i="15" s="1"/>
  <c r="AQ87" i="15" a="1"/>
  <c r="AQ87" i="15" s="1"/>
  <c r="BX87" i="15" a="1"/>
  <c r="BX87" i="15" s="1"/>
  <c r="BZ87" i="15" a="1"/>
  <c r="BZ87" i="15" s="1"/>
  <c r="BO87" i="15" a="1"/>
  <c r="BO87" i="15" s="1"/>
  <c r="AR87" i="15" a="1"/>
  <c r="AR87" i="15" s="1"/>
  <c r="AH87" i="15" a="1"/>
  <c r="AH87" i="15" s="1"/>
  <c r="AL87" i="15" a="1"/>
  <c r="AL87" i="15" s="1"/>
  <c r="BL87" i="15" a="1"/>
  <c r="BL87" i="15" s="1"/>
  <c r="L87" i="15" a="1"/>
  <c r="L87" i="15" s="1"/>
  <c r="P87" i="15" a="1"/>
  <c r="P87" i="15" s="1"/>
  <c r="AI87" i="15" a="1"/>
  <c r="AI87" i="15" s="1"/>
  <c r="R87" i="15" a="1"/>
  <c r="R87" i="15" s="1"/>
  <c r="AG87" i="15" a="1"/>
  <c r="AG87" i="15" s="1"/>
  <c r="BV87" i="15" a="1"/>
  <c r="BV87" i="15" s="1"/>
  <c r="K87" i="15" a="1"/>
  <c r="K87" i="15" s="1"/>
  <c r="M87" i="15" a="1"/>
  <c r="M87" i="15" s="1"/>
  <c r="AW87" i="15" a="1"/>
  <c r="AW87" i="15" s="1"/>
  <c r="U87" i="15" a="1"/>
  <c r="U87" i="15" s="1"/>
  <c r="X87" i="15" a="1"/>
  <c r="X87" i="15" s="1"/>
  <c r="J87" i="15" a="1"/>
  <c r="J87" i="15" s="1"/>
  <c r="BI87" i="15" a="1"/>
  <c r="BI87" i="15" s="1"/>
  <c r="AK87" i="15" a="1"/>
  <c r="AK87" i="15" s="1"/>
  <c r="BU87" i="15" a="1"/>
  <c r="BU87" i="15" s="1"/>
  <c r="BG87" i="15" a="1"/>
  <c r="BG87" i="15" s="1"/>
  <c r="AO87" i="15" a="1"/>
  <c r="AO87" i="15" s="1"/>
  <c r="Y87" i="15" a="1"/>
  <c r="Y87" i="15" s="1"/>
  <c r="AV87" i="15" a="1"/>
  <c r="AV87" i="15" s="1"/>
  <c r="O87" i="15" a="1"/>
  <c r="O87" i="15" s="1"/>
  <c r="BK87" i="15" a="1"/>
  <c r="BK87" i="15" s="1"/>
  <c r="BC87" i="15" a="1"/>
  <c r="BC87" i="15" s="1"/>
  <c r="BZ44" i="7"/>
  <c r="BZ52" i="7"/>
  <c r="CA68" i="3"/>
  <c r="BX53" i="4"/>
  <c r="BZ8" i="16" l="1"/>
  <c r="BZ7" i="16" s="1"/>
  <c r="E88" i="16" s="1" a="1"/>
  <c r="E88" i="16" s="1"/>
  <c r="BZ8" i="15"/>
  <c r="BZ7" i="15" s="1"/>
  <c r="BZ51" i="7"/>
  <c r="BZ66" i="7"/>
  <c r="CA45" i="7" l="1"/>
  <c r="E88" i="15" a="1"/>
  <c r="E88" i="15" s="1"/>
  <c r="AG88" i="15" s="1" a="1"/>
  <c r="AG88" i="15" s="1"/>
  <c r="BU88" i="16" a="1"/>
  <c r="BU88" i="16" s="1"/>
  <c r="BK88" i="16" a="1"/>
  <c r="BK88" i="16" s="1"/>
  <c r="BA88" i="16" a="1"/>
  <c r="BA88" i="16" s="1"/>
  <c r="AQ88" i="16" a="1"/>
  <c r="AQ88" i="16" s="1"/>
  <c r="AG88" i="16" a="1"/>
  <c r="AG88" i="16" s="1"/>
  <c r="W88" i="16" a="1"/>
  <c r="W88" i="16" s="1"/>
  <c r="M88" i="16" a="1"/>
  <c r="M88" i="16" s="1"/>
  <c r="BR88" i="16" a="1"/>
  <c r="BR88" i="16" s="1"/>
  <c r="BF88" i="16" a="1"/>
  <c r="BF88" i="16" s="1"/>
  <c r="AI88" i="16" a="1"/>
  <c r="AI88" i="16" s="1"/>
  <c r="K88" i="16" a="1"/>
  <c r="K88" i="16" s="1"/>
  <c r="BQ88" i="16" a="1"/>
  <c r="BQ88" i="16" s="1"/>
  <c r="AT88" i="16" a="1"/>
  <c r="AT88" i="16" s="1"/>
  <c r="V88" i="16" a="1"/>
  <c r="V88" i="16" s="1"/>
  <c r="BE88" i="16" a="1"/>
  <c r="BE88" i="16" s="1"/>
  <c r="AH88" i="16" a="1"/>
  <c r="AH88" i="16" s="1"/>
  <c r="J88" i="16" a="1"/>
  <c r="J88" i="16" s="1"/>
  <c r="BP88" i="16" a="1"/>
  <c r="BP88" i="16" s="1"/>
  <c r="AS88" i="16" a="1"/>
  <c r="AS88" i="16" s="1"/>
  <c r="U88" i="16" a="1"/>
  <c r="U88" i="16" s="1"/>
  <c r="I88" i="16" a="1"/>
  <c r="I88" i="16" s="1"/>
  <c r="BN88" i="16" a="1"/>
  <c r="BN88" i="16" s="1"/>
  <c r="AP88" i="16" a="1"/>
  <c r="AP88" i="16" s="1"/>
  <c r="BT88" i="16" a="1"/>
  <c r="BT88" i="16" s="1"/>
  <c r="AN88" i="16" a="1"/>
  <c r="AN88" i="16" s="1"/>
  <c r="H88" i="16" a="1"/>
  <c r="H88" i="16" s="1"/>
  <c r="BC88" i="16" a="1"/>
  <c r="BC88" i="16" s="1"/>
  <c r="AM88" i="16" a="1"/>
  <c r="AM88" i="16" s="1"/>
  <c r="Y88" i="16" a="1"/>
  <c r="Y88" i="16" s="1"/>
  <c r="BS88" i="16" a="1"/>
  <c r="BS88" i="16" s="1"/>
  <c r="BB88" i="16" a="1"/>
  <c r="BB88" i="16" s="1"/>
  <c r="BX88" i="16" a="1"/>
  <c r="BX88" i="16" s="1"/>
  <c r="BG88" i="16" a="1"/>
  <c r="BG88" i="16" s="1"/>
  <c r="AL88" i="16" a="1"/>
  <c r="AL88" i="16" s="1"/>
  <c r="S88" i="16" a="1"/>
  <c r="S88" i="16" s="1"/>
  <c r="R88" i="16" a="1"/>
  <c r="R88" i="16" s="1"/>
  <c r="BW88" i="16" a="1"/>
  <c r="BW88" i="16" s="1"/>
  <c r="BD88" i="16" a="1"/>
  <c r="BD88" i="16" s="1"/>
  <c r="AK88" i="16" a="1"/>
  <c r="AK88" i="16" s="1"/>
  <c r="Q88" i="16" a="1"/>
  <c r="Q88" i="16" s="1"/>
  <c r="AZ88" i="16" a="1"/>
  <c r="AZ88" i="16" s="1"/>
  <c r="AE88" i="16" a="1"/>
  <c r="AE88" i="16" s="1"/>
  <c r="BZ88" i="16" a="1"/>
  <c r="BZ88" i="16" s="1"/>
  <c r="AD88" i="16" a="1"/>
  <c r="AD88" i="16" s="1"/>
  <c r="BY88" i="16" a="1"/>
  <c r="BY88" i="16" s="1"/>
  <c r="AY88" i="16" a="1"/>
  <c r="AY88" i="16" s="1"/>
  <c r="AC88" i="16" a="1"/>
  <c r="AC88" i="16" s="1"/>
  <c r="AB88" i="16" a="1"/>
  <c r="AB88" i="16" s="1"/>
  <c r="BI88" i="16" a="1"/>
  <c r="BI88" i="16" s="1"/>
  <c r="AA88" i="16" a="1"/>
  <c r="AA88" i="16" s="1"/>
  <c r="BH88" i="16" a="1"/>
  <c r="BH88" i="16" s="1"/>
  <c r="CA88" i="16" a="1"/>
  <c r="CA88" i="16" s="1"/>
  <c r="AV88" i="16" a="1"/>
  <c r="AV88" i="16" s="1"/>
  <c r="T88" i="16" a="1"/>
  <c r="T88" i="16" s="1"/>
  <c r="X88" i="16" a="1"/>
  <c r="X88" i="16" s="1"/>
  <c r="BL88" i="16" a="1"/>
  <c r="BL88" i="16" s="1"/>
  <c r="AU88" i="16" a="1"/>
  <c r="AU88" i="16" s="1"/>
  <c r="AR88" i="16" a="1"/>
  <c r="AR88" i="16" s="1"/>
  <c r="BO88" i="16" a="1"/>
  <c r="BO88" i="16" s="1"/>
  <c r="N88" i="16" a="1"/>
  <c r="N88" i="16" s="1"/>
  <c r="BJ88" i="16" a="1"/>
  <c r="BJ88" i="16" s="1"/>
  <c r="AX88" i="16" a="1"/>
  <c r="AX88" i="16" s="1"/>
  <c r="AJ88" i="16" a="1"/>
  <c r="AJ88" i="16" s="1"/>
  <c r="AF88" i="16" a="1"/>
  <c r="AF88" i="16" s="1"/>
  <c r="O88" i="16" a="1"/>
  <c r="O88" i="16" s="1"/>
  <c r="BV88" i="16" a="1"/>
  <c r="BV88" i="16" s="1"/>
  <c r="AW88" i="16" a="1"/>
  <c r="AW88" i="16" s="1"/>
  <c r="AO88" i="16" a="1"/>
  <c r="AO88" i="16" s="1"/>
  <c r="BM88" i="16" a="1"/>
  <c r="BM88" i="16" s="1"/>
  <c r="Z88" i="16" a="1"/>
  <c r="Z88" i="16" s="1"/>
  <c r="P88" i="16" a="1"/>
  <c r="P88" i="16" s="1"/>
  <c r="L88" i="16" a="1"/>
  <c r="L88" i="16" s="1"/>
  <c r="BZ73" i="7"/>
  <c r="BZ72" i="7" s="1"/>
  <c r="CB46" i="3" s="1"/>
  <c r="BZ65" i="7"/>
  <c r="BD88" i="15" l="1" a="1"/>
  <c r="BD88" i="15" s="1"/>
  <c r="W88" i="15" a="1"/>
  <c r="W88" i="15" s="1"/>
  <c r="BK88" i="15" a="1"/>
  <c r="BK88" i="15" s="1"/>
  <c r="AA88" i="15" a="1"/>
  <c r="AA88" i="15" s="1"/>
  <c r="BZ88" i="15" a="1"/>
  <c r="BZ88" i="15" s="1"/>
  <c r="BO88" i="15" a="1"/>
  <c r="BO88" i="15" s="1"/>
  <c r="BL88" i="15" a="1"/>
  <c r="BL88" i="15" s="1"/>
  <c r="U88" i="15" a="1"/>
  <c r="U88" i="15" s="1"/>
  <c r="N88" i="15" a="1"/>
  <c r="N88" i="15" s="1"/>
  <c r="BT88" i="15" a="1"/>
  <c r="BT88" i="15" s="1"/>
  <c r="BU88" i="15" a="1"/>
  <c r="BU88" i="15" s="1"/>
  <c r="BQ88" i="15" a="1"/>
  <c r="BQ88" i="15" s="1"/>
  <c r="BH88" i="15" a="1"/>
  <c r="BH88" i="15" s="1"/>
  <c r="BN88" i="15" a="1"/>
  <c r="BN88" i="15" s="1"/>
  <c r="BA88" i="15" a="1"/>
  <c r="BA88" i="15" s="1"/>
  <c r="O88" i="15" a="1"/>
  <c r="O88" i="15" s="1"/>
  <c r="BB88" i="15" a="1"/>
  <c r="BB88" i="15" s="1"/>
  <c r="AI88" i="15" a="1"/>
  <c r="AI88" i="15" s="1"/>
  <c r="AU88" i="15" a="1"/>
  <c r="AU88" i="15" s="1"/>
  <c r="BP88" i="15" a="1"/>
  <c r="BP88" i="15" s="1"/>
  <c r="AK88" i="15" a="1"/>
  <c r="AK88" i="15" s="1"/>
  <c r="AM88" i="15" a="1"/>
  <c r="AM88" i="15" s="1"/>
  <c r="AN88" i="15" a="1"/>
  <c r="AN88" i="15" s="1"/>
  <c r="AQ88" i="15" a="1"/>
  <c r="AQ88" i="15" s="1"/>
  <c r="AW88" i="15" a="1"/>
  <c r="AW88" i="15" s="1"/>
  <c r="AH88" i="15" a="1"/>
  <c r="AH88" i="15" s="1"/>
  <c r="I88" i="15" a="1"/>
  <c r="I88" i="15" s="1"/>
  <c r="BS88" i="15" a="1"/>
  <c r="BS88" i="15" s="1"/>
  <c r="BG88" i="15" a="1"/>
  <c r="BG88" i="15" s="1"/>
  <c r="AJ88" i="15" a="1"/>
  <c r="AJ88" i="15" s="1"/>
  <c r="S88" i="15" a="1"/>
  <c r="S88" i="15" s="1"/>
  <c r="P88" i="15" a="1"/>
  <c r="P88" i="15" s="1"/>
  <c r="X88" i="15" a="1"/>
  <c r="X88" i="15" s="1"/>
  <c r="AL88" i="15" a="1"/>
  <c r="AL88" i="15" s="1"/>
  <c r="AT88" i="15" a="1"/>
  <c r="AT88" i="15" s="1"/>
  <c r="BY88" i="15" a="1"/>
  <c r="BY88" i="15" s="1"/>
  <c r="M88" i="15" a="1"/>
  <c r="M88" i="15" s="1"/>
  <c r="BW88" i="15" a="1"/>
  <c r="BW88" i="15" s="1"/>
  <c r="Q88" i="15" a="1"/>
  <c r="Q88" i="15" s="1"/>
  <c r="H88" i="15" a="1"/>
  <c r="H88" i="15" s="1"/>
  <c r="BM88" i="15" a="1"/>
  <c r="BM88" i="15" s="1"/>
  <c r="AV88" i="15" a="1"/>
  <c r="AV88" i="15" s="1"/>
  <c r="AX88" i="15" a="1"/>
  <c r="AX88" i="15" s="1"/>
  <c r="BV88" i="15" a="1"/>
  <c r="BV88" i="15" s="1"/>
  <c r="BJ88" i="15" a="1"/>
  <c r="BJ88" i="15" s="1"/>
  <c r="L88" i="15" a="1"/>
  <c r="L88" i="15" s="1"/>
  <c r="BC88" i="15" a="1"/>
  <c r="BC88" i="15" s="1"/>
  <c r="K88" i="15" a="1"/>
  <c r="K88" i="15" s="1"/>
  <c r="AD88" i="15" a="1"/>
  <c r="AD88" i="15" s="1"/>
  <c r="AS88" i="15" a="1"/>
  <c r="AS88" i="15" s="1"/>
  <c r="J88" i="15" a="1"/>
  <c r="J88" i="15" s="1"/>
  <c r="AE88" i="15" a="1"/>
  <c r="AE88" i="15" s="1"/>
  <c r="AZ88" i="15" a="1"/>
  <c r="AZ88" i="15" s="1"/>
  <c r="CA88" i="15" a="1"/>
  <c r="CA88" i="15" s="1"/>
  <c r="BX88" i="15" a="1"/>
  <c r="BX88" i="15" s="1"/>
  <c r="BF88" i="15" a="1"/>
  <c r="BF88" i="15" s="1"/>
  <c r="AR88" i="15" a="1"/>
  <c r="AR88" i="15" s="1"/>
  <c r="AP88" i="15" a="1"/>
  <c r="AP88" i="15" s="1"/>
  <c r="AY88" i="15" a="1"/>
  <c r="AY88" i="15" s="1"/>
  <c r="Z88" i="15" a="1"/>
  <c r="Z88" i="15" s="1"/>
  <c r="BI88" i="15" a="1"/>
  <c r="BI88" i="15" s="1"/>
  <c r="BR88" i="15" a="1"/>
  <c r="BR88" i="15" s="1"/>
  <c r="Y88" i="15" a="1"/>
  <c r="Y88" i="15" s="1"/>
  <c r="T88" i="15" a="1"/>
  <c r="T88" i="15" s="1"/>
  <c r="V88" i="15" a="1"/>
  <c r="V88" i="15" s="1"/>
  <c r="BE88" i="15" a="1"/>
  <c r="BE88" i="15" s="1"/>
  <c r="AC88" i="15" a="1"/>
  <c r="AC88" i="15" s="1"/>
  <c r="AO88" i="15" a="1"/>
  <c r="AO88" i="15" s="1"/>
  <c r="AF88" i="15" a="1"/>
  <c r="AF88" i="15" s="1"/>
  <c r="AB88" i="15" a="1"/>
  <c r="AB88" i="15" s="1"/>
  <c r="R88" i="15" a="1"/>
  <c r="R88" i="15" s="1"/>
  <c r="BY53" i="4"/>
  <c r="CB68" i="3"/>
  <c r="CA52" i="7"/>
  <c r="CA44" i="7"/>
  <c r="DF68" i="3"/>
  <c r="DG68" i="3"/>
  <c r="DH68" i="3"/>
  <c r="DI68" i="3"/>
  <c r="DJ68" i="3"/>
  <c r="CA8" i="16" l="1"/>
  <c r="CA7" i="16" s="1"/>
  <c r="E89" i="16" s="1" a="1"/>
  <c r="E89" i="16" s="1"/>
  <c r="CA8" i="15"/>
  <c r="CA7" i="15" s="1"/>
  <c r="CA51" i="7"/>
  <c r="CA66" i="7"/>
  <c r="CA73" i="7" l="1"/>
  <c r="CA72" i="7" s="1"/>
  <c r="CC46" i="3" s="1"/>
  <c r="CB45" i="7"/>
  <c r="E89" i="15" a="1"/>
  <c r="E89" i="15" s="1"/>
  <c r="AH89" i="15" s="1" a="1"/>
  <c r="AH89" i="15" s="1"/>
  <c r="AH17" i="15" s="1"/>
  <c r="AJ50" i="3" s="1"/>
  <c r="CA89" i="16" a="1"/>
  <c r="CA89" i="16" s="1"/>
  <c r="CA17" i="16" s="1"/>
  <c r="BQ89" i="16" a="1"/>
  <c r="BQ89" i="16" s="1"/>
  <c r="BQ17" i="16" s="1"/>
  <c r="BG89" i="16" a="1"/>
  <c r="BG89" i="16" s="1"/>
  <c r="BG17" i="16" s="1"/>
  <c r="AW89" i="16" a="1"/>
  <c r="AW89" i="16" s="1"/>
  <c r="AW17" i="16" s="1"/>
  <c r="AM89" i="16" a="1"/>
  <c r="AM89" i="16" s="1"/>
  <c r="AM17" i="16" s="1"/>
  <c r="AC89" i="16" a="1"/>
  <c r="AC89" i="16" s="1"/>
  <c r="AC17" i="16" s="1"/>
  <c r="S89" i="16" a="1"/>
  <c r="S89" i="16" s="1"/>
  <c r="S17" i="16" s="1"/>
  <c r="I89" i="16" a="1"/>
  <c r="I89" i="16" s="1"/>
  <c r="I17" i="16" s="1"/>
  <c r="BX89" i="16" a="1"/>
  <c r="BX89" i="16" s="1"/>
  <c r="BX17" i="16" s="1"/>
  <c r="BN89" i="16" a="1"/>
  <c r="BN89" i="16" s="1"/>
  <c r="BN17" i="16" s="1"/>
  <c r="BD89" i="16" a="1"/>
  <c r="BD89" i="16" s="1"/>
  <c r="BD17" i="16" s="1"/>
  <c r="AT89" i="16" a="1"/>
  <c r="AT89" i="16" s="1"/>
  <c r="AT17" i="16" s="1"/>
  <c r="AJ89" i="16" a="1"/>
  <c r="AJ89" i="16" s="1"/>
  <c r="AJ17" i="16" s="1"/>
  <c r="Z89" i="16" a="1"/>
  <c r="Z89" i="16" s="1"/>
  <c r="Z17" i="16" s="1"/>
  <c r="P89" i="16" a="1"/>
  <c r="P89" i="16" s="1"/>
  <c r="P17" i="16" s="1"/>
  <c r="BO89" i="16" a="1"/>
  <c r="BO89" i="16" s="1"/>
  <c r="BO17" i="16" s="1"/>
  <c r="BC89" i="16" a="1"/>
  <c r="BC89" i="16" s="1"/>
  <c r="BC17" i="16" s="1"/>
  <c r="AF89" i="16" a="1"/>
  <c r="AF89" i="16" s="1"/>
  <c r="AF17" i="16" s="1"/>
  <c r="H89" i="16" a="1"/>
  <c r="H89" i="16" s="1"/>
  <c r="H17" i="16" s="1"/>
  <c r="BZ89" i="16" a="1"/>
  <c r="BZ89" i="16" s="1"/>
  <c r="BZ17" i="16" s="1"/>
  <c r="AQ89" i="16" a="1"/>
  <c r="AQ89" i="16" s="1"/>
  <c r="AQ17" i="16" s="1"/>
  <c r="T89" i="16" a="1"/>
  <c r="T89" i="16" s="1"/>
  <c r="T17" i="16" s="1"/>
  <c r="BB89" i="16" a="1"/>
  <c r="BB89" i="16" s="1"/>
  <c r="BB17" i="16" s="1"/>
  <c r="AE89" i="16" a="1"/>
  <c r="AE89" i="16" s="1"/>
  <c r="AE17" i="16" s="1"/>
  <c r="BY89" i="16" a="1"/>
  <c r="BY89" i="16" s="1"/>
  <c r="BY17" i="16" s="1"/>
  <c r="BM89" i="16" a="1"/>
  <c r="BM89" i="16" s="1"/>
  <c r="BM17" i="16" s="1"/>
  <c r="AP89" i="16" a="1"/>
  <c r="AP89" i="16" s="1"/>
  <c r="AP17" i="16" s="1"/>
  <c r="R89" i="16" a="1"/>
  <c r="R89" i="16" s="1"/>
  <c r="R17" i="16" s="1"/>
  <c r="BK89" i="16" a="1"/>
  <c r="BK89" i="16" s="1"/>
  <c r="BK17" i="16" s="1"/>
  <c r="AN89" i="16" a="1"/>
  <c r="AN89" i="16" s="1"/>
  <c r="AN17" i="16" s="1"/>
  <c r="BI89" i="16" a="1"/>
  <c r="BI89" i="16" s="1"/>
  <c r="BI17" i="16" s="1"/>
  <c r="BW89" i="16" a="1"/>
  <c r="BW89" i="16" s="1"/>
  <c r="BW17" i="16" s="1"/>
  <c r="AS89" i="16" a="1"/>
  <c r="AS89" i="16" s="1"/>
  <c r="AS17" i="16" s="1"/>
  <c r="AB89" i="16" a="1"/>
  <c r="AB89" i="16" s="1"/>
  <c r="AB17" i="16" s="1"/>
  <c r="M89" i="16" a="1"/>
  <c r="M89" i="16" s="1"/>
  <c r="M17" i="16" s="1"/>
  <c r="BV89" i="16" a="1"/>
  <c r="BV89" i="16" s="1"/>
  <c r="BV17" i="16" s="1"/>
  <c r="BH89" i="16" a="1"/>
  <c r="BH89" i="16" s="1"/>
  <c r="BH17" i="16" s="1"/>
  <c r="AA89" i="16" a="1"/>
  <c r="AA89" i="16" s="1"/>
  <c r="AA17" i="16" s="1"/>
  <c r="AL89" i="16" a="1"/>
  <c r="AL89" i="16" s="1"/>
  <c r="AL17" i="16" s="1"/>
  <c r="V89" i="16" a="1"/>
  <c r="V89" i="16" s="1"/>
  <c r="V17" i="16" s="1"/>
  <c r="BE89" i="16" a="1"/>
  <c r="BE89" i="16" s="1"/>
  <c r="BE17" i="16" s="1"/>
  <c r="BU89" i="16" a="1"/>
  <c r="BU89" i="16" s="1"/>
  <c r="BU17" i="16" s="1"/>
  <c r="AK89" i="16" a="1"/>
  <c r="AK89" i="16" s="1"/>
  <c r="AK17" i="16" s="1"/>
  <c r="U89" i="16" a="1"/>
  <c r="U89" i="16" s="1"/>
  <c r="U17" i="16" s="1"/>
  <c r="BT89" i="16" a="1"/>
  <c r="BT89" i="16" s="1"/>
  <c r="BT17" i="16" s="1"/>
  <c r="AX89" i="16" a="1"/>
  <c r="AX89" i="16" s="1"/>
  <c r="AX17" i="16" s="1"/>
  <c r="BS89" i="16" a="1"/>
  <c r="BS89" i="16" s="1"/>
  <c r="BS17" i="16" s="1"/>
  <c r="Y89" i="16" a="1"/>
  <c r="Y89" i="16" s="1"/>
  <c r="Y17" i="16" s="1"/>
  <c r="AV89" i="16" a="1"/>
  <c r="AV89" i="16" s="1"/>
  <c r="AV17" i="16" s="1"/>
  <c r="BR89" i="16" a="1"/>
  <c r="BR89" i="16" s="1"/>
  <c r="BR17" i="16" s="1"/>
  <c r="N89" i="16" a="1"/>
  <c r="N89" i="16" s="1"/>
  <c r="N17" i="16" s="1"/>
  <c r="AO89" i="16" a="1"/>
  <c r="AO89" i="16" s="1"/>
  <c r="AO17" i="16" s="1"/>
  <c r="L89" i="16" a="1"/>
  <c r="L89" i="16" s="1"/>
  <c r="L17" i="16" s="1"/>
  <c r="BP89" i="16" a="1"/>
  <c r="BP89" i="16" s="1"/>
  <c r="BP17" i="16" s="1"/>
  <c r="K89" i="16" a="1"/>
  <c r="K89" i="16" s="1"/>
  <c r="K17" i="16" s="1"/>
  <c r="AH89" i="16" a="1"/>
  <c r="AH89" i="16" s="1"/>
  <c r="AH17" i="16" s="1"/>
  <c r="BL89" i="16" a="1"/>
  <c r="BL89" i="16" s="1"/>
  <c r="BL17" i="16" s="1"/>
  <c r="AD89" i="16" a="1"/>
  <c r="AD89" i="16" s="1"/>
  <c r="AD17" i="16" s="1"/>
  <c r="X89" i="16" a="1"/>
  <c r="X89" i="16" s="1"/>
  <c r="X17" i="16" s="1"/>
  <c r="BA89" i="16" a="1"/>
  <c r="BA89" i="16" s="1"/>
  <c r="BA17" i="16" s="1"/>
  <c r="BJ89" i="16" a="1"/>
  <c r="BJ89" i="16" s="1"/>
  <c r="BJ17" i="16" s="1"/>
  <c r="Q89" i="16" a="1"/>
  <c r="Q89" i="16" s="1"/>
  <c r="Q17" i="16" s="1"/>
  <c r="O89" i="16" a="1"/>
  <c r="O89" i="16" s="1"/>
  <c r="O17" i="16" s="1"/>
  <c r="BF89" i="16" a="1"/>
  <c r="BF89" i="16" s="1"/>
  <c r="BF17" i="16" s="1"/>
  <c r="AZ89" i="16" a="1"/>
  <c r="AZ89" i="16" s="1"/>
  <c r="AZ17" i="16" s="1"/>
  <c r="AY89" i="16" a="1"/>
  <c r="AY89" i="16" s="1"/>
  <c r="AY17" i="16" s="1"/>
  <c r="AU89" i="16" a="1"/>
  <c r="AU89" i="16" s="1"/>
  <c r="AU17" i="16" s="1"/>
  <c r="AR89" i="16" a="1"/>
  <c r="AR89" i="16" s="1"/>
  <c r="AR17" i="16" s="1"/>
  <c r="W89" i="16" a="1"/>
  <c r="W89" i="16" s="1"/>
  <c r="W17" i="16" s="1"/>
  <c r="AI89" i="16" a="1"/>
  <c r="AI89" i="16" s="1"/>
  <c r="AI17" i="16" s="1"/>
  <c r="AG89" i="16" a="1"/>
  <c r="AG89" i="16" s="1"/>
  <c r="AG17" i="16" s="1"/>
  <c r="J89" i="16" a="1"/>
  <c r="J89" i="16" s="1"/>
  <c r="J17" i="16" s="1"/>
  <c r="CA65" i="7"/>
  <c r="N89" i="15" l="1" a="1"/>
  <c r="N89" i="15" s="1"/>
  <c r="N17" i="15" s="1"/>
  <c r="P50" i="3" s="1"/>
  <c r="R89" i="15" a="1"/>
  <c r="R89" i="15" s="1"/>
  <c r="R17" i="15" s="1"/>
  <c r="T50" i="3" s="1"/>
  <c r="BI89" i="15" a="1"/>
  <c r="BI89" i="15" s="1"/>
  <c r="BI17" i="15" s="1"/>
  <c r="M89" i="15" a="1"/>
  <c r="M89" i="15" s="1"/>
  <c r="M17" i="15" s="1"/>
  <c r="O50" i="3" s="1"/>
  <c r="AE89" i="15" a="1"/>
  <c r="AE89" i="15" s="1"/>
  <c r="AE17" i="15" s="1"/>
  <c r="BQ89" i="15" a="1"/>
  <c r="BQ89" i="15" s="1"/>
  <c r="BQ17" i="15" s="1"/>
  <c r="BS50" i="3" s="1"/>
  <c r="AZ89" i="15" a="1"/>
  <c r="AZ89" i="15" s="1"/>
  <c r="AZ17" i="15" s="1"/>
  <c r="AL89" i="15" a="1"/>
  <c r="AL89" i="15" s="1"/>
  <c r="AL17" i="15" s="1"/>
  <c r="AN50" i="3" s="1"/>
  <c r="AI89" i="15" a="1"/>
  <c r="AI89" i="15" s="1"/>
  <c r="AI17" i="15" s="1"/>
  <c r="AJ89" i="15" a="1"/>
  <c r="AJ89" i="15" s="1"/>
  <c r="AJ17" i="15" s="1"/>
  <c r="AL50" i="3" s="1"/>
  <c r="AO89" i="15" a="1"/>
  <c r="AO89" i="15" s="1"/>
  <c r="AO17" i="15" s="1"/>
  <c r="AQ50" i="3" s="1"/>
  <c r="T89" i="15" a="1"/>
  <c r="T89" i="15" s="1"/>
  <c r="T17" i="15" s="1"/>
  <c r="V50" i="3" s="1"/>
  <c r="BA89" i="15" a="1"/>
  <c r="BA89" i="15" s="1"/>
  <c r="BA17" i="15" s="1"/>
  <c r="BC50" i="3" s="1"/>
  <c r="P89" i="15" a="1"/>
  <c r="P89" i="15" s="1"/>
  <c r="P17" i="15" s="1"/>
  <c r="AP89" i="15" a="1"/>
  <c r="AP89" i="15" s="1"/>
  <c r="AP17" i="15" s="1"/>
  <c r="AR50" i="3" s="1"/>
  <c r="CA89" i="15" a="1"/>
  <c r="CA89" i="15" s="1"/>
  <c r="CA17" i="15" s="1"/>
  <c r="AU89" i="15" a="1"/>
  <c r="AU89" i="15" s="1"/>
  <c r="AU17" i="15" s="1"/>
  <c r="AW50" i="3" s="1"/>
  <c r="BR89" i="15" a="1"/>
  <c r="BR89" i="15" s="1"/>
  <c r="BR17" i="15" s="1"/>
  <c r="Z89" i="15" a="1"/>
  <c r="Z89" i="15" s="1"/>
  <c r="Z17" i="15" s="1"/>
  <c r="AB50" i="3" s="1"/>
  <c r="AW89" i="15" a="1"/>
  <c r="AW89" i="15" s="1"/>
  <c r="AW17" i="15" s="1"/>
  <c r="J89" i="15" a="1"/>
  <c r="J89" i="15" s="1"/>
  <c r="J17" i="15" s="1"/>
  <c r="BE89" i="15" a="1"/>
  <c r="BE89" i="15" s="1"/>
  <c r="BE17" i="15" s="1"/>
  <c r="BG50" i="3" s="1"/>
  <c r="BZ89" i="15" a="1"/>
  <c r="BZ89" i="15" s="1"/>
  <c r="BZ17" i="15" s="1"/>
  <c r="CB50" i="3" s="1"/>
  <c r="BX89" i="15" a="1"/>
  <c r="BX89" i="15" s="1"/>
  <c r="BX17" i="15" s="1"/>
  <c r="U89" i="15" a="1"/>
  <c r="U89" i="15" s="1"/>
  <c r="U17" i="15" s="1"/>
  <c r="W50" i="3" s="1"/>
  <c r="AT89" i="15" a="1"/>
  <c r="AT89" i="15" s="1"/>
  <c r="AT17" i="15" s="1"/>
  <c r="AV50" i="3" s="1"/>
  <c r="K89" i="15" a="1"/>
  <c r="K89" i="15" s="1"/>
  <c r="K17" i="15" s="1"/>
  <c r="M50" i="3" s="1"/>
  <c r="BF89" i="15" a="1"/>
  <c r="BF89" i="15" s="1"/>
  <c r="BF17" i="15" s="1"/>
  <c r="BH50" i="3" s="1"/>
  <c r="BC89" i="15" a="1"/>
  <c r="BC89" i="15" s="1"/>
  <c r="BC17" i="15" s="1"/>
  <c r="BM89" i="15" a="1"/>
  <c r="BM89" i="15" s="1"/>
  <c r="BM17" i="15" s="1"/>
  <c r="BO50" i="3" s="1"/>
  <c r="BG89" i="15" a="1"/>
  <c r="BG89" i="15" s="1"/>
  <c r="BG17" i="15" s="1"/>
  <c r="BI50" i="3" s="1"/>
  <c r="AQ89" i="15" a="1"/>
  <c r="AQ89" i="15" s="1"/>
  <c r="AQ17" i="15" s="1"/>
  <c r="BB89" i="15" a="1"/>
  <c r="BB89" i="15" s="1"/>
  <c r="BB17" i="15" s="1"/>
  <c r="BD50" i="3" s="1"/>
  <c r="AV89" i="15" a="1"/>
  <c r="AV89" i="15" s="1"/>
  <c r="AV17" i="15" s="1"/>
  <c r="AX50" i="3" s="1"/>
  <c r="L89" i="15" a="1"/>
  <c r="L89" i="15" s="1"/>
  <c r="L17" i="15" s="1"/>
  <c r="N50" i="3" s="1"/>
  <c r="BT89" i="15" a="1"/>
  <c r="BT89" i="15" s="1"/>
  <c r="BT17" i="15" s="1"/>
  <c r="BV50" i="3" s="1"/>
  <c r="X89" i="15" a="1"/>
  <c r="X89" i="15" s="1"/>
  <c r="X17" i="15" s="1"/>
  <c r="Z50" i="3" s="1"/>
  <c r="AX89" i="15" a="1"/>
  <c r="AX89" i="15" s="1"/>
  <c r="AX17" i="15" s="1"/>
  <c r="AZ50" i="3" s="1"/>
  <c r="BK89" i="15" a="1"/>
  <c r="BK89" i="15" s="1"/>
  <c r="BK17" i="15" s="1"/>
  <c r="BM50" i="3" s="1"/>
  <c r="BP89" i="15" a="1"/>
  <c r="BP89" i="15" s="1"/>
  <c r="BP17" i="15" s="1"/>
  <c r="BR50" i="3" s="1"/>
  <c r="BU89" i="15" a="1"/>
  <c r="BU89" i="15" s="1"/>
  <c r="BU17" i="15" s="1"/>
  <c r="BW50" i="3" s="1"/>
  <c r="BO89" i="15" a="1"/>
  <c r="BO89" i="15" s="1"/>
  <c r="BO17" i="15" s="1"/>
  <c r="BH89" i="15" a="1"/>
  <c r="BH89" i="15" s="1"/>
  <c r="BH17" i="15" s="1"/>
  <c r="BJ50" i="3" s="1"/>
  <c r="BD89" i="15" a="1"/>
  <c r="BD89" i="15" s="1"/>
  <c r="BD17" i="15" s="1"/>
  <c r="BF50" i="3" s="1"/>
  <c r="W89" i="15" a="1"/>
  <c r="W89" i="15" s="1"/>
  <c r="W17" i="15" s="1"/>
  <c r="Y50" i="3" s="1"/>
  <c r="BW89" i="15" a="1"/>
  <c r="BW89" i="15" s="1"/>
  <c r="BW17" i="15" s="1"/>
  <c r="BY50" i="3" s="1"/>
  <c r="O89" i="15" a="1"/>
  <c r="O89" i="15" s="1"/>
  <c r="O17" i="15" s="1"/>
  <c r="Q50" i="3" s="1"/>
  <c r="AB89" i="15" a="1"/>
  <c r="AB89" i="15" s="1"/>
  <c r="AB17" i="15" s="1"/>
  <c r="AG89" i="15" a="1"/>
  <c r="AG89" i="15" s="1"/>
  <c r="AG17" i="15" s="1"/>
  <c r="Q89" i="15" a="1"/>
  <c r="Q89" i="15" s="1"/>
  <c r="Q17" i="15" s="1"/>
  <c r="S50" i="3" s="1"/>
  <c r="I89" i="15" a="1"/>
  <c r="I89" i="15" s="1"/>
  <c r="I17" i="15" s="1"/>
  <c r="K50" i="3" s="1"/>
  <c r="AF89" i="15" a="1"/>
  <c r="AF89" i="15" s="1"/>
  <c r="AF17" i="15" s="1"/>
  <c r="AH50" i="3" s="1"/>
  <c r="BS89" i="15" a="1"/>
  <c r="BS89" i="15" s="1"/>
  <c r="BS17" i="15" s="1"/>
  <c r="BU50" i="3" s="1"/>
  <c r="H89" i="15" a="1"/>
  <c r="H89" i="15" s="1"/>
  <c r="H17" i="15" s="1"/>
  <c r="J71" i="3" s="1"/>
  <c r="AR89" i="15" a="1"/>
  <c r="AR89" i="15" s="1"/>
  <c r="AR17" i="15" s="1"/>
  <c r="AT50" i="3" s="1"/>
  <c r="AY89" i="15" a="1"/>
  <c r="AY89" i="15" s="1"/>
  <c r="AY17" i="15" s="1"/>
  <c r="BA50" i="3" s="1"/>
  <c r="BV89" i="15" a="1"/>
  <c r="BV89" i="15" s="1"/>
  <c r="BV17" i="15" s="1"/>
  <c r="BX50" i="3" s="1"/>
  <c r="BL89" i="15" a="1"/>
  <c r="BL89" i="15" s="1"/>
  <c r="BL17" i="15" s="1"/>
  <c r="BN50" i="3" s="1"/>
  <c r="S89" i="15" a="1"/>
  <c r="S89" i="15" s="1"/>
  <c r="S17" i="15" s="1"/>
  <c r="V89" i="15" a="1"/>
  <c r="V89" i="15" s="1"/>
  <c r="V17" i="15" s="1"/>
  <c r="AD89" i="15" a="1"/>
  <c r="AD89" i="15" s="1"/>
  <c r="AD17" i="15" s="1"/>
  <c r="AF50" i="3" s="1"/>
  <c r="AA89" i="15" a="1"/>
  <c r="AA89" i="15" s="1"/>
  <c r="AA17" i="15" s="1"/>
  <c r="AC50" i="3" s="1"/>
  <c r="BN89" i="15" a="1"/>
  <c r="BN89" i="15" s="1"/>
  <c r="BN17" i="15" s="1"/>
  <c r="BP50" i="3" s="1"/>
  <c r="AC89" i="15" a="1"/>
  <c r="AC89" i="15" s="1"/>
  <c r="AC17" i="15" s="1"/>
  <c r="AE50" i="3" s="1"/>
  <c r="AN89" i="15" a="1"/>
  <c r="AN89" i="15" s="1"/>
  <c r="AN17" i="15" s="1"/>
  <c r="AP50" i="3" s="1"/>
  <c r="BY89" i="15" a="1"/>
  <c r="BY89" i="15" s="1"/>
  <c r="BY17" i="15" s="1"/>
  <c r="CA50" i="3" s="1"/>
  <c r="BJ89" i="15" a="1"/>
  <c r="BJ89" i="15" s="1"/>
  <c r="BJ17" i="15" s="1"/>
  <c r="BL50" i="3" s="1"/>
  <c r="AS89" i="15" a="1"/>
  <c r="AS89" i="15" s="1"/>
  <c r="AS17" i="15" s="1"/>
  <c r="AU50" i="3" s="1"/>
  <c r="Y89" i="15" a="1"/>
  <c r="Y89" i="15" s="1"/>
  <c r="Y17" i="15" s="1"/>
  <c r="AA50" i="3" s="1"/>
  <c r="AM89" i="15" a="1"/>
  <c r="AM89" i="15" s="1"/>
  <c r="AM17" i="15" s="1"/>
  <c r="AO50" i="3" s="1"/>
  <c r="AK89" i="15" a="1"/>
  <c r="AK89" i="15" s="1"/>
  <c r="AK17" i="15" s="1"/>
  <c r="AM50" i="3" s="1"/>
  <c r="CN50" i="3"/>
  <c r="CC68" i="3"/>
  <c r="DK46" i="3"/>
  <c r="DC46" i="3"/>
  <c r="BZ53" i="4"/>
  <c r="AY50" i="3" l="1"/>
  <c r="AY71" i="3" s="1"/>
  <c r="BT50" i="3"/>
  <c r="CC50" i="3"/>
  <c r="DC50" i="3" s="1"/>
  <c r="R50" i="3"/>
  <c r="S71" i="3" s="1"/>
  <c r="X50" i="3"/>
  <c r="CJ50" i="3" s="1"/>
  <c r="AS50" i="3"/>
  <c r="DH50" i="3" s="1"/>
  <c r="AI50" i="3"/>
  <c r="AJ71" i="3" s="1"/>
  <c r="BE50" i="3"/>
  <c r="BE71" i="3" s="1"/>
  <c r="AK50" i="3"/>
  <c r="AL71" i="3" s="1"/>
  <c r="BB50" i="3"/>
  <c r="BB71" i="3" s="1"/>
  <c r="U50" i="3"/>
  <c r="AG50" i="3"/>
  <c r="AG71" i="3" s="1"/>
  <c r="BZ50" i="3"/>
  <c r="BZ71" i="3" s="1"/>
  <c r="BK50" i="3"/>
  <c r="CW50" i="3" s="1"/>
  <c r="AD50" i="3"/>
  <c r="AE71" i="3" s="1"/>
  <c r="BQ50" i="3"/>
  <c r="CY50" i="3" s="1"/>
  <c r="L50" i="3"/>
  <c r="M71" i="3" s="1"/>
  <c r="P71" i="3"/>
  <c r="AN71" i="3"/>
  <c r="AO71" i="3"/>
  <c r="BS71" i="3"/>
  <c r="CG50" i="3"/>
  <c r="T71" i="3"/>
  <c r="AR71" i="3"/>
  <c r="AQ71" i="3"/>
  <c r="W71" i="3"/>
  <c r="BD71" i="3"/>
  <c r="CB71" i="3"/>
  <c r="AW71" i="3"/>
  <c r="DK50" i="3"/>
  <c r="AX71" i="3"/>
  <c r="BI71" i="3"/>
  <c r="AC71" i="3"/>
  <c r="AV71" i="3"/>
  <c r="CR50" i="3"/>
  <c r="BG71" i="3"/>
  <c r="N71" i="3"/>
  <c r="BH71" i="3"/>
  <c r="CV50" i="3"/>
  <c r="BO71" i="3"/>
  <c r="BW71" i="3"/>
  <c r="BP71" i="3"/>
  <c r="O71" i="3"/>
  <c r="BM71" i="3"/>
  <c r="BY71" i="3"/>
  <c r="AA71" i="3"/>
  <c r="Q71" i="3"/>
  <c r="Z71" i="3"/>
  <c r="BV71" i="3"/>
  <c r="DA50" i="3"/>
  <c r="BA71" i="3"/>
  <c r="BJ71" i="3"/>
  <c r="BX71" i="3"/>
  <c r="K71" i="3"/>
  <c r="AB71" i="3"/>
  <c r="BN71" i="3"/>
  <c r="CX50" i="3"/>
  <c r="AF71" i="3"/>
  <c r="CP50" i="3"/>
  <c r="AU71" i="3"/>
  <c r="CK50" i="3"/>
  <c r="AP71" i="3"/>
  <c r="CO50" i="3"/>
  <c r="AM71" i="3"/>
  <c r="CZ53" i="4"/>
  <c r="DH53" i="4"/>
  <c r="DC68" i="3"/>
  <c r="DK68" i="3"/>
  <c r="CQ25" i="3"/>
  <c r="BT26" i="4"/>
  <c r="BT22" i="4" s="1"/>
  <c r="BT29" i="4" s="1"/>
  <c r="CT25" i="3"/>
  <c r="CT18" i="3" s="1"/>
  <c r="CT28" i="3" s="1"/>
  <c r="CT29" i="3" s="1"/>
  <c r="DB25" i="3"/>
  <c r="DB18" i="3" s="1"/>
  <c r="AJ26" i="4"/>
  <c r="AJ22" i="4" s="1"/>
  <c r="AJ29" i="4" s="1"/>
  <c r="K26" i="4"/>
  <c r="K22" i="4" s="1"/>
  <c r="K29" i="4" s="1"/>
  <c r="K41" i="4" s="1"/>
  <c r="DC25" i="3"/>
  <c r="W26" i="4"/>
  <c r="W22" i="4" s="1"/>
  <c r="W29" i="4" s="1"/>
  <c r="W41" i="4" s="1"/>
  <c r="CZ25" i="3"/>
  <c r="CZ18" i="3" s="1"/>
  <c r="CZ28" i="3" s="1"/>
  <c r="CZ29" i="3" s="1"/>
  <c r="AI26" i="4"/>
  <c r="AI22" i="4" s="1"/>
  <c r="AI29" i="4" s="1"/>
  <c r="AI41" i="4" s="1"/>
  <c r="CO25" i="3"/>
  <c r="CO18" i="3" s="1"/>
  <c r="CO28" i="3" s="1"/>
  <c r="CO29" i="3" s="1"/>
  <c r="AG26" i="4"/>
  <c r="AG22" i="4" s="1"/>
  <c r="AG29" i="4" s="1"/>
  <c r="AP26" i="4"/>
  <c r="AV26" i="4"/>
  <c r="AV22" i="4" s="1"/>
  <c r="AV29" i="4" s="1"/>
  <c r="AV41" i="4" s="1"/>
  <c r="AR26" i="4"/>
  <c r="AR22" i="4" s="1"/>
  <c r="AR29" i="4" s="1"/>
  <c r="BS26" i="4"/>
  <c r="BS22" i="4" s="1"/>
  <c r="BS29" i="4" s="1"/>
  <c r="CP25" i="3"/>
  <c r="CP18" i="3" s="1"/>
  <c r="CP28" i="3" s="1"/>
  <c r="CP29" i="3" s="1"/>
  <c r="CN25" i="3"/>
  <c r="CN18" i="3" s="1"/>
  <c r="CN28" i="3" s="1"/>
  <c r="CN29" i="3" s="1"/>
  <c r="CV25" i="3"/>
  <c r="CV18" i="3" s="1"/>
  <c r="BD26" i="4"/>
  <c r="BD22" i="4" s="1"/>
  <c r="BD29" i="4" s="1"/>
  <c r="BD41" i="4" s="1"/>
  <c r="AN26" i="4"/>
  <c r="AN22" i="4" s="1"/>
  <c r="AN29" i="4" s="1"/>
  <c r="AN41" i="4" s="1"/>
  <c r="AS26" i="4"/>
  <c r="AS22" i="4" s="1"/>
  <c r="AS29" i="4" s="1"/>
  <c r="AS41" i="4" s="1"/>
  <c r="I26" i="4"/>
  <c r="I22" i="4" s="1"/>
  <c r="I29" i="4" s="1"/>
  <c r="I41" i="4" s="1"/>
  <c r="CJ25" i="3"/>
  <c r="CJ18" i="3" s="1"/>
  <c r="M26" i="4"/>
  <c r="M22" i="4" s="1"/>
  <c r="M29" i="4" s="1"/>
  <c r="M41" i="4" s="1"/>
  <c r="AA26" i="4"/>
  <c r="AA22" i="4" s="1"/>
  <c r="AA29" i="4" s="1"/>
  <c r="AA41" i="4" s="1"/>
  <c r="AU26" i="4"/>
  <c r="AU22" i="4" s="1"/>
  <c r="AU29" i="4" s="1"/>
  <c r="AU41" i="4" s="1"/>
  <c r="BI26" i="4"/>
  <c r="BI22" i="4" s="1"/>
  <c r="BI29" i="4" s="1"/>
  <c r="BI41" i="4" s="1"/>
  <c r="BZ26" i="4"/>
  <c r="BE26" i="4"/>
  <c r="BE22" i="4" s="1"/>
  <c r="BE29" i="4" s="1"/>
  <c r="BE41" i="4" s="1"/>
  <c r="Q26" i="4"/>
  <c r="Q22" i="4" s="1"/>
  <c r="Q29" i="4" s="1"/>
  <c r="Q41" i="4" s="1"/>
  <c r="CY25" i="3"/>
  <c r="CG25" i="3"/>
  <c r="CG18" i="3" s="1"/>
  <c r="CG28" i="3" s="1"/>
  <c r="CG29" i="3" s="1"/>
  <c r="AC26" i="4"/>
  <c r="AC22" i="4" s="1"/>
  <c r="AC29" i="4" s="1"/>
  <c r="AE26" i="4"/>
  <c r="O26" i="4"/>
  <c r="O22" i="4" s="1"/>
  <c r="O29" i="4" s="1"/>
  <c r="O41" i="4" s="1"/>
  <c r="CU25" i="3"/>
  <c r="CX25" i="3"/>
  <c r="CX18" i="3" s="1"/>
  <c r="CX28" i="3" s="1"/>
  <c r="CX29" i="3" s="1"/>
  <c r="AK26" i="4"/>
  <c r="AK22" i="4" s="1"/>
  <c r="AK29" i="4" s="1"/>
  <c r="Z26" i="4"/>
  <c r="AM26" i="4"/>
  <c r="AM22" i="4" s="1"/>
  <c r="AM29" i="4" s="1"/>
  <c r="AM41" i="4" s="1"/>
  <c r="BJ26" i="4"/>
  <c r="BJ22" i="4" s="1"/>
  <c r="BJ29" i="4" s="1"/>
  <c r="CR25" i="3"/>
  <c r="CR18" i="3" s="1"/>
  <c r="BH26" i="4"/>
  <c r="BH22" i="4" s="1"/>
  <c r="BH29" i="4" s="1"/>
  <c r="BH41" i="4" s="1"/>
  <c r="AB26" i="4"/>
  <c r="AB22" i="4" s="1"/>
  <c r="AB29" i="4" s="1"/>
  <c r="AB41" i="4" s="1"/>
  <c r="BP26" i="4"/>
  <c r="BP22" i="4" s="1"/>
  <c r="BP29" i="4" s="1"/>
  <c r="BP41" i="4" s="1"/>
  <c r="BY26" i="4"/>
  <c r="BY22" i="4" s="1"/>
  <c r="BY29" i="4" s="1"/>
  <c r="AD26" i="4"/>
  <c r="U26" i="4"/>
  <c r="U22" i="4" s="1"/>
  <c r="U29" i="4" s="1"/>
  <c r="BK26" i="4"/>
  <c r="BK22" i="4" s="1"/>
  <c r="BK29" i="4" s="1"/>
  <c r="BK41" i="4" s="1"/>
  <c r="BU26" i="4"/>
  <c r="BU22" i="4" s="1"/>
  <c r="BU29" i="4" s="1"/>
  <c r="BR26" i="4"/>
  <c r="BR22" i="4" s="1"/>
  <c r="BR29" i="4" s="1"/>
  <c r="P26" i="4"/>
  <c r="P22" i="4" s="1"/>
  <c r="P29" i="4" s="1"/>
  <c r="P41" i="4" s="1"/>
  <c r="AF26" i="4"/>
  <c r="AF22" i="4" s="1"/>
  <c r="AF29" i="4" s="1"/>
  <c r="AF41" i="4" s="1"/>
  <c r="BB26" i="4"/>
  <c r="AX26" i="4"/>
  <c r="AX22" i="4" s="1"/>
  <c r="AX29" i="4" s="1"/>
  <c r="AX41" i="4" s="1"/>
  <c r="Y26" i="4"/>
  <c r="Y22" i="4" s="1"/>
  <c r="Y29" i="4" s="1"/>
  <c r="Y41" i="4" s="1"/>
  <c r="DJ25" i="3"/>
  <c r="S26" i="4"/>
  <c r="S22" i="4" s="1"/>
  <c r="S29" i="4" s="1"/>
  <c r="S41" i="4" s="1"/>
  <c r="BC26" i="4"/>
  <c r="AW26" i="4"/>
  <c r="AW22" i="4" s="1"/>
  <c r="AW29" i="4" s="1"/>
  <c r="AW41" i="4" s="1"/>
  <c r="AT26" i="4"/>
  <c r="AT22" i="4" s="1"/>
  <c r="AT29" i="4" s="1"/>
  <c r="AT41" i="4" s="1"/>
  <c r="R26" i="4"/>
  <c r="H26" i="4"/>
  <c r="BF26" i="4"/>
  <c r="BF22" i="4" s="1"/>
  <c r="BF29" i="4" s="1"/>
  <c r="BF41" i="4" s="1"/>
  <c r="T26" i="4"/>
  <c r="T22" i="4" s="1"/>
  <c r="T29" i="4" s="1"/>
  <c r="T41" i="4" s="1"/>
  <c r="BW26" i="4"/>
  <c r="BW22" i="4" s="1"/>
  <c r="BW29" i="4" s="1"/>
  <c r="BA26" i="4"/>
  <c r="BA22" i="4" s="1"/>
  <c r="BA29" i="4" s="1"/>
  <c r="BA41" i="4" s="1"/>
  <c r="DH25" i="3"/>
  <c r="BX26" i="4"/>
  <c r="CM25" i="3"/>
  <c r="CS25" i="3"/>
  <c r="CS18" i="3" s="1"/>
  <c r="CS28" i="3" s="1"/>
  <c r="CS29" i="3" s="1"/>
  <c r="L26" i="4"/>
  <c r="L22" i="4" s="1"/>
  <c r="L29" i="4" s="1"/>
  <c r="AY26" i="4"/>
  <c r="AY22" i="4" s="1"/>
  <c r="AY29" i="4" s="1"/>
  <c r="AY41" i="4" s="1"/>
  <c r="J26" i="4"/>
  <c r="J22" i="4" s="1"/>
  <c r="J29" i="4" s="1"/>
  <c r="BQ26" i="4"/>
  <c r="BQ22" i="4" s="1"/>
  <c r="BQ29" i="4" s="1"/>
  <c r="BQ41" i="4" s="1"/>
  <c r="BV26" i="4"/>
  <c r="BV22" i="4" s="1"/>
  <c r="BV29" i="4" s="1"/>
  <c r="BV41" i="4" s="1"/>
  <c r="DA25" i="3"/>
  <c r="DA18" i="3" s="1"/>
  <c r="DA28" i="3" s="1"/>
  <c r="DA29" i="3" s="1"/>
  <c r="AH26" i="4"/>
  <c r="V26" i="4"/>
  <c r="V22" i="4" s="1"/>
  <c r="V29" i="4" s="1"/>
  <c r="V41" i="4" s="1"/>
  <c r="BM26" i="4"/>
  <c r="BM22" i="4" s="1"/>
  <c r="BM29" i="4" s="1"/>
  <c r="BM41" i="4" s="1"/>
  <c r="CK25" i="3"/>
  <c r="CK18" i="3" s="1"/>
  <c r="CK28" i="3" s="1"/>
  <c r="CK29" i="3" s="1"/>
  <c r="BG26" i="4"/>
  <c r="BG22" i="4" s="1"/>
  <c r="BG29" i="4" s="1"/>
  <c r="AQ26" i="4"/>
  <c r="AQ22" i="4" s="1"/>
  <c r="AQ29" i="4" s="1"/>
  <c r="DG25" i="3"/>
  <c r="BO26" i="4"/>
  <c r="AZ26" i="4"/>
  <c r="AZ22" i="4" s="1"/>
  <c r="AZ29" i="4" s="1"/>
  <c r="CL25" i="3"/>
  <c r="CL18" i="3" s="1"/>
  <c r="BL26" i="4"/>
  <c r="BL22" i="4" s="1"/>
  <c r="BL29" i="4" s="1"/>
  <c r="X26" i="4"/>
  <c r="X22" i="4" s="1"/>
  <c r="X29" i="4" s="1"/>
  <c r="CI25" i="3"/>
  <c r="DI25" i="3"/>
  <c r="DK25" i="3"/>
  <c r="AO26" i="4"/>
  <c r="AO22" i="4" s="1"/>
  <c r="AO29" i="4" s="1"/>
  <c r="BR18" i="3"/>
  <c r="BS18" i="3"/>
  <c r="BT18" i="3"/>
  <c r="BU18" i="3"/>
  <c r="BV18" i="3"/>
  <c r="BW18" i="3"/>
  <c r="BW28" i="3" s="1"/>
  <c r="BX18" i="3"/>
  <c r="BY18" i="3"/>
  <c r="BZ18" i="3"/>
  <c r="BZ28" i="3" s="1"/>
  <c r="CA18" i="3"/>
  <c r="CB18" i="3"/>
  <c r="BI18" i="3"/>
  <c r="BJ18" i="3"/>
  <c r="BK18" i="3"/>
  <c r="BI9" i="11" s="1"/>
  <c r="BI11" i="11" s="1"/>
  <c r="BI13" i="11" s="1"/>
  <c r="BL18" i="3"/>
  <c r="BM18" i="3"/>
  <c r="BM28" i="3" s="1"/>
  <c r="BN18" i="3"/>
  <c r="BL9" i="11" s="1"/>
  <c r="BL11" i="11" s="1"/>
  <c r="BL13" i="11" s="1"/>
  <c r="BO18" i="3"/>
  <c r="BP18" i="3"/>
  <c r="BN26" i="4"/>
  <c r="AO18" i="3"/>
  <c r="AO28" i="3" s="1"/>
  <c r="AP18" i="3"/>
  <c r="AN9" i="11" s="1"/>
  <c r="AN11" i="11" s="1"/>
  <c r="AN13" i="11" s="1"/>
  <c r="AQ18" i="3"/>
  <c r="AQ28" i="3" s="1"/>
  <c r="AR18" i="3"/>
  <c r="AT18" i="3"/>
  <c r="AU18" i="3"/>
  <c r="AU28" i="3" s="1"/>
  <c r="AV18" i="3"/>
  <c r="AW18" i="3"/>
  <c r="AW28" i="3" s="1"/>
  <c r="AX18" i="3"/>
  <c r="AY18" i="3"/>
  <c r="AZ18" i="3"/>
  <c r="AZ28" i="3" s="1"/>
  <c r="BA18" i="3"/>
  <c r="AY9" i="11" s="1"/>
  <c r="AY11" i="11" s="1"/>
  <c r="AY13" i="11" s="1"/>
  <c r="BB18" i="3"/>
  <c r="BC18" i="3"/>
  <c r="BD18" i="3"/>
  <c r="BF18" i="3"/>
  <c r="BG18" i="3"/>
  <c r="BH18" i="3"/>
  <c r="CW25" i="3"/>
  <c r="CW18" i="3" s="1"/>
  <c r="CW28" i="3" s="1"/>
  <c r="CW29" i="3" s="1"/>
  <c r="K18" i="3"/>
  <c r="I9" i="11" s="1"/>
  <c r="I11" i="11" s="1"/>
  <c r="I13" i="11" s="1"/>
  <c r="L18" i="3"/>
  <c r="M18" i="3"/>
  <c r="N18" i="3"/>
  <c r="N28" i="3" s="1"/>
  <c r="M95" i="15" s="1"/>
  <c r="O18" i="3"/>
  <c r="O28" i="3" s="1"/>
  <c r="N95" i="15" s="1"/>
  <c r="P18" i="3"/>
  <c r="N9" i="11" s="1"/>
  <c r="N11" i="11" s="1"/>
  <c r="N13" i="11" s="1"/>
  <c r="R18" i="3"/>
  <c r="S18" i="3"/>
  <c r="T18" i="3"/>
  <c r="T28" i="3" s="1"/>
  <c r="S95" i="15" s="1"/>
  <c r="V18" i="3"/>
  <c r="T9" i="11" s="1"/>
  <c r="T11" i="11" s="1"/>
  <c r="T13" i="11" s="1"/>
  <c r="W18" i="3"/>
  <c r="W28" i="3" s="1"/>
  <c r="V95" i="15" s="1"/>
  <c r="X18" i="3"/>
  <c r="Y18" i="3"/>
  <c r="W9" i="11" s="1"/>
  <c r="W11" i="11" s="1"/>
  <c r="W13" i="11" s="1"/>
  <c r="Z18" i="3"/>
  <c r="AA18" i="3"/>
  <c r="AB18" i="3"/>
  <c r="AC18" i="3"/>
  <c r="AC28" i="3" s="1"/>
  <c r="AB95" i="15" s="1"/>
  <c r="AD18" i="3"/>
  <c r="AE18" i="3"/>
  <c r="AF18" i="3"/>
  <c r="AH18" i="3"/>
  <c r="AH28" i="3" s="1"/>
  <c r="AI18" i="3"/>
  <c r="AG9" i="11" s="1"/>
  <c r="AG11" i="11" s="1"/>
  <c r="AG13" i="11" s="1"/>
  <c r="AJ18" i="3"/>
  <c r="AH9" i="11" s="1"/>
  <c r="AH11" i="11" s="1"/>
  <c r="AH13" i="11" s="1"/>
  <c r="AK18" i="3"/>
  <c r="AL18" i="3"/>
  <c r="AL28" i="3" s="1"/>
  <c r="AM18" i="3"/>
  <c r="AN18" i="3"/>
  <c r="AL9" i="11" s="1"/>
  <c r="AL11" i="11" s="1"/>
  <c r="AL13" i="11" s="1"/>
  <c r="AL26" i="4"/>
  <c r="AL22" i="4" s="1"/>
  <c r="AL29" i="4" s="1"/>
  <c r="AL41" i="4" s="1"/>
  <c r="CZ50" i="3" l="1"/>
  <c r="BT71" i="3"/>
  <c r="CS50" i="3"/>
  <c r="AZ71" i="3"/>
  <c r="CT71" i="3" s="1"/>
  <c r="AK30" i="4"/>
  <c r="AK41" i="4"/>
  <c r="AQ30" i="4"/>
  <c r="AQ41" i="4"/>
  <c r="AO30" i="4"/>
  <c r="AO41" i="4"/>
  <c r="BY30" i="4"/>
  <c r="BY41" i="4"/>
  <c r="BJ30" i="4"/>
  <c r="BJ41" i="4"/>
  <c r="BG30" i="4"/>
  <c r="BG41" i="4"/>
  <c r="J30" i="4"/>
  <c r="J41" i="4"/>
  <c r="BS30" i="4"/>
  <c r="BS41" i="4"/>
  <c r="AR30" i="4"/>
  <c r="AR41" i="4"/>
  <c r="AC30" i="4"/>
  <c r="AC41" i="4"/>
  <c r="X30" i="4"/>
  <c r="X41" i="4"/>
  <c r="BR30" i="4"/>
  <c r="BR41" i="4"/>
  <c r="BW30" i="4"/>
  <c r="BW41" i="4"/>
  <c r="BT30" i="4"/>
  <c r="BT41" i="4"/>
  <c r="BL30" i="4"/>
  <c r="BL41" i="4"/>
  <c r="BU30" i="4"/>
  <c r="BU41" i="4"/>
  <c r="AG30" i="4"/>
  <c r="AG41" i="4"/>
  <c r="AJ30" i="4"/>
  <c r="AJ41" i="4"/>
  <c r="L30" i="4"/>
  <c r="L41" i="4"/>
  <c r="AZ30" i="4"/>
  <c r="AZ41" i="4"/>
  <c r="U30" i="4"/>
  <c r="U41" i="4"/>
  <c r="U71" i="3"/>
  <c r="CI71" i="3" s="1"/>
  <c r="BU71" i="3"/>
  <c r="DA71" i="3" s="1"/>
  <c r="CC71" i="3"/>
  <c r="AT71" i="3"/>
  <c r="CR71" i="3" s="1"/>
  <c r="BL71" i="3"/>
  <c r="CX71" i="3" s="1"/>
  <c r="DB50" i="3"/>
  <c r="AI71" i="3"/>
  <c r="CH50" i="3"/>
  <c r="BQ71" i="3"/>
  <c r="CY71" i="3" s="1"/>
  <c r="X71" i="3"/>
  <c r="DJ50" i="3"/>
  <c r="CA71" i="3"/>
  <c r="BK71" i="3"/>
  <c r="CW71" i="3" s="1"/>
  <c r="BR71" i="3"/>
  <c r="CZ71" i="3" s="1"/>
  <c r="DG50" i="3"/>
  <c r="CQ50" i="3"/>
  <c r="DF50" i="3"/>
  <c r="V71" i="3"/>
  <c r="CM50" i="3"/>
  <c r="CI50" i="3"/>
  <c r="AH71" i="3"/>
  <c r="Y71" i="3"/>
  <c r="CK71" i="3" s="1"/>
  <c r="R71" i="3"/>
  <c r="CH71" i="3" s="1"/>
  <c r="BC71" i="3"/>
  <c r="CU71" i="3" s="1"/>
  <c r="AS71" i="3"/>
  <c r="CQ71" i="3" s="1"/>
  <c r="AK71" i="3"/>
  <c r="CO71" i="3" s="1"/>
  <c r="CF50" i="3"/>
  <c r="BF71" i="3"/>
  <c r="DI50" i="3"/>
  <c r="CL50" i="3"/>
  <c r="CT50" i="3"/>
  <c r="AD71" i="3"/>
  <c r="CL71" i="3" s="1"/>
  <c r="CU50" i="3"/>
  <c r="L71" i="3"/>
  <c r="CF71" i="3" s="1"/>
  <c r="CF82" i="3" s="1"/>
  <c r="CP71" i="3"/>
  <c r="AW29" i="3"/>
  <c r="AV95" i="15"/>
  <c r="AU29" i="3"/>
  <c r="AT95" i="15"/>
  <c r="BZ29" i="3"/>
  <c r="BY95" i="15"/>
  <c r="AL29" i="3"/>
  <c r="AK95" i="15"/>
  <c r="BW29" i="3"/>
  <c r="BV95" i="15"/>
  <c r="AO29" i="3"/>
  <c r="AN95" i="15"/>
  <c r="AZ29" i="3"/>
  <c r="AY95" i="15"/>
  <c r="BM29" i="3"/>
  <c r="BL95" i="15"/>
  <c r="AQ29" i="3"/>
  <c r="AP95" i="15"/>
  <c r="AH29" i="3"/>
  <c r="AG95" i="15"/>
  <c r="CS71" i="3"/>
  <c r="CG71" i="3"/>
  <c r="DB71" i="3"/>
  <c r="CM71" i="3"/>
  <c r="O29" i="3"/>
  <c r="N29" i="3"/>
  <c r="AC29" i="3"/>
  <c r="T29" i="3"/>
  <c r="W29" i="3"/>
  <c r="AX9" i="11"/>
  <c r="AX11" i="11" s="1"/>
  <c r="AX13" i="11" s="1"/>
  <c r="K28" i="3"/>
  <c r="J95" i="15" s="1"/>
  <c r="M9" i="11"/>
  <c r="M11" i="11" s="1"/>
  <c r="M13" i="11" s="1"/>
  <c r="AJ28" i="3"/>
  <c r="AP28" i="3"/>
  <c r="AJ9" i="11"/>
  <c r="AJ11" i="11" s="1"/>
  <c r="AJ13" i="11" s="1"/>
  <c r="AM9" i="11"/>
  <c r="AM11" i="11" s="1"/>
  <c r="AM13" i="11" s="1"/>
  <c r="CL26" i="4"/>
  <c r="CL22" i="4" s="1"/>
  <c r="CL29" i="4" s="1"/>
  <c r="V28" i="3"/>
  <c r="U95" i="15" s="1"/>
  <c r="P28" i="3"/>
  <c r="O95" i="15" s="1"/>
  <c r="U9" i="11"/>
  <c r="U11" i="11" s="1"/>
  <c r="U13" i="11" s="1"/>
  <c r="BX9" i="11"/>
  <c r="BX11" i="11" s="1"/>
  <c r="BX13" i="11" s="1"/>
  <c r="R9" i="11"/>
  <c r="R11" i="11" s="1"/>
  <c r="R13" i="11" s="1"/>
  <c r="BN28" i="3"/>
  <c r="BK28" i="3"/>
  <c r="AN28" i="3"/>
  <c r="BU9" i="11"/>
  <c r="BU11" i="11" s="1"/>
  <c r="BU13" i="11" s="1"/>
  <c r="Y28" i="3"/>
  <c r="X95" i="15" s="1"/>
  <c r="CM26" i="4"/>
  <c r="CM22" i="4" s="1"/>
  <c r="CM29" i="4" s="1"/>
  <c r="CJ26" i="4"/>
  <c r="CF26" i="4"/>
  <c r="CX26" i="4"/>
  <c r="CX22" i="4" s="1"/>
  <c r="CX29" i="4" s="1"/>
  <c r="CO26" i="4"/>
  <c r="CO22" i="4" s="1"/>
  <c r="CO29" i="4" s="1"/>
  <c r="CN26" i="4"/>
  <c r="CW26" i="4"/>
  <c r="CW22" i="4" s="1"/>
  <c r="CW29" i="4" s="1"/>
  <c r="CD26" i="4"/>
  <c r="CD22" i="4" s="1"/>
  <c r="CD29" i="4" s="1"/>
  <c r="CT26" i="4"/>
  <c r="CT22" i="4" s="1"/>
  <c r="CT29" i="4" s="1"/>
  <c r="CR26" i="4"/>
  <c r="AH22" i="4"/>
  <c r="AH29" i="4" s="1"/>
  <c r="BM30" i="4"/>
  <c r="BQ30" i="4"/>
  <c r="W30" i="4"/>
  <c r="BK30" i="4"/>
  <c r="AI30" i="4"/>
  <c r="AA28" i="3"/>
  <c r="Z95" i="15" s="1"/>
  <c r="Y9" i="11"/>
  <c r="Y11" i="11" s="1"/>
  <c r="Y13" i="11" s="1"/>
  <c r="Z28" i="3"/>
  <c r="Y95" i="15" s="1"/>
  <c r="X9" i="11"/>
  <c r="X11" i="11" s="1"/>
  <c r="X13" i="11" s="1"/>
  <c r="AT30" i="4"/>
  <c r="BO22" i="4"/>
  <c r="BO29" i="4" s="1"/>
  <c r="BO41" i="4" s="1"/>
  <c r="DH26" i="4"/>
  <c r="S28" i="3"/>
  <c r="R95" i="15" s="1"/>
  <c r="Q9" i="11"/>
  <c r="Q11" i="11" s="1"/>
  <c r="Q13" i="11" s="1"/>
  <c r="R28" i="3"/>
  <c r="Q95" i="15" s="1"/>
  <c r="P9" i="11"/>
  <c r="P11" i="11" s="1"/>
  <c r="P13" i="11" s="1"/>
  <c r="CV28" i="3"/>
  <c r="CV29" i="3" s="1"/>
  <c r="AY30" i="4"/>
  <c r="AI9" i="11"/>
  <c r="AI11" i="11" s="1"/>
  <c r="AI13" i="11" s="1"/>
  <c r="AK28" i="3"/>
  <c r="BM9" i="11"/>
  <c r="BM11" i="11" s="1"/>
  <c r="BM13" i="11" s="1"/>
  <c r="BO28" i="3"/>
  <c r="J9" i="11"/>
  <c r="J11" i="11" s="1"/>
  <c r="J13" i="11" s="1"/>
  <c r="L28" i="3"/>
  <c r="K95" i="15" s="1"/>
  <c r="I30" i="4"/>
  <c r="BQ9" i="11"/>
  <c r="BQ11" i="11" s="1"/>
  <c r="BQ13" i="11" s="1"/>
  <c r="BS28" i="3"/>
  <c r="AV30" i="4"/>
  <c r="BP9" i="11"/>
  <c r="BP11" i="11" s="1"/>
  <c r="BP13" i="11" s="1"/>
  <c r="BR28" i="3"/>
  <c r="AT28" i="3"/>
  <c r="AR9" i="11"/>
  <c r="AR11" i="11" s="1"/>
  <c r="AR13" i="11" s="1"/>
  <c r="T30" i="4"/>
  <c r="BE30" i="4"/>
  <c r="Y30" i="4"/>
  <c r="BY28" i="3"/>
  <c r="BW9" i="11"/>
  <c r="BW11" i="11" s="1"/>
  <c r="BW13" i="11" s="1"/>
  <c r="BH28" i="3"/>
  <c r="BF9" i="11"/>
  <c r="BF11" i="11" s="1"/>
  <c r="BF13" i="11" s="1"/>
  <c r="AL30" i="4"/>
  <c r="AK9" i="11"/>
  <c r="AK11" i="11" s="1"/>
  <c r="AK13" i="11" s="1"/>
  <c r="AD9" i="11"/>
  <c r="AD11" i="11" s="1"/>
  <c r="AD13" i="11" s="1"/>
  <c r="AF28" i="3"/>
  <c r="AE95" i="15" s="1"/>
  <c r="AV9" i="11"/>
  <c r="AV11" i="11" s="1"/>
  <c r="AV13" i="11" s="1"/>
  <c r="AX28" i="3"/>
  <c r="BB9" i="11"/>
  <c r="BB11" i="11" s="1"/>
  <c r="BB13" i="11" s="1"/>
  <c r="BD28" i="3"/>
  <c r="BG9" i="11"/>
  <c r="BG11" i="11" s="1"/>
  <c r="BG13" i="11" s="1"/>
  <c r="BI28" i="3"/>
  <c r="S30" i="4"/>
  <c r="O30" i="4"/>
  <c r="X28" i="3"/>
  <c r="W95" i="15" s="1"/>
  <c r="V9" i="11"/>
  <c r="V11" i="11" s="1"/>
  <c r="V13" i="11" s="1"/>
  <c r="BF28" i="3"/>
  <c r="BD9" i="11"/>
  <c r="BD11" i="11" s="1"/>
  <c r="BD13" i="11" s="1"/>
  <c r="BV9" i="11"/>
  <c r="BV11" i="11" s="1"/>
  <c r="BV13" i="11" s="1"/>
  <c r="BX28" i="3"/>
  <c r="CP26" i="4"/>
  <c r="CP22" i="4" s="1"/>
  <c r="CP29" i="4" s="1"/>
  <c r="CP41" i="4" s="1"/>
  <c r="AE28" i="3"/>
  <c r="AD95" i="15" s="1"/>
  <c r="AC9" i="11"/>
  <c r="AC11" i="11" s="1"/>
  <c r="AC13" i="11" s="1"/>
  <c r="CI26" i="4"/>
  <c r="CI22" i="4" s="1"/>
  <c r="CI29" i="4" s="1"/>
  <c r="CI41" i="4" s="1"/>
  <c r="Z22" i="4"/>
  <c r="Z29" i="4" s="1"/>
  <c r="Z41" i="4" s="1"/>
  <c r="AM28" i="3"/>
  <c r="AM30" i="4"/>
  <c r="CZ26" i="4"/>
  <c r="BX22" i="4"/>
  <c r="BX29" i="4" s="1"/>
  <c r="BX41" i="4" s="1"/>
  <c r="BH30" i="4"/>
  <c r="Q30" i="4"/>
  <c r="BI30" i="4"/>
  <c r="BD30" i="4"/>
  <c r="AP9" i="11"/>
  <c r="AP11" i="11" s="1"/>
  <c r="AP13" i="11" s="1"/>
  <c r="AR28" i="3"/>
  <c r="BA30" i="4"/>
  <c r="AF30" i="4"/>
  <c r="AS30" i="4"/>
  <c r="AX30" i="4"/>
  <c r="AY28" i="3"/>
  <c r="AW9" i="11"/>
  <c r="AW11" i="11" s="1"/>
  <c r="AW13" i="11" s="1"/>
  <c r="M28" i="3"/>
  <c r="L95" i="15" s="1"/>
  <c r="K9" i="11"/>
  <c r="K11" i="11" s="1"/>
  <c r="K13" i="11" s="1"/>
  <c r="BV30" i="4"/>
  <c r="AB9" i="11"/>
  <c r="AB11" i="11" s="1"/>
  <c r="AB13" i="11" s="1"/>
  <c r="AD28" i="3"/>
  <c r="AC95" i="15" s="1"/>
  <c r="AA9" i="11"/>
  <c r="AA11" i="11" s="1"/>
  <c r="AA13" i="11" s="1"/>
  <c r="BC28" i="3"/>
  <c r="BA9" i="11"/>
  <c r="BA11" i="11" s="1"/>
  <c r="BA13" i="11" s="1"/>
  <c r="BP28" i="3"/>
  <c r="BN9" i="11"/>
  <c r="BN11" i="11" s="1"/>
  <c r="BN13" i="11" s="1"/>
  <c r="BT9" i="11"/>
  <c r="BT11" i="11" s="1"/>
  <c r="BT13" i="11" s="1"/>
  <c r="BV28" i="3"/>
  <c r="BB28" i="3"/>
  <c r="AZ9" i="11"/>
  <c r="AZ11" i="11" s="1"/>
  <c r="AZ13" i="11" s="1"/>
  <c r="BU28" i="3"/>
  <c r="BS9" i="11"/>
  <c r="BS11" i="11" s="1"/>
  <c r="BS13" i="11" s="1"/>
  <c r="AS9" i="11"/>
  <c r="AS11" i="11" s="1"/>
  <c r="AS13" i="11" s="1"/>
  <c r="DG26" i="4"/>
  <c r="CS26" i="4"/>
  <c r="CS22" i="4" s="1"/>
  <c r="CS29" i="4" s="1"/>
  <c r="CS41" i="4" s="1"/>
  <c r="BC22" i="4"/>
  <c r="BC29" i="4" s="1"/>
  <c r="BC41" i="4" s="1"/>
  <c r="BZ9" i="11"/>
  <c r="BZ11" i="11" s="1"/>
  <c r="BZ13" i="11" s="1"/>
  <c r="CB28" i="3"/>
  <c r="CV26" i="4"/>
  <c r="CJ28" i="3"/>
  <c r="CJ29" i="3" s="1"/>
  <c r="CR28" i="3"/>
  <c r="CR29" i="3" s="1"/>
  <c r="AW30" i="4"/>
  <c r="DD26" i="4"/>
  <c r="CG26" i="4"/>
  <c r="CG22" i="4" s="1"/>
  <c r="CG29" i="4" s="1"/>
  <c r="CG41" i="4" s="1"/>
  <c r="M30" i="4"/>
  <c r="K30" i="4"/>
  <c r="BE9" i="11"/>
  <c r="BE11" i="11" s="1"/>
  <c r="BE13" i="11" s="1"/>
  <c r="BG28" i="3"/>
  <c r="AN30" i="4"/>
  <c r="BJ9" i="11"/>
  <c r="BJ11" i="11" s="1"/>
  <c r="BJ13" i="11" s="1"/>
  <c r="BL28" i="3"/>
  <c r="DF26" i="4"/>
  <c r="BK9" i="11"/>
  <c r="BK11" i="11" s="1"/>
  <c r="BK13" i="11" s="1"/>
  <c r="H22" i="4"/>
  <c r="H29" i="4" s="1"/>
  <c r="H41" i="4" s="1"/>
  <c r="AB28" i="3"/>
  <c r="AA95" i="15" s="1"/>
  <c r="Z9" i="11"/>
  <c r="Z11" i="11" s="1"/>
  <c r="Z13" i="11" s="1"/>
  <c r="CL28" i="3"/>
  <c r="CL29" i="3" s="1"/>
  <c r="BT28" i="3"/>
  <c r="BR9" i="11"/>
  <c r="BR11" i="11" s="1"/>
  <c r="BR13" i="11" s="1"/>
  <c r="CQ26" i="4"/>
  <c r="CQ22" i="4" s="1"/>
  <c r="CQ29" i="4" s="1"/>
  <c r="CQ41" i="4" s="1"/>
  <c r="AB30" i="4"/>
  <c r="CU26" i="4"/>
  <c r="CU22" i="4" s="1"/>
  <c r="CU29" i="4" s="1"/>
  <c r="CU41" i="4" s="1"/>
  <c r="AO9" i="11"/>
  <c r="AO11" i="11" s="1"/>
  <c r="AO13" i="11" s="1"/>
  <c r="AI28" i="3"/>
  <c r="AE22" i="4"/>
  <c r="AE29" i="4" s="1"/>
  <c r="AE41" i="4" s="1"/>
  <c r="CK26" i="4"/>
  <c r="CK22" i="4" s="1"/>
  <c r="CK29" i="4" s="1"/>
  <c r="CK41" i="4" s="1"/>
  <c r="AT9" i="11"/>
  <c r="AT11" i="11" s="1"/>
  <c r="AT13" i="11" s="1"/>
  <c r="AV28" i="3"/>
  <c r="BY9" i="11"/>
  <c r="BY11" i="11" s="1"/>
  <c r="BY13" i="11" s="1"/>
  <c r="CA28" i="3"/>
  <c r="BP30" i="4"/>
  <c r="AA30" i="4"/>
  <c r="AU30" i="4"/>
  <c r="V30" i="4"/>
  <c r="CY26" i="4"/>
  <c r="CY22" i="4" s="1"/>
  <c r="CY29" i="4" s="1"/>
  <c r="CY41" i="4" s="1"/>
  <c r="DB28" i="3"/>
  <c r="DB29" i="3" s="1"/>
  <c r="CH26" i="4"/>
  <c r="CH22" i="4" s="1"/>
  <c r="CH29" i="4" s="1"/>
  <c r="CH41" i="4" s="1"/>
  <c r="BF30" i="4"/>
  <c r="P30" i="4"/>
  <c r="AF9" i="11"/>
  <c r="AF11" i="11" s="1"/>
  <c r="AF13" i="11" s="1"/>
  <c r="L9" i="11"/>
  <c r="L11" i="11" s="1"/>
  <c r="L13" i="11" s="1"/>
  <c r="DE26" i="4"/>
  <c r="BA28" i="3"/>
  <c r="BJ28" i="3"/>
  <c r="BH9" i="11"/>
  <c r="BH11" i="11" s="1"/>
  <c r="BH13" i="11" s="1"/>
  <c r="AU9" i="11"/>
  <c r="AU11" i="11" s="1"/>
  <c r="AU13" i="11" s="1"/>
  <c r="DC71" i="3" l="1"/>
  <c r="CT30" i="4"/>
  <c r="CT41" i="4"/>
  <c r="CL30" i="4"/>
  <c r="CL41" i="4"/>
  <c r="CM30" i="4"/>
  <c r="CM41" i="4"/>
  <c r="CW30" i="4"/>
  <c r="CW41" i="4"/>
  <c r="CD30" i="4"/>
  <c r="CD41" i="4"/>
  <c r="CX30" i="4"/>
  <c r="CX41" i="4"/>
  <c r="CO30" i="4"/>
  <c r="CO41" i="4"/>
  <c r="AH30" i="4"/>
  <c r="AH41" i="4"/>
  <c r="CN71" i="3"/>
  <c r="DK71" i="3"/>
  <c r="DG71" i="3"/>
  <c r="CJ71" i="3"/>
  <c r="DI71" i="3"/>
  <c r="DJ71" i="3"/>
  <c r="CV71" i="3"/>
  <c r="DH71" i="3"/>
  <c r="DF71" i="3"/>
  <c r="DF82" i="3" s="1"/>
  <c r="AI29" i="3"/>
  <c r="AH95" i="15"/>
  <c r="BC29" i="3"/>
  <c r="BB95" i="15"/>
  <c r="BD29" i="3"/>
  <c r="BC95" i="15"/>
  <c r="AM29" i="3"/>
  <c r="AL95" i="15"/>
  <c r="AN29" i="3"/>
  <c r="AM95" i="15"/>
  <c r="BU29" i="3"/>
  <c r="BT95" i="15"/>
  <c r="AX29" i="3"/>
  <c r="AW95" i="15"/>
  <c r="BK29" i="3"/>
  <c r="BJ95" i="15"/>
  <c r="BL29" i="3"/>
  <c r="BK95" i="15"/>
  <c r="BG29" i="3"/>
  <c r="BF95" i="15"/>
  <c r="AT29" i="3"/>
  <c r="AS95" i="15"/>
  <c r="BJ29" i="3"/>
  <c r="BI95" i="15"/>
  <c r="BP29" i="3"/>
  <c r="BO95" i="15"/>
  <c r="BR29" i="3"/>
  <c r="BQ95" i="15"/>
  <c r="BT29" i="3"/>
  <c r="BS95" i="15"/>
  <c r="BO29" i="3"/>
  <c r="BN95" i="15"/>
  <c r="AR29" i="3"/>
  <c r="AQ95" i="15"/>
  <c r="BV29" i="3"/>
  <c r="BU95" i="15"/>
  <c r="AP29" i="3"/>
  <c r="AO95" i="15"/>
  <c r="AJ29" i="3"/>
  <c r="AI95" i="15"/>
  <c r="BI29" i="3"/>
  <c r="BH95" i="15"/>
  <c r="BS29" i="3"/>
  <c r="BR95" i="15"/>
  <c r="CB29" i="3"/>
  <c r="CA95" i="15"/>
  <c r="BN29" i="3"/>
  <c r="BM95" i="15"/>
  <c r="AY29" i="3"/>
  <c r="AX95" i="15"/>
  <c r="BX29" i="3"/>
  <c r="BW95" i="15"/>
  <c r="AK29" i="3"/>
  <c r="AJ95" i="15"/>
  <c r="CA29" i="3"/>
  <c r="BZ95" i="15"/>
  <c r="BY29" i="3"/>
  <c r="BX95" i="15"/>
  <c r="BB29" i="3"/>
  <c r="BA95" i="15"/>
  <c r="BH29" i="3"/>
  <c r="BG95" i="15"/>
  <c r="AV29" i="3"/>
  <c r="AU95" i="15"/>
  <c r="BA29" i="3"/>
  <c r="AZ95" i="15"/>
  <c r="BF29" i="3"/>
  <c r="BE95" i="15"/>
  <c r="S29" i="3"/>
  <c r="K29" i="3"/>
  <c r="Z29" i="3"/>
  <c r="Y29" i="3"/>
  <c r="L29" i="3"/>
  <c r="AF29" i="3"/>
  <c r="AD29" i="3"/>
  <c r="AA29" i="3"/>
  <c r="P29" i="3"/>
  <c r="R29" i="3"/>
  <c r="V29" i="3"/>
  <c r="AE29" i="3"/>
  <c r="AB29" i="3"/>
  <c r="X29" i="3"/>
  <c r="M29" i="3"/>
  <c r="CY30" i="4"/>
  <c r="BC30" i="4"/>
  <c r="CS30" i="4"/>
  <c r="BO30" i="4"/>
  <c r="CP30" i="4"/>
  <c r="AE30" i="4"/>
  <c r="CI30" i="4"/>
  <c r="CH30" i="4"/>
  <c r="CQ30" i="4"/>
  <c r="BX30" i="4"/>
  <c r="CK30" i="4"/>
  <c r="Z30" i="4"/>
  <c r="CU30" i="4"/>
  <c r="H30" i="4"/>
  <c r="CG30" i="4"/>
  <c r="J72" i="3" l="1"/>
  <c r="G57" i="4"/>
  <c r="G56" i="4" s="1"/>
  <c r="J49" i="3"/>
  <c r="G83" i="4" l="1"/>
  <c r="R25" i="4"/>
  <c r="DC25" i="4" s="1"/>
  <c r="AP25" i="4"/>
  <c r="AP22" i="4" s="1"/>
  <c r="AP29" i="4" s="1"/>
  <c r="AP41" i="4" s="1"/>
  <c r="AD25" i="4"/>
  <c r="BZ25" i="4"/>
  <c r="CZ25" i="4" s="1"/>
  <c r="CZ22" i="4" s="1"/>
  <c r="CZ29" i="4" s="1"/>
  <c r="BN25" i="4"/>
  <c r="DG25" i="4" s="1"/>
  <c r="DG22" i="4" s="1"/>
  <c r="DG29" i="4" s="1"/>
  <c r="CC18" i="3"/>
  <c r="CC28" i="3" s="1"/>
  <c r="CC29" i="3" s="1"/>
  <c r="DC18" i="3"/>
  <c r="DC28" i="3" s="1"/>
  <c r="DC29" i="3" s="1"/>
  <c r="BB25" i="4"/>
  <c r="DF25" i="4" s="1"/>
  <c r="DF22" i="4" s="1"/>
  <c r="DF29" i="4" s="1"/>
  <c r="DF41" i="4" s="1"/>
  <c r="DG18" i="3"/>
  <c r="DG28" i="3" s="1"/>
  <c r="DI18" i="3"/>
  <c r="DI28" i="3" s="1"/>
  <c r="DK18" i="3"/>
  <c r="DK28" i="3" s="1"/>
  <c r="CM18" i="3"/>
  <c r="CM28" i="3" s="1"/>
  <c r="CM29" i="3" s="1"/>
  <c r="DH18" i="3"/>
  <c r="CQ18" i="3"/>
  <c r="CQ28" i="3" s="1"/>
  <c r="CQ29" i="3" s="1"/>
  <c r="CY18" i="3"/>
  <c r="BE18" i="3"/>
  <c r="DJ18" i="3"/>
  <c r="DJ28" i="3" s="1"/>
  <c r="U18" i="3"/>
  <c r="U28" i="3" s="1"/>
  <c r="T95" i="15" s="1"/>
  <c r="AG18" i="3"/>
  <c r="AG28" i="3" s="1"/>
  <c r="AS18" i="3"/>
  <c r="CU18" i="3"/>
  <c r="CU28" i="3" s="1"/>
  <c r="CU29" i="3" s="1"/>
  <c r="CI18" i="3"/>
  <c r="DG30" i="4" l="1"/>
  <c r="DG41" i="4"/>
  <c r="CZ30" i="4"/>
  <c r="CZ41" i="4"/>
  <c r="CA9" i="11"/>
  <c r="CA11" i="11" s="1"/>
  <c r="CA13" i="11" s="1"/>
  <c r="BJ37" i="3"/>
  <c r="BH102" i="15" s="1"/>
  <c r="BJ103" i="15" s="1"/>
  <c r="BI37" i="3"/>
  <c r="BH37" i="3"/>
  <c r="BF102" i="15" s="1"/>
  <c r="BH103" i="15" s="1"/>
  <c r="BM37" i="3"/>
  <c r="BK102" i="15" s="1"/>
  <c r="BM103" i="15" s="1"/>
  <c r="BG37" i="3"/>
  <c r="BE102" i="15" s="1"/>
  <c r="BG103" i="15" s="1"/>
  <c r="BF37" i="3"/>
  <c r="BD102" i="15" s="1"/>
  <c r="BF103" i="15" s="1"/>
  <c r="BQ37" i="3"/>
  <c r="BO102" i="15" s="1"/>
  <c r="BQ103" i="15" s="1"/>
  <c r="BN37" i="3"/>
  <c r="BL102" i="15" s="1"/>
  <c r="BN103" i="15" s="1"/>
  <c r="BP37" i="3"/>
  <c r="BN102" i="15" s="1"/>
  <c r="BP103" i="15" s="1"/>
  <c r="BO37" i="3"/>
  <c r="BM102" i="15" s="1"/>
  <c r="BO103" i="15" s="1"/>
  <c r="BL37" i="3"/>
  <c r="BK37" i="3"/>
  <c r="BI102" i="15" s="1"/>
  <c r="BK103" i="15" s="1"/>
  <c r="BA37" i="3"/>
  <c r="AY102" i="15" s="1"/>
  <c r="BA103" i="15" s="1"/>
  <c r="AY37" i="3"/>
  <c r="AW102" i="15" s="1"/>
  <c r="AY103" i="15" s="1"/>
  <c r="AW37" i="3"/>
  <c r="AU102" i="15" s="1"/>
  <c r="AW103" i="15" s="1"/>
  <c r="AT37" i="3"/>
  <c r="AR102" i="15" s="1"/>
  <c r="AT103" i="15" s="1"/>
  <c r="BE37" i="3"/>
  <c r="BC102" i="15" s="1"/>
  <c r="BE103" i="15" s="1"/>
  <c r="BD37" i="3"/>
  <c r="BB102" i="15" s="1"/>
  <c r="BD103" i="15" s="1"/>
  <c r="BC37" i="3"/>
  <c r="BA102" i="15" s="1"/>
  <c r="BC103" i="15" s="1"/>
  <c r="BB37" i="3"/>
  <c r="AZ102" i="15" s="1"/>
  <c r="BB103" i="15" s="1"/>
  <c r="AZ37" i="3"/>
  <c r="AX102" i="15" s="1"/>
  <c r="AZ103" i="15" s="1"/>
  <c r="AX37" i="3"/>
  <c r="AV102" i="15" s="1"/>
  <c r="AX103" i="15" s="1"/>
  <c r="AV37" i="3"/>
  <c r="AT102" i="15" s="1"/>
  <c r="AV103" i="15" s="1"/>
  <c r="AU37" i="3"/>
  <c r="AS102" i="15" s="1"/>
  <c r="AU103" i="15" s="1"/>
  <c r="V37" i="3"/>
  <c r="T102" i="15" s="1"/>
  <c r="V103" i="15" s="1"/>
  <c r="AF37" i="3"/>
  <c r="AD102" i="15" s="1"/>
  <c r="AF103" i="15" s="1"/>
  <c r="AD37" i="3"/>
  <c r="AB102" i="15" s="1"/>
  <c r="AD103" i="15" s="1"/>
  <c r="X37" i="3"/>
  <c r="V102" i="15" s="1"/>
  <c r="X103" i="15" s="1"/>
  <c r="W37" i="3"/>
  <c r="AG37" i="3"/>
  <c r="AE102" i="15" s="1"/>
  <c r="AG103" i="15" s="1"/>
  <c r="AE37" i="3"/>
  <c r="AC102" i="15" s="1"/>
  <c r="AE103" i="15" s="1"/>
  <c r="AC37" i="3"/>
  <c r="AA102" i="15" s="1"/>
  <c r="AC103" i="15" s="1"/>
  <c r="Y37" i="3"/>
  <c r="W102" i="15" s="1"/>
  <c r="Y103" i="15" s="1"/>
  <c r="AB37" i="3"/>
  <c r="Z102" i="15" s="1"/>
  <c r="AB103" i="15" s="1"/>
  <c r="AA37" i="3"/>
  <c r="Y102" i="15" s="1"/>
  <c r="AA103" i="15" s="1"/>
  <c r="Z37" i="3"/>
  <c r="X102" i="15" s="1"/>
  <c r="Z103" i="15" s="1"/>
  <c r="CC37" i="3"/>
  <c r="CA102" i="15" s="1"/>
  <c r="CB37" i="3"/>
  <c r="BZ102" i="15" s="1"/>
  <c r="BW37" i="3"/>
  <c r="BU102" i="15" s="1"/>
  <c r="BW103" i="15" s="1"/>
  <c r="BV37" i="3"/>
  <c r="BT102" i="15" s="1"/>
  <c r="BV103" i="15" s="1"/>
  <c r="BT37" i="3"/>
  <c r="BR102" i="15" s="1"/>
  <c r="BT103" i="15" s="1"/>
  <c r="BR37" i="3"/>
  <c r="BP102" i="15" s="1"/>
  <c r="BR103" i="15" s="1"/>
  <c r="CA37" i="3"/>
  <c r="BY102" i="15" s="1"/>
  <c r="CA103" i="15" s="1"/>
  <c r="BZ37" i="3"/>
  <c r="BX102" i="15" s="1"/>
  <c r="BZ103" i="15" s="1"/>
  <c r="BY37" i="3"/>
  <c r="BW102" i="15" s="1"/>
  <c r="BY103" i="15" s="1"/>
  <c r="BX37" i="3"/>
  <c r="BV102" i="15" s="1"/>
  <c r="BX103" i="15" s="1"/>
  <c r="BU37" i="3"/>
  <c r="BS102" i="15" s="1"/>
  <c r="BU103" i="15" s="1"/>
  <c r="BS37" i="3"/>
  <c r="BQ102" i="15" s="1"/>
  <c r="BS103" i="15" s="1"/>
  <c r="AG29" i="3"/>
  <c r="AF95" i="15"/>
  <c r="U29" i="3"/>
  <c r="CV25" i="4"/>
  <c r="CV22" i="4" s="1"/>
  <c r="CV29" i="4" s="1"/>
  <c r="BN22" i="4"/>
  <c r="BN29" i="4" s="1"/>
  <c r="DI29" i="3"/>
  <c r="DJ29" i="3"/>
  <c r="DK29" i="3"/>
  <c r="CN25" i="4"/>
  <c r="CN22" i="4" s="1"/>
  <c r="CN29" i="4" s="1"/>
  <c r="BB22" i="4"/>
  <c r="BB29" i="4" s="1"/>
  <c r="AD22" i="4"/>
  <c r="AD29" i="4" s="1"/>
  <c r="AD41" i="4" s="1"/>
  <c r="CJ25" i="4"/>
  <c r="CJ22" i="4" s="1"/>
  <c r="CJ29" i="4" s="1"/>
  <c r="CJ41" i="4" s="1"/>
  <c r="DD25" i="4"/>
  <c r="DD22" i="4" s="1"/>
  <c r="DD29" i="4" s="1"/>
  <c r="DD41" i="4" s="1"/>
  <c r="BE28" i="3"/>
  <c r="BC9" i="11"/>
  <c r="BC11" i="11" s="1"/>
  <c r="BC13" i="11" s="1"/>
  <c r="BO9" i="11"/>
  <c r="BO11" i="11" s="1"/>
  <c r="BO13" i="11" s="1"/>
  <c r="BQ28" i="3"/>
  <c r="DG29" i="3"/>
  <c r="BZ22" i="4"/>
  <c r="BZ29" i="4" s="1"/>
  <c r="BZ41" i="4" s="1"/>
  <c r="DH25" i="4"/>
  <c r="DH22" i="4" s="1"/>
  <c r="DH29" i="4" s="1"/>
  <c r="DH41" i="4" s="1"/>
  <c r="CY28" i="3"/>
  <c r="CY29" i="3" s="1"/>
  <c r="AQ9" i="11"/>
  <c r="AQ11" i="11" s="1"/>
  <c r="AQ13" i="11" s="1"/>
  <c r="AS28" i="3"/>
  <c r="CR25" i="4"/>
  <c r="CR22" i="4" s="1"/>
  <c r="CR29" i="4" s="1"/>
  <c r="CR41" i="4" s="1"/>
  <c r="CF25" i="4"/>
  <c r="CF22" i="4" s="1"/>
  <c r="CF29" i="4" s="1"/>
  <c r="CF41" i="4" s="1"/>
  <c r="R22" i="4"/>
  <c r="R29" i="4" s="1"/>
  <c r="R41" i="4" s="1"/>
  <c r="DF30" i="4"/>
  <c r="DH28" i="3"/>
  <c r="S9" i="11"/>
  <c r="S11" i="11" s="1"/>
  <c r="S13" i="11" s="1"/>
  <c r="CI28" i="3"/>
  <c r="CI29" i="3" s="1"/>
  <c r="DE25" i="4"/>
  <c r="DE22" i="4" s="1"/>
  <c r="DE29" i="4" s="1"/>
  <c r="DE41" i="4" s="1"/>
  <c r="AP30" i="4"/>
  <c r="AE9" i="11"/>
  <c r="AE11" i="11" s="1"/>
  <c r="AE13" i="11" s="1"/>
  <c r="BG102" i="15" l="1"/>
  <c r="BI103" i="15" s="1"/>
  <c r="BF38" i="4"/>
  <c r="BF36" i="4" s="1"/>
  <c r="BB30" i="4"/>
  <c r="BB41" i="4"/>
  <c r="CN30" i="4"/>
  <c r="CN41" i="4"/>
  <c r="CV30" i="4"/>
  <c r="CV41" i="4"/>
  <c r="BN30" i="4"/>
  <c r="BN41" i="4"/>
  <c r="W35" i="3"/>
  <c r="W40" i="3" s="1"/>
  <c r="W64" i="3" s="1"/>
  <c r="U102" i="15"/>
  <c r="W103" i="15" s="1"/>
  <c r="BI38" i="4"/>
  <c r="BI36" i="4" s="1"/>
  <c r="BI44" i="4" s="1"/>
  <c r="BJ102" i="15"/>
  <c r="BL103" i="15" s="1"/>
  <c r="AP37" i="3"/>
  <c r="AN102" i="15" s="1"/>
  <c r="AP103" i="15" s="1"/>
  <c r="AO37" i="3"/>
  <c r="AM102" i="15" s="1"/>
  <c r="AO103" i="15" s="1"/>
  <c r="AN37" i="3"/>
  <c r="AL102" i="15" s="1"/>
  <c r="AN103" i="15" s="1"/>
  <c r="AI37" i="3"/>
  <c r="AG102" i="15" s="1"/>
  <c r="AI103" i="15" s="1"/>
  <c r="AH37" i="3"/>
  <c r="AF102" i="15" s="1"/>
  <c r="AH103" i="15" s="1"/>
  <c r="AM37" i="3"/>
  <c r="AK102" i="15" s="1"/>
  <c r="AM103" i="15" s="1"/>
  <c r="AL37" i="3"/>
  <c r="AJ102" i="15" s="1"/>
  <c r="AL103" i="15" s="1"/>
  <c r="AK37" i="3"/>
  <c r="AI102" i="15" s="1"/>
  <c r="AK103" i="15" s="1"/>
  <c r="AJ37" i="3"/>
  <c r="AH102" i="15" s="1"/>
  <c r="AJ103" i="15" s="1"/>
  <c r="AR37" i="3"/>
  <c r="AP102" i="15" s="1"/>
  <c r="AR103" i="15" s="1"/>
  <c r="AQ37" i="3"/>
  <c r="AO102" i="15" s="1"/>
  <c r="AQ103" i="15" s="1"/>
  <c r="AS37" i="3"/>
  <c r="AQ102" i="15" s="1"/>
  <c r="AS103" i="15" s="1"/>
  <c r="BE29" i="3"/>
  <c r="BD95" i="15"/>
  <c r="AS29" i="3"/>
  <c r="AR95" i="15"/>
  <c r="BQ29" i="3"/>
  <c r="BP95" i="15"/>
  <c r="CW37" i="3"/>
  <c r="CR38" i="3"/>
  <c r="CH38" i="3"/>
  <c r="DB38" i="3"/>
  <c r="DA38" i="3"/>
  <c r="CX38" i="3"/>
  <c r="CW38" i="3"/>
  <c r="CJ38" i="3"/>
  <c r="BU38" i="4"/>
  <c r="BU36" i="4" s="1"/>
  <c r="BU44" i="4" s="1"/>
  <c r="CT38" i="3"/>
  <c r="CS38" i="3"/>
  <c r="CL38" i="3"/>
  <c r="CV38" i="3"/>
  <c r="CK38" i="3"/>
  <c r="T38" i="4"/>
  <c r="T36" i="4" s="1"/>
  <c r="BV38" i="4"/>
  <c r="BV36" i="4" s="1"/>
  <c r="BV44" i="4" s="1"/>
  <c r="CF38" i="3"/>
  <c r="CG38" i="3"/>
  <c r="CZ38" i="3"/>
  <c r="X35" i="3"/>
  <c r="X40" i="3" s="1"/>
  <c r="U38" i="4"/>
  <c r="U36" i="4" s="1"/>
  <c r="BI35" i="3"/>
  <c r="BI40" i="3" s="1"/>
  <c r="BD38" i="4"/>
  <c r="BD36" i="4" s="1"/>
  <c r="BG35" i="3"/>
  <c r="BG40" i="3" s="1"/>
  <c r="BJ35" i="3"/>
  <c r="BJ40" i="3" s="1"/>
  <c r="BG38" i="4"/>
  <c r="BG36" i="4" s="1"/>
  <c r="BP38" i="4"/>
  <c r="BP36" i="4" s="1"/>
  <c r="BS35" i="3"/>
  <c r="BS40" i="3" s="1"/>
  <c r="CA35" i="3"/>
  <c r="CA40" i="3" s="1"/>
  <c r="BX38" i="4"/>
  <c r="BX36" i="4" s="1"/>
  <c r="BX44" i="4" s="1"/>
  <c r="BL35" i="3"/>
  <c r="BL40" i="3" s="1"/>
  <c r="BA38" i="4"/>
  <c r="BA36" i="4" s="1"/>
  <c r="BD35" i="3"/>
  <c r="BD40" i="3" s="1"/>
  <c r="DB37" i="3"/>
  <c r="BY35" i="3"/>
  <c r="BY40" i="3" s="1"/>
  <c r="BX35" i="3"/>
  <c r="BX40" i="3" s="1"/>
  <c r="BW35" i="3"/>
  <c r="BW40" i="3" s="1"/>
  <c r="BT38" i="4"/>
  <c r="BT36" i="4" s="1"/>
  <c r="BW38" i="4"/>
  <c r="BW36" i="4" s="1"/>
  <c r="BZ35" i="3"/>
  <c r="BZ40" i="3" s="1"/>
  <c r="AZ35" i="3"/>
  <c r="AZ40" i="3" s="1"/>
  <c r="AW38" i="4"/>
  <c r="CT37" i="3"/>
  <c r="CF30" i="4"/>
  <c r="BE38" i="4"/>
  <c r="BE36" i="4" s="1"/>
  <c r="BH35" i="3"/>
  <c r="BH40" i="3" s="1"/>
  <c r="AS38" i="4"/>
  <c r="AS36" i="4" s="1"/>
  <c r="AV35" i="3"/>
  <c r="AV40" i="3" s="1"/>
  <c r="BJ38" i="4"/>
  <c r="BM35" i="3"/>
  <c r="BM40" i="3" s="1"/>
  <c r="CX37" i="3"/>
  <c r="DH29" i="3"/>
  <c r="DK37" i="3"/>
  <c r="CZ37" i="3"/>
  <c r="BO38" i="4"/>
  <c r="BR35" i="3"/>
  <c r="BR40" i="3" s="1"/>
  <c r="CJ30" i="4"/>
  <c r="S38" i="4"/>
  <c r="DG37" i="3"/>
  <c r="V35" i="3"/>
  <c r="V40" i="3" s="1"/>
  <c r="CJ37" i="3"/>
  <c r="BK38" i="4"/>
  <c r="BK36" i="4" s="1"/>
  <c r="BN35" i="3"/>
  <c r="BN40" i="3" s="1"/>
  <c r="BB35" i="3"/>
  <c r="BB40" i="3" s="1"/>
  <c r="AY38" i="4"/>
  <c r="AY36" i="4" s="1"/>
  <c r="DJ37" i="3"/>
  <c r="CV37" i="3"/>
  <c r="BF35" i="3"/>
  <c r="BF40" i="3" s="1"/>
  <c r="BC38" i="4"/>
  <c r="R30" i="4"/>
  <c r="AY35" i="3"/>
  <c r="AY40" i="3" s="1"/>
  <c r="AV38" i="4"/>
  <c r="AV36" i="4" s="1"/>
  <c r="BH38" i="4"/>
  <c r="BH36" i="4" s="1"/>
  <c r="BK35" i="3"/>
  <c r="BK40" i="3" s="1"/>
  <c r="BA35" i="3"/>
  <c r="BA40" i="3" s="1"/>
  <c r="AX38" i="4"/>
  <c r="AX36" i="4" s="1"/>
  <c r="BL38" i="4"/>
  <c r="BO35" i="3"/>
  <c r="BO40" i="3" s="1"/>
  <c r="CY37" i="3"/>
  <c r="AR38" i="4"/>
  <c r="AR36" i="4" s="1"/>
  <c r="AU35" i="3"/>
  <c r="AU40" i="3" s="1"/>
  <c r="CU37" i="3"/>
  <c r="BC35" i="3"/>
  <c r="BC40" i="3" s="1"/>
  <c r="AZ38" i="4"/>
  <c r="BP35" i="3"/>
  <c r="BP40" i="3" s="1"/>
  <c r="BM38" i="4"/>
  <c r="BM36" i="4" s="1"/>
  <c r="BV35" i="3"/>
  <c r="BV40" i="3" s="1"/>
  <c r="BS38" i="4"/>
  <c r="BS36" i="4" s="1"/>
  <c r="BY38" i="4"/>
  <c r="CB35" i="3"/>
  <c r="CB40" i="3" s="1"/>
  <c r="DC37" i="3"/>
  <c r="BT35" i="3"/>
  <c r="BT40" i="3" s="1"/>
  <c r="BQ38" i="4"/>
  <c r="BQ36" i="4" s="1"/>
  <c r="AD35" i="3"/>
  <c r="AD40" i="3" s="1"/>
  <c r="AA38" i="4"/>
  <c r="AA36" i="4" s="1"/>
  <c r="CK37" i="3"/>
  <c r="V38" i="4"/>
  <c r="Y35" i="3"/>
  <c r="Y40" i="3" s="1"/>
  <c r="AB38" i="4"/>
  <c r="AE35" i="3"/>
  <c r="AE40" i="3" s="1"/>
  <c r="CM37" i="3"/>
  <c r="AD30" i="4"/>
  <c r="BI42" i="4"/>
  <c r="AC38" i="4"/>
  <c r="AC36" i="4" s="1"/>
  <c r="AF35" i="3"/>
  <c r="AF40" i="3" s="1"/>
  <c r="AT35" i="3"/>
  <c r="AT40" i="3" s="1"/>
  <c r="AQ38" i="4"/>
  <c r="DI37" i="3"/>
  <c r="CR37" i="3"/>
  <c r="DH30" i="4"/>
  <c r="BZ30" i="4"/>
  <c r="AC35" i="3"/>
  <c r="AC40" i="3" s="1"/>
  <c r="Z38" i="4"/>
  <c r="Z36" i="4" s="1"/>
  <c r="CR30" i="4"/>
  <c r="AX35" i="3"/>
  <c r="AX40" i="3" s="1"/>
  <c r="AU38" i="4"/>
  <c r="AU36" i="4" s="1"/>
  <c r="DD30" i="4"/>
  <c r="BU35" i="3"/>
  <c r="BU40" i="3" s="1"/>
  <c r="DA37" i="3"/>
  <c r="BR38" i="4"/>
  <c r="Z35" i="3"/>
  <c r="Z40" i="3" s="1"/>
  <c r="W38" i="4"/>
  <c r="W36" i="4" s="1"/>
  <c r="DE30" i="4"/>
  <c r="Y38" i="4"/>
  <c r="AB35" i="3"/>
  <c r="AB40" i="3" s="1"/>
  <c r="CL37" i="3"/>
  <c r="AA35" i="3"/>
  <c r="AA40" i="3" s="1"/>
  <c r="X38" i="4"/>
  <c r="X36" i="4" s="1"/>
  <c r="AW35" i="3"/>
  <c r="AW40" i="3" s="1"/>
  <c r="AT38" i="4"/>
  <c r="CS37" i="3"/>
  <c r="CW35" i="3" l="1"/>
  <c r="CW40" i="3" s="1"/>
  <c r="BX81" i="4"/>
  <c r="BV42" i="4"/>
  <c r="BI64" i="3"/>
  <c r="CK35" i="3"/>
  <c r="CK40" i="3" s="1"/>
  <c r="BU42" i="4"/>
  <c r="BL64" i="3"/>
  <c r="CZ35" i="3"/>
  <c r="CZ40" i="3" s="1"/>
  <c r="CT35" i="3"/>
  <c r="CT40" i="3" s="1"/>
  <c r="CJ35" i="3"/>
  <c r="CJ40" i="3" s="1"/>
  <c r="CS35" i="3"/>
  <c r="CS40" i="3" s="1"/>
  <c r="CL35" i="3"/>
  <c r="CL40" i="3" s="1"/>
  <c r="CN38" i="3"/>
  <c r="CV35" i="3"/>
  <c r="CV40" i="3" s="1"/>
  <c r="CP38" i="3"/>
  <c r="CO38" i="3"/>
  <c r="CX35" i="3"/>
  <c r="CX40" i="3" s="1"/>
  <c r="T42" i="4"/>
  <c r="T44" i="4"/>
  <c r="T81" i="4" s="1"/>
  <c r="DA35" i="3"/>
  <c r="DA40" i="3" s="1"/>
  <c r="CR35" i="3"/>
  <c r="CR40" i="3" s="1"/>
  <c r="DB35" i="3"/>
  <c r="DB40" i="3" s="1"/>
  <c r="CY38" i="4"/>
  <c r="CY36" i="4" s="1"/>
  <c r="BI81" i="4"/>
  <c r="BX42" i="4"/>
  <c r="U42" i="4"/>
  <c r="U44" i="4"/>
  <c r="U81" i="4" s="1"/>
  <c r="X64" i="3"/>
  <c r="BY64" i="3"/>
  <c r="BS64" i="3"/>
  <c r="BA44" i="4"/>
  <c r="BA81" i="4" s="1"/>
  <c r="BA42" i="4"/>
  <c r="BP44" i="4"/>
  <c r="BP81" i="4" s="1"/>
  <c r="BP42" i="4"/>
  <c r="BG44" i="4"/>
  <c r="BG81" i="4" s="1"/>
  <c r="BG42" i="4"/>
  <c r="BX64" i="3"/>
  <c r="BV81" i="4"/>
  <c r="BJ64" i="3"/>
  <c r="BG64" i="3"/>
  <c r="BU81" i="4"/>
  <c r="BD42" i="4"/>
  <c r="BD44" i="4"/>
  <c r="BD81" i="4" s="1"/>
  <c r="BD64" i="3"/>
  <c r="BZ64" i="3"/>
  <c r="O42" i="4"/>
  <c r="BW42" i="4"/>
  <c r="BW44" i="4"/>
  <c r="BW81" i="4" s="1"/>
  <c r="CA64" i="3"/>
  <c r="BT42" i="4"/>
  <c r="BT44" i="4"/>
  <c r="BT81" i="4" s="1"/>
  <c r="BW64" i="3"/>
  <c r="AT64" i="3"/>
  <c r="AT57" i="3"/>
  <c r="AU57" i="3" s="1"/>
  <c r="CB64" i="3"/>
  <c r="AV42" i="4"/>
  <c r="AV44" i="4"/>
  <c r="AV81" i="4" s="1"/>
  <c r="BM64" i="3"/>
  <c r="AU44" i="4"/>
  <c r="AU81" i="4" s="1"/>
  <c r="AU42" i="4"/>
  <c r="BF42" i="4"/>
  <c r="BF44" i="4"/>
  <c r="BF81" i="4" s="1"/>
  <c r="AY64" i="3"/>
  <c r="AG38" i="4"/>
  <c r="AG36" i="4" s="1"/>
  <c r="AJ35" i="3"/>
  <c r="AJ40" i="3" s="1"/>
  <c r="AO35" i="3"/>
  <c r="AO40" i="3" s="1"/>
  <c r="AL38" i="4"/>
  <c r="AL36" i="4" s="1"/>
  <c r="AS42" i="4"/>
  <c r="AS44" i="4"/>
  <c r="AS81" i="4" s="1"/>
  <c r="BE44" i="4"/>
  <c r="BE81" i="4" s="1"/>
  <c r="BE42" i="4"/>
  <c r="BM42" i="4"/>
  <c r="BM44" i="4"/>
  <c r="BM81" i="4" s="1"/>
  <c r="BL36" i="4"/>
  <c r="BF57" i="3"/>
  <c r="BF64" i="3"/>
  <c r="Y64" i="3"/>
  <c r="X44" i="4"/>
  <c r="X81" i="4" s="1"/>
  <c r="X42" i="4"/>
  <c r="AY44" i="4"/>
  <c r="AY81" i="4" s="1"/>
  <c r="AY42" i="4"/>
  <c r="I42" i="4"/>
  <c r="BR64" i="3"/>
  <c r="BR57" i="3"/>
  <c r="AD64" i="3"/>
  <c r="BN64" i="3"/>
  <c r="CW38" i="4"/>
  <c r="CW36" i="4" s="1"/>
  <c r="BO36" i="4"/>
  <c r="CN37" i="3"/>
  <c r="AE38" i="4"/>
  <c r="AH35" i="3"/>
  <c r="AH40" i="3" s="1"/>
  <c r="DH37" i="3"/>
  <c r="AZ36" i="4"/>
  <c r="BK44" i="4"/>
  <c r="BK81" i="4" s="1"/>
  <c r="BK42" i="4"/>
  <c r="CQ38" i="4"/>
  <c r="CQ36" i="4" s="1"/>
  <c r="AW36" i="4"/>
  <c r="AB64" i="3"/>
  <c r="H42" i="4"/>
  <c r="BQ44" i="4"/>
  <c r="BQ81" i="4" s="1"/>
  <c r="BQ42" i="4"/>
  <c r="BC64" i="3"/>
  <c r="BA64" i="3"/>
  <c r="AZ64" i="3"/>
  <c r="V64" i="3"/>
  <c r="V57" i="3"/>
  <c r="BK64" i="3"/>
  <c r="BH42" i="4"/>
  <c r="BH44" i="4"/>
  <c r="BH81" i="4" s="1"/>
  <c r="CT38" i="4"/>
  <c r="CT36" i="4" s="1"/>
  <c r="Z64" i="3"/>
  <c r="BY36" i="4"/>
  <c r="BJ36" i="4"/>
  <c r="CU38" i="4"/>
  <c r="CU36" i="4" s="1"/>
  <c r="AX64" i="3"/>
  <c r="CX38" i="4"/>
  <c r="CX36" i="4" s="1"/>
  <c r="BR36" i="4"/>
  <c r="AK35" i="3"/>
  <c r="AK40" i="3" s="1"/>
  <c r="AH38" i="4"/>
  <c r="CO37" i="3"/>
  <c r="Z42" i="4"/>
  <c r="Z44" i="4"/>
  <c r="Z81" i="4" s="1"/>
  <c r="AE64" i="3"/>
  <c r="BO64" i="3"/>
  <c r="AT36" i="4"/>
  <c r="CP38" i="4"/>
  <c r="CP36" i="4" s="1"/>
  <c r="AC64" i="3"/>
  <c r="AR35" i="3"/>
  <c r="AR40" i="3" s="1"/>
  <c r="AO38" i="4"/>
  <c r="AO36" i="4" s="1"/>
  <c r="AA42" i="4"/>
  <c r="AA44" i="4"/>
  <c r="AA81" i="4" s="1"/>
  <c r="AQ35" i="3"/>
  <c r="AQ40" i="3" s="1"/>
  <c r="AN38" i="4"/>
  <c r="CQ37" i="3"/>
  <c r="AX44" i="4"/>
  <c r="AX81" i="4" s="1"/>
  <c r="AX42" i="4"/>
  <c r="BT64" i="3"/>
  <c r="AF64" i="3"/>
  <c r="AU64" i="3"/>
  <c r="AC42" i="4"/>
  <c r="AC44" i="4"/>
  <c r="AC81" i="4" s="1"/>
  <c r="AR42" i="4"/>
  <c r="AR44" i="4"/>
  <c r="AR81" i="4" s="1"/>
  <c r="S36" i="4"/>
  <c r="CG38" i="4"/>
  <c r="CG36" i="4" s="1"/>
  <c r="W44" i="4"/>
  <c r="W81" i="4" s="1"/>
  <c r="W42" i="4"/>
  <c r="BS42" i="4"/>
  <c r="BS44" i="4"/>
  <c r="BS81" i="4" s="1"/>
  <c r="AV64" i="3"/>
  <c r="BV64" i="3"/>
  <c r="AJ38" i="4"/>
  <c r="AJ36" i="4" s="1"/>
  <c r="AM35" i="3"/>
  <c r="AM40" i="3" s="1"/>
  <c r="AM38" i="4"/>
  <c r="AM36" i="4" s="1"/>
  <c r="AP35" i="3"/>
  <c r="AP40" i="3" s="1"/>
  <c r="BH64" i="3"/>
  <c r="BU64" i="3"/>
  <c r="BC36" i="4"/>
  <c r="CS38" i="4"/>
  <c r="CS36" i="4" s="1"/>
  <c r="AI35" i="3"/>
  <c r="AI40" i="3" s="1"/>
  <c r="AF38" i="4"/>
  <c r="AF36" i="4" s="1"/>
  <c r="AB36" i="4"/>
  <c r="BP64" i="3"/>
  <c r="AI38" i="4"/>
  <c r="AI36" i="4" s="1"/>
  <c r="AL35" i="3"/>
  <c r="AL40" i="3" s="1"/>
  <c r="AW64" i="3"/>
  <c r="K42" i="4"/>
  <c r="V36" i="4"/>
  <c r="CH38" i="4"/>
  <c r="CH36" i="4" s="1"/>
  <c r="AN35" i="3"/>
  <c r="AN40" i="3" s="1"/>
  <c r="AK38" i="4"/>
  <c r="CP37" i="3"/>
  <c r="AA64" i="3"/>
  <c r="L42" i="4"/>
  <c r="BB64" i="3"/>
  <c r="Y36" i="4"/>
  <c r="CI38" i="4"/>
  <c r="CI36" i="4" s="1"/>
  <c r="CO38" i="4"/>
  <c r="CO36" i="4" s="1"/>
  <c r="AQ36" i="4"/>
  <c r="CX64" i="3" l="1"/>
  <c r="DB64" i="3"/>
  <c r="CO35" i="3"/>
  <c r="CO40" i="3" s="1"/>
  <c r="CP35" i="3"/>
  <c r="CP40" i="3" s="1"/>
  <c r="CN35" i="3"/>
  <c r="CN40" i="3" s="1"/>
  <c r="CY42" i="4"/>
  <c r="CY44" i="4"/>
  <c r="CY81" i="4" s="1"/>
  <c r="CW64" i="3"/>
  <c r="AJ64" i="3"/>
  <c r="CK64" i="3"/>
  <c r="AW42" i="4"/>
  <c r="AW44" i="4"/>
  <c r="AW81" i="4" s="1"/>
  <c r="AN64" i="3"/>
  <c r="CH44" i="4"/>
  <c r="CH81" i="4" s="1"/>
  <c r="CH42" i="4"/>
  <c r="V42" i="4"/>
  <c r="V44" i="4"/>
  <c r="V81" i="4" s="1"/>
  <c r="AE96" i="15"/>
  <c r="BR44" i="4"/>
  <c r="BR81" i="4" s="1"/>
  <c r="BR42" i="4"/>
  <c r="BG57" i="3"/>
  <c r="CX44" i="4"/>
  <c r="CX81" i="4" s="1"/>
  <c r="CX42" i="4"/>
  <c r="BL42" i="4"/>
  <c r="BL44" i="4"/>
  <c r="BL81" i="4" s="1"/>
  <c r="W57" i="3"/>
  <c r="CP44" i="4"/>
  <c r="CP81" i="4" s="1"/>
  <c r="CP42" i="4"/>
  <c r="CK38" i="4"/>
  <c r="CK36" i="4" s="1"/>
  <c r="AE36" i="4"/>
  <c r="AJ44" i="4"/>
  <c r="AJ81" i="4" s="1"/>
  <c r="AJ42" i="4"/>
  <c r="AT42" i="4"/>
  <c r="AT44" i="4"/>
  <c r="AT81" i="4" s="1"/>
  <c r="BY42" i="4"/>
  <c r="BY44" i="4"/>
  <c r="BY81" i="4" s="1"/>
  <c r="BO42" i="4"/>
  <c r="BO44" i="4"/>
  <c r="BO81" i="4" s="1"/>
  <c r="J42" i="4"/>
  <c r="AB42" i="4"/>
  <c r="AB44" i="4"/>
  <c r="AB81" i="4" s="1"/>
  <c r="AQ64" i="3"/>
  <c r="AV57" i="3"/>
  <c r="AO42" i="4"/>
  <c r="AO44" i="4"/>
  <c r="AO81" i="4" s="1"/>
  <c r="CM38" i="4"/>
  <c r="CM36" i="4" s="1"/>
  <c r="AK36" i="4"/>
  <c r="CQ44" i="4"/>
  <c r="CQ81" i="4" s="1"/>
  <c r="CQ42" i="4"/>
  <c r="AH36" i="4"/>
  <c r="CL38" i="4"/>
  <c r="CL36" i="4" s="1"/>
  <c r="CV64" i="3"/>
  <c r="AK64" i="3"/>
  <c r="AZ42" i="4"/>
  <c r="AZ44" i="4"/>
  <c r="AZ81" i="4" s="1"/>
  <c r="Y44" i="4"/>
  <c r="Y81" i="4" s="1"/>
  <c r="Y42" i="4"/>
  <c r="CS64" i="3"/>
  <c r="S44" i="4"/>
  <c r="S81" i="4" s="1"/>
  <c r="S42" i="4"/>
  <c r="CJ64" i="3"/>
  <c r="P42" i="4"/>
  <c r="CW44" i="4"/>
  <c r="CW81" i="4" s="1"/>
  <c r="CW42" i="4"/>
  <c r="AL42" i="4"/>
  <c r="AL44" i="4"/>
  <c r="AL81" i="4" s="1"/>
  <c r="CL64" i="3"/>
  <c r="AF42" i="4"/>
  <c r="AF44" i="4"/>
  <c r="AF81" i="4" s="1"/>
  <c r="AG42" i="4"/>
  <c r="AG44" i="4"/>
  <c r="AG81" i="4" s="1"/>
  <c r="AI64" i="3"/>
  <c r="CT64" i="3"/>
  <c r="CS44" i="4"/>
  <c r="CS81" i="4" s="1"/>
  <c r="CS42" i="4"/>
  <c r="AR64" i="3"/>
  <c r="AQ44" i="4"/>
  <c r="AQ81" i="4" s="1"/>
  <c r="AQ42" i="4"/>
  <c r="BC44" i="4"/>
  <c r="BC81" i="4" s="1"/>
  <c r="BC42" i="4"/>
  <c r="CO44" i="4"/>
  <c r="CO81" i="4" s="1"/>
  <c r="CO42" i="4"/>
  <c r="CI44" i="4"/>
  <c r="CI81" i="4" s="1"/>
  <c r="CI42" i="4"/>
  <c r="DA64" i="3"/>
  <c r="CG42" i="4"/>
  <c r="CG44" i="4"/>
  <c r="CG81" i="4" s="1"/>
  <c r="BS57" i="3"/>
  <c r="AP64" i="3"/>
  <c r="CU42" i="4"/>
  <c r="CU44" i="4"/>
  <c r="CU81" i="4" s="1"/>
  <c r="CZ64" i="3"/>
  <c r="AM42" i="4"/>
  <c r="AM44" i="4"/>
  <c r="AM81" i="4" s="1"/>
  <c r="BJ44" i="4"/>
  <c r="BJ81" i="4" s="1"/>
  <c r="BJ42" i="4"/>
  <c r="AH57" i="3"/>
  <c r="AH64" i="3"/>
  <c r="AL64" i="3"/>
  <c r="AM64" i="3"/>
  <c r="AI42" i="4"/>
  <c r="AI44" i="4"/>
  <c r="AI81" i="4" s="1"/>
  <c r="CD42" i="4"/>
  <c r="AN36" i="4"/>
  <c r="CT42" i="4"/>
  <c r="CT44" i="4"/>
  <c r="CT81" i="4" s="1"/>
  <c r="M42" i="4"/>
  <c r="AO64" i="3"/>
  <c r="CR64" i="3"/>
  <c r="U38" i="3" l="1"/>
  <c r="R39" i="4" s="1"/>
  <c r="AG38" i="3"/>
  <c r="AD39" i="4" s="1"/>
  <c r="AD38" i="4"/>
  <c r="CM44" i="4"/>
  <c r="CM81" i="4" s="1"/>
  <c r="CM42" i="4"/>
  <c r="BT57" i="3"/>
  <c r="X57" i="3"/>
  <c r="CO64" i="3"/>
  <c r="CL42" i="4"/>
  <c r="CL44" i="4"/>
  <c r="CL81" i="4" s="1"/>
  <c r="CK44" i="4"/>
  <c r="CK81" i="4" s="1"/>
  <c r="CK42" i="4"/>
  <c r="AK44" i="4"/>
  <c r="AK81" i="4" s="1"/>
  <c r="AK42" i="4"/>
  <c r="AN44" i="4"/>
  <c r="AN81" i="4" s="1"/>
  <c r="AN42" i="4"/>
  <c r="CN64" i="3"/>
  <c r="CR57" i="3"/>
  <c r="AW57" i="3"/>
  <c r="CP64" i="3"/>
  <c r="BH57" i="3"/>
  <c r="AH42" i="4"/>
  <c r="AH44" i="4"/>
  <c r="AH81" i="4" s="1"/>
  <c r="AE42" i="4"/>
  <c r="AE44" i="4"/>
  <c r="AE81" i="4" s="1"/>
  <c r="AI57" i="3"/>
  <c r="CI38" i="3" l="1"/>
  <c r="DF38" i="3"/>
  <c r="CM38" i="3"/>
  <c r="CM35" i="3" s="1"/>
  <c r="CM40" i="3" s="1"/>
  <c r="AG35" i="3"/>
  <c r="AG40" i="3" s="1"/>
  <c r="AG64" i="3" s="1"/>
  <c r="DG38" i="3"/>
  <c r="DG35" i="3" s="1"/>
  <c r="DG40" i="3" s="1"/>
  <c r="DC39" i="4"/>
  <c r="CF39" i="4"/>
  <c r="DD39" i="4"/>
  <c r="CJ39" i="4"/>
  <c r="AD36" i="4"/>
  <c r="DD38" i="4"/>
  <c r="CJ38" i="4"/>
  <c r="CV57" i="3"/>
  <c r="BI57" i="3"/>
  <c r="CJ57" i="3"/>
  <c r="Y57" i="3"/>
  <c r="AJ57" i="3"/>
  <c r="CZ57" i="3"/>
  <c r="BU57" i="3"/>
  <c r="AX57" i="3"/>
  <c r="DD36" i="4" l="1"/>
  <c r="DD42" i="4" s="1"/>
  <c r="CJ36" i="4"/>
  <c r="CJ44" i="4" s="1"/>
  <c r="CJ81" i="4" s="1"/>
  <c r="AQ96" i="15"/>
  <c r="AS38" i="3" s="1"/>
  <c r="AD42" i="4"/>
  <c r="AD44" i="4"/>
  <c r="AD81" i="4" s="1"/>
  <c r="R42" i="4"/>
  <c r="CM64" i="3"/>
  <c r="DG64" i="3"/>
  <c r="AP38" i="4"/>
  <c r="CN57" i="3"/>
  <c r="AK57" i="3"/>
  <c r="BJ57" i="3"/>
  <c r="BV57" i="3"/>
  <c r="AY57" i="3"/>
  <c r="Z57" i="3"/>
  <c r="DD44" i="4" l="1"/>
  <c r="DD81" i="4" s="1"/>
  <c r="CJ42" i="4"/>
  <c r="AP39" i="4"/>
  <c r="AP36" i="4" s="1"/>
  <c r="DH38" i="3"/>
  <c r="DH35" i="3" s="1"/>
  <c r="DH40" i="3" s="1"/>
  <c r="AS35" i="3"/>
  <c r="AS40" i="3" s="1"/>
  <c r="AS64" i="3" s="1"/>
  <c r="CQ38" i="3"/>
  <c r="CQ35" i="3" s="1"/>
  <c r="CQ40" i="3" s="1"/>
  <c r="DE38" i="4"/>
  <c r="CN38" i="4"/>
  <c r="BC96" i="15"/>
  <c r="AA57" i="3"/>
  <c r="CS57" i="3"/>
  <c r="AZ57" i="3"/>
  <c r="BK57" i="3"/>
  <c r="AL57" i="3"/>
  <c r="BW57" i="3"/>
  <c r="BE38" i="3" l="1"/>
  <c r="BB39" i="4" s="1"/>
  <c r="CN39" i="4"/>
  <c r="CN36" i="4" s="1"/>
  <c r="DE39" i="4"/>
  <c r="DE36" i="4" s="1"/>
  <c r="CQ64" i="3"/>
  <c r="DH64" i="3"/>
  <c r="BB38" i="4"/>
  <c r="AP44" i="4"/>
  <c r="AP81" i="4" s="1"/>
  <c r="AP42" i="4"/>
  <c r="AM57" i="3"/>
  <c r="CK57" i="3"/>
  <c r="AB57" i="3"/>
  <c r="DA57" i="3"/>
  <c r="BX57" i="3"/>
  <c r="CW57" i="3"/>
  <c r="BL57" i="3"/>
  <c r="BA57" i="3"/>
  <c r="DI38" i="3" l="1"/>
  <c r="DI35" i="3" s="1"/>
  <c r="DI40" i="3" s="1"/>
  <c r="BE35" i="3"/>
  <c r="BE40" i="3" s="1"/>
  <c r="BE64" i="3" s="1"/>
  <c r="CU38" i="3"/>
  <c r="CU35" i="3" s="1"/>
  <c r="CU40" i="3" s="1"/>
  <c r="CR39" i="4"/>
  <c r="DF39" i="4"/>
  <c r="DE44" i="4"/>
  <c r="DE45" i="4" s="1"/>
  <c r="DE42" i="4"/>
  <c r="CN42" i="4"/>
  <c r="CN44" i="4"/>
  <c r="CN81" i="4" s="1"/>
  <c r="BB36" i="4"/>
  <c r="DF38" i="4"/>
  <c r="CR38" i="4"/>
  <c r="BO96" i="15"/>
  <c r="BB57" i="3"/>
  <c r="BM57" i="3"/>
  <c r="CO57" i="3"/>
  <c r="AN57" i="3"/>
  <c r="BY57" i="3"/>
  <c r="AC57" i="3"/>
  <c r="DE81" i="4" l="1"/>
  <c r="DF36" i="4"/>
  <c r="DF44" i="4" s="1"/>
  <c r="CR36" i="4"/>
  <c r="CR44" i="4" s="1"/>
  <c r="CR81" i="4" s="1"/>
  <c r="BQ38" i="3"/>
  <c r="CU64" i="3"/>
  <c r="DI64" i="3"/>
  <c r="DF42" i="4"/>
  <c r="BB44" i="4"/>
  <c r="BB81" i="4" s="1"/>
  <c r="BB42" i="4"/>
  <c r="BN38" i="4"/>
  <c r="BN57" i="3"/>
  <c r="BZ57" i="3"/>
  <c r="AO57" i="3"/>
  <c r="AD57" i="3"/>
  <c r="CT57" i="3"/>
  <c r="BC57" i="3"/>
  <c r="BN39" i="4" l="1"/>
  <c r="CY38" i="3"/>
  <c r="CY35" i="3" s="1"/>
  <c r="CY40" i="3" s="1"/>
  <c r="DJ38" i="3"/>
  <c r="DJ35" i="3" s="1"/>
  <c r="DJ40" i="3" s="1"/>
  <c r="CR42" i="4"/>
  <c r="BQ35" i="3"/>
  <c r="BQ40" i="3" s="1"/>
  <c r="BQ64" i="3" s="1"/>
  <c r="CA96" i="15"/>
  <c r="DF81" i="4"/>
  <c r="DF45" i="4"/>
  <c r="DG38" i="4"/>
  <c r="CV38" i="4"/>
  <c r="BD57" i="3"/>
  <c r="CL57" i="3"/>
  <c r="AE57" i="3"/>
  <c r="AP57" i="3"/>
  <c r="CX57" i="3"/>
  <c r="BO57" i="3"/>
  <c r="DB57" i="3"/>
  <c r="CA57" i="3"/>
  <c r="CV39" i="4" l="1"/>
  <c r="CV36" i="4" s="1"/>
  <c r="CV42" i="4" s="1"/>
  <c r="DG39" i="4"/>
  <c r="DG36" i="4" s="1"/>
  <c r="DG44" i="4" s="1"/>
  <c r="BN36" i="4"/>
  <c r="BN44" i="4" s="1"/>
  <c r="BN81" i="4" s="1"/>
  <c r="CC38" i="3"/>
  <c r="BZ39" i="4" s="1"/>
  <c r="DH39" i="4" s="1"/>
  <c r="BZ38" i="4"/>
  <c r="BN42" i="4"/>
  <c r="DJ64" i="3"/>
  <c r="CY64" i="3"/>
  <c r="CB57" i="3"/>
  <c r="BE57" i="3"/>
  <c r="CP57" i="3"/>
  <c r="AQ57" i="3"/>
  <c r="BP57" i="3"/>
  <c r="AF57" i="3"/>
  <c r="CV44" i="4" l="1"/>
  <c r="CV81" i="4" s="1"/>
  <c r="DG42" i="4"/>
  <c r="DC38" i="3"/>
  <c r="DC35" i="3" s="1"/>
  <c r="DC40" i="3" s="1"/>
  <c r="CC35" i="3"/>
  <c r="CC40" i="3" s="1"/>
  <c r="CC64" i="3" s="1"/>
  <c r="DC64" i="3" s="1"/>
  <c r="DK38" i="3"/>
  <c r="DK35" i="3" s="1"/>
  <c r="DK40" i="3" s="1"/>
  <c r="CZ39" i="4"/>
  <c r="BZ36" i="4"/>
  <c r="CZ38" i="4"/>
  <c r="DH38" i="4"/>
  <c r="DG45" i="4"/>
  <c r="DG81" i="4"/>
  <c r="AR57" i="3"/>
  <c r="BQ57" i="3"/>
  <c r="AG57" i="3"/>
  <c r="DI57" i="3"/>
  <c r="CU57" i="3"/>
  <c r="CC57" i="3" l="1"/>
  <c r="DC57" i="3" s="1"/>
  <c r="DK64" i="3"/>
  <c r="CZ36" i="4"/>
  <c r="CZ44" i="4" s="1"/>
  <c r="CZ81" i="4" s="1"/>
  <c r="DH36" i="4"/>
  <c r="DH42" i="4" s="1"/>
  <c r="BZ42" i="4"/>
  <c r="BZ44" i="4"/>
  <c r="BZ81" i="4" s="1"/>
  <c r="DJ57" i="3"/>
  <c r="CY57" i="3"/>
  <c r="AS57" i="3"/>
  <c r="DG57" i="3"/>
  <c r="CM57" i="3"/>
  <c r="DK57" i="3" l="1"/>
  <c r="DH44" i="4"/>
  <c r="DH45" i="4" s="1"/>
  <c r="CZ42" i="4"/>
  <c r="DH57" i="3"/>
  <c r="CQ57" i="3"/>
  <c r="DH81" i="4" l="1"/>
  <c r="Q42" i="4" l="1"/>
  <c r="K51" i="3"/>
  <c r="K72" i="3"/>
  <c r="L51" i="3"/>
  <c r="CF42" i="4"/>
  <c r="M51" i="3"/>
  <c r="N51" i="3"/>
  <c r="N72" i="3"/>
  <c r="O51" i="3"/>
  <c r="P51" i="3"/>
  <c r="Q51" i="3"/>
  <c r="R51" i="3"/>
  <c r="CH51" i="3" s="1"/>
  <c r="S51" i="3"/>
  <c r="T51" i="3"/>
  <c r="U51" i="3"/>
  <c r="V51" i="3"/>
  <c r="W51" i="3"/>
  <c r="X51" i="3"/>
  <c r="Y51" i="3"/>
  <c r="Z51" i="3"/>
  <c r="AA51" i="3"/>
  <c r="CK51" i="3" s="1"/>
  <c r="AB51" i="3"/>
  <c r="AC51" i="3"/>
  <c r="AD51" i="3"/>
  <c r="CL51" i="3" s="1"/>
  <c r="AE51" i="3"/>
  <c r="AF51" i="3"/>
  <c r="AG51" i="3"/>
  <c r="CM51" i="3" s="1"/>
  <c r="AH51" i="3"/>
  <c r="AI51" i="3"/>
  <c r="AJ51" i="3"/>
  <c r="CN51" i="3" s="1"/>
  <c r="AK51" i="3"/>
  <c r="AL51" i="3"/>
  <c r="AM51" i="3"/>
  <c r="CO51" i="3" s="1"/>
  <c r="AN51" i="3"/>
  <c r="AO51" i="3"/>
  <c r="AP51" i="3"/>
  <c r="AQ51" i="3"/>
  <c r="AR51" i="3"/>
  <c r="AS51" i="3"/>
  <c r="AU51" i="3"/>
  <c r="AT51" i="3"/>
  <c r="AU72" i="3" s="1"/>
  <c r="AV51" i="3"/>
  <c r="CR51" i="3" s="1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M72" i="3" s="1"/>
  <c r="BN51" i="3"/>
  <c r="BO51" i="3"/>
  <c r="BP51" i="3"/>
  <c r="BQ51" i="3"/>
  <c r="BR51" i="3"/>
  <c r="BT51" i="3"/>
  <c r="BS51" i="3"/>
  <c r="BU51" i="3"/>
  <c r="BV51" i="3"/>
  <c r="BW51" i="3"/>
  <c r="BX51" i="3"/>
  <c r="BY51" i="3"/>
  <c r="BY72" i="3" s="1"/>
  <c r="BZ51" i="3"/>
  <c r="CA51" i="3"/>
  <c r="CB51" i="3"/>
  <c r="CC51" i="3"/>
  <c r="CC72" i="3"/>
  <c r="DK51" i="3"/>
  <c r="DC51" i="3"/>
  <c r="AZ72" i="3" l="1"/>
  <c r="BJ72" i="3"/>
  <c r="S72" i="3"/>
  <c r="AH72" i="3"/>
  <c r="AK72" i="3"/>
  <c r="AN72" i="3"/>
  <c r="AR72" i="3"/>
  <c r="CS51" i="3"/>
  <c r="AY72" i="3"/>
  <c r="BC72" i="3"/>
  <c r="CT51" i="3"/>
  <c r="BB72" i="3"/>
  <c r="R72" i="3"/>
  <c r="AC72" i="3"/>
  <c r="AL72" i="3"/>
  <c r="BR72" i="3"/>
  <c r="BN72" i="3"/>
  <c r="CX51" i="3"/>
  <c r="BO72" i="3"/>
  <c r="Y72" i="3"/>
  <c r="AO72" i="3"/>
  <c r="AP72" i="3"/>
  <c r="BG72" i="3"/>
  <c r="AV72" i="3"/>
  <c r="BH72" i="3"/>
  <c r="AD72" i="3"/>
  <c r="CF51" i="3"/>
  <c r="L72" i="3"/>
  <c r="CF72" i="3" s="1"/>
  <c r="CJ51" i="3"/>
  <c r="X72" i="3"/>
  <c r="AE72" i="3"/>
  <c r="AF72" i="3"/>
  <c r="T72" i="3"/>
  <c r="BV72" i="3"/>
  <c r="CG51" i="3"/>
  <c r="O72" i="3"/>
  <c r="P72" i="3"/>
  <c r="AB72" i="3"/>
  <c r="BD72" i="3"/>
  <c r="CI51" i="3"/>
  <c r="DF51" i="3"/>
  <c r="BA72" i="3"/>
  <c r="DG51" i="3"/>
  <c r="AG72" i="3"/>
  <c r="CQ51" i="3"/>
  <c r="AS72" i="3"/>
  <c r="DH51" i="3"/>
  <c r="AT72" i="3"/>
  <c r="BK72" i="3"/>
  <c r="CW51" i="3"/>
  <c r="BL72" i="3"/>
  <c r="DJ51" i="3"/>
  <c r="BQ72" i="3"/>
  <c r="CY51" i="3"/>
  <c r="BZ72" i="3"/>
  <c r="DB51" i="3"/>
  <c r="M72" i="3"/>
  <c r="Q72" i="3"/>
  <c r="U72" i="3"/>
  <c r="AM72" i="3"/>
  <c r="BS72" i="3"/>
  <c r="BP72" i="3"/>
  <c r="V72" i="3"/>
  <c r="W72" i="3"/>
  <c r="Z72" i="3"/>
  <c r="AA72" i="3"/>
  <c r="CP51" i="3"/>
  <c r="AQ72" i="3"/>
  <c r="AI72" i="3"/>
  <c r="AJ72" i="3"/>
  <c r="AW72" i="3"/>
  <c r="AX72" i="3"/>
  <c r="BE72" i="3"/>
  <c r="DI51" i="3"/>
  <c r="CU51" i="3"/>
  <c r="BF72" i="3"/>
  <c r="CV51" i="3"/>
  <c r="BI72" i="3"/>
  <c r="CZ51" i="3"/>
  <c r="BT72" i="3"/>
  <c r="BU72" i="3"/>
  <c r="DA51" i="3"/>
  <c r="BW72" i="3"/>
  <c r="BX72" i="3"/>
  <c r="CA72" i="3"/>
  <c r="CB72" i="3"/>
  <c r="CT72" i="3" l="1"/>
  <c r="CO72" i="3"/>
  <c r="CX72" i="3"/>
  <c r="CP72" i="3"/>
  <c r="CV72" i="3"/>
  <c r="CH72" i="3"/>
  <c r="DK72" i="3"/>
  <c r="DB72" i="3"/>
  <c r="CL72" i="3"/>
  <c r="DJ72" i="3"/>
  <c r="CU72" i="3"/>
  <c r="CG72" i="3"/>
  <c r="CZ72" i="3"/>
  <c r="CY72" i="3"/>
  <c r="CQ72" i="3"/>
  <c r="CW72" i="3"/>
  <c r="CM72" i="3"/>
  <c r="DG72" i="3"/>
  <c r="CR72" i="3"/>
  <c r="DI72" i="3"/>
  <c r="CJ72" i="3"/>
  <c r="CK72" i="3"/>
  <c r="DH72" i="3"/>
  <c r="DA72" i="3"/>
  <c r="DC72" i="3"/>
  <c r="CI72" i="3"/>
  <c r="DF72" i="3"/>
  <c r="CS72" i="3"/>
  <c r="CN72" i="3"/>
  <c r="J18" i="3"/>
  <c r="G26" i="4"/>
  <c r="CF25" i="3"/>
  <c r="CF18" i="3" s="1"/>
  <c r="CF28" i="3" s="1"/>
  <c r="CF29" i="3" s="1"/>
  <c r="H9" i="11" l="1"/>
  <c r="H11" i="11" s="1"/>
  <c r="H13" i="11" s="1"/>
  <c r="J28" i="3"/>
  <c r="CC26" i="4"/>
  <c r="CC22" i="4" s="1"/>
  <c r="CC29" i="4" s="1"/>
  <c r="G22" i="4"/>
  <c r="G29" i="4" s="1"/>
  <c r="J29" i="3" l="1"/>
  <c r="I95" i="15"/>
  <c r="CC30" i="4"/>
  <c r="CC41" i="4"/>
  <c r="CC42" i="4" s="1"/>
  <c r="G41" i="4"/>
  <c r="G42" i="4" s="1"/>
  <c r="G30" i="4"/>
  <c r="I97" i="15" l="1"/>
  <c r="J94" i="15" l="1"/>
  <c r="J97" i="15" s="1"/>
  <c r="I93" i="15"/>
  <c r="J93" i="15" l="1"/>
  <c r="K94" i="15"/>
  <c r="K97" i="15" s="1"/>
  <c r="K93" i="15" l="1"/>
  <c r="L94" i="15"/>
  <c r="L97" i="15" s="1"/>
  <c r="M94" i="15" l="1"/>
  <c r="M97" i="15" s="1"/>
  <c r="L93" i="15"/>
  <c r="N94" i="15" l="1"/>
  <c r="N97" i="15" s="1"/>
  <c r="M93" i="15"/>
  <c r="O94" i="15" l="1"/>
  <c r="O97" i="15" s="1"/>
  <c r="N93" i="15"/>
  <c r="O10" i="11"/>
  <c r="O27" i="11"/>
  <c r="O369" i="11"/>
  <c r="O363" i="11"/>
  <c r="O34" i="11"/>
  <c r="O375" i="11"/>
  <c r="O361" i="11"/>
  <c r="Q9" i="3"/>
  <c r="CF363" i="11"/>
  <c r="CF375" i="11"/>
  <c r="CF369" i="11"/>
  <c r="N13" i="4"/>
  <c r="Q7" i="3"/>
  <c r="Q15" i="3"/>
  <c r="CF361" i="11"/>
  <c r="Q16" i="3"/>
  <c r="DD363" i="11"/>
  <c r="CH9" i="3"/>
  <c r="CH7" i="3"/>
  <c r="CH15" i="3"/>
  <c r="CH16" i="3"/>
  <c r="DD369" i="11"/>
  <c r="DF9" i="3"/>
  <c r="DF7" i="3"/>
  <c r="DF15" i="3"/>
  <c r="DF16" i="3"/>
  <c r="DD361" i="11"/>
  <c r="N26" i="4"/>
  <c r="CH25" i="3"/>
  <c r="CH18" i="3" s="1"/>
  <c r="CH28" i="3" s="1"/>
  <c r="CH29" i="3" s="1"/>
  <c r="Q18" i="3"/>
  <c r="Q28" i="3" s="1"/>
  <c r="DF25" i="3"/>
  <c r="DF18" i="3" s="1"/>
  <c r="O93" i="15" l="1"/>
  <c r="P94" i="15"/>
  <c r="N22" i="4"/>
  <c r="CE26" i="4"/>
  <c r="CE22" i="4" s="1"/>
  <c r="DC26" i="4"/>
  <c r="DC22" i="4" s="1"/>
  <c r="O9" i="11"/>
  <c r="O11" i="11" s="1"/>
  <c r="O13" i="11" s="1"/>
  <c r="CE13" i="4"/>
  <c r="CE11" i="4" s="1"/>
  <c r="CE19" i="4" s="1"/>
  <c r="DC13" i="4"/>
  <c r="DC11" i="4" s="1"/>
  <c r="DC19" i="4" s="1"/>
  <c r="N11" i="4"/>
  <c r="N19" i="4" s="1"/>
  <c r="DF28" i="3"/>
  <c r="Q29" i="3" l="1"/>
  <c r="P95" i="15"/>
  <c r="N29" i="4"/>
  <c r="N20" i="4"/>
  <c r="CE29" i="4"/>
  <c r="CE20" i="4"/>
  <c r="DC29" i="4"/>
  <c r="DC20" i="4"/>
  <c r="O37" i="3"/>
  <c r="K37" i="3"/>
  <c r="L37" i="3"/>
  <c r="S37" i="3"/>
  <c r="M37" i="3"/>
  <c r="R37" i="3"/>
  <c r="U37" i="3"/>
  <c r="T37" i="3"/>
  <c r="N37" i="3"/>
  <c r="DF29" i="3"/>
  <c r="Q37" i="3"/>
  <c r="P37" i="3"/>
  <c r="J37" i="3"/>
  <c r="P97" i="15" l="1"/>
  <c r="S96" i="15"/>
  <c r="CE30" i="4"/>
  <c r="CE41" i="4"/>
  <c r="CE42" i="4" s="1"/>
  <c r="N30" i="4"/>
  <c r="N41" i="4"/>
  <c r="N42" i="4" s="1"/>
  <c r="DC30" i="4"/>
  <c r="DC41" i="4"/>
  <c r="DC42" i="4" s="1"/>
  <c r="O35" i="3"/>
  <c r="L38" i="4"/>
  <c r="L36" i="4" s="1"/>
  <c r="L44" i="4" s="1"/>
  <c r="K35" i="3"/>
  <c r="H38" i="4"/>
  <c r="H36" i="4" s="1"/>
  <c r="H44" i="4" s="1"/>
  <c r="L35" i="3"/>
  <c r="I38" i="4"/>
  <c r="I36" i="4" s="1"/>
  <c r="I44" i="4" s="1"/>
  <c r="P38" i="4"/>
  <c r="CI37" i="3"/>
  <c r="CI35" i="3" s="1"/>
  <c r="CI40" i="3" s="1"/>
  <c r="S35" i="3"/>
  <c r="CG37" i="3"/>
  <c r="CG35" i="3" s="1"/>
  <c r="CG40" i="3" s="1"/>
  <c r="J38" i="4"/>
  <c r="M35" i="3"/>
  <c r="O38" i="4"/>
  <c r="O36" i="4" s="1"/>
  <c r="O44" i="4" s="1"/>
  <c r="R35" i="3"/>
  <c r="U35" i="3"/>
  <c r="U40" i="3" s="1"/>
  <c r="R38" i="4"/>
  <c r="R36" i="4" s="1"/>
  <c r="R44" i="4" s="1"/>
  <c r="S102" i="15"/>
  <c r="U103" i="15" s="1"/>
  <c r="Q38" i="4"/>
  <c r="Q36" i="4" s="1"/>
  <c r="Q44" i="4" s="1"/>
  <c r="T35" i="3"/>
  <c r="T40" i="3" s="1"/>
  <c r="N35" i="3"/>
  <c r="K38" i="4"/>
  <c r="K36" i="4" s="1"/>
  <c r="K44" i="4" s="1"/>
  <c r="N38" i="4"/>
  <c r="N36" i="4" s="1"/>
  <c r="N44" i="4" s="1"/>
  <c r="Q35" i="3"/>
  <c r="M38" i="4"/>
  <c r="P35" i="3"/>
  <c r="CH37" i="3"/>
  <c r="CH35" i="3" s="1"/>
  <c r="CH40" i="3" s="1"/>
  <c r="J35" i="3"/>
  <c r="CF37" i="3"/>
  <c r="CF35" i="3" s="1"/>
  <c r="CF40" i="3" s="1"/>
  <c r="G38" i="4"/>
  <c r="DF37" i="3"/>
  <c r="DF35" i="3" s="1"/>
  <c r="DF40" i="3" s="1"/>
  <c r="P93" i="15" l="1"/>
  <c r="Q94" i="15"/>
  <c r="Q97" i="15" s="1"/>
  <c r="O40" i="3"/>
  <c r="N102" i="15"/>
  <c r="J102" i="15"/>
  <c r="K40" i="3"/>
  <c r="L40" i="3"/>
  <c r="K102" i="15"/>
  <c r="P36" i="4"/>
  <c r="P44" i="4" s="1"/>
  <c r="CF38" i="4"/>
  <c r="CF36" i="4" s="1"/>
  <c r="CF44" i="4" s="1"/>
  <c r="CF81" i="4" s="1"/>
  <c r="S40" i="3"/>
  <c r="R102" i="15"/>
  <c r="CD38" i="4"/>
  <c r="CD36" i="4" s="1"/>
  <c r="CD44" i="4" s="1"/>
  <c r="CD81" i="4" s="1"/>
  <c r="J36" i="4"/>
  <c r="J44" i="4" s="1"/>
  <c r="M40" i="3"/>
  <c r="L102" i="15"/>
  <c r="R40" i="3"/>
  <c r="Q102" i="15"/>
  <c r="U64" i="3"/>
  <c r="R81" i="4"/>
  <c r="T64" i="3"/>
  <c r="N40" i="3"/>
  <c r="M102" i="15"/>
  <c r="Q40" i="3"/>
  <c r="P102" i="15"/>
  <c r="M36" i="4"/>
  <c r="M44" i="4" s="1"/>
  <c r="CE38" i="4"/>
  <c r="CE36" i="4" s="1"/>
  <c r="CE44" i="4" s="1"/>
  <c r="CE81" i="4" s="1"/>
  <c r="P40" i="3"/>
  <c r="O102" i="15"/>
  <c r="I102" i="15"/>
  <c r="I104" i="15" s="1"/>
  <c r="J40" i="3"/>
  <c r="CC38" i="4"/>
  <c r="CC36" i="4" s="1"/>
  <c r="CC44" i="4" s="1"/>
  <c r="CC81" i="4" s="1"/>
  <c r="DC38" i="4"/>
  <c r="DC36" i="4" s="1"/>
  <c r="DC44" i="4" s="1"/>
  <c r="G36" i="4"/>
  <c r="G44" i="4" s="1"/>
  <c r="Q81" i="4"/>
  <c r="R94" i="15" l="1"/>
  <c r="R97" i="15" s="1"/>
  <c r="Q93" i="15"/>
  <c r="P81" i="4"/>
  <c r="J81" i="4"/>
  <c r="G81" i="4"/>
  <c r="L81" i="4"/>
  <c r="O64" i="3"/>
  <c r="H81" i="4"/>
  <c r="K64" i="3"/>
  <c r="I81" i="4"/>
  <c r="L64" i="3"/>
  <c r="S64" i="3"/>
  <c r="M64" i="3"/>
  <c r="O81" i="4"/>
  <c r="R64" i="3"/>
  <c r="K81" i="4"/>
  <c r="N64" i="3"/>
  <c r="N81" i="4"/>
  <c r="Q64" i="3"/>
  <c r="P64" i="3"/>
  <c r="J101" i="15"/>
  <c r="J104" i="15" s="1"/>
  <c r="I100" i="15"/>
  <c r="K52" i="3" s="1"/>
  <c r="J64" i="3"/>
  <c r="J57" i="3"/>
  <c r="K57" i="3" s="1"/>
  <c r="L57" i="3" s="1"/>
  <c r="M57" i="3" s="1"/>
  <c r="N57" i="3" s="1"/>
  <c r="O57" i="3" s="1"/>
  <c r="P57" i="3" s="1"/>
  <c r="Q57" i="3" s="1"/>
  <c r="R57" i="3" s="1"/>
  <c r="S57" i="3" s="1"/>
  <c r="DC81" i="4"/>
  <c r="DD45" i="4"/>
  <c r="M81" i="4"/>
  <c r="S94" i="15" l="1"/>
  <c r="S97" i="15" s="1"/>
  <c r="R93" i="15"/>
  <c r="O55" i="3"/>
  <c r="L62" i="4"/>
  <c r="CG57" i="3"/>
  <c r="CG55" i="3" s="1"/>
  <c r="K55" i="3"/>
  <c r="H62" i="4"/>
  <c r="H60" i="4" s="1"/>
  <c r="I62" i="4"/>
  <c r="CF57" i="3"/>
  <c r="CF55" i="3" s="1"/>
  <c r="L55" i="3"/>
  <c r="T57" i="3"/>
  <c r="P62" i="4"/>
  <c r="P60" i="4" s="1"/>
  <c r="S55" i="3"/>
  <c r="CI64" i="3"/>
  <c r="J62" i="4"/>
  <c r="J60" i="4" s="1"/>
  <c r="M55" i="3"/>
  <c r="CG64" i="3"/>
  <c r="CH57" i="3"/>
  <c r="CH55" i="3" s="1"/>
  <c r="R55" i="3"/>
  <c r="O62" i="4"/>
  <c r="K62" i="4"/>
  <c r="K60" i="4" s="1"/>
  <c r="N55" i="3"/>
  <c r="Q55" i="3"/>
  <c r="N62" i="4"/>
  <c r="N60" i="4" s="1"/>
  <c r="M62" i="4"/>
  <c r="M60" i="4" s="1"/>
  <c r="P55" i="3"/>
  <c r="CH64" i="3"/>
  <c r="K101" i="15"/>
  <c r="K104" i="15" s="1"/>
  <c r="J100" i="15"/>
  <c r="L52" i="3" s="1"/>
  <c r="K49" i="3"/>
  <c r="H57" i="4"/>
  <c r="H56" i="4" s="1"/>
  <c r="K73" i="3"/>
  <c r="CF64" i="3"/>
  <c r="DF64" i="3"/>
  <c r="J63" i="3"/>
  <c r="G62" i="4"/>
  <c r="G60" i="4" s="1"/>
  <c r="J55" i="3"/>
  <c r="N84" i="4" l="1"/>
  <c r="K84" i="4"/>
  <c r="T94" i="15"/>
  <c r="T97" i="15" s="1"/>
  <c r="S93" i="15"/>
  <c r="H84" i="4"/>
  <c r="M84" i="4"/>
  <c r="CD62" i="4"/>
  <c r="CD60" i="4" s="1"/>
  <c r="CD84" i="4" s="1"/>
  <c r="L60" i="4"/>
  <c r="L84" i="4" s="1"/>
  <c r="CC62" i="4"/>
  <c r="CC60" i="4" s="1"/>
  <c r="CC84" i="4" s="1"/>
  <c r="I60" i="4"/>
  <c r="I84" i="4" s="1"/>
  <c r="Q62" i="4"/>
  <c r="Q60" i="4" s="1"/>
  <c r="T55" i="3"/>
  <c r="U57" i="3"/>
  <c r="CE62" i="4"/>
  <c r="CE60" i="4" s="1"/>
  <c r="CE84" i="4" s="1"/>
  <c r="O60" i="4"/>
  <c r="O84" i="4" s="1"/>
  <c r="L101" i="15"/>
  <c r="L104" i="15" s="1"/>
  <c r="K100" i="15"/>
  <c r="M52" i="3" s="1"/>
  <c r="CF52" i="3"/>
  <c r="CF49" i="3" s="1"/>
  <c r="L49" i="3"/>
  <c r="L73" i="3"/>
  <c r="I57" i="4"/>
  <c r="K63" i="3"/>
  <c r="J84" i="3"/>
  <c r="G70" i="4"/>
  <c r="J86" i="3"/>
  <c r="J82" i="3"/>
  <c r="P84" i="4"/>
  <c r="J84" i="4"/>
  <c r="H83" i="4"/>
  <c r="G84" i="4"/>
  <c r="T93" i="15" l="1"/>
  <c r="U94" i="15"/>
  <c r="U97" i="15" s="1"/>
  <c r="CI57" i="3"/>
  <c r="CI55" i="3" s="1"/>
  <c r="U55" i="3"/>
  <c r="V58" i="3"/>
  <c r="DF57" i="3"/>
  <c r="DF55" i="3" s="1"/>
  <c r="R62" i="4"/>
  <c r="L100" i="15"/>
  <c r="N52" i="3" s="1"/>
  <c r="M101" i="15"/>
  <c r="M104" i="15" s="1"/>
  <c r="M49" i="3"/>
  <c r="M73" i="3"/>
  <c r="J57" i="4"/>
  <c r="J56" i="4" s="1"/>
  <c r="J83" i="4" s="1"/>
  <c r="I56" i="4"/>
  <c r="I83" i="4" s="1"/>
  <c r="CC57" i="4"/>
  <c r="CC56" i="4" s="1"/>
  <c r="CC83" i="4" s="1"/>
  <c r="K82" i="3"/>
  <c r="H70" i="4"/>
  <c r="K86" i="3"/>
  <c r="K61" i="3"/>
  <c r="K84" i="3" s="1"/>
  <c r="J44" i="3"/>
  <c r="G76" i="4"/>
  <c r="G74" i="4"/>
  <c r="G78" i="4"/>
  <c r="Q84" i="4"/>
  <c r="L63" i="3"/>
  <c r="CF73" i="3"/>
  <c r="CF63" i="3" s="1"/>
  <c r="U93" i="15" l="1"/>
  <c r="V94" i="15"/>
  <c r="V97" i="15" s="1"/>
  <c r="W58" i="3"/>
  <c r="S62" i="4"/>
  <c r="S60" i="4" s="1"/>
  <c r="V55" i="3"/>
  <c r="R60" i="4"/>
  <c r="R84" i="4" s="1"/>
  <c r="DC62" i="4"/>
  <c r="DC60" i="4" s="1"/>
  <c r="DC84" i="4" s="1"/>
  <c r="CF62" i="4"/>
  <c r="CF60" i="4" s="1"/>
  <c r="CF84" i="4" s="1"/>
  <c r="N73" i="3"/>
  <c r="N49" i="3"/>
  <c r="K57" i="4"/>
  <c r="K56" i="4" s="1"/>
  <c r="M100" i="15"/>
  <c r="O52" i="3" s="1"/>
  <c r="N101" i="15"/>
  <c r="N104" i="15" s="1"/>
  <c r="M63" i="3"/>
  <c r="H74" i="4"/>
  <c r="H78" i="4"/>
  <c r="K44" i="3"/>
  <c r="L61" i="3"/>
  <c r="L84" i="3" s="1"/>
  <c r="G52" i="4"/>
  <c r="G51" i="4" s="1"/>
  <c r="J43" i="3"/>
  <c r="J89" i="3" s="1"/>
  <c r="G85" i="4"/>
  <c r="H68" i="4"/>
  <c r="H76" i="4" s="1"/>
  <c r="I70" i="4"/>
  <c r="L82" i="3"/>
  <c r="L86" i="3"/>
  <c r="CF86" i="3"/>
  <c r="CF84" i="3"/>
  <c r="CG61" i="3" s="1"/>
  <c r="K83" i="4" l="1"/>
  <c r="S84" i="4"/>
  <c r="W94" i="15"/>
  <c r="W97" i="15" s="1"/>
  <c r="V93" i="15"/>
  <c r="G82" i="4"/>
  <c r="T62" i="4"/>
  <c r="T60" i="4" s="1"/>
  <c r="W55" i="3"/>
  <c r="X58" i="3"/>
  <c r="L57" i="4"/>
  <c r="O73" i="3"/>
  <c r="O49" i="3"/>
  <c r="CG52" i="3"/>
  <c r="CG49" i="3" s="1"/>
  <c r="N100" i="15"/>
  <c r="P52" i="3" s="1"/>
  <c r="O101" i="15"/>
  <c r="O104" i="15" s="1"/>
  <c r="M82" i="3"/>
  <c r="J70" i="4"/>
  <c r="M86" i="3"/>
  <c r="H52" i="4"/>
  <c r="H51" i="4" s="1"/>
  <c r="K43" i="3"/>
  <c r="K89" i="3" s="1"/>
  <c r="L44" i="3"/>
  <c r="M61" i="3"/>
  <c r="M84" i="3" s="1"/>
  <c r="H85" i="4"/>
  <c r="I68" i="4"/>
  <c r="I76" i="4" s="1"/>
  <c r="CC70" i="4"/>
  <c r="I78" i="4"/>
  <c r="I74" i="4"/>
  <c r="CG82" i="3"/>
  <c r="N63" i="3"/>
  <c r="H82" i="4" l="1"/>
  <c r="T84" i="4"/>
  <c r="X94" i="15"/>
  <c r="X97" i="15" s="1"/>
  <c r="W93" i="15"/>
  <c r="U62" i="4"/>
  <c r="X55" i="3"/>
  <c r="CJ58" i="3"/>
  <c r="CJ55" i="3" s="1"/>
  <c r="Y58" i="3"/>
  <c r="CD57" i="4"/>
  <c r="CD56" i="4" s="1"/>
  <c r="CD83" i="4" s="1"/>
  <c r="L56" i="4"/>
  <c r="L83" i="4" s="1"/>
  <c r="P73" i="3"/>
  <c r="P49" i="3"/>
  <c r="M57" i="4"/>
  <c r="M56" i="4" s="1"/>
  <c r="P101" i="15"/>
  <c r="P104" i="15" s="1"/>
  <c r="O100" i="15"/>
  <c r="Q52" i="3" s="1"/>
  <c r="J74" i="4"/>
  <c r="J78" i="4"/>
  <c r="CF44" i="3"/>
  <c r="CF43" i="3" s="1"/>
  <c r="CF89" i="3" s="1"/>
  <c r="L43" i="3"/>
  <c r="L89" i="3" s="1"/>
  <c r="I52" i="4"/>
  <c r="N61" i="3"/>
  <c r="N84" i="3" s="1"/>
  <c r="M44" i="3"/>
  <c r="J68" i="4"/>
  <c r="J76" i="4" s="1"/>
  <c r="I85" i="4"/>
  <c r="CC78" i="4"/>
  <c r="CC74" i="4"/>
  <c r="CC76" i="4"/>
  <c r="K70" i="4"/>
  <c r="N82" i="3"/>
  <c r="N86" i="3"/>
  <c r="O63" i="3"/>
  <c r="CG73" i="3"/>
  <c r="CG63" i="3" s="1"/>
  <c r="M83" i="4" l="1"/>
  <c r="Y94" i="15"/>
  <c r="Y97" i="15" s="1"/>
  <c r="X93" i="15"/>
  <c r="CG62" i="4"/>
  <c r="CG60" i="4" s="1"/>
  <c r="CG84" i="4" s="1"/>
  <c r="U60" i="4"/>
  <c r="U84" i="4" s="1"/>
  <c r="Y55" i="3"/>
  <c r="Z58" i="3"/>
  <c r="V62" i="4"/>
  <c r="V60" i="4" s="1"/>
  <c r="P63" i="3"/>
  <c r="P100" i="15"/>
  <c r="R52" i="3" s="1"/>
  <c r="Q101" i="15"/>
  <c r="Q104" i="15" s="1"/>
  <c r="Q73" i="3"/>
  <c r="Q49" i="3"/>
  <c r="N57" i="4"/>
  <c r="N56" i="4" s="1"/>
  <c r="N83" i="4" s="1"/>
  <c r="CC52" i="4"/>
  <c r="CC51" i="4" s="1"/>
  <c r="CC82" i="4" s="1"/>
  <c r="I51" i="4"/>
  <c r="I82" i="4" s="1"/>
  <c r="N44" i="3"/>
  <c r="O61" i="3"/>
  <c r="O84" i="3" s="1"/>
  <c r="J52" i="4"/>
  <c r="J51" i="4" s="1"/>
  <c r="M43" i="3"/>
  <c r="M89" i="3" s="1"/>
  <c r="J85" i="4"/>
  <c r="K68" i="4"/>
  <c r="K76" i="4" s="1"/>
  <c r="CC85" i="4"/>
  <c r="CD68" i="4"/>
  <c r="K74" i="4"/>
  <c r="K78" i="4"/>
  <c r="O82" i="3"/>
  <c r="L70" i="4"/>
  <c r="O86" i="3"/>
  <c r="CG84" i="3"/>
  <c r="CH61" i="3" s="1"/>
  <c r="CG86" i="3"/>
  <c r="V84" i="4" l="1"/>
  <c r="J82" i="4"/>
  <c r="Z94" i="15"/>
  <c r="Z97" i="15" s="1"/>
  <c r="Y93" i="15"/>
  <c r="W62" i="4"/>
  <c r="W60" i="4" s="1"/>
  <c r="AA58" i="3"/>
  <c r="Z55" i="3"/>
  <c r="P82" i="3"/>
  <c r="P86" i="3"/>
  <c r="M70" i="4"/>
  <c r="CH52" i="3"/>
  <c r="CH49" i="3" s="1"/>
  <c r="O57" i="4"/>
  <c r="R73" i="3"/>
  <c r="R49" i="3"/>
  <c r="R101" i="15"/>
  <c r="R104" i="15" s="1"/>
  <c r="Q100" i="15"/>
  <c r="S52" i="3" s="1"/>
  <c r="Q63" i="3"/>
  <c r="N43" i="3"/>
  <c r="N89" i="3" s="1"/>
  <c r="K52" i="4"/>
  <c r="K51" i="4" s="1"/>
  <c r="P61" i="3"/>
  <c r="P84" i="3" s="1"/>
  <c r="O44" i="3"/>
  <c r="K85" i="4"/>
  <c r="L68" i="4"/>
  <c r="L76" i="4" s="1"/>
  <c r="CD70" i="4"/>
  <c r="L74" i="4"/>
  <c r="L78" i="4"/>
  <c r="CH82" i="3"/>
  <c r="K82" i="4" l="1"/>
  <c r="AA94" i="15"/>
  <c r="AA97" i="15" s="1"/>
  <c r="Z93" i="15"/>
  <c r="AA55" i="3"/>
  <c r="CK58" i="3"/>
  <c r="CK55" i="3" s="1"/>
  <c r="X62" i="4"/>
  <c r="AB58" i="3"/>
  <c r="M74" i="4"/>
  <c r="M78" i="4"/>
  <c r="O56" i="4"/>
  <c r="O83" i="4" s="1"/>
  <c r="CE57" i="4"/>
  <c r="CE56" i="4" s="1"/>
  <c r="CE83" i="4" s="1"/>
  <c r="CH73" i="3"/>
  <c r="CH63" i="3" s="1"/>
  <c r="R63" i="3"/>
  <c r="R100" i="15"/>
  <c r="T52" i="3" s="1"/>
  <c r="S101" i="15"/>
  <c r="S104" i="15" s="1"/>
  <c r="S49" i="3"/>
  <c r="P57" i="4"/>
  <c r="P56" i="4" s="1"/>
  <c r="S73" i="3"/>
  <c r="N70" i="4"/>
  <c r="Q86" i="3"/>
  <c r="Q82" i="3"/>
  <c r="P44" i="3"/>
  <c r="Q61" i="3"/>
  <c r="Q84" i="3" s="1"/>
  <c r="O43" i="3"/>
  <c r="O89" i="3" s="1"/>
  <c r="L52" i="4"/>
  <c r="CG44" i="3"/>
  <c r="CG43" i="3" s="1"/>
  <c r="CG89" i="3" s="1"/>
  <c r="L85" i="4"/>
  <c r="M68" i="4"/>
  <c r="M76" i="4" s="1"/>
  <c r="CD76" i="4"/>
  <c r="CD74" i="4"/>
  <c r="CD78" i="4"/>
  <c r="W84" i="4"/>
  <c r="AB94" i="15" l="1"/>
  <c r="AB97" i="15" s="1"/>
  <c r="AA93" i="15"/>
  <c r="CH62" i="4"/>
  <c r="CH60" i="4" s="1"/>
  <c r="CH84" i="4" s="1"/>
  <c r="X60" i="4"/>
  <c r="X84" i="4" s="1"/>
  <c r="AB55" i="3"/>
  <c r="Y62" i="4"/>
  <c r="Y60" i="4" s="1"/>
  <c r="AC58" i="3"/>
  <c r="CH84" i="3"/>
  <c r="CI61" i="3" s="1"/>
  <c r="CH86" i="3"/>
  <c r="R82" i="3"/>
  <c r="R86" i="3"/>
  <c r="O70" i="4"/>
  <c r="CE70" i="4" s="1"/>
  <c r="Q57" i="4"/>
  <c r="Q56" i="4" s="1"/>
  <c r="T73" i="3"/>
  <c r="T49" i="3"/>
  <c r="S100" i="15"/>
  <c r="U52" i="3" s="1"/>
  <c r="T101" i="15"/>
  <c r="T104" i="15" s="1"/>
  <c r="S63" i="3"/>
  <c r="N74" i="4"/>
  <c r="N78" i="4"/>
  <c r="P43" i="3"/>
  <c r="P89" i="3" s="1"/>
  <c r="M52" i="4"/>
  <c r="M51" i="4" s="1"/>
  <c r="Q44" i="3"/>
  <c r="R61" i="3"/>
  <c r="R84" i="3" s="1"/>
  <c r="CD52" i="4"/>
  <c r="CD51" i="4" s="1"/>
  <c r="CD82" i="4" s="1"/>
  <c r="L51" i="4"/>
  <c r="L82" i="4" s="1"/>
  <c r="M85" i="4"/>
  <c r="N68" i="4"/>
  <c r="N76" i="4" s="1"/>
  <c r="CD85" i="4"/>
  <c r="CE68" i="4"/>
  <c r="P83" i="4"/>
  <c r="Y84" i="4" l="1"/>
  <c r="Q83" i="4"/>
  <c r="M82" i="4"/>
  <c r="AB93" i="15"/>
  <c r="AC94" i="15"/>
  <c r="AC97" i="15" s="1"/>
  <c r="AD58" i="3"/>
  <c r="Z62" i="4"/>
  <c r="Z60" i="4" s="1"/>
  <c r="AC55" i="3"/>
  <c r="CI82" i="3"/>
  <c r="O78" i="4"/>
  <c r="O74" i="4"/>
  <c r="R57" i="4"/>
  <c r="CI52" i="3"/>
  <c r="CI49" i="3" s="1"/>
  <c r="U73" i="3"/>
  <c r="U49" i="3"/>
  <c r="DF52" i="3"/>
  <c r="DF49" i="3" s="1"/>
  <c r="T100" i="15"/>
  <c r="V52" i="3" s="1"/>
  <c r="U101" i="15"/>
  <c r="U104" i="15" s="1"/>
  <c r="S86" i="3"/>
  <c r="S82" i="3"/>
  <c r="P70" i="4"/>
  <c r="Q43" i="3"/>
  <c r="Q89" i="3" s="1"/>
  <c r="N52" i="4"/>
  <c r="N51" i="4" s="1"/>
  <c r="R44" i="3"/>
  <c r="S61" i="3"/>
  <c r="S84" i="3" s="1"/>
  <c r="N85" i="4"/>
  <c r="O68" i="4"/>
  <c r="O76" i="4" s="1"/>
  <c r="CE78" i="4"/>
  <c r="CE74" i="4"/>
  <c r="CE76" i="4"/>
  <c r="T63" i="3"/>
  <c r="Z84" i="4" l="1"/>
  <c r="N82" i="4"/>
  <c r="AC93" i="15"/>
  <c r="AD94" i="15"/>
  <c r="AD97" i="15" s="1"/>
  <c r="AE58" i="3"/>
  <c r="CL58" i="3"/>
  <c r="CL55" i="3" s="1"/>
  <c r="AD55" i="3"/>
  <c r="AA62" i="4"/>
  <c r="DC57" i="4"/>
  <c r="DC56" i="4" s="1"/>
  <c r="DC83" i="4" s="1"/>
  <c r="R56" i="4"/>
  <c r="R83" i="4" s="1"/>
  <c r="CF57" i="4"/>
  <c r="CF56" i="4" s="1"/>
  <c r="CF83" i="4" s="1"/>
  <c r="V73" i="3"/>
  <c r="S57" i="4"/>
  <c r="S56" i="4" s="1"/>
  <c r="V49" i="3"/>
  <c r="V101" i="15"/>
  <c r="V104" i="15" s="1"/>
  <c r="U100" i="15"/>
  <c r="W52" i="3" s="1"/>
  <c r="P74" i="4"/>
  <c r="P78" i="4"/>
  <c r="CH44" i="3"/>
  <c r="CH43" i="3" s="1"/>
  <c r="CH89" i="3" s="1"/>
  <c r="O52" i="4"/>
  <c r="R43" i="3"/>
  <c r="R89" i="3" s="1"/>
  <c r="S44" i="3"/>
  <c r="T61" i="3"/>
  <c r="T84" i="3" s="1"/>
  <c r="O85" i="4"/>
  <c r="P68" i="4"/>
  <c r="P76" i="4" s="1"/>
  <c r="CE85" i="4"/>
  <c r="CF68" i="4"/>
  <c r="T86" i="3"/>
  <c r="T82" i="3"/>
  <c r="Q70" i="4"/>
  <c r="U63" i="3"/>
  <c r="CI73" i="3"/>
  <c r="CI63" i="3" s="1"/>
  <c r="DF73" i="3"/>
  <c r="DF63" i="3" s="1"/>
  <c r="AD93" i="15" l="1"/>
  <c r="AE94" i="15"/>
  <c r="AE97" i="15" s="1"/>
  <c r="S83" i="4"/>
  <c r="AE55" i="3"/>
  <c r="AB62" i="4"/>
  <c r="AB60" i="4" s="1"/>
  <c r="AB84" i="4" s="1"/>
  <c r="AF58" i="3"/>
  <c r="AA60" i="4"/>
  <c r="AA84" i="4" s="1"/>
  <c r="CI62" i="4"/>
  <c r="CI60" i="4" s="1"/>
  <c r="CI84" i="4" s="1"/>
  <c r="V63" i="3"/>
  <c r="V100" i="15"/>
  <c r="X52" i="3" s="1"/>
  <c r="W101" i="15"/>
  <c r="W104" i="15" s="1"/>
  <c r="W49" i="3"/>
  <c r="W73" i="3"/>
  <c r="T57" i="4"/>
  <c r="T56" i="4" s="1"/>
  <c r="T83" i="4" s="1"/>
  <c r="O51" i="4"/>
  <c r="O82" i="4" s="1"/>
  <c r="CE52" i="4"/>
  <c r="CE51" i="4" s="1"/>
  <c r="CE82" i="4" s="1"/>
  <c r="P52" i="4"/>
  <c r="P51" i="4" s="1"/>
  <c r="S43" i="3"/>
  <c r="S89" i="3" s="1"/>
  <c r="T44" i="3"/>
  <c r="U61" i="3"/>
  <c r="U84" i="3" s="1"/>
  <c r="P85" i="4"/>
  <c r="Q68" i="4"/>
  <c r="Q76" i="4" s="1"/>
  <c r="Q78" i="4"/>
  <c r="Q74" i="4"/>
  <c r="R70" i="4"/>
  <c r="U86" i="3"/>
  <c r="U82" i="3"/>
  <c r="CI84" i="3"/>
  <c r="CJ61" i="3" s="1"/>
  <c r="CI86" i="3"/>
  <c r="DF86" i="3"/>
  <c r="DF84" i="3"/>
  <c r="DG61" i="3" s="1"/>
  <c r="AE93" i="15" l="1"/>
  <c r="AF94" i="15"/>
  <c r="AF97" i="15" s="1"/>
  <c r="AC62" i="4"/>
  <c r="AC60" i="4" s="1"/>
  <c r="AG58" i="3"/>
  <c r="AF55" i="3"/>
  <c r="V86" i="3"/>
  <c r="V82" i="3"/>
  <c r="S70" i="4"/>
  <c r="CJ52" i="3"/>
  <c r="CJ49" i="3" s="1"/>
  <c r="X73" i="3"/>
  <c r="X49" i="3"/>
  <c r="U57" i="4"/>
  <c r="X101" i="15"/>
  <c r="X104" i="15" s="1"/>
  <c r="W100" i="15"/>
  <c r="Y52" i="3" s="1"/>
  <c r="Q52" i="4"/>
  <c r="Q51" i="4" s="1"/>
  <c r="T43" i="3"/>
  <c r="T89" i="3" s="1"/>
  <c r="V61" i="3"/>
  <c r="V84" i="3" s="1"/>
  <c r="U44" i="3"/>
  <c r="Q85" i="4"/>
  <c r="R68" i="4"/>
  <c r="R76" i="4" s="1"/>
  <c r="CF70" i="4"/>
  <c r="DC70" i="4"/>
  <c r="R74" i="4"/>
  <c r="R78" i="4"/>
  <c r="CJ82" i="3"/>
  <c r="DG82" i="3"/>
  <c r="P82" i="4"/>
  <c r="W63" i="3"/>
  <c r="AG94" i="15" l="1"/>
  <c r="AG97" i="15" s="1"/>
  <c r="AF93" i="15"/>
  <c r="AC84" i="4"/>
  <c r="Q82" i="4"/>
  <c r="X63" i="3"/>
  <c r="U70" i="4" s="1"/>
  <c r="CJ73" i="3"/>
  <c r="CJ63" i="3" s="1"/>
  <c r="AH58" i="3"/>
  <c r="AD62" i="4"/>
  <c r="CM58" i="3"/>
  <c r="CM55" i="3" s="1"/>
  <c r="AG55" i="3"/>
  <c r="DG58" i="3"/>
  <c r="DG55" i="3" s="1"/>
  <c r="S74" i="4"/>
  <c r="S78" i="4"/>
  <c r="CG57" i="4"/>
  <c r="CG56" i="4" s="1"/>
  <c r="CG83" i="4" s="1"/>
  <c r="U56" i="4"/>
  <c r="U83" i="4" s="1"/>
  <c r="X100" i="15"/>
  <c r="Z52" i="3" s="1"/>
  <c r="Y101" i="15"/>
  <c r="Y104" i="15" s="1"/>
  <c r="V57" i="4"/>
  <c r="V56" i="4" s="1"/>
  <c r="Y73" i="3"/>
  <c r="Y49" i="3"/>
  <c r="V44" i="3"/>
  <c r="W61" i="3"/>
  <c r="W84" i="3" s="1"/>
  <c r="DF44" i="3"/>
  <c r="DF43" i="3" s="1"/>
  <c r="U43" i="3"/>
  <c r="U89" i="3" s="1"/>
  <c r="R52" i="4"/>
  <c r="CI44" i="3"/>
  <c r="CI43" i="3" s="1"/>
  <c r="CI89" i="3" s="1"/>
  <c r="S68" i="4"/>
  <c r="S76" i="4" s="1"/>
  <c r="R85" i="4"/>
  <c r="CF74" i="4"/>
  <c r="CF78" i="4"/>
  <c r="CF76" i="4"/>
  <c r="DC78" i="4"/>
  <c r="DC76" i="4"/>
  <c r="DC74" i="4"/>
  <c r="T70" i="4"/>
  <c r="W82" i="3"/>
  <c r="W86" i="3"/>
  <c r="CG70" i="4" l="1"/>
  <c r="AH94" i="15"/>
  <c r="AH97" i="15" s="1"/>
  <c r="AG93" i="15"/>
  <c r="X82" i="3"/>
  <c r="X86" i="3"/>
  <c r="V83" i="4"/>
  <c r="CJ84" i="3"/>
  <c r="CK61" i="3" s="1"/>
  <c r="CK82" i="3" s="1"/>
  <c r="CJ86" i="3"/>
  <c r="AI58" i="3"/>
  <c r="AH55" i="3"/>
  <c r="AE62" i="4"/>
  <c r="AE60" i="4" s="1"/>
  <c r="AE84" i="4" s="1"/>
  <c r="DD62" i="4"/>
  <c r="DD60" i="4" s="1"/>
  <c r="DD84" i="4" s="1"/>
  <c r="AD60" i="4"/>
  <c r="AD84" i="4" s="1"/>
  <c r="CJ62" i="4"/>
  <c r="CJ60" i="4" s="1"/>
  <c r="CJ84" i="4" s="1"/>
  <c r="U74" i="4"/>
  <c r="U78" i="4"/>
  <c r="Z49" i="3"/>
  <c r="W57" i="4"/>
  <c r="W56" i="4" s="1"/>
  <c r="W83" i="4" s="1"/>
  <c r="Z73" i="3"/>
  <c r="Y100" i="15"/>
  <c r="AA52" i="3" s="1"/>
  <c r="Z101" i="15"/>
  <c r="Z104" i="15" s="1"/>
  <c r="Y63" i="3"/>
  <c r="S52" i="4"/>
  <c r="S51" i="4" s="1"/>
  <c r="V43" i="3"/>
  <c r="V89" i="3" s="1"/>
  <c r="W44" i="3"/>
  <c r="X61" i="3"/>
  <c r="X84" i="3" s="1"/>
  <c r="CF52" i="4"/>
  <c r="CF51" i="4" s="1"/>
  <c r="CF82" i="4" s="1"/>
  <c r="DC52" i="4"/>
  <c r="DC51" i="4" s="1"/>
  <c r="DC82" i="4" s="1"/>
  <c r="R51" i="4"/>
  <c r="R82" i="4" s="1"/>
  <c r="T68" i="4"/>
  <c r="T76" i="4" s="1"/>
  <c r="S85" i="4"/>
  <c r="CF85" i="4"/>
  <c r="CG68" i="4"/>
  <c r="DD68" i="4"/>
  <c r="DC85" i="4"/>
  <c r="T78" i="4"/>
  <c r="T74" i="4"/>
  <c r="CG76" i="4" l="1"/>
  <c r="CG74" i="4"/>
  <c r="CG78" i="4"/>
  <c r="AI94" i="15"/>
  <c r="AI97" i="15" s="1"/>
  <c r="AH93" i="15"/>
  <c r="AJ58" i="3"/>
  <c r="AI55" i="3"/>
  <c r="AF62" i="4"/>
  <c r="AF60" i="4" s="1"/>
  <c r="AA73" i="3"/>
  <c r="X57" i="4"/>
  <c r="CK52" i="3"/>
  <c r="CK49" i="3" s="1"/>
  <c r="AA49" i="3"/>
  <c r="Z100" i="15"/>
  <c r="AB52" i="3" s="1"/>
  <c r="AA101" i="15"/>
  <c r="AA104" i="15" s="1"/>
  <c r="Y82" i="3"/>
  <c r="Y86" i="3"/>
  <c r="V70" i="4"/>
  <c r="W43" i="3"/>
  <c r="W89" i="3" s="1"/>
  <c r="T52" i="4"/>
  <c r="T51" i="4" s="1"/>
  <c r="X44" i="3"/>
  <c r="Y61" i="3"/>
  <c r="Y84" i="3" s="1"/>
  <c r="T85" i="4"/>
  <c r="U68" i="4"/>
  <c r="U76" i="4" s="1"/>
  <c r="S82" i="4"/>
  <c r="Z63" i="3"/>
  <c r="AF84" i="4" l="1"/>
  <c r="CG85" i="4"/>
  <c r="CH68" i="4"/>
  <c r="AJ94" i="15"/>
  <c r="AJ97" i="15" s="1"/>
  <c r="AI93" i="15"/>
  <c r="T82" i="4"/>
  <c r="AK58" i="3"/>
  <c r="AJ55" i="3"/>
  <c r="CN58" i="3"/>
  <c r="CN55" i="3" s="1"/>
  <c r="AG62" i="4"/>
  <c r="CH57" i="4"/>
  <c r="CH56" i="4" s="1"/>
  <c r="CH83" i="4" s="1"/>
  <c r="X56" i="4"/>
  <c r="X83" i="4" s="1"/>
  <c r="Y57" i="4"/>
  <c r="Y56" i="4" s="1"/>
  <c r="AB49" i="3"/>
  <c r="AB73" i="3"/>
  <c r="AB101" i="15"/>
  <c r="AB104" i="15" s="1"/>
  <c r="AA100" i="15"/>
  <c r="AC52" i="3" s="1"/>
  <c r="V74" i="4"/>
  <c r="V78" i="4"/>
  <c r="U52" i="4"/>
  <c r="X43" i="3"/>
  <c r="X89" i="3" s="1"/>
  <c r="CJ44" i="3"/>
  <c r="CJ43" i="3" s="1"/>
  <c r="CJ89" i="3" s="1"/>
  <c r="Y44" i="3"/>
  <c r="Z61" i="3"/>
  <c r="Z84" i="3" s="1"/>
  <c r="V68" i="4"/>
  <c r="V76" i="4" s="1"/>
  <c r="U85" i="4"/>
  <c r="W70" i="4"/>
  <c r="Z86" i="3"/>
  <c r="Z82" i="3"/>
  <c r="AA63" i="3"/>
  <c r="CK73" i="3"/>
  <c r="CK63" i="3" s="1"/>
  <c r="AJ93" i="15" l="1"/>
  <c r="AK94" i="15"/>
  <c r="AK97" i="15" s="1"/>
  <c r="AH62" i="4"/>
  <c r="AH60" i="4" s="1"/>
  <c r="AK55" i="3"/>
  <c r="AL58" i="3"/>
  <c r="AG60" i="4"/>
  <c r="AG84" i="4" s="1"/>
  <c r="CK62" i="4"/>
  <c r="CK60" i="4" s="1"/>
  <c r="CK84" i="4" s="1"/>
  <c r="AB63" i="3"/>
  <c r="AC101" i="15"/>
  <c r="AC104" i="15" s="1"/>
  <c r="AB100" i="15"/>
  <c r="AD52" i="3" s="1"/>
  <c r="Z57" i="4"/>
  <c r="Z56" i="4" s="1"/>
  <c r="AC49" i="3"/>
  <c r="AC73" i="3"/>
  <c r="CG52" i="4"/>
  <c r="CG51" i="4" s="1"/>
  <c r="CG82" i="4" s="1"/>
  <c r="U51" i="4"/>
  <c r="U82" i="4" s="1"/>
  <c r="Y43" i="3"/>
  <c r="Y89" i="3" s="1"/>
  <c r="V52" i="4"/>
  <c r="V51" i="4" s="1"/>
  <c r="AA61" i="3"/>
  <c r="AA84" i="3" s="1"/>
  <c r="Z44" i="3"/>
  <c r="V85" i="4"/>
  <c r="W68" i="4"/>
  <c r="W76" i="4" s="1"/>
  <c r="W78" i="4"/>
  <c r="W74" i="4"/>
  <c r="AA86" i="3"/>
  <c r="AA82" i="3"/>
  <c r="X70" i="4"/>
  <c r="CK86" i="3"/>
  <c r="CK84" i="3"/>
  <c r="CL61" i="3" s="1"/>
  <c r="Y83" i="4"/>
  <c r="V82" i="4" l="1"/>
  <c r="AK93" i="15"/>
  <c r="AL94" i="15"/>
  <c r="AL97" i="15" s="1"/>
  <c r="AH84" i="4"/>
  <c r="AL55" i="3"/>
  <c r="AI62" i="4"/>
  <c r="AI60" i="4" s="1"/>
  <c r="AI84" i="4" s="1"/>
  <c r="AM58" i="3"/>
  <c r="AB82" i="3"/>
  <c r="Y70" i="4"/>
  <c r="AB86" i="3"/>
  <c r="AD101" i="15"/>
  <c r="AD104" i="15" s="1"/>
  <c r="AC100" i="15"/>
  <c r="AE52" i="3" s="1"/>
  <c r="AD73" i="3"/>
  <c r="AA57" i="4"/>
  <c r="AD49" i="3"/>
  <c r="CL52" i="3"/>
  <c r="CL49" i="3" s="1"/>
  <c r="AC63" i="3"/>
  <c r="AB61" i="3"/>
  <c r="AB84" i="3" s="1"/>
  <c r="AA44" i="3"/>
  <c r="W52" i="4"/>
  <c r="W51" i="4" s="1"/>
  <c r="Z43" i="3"/>
  <c r="Z89" i="3" s="1"/>
  <c r="X68" i="4"/>
  <c r="X76" i="4" s="1"/>
  <c r="W85" i="4"/>
  <c r="CH70" i="4"/>
  <c r="X74" i="4"/>
  <c r="X78" i="4"/>
  <c r="CL82" i="3"/>
  <c r="Z83" i="4"/>
  <c r="AM94" i="15" l="1"/>
  <c r="AM97" i="15" s="1"/>
  <c r="AL93" i="15"/>
  <c r="AN58" i="3"/>
  <c r="AM55" i="3"/>
  <c r="AJ62" i="4"/>
  <c r="CO58" i="3"/>
  <c r="CO55" i="3" s="1"/>
  <c r="Y74" i="4"/>
  <c r="Y78" i="4"/>
  <c r="AE101" i="15"/>
  <c r="AE104" i="15" s="1"/>
  <c r="AD100" i="15"/>
  <c r="AF52" i="3" s="1"/>
  <c r="AE49" i="3"/>
  <c r="AE73" i="3"/>
  <c r="AB57" i="4"/>
  <c r="AB56" i="4" s="1"/>
  <c r="CL73" i="3"/>
  <c r="CL63" i="3" s="1"/>
  <c r="AD63" i="3"/>
  <c r="AA56" i="4"/>
  <c r="AA83" i="4" s="1"/>
  <c r="CI57" i="4"/>
  <c r="CI56" i="4" s="1"/>
  <c r="CI83" i="4" s="1"/>
  <c r="Z70" i="4"/>
  <c r="AC82" i="3"/>
  <c r="AC86" i="3"/>
  <c r="AB44" i="3"/>
  <c r="AC61" i="3"/>
  <c r="AC84" i="3" s="1"/>
  <c r="X52" i="4"/>
  <c r="AA43" i="3"/>
  <c r="AA89" i="3" s="1"/>
  <c r="CK44" i="3"/>
  <c r="CK43" i="3" s="1"/>
  <c r="CK89" i="3" s="1"/>
  <c r="Y68" i="4"/>
  <c r="Y76" i="4" s="1"/>
  <c r="X85" i="4"/>
  <c r="CH78" i="4"/>
  <c r="CH74" i="4"/>
  <c r="CH76" i="4"/>
  <c r="W82" i="4"/>
  <c r="AB83" i="4" l="1"/>
  <c r="AM93" i="15"/>
  <c r="AN94" i="15"/>
  <c r="AN97" i="15" s="1"/>
  <c r="AK62" i="4"/>
  <c r="AK60" i="4" s="1"/>
  <c r="AN55" i="3"/>
  <c r="AO58" i="3"/>
  <c r="AJ60" i="4"/>
  <c r="AJ84" i="4" s="1"/>
  <c r="CL62" i="4"/>
  <c r="CL60" i="4" s="1"/>
  <c r="CL84" i="4" s="1"/>
  <c r="AE100" i="15"/>
  <c r="AG52" i="3" s="1"/>
  <c r="AF101" i="15"/>
  <c r="AF104" i="15" s="1"/>
  <c r="AF49" i="3"/>
  <c r="AC57" i="4"/>
  <c r="AC56" i="4" s="1"/>
  <c r="AF73" i="3"/>
  <c r="AE63" i="3"/>
  <c r="CL84" i="3"/>
  <c r="CM61" i="3" s="1"/>
  <c r="CL86" i="3"/>
  <c r="AD86" i="3"/>
  <c r="AD82" i="3"/>
  <c r="AA70" i="4"/>
  <c r="Z74" i="4"/>
  <c r="Z78" i="4"/>
  <c r="Y52" i="4"/>
  <c r="Y51" i="4" s="1"/>
  <c r="AB43" i="3"/>
  <c r="AB89" i="3" s="1"/>
  <c r="AC44" i="3"/>
  <c r="AD61" i="3"/>
  <c r="AD84" i="3" s="1"/>
  <c r="X51" i="4"/>
  <c r="X82" i="4" s="1"/>
  <c r="CH52" i="4"/>
  <c r="CH51" i="4" s="1"/>
  <c r="CH82" i="4" s="1"/>
  <c r="Z68" i="4"/>
  <c r="Z76" i="4" s="1"/>
  <c r="Y85" i="4"/>
  <c r="CI68" i="4"/>
  <c r="CH85" i="4"/>
  <c r="AK84" i="4" l="1"/>
  <c r="AC83" i="4"/>
  <c r="AO94" i="15"/>
  <c r="AO97" i="15" s="1"/>
  <c r="AN93" i="15"/>
  <c r="AL62" i="4"/>
  <c r="AL60" i="4" s="1"/>
  <c r="AP58" i="3"/>
  <c r="AO55" i="3"/>
  <c r="AD57" i="4"/>
  <c r="CM52" i="3"/>
  <c r="CM49" i="3" s="1"/>
  <c r="AG73" i="3"/>
  <c r="AG49" i="3"/>
  <c r="DG52" i="3"/>
  <c r="DG49" i="3" s="1"/>
  <c r="AF100" i="15"/>
  <c r="AH52" i="3" s="1"/>
  <c r="AG101" i="15"/>
  <c r="AG104" i="15" s="1"/>
  <c r="AE86" i="3"/>
  <c r="AE82" i="3"/>
  <c r="AB70" i="4"/>
  <c r="CM82" i="3"/>
  <c r="CI70" i="4"/>
  <c r="AA78" i="4"/>
  <c r="AA74" i="4"/>
  <c r="Z52" i="4"/>
  <c r="Z51" i="4" s="1"/>
  <c r="AC43" i="3"/>
  <c r="AC89" i="3" s="1"/>
  <c r="AD44" i="3"/>
  <c r="AE61" i="3"/>
  <c r="AE84" i="3" s="1"/>
  <c r="AA68" i="4"/>
  <c r="AA76" i="4" s="1"/>
  <c r="Z85" i="4"/>
  <c r="Y82" i="4"/>
  <c r="AF63" i="3"/>
  <c r="AG63" i="3" l="1"/>
  <c r="DG73" i="3"/>
  <c r="DG63" i="3" s="1"/>
  <c r="CM73" i="3"/>
  <c r="CM63" i="3" s="1"/>
  <c r="AO93" i="15"/>
  <c r="AP94" i="15"/>
  <c r="AP97" i="15" s="1"/>
  <c r="Z82" i="4"/>
  <c r="CP58" i="3"/>
  <c r="CP55" i="3" s="1"/>
  <c r="AP55" i="3"/>
  <c r="AM62" i="4"/>
  <c r="AQ58" i="3"/>
  <c r="AD56" i="4"/>
  <c r="AD83" i="4" s="1"/>
  <c r="DD57" i="4"/>
  <c r="DD56" i="4" s="1"/>
  <c r="DD83" i="4" s="1"/>
  <c r="CJ57" i="4"/>
  <c r="CJ56" i="4" s="1"/>
  <c r="CJ83" i="4" s="1"/>
  <c r="AE57" i="4"/>
  <c r="AE56" i="4" s="1"/>
  <c r="AH73" i="3"/>
  <c r="AH49" i="3"/>
  <c r="AG100" i="15"/>
  <c r="AI52" i="3" s="1"/>
  <c r="AH101" i="15"/>
  <c r="AH104" i="15" s="1"/>
  <c r="AB78" i="4"/>
  <c r="AB74" i="4"/>
  <c r="CI76" i="4"/>
  <c r="CI78" i="4"/>
  <c r="CI74" i="4"/>
  <c r="AA52" i="4"/>
  <c r="CL44" i="3"/>
  <c r="CL43" i="3" s="1"/>
  <c r="CL89" i="3" s="1"/>
  <c r="AD43" i="3"/>
  <c r="AD89" i="3" s="1"/>
  <c r="AE44" i="3"/>
  <c r="AF61" i="3"/>
  <c r="AF84" i="3" s="1"/>
  <c r="AA85" i="4"/>
  <c r="AB68" i="4"/>
  <c r="AB76" i="4" s="1"/>
  <c r="AF82" i="3"/>
  <c r="AF86" i="3"/>
  <c r="AC70" i="4"/>
  <c r="AL84" i="4"/>
  <c r="AD70" i="4" l="1"/>
  <c r="CJ70" i="4" s="1"/>
  <c r="AG86" i="3"/>
  <c r="AG82" i="3"/>
  <c r="DG86" i="3"/>
  <c r="DG84" i="3"/>
  <c r="DH61" i="3" s="1"/>
  <c r="DH82" i="3" s="1"/>
  <c r="CM86" i="3"/>
  <c r="CM84" i="3"/>
  <c r="CN61" i="3" s="1"/>
  <c r="CN82" i="3" s="1"/>
  <c r="AQ94" i="15"/>
  <c r="AQ97" i="15" s="1"/>
  <c r="AP93" i="15"/>
  <c r="AM60" i="4"/>
  <c r="AM84" i="4" s="1"/>
  <c r="CM62" i="4"/>
  <c r="CM60" i="4" s="1"/>
  <c r="CM84" i="4" s="1"/>
  <c r="AR58" i="3"/>
  <c r="AQ55" i="3"/>
  <c r="AN62" i="4"/>
  <c r="AN60" i="4" s="1"/>
  <c r="AH63" i="3"/>
  <c r="AI73" i="3"/>
  <c r="AF57" i="4"/>
  <c r="AF56" i="4" s="1"/>
  <c r="AI49" i="3"/>
  <c r="AH100" i="15"/>
  <c r="AJ52" i="3" s="1"/>
  <c r="AI101" i="15"/>
  <c r="AI104" i="15" s="1"/>
  <c r="CI85" i="4"/>
  <c r="CJ68" i="4"/>
  <c r="AA51" i="4"/>
  <c r="AA82" i="4" s="1"/>
  <c r="CI52" i="4"/>
  <c r="CI51" i="4" s="1"/>
  <c r="CI82" i="4" s="1"/>
  <c r="AE43" i="3"/>
  <c r="AE89" i="3" s="1"/>
  <c r="AB52" i="4"/>
  <c r="AB51" i="4" s="1"/>
  <c r="AB82" i="4" s="1"/>
  <c r="AG61" i="3"/>
  <c r="AG84" i="3" s="1"/>
  <c r="AF44" i="3"/>
  <c r="AB85" i="4"/>
  <c r="AC68" i="4"/>
  <c r="AC76" i="4" s="1"/>
  <c r="AC78" i="4"/>
  <c r="AC74" i="4"/>
  <c r="AE83" i="4"/>
  <c r="AD74" i="4" l="1"/>
  <c r="AD78" i="4"/>
  <c r="DD70" i="4"/>
  <c r="AR94" i="15"/>
  <c r="AR97" i="15" s="1"/>
  <c r="AQ93" i="15"/>
  <c r="CJ76" i="4"/>
  <c r="CJ78" i="4"/>
  <c r="CJ74" i="4"/>
  <c r="AN84" i="4"/>
  <c r="AF83" i="4"/>
  <c r="AS58" i="3"/>
  <c r="AO62" i="4"/>
  <c r="AO60" i="4" s="1"/>
  <c r="AR55" i="3"/>
  <c r="AH86" i="3"/>
  <c r="AH82" i="3"/>
  <c r="AE70" i="4"/>
  <c r="AJ73" i="3"/>
  <c r="AJ49" i="3"/>
  <c r="AG57" i="4"/>
  <c r="CN52" i="3"/>
  <c r="CN49" i="3" s="1"/>
  <c r="AJ101" i="15"/>
  <c r="AJ104" i="15" s="1"/>
  <c r="AI100" i="15"/>
  <c r="AK52" i="3" s="1"/>
  <c r="AH61" i="3"/>
  <c r="AH84" i="3" s="1"/>
  <c r="AG44" i="3"/>
  <c r="AC52" i="4"/>
  <c r="AC51" i="4" s="1"/>
  <c r="AF43" i="3"/>
  <c r="AF89" i="3" s="1"/>
  <c r="AC85" i="4"/>
  <c r="AD68" i="4"/>
  <c r="AD76" i="4" s="1"/>
  <c r="AI63" i="3"/>
  <c r="DD76" i="4" l="1"/>
  <c r="DD74" i="4"/>
  <c r="DD78" i="4"/>
  <c r="AC82" i="4"/>
  <c r="AR93" i="15"/>
  <c r="AS94" i="15"/>
  <c r="AS97" i="15" s="1"/>
  <c r="CJ85" i="4"/>
  <c r="CK68" i="4"/>
  <c r="AP62" i="4"/>
  <c r="DH58" i="3"/>
  <c r="DH55" i="3" s="1"/>
  <c r="AS55" i="3"/>
  <c r="CQ58" i="3"/>
  <c r="CQ55" i="3" s="1"/>
  <c r="AT58" i="3"/>
  <c r="AE78" i="4"/>
  <c r="AE74" i="4"/>
  <c r="CN73" i="3"/>
  <c r="CN63" i="3" s="1"/>
  <c r="AJ63" i="3"/>
  <c r="CK57" i="4"/>
  <c r="CK56" i="4" s="1"/>
  <c r="CK83" i="4" s="1"/>
  <c r="AG56" i="4"/>
  <c r="AG83" i="4" s="1"/>
  <c r="AJ100" i="15"/>
  <c r="AL52" i="3" s="1"/>
  <c r="AK101" i="15"/>
  <c r="AK104" i="15" s="1"/>
  <c r="AH57" i="4"/>
  <c r="AH56" i="4" s="1"/>
  <c r="AK73" i="3"/>
  <c r="AK49" i="3"/>
  <c r="AH44" i="3"/>
  <c r="AI61" i="3"/>
  <c r="AI84" i="3" s="1"/>
  <c r="AD52" i="4"/>
  <c r="CM44" i="3"/>
  <c r="CM43" i="3" s="1"/>
  <c r="CM89" i="3" s="1"/>
  <c r="AG43" i="3"/>
  <c r="AG89" i="3" s="1"/>
  <c r="DG44" i="3"/>
  <c r="DG43" i="3" s="1"/>
  <c r="AD85" i="4"/>
  <c r="AE68" i="4"/>
  <c r="AE76" i="4" s="1"/>
  <c r="AI86" i="3"/>
  <c r="AI82" i="3"/>
  <c r="AF70" i="4"/>
  <c r="AO84" i="4"/>
  <c r="DE68" i="4" l="1"/>
  <c r="DD85" i="4"/>
  <c r="AT94" i="15"/>
  <c r="AT97" i="15" s="1"/>
  <c r="AS93" i="15"/>
  <c r="AH83" i="4"/>
  <c r="DE62" i="4"/>
  <c r="DE60" i="4" s="1"/>
  <c r="DE84" i="4" s="1"/>
  <c r="AP60" i="4"/>
  <c r="AP84" i="4" s="1"/>
  <c r="CN62" i="4"/>
  <c r="CN60" i="4" s="1"/>
  <c r="CN84" i="4" s="1"/>
  <c r="AT55" i="3"/>
  <c r="AQ62" i="4"/>
  <c r="AQ60" i="4" s="1"/>
  <c r="AQ84" i="4" s="1"/>
  <c r="AU58" i="3"/>
  <c r="CN84" i="3"/>
  <c r="CO61" i="3" s="1"/>
  <c r="CN86" i="3"/>
  <c r="AG70" i="4"/>
  <c r="AJ82" i="3"/>
  <c r="AJ86" i="3"/>
  <c r="AL49" i="3"/>
  <c r="AL73" i="3"/>
  <c r="AI57" i="4"/>
  <c r="AI56" i="4" s="1"/>
  <c r="AK100" i="15"/>
  <c r="AM52" i="3" s="1"/>
  <c r="AL101" i="15"/>
  <c r="AL104" i="15" s="1"/>
  <c r="AK63" i="3"/>
  <c r="AE52" i="4"/>
  <c r="AE51" i="4" s="1"/>
  <c r="AH43" i="3"/>
  <c r="AH89" i="3" s="1"/>
  <c r="AI44" i="3"/>
  <c r="AJ61" i="3"/>
  <c r="AJ84" i="3" s="1"/>
  <c r="AD51" i="4"/>
  <c r="AD82" i="4" s="1"/>
  <c r="CJ52" i="4"/>
  <c r="CJ51" i="4" s="1"/>
  <c r="CJ82" i="4" s="1"/>
  <c r="DD52" i="4"/>
  <c r="DD51" i="4" s="1"/>
  <c r="DD82" i="4" s="1"/>
  <c r="AE85" i="4"/>
  <c r="AF68" i="4"/>
  <c r="AF76" i="4" s="1"/>
  <c r="AF74" i="4"/>
  <c r="AF78" i="4"/>
  <c r="AI83" i="4" l="1"/>
  <c r="AU94" i="15"/>
  <c r="AU97" i="15" s="1"/>
  <c r="AT93" i="15"/>
  <c r="AR62" i="4"/>
  <c r="AR60" i="4" s="1"/>
  <c r="AV58" i="3"/>
  <c r="AU55" i="3"/>
  <c r="CO82" i="3"/>
  <c r="CK70" i="4"/>
  <c r="AG74" i="4"/>
  <c r="AG78" i="4"/>
  <c r="AJ57" i="4"/>
  <c r="CO52" i="3"/>
  <c r="CO49" i="3" s="1"/>
  <c r="AM73" i="3"/>
  <c r="AM49" i="3"/>
  <c r="AL100" i="15"/>
  <c r="AN52" i="3" s="1"/>
  <c r="AM101" i="15"/>
  <c r="AM104" i="15" s="1"/>
  <c r="AK82" i="3"/>
  <c r="AK86" i="3"/>
  <c r="AH70" i="4"/>
  <c r="AI43" i="3"/>
  <c r="AI89" i="3" s="1"/>
  <c r="AF52" i="4"/>
  <c r="AF51" i="4" s="1"/>
  <c r="AK61" i="3"/>
  <c r="AK84" i="3" s="1"/>
  <c r="AJ44" i="3"/>
  <c r="AF85" i="4"/>
  <c r="AG68" i="4"/>
  <c r="AG76" i="4" s="1"/>
  <c r="AE82" i="4"/>
  <c r="AL63" i="3"/>
  <c r="AV94" i="15" l="1"/>
  <c r="AV97" i="15" s="1"/>
  <c r="AU93" i="15"/>
  <c r="AR84" i="4"/>
  <c r="AV55" i="3"/>
  <c r="AS62" i="4"/>
  <c r="AW58" i="3"/>
  <c r="CR58" i="3"/>
  <c r="CR55" i="3" s="1"/>
  <c r="CK74" i="4"/>
  <c r="CK78" i="4"/>
  <c r="CK76" i="4"/>
  <c r="AJ56" i="4"/>
  <c r="AJ83" i="4" s="1"/>
  <c r="CL57" i="4"/>
  <c r="CL56" i="4" s="1"/>
  <c r="CL83" i="4" s="1"/>
  <c r="CO73" i="3"/>
  <c r="CO63" i="3" s="1"/>
  <c r="AM63" i="3"/>
  <c r="AK57" i="4"/>
  <c r="AK56" i="4" s="1"/>
  <c r="AN73" i="3"/>
  <c r="AN49" i="3"/>
  <c r="AM100" i="15"/>
  <c r="AO52" i="3" s="1"/>
  <c r="AN101" i="15"/>
  <c r="AN104" i="15" s="1"/>
  <c r="AH78" i="4"/>
  <c r="AH74" i="4"/>
  <c r="AK44" i="3"/>
  <c r="AL61" i="3"/>
  <c r="AL84" i="3" s="1"/>
  <c r="CN44" i="3"/>
  <c r="CN43" i="3" s="1"/>
  <c r="CN89" i="3" s="1"/>
  <c r="AJ43" i="3"/>
  <c r="AJ89" i="3" s="1"/>
  <c r="AG52" i="4"/>
  <c r="AG85" i="4"/>
  <c r="AH68" i="4"/>
  <c r="AH76" i="4" s="1"/>
  <c r="AI70" i="4"/>
  <c r="AL86" i="3"/>
  <c r="AL82" i="3"/>
  <c r="AF82" i="4"/>
  <c r="AV93" i="15" l="1"/>
  <c r="AW94" i="15"/>
  <c r="AW97" i="15" s="1"/>
  <c r="CO62" i="4"/>
  <c r="CO60" i="4" s="1"/>
  <c r="CO84" i="4" s="1"/>
  <c r="AS60" i="4"/>
  <c r="AS84" i="4" s="1"/>
  <c r="AT62" i="4"/>
  <c r="AT60" i="4" s="1"/>
  <c r="AX58" i="3"/>
  <c r="AW55" i="3"/>
  <c r="CL68" i="4"/>
  <c r="CK85" i="4"/>
  <c r="CO84" i="3"/>
  <c r="CP61" i="3" s="1"/>
  <c r="CO86" i="3"/>
  <c r="AJ70" i="4"/>
  <c r="AM82" i="3"/>
  <c r="AM86" i="3"/>
  <c r="AN63" i="3"/>
  <c r="AO49" i="3"/>
  <c r="AL57" i="4"/>
  <c r="AL56" i="4" s="1"/>
  <c r="AL83" i="4" s="1"/>
  <c r="AO73" i="3"/>
  <c r="AO63" i="3" s="1"/>
  <c r="AO101" i="15"/>
  <c r="AO104" i="15" s="1"/>
  <c r="AN100" i="15"/>
  <c r="AP52" i="3" s="1"/>
  <c r="AH52" i="4"/>
  <c r="AH51" i="4" s="1"/>
  <c r="AK43" i="3"/>
  <c r="AK89" i="3" s="1"/>
  <c r="AL44" i="3"/>
  <c r="AM61" i="3"/>
  <c r="AM84" i="3" s="1"/>
  <c r="CK52" i="4"/>
  <c r="CK51" i="4" s="1"/>
  <c r="CK82" i="4" s="1"/>
  <c r="AG51" i="4"/>
  <c r="AG82" i="4" s="1"/>
  <c r="AH85" i="4"/>
  <c r="AI68" i="4"/>
  <c r="AI76" i="4" s="1"/>
  <c r="AI74" i="4"/>
  <c r="AI78" i="4"/>
  <c r="AK83" i="4"/>
  <c r="AX94" i="15" l="1"/>
  <c r="AX97" i="15" s="1"/>
  <c r="AW93" i="15"/>
  <c r="AU62" i="4"/>
  <c r="AU60" i="4" s="1"/>
  <c r="AY58" i="3"/>
  <c r="AX55" i="3"/>
  <c r="CP82" i="3"/>
  <c r="CL70" i="4"/>
  <c r="AJ74" i="4"/>
  <c r="AJ78" i="4"/>
  <c r="AN82" i="3"/>
  <c r="AK70" i="4"/>
  <c r="AN86" i="3"/>
  <c r="AL70" i="4"/>
  <c r="AO86" i="3"/>
  <c r="AO82" i="3"/>
  <c r="AO100" i="15"/>
  <c r="AQ52" i="3" s="1"/>
  <c r="AP101" i="15"/>
  <c r="AP104" i="15" s="1"/>
  <c r="AP49" i="3"/>
  <c r="AM57" i="4"/>
  <c r="CP52" i="3"/>
  <c r="CP49" i="3" s="1"/>
  <c r="AP73" i="3"/>
  <c r="AL43" i="3"/>
  <c r="AL89" i="3" s="1"/>
  <c r="AI52" i="4"/>
  <c r="AI51" i="4" s="1"/>
  <c r="AM44" i="3"/>
  <c r="AN61" i="3"/>
  <c r="AN84" i="3" s="1"/>
  <c r="AI85" i="4"/>
  <c r="AJ68" i="4"/>
  <c r="AJ76" i="4" s="1"/>
  <c r="AH82" i="4"/>
  <c r="AT84" i="4"/>
  <c r="AI82" i="4" l="1"/>
  <c r="AU84" i="4"/>
  <c r="AX93" i="15"/>
  <c r="AY94" i="15"/>
  <c r="AY97" i="15" s="1"/>
  <c r="AV62" i="4"/>
  <c r="AY55" i="3"/>
  <c r="AZ58" i="3"/>
  <c r="CS58" i="3"/>
  <c r="CS55" i="3" s="1"/>
  <c r="CL76" i="4"/>
  <c r="CL78" i="4"/>
  <c r="CL74" i="4"/>
  <c r="AK74" i="4"/>
  <c r="AK78" i="4"/>
  <c r="AL78" i="4"/>
  <c r="AL74" i="4"/>
  <c r="AQ73" i="3"/>
  <c r="AQ49" i="3"/>
  <c r="AN57" i="4"/>
  <c r="AN56" i="4" s="1"/>
  <c r="AN83" i="4" s="1"/>
  <c r="AQ101" i="15"/>
  <c r="AQ104" i="15" s="1"/>
  <c r="AP100" i="15"/>
  <c r="AR52" i="3" s="1"/>
  <c r="AM56" i="4"/>
  <c r="AM83" i="4" s="1"/>
  <c r="CM57" i="4"/>
  <c r="CM56" i="4" s="1"/>
  <c r="CM83" i="4" s="1"/>
  <c r="CP73" i="3"/>
  <c r="CP63" i="3" s="1"/>
  <c r="AP63" i="3"/>
  <c r="AJ52" i="4"/>
  <c r="CO44" i="3"/>
  <c r="CO43" i="3" s="1"/>
  <c r="CO89" i="3" s="1"/>
  <c r="AM43" i="3"/>
  <c r="AM89" i="3" s="1"/>
  <c r="AN44" i="3"/>
  <c r="AO61" i="3"/>
  <c r="AO84" i="3" s="1"/>
  <c r="AK68" i="4"/>
  <c r="AK76" i="4" s="1"/>
  <c r="AJ85" i="4"/>
  <c r="AZ94" i="15" l="1"/>
  <c r="AZ97" i="15" s="1"/>
  <c r="AY93" i="15"/>
  <c r="AV60" i="4"/>
  <c r="AV84" i="4" s="1"/>
  <c r="CP62" i="4"/>
  <c r="CP60" i="4" s="1"/>
  <c r="CP84" i="4" s="1"/>
  <c r="BA58" i="3"/>
  <c r="AZ55" i="3"/>
  <c r="AW62" i="4"/>
  <c r="AW60" i="4" s="1"/>
  <c r="AW84" i="4" s="1"/>
  <c r="CM68" i="4"/>
  <c r="CL85" i="4"/>
  <c r="AQ63" i="3"/>
  <c r="AQ100" i="15"/>
  <c r="AS52" i="3" s="1"/>
  <c r="AR101" i="15"/>
  <c r="AR104" i="15" s="1"/>
  <c r="AO57" i="4"/>
  <c r="AO56" i="4" s="1"/>
  <c r="AR73" i="3"/>
  <c r="AR49" i="3"/>
  <c r="CP84" i="3"/>
  <c r="CQ61" i="3" s="1"/>
  <c r="CP86" i="3"/>
  <c r="AP82" i="3"/>
  <c r="AP86" i="3"/>
  <c r="AM70" i="4"/>
  <c r="CL52" i="4"/>
  <c r="CL51" i="4" s="1"/>
  <c r="CL82" i="4" s="1"/>
  <c r="AJ51" i="4"/>
  <c r="AJ82" i="4" s="1"/>
  <c r="AN43" i="3"/>
  <c r="AN89" i="3" s="1"/>
  <c r="AK52" i="4"/>
  <c r="AK51" i="4" s="1"/>
  <c r="AO44" i="3"/>
  <c r="AP61" i="3"/>
  <c r="AP84" i="3" s="1"/>
  <c r="AL68" i="4"/>
  <c r="AL76" i="4" s="1"/>
  <c r="AK85" i="4"/>
  <c r="AK82" i="4" l="1"/>
  <c r="AZ93" i="15"/>
  <c r="BA94" i="15"/>
  <c r="BA97" i="15" s="1"/>
  <c r="BB58" i="3"/>
  <c r="AX62" i="4"/>
  <c r="AX60" i="4" s="1"/>
  <c r="BA55" i="3"/>
  <c r="AQ82" i="3"/>
  <c r="AN70" i="4"/>
  <c r="AQ86" i="3"/>
  <c r="CQ52" i="3"/>
  <c r="CQ49" i="3" s="1"/>
  <c r="DH52" i="3"/>
  <c r="DH49" i="3" s="1"/>
  <c r="AS73" i="3"/>
  <c r="DH73" i="3" s="1"/>
  <c r="DH63" i="3" s="1"/>
  <c r="AP57" i="4"/>
  <c r="AS49" i="3"/>
  <c r="AR100" i="15"/>
  <c r="AT52" i="3" s="1"/>
  <c r="AS101" i="15"/>
  <c r="AS104" i="15" s="1"/>
  <c r="AR63" i="3"/>
  <c r="CQ82" i="3"/>
  <c r="CM70" i="4"/>
  <c r="AM78" i="4"/>
  <c r="AM74" i="4"/>
  <c r="AL52" i="4"/>
  <c r="AL51" i="4" s="1"/>
  <c r="AO43" i="3"/>
  <c r="AO89" i="3" s="1"/>
  <c r="AP44" i="3"/>
  <c r="AQ61" i="3"/>
  <c r="AQ84" i="3" s="1"/>
  <c r="AL85" i="4"/>
  <c r="AM68" i="4"/>
  <c r="AM76" i="4" s="1"/>
  <c r="AO83" i="4"/>
  <c r="BB94" i="15" l="1"/>
  <c r="BB97" i="15" s="1"/>
  <c r="BA93" i="15"/>
  <c r="AL82" i="4"/>
  <c r="AX84" i="4"/>
  <c r="AY62" i="4"/>
  <c r="BB55" i="3"/>
  <c r="CT58" i="3"/>
  <c r="CT55" i="3" s="1"/>
  <c r="BC58" i="3"/>
  <c r="AN74" i="4"/>
  <c r="AN78" i="4"/>
  <c r="CQ73" i="3"/>
  <c r="CQ63" i="3" s="1"/>
  <c r="AS63" i="3"/>
  <c r="AP56" i="4"/>
  <c r="AP83" i="4" s="1"/>
  <c r="CN57" i="4"/>
  <c r="CN56" i="4" s="1"/>
  <c r="CN83" i="4" s="1"/>
  <c r="DE57" i="4"/>
  <c r="DE56" i="4" s="1"/>
  <c r="DE83" i="4" s="1"/>
  <c r="AT73" i="3"/>
  <c r="AQ57" i="4"/>
  <c r="AQ56" i="4" s="1"/>
  <c r="AT49" i="3"/>
  <c r="AS100" i="15"/>
  <c r="AU52" i="3" s="1"/>
  <c r="AT101" i="15"/>
  <c r="AT104" i="15" s="1"/>
  <c r="DH86" i="3"/>
  <c r="DH84" i="3"/>
  <c r="DI61" i="3" s="1"/>
  <c r="AR86" i="3"/>
  <c r="AR82" i="3"/>
  <c r="AO70" i="4"/>
  <c r="CM76" i="4"/>
  <c r="CM74" i="4"/>
  <c r="CM78" i="4"/>
  <c r="AP43" i="3"/>
  <c r="AP89" i="3" s="1"/>
  <c r="CP44" i="3"/>
  <c r="CP43" i="3" s="1"/>
  <c r="CP89" i="3" s="1"/>
  <c r="AM52" i="4"/>
  <c r="AQ44" i="3"/>
  <c r="AR61" i="3"/>
  <c r="AR84" i="3" s="1"/>
  <c r="AM85" i="4"/>
  <c r="AN68" i="4"/>
  <c r="AN76" i="4" s="1"/>
  <c r="BC94" i="15" l="1"/>
  <c r="BC97" i="15" s="1"/>
  <c r="BB93" i="15"/>
  <c r="AQ83" i="4"/>
  <c r="CQ62" i="4"/>
  <c r="CQ60" i="4" s="1"/>
  <c r="CQ84" i="4" s="1"/>
  <c r="AY60" i="4"/>
  <c r="AY84" i="4" s="1"/>
  <c r="AZ62" i="4"/>
  <c r="AZ60" i="4" s="1"/>
  <c r="BD58" i="3"/>
  <c r="BC55" i="3"/>
  <c r="CQ84" i="3"/>
  <c r="CR61" i="3" s="1"/>
  <c r="CQ86" i="3"/>
  <c r="AP70" i="4"/>
  <c r="DE70" i="4" s="1"/>
  <c r="AS82" i="3"/>
  <c r="AS86" i="3"/>
  <c r="AT63" i="3"/>
  <c r="AU73" i="3"/>
  <c r="AU49" i="3"/>
  <c r="AR57" i="4"/>
  <c r="AR56" i="4" s="1"/>
  <c r="AT100" i="15"/>
  <c r="AV52" i="3" s="1"/>
  <c r="AU101" i="15"/>
  <c r="AU104" i="15" s="1"/>
  <c r="DI82" i="3"/>
  <c r="AO74" i="4"/>
  <c r="AO78" i="4"/>
  <c r="CM85" i="4"/>
  <c r="CN68" i="4"/>
  <c r="CM52" i="4"/>
  <c r="CM51" i="4" s="1"/>
  <c r="CM82" i="4" s="1"/>
  <c r="AM51" i="4"/>
  <c r="AM82" i="4" s="1"/>
  <c r="AN52" i="4"/>
  <c r="AN51" i="4" s="1"/>
  <c r="AQ43" i="3"/>
  <c r="AQ89" i="3" s="1"/>
  <c r="AR44" i="3"/>
  <c r="AS61" i="3"/>
  <c r="AS84" i="3" s="1"/>
  <c r="AO68" i="4"/>
  <c r="AO76" i="4" s="1"/>
  <c r="AN85" i="4"/>
  <c r="BD94" i="15" l="1"/>
  <c r="BD97" i="15" s="1"/>
  <c r="BC93" i="15"/>
  <c r="AR83" i="4"/>
  <c r="AZ84" i="4"/>
  <c r="AN82" i="4"/>
  <c r="BA62" i="4"/>
  <c r="BA60" i="4" s="1"/>
  <c r="BD55" i="3"/>
  <c r="BE58" i="3"/>
  <c r="CR82" i="3"/>
  <c r="CN70" i="4"/>
  <c r="AP74" i="4"/>
  <c r="AP78" i="4"/>
  <c r="AQ70" i="4"/>
  <c r="AT82" i="3"/>
  <c r="AT86" i="3"/>
  <c r="CR52" i="3"/>
  <c r="CR49" i="3" s="1"/>
  <c r="AV49" i="3"/>
  <c r="AS57" i="4"/>
  <c r="AV73" i="3"/>
  <c r="CR73" i="3" s="1"/>
  <c r="CR63" i="3" s="1"/>
  <c r="AU100" i="15"/>
  <c r="AW52" i="3" s="1"/>
  <c r="AV101" i="15"/>
  <c r="AV104" i="15" s="1"/>
  <c r="DE74" i="4"/>
  <c r="DE78" i="4"/>
  <c r="DE76" i="4"/>
  <c r="AO52" i="4"/>
  <c r="AO51" i="4" s="1"/>
  <c r="AR43" i="3"/>
  <c r="AR89" i="3" s="1"/>
  <c r="AT61" i="3"/>
  <c r="AT84" i="3" s="1"/>
  <c r="AS44" i="3"/>
  <c r="AO85" i="4"/>
  <c r="AP68" i="4"/>
  <c r="AP76" i="4" s="1"/>
  <c r="AU63" i="3"/>
  <c r="BA84" i="4" l="1"/>
  <c r="AO82" i="4"/>
  <c r="BD93" i="15"/>
  <c r="BE94" i="15"/>
  <c r="BE97" i="15" s="1"/>
  <c r="BB62" i="4"/>
  <c r="DI58" i="3"/>
  <c r="DI55" i="3" s="1"/>
  <c r="BF58" i="3"/>
  <c r="CU58" i="3"/>
  <c r="CU55" i="3" s="1"/>
  <c r="BE55" i="3"/>
  <c r="CN76" i="4"/>
  <c r="CN74" i="4"/>
  <c r="CN78" i="4"/>
  <c r="AQ78" i="4"/>
  <c r="AQ74" i="4"/>
  <c r="CO57" i="4"/>
  <c r="CO56" i="4" s="1"/>
  <c r="CO83" i="4" s="1"/>
  <c r="AS56" i="4"/>
  <c r="AS83" i="4" s="1"/>
  <c r="AW49" i="3"/>
  <c r="AW73" i="3"/>
  <c r="AT57" i="4"/>
  <c r="AT56" i="4" s="1"/>
  <c r="AT83" i="4" s="1"/>
  <c r="AW101" i="15"/>
  <c r="AW104" i="15" s="1"/>
  <c r="AV100" i="15"/>
  <c r="AX52" i="3" s="1"/>
  <c r="DE85" i="4"/>
  <c r="DF68" i="4"/>
  <c r="AU61" i="3"/>
  <c r="AU84" i="3" s="1"/>
  <c r="AT44" i="3"/>
  <c r="DH44" i="3"/>
  <c r="DH43" i="3" s="1"/>
  <c r="AP52" i="4"/>
  <c r="AS43" i="3"/>
  <c r="AS89" i="3" s="1"/>
  <c r="CQ44" i="3"/>
  <c r="CQ43" i="3" s="1"/>
  <c r="CQ89" i="3" s="1"/>
  <c r="AP85" i="4"/>
  <c r="AQ68" i="4"/>
  <c r="AQ76" i="4" s="1"/>
  <c r="AR70" i="4"/>
  <c r="AU82" i="3"/>
  <c r="AU86" i="3"/>
  <c r="AV63" i="3"/>
  <c r="CR86" i="3"/>
  <c r="CR84" i="3"/>
  <c r="CS61" i="3" s="1"/>
  <c r="BF94" i="15" l="1"/>
  <c r="BF97" i="15" s="1"/>
  <c r="BE93" i="15"/>
  <c r="BB60" i="4"/>
  <c r="BB84" i="4" s="1"/>
  <c r="DF62" i="4"/>
  <c r="DF60" i="4" s="1"/>
  <c r="DF84" i="4" s="1"/>
  <c r="CR62" i="4"/>
  <c r="CR60" i="4" s="1"/>
  <c r="CR84" i="4" s="1"/>
  <c r="BF55" i="3"/>
  <c r="BC62" i="4"/>
  <c r="BC60" i="4" s="1"/>
  <c r="BG58" i="3"/>
  <c r="CO68" i="4"/>
  <c r="CN85" i="4"/>
  <c r="AW63" i="3"/>
  <c r="AW100" i="15"/>
  <c r="AY52" i="3" s="1"/>
  <c r="AX101" i="15"/>
  <c r="AX104" i="15" s="1"/>
  <c r="AX49" i="3"/>
  <c r="AU57" i="4"/>
  <c r="AU56" i="4" s="1"/>
  <c r="AU83" i="4" s="1"/>
  <c r="AX73" i="3"/>
  <c r="AU44" i="3"/>
  <c r="AV61" i="3"/>
  <c r="AV84" i="3" s="1"/>
  <c r="AT43" i="3"/>
  <c r="AT89" i="3" s="1"/>
  <c r="AQ52" i="4"/>
  <c r="AQ51" i="4" s="1"/>
  <c r="CN52" i="4"/>
  <c r="CN51" i="4" s="1"/>
  <c r="CN82" i="4" s="1"/>
  <c r="AP51" i="4"/>
  <c r="AP82" i="4" s="1"/>
  <c r="DE52" i="4"/>
  <c r="DE51" i="4" s="1"/>
  <c r="DE82" i="4" s="1"/>
  <c r="AQ85" i="4"/>
  <c r="AR68" i="4"/>
  <c r="AR76" i="4" s="1"/>
  <c r="AR74" i="4"/>
  <c r="AR78" i="4"/>
  <c r="AV82" i="3"/>
  <c r="AV86" i="3"/>
  <c r="AS70" i="4"/>
  <c r="CS82" i="3"/>
  <c r="BC84" i="4" l="1"/>
  <c r="AQ82" i="4"/>
  <c r="BF93" i="15"/>
  <c r="BG94" i="15"/>
  <c r="BG97" i="15" s="1"/>
  <c r="BH58" i="3"/>
  <c r="BG55" i="3"/>
  <c r="BD62" i="4"/>
  <c r="BD60" i="4" s="1"/>
  <c r="AW82" i="3"/>
  <c r="AT70" i="4"/>
  <c r="AW86" i="3"/>
  <c r="CS52" i="3"/>
  <c r="CS49" i="3" s="1"/>
  <c r="AV57" i="4"/>
  <c r="AY49" i="3"/>
  <c r="AY73" i="3"/>
  <c r="AX100" i="15"/>
  <c r="AZ52" i="3" s="1"/>
  <c r="AY101" i="15"/>
  <c r="AY104" i="15" s="1"/>
  <c r="AX63" i="3"/>
  <c r="AU43" i="3"/>
  <c r="AU89" i="3" s="1"/>
  <c r="AR52" i="4"/>
  <c r="AR51" i="4" s="1"/>
  <c r="AW61" i="3"/>
  <c r="AW84" i="3" s="1"/>
  <c r="AV44" i="3"/>
  <c r="AR85" i="4"/>
  <c r="AS68" i="4"/>
  <c r="AS76" i="4" s="1"/>
  <c r="CO70" i="4"/>
  <c r="AS74" i="4"/>
  <c r="AS78" i="4"/>
  <c r="BD84" i="4" l="1"/>
  <c r="AR82" i="4"/>
  <c r="BG93" i="15"/>
  <c r="BH94" i="15"/>
  <c r="BH97" i="15" s="1"/>
  <c r="CV58" i="3"/>
  <c r="CV55" i="3" s="1"/>
  <c r="BH55" i="3"/>
  <c r="BE62" i="4"/>
  <c r="BI58" i="3"/>
  <c r="AT74" i="4"/>
  <c r="AT78" i="4"/>
  <c r="AV56" i="4"/>
  <c r="AV83" i="4" s="1"/>
  <c r="CP57" i="4"/>
  <c r="CP56" i="4" s="1"/>
  <c r="CP83" i="4" s="1"/>
  <c r="CS73" i="3"/>
  <c r="CS63" i="3" s="1"/>
  <c r="AY63" i="3"/>
  <c r="AZ73" i="3"/>
  <c r="AZ49" i="3"/>
  <c r="AW57" i="4"/>
  <c r="AW56" i="4" s="1"/>
  <c r="AW83" i="4" s="1"/>
  <c r="AY100" i="15"/>
  <c r="BA52" i="3" s="1"/>
  <c r="AZ101" i="15"/>
  <c r="AZ104" i="15" s="1"/>
  <c r="AX86" i="3"/>
  <c r="AX82" i="3"/>
  <c r="AU70" i="4"/>
  <c r="AW44" i="3"/>
  <c r="AX61" i="3"/>
  <c r="AX84" i="3" s="1"/>
  <c r="AV43" i="3"/>
  <c r="AV89" i="3" s="1"/>
  <c r="CR44" i="3"/>
  <c r="CR43" i="3" s="1"/>
  <c r="CR89" i="3" s="1"/>
  <c r="AS52" i="4"/>
  <c r="AS85" i="4"/>
  <c r="AT68" i="4"/>
  <c r="AT76" i="4" s="1"/>
  <c r="CO76" i="4"/>
  <c r="CO78" i="4"/>
  <c r="CO74" i="4"/>
  <c r="BH93" i="15" l="1"/>
  <c r="BI94" i="15"/>
  <c r="BI97" i="15" s="1"/>
  <c r="CS62" i="4"/>
  <c r="CS60" i="4" s="1"/>
  <c r="CS84" i="4" s="1"/>
  <c r="BE60" i="4"/>
  <c r="BE84" i="4" s="1"/>
  <c r="BF62" i="4"/>
  <c r="BF60" i="4" s="1"/>
  <c r="BJ58" i="3"/>
  <c r="BI55" i="3"/>
  <c r="CS86" i="3"/>
  <c r="CS84" i="3"/>
  <c r="CT61" i="3" s="1"/>
  <c r="AY82" i="3"/>
  <c r="AY86" i="3"/>
  <c r="AV70" i="4"/>
  <c r="AZ63" i="3"/>
  <c r="AX57" i="4"/>
  <c r="AX56" i="4" s="1"/>
  <c r="BA49" i="3"/>
  <c r="BA73" i="3"/>
  <c r="BA63" i="3" s="1"/>
  <c r="AZ100" i="15"/>
  <c r="BB52" i="3" s="1"/>
  <c r="BA101" i="15"/>
  <c r="BA104" i="15" s="1"/>
  <c r="AU78" i="4"/>
  <c r="AU74" i="4"/>
  <c r="AT52" i="4"/>
  <c r="AT51" i="4" s="1"/>
  <c r="AW43" i="3"/>
  <c r="AW89" i="3" s="1"/>
  <c r="AY61" i="3"/>
  <c r="AY84" i="3" s="1"/>
  <c r="AX44" i="3"/>
  <c r="CO52" i="4"/>
  <c r="CO51" i="4" s="1"/>
  <c r="CO82" i="4" s="1"/>
  <c r="AS51" i="4"/>
  <c r="AS82" i="4" s="1"/>
  <c r="AU68" i="4"/>
  <c r="AU76" i="4" s="1"/>
  <c r="AT85" i="4"/>
  <c r="CP68" i="4"/>
  <c r="CO85" i="4"/>
  <c r="BI93" i="15" l="1"/>
  <c r="BJ94" i="15"/>
  <c r="BJ97" i="15" s="1"/>
  <c r="AT82" i="4"/>
  <c r="BG62" i="4"/>
  <c r="BG60" i="4" s="1"/>
  <c r="BJ55" i="3"/>
  <c r="BK58" i="3"/>
  <c r="CT82" i="3"/>
  <c r="CP70" i="4"/>
  <c r="AV78" i="4"/>
  <c r="AV74" i="4"/>
  <c r="AW70" i="4"/>
  <c r="AZ86" i="3"/>
  <c r="AZ82" i="3"/>
  <c r="BA82" i="3"/>
  <c r="BA86" i="3"/>
  <c r="AX70" i="4"/>
  <c r="AY57" i="4"/>
  <c r="CT52" i="3"/>
  <c r="CT49" i="3" s="1"/>
  <c r="BB49" i="3"/>
  <c r="BB73" i="3"/>
  <c r="BB101" i="15"/>
  <c r="BB104" i="15" s="1"/>
  <c r="BA100" i="15"/>
  <c r="BC52" i="3" s="1"/>
  <c r="AY44" i="3"/>
  <c r="AZ61" i="3"/>
  <c r="AZ84" i="3" s="1"/>
  <c r="AX43" i="3"/>
  <c r="AX89" i="3" s="1"/>
  <c r="AU52" i="4"/>
  <c r="AU51" i="4" s="1"/>
  <c r="AV68" i="4"/>
  <c r="AV76" i="4" s="1"/>
  <c r="AU85" i="4"/>
  <c r="BF84" i="4"/>
  <c r="AX83" i="4"/>
  <c r="AU82" i="4" l="1"/>
  <c r="BG84" i="4"/>
  <c r="BK94" i="15"/>
  <c r="BK97" i="15" s="1"/>
  <c r="BJ93" i="15"/>
  <c r="BK55" i="3"/>
  <c r="CW58" i="3"/>
  <c r="CW55" i="3" s="1"/>
  <c r="BL58" i="3"/>
  <c r="BH62" i="4"/>
  <c r="CP76" i="4"/>
  <c r="CP74" i="4"/>
  <c r="CP78" i="4"/>
  <c r="AW74" i="4"/>
  <c r="AW78" i="4"/>
  <c r="AX74" i="4"/>
  <c r="AX78" i="4"/>
  <c r="AY56" i="4"/>
  <c r="AY83" i="4" s="1"/>
  <c r="CQ57" i="4"/>
  <c r="CQ56" i="4" s="1"/>
  <c r="CQ83" i="4" s="1"/>
  <c r="CT73" i="3"/>
  <c r="CT63" i="3" s="1"/>
  <c r="BB63" i="3"/>
  <c r="BB100" i="15"/>
  <c r="BD52" i="3" s="1"/>
  <c r="BC101" i="15"/>
  <c r="BC104" i="15" s="1"/>
  <c r="AZ57" i="4"/>
  <c r="AZ56" i="4" s="1"/>
  <c r="BC49" i="3"/>
  <c r="BC73" i="3"/>
  <c r="CS44" i="3"/>
  <c r="CS43" i="3" s="1"/>
  <c r="CS89" i="3" s="1"/>
  <c r="AY43" i="3"/>
  <c r="AY89" i="3" s="1"/>
  <c r="AV52" i="4"/>
  <c r="AZ44" i="3"/>
  <c r="BA61" i="3"/>
  <c r="BA84" i="3" s="1"/>
  <c r="AV85" i="4"/>
  <c r="AW68" i="4"/>
  <c r="AW76" i="4" s="1"/>
  <c r="BL94" i="15" l="1"/>
  <c r="BL97" i="15" s="1"/>
  <c r="BK93" i="15"/>
  <c r="BI62" i="4"/>
  <c r="BI60" i="4" s="1"/>
  <c r="BM58" i="3"/>
  <c r="BL55" i="3"/>
  <c r="BH60" i="4"/>
  <c r="BH84" i="4" s="1"/>
  <c r="CT62" i="4"/>
  <c r="CT60" i="4" s="1"/>
  <c r="CT84" i="4" s="1"/>
  <c r="CP85" i="4"/>
  <c r="CQ68" i="4"/>
  <c r="CT84" i="3"/>
  <c r="CU61" i="3" s="1"/>
  <c r="CT86" i="3"/>
  <c r="BB86" i="3"/>
  <c r="AY70" i="4"/>
  <c r="BB82" i="3"/>
  <c r="BD49" i="3"/>
  <c r="BA57" i="4"/>
  <c r="BA56" i="4" s="1"/>
  <c r="BD73" i="3"/>
  <c r="BD101" i="15"/>
  <c r="BD104" i="15" s="1"/>
  <c r="BC100" i="15"/>
  <c r="BE52" i="3" s="1"/>
  <c r="BC63" i="3"/>
  <c r="AV51" i="4"/>
  <c r="AV82" i="4" s="1"/>
  <c r="CP52" i="4"/>
  <c r="CP51" i="4" s="1"/>
  <c r="CP82" i="4" s="1"/>
  <c r="AW52" i="4"/>
  <c r="AW51" i="4" s="1"/>
  <c r="AZ43" i="3"/>
  <c r="AZ89" i="3" s="1"/>
  <c r="BA44" i="3"/>
  <c r="BB61" i="3"/>
  <c r="BB84" i="3" s="1"/>
  <c r="AW85" i="4"/>
  <c r="AX68" i="4"/>
  <c r="AX76" i="4" s="1"/>
  <c r="AZ83" i="4"/>
  <c r="BA83" i="4" l="1"/>
  <c r="BL93" i="15"/>
  <c r="BM94" i="15"/>
  <c r="BM97" i="15" s="1"/>
  <c r="BN58" i="3"/>
  <c r="BJ62" i="4"/>
  <c r="BJ60" i="4" s="1"/>
  <c r="BM55" i="3"/>
  <c r="CU82" i="3"/>
  <c r="CQ70" i="4"/>
  <c r="AY74" i="4"/>
  <c r="AY78" i="4"/>
  <c r="BD63" i="3"/>
  <c r="BD100" i="15"/>
  <c r="BF52" i="3" s="1"/>
  <c r="BE101" i="15"/>
  <c r="BE104" i="15" s="1"/>
  <c r="BE73" i="3"/>
  <c r="DI73" i="3" s="1"/>
  <c r="DI63" i="3" s="1"/>
  <c r="CU52" i="3"/>
  <c r="CU49" i="3" s="1"/>
  <c r="BB57" i="4"/>
  <c r="DI52" i="3"/>
  <c r="DI49" i="3" s="1"/>
  <c r="BE49" i="3"/>
  <c r="BC86" i="3"/>
  <c r="AZ70" i="4"/>
  <c r="BC82" i="3"/>
  <c r="AX52" i="4"/>
  <c r="AX51" i="4" s="1"/>
  <c r="BA43" i="3"/>
  <c r="BA89" i="3" s="1"/>
  <c r="BB44" i="3"/>
  <c r="BC61" i="3"/>
  <c r="BC84" i="3" s="1"/>
  <c r="AX85" i="4"/>
  <c r="AY68" i="4"/>
  <c r="AY76" i="4" s="1"/>
  <c r="AW82" i="4"/>
  <c r="BI84" i="4"/>
  <c r="BJ84" i="4" l="1"/>
  <c r="BN94" i="15"/>
  <c r="BN97" i="15" s="1"/>
  <c r="BM93" i="15"/>
  <c r="AX82" i="4"/>
  <c r="CX58" i="3"/>
  <c r="CX55" i="3" s="1"/>
  <c r="BK62" i="4"/>
  <c r="BO58" i="3"/>
  <c r="BN55" i="3"/>
  <c r="CQ76" i="4"/>
  <c r="CQ74" i="4"/>
  <c r="CQ78" i="4"/>
  <c r="DI86" i="3"/>
  <c r="DI84" i="3"/>
  <c r="DJ61" i="3" s="1"/>
  <c r="BD82" i="3"/>
  <c r="BD86" i="3"/>
  <c r="BA70" i="4"/>
  <c r="BF49" i="3"/>
  <c r="BC57" i="4"/>
  <c r="BC56" i="4" s="1"/>
  <c r="BC83" i="4" s="1"/>
  <c r="BF73" i="3"/>
  <c r="BE100" i="15"/>
  <c r="BG52" i="3" s="1"/>
  <c r="BF101" i="15"/>
  <c r="BF104" i="15" s="1"/>
  <c r="CU73" i="3"/>
  <c r="CU63" i="3" s="1"/>
  <c r="BE63" i="3"/>
  <c r="CR57" i="4"/>
  <c r="CR56" i="4" s="1"/>
  <c r="CR83" i="4" s="1"/>
  <c r="BB56" i="4"/>
  <c r="BB83" i="4" s="1"/>
  <c r="DF57" i="4"/>
  <c r="DF56" i="4" s="1"/>
  <c r="DF83" i="4" s="1"/>
  <c r="AZ78" i="4"/>
  <c r="AZ74" i="4"/>
  <c r="BB43" i="3"/>
  <c r="BB89" i="3" s="1"/>
  <c r="CT44" i="3"/>
  <c r="CT43" i="3" s="1"/>
  <c r="CT89" i="3" s="1"/>
  <c r="AY52" i="4"/>
  <c r="BC44" i="3"/>
  <c r="BD61" i="3"/>
  <c r="BD84" i="3" s="1"/>
  <c r="AY85" i="4"/>
  <c r="AZ68" i="4"/>
  <c r="AZ76" i="4" s="1"/>
  <c r="BO94" i="15" l="1"/>
  <c r="BO97" i="15" s="1"/>
  <c r="BN93" i="15"/>
  <c r="CU62" i="4"/>
  <c r="CU60" i="4" s="1"/>
  <c r="CU84" i="4" s="1"/>
  <c r="BK60" i="4"/>
  <c r="BK84" i="4" s="1"/>
  <c r="BP58" i="3"/>
  <c r="BL62" i="4"/>
  <c r="BL60" i="4" s="1"/>
  <c r="BO55" i="3"/>
  <c r="CQ85" i="4"/>
  <c r="CR68" i="4"/>
  <c r="DJ82" i="3"/>
  <c r="BA78" i="4"/>
  <c r="BA74" i="4"/>
  <c r="BF63" i="3"/>
  <c r="BD57" i="4"/>
  <c r="BD56" i="4" s="1"/>
  <c r="BG73" i="3"/>
  <c r="BG49" i="3"/>
  <c r="BF100" i="15"/>
  <c r="BH52" i="3" s="1"/>
  <c r="BG101" i="15"/>
  <c r="BG104" i="15" s="1"/>
  <c r="CU84" i="3"/>
  <c r="CV61" i="3" s="1"/>
  <c r="CU86" i="3"/>
  <c r="BE86" i="3"/>
  <c r="BE82" i="3"/>
  <c r="BB70" i="4"/>
  <c r="DF70" i="4" s="1"/>
  <c r="AY51" i="4"/>
  <c r="AY82" i="4" s="1"/>
  <c r="CQ52" i="4"/>
  <c r="CQ51" i="4" s="1"/>
  <c r="CQ82" i="4" s="1"/>
  <c r="AZ52" i="4"/>
  <c r="AZ51" i="4" s="1"/>
  <c r="BC43" i="3"/>
  <c r="BC89" i="3" s="1"/>
  <c r="BD44" i="3"/>
  <c r="BE61" i="3"/>
  <c r="BE84" i="3" s="1"/>
  <c r="AZ85" i="4"/>
  <c r="BA68" i="4"/>
  <c r="BA76" i="4" s="1"/>
  <c r="BL84" i="4" l="1"/>
  <c r="BD83" i="4"/>
  <c r="BO93" i="15"/>
  <c r="BP94" i="15"/>
  <c r="BP97" i="15" s="1"/>
  <c r="AZ82" i="4"/>
  <c r="BP55" i="3"/>
  <c r="BQ58" i="3"/>
  <c r="BM62" i="4"/>
  <c r="BM60" i="4" s="1"/>
  <c r="DF76" i="4"/>
  <c r="DF78" i="4"/>
  <c r="DF74" i="4"/>
  <c r="BC70" i="4"/>
  <c r="BF86" i="3"/>
  <c r="BF82" i="3"/>
  <c r="CV52" i="3"/>
  <c r="CV49" i="3" s="1"/>
  <c r="BH73" i="3"/>
  <c r="CV73" i="3" s="1"/>
  <c r="CV63" i="3" s="1"/>
  <c r="BE57" i="4"/>
  <c r="BH49" i="3"/>
  <c r="BG100" i="15"/>
  <c r="BI52" i="3" s="1"/>
  <c r="BH101" i="15"/>
  <c r="BH104" i="15" s="1"/>
  <c r="CV82" i="3"/>
  <c r="CR70" i="4"/>
  <c r="BB78" i="4"/>
  <c r="BB74" i="4"/>
  <c r="BD43" i="3"/>
  <c r="BD89" i="3" s="1"/>
  <c r="BA52" i="4"/>
  <c r="BA51" i="4" s="1"/>
  <c r="BF61" i="3"/>
  <c r="BF84" i="3" s="1"/>
  <c r="BE44" i="3"/>
  <c r="BB68" i="4"/>
  <c r="BB76" i="4" s="1"/>
  <c r="BA85" i="4"/>
  <c r="BG63" i="3"/>
  <c r="BM84" i="4" l="1"/>
  <c r="BA82" i="4"/>
  <c r="BP93" i="15"/>
  <c r="BQ94" i="15"/>
  <c r="BQ97" i="15" s="1"/>
  <c r="CY58" i="3"/>
  <c r="CY55" i="3" s="1"/>
  <c r="DJ58" i="3"/>
  <c r="DJ55" i="3" s="1"/>
  <c r="BQ55" i="3"/>
  <c r="BR58" i="3"/>
  <c r="BN62" i="4"/>
  <c r="DG68" i="4"/>
  <c r="DF85" i="4"/>
  <c r="BC78" i="4"/>
  <c r="BC74" i="4"/>
  <c r="BE56" i="4"/>
  <c r="BE83" i="4" s="1"/>
  <c r="CS57" i="4"/>
  <c r="CS56" i="4" s="1"/>
  <c r="CS83" i="4" s="1"/>
  <c r="BF57" i="4"/>
  <c r="BF56" i="4" s="1"/>
  <c r="BI49" i="3"/>
  <c r="BI73" i="3"/>
  <c r="BH100" i="15"/>
  <c r="BJ52" i="3" s="1"/>
  <c r="BI101" i="15"/>
  <c r="BI104" i="15" s="1"/>
  <c r="CR76" i="4"/>
  <c r="CR78" i="4"/>
  <c r="CR74" i="4"/>
  <c r="BG61" i="3"/>
  <c r="BG84" i="3" s="1"/>
  <c r="BF44" i="3"/>
  <c r="DI44" i="3"/>
  <c r="DI43" i="3" s="1"/>
  <c r="BB52" i="4"/>
  <c r="CU44" i="3"/>
  <c r="CU43" i="3" s="1"/>
  <c r="CU89" i="3" s="1"/>
  <c r="BE43" i="3"/>
  <c r="BE89" i="3" s="1"/>
  <c r="BB85" i="4"/>
  <c r="BC68" i="4"/>
  <c r="BC76" i="4" s="1"/>
  <c r="BG86" i="3"/>
  <c r="BD70" i="4"/>
  <c r="BG82" i="3"/>
  <c r="BH63" i="3"/>
  <c r="CV86" i="3"/>
  <c r="CV84" i="3"/>
  <c r="CW61" i="3" s="1"/>
  <c r="BQ93" i="15" l="1"/>
  <c r="BR94" i="15"/>
  <c r="BR97" i="15" s="1"/>
  <c r="BF83" i="4"/>
  <c r="BO62" i="4"/>
  <c r="BO60" i="4" s="1"/>
  <c r="BR55" i="3"/>
  <c r="BS58" i="3"/>
  <c r="CV62" i="4"/>
  <c r="CV60" i="4" s="1"/>
  <c r="CV84" i="4" s="1"/>
  <c r="BN60" i="4"/>
  <c r="BN84" i="4" s="1"/>
  <c r="DG62" i="4"/>
  <c r="DG60" i="4" s="1"/>
  <c r="DG84" i="4" s="1"/>
  <c r="BI63" i="3"/>
  <c r="BJ49" i="3"/>
  <c r="BG57" i="4"/>
  <c r="BG56" i="4" s="1"/>
  <c r="BJ73" i="3"/>
  <c r="BI100" i="15"/>
  <c r="BK52" i="3" s="1"/>
  <c r="BJ101" i="15"/>
  <c r="BJ104" i="15" s="1"/>
  <c r="CS68" i="4"/>
  <c r="CR85" i="4"/>
  <c r="BG44" i="3"/>
  <c r="BH61" i="3"/>
  <c r="BH84" i="3" s="1"/>
  <c r="BC52" i="4"/>
  <c r="BC51" i="4" s="1"/>
  <c r="BF43" i="3"/>
  <c r="BF89" i="3" s="1"/>
  <c r="BB51" i="4"/>
  <c r="BB82" i="4" s="1"/>
  <c r="CR52" i="4"/>
  <c r="CR51" i="4" s="1"/>
  <c r="CR82" i="4" s="1"/>
  <c r="DF52" i="4"/>
  <c r="DF51" i="4" s="1"/>
  <c r="DF82" i="4" s="1"/>
  <c r="BC85" i="4"/>
  <c r="BD68" i="4"/>
  <c r="BD76" i="4" s="1"/>
  <c r="BD78" i="4"/>
  <c r="BD74" i="4"/>
  <c r="BE70" i="4"/>
  <c r="BH82" i="3"/>
  <c r="BH86" i="3"/>
  <c r="CW82" i="3"/>
  <c r="BG83" i="4" l="1"/>
  <c r="BS94" i="15"/>
  <c r="BS97" i="15" s="1"/>
  <c r="BR93" i="15"/>
  <c r="BC82" i="4"/>
  <c r="BO84" i="4"/>
  <c r="BT58" i="3"/>
  <c r="BS55" i="3"/>
  <c r="BP62" i="4"/>
  <c r="BP60" i="4" s="1"/>
  <c r="BP84" i="4" s="1"/>
  <c r="BF70" i="4"/>
  <c r="BI86" i="3"/>
  <c r="BI82" i="3"/>
  <c r="BJ63" i="3"/>
  <c r="BK49" i="3"/>
  <c r="CW52" i="3"/>
  <c r="CW49" i="3" s="1"/>
  <c r="BK73" i="3"/>
  <c r="BH57" i="4"/>
  <c r="BJ100" i="15"/>
  <c r="BL52" i="3" s="1"/>
  <c r="BK101" i="15"/>
  <c r="BK104" i="15" s="1"/>
  <c r="BD52" i="4"/>
  <c r="BD51" i="4" s="1"/>
  <c r="BG43" i="3"/>
  <c r="BG89" i="3" s="1"/>
  <c r="BH44" i="3"/>
  <c r="BI61" i="3"/>
  <c r="BI84" i="3" s="1"/>
  <c r="BD85" i="4"/>
  <c r="BE68" i="4"/>
  <c r="BE76" i="4" s="1"/>
  <c r="CS70" i="4"/>
  <c r="BE74" i="4"/>
  <c r="BE78" i="4"/>
  <c r="BD82" i="4" l="1"/>
  <c r="BS93" i="15"/>
  <c r="BT94" i="15"/>
  <c r="BT97" i="15" s="1"/>
  <c r="BQ62" i="4"/>
  <c r="CZ58" i="3"/>
  <c r="CZ55" i="3" s="1"/>
  <c r="BU58" i="3"/>
  <c r="BT55" i="3"/>
  <c r="BF78" i="4"/>
  <c r="BF74" i="4"/>
  <c r="BJ86" i="3"/>
  <c r="BG70" i="4"/>
  <c r="BJ82" i="3"/>
  <c r="CW73" i="3"/>
  <c r="CW63" i="3" s="1"/>
  <c r="BK63" i="3"/>
  <c r="CT57" i="4"/>
  <c r="CT56" i="4" s="1"/>
  <c r="CT83" i="4" s="1"/>
  <c r="BH56" i="4"/>
  <c r="BH83" i="4" s="1"/>
  <c r="BI57" i="4"/>
  <c r="BI56" i="4" s="1"/>
  <c r="BL49" i="3"/>
  <c r="BL73" i="3"/>
  <c r="BL101" i="15"/>
  <c r="BL104" i="15" s="1"/>
  <c r="BK100" i="15"/>
  <c r="BM52" i="3" s="1"/>
  <c r="CV44" i="3"/>
  <c r="CV43" i="3" s="1"/>
  <c r="CV89" i="3" s="1"/>
  <c r="BE52" i="4"/>
  <c r="BH43" i="3"/>
  <c r="BH89" i="3" s="1"/>
  <c r="BI44" i="3"/>
  <c r="BJ61" i="3"/>
  <c r="BJ84" i="3" s="1"/>
  <c r="BF68" i="4"/>
  <c r="BF76" i="4" s="1"/>
  <c r="BE85" i="4"/>
  <c r="CS76" i="4"/>
  <c r="CS74" i="4"/>
  <c r="CS78" i="4"/>
  <c r="BI83" i="4" l="1"/>
  <c r="BT93" i="15"/>
  <c r="BU94" i="15"/>
  <c r="BU97" i="15" s="1"/>
  <c r="CW62" i="4"/>
  <c r="CW60" i="4" s="1"/>
  <c r="CW84" i="4" s="1"/>
  <c r="BQ60" i="4"/>
  <c r="BQ84" i="4" s="1"/>
  <c r="BU55" i="3"/>
  <c r="BV58" i="3"/>
  <c r="BR62" i="4"/>
  <c r="BR60" i="4" s="1"/>
  <c r="BG74" i="4"/>
  <c r="BG78" i="4"/>
  <c r="CW84" i="3"/>
  <c r="CX61" i="3" s="1"/>
  <c r="CW86" i="3"/>
  <c r="BH70" i="4"/>
  <c r="BK86" i="3"/>
  <c r="BK82" i="3"/>
  <c r="BL63" i="3"/>
  <c r="BL100" i="15"/>
  <c r="BN52" i="3" s="1"/>
  <c r="BM101" i="15"/>
  <c r="BM104" i="15" s="1"/>
  <c r="BM73" i="3"/>
  <c r="BM49" i="3"/>
  <c r="BJ57" i="4"/>
  <c r="BJ56" i="4" s="1"/>
  <c r="CS52" i="4"/>
  <c r="CS51" i="4" s="1"/>
  <c r="CS82" i="4" s="1"/>
  <c r="BE51" i="4"/>
  <c r="BE82" i="4" s="1"/>
  <c r="BF52" i="4"/>
  <c r="BF51" i="4" s="1"/>
  <c r="BI43" i="3"/>
  <c r="BI89" i="3" s="1"/>
  <c r="BK61" i="3"/>
  <c r="BK84" i="3" s="1"/>
  <c r="BJ44" i="3"/>
  <c r="BG68" i="4"/>
  <c r="BG76" i="4" s="1"/>
  <c r="BF85" i="4"/>
  <c r="CS85" i="4"/>
  <c r="CT68" i="4"/>
  <c r="BJ83" i="4" l="1"/>
  <c r="BR84" i="4"/>
  <c r="BV94" i="15"/>
  <c r="BV97" i="15" s="1"/>
  <c r="BU93" i="15"/>
  <c r="BV55" i="3"/>
  <c r="BW58" i="3"/>
  <c r="BS62" i="4"/>
  <c r="BS60" i="4" s="1"/>
  <c r="CX82" i="3"/>
  <c r="CT70" i="4"/>
  <c r="BH74" i="4"/>
  <c r="BH78" i="4"/>
  <c r="BI70" i="4"/>
  <c r="BL86" i="3"/>
  <c r="BL82" i="3"/>
  <c r="BN73" i="3"/>
  <c r="BK57" i="4"/>
  <c r="CX52" i="3"/>
  <c r="CX49" i="3" s="1"/>
  <c r="BN49" i="3"/>
  <c r="BM100" i="15"/>
  <c r="BO52" i="3" s="1"/>
  <c r="BN101" i="15"/>
  <c r="BN104" i="15" s="1"/>
  <c r="BL61" i="3"/>
  <c r="BL84" i="3" s="1"/>
  <c r="BK44" i="3"/>
  <c r="BG52" i="4"/>
  <c r="BG51" i="4" s="1"/>
  <c r="BJ43" i="3"/>
  <c r="BJ89" i="3" s="1"/>
  <c r="BH68" i="4"/>
  <c r="BH76" i="4" s="1"/>
  <c r="BG85" i="4"/>
  <c r="BF82" i="4"/>
  <c r="BM63" i="3"/>
  <c r="BS84" i="4" l="1"/>
  <c r="BV93" i="15"/>
  <c r="BW94" i="15"/>
  <c r="BW97" i="15" s="1"/>
  <c r="BN63" i="3"/>
  <c r="BK70" i="4" s="1"/>
  <c r="CX73" i="3"/>
  <c r="CX63" i="3" s="1"/>
  <c r="DA58" i="3"/>
  <c r="DA55" i="3" s="1"/>
  <c r="BX58" i="3"/>
  <c r="BW55" i="3"/>
  <c r="BT62" i="4"/>
  <c r="CT76" i="4"/>
  <c r="CT74" i="4"/>
  <c r="CT78" i="4"/>
  <c r="BI78" i="4"/>
  <c r="BI74" i="4"/>
  <c r="BK56" i="4"/>
  <c r="BK83" i="4" s="1"/>
  <c r="CU57" i="4"/>
  <c r="CU56" i="4" s="1"/>
  <c r="CU83" i="4" s="1"/>
  <c r="BL57" i="4"/>
  <c r="BL56" i="4" s="1"/>
  <c r="BO73" i="3"/>
  <c r="BO49" i="3"/>
  <c r="BN100" i="15"/>
  <c r="BP52" i="3" s="1"/>
  <c r="BO101" i="15"/>
  <c r="BO104" i="15" s="1"/>
  <c r="BM61" i="3"/>
  <c r="BM84" i="3" s="1"/>
  <c r="BL44" i="3"/>
  <c r="CW44" i="3"/>
  <c r="CW43" i="3" s="1"/>
  <c r="CW89" i="3" s="1"/>
  <c r="BK43" i="3"/>
  <c r="BK89" i="3" s="1"/>
  <c r="BH52" i="4"/>
  <c r="BH85" i="4"/>
  <c r="BI68" i="4"/>
  <c r="BI76" i="4" s="1"/>
  <c r="BM82" i="3"/>
  <c r="BM86" i="3"/>
  <c r="BJ70" i="4"/>
  <c r="BG82" i="4"/>
  <c r="BN82" i="3" l="1"/>
  <c r="BN86" i="3"/>
  <c r="BX94" i="15"/>
  <c r="BX97" i="15" s="1"/>
  <c r="BW93" i="15"/>
  <c r="CU70" i="4"/>
  <c r="CX86" i="3"/>
  <c r="CX84" i="3"/>
  <c r="CY61" i="3" s="1"/>
  <c r="CY82" i="3" s="1"/>
  <c r="BX55" i="3"/>
  <c r="BY58" i="3"/>
  <c r="BU62" i="4"/>
  <c r="BU60" i="4" s="1"/>
  <c r="BT60" i="4"/>
  <c r="BT84" i="4" s="1"/>
  <c r="CX62" i="4"/>
  <c r="CX60" i="4" s="1"/>
  <c r="CX84" i="4" s="1"/>
  <c r="CT85" i="4"/>
  <c r="CU68" i="4"/>
  <c r="BK74" i="4"/>
  <c r="BK78" i="4"/>
  <c r="BO63" i="3"/>
  <c r="BP73" i="3"/>
  <c r="BP49" i="3"/>
  <c r="BM57" i="4"/>
  <c r="BM56" i="4" s="1"/>
  <c r="BO100" i="15"/>
  <c r="BQ52" i="3" s="1"/>
  <c r="BP101" i="15"/>
  <c r="BP104" i="15" s="1"/>
  <c r="BN61" i="3"/>
  <c r="BN84" i="3" s="1"/>
  <c r="BM44" i="3"/>
  <c r="BL43" i="3"/>
  <c r="BL89" i="3" s="1"/>
  <c r="BI52" i="4"/>
  <c r="BI51" i="4" s="1"/>
  <c r="BH51" i="4"/>
  <c r="BH82" i="4" s="1"/>
  <c r="CT52" i="4"/>
  <c r="CT51" i="4" s="1"/>
  <c r="CT82" i="4" s="1"/>
  <c r="BJ68" i="4"/>
  <c r="BJ76" i="4" s="1"/>
  <c r="BI85" i="4"/>
  <c r="BJ78" i="4"/>
  <c r="BJ74" i="4"/>
  <c r="BL83" i="4"/>
  <c r="BM83" i="4" l="1"/>
  <c r="BU84" i="4"/>
  <c r="BY94" i="15"/>
  <c r="BY97" i="15" s="1"/>
  <c r="BX93" i="15"/>
  <c r="CU76" i="4"/>
  <c r="CU74" i="4"/>
  <c r="CU78" i="4"/>
  <c r="BZ58" i="3"/>
  <c r="BY55" i="3"/>
  <c r="BV62" i="4"/>
  <c r="BV60" i="4" s="1"/>
  <c r="BO82" i="3"/>
  <c r="BO86" i="3"/>
  <c r="BL70" i="4"/>
  <c r="CY52" i="3"/>
  <c r="CY49" i="3" s="1"/>
  <c r="BQ49" i="3"/>
  <c r="DJ52" i="3"/>
  <c r="DJ49" i="3" s="1"/>
  <c r="BN57" i="4"/>
  <c r="BQ73" i="3"/>
  <c r="CY73" i="3" s="1"/>
  <c r="CY63" i="3" s="1"/>
  <c r="BP100" i="15"/>
  <c r="BR52" i="3" s="1"/>
  <c r="BQ101" i="15"/>
  <c r="BQ104" i="15" s="1"/>
  <c r="BO61" i="3"/>
  <c r="BO84" i="3" s="1"/>
  <c r="BN44" i="3"/>
  <c r="BM43" i="3"/>
  <c r="BM89" i="3" s="1"/>
  <c r="BJ52" i="4"/>
  <c r="BJ51" i="4" s="1"/>
  <c r="BJ85" i="4"/>
  <c r="BK68" i="4"/>
  <c r="BK76" i="4" s="1"/>
  <c r="BI82" i="4"/>
  <c r="BP63" i="3"/>
  <c r="BV84" i="4" l="1"/>
  <c r="BJ82" i="4"/>
  <c r="BY93" i="15"/>
  <c r="BZ94" i="15"/>
  <c r="BZ97" i="15" s="1"/>
  <c r="CV68" i="4"/>
  <c r="CU85" i="4"/>
  <c r="BW62" i="4"/>
  <c r="DB58" i="3"/>
  <c r="DB55" i="3" s="1"/>
  <c r="CA58" i="3"/>
  <c r="BZ55" i="3"/>
  <c r="BL74" i="4"/>
  <c r="BL78" i="4"/>
  <c r="BN56" i="4"/>
  <c r="BN83" i="4" s="1"/>
  <c r="DG57" i="4"/>
  <c r="DG56" i="4" s="1"/>
  <c r="DG83" i="4" s="1"/>
  <c r="CV57" i="4"/>
  <c r="CV56" i="4" s="1"/>
  <c r="CV83" i="4" s="1"/>
  <c r="BR73" i="3"/>
  <c r="BR49" i="3"/>
  <c r="BO57" i="4"/>
  <c r="BO56" i="4" s="1"/>
  <c r="BR101" i="15"/>
  <c r="BR104" i="15" s="1"/>
  <c r="BQ100" i="15"/>
  <c r="BS52" i="3" s="1"/>
  <c r="BO44" i="3"/>
  <c r="BP61" i="3"/>
  <c r="BP84" i="3" s="1"/>
  <c r="BN43" i="3"/>
  <c r="BN89" i="3" s="1"/>
  <c r="BK52" i="4"/>
  <c r="CX44" i="3"/>
  <c r="CX43" i="3" s="1"/>
  <c r="CX89" i="3" s="1"/>
  <c r="BK85" i="4"/>
  <c r="BL68" i="4"/>
  <c r="BL76" i="4" s="1"/>
  <c r="BP86" i="3"/>
  <c r="BP82" i="3"/>
  <c r="BM70" i="4"/>
  <c r="CY84" i="3"/>
  <c r="CZ61" i="3" s="1"/>
  <c r="CY86" i="3"/>
  <c r="BQ63" i="3"/>
  <c r="DJ73" i="3"/>
  <c r="DJ63" i="3" s="1"/>
  <c r="BO83" i="4" l="1"/>
  <c r="CA94" i="15"/>
  <c r="CA97" i="15" s="1"/>
  <c r="CA93" i="15" s="1"/>
  <c r="BZ93" i="15"/>
  <c r="CY62" i="4"/>
  <c r="CY60" i="4" s="1"/>
  <c r="CY84" i="4" s="1"/>
  <c r="BW60" i="4"/>
  <c r="BW84" i="4" s="1"/>
  <c r="CA55" i="3"/>
  <c r="CB58" i="3"/>
  <c r="BX62" i="4"/>
  <c r="BX60" i="4" s="1"/>
  <c r="BR63" i="3"/>
  <c r="BS101" i="15"/>
  <c r="BS104" i="15" s="1"/>
  <c r="BR100" i="15"/>
  <c r="BT52" i="3" s="1"/>
  <c r="BP57" i="4"/>
  <c r="BP56" i="4" s="1"/>
  <c r="BS73" i="3"/>
  <c r="BS63" i="3" s="1"/>
  <c r="BS49" i="3"/>
  <c r="BO43" i="3"/>
  <c r="BO89" i="3" s="1"/>
  <c r="BL52" i="4"/>
  <c r="BL51" i="4" s="1"/>
  <c r="BP44" i="3"/>
  <c r="BQ61" i="3"/>
  <c r="BQ84" i="3" s="1"/>
  <c r="BK51" i="4"/>
  <c r="BK82" i="4" s="1"/>
  <c r="CU52" i="4"/>
  <c r="CU51" i="4" s="1"/>
  <c r="CU82" i="4" s="1"/>
  <c r="BM68" i="4"/>
  <c r="BM76" i="4" s="1"/>
  <c r="BL85" i="4"/>
  <c r="BM74" i="4"/>
  <c r="BM78" i="4"/>
  <c r="CZ82" i="3"/>
  <c r="BQ82" i="3"/>
  <c r="BQ86" i="3"/>
  <c r="BN70" i="4"/>
  <c r="DJ86" i="3"/>
  <c r="DJ84" i="3"/>
  <c r="DK61" i="3" s="1"/>
  <c r="BX84" i="4" l="1"/>
  <c r="BP83" i="4"/>
  <c r="BL82" i="4"/>
  <c r="CB55" i="3"/>
  <c r="BY62" i="4"/>
  <c r="BY60" i="4" s="1"/>
  <c r="CC58" i="3"/>
  <c r="BR82" i="3"/>
  <c r="BR86" i="3"/>
  <c r="BO70" i="4"/>
  <c r="BT101" i="15"/>
  <c r="BT104" i="15" s="1"/>
  <c r="BS100" i="15"/>
  <c r="BU52" i="3" s="1"/>
  <c r="CZ52" i="3"/>
  <c r="CZ49" i="3" s="1"/>
  <c r="BT73" i="3"/>
  <c r="BT49" i="3"/>
  <c r="BQ57" i="4"/>
  <c r="BP70" i="4"/>
  <c r="BS86" i="3"/>
  <c r="BS82" i="3"/>
  <c r="BP43" i="3"/>
  <c r="BP89" i="3" s="1"/>
  <c r="BM52" i="4"/>
  <c r="BM51" i="4" s="1"/>
  <c r="BR61" i="3"/>
  <c r="BR84" i="3" s="1"/>
  <c r="BQ44" i="3"/>
  <c r="BN68" i="4"/>
  <c r="BN76" i="4" s="1"/>
  <c r="BM85" i="4"/>
  <c r="DG70" i="4"/>
  <c r="CV70" i="4"/>
  <c r="BN74" i="4"/>
  <c r="BN78" i="4"/>
  <c r="DK82" i="3"/>
  <c r="BY84" i="4" l="1"/>
  <c r="BM82" i="4"/>
  <c r="DK58" i="3"/>
  <c r="DK55" i="3" s="1"/>
  <c r="BZ62" i="4"/>
  <c r="CC55" i="3"/>
  <c r="DC58" i="3"/>
  <c r="DC55" i="3" s="1"/>
  <c r="BO78" i="4"/>
  <c r="BO74" i="4"/>
  <c r="BT100" i="15"/>
  <c r="BV52" i="3" s="1"/>
  <c r="BU101" i="15"/>
  <c r="BU104" i="15" s="1"/>
  <c r="BU73" i="3"/>
  <c r="BU49" i="3"/>
  <c r="BR57" i="4"/>
  <c r="BR56" i="4" s="1"/>
  <c r="CZ73" i="3"/>
  <c r="CZ63" i="3" s="1"/>
  <c r="BT63" i="3"/>
  <c r="BQ56" i="4"/>
  <c r="BQ83" i="4" s="1"/>
  <c r="CW57" i="4"/>
  <c r="CW56" i="4" s="1"/>
  <c r="CW83" i="4" s="1"/>
  <c r="BP74" i="4"/>
  <c r="BP78" i="4"/>
  <c r="BR44" i="3"/>
  <c r="BS61" i="3"/>
  <c r="BS84" i="3" s="1"/>
  <c r="CY44" i="3"/>
  <c r="CY43" i="3" s="1"/>
  <c r="CY89" i="3" s="1"/>
  <c r="BN52" i="4"/>
  <c r="BQ43" i="3"/>
  <c r="BQ89" i="3" s="1"/>
  <c r="DJ44" i="3"/>
  <c r="DJ43" i="3" s="1"/>
  <c r="BO68" i="4"/>
  <c r="BO76" i="4" s="1"/>
  <c r="BN85" i="4"/>
  <c r="DG76" i="4"/>
  <c r="DG78" i="4"/>
  <c r="DG74" i="4"/>
  <c r="CV78" i="4"/>
  <c r="CV74" i="4"/>
  <c r="CV76" i="4"/>
  <c r="BR83" i="4" l="1"/>
  <c r="DH62" i="4"/>
  <c r="DH60" i="4" s="1"/>
  <c r="DH84" i="4" s="1"/>
  <c r="BZ60" i="4"/>
  <c r="BZ84" i="4" s="1"/>
  <c r="CZ62" i="4"/>
  <c r="CZ60" i="4" s="1"/>
  <c r="CZ84" i="4" s="1"/>
  <c r="BV49" i="3"/>
  <c r="BV73" i="3"/>
  <c r="BS57" i="4"/>
  <c r="BS56" i="4" s="1"/>
  <c r="BU100" i="15"/>
  <c r="BW52" i="3" s="1"/>
  <c r="BV101" i="15"/>
  <c r="BV104" i="15" s="1"/>
  <c r="BU63" i="3"/>
  <c r="CZ84" i="3"/>
  <c r="DA61" i="3" s="1"/>
  <c r="CZ86" i="3"/>
  <c r="BT82" i="3"/>
  <c r="BQ70" i="4"/>
  <c r="BT86" i="3"/>
  <c r="BO52" i="4"/>
  <c r="BO51" i="4" s="1"/>
  <c r="BR43" i="3"/>
  <c r="BR89" i="3" s="1"/>
  <c r="BT61" i="3"/>
  <c r="BT84" i="3" s="1"/>
  <c r="BS44" i="3"/>
  <c r="CV52" i="4"/>
  <c r="CV51" i="4" s="1"/>
  <c r="CV82" i="4" s="1"/>
  <c r="BN51" i="4"/>
  <c r="BN82" i="4" s="1"/>
  <c r="DG52" i="4"/>
  <c r="BO85" i="4"/>
  <c r="BP68" i="4"/>
  <c r="BP76" i="4" s="1"/>
  <c r="DG85" i="4"/>
  <c r="DH68" i="4"/>
  <c r="CW68" i="4"/>
  <c r="CV85" i="4"/>
  <c r="BS83" i="4" l="1"/>
  <c r="BO82" i="4"/>
  <c r="BV63" i="3"/>
  <c r="BW73" i="3"/>
  <c r="BT57" i="4"/>
  <c r="BW49" i="3"/>
  <c r="DA52" i="3"/>
  <c r="DA49" i="3" s="1"/>
  <c r="BV100" i="15"/>
  <c r="BX52" i="3" s="1"/>
  <c r="BW101" i="15"/>
  <c r="BW104" i="15" s="1"/>
  <c r="BR70" i="4"/>
  <c r="BU86" i="3"/>
  <c r="BU82" i="3"/>
  <c r="DA82" i="3"/>
  <c r="CW70" i="4"/>
  <c r="BQ74" i="4"/>
  <c r="BQ78" i="4"/>
  <c r="BU61" i="3"/>
  <c r="BU84" i="3" s="1"/>
  <c r="BT44" i="3"/>
  <c r="BS43" i="3"/>
  <c r="BS89" i="3" s="1"/>
  <c r="BP52" i="4"/>
  <c r="BP51" i="4" s="1"/>
  <c r="E3" i="14"/>
  <c r="E4" i="14" s="1"/>
  <c r="DG51" i="4"/>
  <c r="DG82" i="4" s="1"/>
  <c r="BP85" i="4"/>
  <c r="BQ68" i="4"/>
  <c r="BQ76" i="4" s="1"/>
  <c r="BP82" i="4" l="1"/>
  <c r="BS70" i="4"/>
  <c r="BV86" i="3"/>
  <c r="BV82" i="3"/>
  <c r="DA73" i="3"/>
  <c r="DA63" i="3" s="1"/>
  <c r="BW63" i="3"/>
  <c r="CX57" i="4"/>
  <c r="CX56" i="4" s="1"/>
  <c r="CX83" i="4" s="1"/>
  <c r="BT56" i="4"/>
  <c r="BT83" i="4" s="1"/>
  <c r="BX49" i="3"/>
  <c r="BU57" i="4"/>
  <c r="BU56" i="4" s="1"/>
  <c r="BX73" i="3"/>
  <c r="BW100" i="15"/>
  <c r="BY52" i="3" s="1"/>
  <c r="BX101" i="15"/>
  <c r="BX104" i="15" s="1"/>
  <c r="BR78" i="4"/>
  <c r="BR74" i="4"/>
  <c r="CW76" i="4"/>
  <c r="CW74" i="4"/>
  <c r="CW78" i="4"/>
  <c r="BU44" i="3"/>
  <c r="BV61" i="3"/>
  <c r="BV84" i="3" s="1"/>
  <c r="BQ52" i="4"/>
  <c r="BT43" i="3"/>
  <c r="BT89" i="3" s="1"/>
  <c r="CZ44" i="3"/>
  <c r="CZ43" i="3" s="1"/>
  <c r="CZ89" i="3" s="1"/>
  <c r="BR68" i="4"/>
  <c r="BR76" i="4" s="1"/>
  <c r="BQ85" i="4"/>
  <c r="BU83" i="4" l="1"/>
  <c r="BS78" i="4"/>
  <c r="BS74" i="4"/>
  <c r="DA84" i="3"/>
  <c r="DB61" i="3" s="1"/>
  <c r="DA86" i="3"/>
  <c r="BT70" i="4"/>
  <c r="BW82" i="3"/>
  <c r="BW86" i="3"/>
  <c r="BX63" i="3"/>
  <c r="BY73" i="3"/>
  <c r="BY49" i="3"/>
  <c r="BV57" i="4"/>
  <c r="BV56" i="4" s="1"/>
  <c r="BY101" i="15"/>
  <c r="BY104" i="15" s="1"/>
  <c r="BX100" i="15"/>
  <c r="BZ52" i="3" s="1"/>
  <c r="CX68" i="4"/>
  <c r="CW85" i="4"/>
  <c r="BU43" i="3"/>
  <c r="BU89" i="3" s="1"/>
  <c r="BR52" i="4"/>
  <c r="BR51" i="4" s="1"/>
  <c r="BW61" i="3"/>
  <c r="BW84" i="3" s="1"/>
  <c r="BV44" i="3"/>
  <c r="CW52" i="4"/>
  <c r="CW51" i="4" s="1"/>
  <c r="CW82" i="4" s="1"/>
  <c r="BQ51" i="4"/>
  <c r="BQ82" i="4" s="1"/>
  <c r="BS68" i="4"/>
  <c r="BS76" i="4" s="1"/>
  <c r="BR85" i="4"/>
  <c r="BV83" i="4" l="1"/>
  <c r="BR82" i="4"/>
  <c r="DB82" i="3"/>
  <c r="CX70" i="4"/>
  <c r="BT78" i="4"/>
  <c r="BT74" i="4"/>
  <c r="BX82" i="3"/>
  <c r="BX86" i="3"/>
  <c r="BU70" i="4"/>
  <c r="BY100" i="15"/>
  <c r="CA52" i="3" s="1"/>
  <c r="BZ101" i="15"/>
  <c r="BZ104" i="15" s="1"/>
  <c r="BW57" i="4"/>
  <c r="DB52" i="3"/>
  <c r="DB49" i="3" s="1"/>
  <c r="BZ49" i="3"/>
  <c r="BZ73" i="3"/>
  <c r="DB73" i="3" s="1"/>
  <c r="DB63" i="3" s="1"/>
  <c r="BX61" i="3"/>
  <c r="BX84" i="3" s="1"/>
  <c r="BW44" i="3"/>
  <c r="BS52" i="4"/>
  <c r="BS51" i="4" s="1"/>
  <c r="BV43" i="3"/>
  <c r="BV89" i="3" s="1"/>
  <c r="BT68" i="4"/>
  <c r="BT76" i="4" s="1"/>
  <c r="BS85" i="4"/>
  <c r="BY63" i="3"/>
  <c r="CX76" i="4" l="1"/>
  <c r="CX74" i="4"/>
  <c r="CX78" i="4"/>
  <c r="BU78" i="4"/>
  <c r="BU74" i="4"/>
  <c r="BX57" i="4"/>
  <c r="BX56" i="4" s="1"/>
  <c r="CA49" i="3"/>
  <c r="CA73" i="3"/>
  <c r="CA63" i="3" s="1"/>
  <c r="CA101" i="15"/>
  <c r="CA104" i="15" s="1"/>
  <c r="CA100" i="15" s="1"/>
  <c r="CC52" i="3" s="1"/>
  <c r="BZ100" i="15"/>
  <c r="CB52" i="3" s="1"/>
  <c r="CY57" i="4"/>
  <c r="CY56" i="4" s="1"/>
  <c r="CY83" i="4" s="1"/>
  <c r="BW56" i="4"/>
  <c r="BW83" i="4" s="1"/>
  <c r="BZ63" i="3"/>
  <c r="BY61" i="3"/>
  <c r="BY84" i="3" s="1"/>
  <c r="BX44" i="3"/>
  <c r="BT52" i="4"/>
  <c r="DA44" i="3"/>
  <c r="DA43" i="3" s="1"/>
  <c r="DA89" i="3" s="1"/>
  <c r="BW43" i="3"/>
  <c r="BW89" i="3" s="1"/>
  <c r="BU68" i="4"/>
  <c r="BU76" i="4" s="1"/>
  <c r="BT85" i="4"/>
  <c r="BY82" i="3"/>
  <c r="BY86" i="3"/>
  <c r="BV70" i="4"/>
  <c r="BS82" i="4"/>
  <c r="DB84" i="3"/>
  <c r="DC61" i="3" s="1"/>
  <c r="DB86" i="3"/>
  <c r="BX83" i="4" l="1"/>
  <c r="CY68" i="4"/>
  <c r="CX85" i="4"/>
  <c r="CA86" i="3"/>
  <c r="BX70" i="4"/>
  <c r="CA82" i="3"/>
  <c r="DK52" i="3"/>
  <c r="DK49" i="3" s="1"/>
  <c r="BZ57" i="4"/>
  <c r="CC49" i="3"/>
  <c r="DC52" i="3"/>
  <c r="DC49" i="3" s="1"/>
  <c r="CC73" i="3"/>
  <c r="CC63" i="3" s="1"/>
  <c r="CB49" i="3"/>
  <c r="CB73" i="3"/>
  <c r="BY57" i="4"/>
  <c r="BY56" i="4" s="1"/>
  <c r="BZ82" i="3"/>
  <c r="BZ86" i="3"/>
  <c r="BW70" i="4"/>
  <c r="BZ61" i="3"/>
  <c r="BZ84" i="3" s="1"/>
  <c r="BY44" i="3"/>
  <c r="BU52" i="4"/>
  <c r="BU51" i="4" s="1"/>
  <c r="BX43" i="3"/>
  <c r="BX89" i="3" s="1"/>
  <c r="BT51" i="4"/>
  <c r="BT82" i="4" s="1"/>
  <c r="CX52" i="4"/>
  <c r="CX51" i="4" s="1"/>
  <c r="CX82" i="4" s="1"/>
  <c r="BU85" i="4"/>
  <c r="BV68" i="4"/>
  <c r="BV76" i="4" s="1"/>
  <c r="BV78" i="4"/>
  <c r="BV74" i="4"/>
  <c r="DC82" i="3"/>
  <c r="BY83" i="4" l="1"/>
  <c r="BX74" i="4"/>
  <c r="BX78" i="4"/>
  <c r="CZ57" i="4"/>
  <c r="CZ56" i="4" s="1"/>
  <c r="CZ83" i="4" s="1"/>
  <c r="DH57" i="4"/>
  <c r="DH56" i="4" s="1"/>
  <c r="DH83" i="4" s="1"/>
  <c r="BZ56" i="4"/>
  <c r="BZ83" i="4" s="1"/>
  <c r="CC82" i="3"/>
  <c r="BZ70" i="4"/>
  <c r="CC86" i="3"/>
  <c r="DK73" i="3"/>
  <c r="DK63" i="3" s="1"/>
  <c r="CB63" i="3"/>
  <c r="DC73" i="3"/>
  <c r="DC63" i="3" s="1"/>
  <c r="CY70" i="4"/>
  <c r="BW74" i="4"/>
  <c r="BW78" i="4"/>
  <c r="BZ44" i="3"/>
  <c r="CA61" i="3"/>
  <c r="CA84" i="3" s="1"/>
  <c r="BV52" i="4"/>
  <c r="BV51" i="4" s="1"/>
  <c r="BY43" i="3"/>
  <c r="BY89" i="3" s="1"/>
  <c r="BW68" i="4"/>
  <c r="BW76" i="4" s="1"/>
  <c r="BV85" i="4"/>
  <c r="BU82" i="4"/>
  <c r="BV82" i="4" l="1"/>
  <c r="BZ74" i="4"/>
  <c r="BZ78" i="4"/>
  <c r="DK84" i="3"/>
  <c r="DK86" i="3"/>
  <c r="BY70" i="4"/>
  <c r="CB82" i="3"/>
  <c r="CB86" i="3"/>
  <c r="DC84" i="3"/>
  <c r="DC86" i="3"/>
  <c r="CY76" i="4"/>
  <c r="CY74" i="4"/>
  <c r="CY78" i="4"/>
  <c r="BZ43" i="3"/>
  <c r="BZ89" i="3" s="1"/>
  <c r="BW52" i="4"/>
  <c r="DB44" i="3"/>
  <c r="DB43" i="3" s="1"/>
  <c r="DB89" i="3" s="1"/>
  <c r="CB61" i="3"/>
  <c r="CB84" i="3" s="1"/>
  <c r="CA44" i="3"/>
  <c r="BW85" i="4"/>
  <c r="BX68" i="4"/>
  <c r="BX76" i="4" s="1"/>
  <c r="DH70" i="4" l="1"/>
  <c r="CZ70" i="4"/>
  <c r="BY74" i="4"/>
  <c r="BY78" i="4"/>
  <c r="CY85" i="4"/>
  <c r="CZ68" i="4"/>
  <c r="BW51" i="4"/>
  <c r="BW82" i="4" s="1"/>
  <c r="CY52" i="4"/>
  <c r="CY51" i="4" s="1"/>
  <c r="CY82" i="4" s="1"/>
  <c r="CB44" i="3"/>
  <c r="CC61" i="3"/>
  <c r="CC84" i="3" s="1"/>
  <c r="F84" i="3" s="1"/>
  <c r="CA43" i="3"/>
  <c r="CA89" i="3" s="1"/>
  <c r="BX52" i="4"/>
  <c r="BX51" i="4" s="1"/>
  <c r="BY68" i="4"/>
  <c r="BY76" i="4" s="1"/>
  <c r="BX85" i="4"/>
  <c r="BX82" i="4" l="1"/>
  <c r="DH76" i="4"/>
  <c r="DH85" i="4" s="1"/>
  <c r="DH74" i="4"/>
  <c r="DH78" i="4"/>
  <c r="CZ74" i="4"/>
  <c r="CZ78" i="4"/>
  <c r="BY52" i="4"/>
  <c r="BY51" i="4" s="1"/>
  <c r="CB43" i="3"/>
  <c r="CB89" i="3" s="1"/>
  <c r="BY85" i="4"/>
  <c r="BZ68" i="4"/>
  <c r="BZ76" i="4" s="1"/>
  <c r="BZ85" i="4" s="1"/>
  <c r="CZ76" i="4"/>
  <c r="CZ85" i="4" s="1"/>
  <c r="CC44" i="3"/>
  <c r="E32" i="14"/>
  <c r="BY82" i="4" l="1"/>
  <c r="DC44" i="3"/>
  <c r="DC43" i="3" s="1"/>
  <c r="DC89" i="3" s="1"/>
  <c r="DK44" i="3"/>
  <c r="DK43" i="3" s="1"/>
  <c r="CC43" i="3"/>
  <c r="CC89" i="3" s="1"/>
  <c r="BZ52" i="4"/>
  <c r="DH52" i="4" l="1"/>
  <c r="DH51" i="4" s="1"/>
  <c r="DH82" i="4" s="1"/>
  <c r="CZ52" i="4"/>
  <c r="CZ51" i="4" s="1"/>
  <c r="CZ82" i="4" s="1"/>
  <c r="BZ51" i="4"/>
  <c r="BZ82" i="4" s="1"/>
  <c r="A3" i="3" l="1"/>
  <c r="A3" i="7" l="1"/>
  <c r="A3" i="2"/>
  <c r="A3" i="15"/>
  <c r="A3" i="11"/>
  <c r="A3" i="16"/>
  <c r="A3" i="4"/>
  <c r="A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Aassem</author>
  </authors>
  <commentList>
    <comment ref="G26" authorId="0" shapeId="0" xr:uid="{A4AEE862-4B05-473E-8445-25045C0A8536}">
      <text>
        <r>
          <rPr>
            <b/>
            <sz val="9"/>
            <color indexed="81"/>
            <rFont val="Tahoma"/>
            <family val="2"/>
          </rPr>
          <t>Aassem:</t>
        </r>
        <r>
          <rPr>
            <sz val="9"/>
            <color indexed="81"/>
            <rFont val="Tahoma"/>
            <family val="2"/>
          </rPr>
          <t xml:space="preserve">
Copacking Design + Website and business card branding</t>
        </r>
      </text>
    </comment>
    <comment ref="F37" authorId="0" shapeId="0" xr:uid="{49F268BD-53EE-4909-9D71-5B30200B696D}">
      <text>
        <r>
          <rPr>
            <b/>
            <sz val="9"/>
            <color indexed="81"/>
            <rFont val="Tahoma"/>
            <family val="2"/>
          </rPr>
          <t>Aassem:</t>
        </r>
        <r>
          <rPr>
            <sz val="9"/>
            <color indexed="81"/>
            <rFont val="Tahoma"/>
            <family val="2"/>
          </rPr>
          <t xml:space="preserve">
19% if EBITDA less than 50K, from 19% to 25% if EBITDA between 50K and 250K and if EBITDA is more than 250K then 25%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<sst xmlns="http://schemas.openxmlformats.org/spreadsheetml/2006/main" count="561" uniqueCount="232">
  <si>
    <t>Monthly</t>
  </si>
  <si>
    <t>Quarterly</t>
  </si>
  <si>
    <t>Annual</t>
  </si>
  <si>
    <t>Primary</t>
  </si>
  <si>
    <t>Secondry</t>
  </si>
  <si>
    <t>Sum</t>
  </si>
  <si>
    <t>Index</t>
  </si>
  <si>
    <t>Profit &amp; Loss</t>
  </si>
  <si>
    <t>Income</t>
  </si>
  <si>
    <t>COGS</t>
  </si>
  <si>
    <t>Opex</t>
  </si>
  <si>
    <t>Other Income</t>
  </si>
  <si>
    <t>Other Expense</t>
  </si>
  <si>
    <t>Drivers</t>
  </si>
  <si>
    <t>Template</t>
  </si>
  <si>
    <t>Summarized Financials</t>
  </si>
  <si>
    <t>Last Historical Date</t>
  </si>
  <si>
    <t>Start Date</t>
  </si>
  <si>
    <t>Fiscal Offset</t>
  </si>
  <si>
    <t>Company Name</t>
  </si>
  <si>
    <t>Driver</t>
  </si>
  <si>
    <t>Assumption</t>
  </si>
  <si>
    <t>Manual Input</t>
  </si>
  <si>
    <t>Net Income</t>
  </si>
  <si>
    <t>Revenue</t>
  </si>
  <si>
    <t>Orange</t>
  </si>
  <si>
    <t>Apple</t>
  </si>
  <si>
    <t>Pinapple</t>
  </si>
  <si>
    <t>Pallet Size (# of Cases)</t>
  </si>
  <si>
    <t>Case Size (# of Liters)</t>
  </si>
  <si>
    <t>Total COGS</t>
  </si>
  <si>
    <t>National</t>
  </si>
  <si>
    <t>Reagonal</t>
  </si>
  <si>
    <t>Local</t>
  </si>
  <si>
    <r>
      <t xml:space="preserve">Local </t>
    </r>
    <r>
      <rPr>
        <sz val="8"/>
        <color theme="1"/>
        <rFont val="Calibri"/>
        <family val="2"/>
        <scheme val="minor"/>
      </rPr>
      <t>(New)</t>
    </r>
  </si>
  <si>
    <t>Cranberry</t>
  </si>
  <si>
    <t>Total</t>
  </si>
  <si>
    <t>Total Number Of Juices being Sold</t>
  </si>
  <si>
    <t>Warehousing Costs</t>
  </si>
  <si>
    <t>Carton Cost</t>
  </si>
  <si>
    <t>Lid Cost</t>
  </si>
  <si>
    <t>Case Cost</t>
  </si>
  <si>
    <t>Pallet Cost</t>
  </si>
  <si>
    <t>Wrapping Cost</t>
  </si>
  <si>
    <t>Barcoding Cost</t>
  </si>
  <si>
    <t>Collection Cost/Pallet</t>
  </si>
  <si>
    <t>Goods in Cost/Pallet</t>
  </si>
  <si>
    <t>Goods out Cost/Pallet</t>
  </si>
  <si>
    <t>Average Delivery Fee Cost/Pallet</t>
  </si>
  <si>
    <t>Collection Cost</t>
  </si>
  <si>
    <t>Goods in Cost</t>
  </si>
  <si>
    <t>Goods out Cost</t>
  </si>
  <si>
    <t>Average Delivery Fee Cost</t>
  </si>
  <si>
    <t>Storage Cost</t>
  </si>
  <si>
    <t>Storage Cost/Pallet/Week</t>
  </si>
  <si>
    <t>Sales</t>
  </si>
  <si>
    <t>Assumptions</t>
  </si>
  <si>
    <t>Bonus Month</t>
  </si>
  <si>
    <t>of FTE Salary</t>
  </si>
  <si>
    <t>Payroll Admin Fees</t>
  </si>
  <si>
    <t>Health Benefits</t>
  </si>
  <si>
    <t>Payroll tax</t>
  </si>
  <si>
    <t>Check (Total Gross Salary = Departmental Spend)</t>
  </si>
  <si>
    <t>Check (Total = Departmental Spend)</t>
  </si>
  <si>
    <t>Bonus</t>
  </si>
  <si>
    <t>Payroll Taxes</t>
  </si>
  <si>
    <t>Consultant Salary</t>
  </si>
  <si>
    <t>FTE Salary</t>
  </si>
  <si>
    <t>Costs</t>
  </si>
  <si>
    <t>Headcount Costs Summary</t>
  </si>
  <si>
    <t>General &amp; Administrative</t>
  </si>
  <si>
    <t>Expenses by Department</t>
  </si>
  <si>
    <t>Total Hires</t>
  </si>
  <si>
    <t>Hires by Department</t>
  </si>
  <si>
    <t>New Hires by Department (Cumulative)</t>
  </si>
  <si>
    <t>New Hires by Department (Incremental)</t>
  </si>
  <si>
    <t>Avg Cost per Hire</t>
  </si>
  <si>
    <t>Bulk Add Payroll</t>
  </si>
  <si>
    <t>Consultant</t>
  </si>
  <si>
    <t>FTE</t>
  </si>
  <si>
    <t>CEO</t>
  </si>
  <si>
    <t>Type</t>
  </si>
  <si>
    <t>Annual Bonus</t>
  </si>
  <si>
    <t>New Salary Date</t>
  </si>
  <si>
    <t>New Salary</t>
  </si>
  <si>
    <t>Initial Salary</t>
  </si>
  <si>
    <t>End Date</t>
  </si>
  <si>
    <t>Location</t>
  </si>
  <si>
    <t>Department</t>
  </si>
  <si>
    <t>Last Name</t>
  </si>
  <si>
    <t>First Name</t>
  </si>
  <si>
    <t>Title</t>
  </si>
  <si>
    <t>Detailed Payroll</t>
  </si>
  <si>
    <t>Sales &amp; Marketing</t>
  </si>
  <si>
    <t>Engineering</t>
  </si>
  <si>
    <t>Product</t>
  </si>
  <si>
    <t>Customer Support</t>
  </si>
  <si>
    <t>UK</t>
  </si>
  <si>
    <t>Alma Financial Model</t>
  </si>
  <si>
    <r>
      <t xml:space="preserve">Regional </t>
    </r>
    <r>
      <rPr>
        <sz val="8"/>
        <color theme="1"/>
        <rFont val="Calibri"/>
        <family val="2"/>
        <scheme val="minor"/>
      </rPr>
      <t>(New)</t>
    </r>
  </si>
  <si>
    <t>Pineapple</t>
  </si>
  <si>
    <t>El-Yafi</t>
  </si>
  <si>
    <t>Finance Director</t>
  </si>
  <si>
    <t>Aassem</t>
  </si>
  <si>
    <t>Abdelaziz</t>
  </si>
  <si>
    <t>Rate</t>
  </si>
  <si>
    <t>Hours/Months</t>
  </si>
  <si>
    <t>Number of Wholesalers</t>
  </si>
  <si>
    <t>Wholesalers Market Size (Juice Type % of all Juices)</t>
  </si>
  <si>
    <t>Wholesalers Market Size (Pallet/month)</t>
  </si>
  <si>
    <t>National (New)</t>
  </si>
  <si>
    <t>National (Total)</t>
  </si>
  <si>
    <r>
      <t xml:space="preserve">Regional </t>
    </r>
    <r>
      <rPr>
        <b/>
        <sz val="8"/>
        <color theme="1"/>
        <rFont val="Calibri"/>
        <family val="2"/>
        <scheme val="minor"/>
      </rPr>
      <t>(Total)</t>
    </r>
  </si>
  <si>
    <r>
      <t xml:space="preserve">Local </t>
    </r>
    <r>
      <rPr>
        <b/>
        <sz val="8"/>
        <color theme="1"/>
        <rFont val="Calibri"/>
        <family val="2"/>
        <scheme val="minor"/>
      </rPr>
      <t>(Total)</t>
    </r>
  </si>
  <si>
    <t>Newly Launched</t>
  </si>
  <si>
    <t>Other</t>
  </si>
  <si>
    <t>Other Juices Launched</t>
  </si>
  <si>
    <t>Expand to view</t>
  </si>
  <si>
    <t>CoPackaging Cost/Case</t>
  </si>
  <si>
    <t>Labor Cost</t>
  </si>
  <si>
    <t>Payroll</t>
  </si>
  <si>
    <t>G&amp;A</t>
  </si>
  <si>
    <t>Bookkeeper</t>
  </si>
  <si>
    <t>Tarek</t>
  </si>
  <si>
    <t>Overseas</t>
  </si>
  <si>
    <t>Headcount</t>
  </si>
  <si>
    <t>Summary Mapping</t>
  </si>
  <si>
    <t>Price/Case</t>
  </si>
  <si>
    <t>Price (per Metric Ton)</t>
  </si>
  <si>
    <t>USD to GBP</t>
  </si>
  <si>
    <t>Payroll Expenses</t>
  </si>
  <si>
    <t>Dues &amp; subscriptions</t>
  </si>
  <si>
    <t>Other Misc</t>
  </si>
  <si>
    <t>Advertising and Marketing</t>
  </si>
  <si>
    <t>Wastage</t>
  </si>
  <si>
    <t>Copacking Spillage</t>
  </si>
  <si>
    <t>Gross Profit</t>
  </si>
  <si>
    <t>Gross Margin</t>
  </si>
  <si>
    <t>Operating Profit</t>
  </si>
  <si>
    <t>Operating Margin</t>
  </si>
  <si>
    <t>(Spillage)</t>
  </si>
  <si>
    <t>Balance Sheet</t>
  </si>
  <si>
    <t>Assets</t>
  </si>
  <si>
    <t>Cash</t>
  </si>
  <si>
    <t>Liabilities</t>
  </si>
  <si>
    <t>Owners Equity</t>
  </si>
  <si>
    <t>Contributed Capital</t>
  </si>
  <si>
    <t>Retained Earnings</t>
  </si>
  <si>
    <t>Accounts Payable</t>
  </si>
  <si>
    <t>Accounts Receivable</t>
  </si>
  <si>
    <t>Inventory</t>
  </si>
  <si>
    <t>Fixed Assets</t>
  </si>
  <si>
    <t>Cash Flows</t>
  </si>
  <si>
    <r>
      <t xml:space="preserve">Orange </t>
    </r>
    <r>
      <rPr>
        <i/>
        <sz val="8"/>
        <color theme="1"/>
        <rFont val="Calibri"/>
        <family val="2"/>
        <scheme val="minor"/>
      </rPr>
      <t>(SM all in cost)</t>
    </r>
  </si>
  <si>
    <r>
      <t xml:space="preserve">Apple </t>
    </r>
    <r>
      <rPr>
        <i/>
        <sz val="8"/>
        <color theme="1"/>
        <rFont val="Calibri"/>
        <family val="2"/>
        <scheme val="minor"/>
      </rPr>
      <t>(SM all in cost)</t>
    </r>
  </si>
  <si>
    <t>Juice Cases Ordered</t>
  </si>
  <si>
    <t>Juice Cases Arriving In Storage</t>
  </si>
  <si>
    <t>Juice Cases Sold</t>
  </si>
  <si>
    <t>Juice Cases In Inventory</t>
  </si>
  <si>
    <r>
      <t xml:space="preserve">Cranberry </t>
    </r>
    <r>
      <rPr>
        <i/>
        <sz val="8"/>
        <color theme="1"/>
        <rFont val="Calibri"/>
        <family val="2"/>
        <scheme val="minor"/>
      </rPr>
      <t>(Uren all in Juice cost)</t>
    </r>
  </si>
  <si>
    <t>Total COGS per Juice Type per Case</t>
  </si>
  <si>
    <t>Gross Profit/Case</t>
  </si>
  <si>
    <t>Wholesalers Market share acquired %</t>
  </si>
  <si>
    <t>Projected Net Income</t>
  </si>
  <si>
    <t>Required Number of Cases to be sold</t>
  </si>
  <si>
    <t>Average Gross Profit/Case</t>
  </si>
  <si>
    <t>Number of Cases that could possibly be sold</t>
  </si>
  <si>
    <t>Check</t>
  </si>
  <si>
    <t>Financial Model</t>
  </si>
  <si>
    <t>1. The Drivers tab is the Heart of this financial forecast</t>
  </si>
  <si>
    <t>2. In the Drivers tab, expand column D to view the base of the forecast for each financial account</t>
  </si>
  <si>
    <t>5. The Sales and COGS tabs host most of this model's forecast, and you can customize your figures there.</t>
  </si>
  <si>
    <t>Owners' Equity</t>
  </si>
  <si>
    <t>Operating Cash Flows</t>
  </si>
  <si>
    <t>Beginning Cash</t>
  </si>
  <si>
    <t>In Current Assets</t>
  </si>
  <si>
    <t>In Current Liabilities</t>
  </si>
  <si>
    <t>Investing Cash Flows</t>
  </si>
  <si>
    <t>Financing Cash Flows</t>
  </si>
  <si>
    <t>Ending Cash</t>
  </si>
  <si>
    <t>Cash Burn</t>
  </si>
  <si>
    <t>Long-Term Liabilities</t>
  </si>
  <si>
    <t>Inventory Value</t>
  </si>
  <si>
    <t>Accounting Eq.</t>
  </si>
  <si>
    <t>Cost of Juice Sold</t>
  </si>
  <si>
    <t>Current Assets</t>
  </si>
  <si>
    <t>Current Liabilities</t>
  </si>
  <si>
    <r>
      <t xml:space="preserve">4. </t>
    </r>
    <r>
      <rPr>
        <sz val="14"/>
        <color theme="9" tint="-0.249977111117893"/>
        <rFont val="Calibri"/>
        <family val="2"/>
        <scheme val="minor"/>
      </rPr>
      <t>Green</t>
    </r>
    <r>
      <rPr>
        <sz val="14"/>
        <color rgb="FF460000"/>
        <rFont val="Calibri"/>
        <family val="2"/>
        <scheme val="minor"/>
      </rPr>
      <t xml:space="preserve"> fonted cells shouldn't be edited, they refer to information in other places in the model, column F tells you where these values are coming from.</t>
    </r>
  </si>
  <si>
    <t>Long-Term Laibilities</t>
  </si>
  <si>
    <r>
      <t xml:space="preserve">3. Only </t>
    </r>
    <r>
      <rPr>
        <sz val="14"/>
        <color rgb="FF0070C0"/>
        <rFont val="Calibri"/>
        <family val="2"/>
        <scheme val="minor"/>
      </rPr>
      <t>Blue</t>
    </r>
    <r>
      <rPr>
        <sz val="14"/>
        <color rgb="FF460000"/>
        <rFont val="Calibri"/>
        <family val="2"/>
        <scheme val="minor"/>
      </rPr>
      <t xml:space="preserve"> Font forecasting values are editable (these are input cells to adjust the model)</t>
    </r>
  </si>
  <si>
    <t>2026 - 2031</t>
  </si>
  <si>
    <r>
      <t xml:space="preserve">6. Check Cell </t>
    </r>
    <r>
      <rPr>
        <b/>
        <sz val="14"/>
        <color rgb="FF460000"/>
        <rFont val="Calibri"/>
        <family val="2"/>
        <scheme val="minor"/>
      </rPr>
      <t>F68 in the drivers tab</t>
    </r>
    <r>
      <rPr>
        <sz val="14"/>
        <color rgb="FF460000"/>
        <rFont val="Calibri"/>
        <family val="2"/>
        <scheme val="minor"/>
      </rPr>
      <t xml:space="preserve"> for the lowest Cash balance, which should give us an idea as to how much Cash we should raise to keep our business cash positive at all times</t>
    </r>
  </si>
  <si>
    <t>New Juice Ramp Period</t>
  </si>
  <si>
    <r>
      <t xml:space="preserve">Other </t>
    </r>
    <r>
      <rPr>
        <sz val="8"/>
        <color theme="1"/>
        <rFont val="Calibri"/>
        <family val="2"/>
        <scheme val="minor"/>
      </rPr>
      <t>(All in cost)</t>
    </r>
  </si>
  <si>
    <t>Sales Cases</t>
  </si>
  <si>
    <t>YOY</t>
  </si>
  <si>
    <t># of Cases sold</t>
  </si>
  <si>
    <t>EBITDA</t>
  </si>
  <si>
    <t>EBITDA Margin</t>
  </si>
  <si>
    <t>Orders</t>
  </si>
  <si>
    <t>AP</t>
  </si>
  <si>
    <t>Juice Cases Arriving In Storage Payment</t>
  </si>
  <si>
    <t>Valuation at Y5 (2030):</t>
  </si>
  <si>
    <t>Corporation Tax</t>
  </si>
  <si>
    <t>Software</t>
  </si>
  <si>
    <t>Branding</t>
  </si>
  <si>
    <t>Marketing</t>
  </si>
  <si>
    <t>Software Accounting Setup</t>
  </si>
  <si>
    <t>Lowest Cash Point:</t>
  </si>
  <si>
    <t>% of EBITDA</t>
  </si>
  <si>
    <t>Total Cash Flows</t>
  </si>
  <si>
    <t>Dividents Payable</t>
  </si>
  <si>
    <t>Directors' Fees</t>
  </si>
  <si>
    <t>Opening</t>
  </si>
  <si>
    <t>Added</t>
  </si>
  <si>
    <t>Ending</t>
  </si>
  <si>
    <t>Dividends</t>
  </si>
  <si>
    <t>Dividends Payable</t>
  </si>
  <si>
    <t>ERP System</t>
  </si>
  <si>
    <r>
      <t xml:space="preserve">7. Check Cell </t>
    </r>
    <r>
      <rPr>
        <b/>
        <sz val="14"/>
        <color rgb="FF460000"/>
        <rFont val="Calibri"/>
        <family val="2"/>
        <scheme val="minor"/>
      </rPr>
      <t>A1</t>
    </r>
    <r>
      <rPr>
        <sz val="14"/>
        <color rgb="FF460000"/>
        <rFont val="Calibri"/>
        <family val="2"/>
        <scheme val="minor"/>
      </rPr>
      <t xml:space="preserve"> for Model Functionality. If "All Good!", this means that you can trust this model, otherwise follow the </t>
    </r>
    <r>
      <rPr>
        <sz val="14"/>
        <color rgb="FFFF0000"/>
        <rFont val="Calibri"/>
        <family val="2"/>
        <scheme val="minor"/>
      </rPr>
      <t>red</t>
    </r>
    <r>
      <rPr>
        <sz val="14"/>
        <color rgb="FF460000"/>
        <rFont val="Calibri"/>
        <family val="2"/>
        <scheme val="minor"/>
      </rPr>
      <t xml:space="preserve"> figures at the bottom for error checking</t>
    </r>
  </si>
  <si>
    <t>Squeezy Drinks ltd</t>
  </si>
  <si>
    <t>Juice Cost/Case</t>
  </si>
  <si>
    <t>Gross Margin for Juice</t>
  </si>
  <si>
    <t>Production Manager</t>
  </si>
  <si>
    <t xml:space="preserve"> </t>
  </si>
  <si>
    <t>Corporation Tax Payable</t>
  </si>
  <si>
    <t>Payment</t>
  </si>
  <si>
    <t>no</t>
  </si>
  <si>
    <t>Sales Cost per Juice Case</t>
  </si>
  <si>
    <t>Gross Profit Before Marketing</t>
  </si>
  <si>
    <t>Gross Profit After Marketing</t>
  </si>
  <si>
    <t>% of Gross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</si>
</sst>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[$-409]mmmm\-yy;@"/>
    <numFmt numFmtId="167" formatCode="_(* #,##0.0_);_(* \(#,##0.0\);_(* &quot;-&quot;??_);_(@_)"/>
    <numFmt numFmtId="168" formatCode="_(&quot;$&quot;* #,##0_);_(&quot;$&quot;* \(#,##0\);_(&quot;$&quot;* &quot;-&quot;??_);_(@_)"/>
    <numFmt numFmtId="169" formatCode="mmmm"/>
    <numFmt numFmtId="170" formatCode="#,##0;\(#,##0\);\-"/>
    <numFmt numFmtId="171" formatCode="_([$$-409]* #,##0_);_([$$-409]* \(#,##0\);_([$$-409]* &quot;-&quot;??_);_(@_)"/>
    <numFmt numFmtId="172" formatCode="&quot;$&quot;#,##0.00"/>
    <numFmt numFmtId="173" formatCode="_-[$£-809]* #,##0.0_-;\-[$£-809]* #,##0.0_-;_-[$£-809]* &quot;-&quot;??_-;_-@_-"/>
    <numFmt numFmtId="174" formatCode="_-[$£-809]* #,##0_-;\-[$£-809]* #,##0_-;_-[$£-809]* &quot;-&quot;??_-;_-@_-"/>
    <numFmt numFmtId="175" formatCode="&quot;Initial Launched Number of Juices &quot;\ #"/>
    <numFmt numFmtId="176" formatCode="_-[$£-809]* #,##0.00_-;\-[$£-809]* #,##0.00_-;_-[$£-809]* &quot;-&quot;??_-;_-@_-"/>
    <numFmt numFmtId="177" formatCode="0.0%"/>
    <numFmt numFmtId="178" formatCode="mmmm\ yyyy"/>
    <numFmt numFmtId="179" formatCode="#\ &quot;Weeks&quot;"/>
    <numFmt numFmtId="180" formatCode="&quot;Month &quot;#"/>
    <numFmt numFmtId="181" formatCode="&quot;Month &quot;\ #"/>
    <numFmt numFmtId="182" formatCode="#.###\x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6000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rgb="FF38434D"/>
      <name val="SF Pro Text"/>
      <family val="3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FF0000"/>
      <name val="SF Pro Text"/>
      <family val="3"/>
    </font>
    <font>
      <sz val="11"/>
      <color rgb="FF38434D"/>
      <name val="Calibri"/>
      <family val="2"/>
      <scheme val="minor"/>
    </font>
    <font>
      <b/>
      <sz val="11"/>
      <color rgb="FF38434D"/>
      <name val="Calibri"/>
      <family val="2"/>
      <scheme val="minor"/>
    </font>
    <font>
      <b/>
      <sz val="9"/>
      <color rgb="FF38434D"/>
      <name val="SF Pro Text"/>
      <family val="3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4"/>
      <color rgb="FF46000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4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rgb="FF460000"/>
      <name val="Calibri"/>
      <family val="2"/>
      <scheme val="minor"/>
    </font>
    <font>
      <b/>
      <i/>
      <sz val="72"/>
      <name val="Calibri"/>
      <family val="2"/>
      <scheme val="minor"/>
    </font>
    <font>
      <i/>
      <sz val="72"/>
      <name val="Calibri"/>
      <family val="2"/>
      <scheme val="minor"/>
    </font>
    <font>
      <b/>
      <i/>
      <sz val="28"/>
      <name val="Calibri"/>
      <family val="2"/>
      <scheme val="minor"/>
    </font>
    <font>
      <b/>
      <i/>
      <u/>
      <sz val="24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i/>
      <u/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20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7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0" fontId="0" fillId="2" borderId="0" xfId="0" applyFill="1"/>
    <xf numFmtId="164" fontId="3" fillId="0" borderId="0" xfId="0" applyNumberFormat="1" applyFont="1"/>
    <xf numFmtId="0" fontId="2" fillId="0" borderId="0" xfId="0" applyFont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165" fontId="7" fillId="0" borderId="0" xfId="1" applyNumberFormat="1" applyFont="1"/>
    <xf numFmtId="0" fontId="2" fillId="3" borderId="0" xfId="0" applyFont="1" applyFill="1" applyAlignment="1">
      <alignment horizontal="center"/>
    </xf>
    <xf numFmtId="165" fontId="0" fillId="0" borderId="0" xfId="1" applyNumberFormat="1" applyFont="1"/>
    <xf numFmtId="165" fontId="5" fillId="0" borderId="0" xfId="1" applyNumberFormat="1" applyFont="1"/>
    <xf numFmtId="0" fontId="8" fillId="0" borderId="0" xfId="0" applyFont="1"/>
    <xf numFmtId="14" fontId="7" fillId="0" borderId="0" xfId="0" applyNumberFormat="1" applyFont="1"/>
    <xf numFmtId="166" fontId="7" fillId="0" borderId="0" xfId="0" applyNumberFormat="1" applyFont="1"/>
    <xf numFmtId="0" fontId="10" fillId="0" borderId="0" xfId="0" applyFont="1" applyAlignment="1">
      <alignment vertical="top"/>
    </xf>
    <xf numFmtId="0" fontId="12" fillId="0" borderId="0" xfId="0" applyFont="1"/>
    <xf numFmtId="165" fontId="12" fillId="0" borderId="0" xfId="1" applyNumberFormat="1" applyFont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67" fontId="7" fillId="0" borderId="0" xfId="1" applyNumberFormat="1" applyFont="1"/>
    <xf numFmtId="165" fontId="1" fillId="0" borderId="0" xfId="1" applyNumberFormat="1" applyFont="1"/>
    <xf numFmtId="164" fontId="2" fillId="0" borderId="0" xfId="0" applyNumberFormat="1" applyFont="1"/>
    <xf numFmtId="9" fontId="7" fillId="0" borderId="0" xfId="3" applyFont="1"/>
    <xf numFmtId="0" fontId="0" fillId="0" borderId="0" xfId="0" applyAlignment="1">
      <alignment horizontal="left" indent="1"/>
    </xf>
    <xf numFmtId="0" fontId="16" fillId="0" borderId="0" xfId="0" applyFont="1"/>
    <xf numFmtId="165" fontId="2" fillId="0" borderId="0" xfId="0" applyNumberFormat="1" applyFont="1"/>
    <xf numFmtId="0" fontId="0" fillId="3" borderId="0" xfId="0" applyFill="1"/>
    <xf numFmtId="0" fontId="19" fillId="3" borderId="0" xfId="0" applyFont="1" applyFill="1" applyAlignment="1">
      <alignment horizontal="left"/>
    </xf>
    <xf numFmtId="0" fontId="20" fillId="3" borderId="0" xfId="0" applyFont="1" applyFill="1"/>
    <xf numFmtId="169" fontId="7" fillId="3" borderId="1" xfId="0" applyNumberFormat="1" applyFont="1" applyFill="1" applyBorder="1"/>
    <xf numFmtId="0" fontId="18" fillId="3" borderId="0" xfId="0" applyFont="1" applyFill="1" applyAlignment="1">
      <alignment horizontal="left" indent="1"/>
    </xf>
    <xf numFmtId="0" fontId="21" fillId="3" borderId="0" xfId="0" applyFont="1" applyFill="1"/>
    <xf numFmtId="10" fontId="7" fillId="3" borderId="1" xfId="0" applyNumberFormat="1" applyFont="1" applyFill="1" applyBorder="1"/>
    <xf numFmtId="9" fontId="7" fillId="3" borderId="1" xfId="0" applyNumberFormat="1" applyFont="1" applyFill="1" applyBorder="1"/>
    <xf numFmtId="0" fontId="0" fillId="3" borderId="0" xfId="0" applyFill="1" applyAlignment="1">
      <alignment vertical="center"/>
    </xf>
    <xf numFmtId="170" fontId="13" fillId="3" borderId="0" xfId="1" applyNumberFormat="1" applyFont="1" applyFill="1" applyProtection="1"/>
    <xf numFmtId="168" fontId="0" fillId="3" borderId="0" xfId="4" quotePrefix="1" applyNumberFormat="1" applyFont="1" applyFill="1" applyProtection="1"/>
    <xf numFmtId="0" fontId="22" fillId="3" borderId="0" xfId="0" applyFont="1" applyFill="1" applyAlignment="1">
      <alignment horizontal="left" indent="1"/>
    </xf>
    <xf numFmtId="170" fontId="23" fillId="3" borderId="0" xfId="4" applyNumberFormat="1" applyFont="1" applyFill="1" applyAlignment="1" applyProtection="1">
      <alignment horizontal="right" vertical="center"/>
    </xf>
    <xf numFmtId="165" fontId="0" fillId="3" borderId="0" xfId="1" applyNumberFormat="1" applyFont="1" applyFill="1"/>
    <xf numFmtId="0" fontId="24" fillId="3" borderId="0" xfId="0" applyFont="1" applyFill="1" applyAlignment="1">
      <alignment horizontal="right" vertical="center" wrapText="1"/>
    </xf>
    <xf numFmtId="0" fontId="25" fillId="3" borderId="0" xfId="0" applyFont="1" applyFill="1" applyAlignment="1">
      <alignment horizontal="left" indent="1"/>
    </xf>
    <xf numFmtId="0" fontId="20" fillId="3" borderId="0" xfId="0" applyFont="1" applyFill="1" applyAlignment="1">
      <alignment horizontal="center" vertical="center" textRotation="90"/>
    </xf>
    <xf numFmtId="165" fontId="0" fillId="3" borderId="0" xfId="0" applyNumberFormat="1" applyFill="1"/>
    <xf numFmtId="165" fontId="2" fillId="3" borderId="2" xfId="1" quotePrefix="1" applyNumberFormat="1" applyFont="1" applyFill="1" applyBorder="1" applyAlignment="1" applyProtection="1">
      <alignment horizontal="right" vertical="center"/>
    </xf>
    <xf numFmtId="165" fontId="7" fillId="3" borderId="0" xfId="1" applyNumberFormat="1" applyFont="1" applyFill="1"/>
    <xf numFmtId="165" fontId="2" fillId="3" borderId="0" xfId="0" applyNumberFormat="1" applyFont="1" applyFill="1"/>
    <xf numFmtId="14" fontId="7" fillId="3" borderId="0" xfId="0" applyNumberFormat="1" applyFont="1" applyFill="1"/>
    <xf numFmtId="168" fontId="7" fillId="3" borderId="0" xfId="4" applyNumberFormat="1" applyFont="1" applyFill="1"/>
    <xf numFmtId="0" fontId="7" fillId="3" borderId="0" xfId="0" applyFont="1" applyFill="1" applyAlignment="1">
      <alignment wrapText="1"/>
    </xf>
    <xf numFmtId="0" fontId="7" fillId="3" borderId="0" xfId="0" applyFont="1" applyFill="1"/>
    <xf numFmtId="0" fontId="19" fillId="3" borderId="0" xfId="0" applyFont="1" applyFill="1" applyAlignment="1">
      <alignment horizontal="left" vertical="center" textRotation="90"/>
    </xf>
    <xf numFmtId="165" fontId="26" fillId="3" borderId="2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172" fontId="0" fillId="3" borderId="0" xfId="0" applyNumberFormat="1" applyFill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23" fillId="0" borderId="0" xfId="0" applyFont="1"/>
    <xf numFmtId="43" fontId="0" fillId="3" borderId="0" xfId="1" applyFont="1" applyFill="1"/>
    <xf numFmtId="0" fontId="2" fillId="3" borderId="0" xfId="0" applyFont="1" applyFill="1"/>
    <xf numFmtId="0" fontId="18" fillId="2" borderId="0" xfId="0" applyFont="1" applyFill="1" applyAlignment="1">
      <alignment horizontal="right"/>
    </xf>
    <xf numFmtId="0" fontId="0" fillId="2" borderId="0" xfId="0" applyFill="1" applyAlignment="1">
      <alignment vertical="center"/>
    </xf>
    <xf numFmtId="174" fontId="7" fillId="3" borderId="0" xfId="1" applyNumberFormat="1" applyFont="1" applyFill="1"/>
    <xf numFmtId="171" fontId="7" fillId="3" borderId="0" xfId="0" applyNumberFormat="1" applyFont="1" applyFill="1"/>
    <xf numFmtId="0" fontId="27" fillId="0" borderId="0" xfId="0" applyFont="1" applyAlignment="1">
      <alignment horizontal="left" indent="1"/>
    </xf>
    <xf numFmtId="174" fontId="2" fillId="0" borderId="0" xfId="0" applyNumberFormat="1" applyFont="1"/>
    <xf numFmtId="165" fontId="28" fillId="0" borderId="0" xfId="1" applyNumberFormat="1" applyFont="1"/>
    <xf numFmtId="173" fontId="7" fillId="0" borderId="0" xfId="1" applyNumberFormat="1" applyFont="1"/>
    <xf numFmtId="0" fontId="30" fillId="0" borderId="0" xfId="0" applyFont="1"/>
    <xf numFmtId="165" fontId="2" fillId="0" borderId="0" xfId="1" applyNumberFormat="1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9" fontId="7" fillId="0" borderId="0" xfId="3" applyFont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75" fontId="17" fillId="0" borderId="0" xfId="0" applyNumberFormat="1" applyFont="1"/>
    <xf numFmtId="174" fontId="2" fillId="0" borderId="0" xfId="1" applyNumberFormat="1" applyFont="1"/>
    <xf numFmtId="176" fontId="7" fillId="0" borderId="0" xfId="1" applyNumberFormat="1" applyFont="1"/>
    <xf numFmtId="0" fontId="15" fillId="0" borderId="0" xfId="0" applyFont="1"/>
    <xf numFmtId="174" fontId="26" fillId="3" borderId="2" xfId="1" applyNumberFormat="1" applyFont="1" applyFill="1" applyBorder="1" applyAlignment="1">
      <alignment horizontal="center" vertical="center"/>
    </xf>
    <xf numFmtId="174" fontId="2" fillId="3" borderId="2" xfId="1" quotePrefix="1" applyNumberFormat="1" applyFont="1" applyFill="1" applyBorder="1" applyAlignment="1" applyProtection="1">
      <alignment horizontal="right" vertical="center"/>
    </xf>
    <xf numFmtId="174" fontId="0" fillId="3" borderId="0" xfId="0" applyNumberFormat="1" applyFill="1"/>
    <xf numFmtId="174" fontId="28" fillId="0" borderId="0" xfId="0" applyNumberFormat="1" applyFont="1"/>
    <xf numFmtId="0" fontId="21" fillId="0" borderId="0" xfId="0" applyFont="1" applyAlignment="1">
      <alignment horizontal="left" indent="1"/>
    </xf>
    <xf numFmtId="0" fontId="7" fillId="0" borderId="0" xfId="1" applyNumberFormat="1" applyFont="1"/>
    <xf numFmtId="171" fontId="7" fillId="0" borderId="0" xfId="1" applyNumberFormat="1" applyFont="1"/>
    <xf numFmtId="177" fontId="7" fillId="0" borderId="0" xfId="3" applyNumberFormat="1" applyFont="1"/>
    <xf numFmtId="0" fontId="32" fillId="0" borderId="0" xfId="0" applyFont="1" applyAlignment="1">
      <alignment horizontal="left" indent="1"/>
    </xf>
    <xf numFmtId="9" fontId="31" fillId="0" borderId="0" xfId="3" applyFont="1"/>
    <xf numFmtId="10" fontId="0" fillId="0" borderId="0" xfId="3" applyNumberFormat="1" applyFont="1"/>
    <xf numFmtId="176" fontId="7" fillId="0" borderId="0" xfId="1" applyNumberFormat="1" applyFont="1" applyFill="1"/>
    <xf numFmtId="173" fontId="7" fillId="0" borderId="0" xfId="0" applyNumberFormat="1" applyFont="1"/>
    <xf numFmtId="176" fontId="7" fillId="0" borderId="0" xfId="0" applyNumberFormat="1" applyFont="1"/>
    <xf numFmtId="173" fontId="28" fillId="0" borderId="0" xfId="0" applyNumberFormat="1" applyFont="1"/>
    <xf numFmtId="174" fontId="7" fillId="0" borderId="0" xfId="0" applyNumberFormat="1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165" fontId="13" fillId="0" borderId="0" xfId="1" applyNumberFormat="1" applyFont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34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34" fillId="2" borderId="7" xfId="0" applyFont="1" applyFill="1" applyBorder="1"/>
    <xf numFmtId="0" fontId="0" fillId="2" borderId="8" xfId="0" applyFill="1" applyBorder="1"/>
    <xf numFmtId="0" fontId="34" fillId="2" borderId="9" xfId="0" applyFont="1" applyFill="1" applyBorder="1"/>
    <xf numFmtId="0" fontId="0" fillId="2" borderId="3" xfId="0" applyFill="1" applyBorder="1"/>
    <xf numFmtId="0" fontId="0" fillId="2" borderId="10" xfId="0" applyFill="1" applyBorder="1"/>
    <xf numFmtId="0" fontId="6" fillId="0" borderId="0" xfId="0" applyFont="1" applyAlignment="1">
      <alignment horizontal="left" indent="1"/>
    </xf>
    <xf numFmtId="165" fontId="0" fillId="0" borderId="0" xfId="0" applyNumberFormat="1"/>
    <xf numFmtId="0" fontId="38" fillId="0" borderId="0" xfId="0" applyFont="1"/>
    <xf numFmtId="165" fontId="13" fillId="0" borderId="0" xfId="0" applyNumberFormat="1" applyFont="1"/>
    <xf numFmtId="0" fontId="0" fillId="0" borderId="8" xfId="0" applyBorder="1"/>
    <xf numFmtId="174" fontId="5" fillId="0" borderId="0" xfId="1" applyNumberFormat="1" applyFont="1"/>
    <xf numFmtId="0" fontId="10" fillId="3" borderId="0" xfId="0" applyFont="1" applyFill="1"/>
    <xf numFmtId="0" fontId="30" fillId="3" borderId="0" xfId="0" applyFont="1" applyFill="1" applyAlignment="1">
      <alignment horizontal="left" vertical="center"/>
    </xf>
    <xf numFmtId="0" fontId="30" fillId="3" borderId="3" xfId="0" applyFont="1" applyFill="1" applyBorder="1" applyAlignment="1">
      <alignment horizontal="left" vertical="center" wrapText="1"/>
    </xf>
    <xf numFmtId="0" fontId="30" fillId="3" borderId="0" xfId="0" applyFont="1" applyFill="1"/>
    <xf numFmtId="0" fontId="30" fillId="3" borderId="0" xfId="0" applyFont="1" applyFill="1" applyAlignment="1">
      <alignment horizontal="left"/>
    </xf>
    <xf numFmtId="165" fontId="30" fillId="3" borderId="2" xfId="1" quotePrefix="1" applyNumberFormat="1" applyFont="1" applyFill="1" applyBorder="1" applyAlignment="1" applyProtection="1">
      <alignment horizontal="right" vertical="center"/>
    </xf>
    <xf numFmtId="165" fontId="10" fillId="3" borderId="0" xfId="1" applyNumberFormat="1" applyFont="1" applyFill="1"/>
    <xf numFmtId="0" fontId="10" fillId="3" borderId="0" xfId="0" applyFont="1" applyFill="1" applyAlignment="1">
      <alignment vertical="center"/>
    </xf>
    <xf numFmtId="174" fontId="30" fillId="3" borderId="2" xfId="1" quotePrefix="1" applyNumberFormat="1" applyFont="1" applyFill="1" applyBorder="1" applyAlignment="1" applyProtection="1">
      <alignment horizontal="right" vertical="center"/>
    </xf>
    <xf numFmtId="174" fontId="10" fillId="3" borderId="0" xfId="0" applyNumberFormat="1" applyFont="1" applyFill="1"/>
    <xf numFmtId="0" fontId="40" fillId="0" borderId="0" xfId="0" applyFont="1" applyAlignment="1">
      <alignment vertical="top"/>
    </xf>
    <xf numFmtId="179" fontId="7" fillId="0" borderId="0" xfId="0" applyNumberFormat="1" applyFont="1"/>
    <xf numFmtId="43" fontId="0" fillId="3" borderId="0" xfId="1" applyFont="1" applyFill="1" applyBorder="1" applyAlignment="1" applyProtection="1">
      <alignment horizontal="center"/>
    </xf>
    <xf numFmtId="9" fontId="7" fillId="3" borderId="1" xfId="0" applyNumberFormat="1" applyFont="1" applyFill="1" applyBorder="1" applyAlignment="1">
      <alignment horizontal="center" vertical="center"/>
    </xf>
    <xf numFmtId="180" fontId="0" fillId="3" borderId="0" xfId="0" applyNumberFormat="1" applyFill="1" applyAlignment="1">
      <alignment vertical="center"/>
    </xf>
    <xf numFmtId="167" fontId="0" fillId="3" borderId="0" xfId="1" applyNumberFormat="1" applyFont="1" applyFill="1" applyBorder="1" applyProtection="1"/>
    <xf numFmtId="9" fontId="1" fillId="0" borderId="0" xfId="3" applyFont="1"/>
    <xf numFmtId="0" fontId="32" fillId="0" borderId="0" xfId="0" applyFont="1" applyAlignment="1">
      <alignment horizontal="left"/>
    </xf>
    <xf numFmtId="165" fontId="0" fillId="3" borderId="0" xfId="1" applyNumberFormat="1" applyFont="1" applyFill="1" applyBorder="1" applyAlignment="1" applyProtection="1">
      <alignment horizontal="center"/>
    </xf>
    <xf numFmtId="165" fontId="0" fillId="3" borderId="0" xfId="1" applyNumberFormat="1" applyFont="1" applyFill="1" applyBorder="1" applyProtection="1"/>
    <xf numFmtId="174" fontId="0" fillId="0" borderId="0" xfId="0" applyNumberFormat="1"/>
    <xf numFmtId="174" fontId="7" fillId="0" borderId="0" xfId="0" applyNumberFormat="1" applyFont="1"/>
    <xf numFmtId="174" fontId="44" fillId="0" borderId="0" xfId="1" applyNumberFormat="1" applyFont="1"/>
    <xf numFmtId="0" fontId="45" fillId="0" borderId="0" xfId="0" applyFont="1" applyAlignment="1">
      <alignment horizontal="right"/>
    </xf>
    <xf numFmtId="9" fontId="7" fillId="0" borderId="0" xfId="0" applyNumberFormat="1" applyFont="1"/>
    <xf numFmtId="181" fontId="7" fillId="0" borderId="0" xfId="0" applyNumberFormat="1" applyFont="1"/>
    <xf numFmtId="165" fontId="19" fillId="0" borderId="0" xfId="1" applyNumberFormat="1" applyFont="1"/>
    <xf numFmtId="165" fontId="12" fillId="0" borderId="0" xfId="0" applyNumberFormat="1" applyFont="1"/>
    <xf numFmtId="176" fontId="28" fillId="0" borderId="0" xfId="0" applyNumberFormat="1" applyFont="1"/>
    <xf numFmtId="0" fontId="17" fillId="0" borderId="0" xfId="0" applyFont="1"/>
    <xf numFmtId="0" fontId="32" fillId="0" borderId="0" xfId="0" applyFont="1"/>
    <xf numFmtId="0" fontId="32" fillId="0" borderId="0" xfId="0" applyFont="1" applyAlignment="1">
      <alignment horizontal="center" vertical="center"/>
    </xf>
    <xf numFmtId="176" fontId="49" fillId="0" borderId="0" xfId="0" applyNumberFormat="1" applyFont="1"/>
    <xf numFmtId="9" fontId="49" fillId="0" borderId="0" xfId="3" applyFont="1"/>
    <xf numFmtId="0" fontId="0" fillId="0" borderId="0" xfId="0" applyAlignment="1">
      <alignment horizontal="right"/>
    </xf>
    <xf numFmtId="182" fontId="44" fillId="0" borderId="0" xfId="1" applyNumberFormat="1" applyFont="1"/>
    <xf numFmtId="10" fontId="7" fillId="0" borderId="0" xfId="3" applyNumberFormat="1" applyFont="1"/>
    <xf numFmtId="0" fontId="9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 textRotation="90"/>
    </xf>
    <xf numFmtId="0" fontId="41" fillId="0" borderId="0" xfId="0" applyFont="1" applyAlignment="1">
      <alignment horizontal="center" vertical="center"/>
    </xf>
    <xf numFmtId="178" fontId="42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center" textRotation="90"/>
    </xf>
  </cellXfs>
  <cellStyles count="7">
    <cellStyle name="Comma" xfId="1" builtinId="3"/>
    <cellStyle name="Comma 2" xfId="6" xr:uid="{93483AEA-875A-487A-B302-CD9266EEF598}"/>
    <cellStyle name="Currency" xfId="4" builtinId="4"/>
    <cellStyle name="Normal" xfId="0" builtinId="0"/>
    <cellStyle name="Normal 2" xfId="2" xr:uid="{99751F1D-6F2A-4995-BA39-D63C1A3D9C5B}"/>
    <cellStyle name="Normal 2 3" xfId="5" xr:uid="{80EC3FE6-9ECF-40C2-8027-3AEADE1B4DBB}"/>
    <cellStyle name="Percent" xfId="3" builtinId="5"/>
  </cellStyles>
  <dxfs count="0"/>
  <tableStyles count="0" defaultTableStyle="TableStyleMedium2" defaultPivotStyle="PivotStyleLight16"/>
  <colors>
    <mruColors>
      <color rgb="FFFFF7F7"/>
      <color rgb="FF4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'Summarized Financials'!$I$6:$BZ$6</c:f>
            </c:numRef>
          </c:cat>
          <c:val>
            <c:numRef>
              <c:f>'Summarized Financials'!$I$76:$BZ$76</c:f>
            </c:numRef>
          </c:val>
          <c:smooth val="1"/>
          <c:extLst>
            <c:ext xmlns:c16="http://schemas.microsoft.com/office/drawing/2014/chart" uri="{C3380CC4-5D6E-409C-BE32-E72D297353CC}">
              <c16:uniqueId val="{00000000-1A31-4ADC-8918-6D9B3502FC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3156879"/>
        <c:axId val="303157839"/>
      </c:lineChart>
      <c:catAx>
        <c:axId val="303156879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157839"/>
        <c:crosses val="autoZero"/>
        <c:auto val="1"/>
        <c:lblAlgn val="ctr"/>
        <c:lblOffset val="100"/>
        <c:noMultiLvlLbl val="1"/>
      </c:catAx>
      <c:valAx>
        <c:axId val="30315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alpha val="23000"/>
                </a:schemeClr>
              </a:solidFill>
              <a:round/>
            </a:ln>
            <a:effectLst/>
          </c:spPr>
        </c:majorGridlines>
        <c:numFmt formatCode="_-[$£-809]* #,##0_-;\-[$£-809]* #,##0_-;_-[$£-809]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156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84090</xdr:colOff>
      <xdr:row>1</xdr:row>
      <xdr:rowOff>83820</xdr:rowOff>
    </xdr:from>
    <xdr:to>
      <xdr:col>6</xdr:col>
      <xdr:colOff>321020</xdr:colOff>
      <xdr:row>8</xdr:row>
      <xdr:rowOff>126000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9D040B-0DFF-FE03-D749-3C0E4B4CC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3376" y="274320"/>
          <a:ext cx="1455858" cy="1371870"/>
        </a:xfrm>
        <a:prstGeom prst="rect">
          <a:avLst/>
        </a:prstGeom>
      </xdr:spPr>
    </xdr:pic>
    <xdr:clientData/>
  </xdr:twoCellAnchor>
  <xdr:twoCellAnchor editAs="oneCell">
    <xdr:from>
      <xdr:col>0</xdr:col>
      <xdr:colOff>396783</xdr:colOff>
      <xdr:row>1</xdr:row>
      <xdr:rowOff>83820</xdr:rowOff>
    </xdr:from>
    <xdr:to>
      <xdr:col>3</xdr:col>
      <xdr:colOff>507274</xdr:colOff>
      <xdr:row>8</xdr:row>
      <xdr:rowOff>129760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AE9D1A-67D5-9A8A-81AB-9D15C2BC2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783" y="274320"/>
          <a:ext cx="1943645" cy="1379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28</xdr:col>
      <xdr:colOff>211455</xdr:colOff>
      <xdr:row>38</xdr:row>
      <xdr:rowOff>41909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707B3-4A02-4C4E-A74F-2CC317E02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D95AEBF-9BCE-43C3-8C36-76AC4A93971E}">
  <we:reference id="WA200006775" version="1.2.2.7" store="Omex" storeType="OMEX"/>
  <we:alternateReferences>
    <we:reference id="WA200006775" version="1.2.2.7" store="WA200006775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5A70-52CD-406E-9E32-D4AEF76E83B8}">
  <dimension ref="A1:T30"/>
  <sheetViews>
    <sheetView showGridLines="0" zoomScale="70" zoomScaleNormal="70" workbookViewId="0">
      <selection activeCell="I45" sqref="I45"/>
    </sheetView>
  </sheetViews>
  <sheetFormatPr defaultRowHeight="14.4"/>
  <sheetData>
    <row r="1" spans="1:20" ht="15" customHeigh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5" customHeight="1">
      <c r="A2" s="103"/>
      <c r="F2" s="103"/>
      <c r="G2" s="103"/>
      <c r="H2" s="161" t="s">
        <v>220</v>
      </c>
      <c r="I2" s="161"/>
      <c r="J2" s="161"/>
      <c r="K2" s="161"/>
      <c r="N2" s="103"/>
      <c r="O2" s="103"/>
      <c r="P2" s="103"/>
      <c r="Q2" s="103"/>
      <c r="R2" s="103"/>
      <c r="S2" s="103"/>
      <c r="T2" s="103"/>
    </row>
    <row r="3" spans="1:20" ht="15" customHeight="1">
      <c r="A3" s="103"/>
      <c r="F3" s="103"/>
      <c r="G3" s="103"/>
      <c r="H3" s="161"/>
      <c r="I3" s="161"/>
      <c r="J3" s="161"/>
      <c r="K3" s="161"/>
      <c r="N3" s="103"/>
      <c r="O3" s="103"/>
      <c r="P3" s="103"/>
      <c r="Q3" s="103"/>
      <c r="R3" s="103"/>
      <c r="S3" s="103"/>
      <c r="T3" s="103"/>
    </row>
    <row r="4" spans="1:20" ht="15" customHeight="1">
      <c r="A4" s="103"/>
      <c r="H4" s="161"/>
      <c r="I4" s="161"/>
      <c r="J4" s="161"/>
      <c r="K4" s="161"/>
      <c r="N4" s="103"/>
      <c r="O4" s="103"/>
      <c r="P4" s="103"/>
      <c r="Q4" s="103"/>
      <c r="R4" s="103"/>
      <c r="S4" s="103"/>
      <c r="T4" s="103"/>
    </row>
    <row r="5" spans="1:20" ht="15" customHeight="1">
      <c r="A5" s="103"/>
      <c r="B5" s="103"/>
      <c r="C5" s="103"/>
      <c r="D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1:20" ht="15" customHeight="1">
      <c r="A6" s="103"/>
      <c r="B6" s="103"/>
      <c r="C6" s="103"/>
      <c r="D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</row>
    <row r="7" spans="1:20" ht="15" customHeight="1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</row>
    <row r="8" spans="1:20" ht="15" customHeight="1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</row>
    <row r="9" spans="1:20" ht="15" customHeight="1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</row>
    <row r="10" spans="1:20" ht="15" customHeight="1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</row>
    <row r="11" spans="1:20" ht="1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</row>
    <row r="12" spans="1:20" ht="15" customHeight="1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</row>
    <row r="13" spans="1:20" ht="15" customHeight="1">
      <c r="A13" s="103"/>
      <c r="B13" s="103"/>
      <c r="C13" s="103"/>
      <c r="D13" s="158" t="s">
        <v>168</v>
      </c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03"/>
      <c r="Q13" s="103"/>
      <c r="R13" s="103"/>
      <c r="S13" s="103"/>
      <c r="T13" s="103"/>
    </row>
    <row r="14" spans="1:20" ht="15" customHeight="1">
      <c r="A14" s="103"/>
      <c r="B14" s="103"/>
      <c r="C14" s="103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03"/>
      <c r="Q14" s="103"/>
      <c r="R14" s="103"/>
      <c r="S14" s="103"/>
      <c r="T14" s="103"/>
    </row>
    <row r="15" spans="1:20" ht="15" customHeight="1">
      <c r="A15" s="103"/>
      <c r="B15" s="103"/>
      <c r="C15" s="103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03"/>
      <c r="Q15" s="103"/>
      <c r="R15" s="103"/>
      <c r="S15" s="103"/>
      <c r="T15" s="103"/>
    </row>
    <row r="16" spans="1:20" ht="15" customHeight="1">
      <c r="A16" s="103"/>
      <c r="B16" s="103"/>
      <c r="C16" s="103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03"/>
      <c r="Q16" s="103"/>
      <c r="R16" s="103"/>
      <c r="S16" s="103"/>
      <c r="T16" s="103"/>
    </row>
    <row r="17" spans="1:20" ht="15" customHeight="1">
      <c r="A17" s="103"/>
      <c r="B17" s="103"/>
      <c r="C17" s="103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03"/>
      <c r="Q17" s="103"/>
      <c r="R17" s="103"/>
      <c r="S17" s="103"/>
      <c r="T17" s="103"/>
    </row>
    <row r="18" spans="1:20" ht="15" customHeight="1">
      <c r="A18" s="103"/>
      <c r="B18" s="103"/>
      <c r="C18" s="103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03"/>
      <c r="Q18" s="103"/>
      <c r="R18" s="103"/>
      <c r="S18" s="103"/>
      <c r="T18" s="103"/>
    </row>
    <row r="19" spans="1:20" ht="15" customHeight="1">
      <c r="A19" s="103"/>
      <c r="B19" s="103"/>
      <c r="C19" s="103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03"/>
      <c r="Q19" s="103"/>
      <c r="R19" s="103"/>
      <c r="S19" s="103"/>
      <c r="T19" s="103"/>
    </row>
    <row r="20" spans="1:20" ht="15" customHeight="1">
      <c r="A20" s="103"/>
      <c r="B20" s="103"/>
      <c r="C20" s="103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03"/>
      <c r="Q20" s="103"/>
      <c r="R20" s="103"/>
      <c r="S20" s="103"/>
      <c r="T20" s="103"/>
    </row>
    <row r="21" spans="1:20" ht="15" customHeight="1">
      <c r="A21" s="103"/>
      <c r="B21" s="103"/>
      <c r="C21" s="103"/>
      <c r="D21" s="129"/>
      <c r="E21" s="129"/>
      <c r="F21" s="159" t="s">
        <v>190</v>
      </c>
      <c r="G21" s="159"/>
      <c r="H21" s="159"/>
      <c r="I21" s="159"/>
      <c r="J21" s="159"/>
      <c r="K21" s="159"/>
      <c r="L21" s="159"/>
      <c r="M21" s="159"/>
      <c r="N21" s="129"/>
      <c r="O21" s="129"/>
      <c r="P21" s="103"/>
      <c r="Q21" s="103"/>
      <c r="R21" s="103"/>
      <c r="S21" s="103"/>
      <c r="T21" s="103"/>
    </row>
    <row r="22" spans="1:20" ht="15" customHeight="1">
      <c r="A22" s="103"/>
      <c r="B22" s="103"/>
      <c r="C22" s="103"/>
      <c r="D22" s="129"/>
      <c r="E22" s="129"/>
      <c r="F22" s="159"/>
      <c r="G22" s="159"/>
      <c r="H22" s="159"/>
      <c r="I22" s="159"/>
      <c r="J22" s="159"/>
      <c r="K22" s="159"/>
      <c r="L22" s="159"/>
      <c r="M22" s="159"/>
      <c r="N22" s="129"/>
      <c r="O22" s="129"/>
      <c r="P22" s="103"/>
      <c r="Q22" s="103"/>
      <c r="R22" s="103"/>
      <c r="S22" s="103"/>
      <c r="T22" s="103"/>
    </row>
    <row r="23" spans="1:20" ht="15" customHeight="1">
      <c r="A23" s="103"/>
      <c r="B23" s="103"/>
      <c r="C23" s="103"/>
      <c r="D23" s="129"/>
      <c r="E23" s="129"/>
      <c r="F23" s="159"/>
      <c r="G23" s="159"/>
      <c r="H23" s="159"/>
      <c r="I23" s="159"/>
      <c r="J23" s="159"/>
      <c r="K23" s="159"/>
      <c r="L23" s="159"/>
      <c r="M23" s="159"/>
      <c r="N23" s="129"/>
      <c r="O23" s="129"/>
      <c r="P23" s="103"/>
      <c r="Q23" s="103"/>
      <c r="R23" s="103"/>
      <c r="S23" s="103"/>
      <c r="T23" s="103"/>
    </row>
    <row r="24" spans="1:20" ht="15" customHeight="1">
      <c r="A24" s="103"/>
      <c r="B24" s="103"/>
      <c r="C24" s="103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03"/>
      <c r="Q24" s="103"/>
      <c r="R24" s="103"/>
      <c r="S24" s="103"/>
      <c r="T24" s="103"/>
    </row>
    <row r="25" spans="1:20" ht="15" customHeight="1">
      <c r="A25" s="103"/>
      <c r="B25" s="103"/>
      <c r="C25" s="103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03"/>
      <c r="Q25" s="103"/>
      <c r="R25" s="103"/>
      <c r="S25" s="103"/>
      <c r="T25" s="103"/>
    </row>
    <row r="26" spans="1:20" ht="15" customHeight="1">
      <c r="A26" s="103"/>
      <c r="B26" s="103"/>
      <c r="C26" s="103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60" t="str">
        <f>"     Confidential     "</f>
        <v xml:space="preserve">     Confidential     </v>
      </c>
      <c r="O26" s="160"/>
      <c r="P26" s="160"/>
      <c r="Q26" s="160"/>
      <c r="R26" s="160"/>
      <c r="S26" s="160"/>
      <c r="T26" s="160"/>
    </row>
    <row r="27" spans="1:20" ht="15" customHeight="1">
      <c r="A27" s="103"/>
      <c r="B27" s="103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60"/>
      <c r="O27" s="160"/>
      <c r="P27" s="160"/>
      <c r="Q27" s="160"/>
      <c r="R27" s="160"/>
      <c r="S27" s="160"/>
      <c r="T27" s="160"/>
    </row>
    <row r="28" spans="1:20" ht="15" customHeight="1">
      <c r="A28" s="103"/>
      <c r="B28" s="103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03"/>
      <c r="N28" s="160"/>
      <c r="O28" s="160"/>
      <c r="P28" s="160"/>
      <c r="Q28" s="160"/>
      <c r="R28" s="160"/>
      <c r="S28" s="160"/>
      <c r="T28" s="160"/>
    </row>
    <row r="29" spans="1:20" ht="15" customHeight="1">
      <c r="A29" s="103"/>
      <c r="B29" s="103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03"/>
      <c r="N29" s="103"/>
      <c r="O29" s="103"/>
      <c r="P29" s="103"/>
      <c r="Q29" s="103"/>
      <c r="R29" s="103"/>
      <c r="S29" s="103"/>
      <c r="T29" s="103"/>
    </row>
    <row r="30" spans="1:20" ht="17.399999999999999" customHeight="1">
      <c r="A30" s="103"/>
      <c r="B30" s="103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03"/>
      <c r="N30" s="103"/>
      <c r="O30" s="103"/>
      <c r="P30" s="103"/>
      <c r="Q30" s="103"/>
      <c r="R30" s="103"/>
      <c r="S30" s="103"/>
      <c r="T30" s="103"/>
    </row>
  </sheetData>
  <mergeCells count="4">
    <mergeCell ref="D13:O18"/>
    <mergeCell ref="F21:M23"/>
    <mergeCell ref="N26:T28"/>
    <mergeCell ref="H2:K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1400-CF2D-4AD2-BB58-6CA3B10AB689}">
  <sheetPr>
    <outlinePr summaryBelow="0" summaryRight="0"/>
  </sheetPr>
  <dimension ref="A1:DI104"/>
  <sheetViews>
    <sheetView showGridLines="0" zoomScale="115" zoomScaleNormal="115" workbookViewId="0">
      <selection activeCell="H5" sqref="H5"/>
    </sheetView>
  </sheetViews>
  <sheetFormatPr defaultRowHeight="14.4" outlineLevelRow="1" outlineLevelCol="1"/>
  <cols>
    <col min="1" max="1" width="2.6640625" customWidth="1"/>
    <col min="2" max="2" width="2.44140625" customWidth="1"/>
    <col min="3" max="3" width="2.77734375" customWidth="1"/>
    <col min="4" max="5" width="22.77734375" customWidth="1"/>
    <col min="6" max="6" width="2.88671875" customWidth="1"/>
    <col min="7" max="7" width="3.5546875" bestFit="1" customWidth="1"/>
    <col min="8" max="8" width="6.6640625" bestFit="1" customWidth="1" outlineLevel="1"/>
    <col min="9" max="9" width="7.109375" bestFit="1" customWidth="1" outlineLevel="1"/>
    <col min="10" max="10" width="7.33203125" bestFit="1" customWidth="1" outlineLevel="1"/>
    <col min="11" max="11" width="6.88671875" bestFit="1" customWidth="1" outlineLevel="1"/>
    <col min="12" max="12" width="9.33203125" bestFit="1" customWidth="1" outlineLevel="1"/>
    <col min="13" max="17" width="8.21875" bestFit="1" customWidth="1" outlineLevel="1"/>
    <col min="18" max="79" width="9.33203125" bestFit="1" customWidth="1" outlineLevel="1"/>
    <col min="80" max="80" width="2.44140625" customWidth="1"/>
    <col min="81" max="81" width="3.109375" customWidth="1" collapsed="1"/>
    <col min="82" max="105" width="8.88671875" hidden="1" customWidth="1" outlineLevel="1"/>
    <col min="106" max="106" width="2.88671875" customWidth="1"/>
    <col min="107" max="107" width="3.88671875" customWidth="1"/>
    <col min="108" max="113" width="9.109375" bestFit="1" customWidth="1" outlineLevel="1"/>
  </cols>
  <sheetData>
    <row r="1" spans="1:113">
      <c r="A1" s="6" t="str">
        <f>CompanyName</f>
        <v>Alma Financial Model</v>
      </c>
    </row>
    <row r="2" spans="1:113">
      <c r="A2" s="13" t="s">
        <v>200</v>
      </c>
    </row>
    <row r="3" spans="1:113">
      <c r="A3" s="16" t="str">
        <f>Drivers!A3</f>
        <v>All Good!</v>
      </c>
      <c r="G3" s="157" t="s">
        <v>0</v>
      </c>
      <c r="CC3" s="157" t="s">
        <v>1</v>
      </c>
      <c r="DC3" s="157" t="s">
        <v>2</v>
      </c>
    </row>
    <row r="4" spans="1:113">
      <c r="G4" s="157"/>
      <c r="CC4" s="157"/>
      <c r="CD4" s="1">
        <f>EOMONTH(H5,2)</f>
        <v>46112</v>
      </c>
      <c r="CE4" s="1">
        <f>EOMONTH(CD4,3)</f>
        <v>46203</v>
      </c>
      <c r="CF4" s="1">
        <f t="shared" ref="CF4:DA4" si="0">EOMONTH(CE4,3)</f>
        <v>46295</v>
      </c>
      <c r="CG4" s="1">
        <f t="shared" si="0"/>
        <v>46387</v>
      </c>
      <c r="CH4" s="1">
        <f t="shared" si="0"/>
        <v>46477</v>
      </c>
      <c r="CI4" s="1">
        <f t="shared" si="0"/>
        <v>46568</v>
      </c>
      <c r="CJ4" s="1">
        <f t="shared" si="0"/>
        <v>46660</v>
      </c>
      <c r="CK4" s="1">
        <f t="shared" si="0"/>
        <v>46752</v>
      </c>
      <c r="CL4" s="1">
        <f t="shared" si="0"/>
        <v>46843</v>
      </c>
      <c r="CM4" s="1">
        <f t="shared" si="0"/>
        <v>46934</v>
      </c>
      <c r="CN4" s="1">
        <f t="shared" si="0"/>
        <v>47026</v>
      </c>
      <c r="CO4" s="1">
        <f t="shared" si="0"/>
        <v>47118</v>
      </c>
      <c r="CP4" s="1">
        <f t="shared" si="0"/>
        <v>47208</v>
      </c>
      <c r="CQ4" s="1">
        <f t="shared" si="0"/>
        <v>47299</v>
      </c>
      <c r="CR4" s="1">
        <f t="shared" si="0"/>
        <v>47391</v>
      </c>
      <c r="CS4" s="1">
        <f t="shared" si="0"/>
        <v>47483</v>
      </c>
      <c r="CT4" s="1">
        <f t="shared" si="0"/>
        <v>47573</v>
      </c>
      <c r="CU4" s="1">
        <f t="shared" si="0"/>
        <v>47664</v>
      </c>
      <c r="CV4" s="1">
        <f t="shared" si="0"/>
        <v>47756</v>
      </c>
      <c r="CW4" s="1">
        <f t="shared" si="0"/>
        <v>47848</v>
      </c>
      <c r="CX4" s="1">
        <f t="shared" si="0"/>
        <v>47938</v>
      </c>
      <c r="CY4" s="1">
        <f t="shared" si="0"/>
        <v>48029</v>
      </c>
      <c r="CZ4" s="1">
        <f t="shared" si="0"/>
        <v>48121</v>
      </c>
      <c r="DA4" s="1">
        <f t="shared" si="0"/>
        <v>48213</v>
      </c>
      <c r="DC4" s="157"/>
      <c r="DD4" s="1">
        <f>EOMONTH(H5,11)</f>
        <v>46387</v>
      </c>
      <c r="DE4" s="1">
        <f>EOMONTH(DD4,12)</f>
        <v>46752</v>
      </c>
      <c r="DF4" s="1">
        <f t="shared" ref="DF4:DI4" si="1">EOMONTH(DE4,12)</f>
        <v>47118</v>
      </c>
      <c r="DG4" s="1">
        <f t="shared" si="1"/>
        <v>47483</v>
      </c>
      <c r="DH4" s="1">
        <f t="shared" si="1"/>
        <v>47848</v>
      </c>
      <c r="DI4" s="1">
        <f t="shared" si="1"/>
        <v>48213</v>
      </c>
    </row>
    <row r="5" spans="1:113">
      <c r="G5" s="157"/>
      <c r="H5" s="3">
        <f>StartDate</f>
        <v>46053</v>
      </c>
      <c r="I5" s="3">
        <f>EOMONTH(H5,1)</f>
        <v>46081</v>
      </c>
      <c r="J5" s="3">
        <f t="shared" ref="J5:BU5" si="2">EOMONTH(I5,1)</f>
        <v>46112</v>
      </c>
      <c r="K5" s="3">
        <f t="shared" si="2"/>
        <v>46142</v>
      </c>
      <c r="L5" s="3">
        <f t="shared" si="2"/>
        <v>46173</v>
      </c>
      <c r="M5" s="3">
        <f t="shared" si="2"/>
        <v>46203</v>
      </c>
      <c r="N5" s="3">
        <f t="shared" si="2"/>
        <v>46234</v>
      </c>
      <c r="O5" s="3">
        <f t="shared" si="2"/>
        <v>46265</v>
      </c>
      <c r="P5" s="3">
        <f t="shared" si="2"/>
        <v>46295</v>
      </c>
      <c r="Q5" s="3">
        <f t="shared" si="2"/>
        <v>46326</v>
      </c>
      <c r="R5" s="3">
        <f t="shared" si="2"/>
        <v>46356</v>
      </c>
      <c r="S5" s="3">
        <f t="shared" si="2"/>
        <v>46387</v>
      </c>
      <c r="T5" s="3">
        <f t="shared" si="2"/>
        <v>46418</v>
      </c>
      <c r="U5" s="3">
        <f t="shared" si="2"/>
        <v>46446</v>
      </c>
      <c r="V5" s="3">
        <f t="shared" si="2"/>
        <v>46477</v>
      </c>
      <c r="W5" s="3">
        <f t="shared" si="2"/>
        <v>46507</v>
      </c>
      <c r="X5" s="3">
        <f t="shared" si="2"/>
        <v>46538</v>
      </c>
      <c r="Y5" s="3">
        <f t="shared" si="2"/>
        <v>46568</v>
      </c>
      <c r="Z5" s="3">
        <f t="shared" si="2"/>
        <v>46599</v>
      </c>
      <c r="AA5" s="3">
        <f t="shared" si="2"/>
        <v>46630</v>
      </c>
      <c r="AB5" s="3">
        <f t="shared" si="2"/>
        <v>46660</v>
      </c>
      <c r="AC5" s="3">
        <f t="shared" si="2"/>
        <v>46691</v>
      </c>
      <c r="AD5" s="3">
        <f t="shared" si="2"/>
        <v>46721</v>
      </c>
      <c r="AE5" s="3">
        <f t="shared" si="2"/>
        <v>46752</v>
      </c>
      <c r="AF5" s="3">
        <f t="shared" si="2"/>
        <v>46783</v>
      </c>
      <c r="AG5" s="3">
        <f t="shared" si="2"/>
        <v>46812</v>
      </c>
      <c r="AH5" s="3">
        <f t="shared" si="2"/>
        <v>46843</v>
      </c>
      <c r="AI5" s="3">
        <f t="shared" si="2"/>
        <v>46873</v>
      </c>
      <c r="AJ5" s="3">
        <f t="shared" si="2"/>
        <v>46904</v>
      </c>
      <c r="AK5" s="3">
        <f t="shared" si="2"/>
        <v>46934</v>
      </c>
      <c r="AL5" s="3">
        <f t="shared" si="2"/>
        <v>46965</v>
      </c>
      <c r="AM5" s="3">
        <f t="shared" si="2"/>
        <v>46996</v>
      </c>
      <c r="AN5" s="3">
        <f t="shared" si="2"/>
        <v>47026</v>
      </c>
      <c r="AO5" s="3">
        <f t="shared" si="2"/>
        <v>47057</v>
      </c>
      <c r="AP5" s="3">
        <f t="shared" si="2"/>
        <v>47087</v>
      </c>
      <c r="AQ5" s="3">
        <f t="shared" si="2"/>
        <v>47118</v>
      </c>
      <c r="AR5" s="3">
        <f t="shared" si="2"/>
        <v>47149</v>
      </c>
      <c r="AS5" s="3">
        <f t="shared" si="2"/>
        <v>47177</v>
      </c>
      <c r="AT5" s="3">
        <f t="shared" si="2"/>
        <v>47208</v>
      </c>
      <c r="AU5" s="3">
        <f t="shared" si="2"/>
        <v>47238</v>
      </c>
      <c r="AV5" s="3">
        <f t="shared" si="2"/>
        <v>47269</v>
      </c>
      <c r="AW5" s="3">
        <f t="shared" si="2"/>
        <v>47299</v>
      </c>
      <c r="AX5" s="3">
        <f t="shared" si="2"/>
        <v>47330</v>
      </c>
      <c r="AY5" s="3">
        <f t="shared" si="2"/>
        <v>47361</v>
      </c>
      <c r="AZ5" s="3">
        <f t="shared" si="2"/>
        <v>47391</v>
      </c>
      <c r="BA5" s="3">
        <f t="shared" si="2"/>
        <v>47422</v>
      </c>
      <c r="BB5" s="3">
        <f t="shared" si="2"/>
        <v>47452</v>
      </c>
      <c r="BC5" s="3">
        <f t="shared" si="2"/>
        <v>47483</v>
      </c>
      <c r="BD5" s="3">
        <f t="shared" si="2"/>
        <v>47514</v>
      </c>
      <c r="BE5" s="3">
        <f t="shared" si="2"/>
        <v>47542</v>
      </c>
      <c r="BF5" s="3">
        <f t="shared" si="2"/>
        <v>47573</v>
      </c>
      <c r="BG5" s="3">
        <f t="shared" si="2"/>
        <v>47603</v>
      </c>
      <c r="BH5" s="3">
        <f t="shared" si="2"/>
        <v>47634</v>
      </c>
      <c r="BI5" s="3">
        <f t="shared" si="2"/>
        <v>47664</v>
      </c>
      <c r="BJ5" s="3">
        <f t="shared" si="2"/>
        <v>47695</v>
      </c>
      <c r="BK5" s="3">
        <f t="shared" si="2"/>
        <v>47726</v>
      </c>
      <c r="BL5" s="3">
        <f t="shared" si="2"/>
        <v>47756</v>
      </c>
      <c r="BM5" s="3">
        <f t="shared" si="2"/>
        <v>47787</v>
      </c>
      <c r="BN5" s="3">
        <f t="shared" si="2"/>
        <v>47817</v>
      </c>
      <c r="BO5" s="3">
        <f t="shared" si="2"/>
        <v>47848</v>
      </c>
      <c r="BP5" s="3">
        <f t="shared" si="2"/>
        <v>47879</v>
      </c>
      <c r="BQ5" s="3">
        <f t="shared" si="2"/>
        <v>47907</v>
      </c>
      <c r="BR5" s="3">
        <f t="shared" si="2"/>
        <v>47938</v>
      </c>
      <c r="BS5" s="3">
        <f t="shared" si="2"/>
        <v>47968</v>
      </c>
      <c r="BT5" s="3">
        <f t="shared" si="2"/>
        <v>47999</v>
      </c>
      <c r="BU5" s="3">
        <f t="shared" si="2"/>
        <v>48029</v>
      </c>
      <c r="BV5" s="3">
        <f t="shared" ref="BV5:CA5" si="3">EOMONTH(BU5,1)</f>
        <v>48060</v>
      </c>
      <c r="BW5" s="3">
        <f t="shared" si="3"/>
        <v>48091</v>
      </c>
      <c r="BX5" s="3">
        <f t="shared" si="3"/>
        <v>48121</v>
      </c>
      <c r="BY5" s="3">
        <f t="shared" si="3"/>
        <v>48152</v>
      </c>
      <c r="BZ5" s="3">
        <f t="shared" si="3"/>
        <v>48182</v>
      </c>
      <c r="CA5" s="3">
        <f t="shared" si="3"/>
        <v>48213</v>
      </c>
      <c r="CB5" s="1"/>
      <c r="CC5" s="157"/>
      <c r="CD5" s="10" t="str">
        <f>"Q"&amp; ROUNDUP(MONTH(CD4)/3,0) &amp;" " &amp;YEAR(CD4)</f>
        <v>Q1 2026</v>
      </c>
      <c r="CE5" s="10" t="str">
        <f t="shared" ref="CE5:DA5" si="4">"Q"&amp; ROUNDUP(MONTH(CE4)/3,0) &amp;" " &amp;YEAR(CE4)</f>
        <v>Q2 2026</v>
      </c>
      <c r="CF5" s="10" t="str">
        <f t="shared" si="4"/>
        <v>Q3 2026</v>
      </c>
      <c r="CG5" s="10" t="str">
        <f t="shared" si="4"/>
        <v>Q4 2026</v>
      </c>
      <c r="CH5" s="10" t="str">
        <f t="shared" si="4"/>
        <v>Q1 2027</v>
      </c>
      <c r="CI5" s="10" t="str">
        <f t="shared" si="4"/>
        <v>Q2 2027</v>
      </c>
      <c r="CJ5" s="10" t="str">
        <f t="shared" si="4"/>
        <v>Q3 2027</v>
      </c>
      <c r="CK5" s="10" t="str">
        <f t="shared" si="4"/>
        <v>Q4 2027</v>
      </c>
      <c r="CL5" s="10" t="str">
        <f t="shared" si="4"/>
        <v>Q1 2028</v>
      </c>
      <c r="CM5" s="10" t="str">
        <f t="shared" si="4"/>
        <v>Q2 2028</v>
      </c>
      <c r="CN5" s="10" t="str">
        <f t="shared" si="4"/>
        <v>Q3 2028</v>
      </c>
      <c r="CO5" s="10" t="str">
        <f t="shared" si="4"/>
        <v>Q4 2028</v>
      </c>
      <c r="CP5" s="10" t="str">
        <f t="shared" si="4"/>
        <v>Q1 2029</v>
      </c>
      <c r="CQ5" s="10" t="str">
        <f t="shared" si="4"/>
        <v>Q2 2029</v>
      </c>
      <c r="CR5" s="10" t="str">
        <f t="shared" si="4"/>
        <v>Q3 2029</v>
      </c>
      <c r="CS5" s="10" t="str">
        <f t="shared" si="4"/>
        <v>Q4 2029</v>
      </c>
      <c r="CT5" s="10" t="str">
        <f t="shared" si="4"/>
        <v>Q1 2030</v>
      </c>
      <c r="CU5" s="10" t="str">
        <f t="shared" si="4"/>
        <v>Q2 2030</v>
      </c>
      <c r="CV5" s="10" t="str">
        <f t="shared" si="4"/>
        <v>Q3 2030</v>
      </c>
      <c r="CW5" s="10" t="str">
        <f t="shared" si="4"/>
        <v>Q4 2030</v>
      </c>
      <c r="CX5" s="10" t="str">
        <f t="shared" si="4"/>
        <v>Q1 2031</v>
      </c>
      <c r="CY5" s="10" t="str">
        <f t="shared" si="4"/>
        <v>Q2 2031</v>
      </c>
      <c r="CZ5" s="10" t="str">
        <f t="shared" si="4"/>
        <v>Q3 2031</v>
      </c>
      <c r="DA5" s="10" t="str">
        <f t="shared" si="4"/>
        <v>Q4 2031</v>
      </c>
      <c r="DC5" s="157"/>
      <c r="DD5" s="4">
        <f>YEAR(DD4)</f>
        <v>2026</v>
      </c>
      <c r="DE5" s="4">
        <f t="shared" ref="DE5:DI5" si="5">YEAR(DE4)</f>
        <v>2027</v>
      </c>
      <c r="DF5" s="4">
        <f t="shared" si="5"/>
        <v>2028</v>
      </c>
      <c r="DG5" s="4">
        <f t="shared" si="5"/>
        <v>2029</v>
      </c>
      <c r="DH5" s="4">
        <f t="shared" si="5"/>
        <v>2030</v>
      </c>
      <c r="DI5" s="4">
        <f t="shared" si="5"/>
        <v>2031</v>
      </c>
    </row>
    <row r="6" spans="1:113">
      <c r="B6" s="5" t="s">
        <v>200</v>
      </c>
      <c r="C6" s="2"/>
      <c r="D6" s="2"/>
      <c r="E6" s="2"/>
      <c r="G6" s="15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C6" s="157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C6" s="157"/>
      <c r="DD6" s="2"/>
      <c r="DE6" s="2"/>
      <c r="DF6" s="2"/>
      <c r="DG6" s="2"/>
      <c r="DH6" s="2"/>
      <c r="DI6" s="2"/>
    </row>
    <row r="7" spans="1:113">
      <c r="C7" s="7" t="s">
        <v>201</v>
      </c>
      <c r="H7" s="28">
        <f t="shared" ref="H7:BS7" si="6">SUM(H8:H12)</f>
        <v>0</v>
      </c>
      <c r="I7" s="28">
        <f t="shared" si="6"/>
        <v>0</v>
      </c>
      <c r="J7" s="28">
        <f t="shared" si="6"/>
        <v>0</v>
      </c>
      <c r="K7" s="28">
        <f t="shared" si="6"/>
        <v>0</v>
      </c>
      <c r="L7" s="28">
        <f t="shared" si="6"/>
        <v>0</v>
      </c>
      <c r="M7" s="28">
        <f t="shared" si="6"/>
        <v>0</v>
      </c>
      <c r="N7" s="28">
        <f t="shared" si="6"/>
        <v>123602.35416666667</v>
      </c>
      <c r="O7" s="28">
        <f t="shared" si="6"/>
        <v>0</v>
      </c>
      <c r="P7" s="28">
        <f t="shared" si="6"/>
        <v>31912.5</v>
      </c>
      <c r="Q7" s="28">
        <f t="shared" si="6"/>
        <v>91162.604166666672</v>
      </c>
      <c r="R7" s="28">
        <f t="shared" si="6"/>
        <v>59250.104166666672</v>
      </c>
      <c r="S7" s="28">
        <f t="shared" si="6"/>
        <v>64352.25</v>
      </c>
      <c r="T7" s="28">
        <f t="shared" si="6"/>
        <v>123075.10416666667</v>
      </c>
      <c r="U7" s="28">
        <f t="shared" si="6"/>
        <v>91162.604166666672</v>
      </c>
      <c r="V7" s="28">
        <f t="shared" si="6"/>
        <v>214764.95833333334</v>
      </c>
      <c r="W7" s="28">
        <f t="shared" si="6"/>
        <v>155514.85416666669</v>
      </c>
      <c r="X7" s="28">
        <f t="shared" si="6"/>
        <v>182325.20833333334</v>
      </c>
      <c r="Y7" s="28">
        <f t="shared" si="6"/>
        <v>187427.35416666666</v>
      </c>
      <c r="Z7" s="28">
        <f t="shared" si="6"/>
        <v>214764.95833333334</v>
      </c>
      <c r="AA7" s="28">
        <f t="shared" si="6"/>
        <v>246677.45833333334</v>
      </c>
      <c r="AB7" s="28">
        <f t="shared" si="6"/>
        <v>214237.70833333334</v>
      </c>
      <c r="AC7" s="28">
        <f t="shared" si="6"/>
        <v>338367.3125</v>
      </c>
      <c r="AD7" s="28">
        <f t="shared" si="6"/>
        <v>246150.20833333334</v>
      </c>
      <c r="AE7" s="28">
        <f t="shared" si="6"/>
        <v>370279.8125</v>
      </c>
      <c r="AF7" s="28">
        <f t="shared" si="6"/>
        <v>305927.5625</v>
      </c>
      <c r="AG7" s="28">
        <f t="shared" si="6"/>
        <v>278589.95833333337</v>
      </c>
      <c r="AH7" s="28">
        <f t="shared" si="6"/>
        <v>369752.5625</v>
      </c>
      <c r="AI7" s="28">
        <f t="shared" si="6"/>
        <v>429529.91666666669</v>
      </c>
      <c r="AJ7" s="28">
        <f t="shared" si="6"/>
        <v>337840.0625</v>
      </c>
      <c r="AK7" s="28">
        <f t="shared" si="6"/>
        <v>369752.5625</v>
      </c>
      <c r="AL7" s="28">
        <f t="shared" si="6"/>
        <v>402192.3125</v>
      </c>
      <c r="AM7" s="28">
        <f t="shared" si="6"/>
        <v>429002.66666666669</v>
      </c>
      <c r="AN7" s="28">
        <f t="shared" si="6"/>
        <v>402192.3125</v>
      </c>
      <c r="AO7" s="28">
        <f t="shared" si="6"/>
        <v>429002.66666666669</v>
      </c>
      <c r="AP7" s="28">
        <f t="shared" si="6"/>
        <v>461442.41666666669</v>
      </c>
      <c r="AQ7" s="28">
        <f t="shared" si="6"/>
        <v>429002.66666666669</v>
      </c>
      <c r="AR7" s="28">
        <f t="shared" si="6"/>
        <v>493354.91666666669</v>
      </c>
      <c r="AS7" s="28">
        <f t="shared" si="6"/>
        <v>461442.41666666669</v>
      </c>
      <c r="AT7" s="28">
        <f t="shared" si="6"/>
        <v>460915.16666666669</v>
      </c>
      <c r="AU7" s="28">
        <f t="shared" si="6"/>
        <v>493354.91666666669</v>
      </c>
      <c r="AV7" s="28">
        <f t="shared" si="6"/>
        <v>493354.91666666669</v>
      </c>
      <c r="AW7" s="28">
        <f t="shared" si="6"/>
        <v>460915.16666666669</v>
      </c>
      <c r="AX7" s="28">
        <f t="shared" si="6"/>
        <v>493354.91666666669</v>
      </c>
      <c r="AY7" s="28">
        <f t="shared" si="6"/>
        <v>552605.02083333337</v>
      </c>
      <c r="AZ7" s="28">
        <f t="shared" si="6"/>
        <v>493354.91666666669</v>
      </c>
      <c r="BA7" s="28">
        <f t="shared" si="6"/>
        <v>493354.91666666669</v>
      </c>
      <c r="BB7" s="28">
        <f t="shared" si="6"/>
        <v>520165.27083333337</v>
      </c>
      <c r="BC7" s="28">
        <f t="shared" si="6"/>
        <v>493354.91666666669</v>
      </c>
      <c r="BD7" s="28">
        <f t="shared" si="6"/>
        <v>493354.91666666669</v>
      </c>
      <c r="BE7" s="28">
        <f t="shared" si="6"/>
        <v>552605.02083333337</v>
      </c>
      <c r="BF7" s="28">
        <f t="shared" si="6"/>
        <v>493354.91666666669</v>
      </c>
      <c r="BG7" s="28">
        <f t="shared" si="6"/>
        <v>552605.02083333337</v>
      </c>
      <c r="BH7" s="28">
        <f t="shared" si="6"/>
        <v>492827.66666666669</v>
      </c>
      <c r="BI7" s="28">
        <f t="shared" si="6"/>
        <v>493354.91666666669</v>
      </c>
      <c r="BJ7" s="28">
        <f t="shared" si="6"/>
        <v>552605.02083333337</v>
      </c>
      <c r="BK7" s="28">
        <f t="shared" si="6"/>
        <v>493354.91666666669</v>
      </c>
      <c r="BL7" s="28">
        <f t="shared" si="6"/>
        <v>493354.91666666669</v>
      </c>
      <c r="BM7" s="28">
        <f t="shared" si="6"/>
        <v>552605.02083333337</v>
      </c>
      <c r="BN7" s="28">
        <f t="shared" si="6"/>
        <v>460915.16666666669</v>
      </c>
      <c r="BO7" s="28">
        <f t="shared" si="6"/>
        <v>552605.02083333337</v>
      </c>
      <c r="BP7" s="28">
        <f t="shared" si="6"/>
        <v>525267.41666666674</v>
      </c>
      <c r="BQ7" s="28">
        <f t="shared" si="6"/>
        <v>493354.91666666669</v>
      </c>
      <c r="BR7" s="28">
        <f t="shared" si="6"/>
        <v>552605.02083333337</v>
      </c>
      <c r="BS7" s="28">
        <f t="shared" si="6"/>
        <v>460915.16666666669</v>
      </c>
      <c r="BT7" s="28">
        <f t="shared" ref="BT7:CA7" si="7">SUM(BT8:BT12)</f>
        <v>493354.91666666669</v>
      </c>
      <c r="BU7" s="28">
        <f t="shared" si="7"/>
        <v>552605.02083333337</v>
      </c>
      <c r="BV7" s="28">
        <f t="shared" si="7"/>
        <v>493354.91666666669</v>
      </c>
      <c r="BW7" s="28">
        <f t="shared" si="7"/>
        <v>552605.02083333337</v>
      </c>
      <c r="BX7" s="28">
        <f t="shared" si="7"/>
        <v>525267.41666666674</v>
      </c>
      <c r="BY7" s="28">
        <f t="shared" si="7"/>
        <v>460915.16666666669</v>
      </c>
      <c r="BZ7" s="28">
        <f t="shared" si="7"/>
        <v>552605.02083333337</v>
      </c>
      <c r="CA7" s="28">
        <f t="shared" si="7"/>
        <v>0</v>
      </c>
    </row>
    <row r="8" spans="1:113">
      <c r="D8" t="s">
        <v>25</v>
      </c>
      <c r="H8" s="23">
        <f>COGS!H52*COGS!H8</f>
        <v>0</v>
      </c>
      <c r="I8" s="23">
        <f>COGS!I52*COGS!I8</f>
        <v>0</v>
      </c>
      <c r="J8" s="23">
        <f>COGS!J52*COGS!J8</f>
        <v>0</v>
      </c>
      <c r="K8" s="23">
        <f>COGS!K52*COGS!K8</f>
        <v>0</v>
      </c>
      <c r="L8" s="23">
        <f>COGS!L52*COGS!L8</f>
        <v>0</v>
      </c>
      <c r="M8" s="23">
        <f>COGS!M52*COGS!M8</f>
        <v>0</v>
      </c>
      <c r="N8" s="23">
        <f>COGS!N52*COGS!N8</f>
        <v>31912.5</v>
      </c>
      <c r="O8" s="23">
        <f>COGS!O52*COGS!O8</f>
        <v>0</v>
      </c>
      <c r="P8" s="23">
        <f>COGS!P52*COGS!P8</f>
        <v>31912.5</v>
      </c>
      <c r="Q8" s="23">
        <f>COGS!Q52*COGS!Q8</f>
        <v>31912.5</v>
      </c>
      <c r="R8" s="23">
        <f>COGS!R52*COGS!R8</f>
        <v>0</v>
      </c>
      <c r="S8" s="23">
        <f>COGS!S52*COGS!S8</f>
        <v>31912.5</v>
      </c>
      <c r="T8" s="23">
        <f>COGS!T52*COGS!T8</f>
        <v>63825</v>
      </c>
      <c r="U8" s="23">
        <f>COGS!U52*COGS!U8</f>
        <v>31912.5</v>
      </c>
      <c r="V8" s="23">
        <f>COGS!V52*COGS!V8</f>
        <v>63825</v>
      </c>
      <c r="W8" s="23">
        <f>COGS!W52*COGS!W8</f>
        <v>63825</v>
      </c>
      <c r="X8" s="23">
        <f>COGS!X52*COGS!X8</f>
        <v>63825</v>
      </c>
      <c r="Y8" s="23">
        <f>COGS!Y52*COGS!Y8</f>
        <v>95737.499999999985</v>
      </c>
      <c r="Z8" s="23">
        <f>COGS!Z52*COGS!Z8</f>
        <v>63825</v>
      </c>
      <c r="AA8" s="23">
        <f>COGS!AA52*COGS!AA8</f>
        <v>95737.499999999985</v>
      </c>
      <c r="AB8" s="23">
        <f>COGS!AB52*COGS!AB8</f>
        <v>95737.499999999985</v>
      </c>
      <c r="AC8" s="23">
        <f>COGS!AC52*COGS!AC8</f>
        <v>95737.499999999985</v>
      </c>
      <c r="AD8" s="23">
        <f>COGS!AD52*COGS!AD8</f>
        <v>127650</v>
      </c>
      <c r="AE8" s="23">
        <f>COGS!AE52*COGS!AE8</f>
        <v>127650</v>
      </c>
      <c r="AF8" s="23">
        <f>COGS!AF52*COGS!AF8</f>
        <v>95737.499999999985</v>
      </c>
      <c r="AG8" s="23">
        <f>COGS!AG52*COGS!AG8</f>
        <v>127650</v>
      </c>
      <c r="AH8" s="23">
        <f>COGS!AH52*COGS!AH8</f>
        <v>159562.5</v>
      </c>
      <c r="AI8" s="23">
        <f>COGS!AI52*COGS!AI8</f>
        <v>127650</v>
      </c>
      <c r="AJ8" s="23">
        <f>COGS!AJ52*COGS!AJ8</f>
        <v>127650</v>
      </c>
      <c r="AK8" s="23">
        <f>COGS!AK52*COGS!AK8</f>
        <v>159562.5</v>
      </c>
      <c r="AL8" s="23">
        <f>COGS!AL52*COGS!AL8</f>
        <v>159562.5</v>
      </c>
      <c r="AM8" s="23">
        <f>COGS!AM52*COGS!AM8</f>
        <v>159562.5</v>
      </c>
      <c r="AN8" s="23">
        <f>COGS!AN52*COGS!AN8</f>
        <v>159562.5</v>
      </c>
      <c r="AO8" s="23">
        <f>COGS!AO52*COGS!AO8</f>
        <v>159562.5</v>
      </c>
      <c r="AP8" s="23">
        <f>COGS!AP52*COGS!AP8</f>
        <v>159562.5</v>
      </c>
      <c r="AQ8" s="23">
        <f>COGS!AQ52*COGS!AQ8</f>
        <v>159562.5</v>
      </c>
      <c r="AR8" s="23">
        <f>COGS!AR52*COGS!AR8</f>
        <v>191474.99999999997</v>
      </c>
      <c r="AS8" s="23">
        <f>COGS!AS52*COGS!AS8</f>
        <v>159562.5</v>
      </c>
      <c r="AT8" s="23">
        <f>COGS!AT52*COGS!AT8</f>
        <v>191474.99999999997</v>
      </c>
      <c r="AU8" s="23">
        <f>COGS!AU52*COGS!AU8</f>
        <v>191474.99999999997</v>
      </c>
      <c r="AV8" s="23">
        <f>COGS!AV52*COGS!AV8</f>
        <v>191474.99999999997</v>
      </c>
      <c r="AW8" s="23">
        <f>COGS!AW52*COGS!AW8</f>
        <v>191474.99999999997</v>
      </c>
      <c r="AX8" s="23">
        <f>COGS!AX52*COGS!AX8</f>
        <v>191474.99999999997</v>
      </c>
      <c r="AY8" s="23">
        <f>COGS!AY52*COGS!AY8</f>
        <v>191474.99999999997</v>
      </c>
      <c r="AZ8" s="23">
        <f>COGS!AZ52*COGS!AZ8</f>
        <v>191474.99999999997</v>
      </c>
      <c r="BA8" s="23">
        <f>COGS!BA52*COGS!BA8</f>
        <v>191474.99999999997</v>
      </c>
      <c r="BB8" s="23">
        <f>COGS!BB52*COGS!BB8</f>
        <v>191474.99999999997</v>
      </c>
      <c r="BC8" s="23">
        <f>COGS!BC52*COGS!BC8</f>
        <v>191474.99999999997</v>
      </c>
      <c r="BD8" s="23">
        <f>COGS!BD52*COGS!BD8</f>
        <v>191474.99999999997</v>
      </c>
      <c r="BE8" s="23">
        <f>COGS!BE52*COGS!BE8</f>
        <v>191474.99999999997</v>
      </c>
      <c r="BF8" s="23">
        <f>COGS!BF52*COGS!BF8</f>
        <v>191474.99999999997</v>
      </c>
      <c r="BG8" s="23">
        <f>COGS!BG52*COGS!BG8</f>
        <v>191474.99999999997</v>
      </c>
      <c r="BH8" s="23">
        <f>COGS!BH52*COGS!BH8</f>
        <v>223387.5</v>
      </c>
      <c r="BI8" s="23">
        <f>COGS!BI52*COGS!BI8</f>
        <v>191474.99999999997</v>
      </c>
      <c r="BJ8" s="23">
        <f>COGS!BJ52*COGS!BJ8</f>
        <v>191474.99999999997</v>
      </c>
      <c r="BK8" s="23">
        <f>COGS!BK52*COGS!BK8</f>
        <v>191474.99999999997</v>
      </c>
      <c r="BL8" s="23">
        <f>COGS!BL52*COGS!BL8</f>
        <v>191474.99999999997</v>
      </c>
      <c r="BM8" s="23">
        <f>COGS!BM52*COGS!BM8</f>
        <v>191474.99999999997</v>
      </c>
      <c r="BN8" s="23">
        <f>COGS!BN52*COGS!BN8</f>
        <v>191474.99999999997</v>
      </c>
      <c r="BO8" s="23">
        <f>COGS!BO52*COGS!BO8</f>
        <v>191474.99999999997</v>
      </c>
      <c r="BP8" s="23">
        <f>COGS!BP52*COGS!BP8</f>
        <v>223387.5</v>
      </c>
      <c r="BQ8" s="23">
        <f>COGS!BQ52*COGS!BQ8</f>
        <v>191474.99999999997</v>
      </c>
      <c r="BR8" s="23">
        <f>COGS!BR52*COGS!BR8</f>
        <v>191474.99999999997</v>
      </c>
      <c r="BS8" s="23">
        <f>COGS!BS52*COGS!BS8</f>
        <v>191474.99999999997</v>
      </c>
      <c r="BT8" s="23">
        <f>COGS!BT52*COGS!BT8</f>
        <v>191474.99999999997</v>
      </c>
      <c r="BU8" s="23">
        <f>COGS!BU52*COGS!BU8</f>
        <v>191474.99999999997</v>
      </c>
      <c r="BV8" s="23">
        <f>COGS!BV52*COGS!BV8</f>
        <v>191474.99999999997</v>
      </c>
      <c r="BW8" s="23">
        <f>COGS!BW52*COGS!BW8</f>
        <v>191474.99999999997</v>
      </c>
      <c r="BX8" s="23">
        <f>COGS!BX52*COGS!BX8</f>
        <v>223387.5</v>
      </c>
      <c r="BY8" s="23">
        <f>COGS!BY52*COGS!BY8</f>
        <v>191474.99999999997</v>
      </c>
      <c r="BZ8" s="23">
        <f>COGS!BZ52*COGS!BZ8</f>
        <v>191474.99999999997</v>
      </c>
      <c r="CA8" s="23">
        <f>COGS!CA52*COGS!CA8</f>
        <v>0</v>
      </c>
    </row>
    <row r="9" spans="1:113">
      <c r="D9" t="s">
        <v>26</v>
      </c>
      <c r="H9" s="23">
        <f>COGS!H53*COGS!H9</f>
        <v>0</v>
      </c>
      <c r="I9" s="23">
        <f>COGS!I53*COGS!I9</f>
        <v>0</v>
      </c>
      <c r="J9" s="23">
        <f>COGS!J53*COGS!J9</f>
        <v>0</v>
      </c>
      <c r="K9" s="23">
        <f>COGS!K53*COGS!K9</f>
        <v>0</v>
      </c>
      <c r="L9" s="23">
        <f>COGS!L53*COGS!L9</f>
        <v>0</v>
      </c>
      <c r="M9" s="23">
        <f>COGS!M53*COGS!M9</f>
        <v>0</v>
      </c>
      <c r="N9" s="23">
        <f>COGS!N53*COGS!N9</f>
        <v>21275</v>
      </c>
      <c r="O9" s="23">
        <f>COGS!O53*COGS!O9</f>
        <v>0</v>
      </c>
      <c r="P9" s="23">
        <f>COGS!P53*COGS!P9</f>
        <v>0</v>
      </c>
      <c r="Q9" s="23">
        <f>COGS!Q53*COGS!Q9</f>
        <v>21275</v>
      </c>
      <c r="R9" s="23">
        <f>COGS!R53*COGS!R9</f>
        <v>21275</v>
      </c>
      <c r="S9" s="23">
        <f>COGS!S53*COGS!S9</f>
        <v>0</v>
      </c>
      <c r="T9" s="23">
        <f>COGS!T53*COGS!T9</f>
        <v>21275</v>
      </c>
      <c r="U9" s="23">
        <f>COGS!U53*COGS!U9</f>
        <v>21275</v>
      </c>
      <c r="V9" s="23">
        <f>COGS!V53*COGS!V9</f>
        <v>42550</v>
      </c>
      <c r="W9" s="23">
        <f>COGS!W53*COGS!W9</f>
        <v>21275</v>
      </c>
      <c r="X9" s="23">
        <f>COGS!X53*COGS!X9</f>
        <v>42550</v>
      </c>
      <c r="Y9" s="23">
        <f>COGS!Y53*COGS!Y9</f>
        <v>21275</v>
      </c>
      <c r="Z9" s="23">
        <f>COGS!Z53*COGS!Z9</f>
        <v>42550</v>
      </c>
      <c r="AA9" s="23">
        <f>COGS!AA53*COGS!AA9</f>
        <v>42550</v>
      </c>
      <c r="AB9" s="23">
        <f>COGS!AB53*COGS!AB9</f>
        <v>42550</v>
      </c>
      <c r="AC9" s="23">
        <f>COGS!AC53*COGS!AC9</f>
        <v>63824.999999999993</v>
      </c>
      <c r="AD9" s="23">
        <f>COGS!AD53*COGS!AD9</f>
        <v>42550</v>
      </c>
      <c r="AE9" s="23">
        <f>COGS!AE53*COGS!AE9</f>
        <v>63824.999999999993</v>
      </c>
      <c r="AF9" s="23">
        <f>COGS!AF53*COGS!AF9</f>
        <v>63824.999999999993</v>
      </c>
      <c r="AG9" s="23">
        <f>COGS!AG53*COGS!AG9</f>
        <v>42550</v>
      </c>
      <c r="AH9" s="23">
        <f>COGS!AH53*COGS!AH9</f>
        <v>63824.999999999993</v>
      </c>
      <c r="AI9" s="23">
        <f>COGS!AI53*COGS!AI9</f>
        <v>85100</v>
      </c>
      <c r="AJ9" s="23">
        <f>COGS!AJ53*COGS!AJ9</f>
        <v>63824.999999999993</v>
      </c>
      <c r="AK9" s="23">
        <f>COGS!AK53*COGS!AK9</f>
        <v>63824.999999999993</v>
      </c>
      <c r="AL9" s="23">
        <f>COGS!AL53*COGS!AL9</f>
        <v>63824.999999999993</v>
      </c>
      <c r="AM9" s="23">
        <f>COGS!AM53*COGS!AM9</f>
        <v>85100</v>
      </c>
      <c r="AN9" s="23">
        <f>COGS!AN53*COGS!AN9</f>
        <v>63824.999999999993</v>
      </c>
      <c r="AO9" s="23">
        <f>COGS!AO53*COGS!AO9</f>
        <v>85100</v>
      </c>
      <c r="AP9" s="23">
        <f>COGS!AP53*COGS!AP9</f>
        <v>85100</v>
      </c>
      <c r="AQ9" s="23">
        <f>COGS!AQ53*COGS!AQ9</f>
        <v>85100</v>
      </c>
      <c r="AR9" s="23">
        <f>COGS!AR53*COGS!AR9</f>
        <v>85100</v>
      </c>
      <c r="AS9" s="23">
        <f>COGS!AS53*COGS!AS9</f>
        <v>85100</v>
      </c>
      <c r="AT9" s="23">
        <f>COGS!AT53*COGS!AT9</f>
        <v>85100</v>
      </c>
      <c r="AU9" s="23">
        <f>COGS!AU53*COGS!AU9</f>
        <v>85100</v>
      </c>
      <c r="AV9" s="23">
        <f>COGS!AV53*COGS!AV9</f>
        <v>85100</v>
      </c>
      <c r="AW9" s="23">
        <f>COGS!AW53*COGS!AW9</f>
        <v>85100</v>
      </c>
      <c r="AX9" s="23">
        <f>COGS!AX53*COGS!AX9</f>
        <v>85100</v>
      </c>
      <c r="AY9" s="23">
        <f>COGS!AY53*COGS!AY9</f>
        <v>106375</v>
      </c>
      <c r="AZ9" s="23">
        <f>COGS!AZ53*COGS!AZ9</f>
        <v>85100</v>
      </c>
      <c r="BA9" s="23">
        <f>COGS!BA53*COGS!BA9</f>
        <v>85100</v>
      </c>
      <c r="BB9" s="23">
        <f>COGS!BB53*COGS!BB9</f>
        <v>106375</v>
      </c>
      <c r="BC9" s="23">
        <f>COGS!BC53*COGS!BC9</f>
        <v>85100</v>
      </c>
      <c r="BD9" s="23">
        <f>COGS!BD53*COGS!BD9</f>
        <v>85100</v>
      </c>
      <c r="BE9" s="23">
        <f>COGS!BE53*COGS!BE9</f>
        <v>106375</v>
      </c>
      <c r="BF9" s="23">
        <f>COGS!BF53*COGS!BF9</f>
        <v>85100</v>
      </c>
      <c r="BG9" s="23">
        <f>COGS!BG53*COGS!BG9</f>
        <v>106375</v>
      </c>
      <c r="BH9" s="23">
        <f>COGS!BH53*COGS!BH9</f>
        <v>85100</v>
      </c>
      <c r="BI9" s="23">
        <f>COGS!BI53*COGS!BI9</f>
        <v>85100</v>
      </c>
      <c r="BJ9" s="23">
        <f>COGS!BJ53*COGS!BJ9</f>
        <v>106375</v>
      </c>
      <c r="BK9" s="23">
        <f>COGS!BK53*COGS!BK9</f>
        <v>85100</v>
      </c>
      <c r="BL9" s="23">
        <f>COGS!BL53*COGS!BL9</f>
        <v>85100</v>
      </c>
      <c r="BM9" s="23">
        <f>COGS!BM53*COGS!BM9</f>
        <v>106375</v>
      </c>
      <c r="BN9" s="23">
        <f>COGS!BN53*COGS!BN9</f>
        <v>85100</v>
      </c>
      <c r="BO9" s="23">
        <f>COGS!BO53*COGS!BO9</f>
        <v>106375</v>
      </c>
      <c r="BP9" s="23">
        <f>COGS!BP53*COGS!BP9</f>
        <v>85100</v>
      </c>
      <c r="BQ9" s="23">
        <f>COGS!BQ53*COGS!BQ9</f>
        <v>85100</v>
      </c>
      <c r="BR9" s="23">
        <f>COGS!BR53*COGS!BR9</f>
        <v>106375</v>
      </c>
      <c r="BS9" s="23">
        <f>COGS!BS53*COGS!BS9</f>
        <v>85100</v>
      </c>
      <c r="BT9" s="23">
        <f>COGS!BT53*COGS!BT9</f>
        <v>85100</v>
      </c>
      <c r="BU9" s="23">
        <f>COGS!BU53*COGS!BU9</f>
        <v>106375</v>
      </c>
      <c r="BV9" s="23">
        <f>COGS!BV53*COGS!BV9</f>
        <v>85100</v>
      </c>
      <c r="BW9" s="23">
        <f>COGS!BW53*COGS!BW9</f>
        <v>106375</v>
      </c>
      <c r="BX9" s="23">
        <f>COGS!BX53*COGS!BX9</f>
        <v>85100</v>
      </c>
      <c r="BY9" s="23">
        <f>COGS!BY53*COGS!BY9</f>
        <v>85100</v>
      </c>
      <c r="BZ9" s="23">
        <f>COGS!BZ53*COGS!BZ9</f>
        <v>106375</v>
      </c>
      <c r="CA9" s="23">
        <f>COGS!CA53*COGS!CA9</f>
        <v>0</v>
      </c>
    </row>
    <row r="10" spans="1:113">
      <c r="D10" t="s">
        <v>100</v>
      </c>
      <c r="H10" s="23">
        <f>COGS!H54*COGS!H10</f>
        <v>0</v>
      </c>
      <c r="I10" s="23">
        <f>COGS!I54*COGS!I10</f>
        <v>0</v>
      </c>
      <c r="J10" s="23">
        <f>COGS!J54*COGS!J10</f>
        <v>0</v>
      </c>
      <c r="K10" s="23">
        <f>COGS!K54*COGS!K10</f>
        <v>0</v>
      </c>
      <c r="L10" s="23">
        <f>COGS!L54*COGS!L10</f>
        <v>0</v>
      </c>
      <c r="M10" s="23">
        <f>COGS!M54*COGS!M10</f>
        <v>0</v>
      </c>
      <c r="N10" s="23">
        <f>COGS!N54*COGS!N10</f>
        <v>37975.104166666672</v>
      </c>
      <c r="O10" s="23">
        <f>COGS!O54*COGS!O10</f>
        <v>0</v>
      </c>
      <c r="P10" s="23">
        <f>COGS!P54*COGS!P10</f>
        <v>0</v>
      </c>
      <c r="Q10" s="23">
        <f>COGS!Q54*COGS!Q10</f>
        <v>37975.104166666672</v>
      </c>
      <c r="R10" s="23">
        <f>COGS!R54*COGS!R10</f>
        <v>37975.104166666672</v>
      </c>
      <c r="S10" s="23">
        <f>COGS!S54*COGS!S10</f>
        <v>0</v>
      </c>
      <c r="T10" s="23">
        <f>COGS!T54*COGS!T10</f>
        <v>37975.104166666672</v>
      </c>
      <c r="U10" s="23">
        <f>COGS!U54*COGS!U10</f>
        <v>37975.104166666672</v>
      </c>
      <c r="V10" s="23">
        <f>COGS!V54*COGS!V10</f>
        <v>75950.208333333343</v>
      </c>
      <c r="W10" s="23">
        <f>COGS!W54*COGS!W10</f>
        <v>37975.104166666672</v>
      </c>
      <c r="X10" s="23">
        <f>COGS!X54*COGS!X10</f>
        <v>75950.208333333343</v>
      </c>
      <c r="Y10" s="23">
        <f>COGS!Y54*COGS!Y10</f>
        <v>37975.104166666672</v>
      </c>
      <c r="Z10" s="23">
        <f>COGS!Z54*COGS!Z10</f>
        <v>75950.208333333343</v>
      </c>
      <c r="AA10" s="23">
        <f>COGS!AA54*COGS!AA10</f>
        <v>75950.208333333343</v>
      </c>
      <c r="AB10" s="23">
        <f>COGS!AB54*COGS!AB10</f>
        <v>75950.208333333343</v>
      </c>
      <c r="AC10" s="23">
        <f>COGS!AC54*COGS!AC10</f>
        <v>113925.3125</v>
      </c>
      <c r="AD10" s="23">
        <f>COGS!AD54*COGS!AD10</f>
        <v>75950.208333333343</v>
      </c>
      <c r="AE10" s="23">
        <f>COGS!AE54*COGS!AE10</f>
        <v>113925.3125</v>
      </c>
      <c r="AF10" s="23">
        <f>COGS!AF54*COGS!AF10</f>
        <v>113925.3125</v>
      </c>
      <c r="AG10" s="23">
        <f>COGS!AG54*COGS!AG10</f>
        <v>75950.208333333343</v>
      </c>
      <c r="AH10" s="23">
        <f>COGS!AH54*COGS!AH10</f>
        <v>113925.3125</v>
      </c>
      <c r="AI10" s="23">
        <f>COGS!AI54*COGS!AI10</f>
        <v>151900.41666666669</v>
      </c>
      <c r="AJ10" s="23">
        <f>COGS!AJ54*COGS!AJ10</f>
        <v>113925.3125</v>
      </c>
      <c r="AK10" s="23">
        <f>COGS!AK54*COGS!AK10</f>
        <v>113925.3125</v>
      </c>
      <c r="AL10" s="23">
        <f>COGS!AL54*COGS!AL10</f>
        <v>113925.3125</v>
      </c>
      <c r="AM10" s="23">
        <f>COGS!AM54*COGS!AM10</f>
        <v>151900.41666666669</v>
      </c>
      <c r="AN10" s="23">
        <f>COGS!AN54*COGS!AN10</f>
        <v>113925.3125</v>
      </c>
      <c r="AO10" s="23">
        <f>COGS!AO54*COGS!AO10</f>
        <v>151900.41666666669</v>
      </c>
      <c r="AP10" s="23">
        <f>COGS!AP54*COGS!AP10</f>
        <v>151900.41666666669</v>
      </c>
      <c r="AQ10" s="23">
        <f>COGS!AQ54*COGS!AQ10</f>
        <v>151900.41666666669</v>
      </c>
      <c r="AR10" s="23">
        <f>COGS!AR54*COGS!AR10</f>
        <v>151900.41666666669</v>
      </c>
      <c r="AS10" s="23">
        <f>COGS!AS54*COGS!AS10</f>
        <v>151900.41666666669</v>
      </c>
      <c r="AT10" s="23">
        <f>COGS!AT54*COGS!AT10</f>
        <v>151900.41666666669</v>
      </c>
      <c r="AU10" s="23">
        <f>COGS!AU54*COGS!AU10</f>
        <v>151900.41666666669</v>
      </c>
      <c r="AV10" s="23">
        <f>COGS!AV54*COGS!AV10</f>
        <v>151900.41666666669</v>
      </c>
      <c r="AW10" s="23">
        <f>COGS!AW54*COGS!AW10</f>
        <v>151900.41666666669</v>
      </c>
      <c r="AX10" s="23">
        <f>COGS!AX54*COGS!AX10</f>
        <v>151900.41666666669</v>
      </c>
      <c r="AY10" s="23">
        <f>COGS!AY54*COGS!AY10</f>
        <v>189875.52083333334</v>
      </c>
      <c r="AZ10" s="23">
        <f>COGS!AZ54*COGS!AZ10</f>
        <v>151900.41666666669</v>
      </c>
      <c r="BA10" s="23">
        <f>COGS!BA54*COGS!BA10</f>
        <v>151900.41666666669</v>
      </c>
      <c r="BB10" s="23">
        <f>COGS!BB54*COGS!BB10</f>
        <v>189875.52083333334</v>
      </c>
      <c r="BC10" s="23">
        <f>COGS!BC54*COGS!BC10</f>
        <v>151900.41666666669</v>
      </c>
      <c r="BD10" s="23">
        <f>COGS!BD54*COGS!BD10</f>
        <v>151900.41666666669</v>
      </c>
      <c r="BE10" s="23">
        <f>COGS!BE54*COGS!BE10</f>
        <v>189875.52083333334</v>
      </c>
      <c r="BF10" s="23">
        <f>COGS!BF54*COGS!BF10</f>
        <v>151900.41666666669</v>
      </c>
      <c r="BG10" s="23">
        <f>COGS!BG54*COGS!BG10</f>
        <v>189875.52083333334</v>
      </c>
      <c r="BH10" s="23">
        <f>COGS!BH54*COGS!BH10</f>
        <v>151900.41666666669</v>
      </c>
      <c r="BI10" s="23">
        <f>COGS!BI54*COGS!BI10</f>
        <v>151900.41666666669</v>
      </c>
      <c r="BJ10" s="23">
        <f>COGS!BJ54*COGS!BJ10</f>
        <v>189875.52083333334</v>
      </c>
      <c r="BK10" s="23">
        <f>COGS!BK54*COGS!BK10</f>
        <v>151900.41666666669</v>
      </c>
      <c r="BL10" s="23">
        <f>COGS!BL54*COGS!BL10</f>
        <v>151900.41666666669</v>
      </c>
      <c r="BM10" s="23">
        <f>COGS!BM54*COGS!BM10</f>
        <v>189875.52083333334</v>
      </c>
      <c r="BN10" s="23">
        <f>COGS!BN54*COGS!BN10</f>
        <v>151900.41666666669</v>
      </c>
      <c r="BO10" s="23">
        <f>COGS!BO54*COGS!BO10</f>
        <v>189875.52083333334</v>
      </c>
      <c r="BP10" s="23">
        <f>COGS!BP54*COGS!BP10</f>
        <v>151900.41666666669</v>
      </c>
      <c r="BQ10" s="23">
        <f>COGS!BQ54*COGS!BQ10</f>
        <v>151900.41666666669</v>
      </c>
      <c r="BR10" s="23">
        <f>COGS!BR54*COGS!BR10</f>
        <v>189875.52083333334</v>
      </c>
      <c r="BS10" s="23">
        <f>COGS!BS54*COGS!BS10</f>
        <v>151900.41666666669</v>
      </c>
      <c r="BT10" s="23">
        <f>COGS!BT54*COGS!BT10</f>
        <v>151900.41666666669</v>
      </c>
      <c r="BU10" s="23">
        <f>COGS!BU54*COGS!BU10</f>
        <v>189875.52083333334</v>
      </c>
      <c r="BV10" s="23">
        <f>COGS!BV54*COGS!BV10</f>
        <v>151900.41666666669</v>
      </c>
      <c r="BW10" s="23">
        <f>COGS!BW54*COGS!BW10</f>
        <v>189875.52083333334</v>
      </c>
      <c r="BX10" s="23">
        <f>COGS!BX54*COGS!BX10</f>
        <v>151900.41666666669</v>
      </c>
      <c r="BY10" s="23">
        <f>COGS!BY54*COGS!BY10</f>
        <v>151900.41666666669</v>
      </c>
      <c r="BZ10" s="23">
        <f>COGS!BZ54*COGS!BZ10</f>
        <v>189875.52083333334</v>
      </c>
      <c r="CA10" s="23">
        <f>COGS!CA54*COGS!CA10</f>
        <v>0</v>
      </c>
    </row>
    <row r="11" spans="1:113">
      <c r="D11" t="s">
        <v>35</v>
      </c>
      <c r="H11" s="23">
        <f>COGS!H55*COGS!H13</f>
        <v>0</v>
      </c>
      <c r="I11" s="23">
        <f>COGS!I55*COGS!I13</f>
        <v>0</v>
      </c>
      <c r="J11" s="23">
        <f>COGS!J55*COGS!J13</f>
        <v>0</v>
      </c>
      <c r="K11" s="23">
        <f>COGS!K55*COGS!K13</f>
        <v>0</v>
      </c>
      <c r="L11" s="23">
        <f>COGS!L55*COGS!L13</f>
        <v>0</v>
      </c>
      <c r="M11" s="23">
        <f>COGS!M55*COGS!M13</f>
        <v>0</v>
      </c>
      <c r="N11" s="23">
        <f>COGS!N55*COGS!N13</f>
        <v>32439.750000000004</v>
      </c>
      <c r="O11" s="23">
        <f>COGS!O55*COGS!O13</f>
        <v>0</v>
      </c>
      <c r="P11" s="23">
        <f>COGS!P55*COGS!P13</f>
        <v>0</v>
      </c>
      <c r="Q11" s="23">
        <f>COGS!Q55*COGS!Q13</f>
        <v>0</v>
      </c>
      <c r="R11" s="23">
        <f>COGS!R55*COGS!R13</f>
        <v>0</v>
      </c>
      <c r="S11" s="23">
        <f>COGS!S55*COGS!S13</f>
        <v>32439.750000000004</v>
      </c>
      <c r="T11" s="23">
        <f>COGS!T55*COGS!T13</f>
        <v>0</v>
      </c>
      <c r="U11" s="23">
        <f>COGS!U55*COGS!U13</f>
        <v>0</v>
      </c>
      <c r="V11" s="23">
        <f>COGS!V55*COGS!V13</f>
        <v>32439.750000000004</v>
      </c>
      <c r="W11" s="23">
        <f>COGS!W55*COGS!W13</f>
        <v>32439.750000000004</v>
      </c>
      <c r="X11" s="23">
        <f>COGS!X55*COGS!X13</f>
        <v>0</v>
      </c>
      <c r="Y11" s="23">
        <f>COGS!Y55*COGS!Y13</f>
        <v>32439.750000000004</v>
      </c>
      <c r="Z11" s="23">
        <f>COGS!Z55*COGS!Z13</f>
        <v>32439.750000000004</v>
      </c>
      <c r="AA11" s="23">
        <f>COGS!AA55*COGS!AA13</f>
        <v>32439.750000000004</v>
      </c>
      <c r="AB11" s="23">
        <f>COGS!AB55*COGS!AB13</f>
        <v>0</v>
      </c>
      <c r="AC11" s="23">
        <f>COGS!AC55*COGS!AC13</f>
        <v>64879.500000000007</v>
      </c>
      <c r="AD11" s="23">
        <f>COGS!AD55*COGS!AD13</f>
        <v>0</v>
      </c>
      <c r="AE11" s="23">
        <f>COGS!AE55*COGS!AE13</f>
        <v>64879.500000000007</v>
      </c>
      <c r="AF11" s="23">
        <f>COGS!AF55*COGS!AF13</f>
        <v>32439.750000000004</v>
      </c>
      <c r="AG11" s="23">
        <f>COGS!AG55*COGS!AG13</f>
        <v>32439.750000000004</v>
      </c>
      <c r="AH11" s="23">
        <f>COGS!AH55*COGS!AH13</f>
        <v>32439.750000000004</v>
      </c>
      <c r="AI11" s="23">
        <f>COGS!AI55*COGS!AI13</f>
        <v>64879.500000000007</v>
      </c>
      <c r="AJ11" s="23">
        <f>COGS!AJ55*COGS!AJ13</f>
        <v>32439.750000000004</v>
      </c>
      <c r="AK11" s="23">
        <f>COGS!AK55*COGS!AK13</f>
        <v>32439.750000000004</v>
      </c>
      <c r="AL11" s="23">
        <f>COGS!AL55*COGS!AL13</f>
        <v>64879.500000000007</v>
      </c>
      <c r="AM11" s="23">
        <f>COGS!AM55*COGS!AM13</f>
        <v>32439.750000000004</v>
      </c>
      <c r="AN11" s="23">
        <f>COGS!AN55*COGS!AN13</f>
        <v>64879.500000000007</v>
      </c>
      <c r="AO11" s="23">
        <f>COGS!AO55*COGS!AO13</f>
        <v>32439.750000000004</v>
      </c>
      <c r="AP11" s="23">
        <f>COGS!AP55*COGS!AP13</f>
        <v>64879.500000000007</v>
      </c>
      <c r="AQ11" s="23">
        <f>COGS!AQ55*COGS!AQ13</f>
        <v>32439.750000000004</v>
      </c>
      <c r="AR11" s="23">
        <f>COGS!AR55*COGS!AR13</f>
        <v>64879.500000000007</v>
      </c>
      <c r="AS11" s="23">
        <f>COGS!AS55*COGS!AS13</f>
        <v>64879.500000000007</v>
      </c>
      <c r="AT11" s="23">
        <f>COGS!AT55*COGS!AT13</f>
        <v>32439.750000000004</v>
      </c>
      <c r="AU11" s="23">
        <f>COGS!AU55*COGS!AU13</f>
        <v>64879.500000000007</v>
      </c>
      <c r="AV11" s="23">
        <f>COGS!AV55*COGS!AV13</f>
        <v>64879.500000000007</v>
      </c>
      <c r="AW11" s="23">
        <f>COGS!AW55*COGS!AW13</f>
        <v>32439.750000000004</v>
      </c>
      <c r="AX11" s="23">
        <f>COGS!AX55*COGS!AX13</f>
        <v>64879.500000000007</v>
      </c>
      <c r="AY11" s="23">
        <f>COGS!AY55*COGS!AY13</f>
        <v>64879.500000000007</v>
      </c>
      <c r="AZ11" s="23">
        <f>COGS!AZ55*COGS!AZ13</f>
        <v>64879.500000000007</v>
      </c>
      <c r="BA11" s="23">
        <f>COGS!BA55*COGS!BA13</f>
        <v>64879.500000000007</v>
      </c>
      <c r="BB11" s="23">
        <f>COGS!BB55*COGS!BB13</f>
        <v>32439.750000000004</v>
      </c>
      <c r="BC11" s="23">
        <f>COGS!BC55*COGS!BC13</f>
        <v>64879.500000000007</v>
      </c>
      <c r="BD11" s="23">
        <f>COGS!BD55*COGS!BD13</f>
        <v>64879.500000000007</v>
      </c>
      <c r="BE11" s="23">
        <f>COGS!BE55*COGS!BE13</f>
        <v>64879.500000000007</v>
      </c>
      <c r="BF11" s="23">
        <f>COGS!BF55*COGS!BF13</f>
        <v>64879.500000000007</v>
      </c>
      <c r="BG11" s="23">
        <f>COGS!BG55*COGS!BG13</f>
        <v>64879.500000000007</v>
      </c>
      <c r="BH11" s="23">
        <f>COGS!BH55*COGS!BH13</f>
        <v>32439.750000000004</v>
      </c>
      <c r="BI11" s="23">
        <f>COGS!BI55*COGS!BI13</f>
        <v>64879.500000000007</v>
      </c>
      <c r="BJ11" s="23">
        <f>COGS!BJ55*COGS!BJ13</f>
        <v>64879.500000000007</v>
      </c>
      <c r="BK11" s="23">
        <f>COGS!BK55*COGS!BK13</f>
        <v>64879.500000000007</v>
      </c>
      <c r="BL11" s="23">
        <f>COGS!BL55*COGS!BL13</f>
        <v>64879.500000000007</v>
      </c>
      <c r="BM11" s="23">
        <f>COGS!BM55*COGS!BM13</f>
        <v>64879.500000000007</v>
      </c>
      <c r="BN11" s="23">
        <f>COGS!BN55*COGS!BN13</f>
        <v>32439.750000000004</v>
      </c>
      <c r="BO11" s="23">
        <f>COGS!BO55*COGS!BO13</f>
        <v>64879.500000000007</v>
      </c>
      <c r="BP11" s="23">
        <f>COGS!BP55*COGS!BP13</f>
        <v>64879.500000000007</v>
      </c>
      <c r="BQ11" s="23">
        <f>COGS!BQ55*COGS!BQ13</f>
        <v>64879.500000000007</v>
      </c>
      <c r="BR11" s="23">
        <f>COGS!BR55*COGS!BR13</f>
        <v>64879.500000000007</v>
      </c>
      <c r="BS11" s="23">
        <f>COGS!BS55*COGS!BS13</f>
        <v>32439.750000000004</v>
      </c>
      <c r="BT11" s="23">
        <f>COGS!BT55*COGS!BT13</f>
        <v>64879.500000000007</v>
      </c>
      <c r="BU11" s="23">
        <f>COGS!BU55*COGS!BU13</f>
        <v>64879.500000000007</v>
      </c>
      <c r="BV11" s="23">
        <f>COGS!BV55*COGS!BV13</f>
        <v>64879.500000000007</v>
      </c>
      <c r="BW11" s="23">
        <f>COGS!BW55*COGS!BW13</f>
        <v>64879.500000000007</v>
      </c>
      <c r="BX11" s="23">
        <f>COGS!BX55*COGS!BX13</f>
        <v>64879.500000000007</v>
      </c>
      <c r="BY11" s="23">
        <f>COGS!BY55*COGS!BY13</f>
        <v>32439.750000000004</v>
      </c>
      <c r="BZ11" s="23">
        <f>COGS!BZ55*COGS!BZ13</f>
        <v>64879.500000000007</v>
      </c>
      <c r="CA11" s="23">
        <f>COGS!CA55*COGS!CA13</f>
        <v>0</v>
      </c>
    </row>
    <row r="12" spans="1:113">
      <c r="D12" t="s">
        <v>115</v>
      </c>
      <c r="H12" s="23">
        <f>COGS!H56*COGS!H15</f>
        <v>0</v>
      </c>
      <c r="I12" s="23">
        <f>COGS!I56*COGS!I15</f>
        <v>0</v>
      </c>
      <c r="J12" s="23">
        <f>COGS!J56*COGS!J15</f>
        <v>0</v>
      </c>
      <c r="K12" s="23">
        <f>COGS!K56*COGS!K15</f>
        <v>0</v>
      </c>
      <c r="L12" s="23">
        <f>COGS!L56*COGS!L15</f>
        <v>0</v>
      </c>
      <c r="M12" s="23">
        <f>COGS!M56*COGS!M15</f>
        <v>0</v>
      </c>
      <c r="N12" s="23">
        <f>COGS!N56*COGS!N15</f>
        <v>0</v>
      </c>
      <c r="O12" s="23">
        <f>COGS!O56*COGS!O15</f>
        <v>0</v>
      </c>
      <c r="P12" s="23">
        <f>COGS!P56*COGS!P15</f>
        <v>0</v>
      </c>
      <c r="Q12" s="23">
        <f>COGS!Q56*COGS!Q15</f>
        <v>0</v>
      </c>
      <c r="R12" s="23">
        <f>COGS!R56*COGS!R15</f>
        <v>0</v>
      </c>
      <c r="S12" s="23">
        <f>COGS!S56*COGS!S15</f>
        <v>0</v>
      </c>
      <c r="T12" s="23">
        <f>COGS!T56*COGS!T15</f>
        <v>0</v>
      </c>
      <c r="U12" s="23">
        <f>COGS!U56*COGS!U15</f>
        <v>0</v>
      </c>
      <c r="V12" s="23">
        <f>COGS!V56*COGS!V15</f>
        <v>0</v>
      </c>
      <c r="W12" s="23">
        <f>COGS!W56*COGS!W15</f>
        <v>0</v>
      </c>
      <c r="X12" s="23">
        <f>COGS!X56*COGS!X15</f>
        <v>0</v>
      </c>
      <c r="Y12" s="23">
        <f>COGS!Y56*COGS!Y15</f>
        <v>0</v>
      </c>
      <c r="Z12" s="23">
        <f>COGS!Z56*COGS!Z15</f>
        <v>0</v>
      </c>
      <c r="AA12" s="23">
        <f>COGS!AA56*COGS!AA15</f>
        <v>0</v>
      </c>
      <c r="AB12" s="23">
        <f>COGS!AB56*COGS!AB15</f>
        <v>0</v>
      </c>
      <c r="AC12" s="23">
        <f>COGS!AC56*COGS!AC15</f>
        <v>0</v>
      </c>
      <c r="AD12" s="23">
        <f>COGS!AD56*COGS!AD15</f>
        <v>0</v>
      </c>
      <c r="AE12" s="23">
        <f>COGS!AE56*COGS!AE15</f>
        <v>0</v>
      </c>
      <c r="AF12" s="23">
        <f>COGS!AF56*COGS!AF15</f>
        <v>0</v>
      </c>
      <c r="AG12" s="23">
        <f>COGS!AG56*COGS!AG15</f>
        <v>0</v>
      </c>
      <c r="AH12" s="23">
        <f>COGS!AH56*COGS!AH15</f>
        <v>0</v>
      </c>
      <c r="AI12" s="23">
        <f>COGS!AI56*COGS!AI15</f>
        <v>0</v>
      </c>
      <c r="AJ12" s="23">
        <f>COGS!AJ56*COGS!AJ15</f>
        <v>0</v>
      </c>
      <c r="AK12" s="23">
        <f>COGS!AK56*COGS!AK15</f>
        <v>0</v>
      </c>
      <c r="AL12" s="23">
        <f>COGS!AL56*COGS!AL15</f>
        <v>0</v>
      </c>
      <c r="AM12" s="23">
        <f>COGS!AM56*COGS!AM15</f>
        <v>0</v>
      </c>
      <c r="AN12" s="23">
        <f>COGS!AN56*COGS!AN15</f>
        <v>0</v>
      </c>
      <c r="AO12" s="23">
        <f>COGS!AO56*COGS!AO15</f>
        <v>0</v>
      </c>
      <c r="AP12" s="23">
        <f>COGS!AP56*COGS!AP15</f>
        <v>0</v>
      </c>
      <c r="AQ12" s="23">
        <f>COGS!AQ56*COGS!AQ15</f>
        <v>0</v>
      </c>
      <c r="AR12" s="23">
        <f>COGS!AR56*COGS!AR15</f>
        <v>0</v>
      </c>
      <c r="AS12" s="23">
        <f>COGS!AS56*COGS!AS15</f>
        <v>0</v>
      </c>
      <c r="AT12" s="23">
        <f>COGS!AT56*COGS!AT15</f>
        <v>0</v>
      </c>
      <c r="AU12" s="23">
        <f>COGS!AU56*COGS!AU15</f>
        <v>0</v>
      </c>
      <c r="AV12" s="23">
        <f>COGS!AV56*COGS!AV15</f>
        <v>0</v>
      </c>
      <c r="AW12" s="23">
        <f>COGS!AW56*COGS!AW15</f>
        <v>0</v>
      </c>
      <c r="AX12" s="23">
        <f>COGS!AX56*COGS!AX15</f>
        <v>0</v>
      </c>
      <c r="AY12" s="23">
        <f>COGS!AY56*COGS!AY15</f>
        <v>0</v>
      </c>
      <c r="AZ12" s="23">
        <f>COGS!AZ56*COGS!AZ15</f>
        <v>0</v>
      </c>
      <c r="BA12" s="23">
        <f>COGS!BA56*COGS!BA15</f>
        <v>0</v>
      </c>
      <c r="BB12" s="23">
        <f>COGS!BB56*COGS!BB15</f>
        <v>0</v>
      </c>
      <c r="BC12" s="23">
        <f>COGS!BC56*COGS!BC15</f>
        <v>0</v>
      </c>
      <c r="BD12" s="23">
        <f>COGS!BD56*COGS!BD15</f>
        <v>0</v>
      </c>
      <c r="BE12" s="23">
        <f>COGS!BE56*COGS!BE15</f>
        <v>0</v>
      </c>
      <c r="BF12" s="23">
        <f>COGS!BF56*COGS!BF15</f>
        <v>0</v>
      </c>
      <c r="BG12" s="23">
        <f>COGS!BG56*COGS!BG15</f>
        <v>0</v>
      </c>
      <c r="BH12" s="23">
        <f>COGS!BH56*COGS!BH15</f>
        <v>0</v>
      </c>
      <c r="BI12" s="23">
        <f>COGS!BI56*COGS!BI15</f>
        <v>0</v>
      </c>
      <c r="BJ12" s="23">
        <f>COGS!BJ56*COGS!BJ15</f>
        <v>0</v>
      </c>
      <c r="BK12" s="23">
        <f>COGS!BK56*COGS!BK15</f>
        <v>0</v>
      </c>
      <c r="BL12" s="23">
        <f>COGS!BL56*COGS!BL15</f>
        <v>0</v>
      </c>
      <c r="BM12" s="23">
        <f>COGS!BM56*COGS!BM15</f>
        <v>0</v>
      </c>
      <c r="BN12" s="23">
        <f>COGS!BN56*COGS!BN15</f>
        <v>0</v>
      </c>
      <c r="BO12" s="23">
        <f>COGS!BO56*COGS!BO15</f>
        <v>0</v>
      </c>
      <c r="BP12" s="23">
        <f>COGS!BP56*COGS!BP15</f>
        <v>0</v>
      </c>
      <c r="BQ12" s="23">
        <f>COGS!BQ56*COGS!BQ15</f>
        <v>0</v>
      </c>
      <c r="BR12" s="23">
        <f>COGS!BR56*COGS!BR15</f>
        <v>0</v>
      </c>
      <c r="BS12" s="23">
        <f>COGS!BS56*COGS!BS15</f>
        <v>0</v>
      </c>
      <c r="BT12" s="23">
        <f>COGS!BT56*COGS!BT15</f>
        <v>0</v>
      </c>
      <c r="BU12" s="23">
        <f>COGS!BU56*COGS!BU15</f>
        <v>0</v>
      </c>
      <c r="BV12" s="23">
        <f>COGS!BV56*COGS!BV15</f>
        <v>0</v>
      </c>
      <c r="BW12" s="23">
        <f>COGS!BW56*COGS!BW15</f>
        <v>0</v>
      </c>
      <c r="BX12" s="23">
        <f>COGS!BX56*COGS!BX15</f>
        <v>0</v>
      </c>
      <c r="BY12" s="23">
        <f>COGS!BY56*COGS!BY15</f>
        <v>0</v>
      </c>
      <c r="BZ12" s="23">
        <f>COGS!BZ56*COGS!BZ15</f>
        <v>0</v>
      </c>
      <c r="CA12" s="23">
        <f>COGS!CA56*COGS!CA15</f>
        <v>0</v>
      </c>
    </row>
    <row r="13" spans="1:113"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</row>
    <row r="14" spans="1:113">
      <c r="D14" s="67" t="s">
        <v>200</v>
      </c>
      <c r="E14" s="83" t="s">
        <v>117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</row>
    <row r="15" spans="1:113">
      <c r="D15" s="133">
        <v>1</v>
      </c>
      <c r="E15" s="132">
        <v>0.5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</row>
    <row r="16" spans="1:113">
      <c r="D16" s="133">
        <f>D15+1</f>
        <v>2</v>
      </c>
      <c r="E16" s="132">
        <v>0.5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</row>
    <row r="17" spans="4:79" collapsed="1">
      <c r="D17" s="67" t="s">
        <v>200</v>
      </c>
      <c r="E17" s="73"/>
      <c r="H17" s="28">
        <f>SUM(H18:H90)</f>
        <v>0</v>
      </c>
      <c r="I17" s="28">
        <f t="shared" ref="I17:BT17" si="8">SUM(I18:I90)</f>
        <v>0</v>
      </c>
      <c r="J17" s="28">
        <f t="shared" si="8"/>
        <v>0</v>
      </c>
      <c r="K17" s="28">
        <f t="shared" si="8"/>
        <v>0</v>
      </c>
      <c r="L17" s="28">
        <f t="shared" si="8"/>
        <v>0</v>
      </c>
      <c r="M17" s="28">
        <f t="shared" si="8"/>
        <v>0</v>
      </c>
      <c r="N17" s="28">
        <f t="shared" si="8"/>
        <v>61801.177083333336</v>
      </c>
      <c r="O17" s="28">
        <f t="shared" si="8"/>
        <v>61801.177083333336</v>
      </c>
      <c r="P17" s="28">
        <f t="shared" si="8"/>
        <v>15956.25</v>
      </c>
      <c r="Q17" s="28">
        <f>SUM(Q18:Q90)</f>
        <v>61537.552083333336</v>
      </c>
      <c r="R17" s="28">
        <f t="shared" si="8"/>
        <v>75206.354166666672</v>
      </c>
      <c r="S17" s="28">
        <f t="shared" si="8"/>
        <v>61801.177083333336</v>
      </c>
      <c r="T17" s="28">
        <f t="shared" si="8"/>
        <v>93713.677083333343</v>
      </c>
      <c r="U17" s="28">
        <f t="shared" si="8"/>
        <v>107118.85416666667</v>
      </c>
      <c r="V17" s="28">
        <f t="shared" si="8"/>
        <v>152963.78125</v>
      </c>
      <c r="W17" s="28">
        <f t="shared" si="8"/>
        <v>185139.90625</v>
      </c>
      <c r="X17" s="28">
        <f t="shared" si="8"/>
        <v>168920.03125</v>
      </c>
      <c r="Y17" s="28">
        <f t="shared" si="8"/>
        <v>184876.28125</v>
      </c>
      <c r="Z17" s="28">
        <f t="shared" si="8"/>
        <v>201096.15625</v>
      </c>
      <c r="AA17" s="28">
        <f t="shared" si="8"/>
        <v>230721.20833333334</v>
      </c>
      <c r="AB17" s="28">
        <f t="shared" si="8"/>
        <v>230457.58333333334</v>
      </c>
      <c r="AC17" s="28">
        <f t="shared" si="8"/>
        <v>276302.51041666669</v>
      </c>
      <c r="AD17" s="28">
        <f t="shared" si="8"/>
        <v>292258.76041666669</v>
      </c>
      <c r="AE17" s="28">
        <f t="shared" si="8"/>
        <v>308215.01041666669</v>
      </c>
      <c r="AF17" s="28">
        <f t="shared" si="8"/>
        <v>338103.6875</v>
      </c>
      <c r="AG17" s="28">
        <f t="shared" si="8"/>
        <v>292258.76041666669</v>
      </c>
      <c r="AH17" s="28">
        <f t="shared" si="8"/>
        <v>324171.26041666669</v>
      </c>
      <c r="AI17" s="28">
        <f t="shared" si="8"/>
        <v>399641.23958333337</v>
      </c>
      <c r="AJ17" s="28">
        <f t="shared" si="8"/>
        <v>383684.98958333337</v>
      </c>
      <c r="AK17" s="28">
        <f t="shared" si="8"/>
        <v>353796.3125</v>
      </c>
      <c r="AL17" s="28">
        <f t="shared" si="8"/>
        <v>385972.4375</v>
      </c>
      <c r="AM17" s="28">
        <f t="shared" si="8"/>
        <v>415597.48958333337</v>
      </c>
      <c r="AN17" s="28">
        <f t="shared" si="8"/>
        <v>415597.48958333337</v>
      </c>
      <c r="AO17" s="28">
        <f t="shared" si="8"/>
        <v>415597.48958333337</v>
      </c>
      <c r="AP17" s="28">
        <f t="shared" si="8"/>
        <v>445222.54166666669</v>
      </c>
      <c r="AQ17" s="28">
        <f t="shared" si="8"/>
        <v>445222.54166666669</v>
      </c>
      <c r="AR17" s="28">
        <f t="shared" si="8"/>
        <v>461178.79166666669</v>
      </c>
      <c r="AS17" s="28">
        <f t="shared" si="8"/>
        <v>477398.66666666669</v>
      </c>
      <c r="AT17" s="28">
        <f t="shared" si="8"/>
        <v>461178.79166666669</v>
      </c>
      <c r="AU17" s="28">
        <f t="shared" si="8"/>
        <v>477135.04166666669</v>
      </c>
      <c r="AV17" s="28">
        <f t="shared" si="8"/>
        <v>493354.91666666669</v>
      </c>
      <c r="AW17" s="28">
        <f t="shared" si="8"/>
        <v>477135.04166666669</v>
      </c>
      <c r="AX17" s="28">
        <f t="shared" si="8"/>
        <v>477135.04166666669</v>
      </c>
      <c r="AY17" s="28">
        <f t="shared" si="8"/>
        <v>522979.96875</v>
      </c>
      <c r="AZ17" s="28">
        <f t="shared" si="8"/>
        <v>522979.96875</v>
      </c>
      <c r="BA17" s="28">
        <f t="shared" si="8"/>
        <v>493354.91666666669</v>
      </c>
      <c r="BB17" s="28">
        <f t="shared" si="8"/>
        <v>506760.09375</v>
      </c>
      <c r="BC17" s="28">
        <f t="shared" si="8"/>
        <v>506760.09375</v>
      </c>
      <c r="BD17" s="28">
        <f t="shared" si="8"/>
        <v>493354.91666666669</v>
      </c>
      <c r="BE17" s="28">
        <f t="shared" si="8"/>
        <v>522979.96875</v>
      </c>
      <c r="BF17" s="28">
        <f t="shared" si="8"/>
        <v>522979.96875</v>
      </c>
      <c r="BG17" s="28">
        <f t="shared" si="8"/>
        <v>522979.96875</v>
      </c>
      <c r="BH17" s="28">
        <f t="shared" si="8"/>
        <v>522716.34375</v>
      </c>
      <c r="BI17" s="28">
        <f t="shared" si="8"/>
        <v>493091.29166666669</v>
      </c>
      <c r="BJ17" s="28">
        <f t="shared" si="8"/>
        <v>522979.96875</v>
      </c>
      <c r="BK17" s="28">
        <f t="shared" si="8"/>
        <v>522979.96875</v>
      </c>
      <c r="BL17" s="28">
        <f t="shared" si="8"/>
        <v>493354.91666666669</v>
      </c>
      <c r="BM17" s="28">
        <f t="shared" si="8"/>
        <v>522979.96875</v>
      </c>
      <c r="BN17" s="28">
        <f t="shared" si="8"/>
        <v>506760.09375</v>
      </c>
      <c r="BO17" s="28">
        <f t="shared" si="8"/>
        <v>506760.09375</v>
      </c>
      <c r="BP17" s="28">
        <f t="shared" si="8"/>
        <v>538936.21875</v>
      </c>
      <c r="BQ17" s="28">
        <f t="shared" si="8"/>
        <v>509311.16666666674</v>
      </c>
      <c r="BR17" s="28">
        <f t="shared" si="8"/>
        <v>522979.96875</v>
      </c>
      <c r="BS17" s="28">
        <f t="shared" si="8"/>
        <v>506760.09375</v>
      </c>
      <c r="BT17" s="28">
        <f t="shared" si="8"/>
        <v>477135.04166666669</v>
      </c>
      <c r="BU17" s="28">
        <f t="shared" ref="BU17:CA17" si="9">SUM(BU18:BU90)</f>
        <v>522979.96875</v>
      </c>
      <c r="BV17" s="28">
        <f t="shared" si="9"/>
        <v>522979.96875</v>
      </c>
      <c r="BW17" s="28">
        <f t="shared" si="9"/>
        <v>522979.96875</v>
      </c>
      <c r="BX17" s="28">
        <f t="shared" si="9"/>
        <v>538936.21875</v>
      </c>
      <c r="BY17" s="28">
        <f t="shared" si="9"/>
        <v>493091.29166666674</v>
      </c>
      <c r="BZ17" s="28">
        <f t="shared" si="9"/>
        <v>506760.09375</v>
      </c>
      <c r="CA17" s="28">
        <f t="shared" si="9"/>
        <v>276302.51041666669</v>
      </c>
    </row>
    <row r="18" spans="4:79" hidden="1" outlineLevel="1">
      <c r="D18" s="24">
        <f>StartDate</f>
        <v>46053</v>
      </c>
      <c r="E18" s="137" cm="1">
        <f t="array" ref="E18">INDEX($H$7:$CA$7,0,MATCH($D18,$H$5:$CA$5,0))</f>
        <v>0</v>
      </c>
      <c r="H18" s="138" cm="1">
        <f t="array" ref="H18">$E18*IFERROR(IF($D18&lt;=H$5,INDEX($E$15:$E$16,MATCH(H$5,$H$5:$CA$5,0)-MATCH($D18,$D$18:$D$90,0)+1,0),0),0)</f>
        <v>0</v>
      </c>
      <c r="I18" s="138" cm="1">
        <f t="array" ref="I18">$E18*IFERROR(IF($D18&lt;=I$5,INDEX($E$15:$E$16,MATCH(I$5,$H$5:$CA$5,0)-MATCH($D18,$D$18:$D$90,0)+1,0),0),0)</f>
        <v>0</v>
      </c>
      <c r="J18" s="138" cm="1">
        <f t="array" ref="J18">$E18*IFERROR(IF($D18&lt;=J$5,INDEX($E$15:$E$16,MATCH(J$5,$H$5:$CA$5,0)-MATCH($D18,$D$18:$D$90,0)+1,0),0),0)</f>
        <v>0</v>
      </c>
      <c r="K18" s="138" cm="1">
        <f t="array" ref="K18">$E18*IFERROR(IF($D18&lt;=K$5,INDEX($E$15:$E$16,MATCH(K$5,$H$5:$CA$5,0)-MATCH($D18,$D$18:$D$90,0)+1,0),0),0)</f>
        <v>0</v>
      </c>
      <c r="L18" s="138" cm="1">
        <f t="array" ref="L18">$E18*IFERROR(IF($D18&lt;=L$5,INDEX($E$15:$E$16,MATCH(L$5,$H$5:$CA$5,0)-MATCH($D18,$D$18:$D$90,0)+1,0),0),0)</f>
        <v>0</v>
      </c>
      <c r="M18" s="138" cm="1">
        <f t="array" ref="M18">$E18*IFERROR(IF($D18&lt;=M$5,INDEX($E$15:$E$16,MATCH(M$5,$H$5:$CA$5,0)-MATCH($D18,$D$18:$D$90,0)+1,0),0),0)</f>
        <v>0</v>
      </c>
      <c r="N18" s="138" cm="1">
        <f t="array" ref="N18">$E18*IFERROR(IF($D18&lt;=N$5,INDEX($E$15:$E$16,MATCH(N$5,$H$5:$CA$5,0)-MATCH($D18,$D$18:$D$90,0)+1,0),0),0)</f>
        <v>0</v>
      </c>
      <c r="O18" s="138" cm="1">
        <f t="array" ref="O18">$E18*IFERROR(IF($D18&lt;=O$5,INDEX($E$15:$E$16,MATCH(O$5,$H$5:$CA$5,0)-MATCH($D18,$D$18:$D$90,0)+1,0),0),0)</f>
        <v>0</v>
      </c>
      <c r="P18" s="138" cm="1">
        <f t="array" ref="P18">$E18*IFERROR(IF($D18&lt;=P$5,INDEX($E$15:$E$16,MATCH(P$5,$H$5:$CA$5,0)-MATCH($D18,$D$18:$D$90,0)+1,0),0),0)</f>
        <v>0</v>
      </c>
      <c r="Q18" s="138" cm="1">
        <f t="array" ref="Q18">$E18*IFERROR(IF($D18&lt;=Q$5,INDEX($E$15:$E$16,MATCH(Q$5,$H$5:$CA$5,0)-MATCH($D18,$D$18:$D$90,0)+1,0),0),0)</f>
        <v>0</v>
      </c>
      <c r="R18" s="138" cm="1">
        <f t="array" ref="R18">$E18*IFERROR(IF($D18&lt;=R$5,INDEX($E$15:$E$16,MATCH(R$5,$H$5:$CA$5,0)-MATCH($D18,$D$18:$D$90,0)+1,0),0),0)</f>
        <v>0</v>
      </c>
      <c r="S18" s="138" cm="1">
        <f t="array" ref="S18">$E18*IFERROR(IF($D18&lt;=S$5,INDEX($E$15:$E$16,MATCH(S$5,$H$5:$CA$5,0)-MATCH($D18,$D$18:$D$90,0)+1,0),0),0)</f>
        <v>0</v>
      </c>
      <c r="T18" s="138" cm="1">
        <f t="array" ref="T18">$E18*IFERROR(IF($D18&lt;=T$5,INDEX($E$15:$E$16,MATCH(T$5,$H$5:$CA$5,0)-MATCH($D18,$D$18:$D$90,0)+1,0),0),0)</f>
        <v>0</v>
      </c>
      <c r="U18" s="138" cm="1">
        <f t="array" ref="U18">$E18*IFERROR(IF($D18&lt;=U$5,INDEX($E$15:$E$16,MATCH(U$5,$H$5:$CA$5,0)-MATCH($D18,$D$18:$D$90,0)+1,0),0),0)</f>
        <v>0</v>
      </c>
      <c r="V18" s="138" cm="1">
        <f t="array" ref="V18">$E18*IFERROR(IF($D18&lt;=V$5,INDEX($E$15:$E$16,MATCH(V$5,$H$5:$CA$5,0)-MATCH($D18,$D$18:$D$90,0)+1,0),0),0)</f>
        <v>0</v>
      </c>
      <c r="W18" s="138" cm="1">
        <f t="array" ref="W18">$E18*IFERROR(IF($D18&lt;=W$5,INDEX($E$15:$E$16,MATCH(W$5,$H$5:$CA$5,0)-MATCH($D18,$D$18:$D$90,0)+1,0),0),0)</f>
        <v>0</v>
      </c>
      <c r="X18" s="138" cm="1">
        <f t="array" ref="X18">$E18*IFERROR(IF($D18&lt;=X$5,INDEX($E$15:$E$16,MATCH(X$5,$H$5:$CA$5,0)-MATCH($D18,$D$18:$D$90,0)+1,0),0),0)</f>
        <v>0</v>
      </c>
      <c r="Y18" s="138" cm="1">
        <f t="array" ref="Y18">$E18*IFERROR(IF($D18&lt;=Y$5,INDEX($E$15:$E$16,MATCH(Y$5,$H$5:$CA$5,0)-MATCH($D18,$D$18:$D$90,0)+1,0),0),0)</f>
        <v>0</v>
      </c>
      <c r="Z18" s="138" cm="1">
        <f t="array" ref="Z18">$E18*IFERROR(IF($D18&lt;=Z$5,INDEX($E$15:$E$16,MATCH(Z$5,$H$5:$CA$5,0)-MATCH($D18,$D$18:$D$90,0)+1,0),0),0)</f>
        <v>0</v>
      </c>
      <c r="AA18" s="138" cm="1">
        <f t="array" ref="AA18">$E18*IFERROR(IF($D18&lt;=AA$5,INDEX($E$15:$E$16,MATCH(AA$5,$H$5:$CA$5,0)-MATCH($D18,$D$18:$D$90,0)+1,0),0),0)</f>
        <v>0</v>
      </c>
      <c r="AB18" s="138" cm="1">
        <f t="array" ref="AB18">$E18*IFERROR(IF($D18&lt;=AB$5,INDEX($E$15:$E$16,MATCH(AB$5,$H$5:$CA$5,0)-MATCH($D18,$D$18:$D$90,0)+1,0),0),0)</f>
        <v>0</v>
      </c>
      <c r="AC18" s="138" cm="1">
        <f t="array" ref="AC18">$E18*IFERROR(IF($D18&lt;=AC$5,INDEX($E$15:$E$16,MATCH(AC$5,$H$5:$CA$5,0)-MATCH($D18,$D$18:$D$90,0)+1,0),0),0)</f>
        <v>0</v>
      </c>
      <c r="AD18" s="138" cm="1">
        <f t="array" ref="AD18">$E18*IFERROR(IF($D18&lt;=AD$5,INDEX($E$15:$E$16,MATCH(AD$5,$H$5:$CA$5,0)-MATCH($D18,$D$18:$D$90,0)+1,0),0),0)</f>
        <v>0</v>
      </c>
      <c r="AE18" s="138" cm="1">
        <f t="array" ref="AE18">$E18*IFERROR(IF($D18&lt;=AE$5,INDEX($E$15:$E$16,MATCH(AE$5,$H$5:$CA$5,0)-MATCH($D18,$D$18:$D$90,0)+1,0),0),0)</f>
        <v>0</v>
      </c>
      <c r="AF18" s="138" cm="1">
        <f t="array" ref="AF18">$E18*IFERROR(IF($D18&lt;=AF$5,INDEX($E$15:$E$16,MATCH(AF$5,$H$5:$CA$5,0)-MATCH($D18,$D$18:$D$90,0)+1,0),0),0)</f>
        <v>0</v>
      </c>
      <c r="AG18" s="138" cm="1">
        <f t="array" ref="AG18">$E18*IFERROR(IF($D18&lt;=AG$5,INDEX($E$15:$E$16,MATCH(AG$5,$H$5:$CA$5,0)-MATCH($D18,$D$18:$D$90,0)+1,0),0),0)</f>
        <v>0</v>
      </c>
      <c r="AH18" s="138" cm="1">
        <f t="array" ref="AH18">$E18*IFERROR(IF($D18&lt;=AH$5,INDEX($E$15:$E$16,MATCH(AH$5,$H$5:$CA$5,0)-MATCH($D18,$D$18:$D$90,0)+1,0),0),0)</f>
        <v>0</v>
      </c>
      <c r="AI18" s="138" cm="1">
        <f t="array" ref="AI18">$E18*IFERROR(IF($D18&lt;=AI$5,INDEX($E$15:$E$16,MATCH(AI$5,$H$5:$CA$5,0)-MATCH($D18,$D$18:$D$90,0)+1,0),0),0)</f>
        <v>0</v>
      </c>
      <c r="AJ18" s="138" cm="1">
        <f t="array" ref="AJ18">$E18*IFERROR(IF($D18&lt;=AJ$5,INDEX($E$15:$E$16,MATCH(AJ$5,$H$5:$CA$5,0)-MATCH($D18,$D$18:$D$90,0)+1,0),0),0)</f>
        <v>0</v>
      </c>
      <c r="AK18" s="138" cm="1">
        <f t="array" ref="AK18">$E18*IFERROR(IF($D18&lt;=AK$5,INDEX($E$15:$E$16,MATCH(AK$5,$H$5:$CA$5,0)-MATCH($D18,$D$18:$D$90,0)+1,0),0),0)</f>
        <v>0</v>
      </c>
      <c r="AL18" s="138" cm="1">
        <f t="array" ref="AL18">$E18*IFERROR(IF($D18&lt;=AL$5,INDEX($E$15:$E$16,MATCH(AL$5,$H$5:$CA$5,0)-MATCH($D18,$D$18:$D$90,0)+1,0),0),0)</f>
        <v>0</v>
      </c>
      <c r="AM18" s="138" cm="1">
        <f t="array" ref="AM18">$E18*IFERROR(IF($D18&lt;=AM$5,INDEX($E$15:$E$16,MATCH(AM$5,$H$5:$CA$5,0)-MATCH($D18,$D$18:$D$90,0)+1,0),0),0)</f>
        <v>0</v>
      </c>
      <c r="AN18" s="138" cm="1">
        <f t="array" ref="AN18">$E18*IFERROR(IF($D18&lt;=AN$5,INDEX($E$15:$E$16,MATCH(AN$5,$H$5:$CA$5,0)-MATCH($D18,$D$18:$D$90,0)+1,0),0),0)</f>
        <v>0</v>
      </c>
      <c r="AO18" s="138" cm="1">
        <f t="array" ref="AO18">$E18*IFERROR(IF($D18&lt;=AO$5,INDEX($E$15:$E$16,MATCH(AO$5,$H$5:$CA$5,0)-MATCH($D18,$D$18:$D$90,0)+1,0),0),0)</f>
        <v>0</v>
      </c>
      <c r="AP18" s="138" cm="1">
        <f t="array" ref="AP18">$E18*IFERROR(IF($D18&lt;=AP$5,INDEX($E$15:$E$16,MATCH(AP$5,$H$5:$CA$5,0)-MATCH($D18,$D$18:$D$90,0)+1,0),0),0)</f>
        <v>0</v>
      </c>
      <c r="AQ18" s="138" cm="1">
        <f t="array" ref="AQ18">$E18*IFERROR(IF($D18&lt;=AQ$5,INDEX($E$15:$E$16,MATCH(AQ$5,$H$5:$CA$5,0)-MATCH($D18,$D$18:$D$90,0)+1,0),0),0)</f>
        <v>0</v>
      </c>
      <c r="AR18" s="138" cm="1">
        <f t="array" ref="AR18">$E18*IFERROR(IF($D18&lt;=AR$5,INDEX($E$15:$E$16,MATCH(AR$5,$H$5:$CA$5,0)-MATCH($D18,$D$18:$D$90,0)+1,0),0),0)</f>
        <v>0</v>
      </c>
      <c r="AS18" s="138" cm="1">
        <f t="array" ref="AS18">$E18*IFERROR(IF($D18&lt;=AS$5,INDEX($E$15:$E$16,MATCH(AS$5,$H$5:$CA$5,0)-MATCH($D18,$D$18:$D$90,0)+1,0),0),0)</f>
        <v>0</v>
      </c>
      <c r="AT18" s="138" cm="1">
        <f t="array" ref="AT18">$E18*IFERROR(IF($D18&lt;=AT$5,INDEX($E$15:$E$16,MATCH(AT$5,$H$5:$CA$5,0)-MATCH($D18,$D$18:$D$90,0)+1,0),0),0)</f>
        <v>0</v>
      </c>
      <c r="AU18" s="138" cm="1">
        <f t="array" ref="AU18">$E18*IFERROR(IF($D18&lt;=AU$5,INDEX($E$15:$E$16,MATCH(AU$5,$H$5:$CA$5,0)-MATCH($D18,$D$18:$D$90,0)+1,0),0),0)</f>
        <v>0</v>
      </c>
      <c r="AV18" s="138" cm="1">
        <f t="array" ref="AV18">$E18*IFERROR(IF($D18&lt;=AV$5,INDEX($E$15:$E$16,MATCH(AV$5,$H$5:$CA$5,0)-MATCH($D18,$D$18:$D$90,0)+1,0),0),0)</f>
        <v>0</v>
      </c>
      <c r="AW18" s="138" cm="1">
        <f t="array" ref="AW18">$E18*IFERROR(IF($D18&lt;=AW$5,INDEX($E$15:$E$16,MATCH(AW$5,$H$5:$CA$5,0)-MATCH($D18,$D$18:$D$90,0)+1,0),0),0)</f>
        <v>0</v>
      </c>
      <c r="AX18" s="138" cm="1">
        <f t="array" ref="AX18">$E18*IFERROR(IF($D18&lt;=AX$5,INDEX($E$15:$E$16,MATCH(AX$5,$H$5:$CA$5,0)-MATCH($D18,$D$18:$D$90,0)+1,0),0),0)</f>
        <v>0</v>
      </c>
      <c r="AY18" s="138" cm="1">
        <f t="array" ref="AY18">$E18*IFERROR(IF($D18&lt;=AY$5,INDEX($E$15:$E$16,MATCH(AY$5,$H$5:$CA$5,0)-MATCH($D18,$D$18:$D$90,0)+1,0),0),0)</f>
        <v>0</v>
      </c>
      <c r="AZ18" s="138" cm="1">
        <f t="array" ref="AZ18">$E18*IFERROR(IF($D18&lt;=AZ$5,INDEX($E$15:$E$16,MATCH(AZ$5,$H$5:$CA$5,0)-MATCH($D18,$D$18:$D$90,0)+1,0),0),0)</f>
        <v>0</v>
      </c>
      <c r="BA18" s="138" cm="1">
        <f t="array" ref="BA18">$E18*IFERROR(IF($D18&lt;=BA$5,INDEX($E$15:$E$16,MATCH(BA$5,$H$5:$CA$5,0)-MATCH($D18,$D$18:$D$90,0)+1,0),0),0)</f>
        <v>0</v>
      </c>
      <c r="BB18" s="138" cm="1">
        <f t="array" ref="BB18">$E18*IFERROR(IF($D18&lt;=BB$5,INDEX($E$15:$E$16,MATCH(BB$5,$H$5:$CA$5,0)-MATCH($D18,$D$18:$D$90,0)+1,0),0),0)</f>
        <v>0</v>
      </c>
      <c r="BC18" s="138" cm="1">
        <f t="array" ref="BC18">$E18*IFERROR(IF($D18&lt;=BC$5,INDEX($E$15:$E$16,MATCH(BC$5,$H$5:$CA$5,0)-MATCH($D18,$D$18:$D$90,0)+1,0),0),0)</f>
        <v>0</v>
      </c>
      <c r="BD18" s="138" cm="1">
        <f t="array" ref="BD18">$E18*IFERROR(IF($D18&lt;=BD$5,INDEX($E$15:$E$16,MATCH(BD$5,$H$5:$CA$5,0)-MATCH($D18,$D$18:$D$90,0)+1,0),0),0)</f>
        <v>0</v>
      </c>
      <c r="BE18" s="138" cm="1">
        <f t="array" ref="BE18">$E18*IFERROR(IF($D18&lt;=BE$5,INDEX($E$15:$E$16,MATCH(BE$5,$H$5:$CA$5,0)-MATCH($D18,$D$18:$D$90,0)+1,0),0),0)</f>
        <v>0</v>
      </c>
      <c r="BF18" s="138" cm="1">
        <f t="array" ref="BF18">$E18*IFERROR(IF($D18&lt;=BF$5,INDEX($E$15:$E$16,MATCH(BF$5,$H$5:$CA$5,0)-MATCH($D18,$D$18:$D$90,0)+1,0),0),0)</f>
        <v>0</v>
      </c>
      <c r="BG18" s="138" cm="1">
        <f t="array" ref="BG18">$E18*IFERROR(IF($D18&lt;=BG$5,INDEX($E$15:$E$16,MATCH(BG$5,$H$5:$CA$5,0)-MATCH($D18,$D$18:$D$90,0)+1,0),0),0)</f>
        <v>0</v>
      </c>
      <c r="BH18" s="138" cm="1">
        <f t="array" ref="BH18">$E18*IFERROR(IF($D18&lt;=BH$5,INDEX($E$15:$E$16,MATCH(BH$5,$H$5:$CA$5,0)-MATCH($D18,$D$18:$D$90,0)+1,0),0),0)</f>
        <v>0</v>
      </c>
      <c r="BI18" s="138" cm="1">
        <f t="array" ref="BI18">$E18*IFERROR(IF($D18&lt;=BI$5,INDEX($E$15:$E$16,MATCH(BI$5,$H$5:$CA$5,0)-MATCH($D18,$D$18:$D$90,0)+1,0),0),0)</f>
        <v>0</v>
      </c>
      <c r="BJ18" s="138" cm="1">
        <f t="array" ref="BJ18">$E18*IFERROR(IF($D18&lt;=BJ$5,INDEX($E$15:$E$16,MATCH(BJ$5,$H$5:$CA$5,0)-MATCH($D18,$D$18:$D$90,0)+1,0),0),0)</f>
        <v>0</v>
      </c>
      <c r="BK18" s="138" cm="1">
        <f t="array" ref="BK18">$E18*IFERROR(IF($D18&lt;=BK$5,INDEX($E$15:$E$16,MATCH(BK$5,$H$5:$CA$5,0)-MATCH($D18,$D$18:$D$90,0)+1,0),0),0)</f>
        <v>0</v>
      </c>
      <c r="BL18" s="138" cm="1">
        <f t="array" ref="BL18">$E18*IFERROR(IF($D18&lt;=BL$5,INDEX($E$15:$E$16,MATCH(BL$5,$H$5:$CA$5,0)-MATCH($D18,$D$18:$D$90,0)+1,0),0),0)</f>
        <v>0</v>
      </c>
      <c r="BM18" s="138" cm="1">
        <f t="array" ref="BM18">$E18*IFERROR(IF($D18&lt;=BM$5,INDEX($E$15:$E$16,MATCH(BM$5,$H$5:$CA$5,0)-MATCH($D18,$D$18:$D$90,0)+1,0),0),0)</f>
        <v>0</v>
      </c>
      <c r="BN18" s="138" cm="1">
        <f t="array" ref="BN18">$E18*IFERROR(IF($D18&lt;=BN$5,INDEX($E$15:$E$16,MATCH(BN$5,$H$5:$CA$5,0)-MATCH($D18,$D$18:$D$90,0)+1,0),0),0)</f>
        <v>0</v>
      </c>
      <c r="BO18" s="138" cm="1">
        <f t="array" ref="BO18">$E18*IFERROR(IF($D18&lt;=BO$5,INDEX($E$15:$E$16,MATCH(BO$5,$H$5:$CA$5,0)-MATCH($D18,$D$18:$D$90,0)+1,0),0),0)</f>
        <v>0</v>
      </c>
      <c r="BP18" s="138" cm="1">
        <f t="array" ref="BP18">$E18*IFERROR(IF($D18&lt;=BP$5,INDEX($E$15:$E$16,MATCH(BP$5,$H$5:$CA$5,0)-MATCH($D18,$D$18:$D$90,0)+1,0),0),0)</f>
        <v>0</v>
      </c>
      <c r="BQ18" s="138" cm="1">
        <f t="array" ref="BQ18">$E18*IFERROR(IF($D18&lt;=BQ$5,INDEX($E$15:$E$16,MATCH(BQ$5,$H$5:$CA$5,0)-MATCH($D18,$D$18:$D$90,0)+1,0),0),0)</f>
        <v>0</v>
      </c>
      <c r="BR18" s="138" cm="1">
        <f t="array" ref="BR18">$E18*IFERROR(IF($D18&lt;=BR$5,INDEX($E$15:$E$16,MATCH(BR$5,$H$5:$CA$5,0)-MATCH($D18,$D$18:$D$90,0)+1,0),0),0)</f>
        <v>0</v>
      </c>
      <c r="BS18" s="138" cm="1">
        <f t="array" ref="BS18">$E18*IFERROR(IF($D18&lt;=BS$5,INDEX($E$15:$E$16,MATCH(BS$5,$H$5:$CA$5,0)-MATCH($D18,$D$18:$D$90,0)+1,0),0),0)</f>
        <v>0</v>
      </c>
      <c r="BT18" s="138" cm="1">
        <f t="array" ref="BT18">$E18*IFERROR(IF($D18&lt;=BT$5,INDEX($E$15:$E$16,MATCH(BT$5,$H$5:$CA$5,0)-MATCH($D18,$D$18:$D$90,0)+1,0),0),0)</f>
        <v>0</v>
      </c>
      <c r="BU18" s="138" cm="1">
        <f t="array" ref="BU18">$E18*IFERROR(IF($D18&lt;=BU$5,INDEX($E$15:$E$16,MATCH(BU$5,$H$5:$CA$5,0)-MATCH($D18,$D$18:$D$90,0)+1,0),0),0)</f>
        <v>0</v>
      </c>
      <c r="BV18" s="138" cm="1">
        <f t="array" ref="BV18">$E18*IFERROR(IF($D18&lt;=BV$5,INDEX($E$15:$E$16,MATCH(BV$5,$H$5:$CA$5,0)-MATCH($D18,$D$18:$D$90,0)+1,0),0),0)</f>
        <v>0</v>
      </c>
      <c r="BW18" s="138" cm="1">
        <f t="array" ref="BW18">$E18*IFERROR(IF($D18&lt;=BW$5,INDEX($E$15:$E$16,MATCH(BW$5,$H$5:$CA$5,0)-MATCH($D18,$D$18:$D$90,0)+1,0),0),0)</f>
        <v>0</v>
      </c>
      <c r="BX18" s="138" cm="1">
        <f t="array" ref="BX18">$E18*IFERROR(IF($D18&lt;=BX$5,INDEX($E$15:$E$16,MATCH(BX$5,$H$5:$CA$5,0)-MATCH($D18,$D$18:$D$90,0)+1,0),0),0)</f>
        <v>0</v>
      </c>
      <c r="BY18" s="138" cm="1">
        <f t="array" ref="BY18">$E18*IFERROR(IF($D18&lt;=BY$5,INDEX($E$15:$E$16,MATCH(BY$5,$H$5:$CA$5,0)-MATCH($D18,$D$18:$D$90,0)+1,0),0),0)</f>
        <v>0</v>
      </c>
      <c r="BZ18" s="138" cm="1">
        <f t="array" ref="BZ18">$E18*IFERROR(IF($D18&lt;=BZ$5,INDEX($E$15:$E$16,MATCH(BZ$5,$H$5:$CA$5,0)-MATCH($D18,$D$18:$D$90,0)+1,0),0),0)</f>
        <v>0</v>
      </c>
      <c r="CA18" s="138" cm="1">
        <f t="array" ref="CA18">$E18*IFERROR(IF($D18&lt;=CA$5,INDEX($E$15:$E$16,MATCH(CA$5,$H$5:$CA$5,0)-MATCH($D18,$D$18:$D$90,0)+1,0),0),0)</f>
        <v>0</v>
      </c>
    </row>
    <row r="19" spans="4:79" hidden="1" outlineLevel="1">
      <c r="D19" s="24">
        <f>EOMONTH(D18,1)</f>
        <v>46081</v>
      </c>
      <c r="E19" s="137" cm="1">
        <f t="array" ref="E19">INDEX($H$7:$CA$7,0,MATCH($D19,$H$5:$CA$5,0))</f>
        <v>0</v>
      </c>
      <c r="H19" s="138" cm="1">
        <f t="array" ref="H19">$E19*IFERROR(IF($D19&lt;=H$5,INDEX($E$15:$E$16,MATCH(H$5,$H$5:$CA$5,0)-MATCH($D19,$D$18:$D$90,0)+1,0),0),0)</f>
        <v>0</v>
      </c>
      <c r="I19" s="138" cm="1">
        <f t="array" ref="I19">$E19*IFERROR(IF($D19&lt;=I$5,INDEX($E$15:$E$16,MATCH(I$5,$H$5:$CA$5,0)-MATCH($D19,$D$18:$D$90,0)+1,0),0),0)</f>
        <v>0</v>
      </c>
      <c r="J19" s="138" cm="1">
        <f t="array" ref="J19">$E19*IFERROR(IF($D19&lt;=J$5,INDEX($E$15:$E$16,MATCH(J$5,$H$5:$CA$5,0)-MATCH($D19,$D$18:$D$90,0)+1,0),0),0)</f>
        <v>0</v>
      </c>
      <c r="K19" s="138" cm="1">
        <f t="array" ref="K19">$E19*IFERROR(IF($D19&lt;=K$5,INDEX($E$15:$E$16,MATCH(K$5,$H$5:$CA$5,0)-MATCH($D19,$D$18:$D$90,0)+1,0),0),0)</f>
        <v>0</v>
      </c>
      <c r="L19" s="138" cm="1">
        <f t="array" ref="L19">$E19*IFERROR(IF($D19&lt;=L$5,INDEX($E$15:$E$16,MATCH(L$5,$H$5:$CA$5,0)-MATCH($D19,$D$18:$D$90,0)+1,0),0),0)</f>
        <v>0</v>
      </c>
      <c r="M19" s="138" cm="1">
        <f t="array" ref="M19">$E19*IFERROR(IF($D19&lt;=M$5,INDEX($E$15:$E$16,MATCH(M$5,$H$5:$CA$5,0)-MATCH($D19,$D$18:$D$90,0)+1,0),0),0)</f>
        <v>0</v>
      </c>
      <c r="N19" s="138" cm="1">
        <f t="array" ref="N19">$E19*IFERROR(IF($D19&lt;=N$5,INDEX($E$15:$E$16,MATCH(N$5,$H$5:$CA$5,0)-MATCH($D19,$D$18:$D$90,0)+1,0),0),0)</f>
        <v>0</v>
      </c>
      <c r="O19" s="138" cm="1">
        <f t="array" ref="O19">$E19*IFERROR(IF($D19&lt;=O$5,INDEX($E$15:$E$16,MATCH(O$5,$H$5:$CA$5,0)-MATCH($D19,$D$18:$D$90,0)+1,0),0),0)</f>
        <v>0</v>
      </c>
      <c r="P19" s="138" cm="1">
        <f t="array" ref="P19">$E19*IFERROR(IF($D19&lt;=P$5,INDEX($E$15:$E$16,MATCH(P$5,$H$5:$CA$5,0)-MATCH($D19,$D$18:$D$90,0)+1,0),0),0)</f>
        <v>0</v>
      </c>
      <c r="Q19" s="138" cm="1">
        <f t="array" ref="Q19">$E19*IFERROR(IF($D19&lt;=Q$5,INDEX($E$15:$E$16,MATCH(Q$5,$H$5:$CA$5,0)-MATCH($D19,$D$18:$D$90,0)+1,0),0),0)</f>
        <v>0</v>
      </c>
      <c r="R19" s="138" cm="1">
        <f t="array" ref="R19">$E19*IFERROR(IF($D19&lt;=R$5,INDEX($E$15:$E$16,MATCH(R$5,$H$5:$CA$5,0)-MATCH($D19,$D$18:$D$90,0)+1,0),0),0)</f>
        <v>0</v>
      </c>
      <c r="S19" s="138" cm="1">
        <f t="array" ref="S19">$E19*IFERROR(IF($D19&lt;=S$5,INDEX($E$15:$E$16,MATCH(S$5,$H$5:$CA$5,0)-MATCH($D19,$D$18:$D$90,0)+1,0),0),0)</f>
        <v>0</v>
      </c>
      <c r="T19" s="138" cm="1">
        <f t="array" ref="T19">$E19*IFERROR(IF($D19&lt;=T$5,INDEX($E$15:$E$16,MATCH(T$5,$H$5:$CA$5,0)-MATCH($D19,$D$18:$D$90,0)+1,0),0),0)</f>
        <v>0</v>
      </c>
      <c r="U19" s="138" cm="1">
        <f t="array" ref="U19">$E19*IFERROR(IF($D19&lt;=U$5,INDEX($E$15:$E$16,MATCH(U$5,$H$5:$CA$5,0)-MATCH($D19,$D$18:$D$90,0)+1,0),0),0)</f>
        <v>0</v>
      </c>
      <c r="V19" s="138" cm="1">
        <f t="array" ref="V19">$E19*IFERROR(IF($D19&lt;=V$5,INDEX($E$15:$E$16,MATCH(V$5,$H$5:$CA$5,0)-MATCH($D19,$D$18:$D$90,0)+1,0),0),0)</f>
        <v>0</v>
      </c>
      <c r="W19" s="138" cm="1">
        <f t="array" ref="W19">$E19*IFERROR(IF($D19&lt;=W$5,INDEX($E$15:$E$16,MATCH(W$5,$H$5:$CA$5,0)-MATCH($D19,$D$18:$D$90,0)+1,0),0),0)</f>
        <v>0</v>
      </c>
      <c r="X19" s="138" cm="1">
        <f t="array" ref="X19">$E19*IFERROR(IF($D19&lt;=X$5,INDEX($E$15:$E$16,MATCH(X$5,$H$5:$CA$5,0)-MATCH($D19,$D$18:$D$90,0)+1,0),0),0)</f>
        <v>0</v>
      </c>
      <c r="Y19" s="138" cm="1">
        <f t="array" ref="Y19">$E19*IFERROR(IF($D19&lt;=Y$5,INDEX($E$15:$E$16,MATCH(Y$5,$H$5:$CA$5,0)-MATCH($D19,$D$18:$D$90,0)+1,0),0),0)</f>
        <v>0</v>
      </c>
      <c r="Z19" s="138" cm="1">
        <f t="array" ref="Z19">$E19*IFERROR(IF($D19&lt;=Z$5,INDEX($E$15:$E$16,MATCH(Z$5,$H$5:$CA$5,0)-MATCH($D19,$D$18:$D$90,0)+1,0),0),0)</f>
        <v>0</v>
      </c>
      <c r="AA19" s="138" cm="1">
        <f t="array" ref="AA19">$E19*IFERROR(IF($D19&lt;=AA$5,INDEX($E$15:$E$16,MATCH(AA$5,$H$5:$CA$5,0)-MATCH($D19,$D$18:$D$90,0)+1,0),0),0)</f>
        <v>0</v>
      </c>
      <c r="AB19" s="138" cm="1">
        <f t="array" ref="AB19">$E19*IFERROR(IF($D19&lt;=AB$5,INDEX($E$15:$E$16,MATCH(AB$5,$H$5:$CA$5,0)-MATCH($D19,$D$18:$D$90,0)+1,0),0),0)</f>
        <v>0</v>
      </c>
      <c r="AC19" s="138" cm="1">
        <f t="array" ref="AC19">$E19*IFERROR(IF($D19&lt;=AC$5,INDEX($E$15:$E$16,MATCH(AC$5,$H$5:$CA$5,0)-MATCH($D19,$D$18:$D$90,0)+1,0),0),0)</f>
        <v>0</v>
      </c>
      <c r="AD19" s="138" cm="1">
        <f t="array" ref="AD19">$E19*IFERROR(IF($D19&lt;=AD$5,INDEX($E$15:$E$16,MATCH(AD$5,$H$5:$CA$5,0)-MATCH($D19,$D$18:$D$90,0)+1,0),0),0)</f>
        <v>0</v>
      </c>
      <c r="AE19" s="138" cm="1">
        <f t="array" ref="AE19">$E19*IFERROR(IF($D19&lt;=AE$5,INDEX($E$15:$E$16,MATCH(AE$5,$H$5:$CA$5,0)-MATCH($D19,$D$18:$D$90,0)+1,0),0),0)</f>
        <v>0</v>
      </c>
      <c r="AF19" s="138" cm="1">
        <f t="array" ref="AF19">$E19*IFERROR(IF($D19&lt;=AF$5,INDEX($E$15:$E$16,MATCH(AF$5,$H$5:$CA$5,0)-MATCH($D19,$D$18:$D$90,0)+1,0),0),0)</f>
        <v>0</v>
      </c>
      <c r="AG19" s="138" cm="1">
        <f t="array" ref="AG19">$E19*IFERROR(IF($D19&lt;=AG$5,INDEX($E$15:$E$16,MATCH(AG$5,$H$5:$CA$5,0)-MATCH($D19,$D$18:$D$90,0)+1,0),0),0)</f>
        <v>0</v>
      </c>
      <c r="AH19" s="138" cm="1">
        <f t="array" ref="AH19">$E19*IFERROR(IF($D19&lt;=AH$5,INDEX($E$15:$E$16,MATCH(AH$5,$H$5:$CA$5,0)-MATCH($D19,$D$18:$D$90,0)+1,0),0),0)</f>
        <v>0</v>
      </c>
      <c r="AI19" s="138" cm="1">
        <f t="array" ref="AI19">$E19*IFERROR(IF($D19&lt;=AI$5,INDEX($E$15:$E$16,MATCH(AI$5,$H$5:$CA$5,0)-MATCH($D19,$D$18:$D$90,0)+1,0),0),0)</f>
        <v>0</v>
      </c>
      <c r="AJ19" s="138" cm="1">
        <f t="array" ref="AJ19">$E19*IFERROR(IF($D19&lt;=AJ$5,INDEX($E$15:$E$16,MATCH(AJ$5,$H$5:$CA$5,0)-MATCH($D19,$D$18:$D$90,0)+1,0),0),0)</f>
        <v>0</v>
      </c>
      <c r="AK19" s="138" cm="1">
        <f t="array" ref="AK19">$E19*IFERROR(IF($D19&lt;=AK$5,INDEX($E$15:$E$16,MATCH(AK$5,$H$5:$CA$5,0)-MATCH($D19,$D$18:$D$90,0)+1,0),0),0)</f>
        <v>0</v>
      </c>
      <c r="AL19" s="138" cm="1">
        <f t="array" ref="AL19">$E19*IFERROR(IF($D19&lt;=AL$5,INDEX($E$15:$E$16,MATCH(AL$5,$H$5:$CA$5,0)-MATCH($D19,$D$18:$D$90,0)+1,0),0),0)</f>
        <v>0</v>
      </c>
      <c r="AM19" s="138" cm="1">
        <f t="array" ref="AM19">$E19*IFERROR(IF($D19&lt;=AM$5,INDEX($E$15:$E$16,MATCH(AM$5,$H$5:$CA$5,0)-MATCH($D19,$D$18:$D$90,0)+1,0),0),0)</f>
        <v>0</v>
      </c>
      <c r="AN19" s="138" cm="1">
        <f t="array" ref="AN19">$E19*IFERROR(IF($D19&lt;=AN$5,INDEX($E$15:$E$16,MATCH(AN$5,$H$5:$CA$5,0)-MATCH($D19,$D$18:$D$90,0)+1,0),0),0)</f>
        <v>0</v>
      </c>
      <c r="AO19" s="138" cm="1">
        <f t="array" ref="AO19">$E19*IFERROR(IF($D19&lt;=AO$5,INDEX($E$15:$E$16,MATCH(AO$5,$H$5:$CA$5,0)-MATCH($D19,$D$18:$D$90,0)+1,0),0),0)</f>
        <v>0</v>
      </c>
      <c r="AP19" s="138" cm="1">
        <f t="array" ref="AP19">$E19*IFERROR(IF($D19&lt;=AP$5,INDEX($E$15:$E$16,MATCH(AP$5,$H$5:$CA$5,0)-MATCH($D19,$D$18:$D$90,0)+1,0),0),0)</f>
        <v>0</v>
      </c>
      <c r="AQ19" s="138" cm="1">
        <f t="array" ref="AQ19">$E19*IFERROR(IF($D19&lt;=AQ$5,INDEX($E$15:$E$16,MATCH(AQ$5,$H$5:$CA$5,0)-MATCH($D19,$D$18:$D$90,0)+1,0),0),0)</f>
        <v>0</v>
      </c>
      <c r="AR19" s="138" cm="1">
        <f t="array" ref="AR19">$E19*IFERROR(IF($D19&lt;=AR$5,INDEX($E$15:$E$16,MATCH(AR$5,$H$5:$CA$5,0)-MATCH($D19,$D$18:$D$90,0)+1,0),0),0)</f>
        <v>0</v>
      </c>
      <c r="AS19" s="138" cm="1">
        <f t="array" ref="AS19">$E19*IFERROR(IF($D19&lt;=AS$5,INDEX($E$15:$E$16,MATCH(AS$5,$H$5:$CA$5,0)-MATCH($D19,$D$18:$D$90,0)+1,0),0),0)</f>
        <v>0</v>
      </c>
      <c r="AT19" s="138" cm="1">
        <f t="array" ref="AT19">$E19*IFERROR(IF($D19&lt;=AT$5,INDEX($E$15:$E$16,MATCH(AT$5,$H$5:$CA$5,0)-MATCH($D19,$D$18:$D$90,0)+1,0),0),0)</f>
        <v>0</v>
      </c>
      <c r="AU19" s="138" cm="1">
        <f t="array" ref="AU19">$E19*IFERROR(IF($D19&lt;=AU$5,INDEX($E$15:$E$16,MATCH(AU$5,$H$5:$CA$5,0)-MATCH($D19,$D$18:$D$90,0)+1,0),0),0)</f>
        <v>0</v>
      </c>
      <c r="AV19" s="138" cm="1">
        <f t="array" ref="AV19">$E19*IFERROR(IF($D19&lt;=AV$5,INDEX($E$15:$E$16,MATCH(AV$5,$H$5:$CA$5,0)-MATCH($D19,$D$18:$D$90,0)+1,0),0),0)</f>
        <v>0</v>
      </c>
      <c r="AW19" s="138" cm="1">
        <f t="array" ref="AW19">$E19*IFERROR(IF($D19&lt;=AW$5,INDEX($E$15:$E$16,MATCH(AW$5,$H$5:$CA$5,0)-MATCH($D19,$D$18:$D$90,0)+1,0),0),0)</f>
        <v>0</v>
      </c>
      <c r="AX19" s="138" cm="1">
        <f t="array" ref="AX19">$E19*IFERROR(IF($D19&lt;=AX$5,INDEX($E$15:$E$16,MATCH(AX$5,$H$5:$CA$5,0)-MATCH($D19,$D$18:$D$90,0)+1,0),0),0)</f>
        <v>0</v>
      </c>
      <c r="AY19" s="138" cm="1">
        <f t="array" ref="AY19">$E19*IFERROR(IF($D19&lt;=AY$5,INDEX($E$15:$E$16,MATCH(AY$5,$H$5:$CA$5,0)-MATCH($D19,$D$18:$D$90,0)+1,0),0),0)</f>
        <v>0</v>
      </c>
      <c r="AZ19" s="138" cm="1">
        <f t="array" ref="AZ19">$E19*IFERROR(IF($D19&lt;=AZ$5,INDEX($E$15:$E$16,MATCH(AZ$5,$H$5:$CA$5,0)-MATCH($D19,$D$18:$D$90,0)+1,0),0),0)</f>
        <v>0</v>
      </c>
      <c r="BA19" s="138" cm="1">
        <f t="array" ref="BA19">$E19*IFERROR(IF($D19&lt;=BA$5,INDEX($E$15:$E$16,MATCH(BA$5,$H$5:$CA$5,0)-MATCH($D19,$D$18:$D$90,0)+1,0),0),0)</f>
        <v>0</v>
      </c>
      <c r="BB19" s="138" cm="1">
        <f t="array" ref="BB19">$E19*IFERROR(IF($D19&lt;=BB$5,INDEX($E$15:$E$16,MATCH(BB$5,$H$5:$CA$5,0)-MATCH($D19,$D$18:$D$90,0)+1,0),0),0)</f>
        <v>0</v>
      </c>
      <c r="BC19" s="138" cm="1">
        <f t="array" ref="BC19">$E19*IFERROR(IF($D19&lt;=BC$5,INDEX($E$15:$E$16,MATCH(BC$5,$H$5:$CA$5,0)-MATCH($D19,$D$18:$D$90,0)+1,0),0),0)</f>
        <v>0</v>
      </c>
      <c r="BD19" s="138" cm="1">
        <f t="array" ref="BD19">$E19*IFERROR(IF($D19&lt;=BD$5,INDEX($E$15:$E$16,MATCH(BD$5,$H$5:$CA$5,0)-MATCH($D19,$D$18:$D$90,0)+1,0),0),0)</f>
        <v>0</v>
      </c>
      <c r="BE19" s="138" cm="1">
        <f t="array" ref="BE19">$E19*IFERROR(IF($D19&lt;=BE$5,INDEX($E$15:$E$16,MATCH(BE$5,$H$5:$CA$5,0)-MATCH($D19,$D$18:$D$90,0)+1,0),0),0)</f>
        <v>0</v>
      </c>
      <c r="BF19" s="138" cm="1">
        <f t="array" ref="BF19">$E19*IFERROR(IF($D19&lt;=BF$5,INDEX($E$15:$E$16,MATCH(BF$5,$H$5:$CA$5,0)-MATCH($D19,$D$18:$D$90,0)+1,0),0),0)</f>
        <v>0</v>
      </c>
      <c r="BG19" s="138" cm="1">
        <f t="array" ref="BG19">$E19*IFERROR(IF($D19&lt;=BG$5,INDEX($E$15:$E$16,MATCH(BG$5,$H$5:$CA$5,0)-MATCH($D19,$D$18:$D$90,0)+1,0),0),0)</f>
        <v>0</v>
      </c>
      <c r="BH19" s="138" cm="1">
        <f t="array" ref="BH19">$E19*IFERROR(IF($D19&lt;=BH$5,INDEX($E$15:$E$16,MATCH(BH$5,$H$5:$CA$5,0)-MATCH($D19,$D$18:$D$90,0)+1,0),0),0)</f>
        <v>0</v>
      </c>
      <c r="BI19" s="138" cm="1">
        <f t="array" ref="BI19">$E19*IFERROR(IF($D19&lt;=BI$5,INDEX($E$15:$E$16,MATCH(BI$5,$H$5:$CA$5,0)-MATCH($D19,$D$18:$D$90,0)+1,0),0),0)</f>
        <v>0</v>
      </c>
      <c r="BJ19" s="138" cm="1">
        <f t="array" ref="BJ19">$E19*IFERROR(IF($D19&lt;=BJ$5,INDEX($E$15:$E$16,MATCH(BJ$5,$H$5:$CA$5,0)-MATCH($D19,$D$18:$D$90,0)+1,0),0),0)</f>
        <v>0</v>
      </c>
      <c r="BK19" s="138" cm="1">
        <f t="array" ref="BK19">$E19*IFERROR(IF($D19&lt;=BK$5,INDEX($E$15:$E$16,MATCH(BK$5,$H$5:$CA$5,0)-MATCH($D19,$D$18:$D$90,0)+1,0),0),0)</f>
        <v>0</v>
      </c>
      <c r="BL19" s="138" cm="1">
        <f t="array" ref="BL19">$E19*IFERROR(IF($D19&lt;=BL$5,INDEX($E$15:$E$16,MATCH(BL$5,$H$5:$CA$5,0)-MATCH($D19,$D$18:$D$90,0)+1,0),0),0)</f>
        <v>0</v>
      </c>
      <c r="BM19" s="138" cm="1">
        <f t="array" ref="BM19">$E19*IFERROR(IF($D19&lt;=BM$5,INDEX($E$15:$E$16,MATCH(BM$5,$H$5:$CA$5,0)-MATCH($D19,$D$18:$D$90,0)+1,0),0),0)</f>
        <v>0</v>
      </c>
      <c r="BN19" s="138" cm="1">
        <f t="array" ref="BN19">$E19*IFERROR(IF($D19&lt;=BN$5,INDEX($E$15:$E$16,MATCH(BN$5,$H$5:$CA$5,0)-MATCH($D19,$D$18:$D$90,0)+1,0),0),0)</f>
        <v>0</v>
      </c>
      <c r="BO19" s="138" cm="1">
        <f t="array" ref="BO19">$E19*IFERROR(IF($D19&lt;=BO$5,INDEX($E$15:$E$16,MATCH(BO$5,$H$5:$CA$5,0)-MATCH($D19,$D$18:$D$90,0)+1,0),0),0)</f>
        <v>0</v>
      </c>
      <c r="BP19" s="138" cm="1">
        <f t="array" ref="BP19">$E19*IFERROR(IF($D19&lt;=BP$5,INDEX($E$15:$E$16,MATCH(BP$5,$H$5:$CA$5,0)-MATCH($D19,$D$18:$D$90,0)+1,0),0),0)</f>
        <v>0</v>
      </c>
      <c r="BQ19" s="138" cm="1">
        <f t="array" ref="BQ19">$E19*IFERROR(IF($D19&lt;=BQ$5,INDEX($E$15:$E$16,MATCH(BQ$5,$H$5:$CA$5,0)-MATCH($D19,$D$18:$D$90,0)+1,0),0),0)</f>
        <v>0</v>
      </c>
      <c r="BR19" s="138" cm="1">
        <f t="array" ref="BR19">$E19*IFERROR(IF($D19&lt;=BR$5,INDEX($E$15:$E$16,MATCH(BR$5,$H$5:$CA$5,0)-MATCH($D19,$D$18:$D$90,0)+1,0),0),0)</f>
        <v>0</v>
      </c>
      <c r="BS19" s="138" cm="1">
        <f t="array" ref="BS19">$E19*IFERROR(IF($D19&lt;=BS$5,INDEX($E$15:$E$16,MATCH(BS$5,$H$5:$CA$5,0)-MATCH($D19,$D$18:$D$90,0)+1,0),0),0)</f>
        <v>0</v>
      </c>
      <c r="BT19" s="138" cm="1">
        <f t="array" ref="BT19">$E19*IFERROR(IF($D19&lt;=BT$5,INDEX($E$15:$E$16,MATCH(BT$5,$H$5:$CA$5,0)-MATCH($D19,$D$18:$D$90,0)+1,0),0),0)</f>
        <v>0</v>
      </c>
      <c r="BU19" s="138" cm="1">
        <f t="array" ref="BU19">$E19*IFERROR(IF($D19&lt;=BU$5,INDEX($E$15:$E$16,MATCH(BU$5,$H$5:$CA$5,0)-MATCH($D19,$D$18:$D$90,0)+1,0),0),0)</f>
        <v>0</v>
      </c>
      <c r="BV19" s="138" cm="1">
        <f t="array" ref="BV19">$E19*IFERROR(IF($D19&lt;=BV$5,INDEX($E$15:$E$16,MATCH(BV$5,$H$5:$CA$5,0)-MATCH($D19,$D$18:$D$90,0)+1,0),0),0)</f>
        <v>0</v>
      </c>
      <c r="BW19" s="138" cm="1">
        <f t="array" ref="BW19">$E19*IFERROR(IF($D19&lt;=BW$5,INDEX($E$15:$E$16,MATCH(BW$5,$H$5:$CA$5,0)-MATCH($D19,$D$18:$D$90,0)+1,0),0),0)</f>
        <v>0</v>
      </c>
      <c r="BX19" s="138" cm="1">
        <f t="array" ref="BX19">$E19*IFERROR(IF($D19&lt;=BX$5,INDEX($E$15:$E$16,MATCH(BX$5,$H$5:$CA$5,0)-MATCH($D19,$D$18:$D$90,0)+1,0),0),0)</f>
        <v>0</v>
      </c>
      <c r="BY19" s="138" cm="1">
        <f t="array" ref="BY19">$E19*IFERROR(IF($D19&lt;=BY$5,INDEX($E$15:$E$16,MATCH(BY$5,$H$5:$CA$5,0)-MATCH($D19,$D$18:$D$90,0)+1,0),0),0)</f>
        <v>0</v>
      </c>
      <c r="BZ19" s="138" cm="1">
        <f t="array" ref="BZ19">$E19*IFERROR(IF($D19&lt;=BZ$5,INDEX($E$15:$E$16,MATCH(BZ$5,$H$5:$CA$5,0)-MATCH($D19,$D$18:$D$90,0)+1,0),0),0)</f>
        <v>0</v>
      </c>
      <c r="CA19" s="138" cm="1">
        <f t="array" ref="CA19">$E19*IFERROR(IF($D19&lt;=CA$5,INDEX($E$15:$E$16,MATCH(CA$5,$H$5:$CA$5,0)-MATCH($D19,$D$18:$D$90,0)+1,0),0),0)</f>
        <v>0</v>
      </c>
    </row>
    <row r="20" spans="4:79" hidden="1" outlineLevel="1">
      <c r="D20" s="24">
        <f t="shared" ref="D20:D83" si="10">EOMONTH(D19,1)</f>
        <v>46112</v>
      </c>
      <c r="E20" s="137" cm="1">
        <f t="array" ref="E20">INDEX($H$7:$CA$7,0,MATCH($D20,$H$5:$CA$5,0))</f>
        <v>0</v>
      </c>
      <c r="H20" s="138" cm="1">
        <f t="array" ref="H20">$E20*IFERROR(IF($D20&lt;=H$5,INDEX($E$15:$E$16,MATCH(H$5,$H$5:$CA$5,0)-MATCH($D20,$D$18:$D$90,0)+1,0),0),0)</f>
        <v>0</v>
      </c>
      <c r="I20" s="138" cm="1">
        <f t="array" ref="I20">$E20*IFERROR(IF($D20&lt;=I$5,INDEX($E$15:$E$16,MATCH(I$5,$H$5:$CA$5,0)-MATCH($D20,$D$18:$D$90,0)+1,0),0),0)</f>
        <v>0</v>
      </c>
      <c r="J20" s="138" cm="1">
        <f t="array" ref="J20">$E20*IFERROR(IF($D20&lt;=J$5,INDEX($E$15:$E$16,MATCH(J$5,$H$5:$CA$5,0)-MATCH($D20,$D$18:$D$90,0)+1,0),0),0)</f>
        <v>0</v>
      </c>
      <c r="K20" s="138" cm="1">
        <f t="array" ref="K20">$E20*IFERROR(IF($D20&lt;=K$5,INDEX($E$15:$E$16,MATCH(K$5,$H$5:$CA$5,0)-MATCH($D20,$D$18:$D$90,0)+1,0),0),0)</f>
        <v>0</v>
      </c>
      <c r="L20" s="138" cm="1">
        <f t="array" ref="L20">$E20*IFERROR(IF($D20&lt;=L$5,INDEX($E$15:$E$16,MATCH(L$5,$H$5:$CA$5,0)-MATCH($D20,$D$18:$D$90,0)+1,0),0),0)</f>
        <v>0</v>
      </c>
      <c r="M20" s="138" cm="1">
        <f t="array" ref="M20">$E20*IFERROR(IF($D20&lt;=M$5,INDEX($E$15:$E$16,MATCH(M$5,$H$5:$CA$5,0)-MATCH($D20,$D$18:$D$90,0)+1,0),0),0)</f>
        <v>0</v>
      </c>
      <c r="N20" s="138" cm="1">
        <f t="array" ref="N20">$E20*IFERROR(IF($D20&lt;=N$5,INDEX($E$15:$E$16,MATCH(N$5,$H$5:$CA$5,0)-MATCH($D20,$D$18:$D$90,0)+1,0),0),0)</f>
        <v>0</v>
      </c>
      <c r="O20" s="138" cm="1">
        <f t="array" ref="O20">$E20*IFERROR(IF($D20&lt;=O$5,INDEX($E$15:$E$16,MATCH(O$5,$H$5:$CA$5,0)-MATCH($D20,$D$18:$D$90,0)+1,0),0),0)</f>
        <v>0</v>
      </c>
      <c r="P20" s="138" cm="1">
        <f t="array" ref="P20">$E20*IFERROR(IF($D20&lt;=P$5,INDEX($E$15:$E$16,MATCH(P$5,$H$5:$CA$5,0)-MATCH($D20,$D$18:$D$90,0)+1,0),0),0)</f>
        <v>0</v>
      </c>
      <c r="Q20" s="138" cm="1">
        <f t="array" ref="Q20">$E20*IFERROR(IF($D20&lt;=Q$5,INDEX($E$15:$E$16,MATCH(Q$5,$H$5:$CA$5,0)-MATCH($D20,$D$18:$D$90,0)+1,0),0),0)</f>
        <v>0</v>
      </c>
      <c r="R20" s="138" cm="1">
        <f t="array" ref="R20">$E20*IFERROR(IF($D20&lt;=R$5,INDEX($E$15:$E$16,MATCH(R$5,$H$5:$CA$5,0)-MATCH($D20,$D$18:$D$90,0)+1,0),0),0)</f>
        <v>0</v>
      </c>
      <c r="S20" s="138" cm="1">
        <f t="array" ref="S20">$E20*IFERROR(IF($D20&lt;=S$5,INDEX($E$15:$E$16,MATCH(S$5,$H$5:$CA$5,0)-MATCH($D20,$D$18:$D$90,0)+1,0),0),0)</f>
        <v>0</v>
      </c>
      <c r="T20" s="138" cm="1">
        <f t="array" ref="T20">$E20*IFERROR(IF($D20&lt;=T$5,INDEX($E$15:$E$16,MATCH(T$5,$H$5:$CA$5,0)-MATCH($D20,$D$18:$D$90,0)+1,0),0),0)</f>
        <v>0</v>
      </c>
      <c r="U20" s="138" cm="1">
        <f t="array" ref="U20">$E20*IFERROR(IF($D20&lt;=U$5,INDEX($E$15:$E$16,MATCH(U$5,$H$5:$CA$5,0)-MATCH($D20,$D$18:$D$90,0)+1,0),0),0)</f>
        <v>0</v>
      </c>
      <c r="V20" s="138" cm="1">
        <f t="array" ref="V20">$E20*IFERROR(IF($D20&lt;=V$5,INDEX($E$15:$E$16,MATCH(V$5,$H$5:$CA$5,0)-MATCH($D20,$D$18:$D$90,0)+1,0),0),0)</f>
        <v>0</v>
      </c>
      <c r="W20" s="138" cm="1">
        <f t="array" ref="W20">$E20*IFERROR(IF($D20&lt;=W$5,INDEX($E$15:$E$16,MATCH(W$5,$H$5:$CA$5,0)-MATCH($D20,$D$18:$D$90,0)+1,0),0),0)</f>
        <v>0</v>
      </c>
      <c r="X20" s="138" cm="1">
        <f t="array" ref="X20">$E20*IFERROR(IF($D20&lt;=X$5,INDEX($E$15:$E$16,MATCH(X$5,$H$5:$CA$5,0)-MATCH($D20,$D$18:$D$90,0)+1,0),0),0)</f>
        <v>0</v>
      </c>
      <c r="Y20" s="138" cm="1">
        <f t="array" ref="Y20">$E20*IFERROR(IF($D20&lt;=Y$5,INDEX($E$15:$E$16,MATCH(Y$5,$H$5:$CA$5,0)-MATCH($D20,$D$18:$D$90,0)+1,0),0),0)</f>
        <v>0</v>
      </c>
      <c r="Z20" s="138" cm="1">
        <f t="array" ref="Z20">$E20*IFERROR(IF($D20&lt;=Z$5,INDEX($E$15:$E$16,MATCH(Z$5,$H$5:$CA$5,0)-MATCH($D20,$D$18:$D$90,0)+1,0),0),0)</f>
        <v>0</v>
      </c>
      <c r="AA20" s="138" cm="1">
        <f t="array" ref="AA20">$E20*IFERROR(IF($D20&lt;=AA$5,INDEX($E$15:$E$16,MATCH(AA$5,$H$5:$CA$5,0)-MATCH($D20,$D$18:$D$90,0)+1,0),0),0)</f>
        <v>0</v>
      </c>
      <c r="AB20" s="138" cm="1">
        <f t="array" ref="AB20">$E20*IFERROR(IF($D20&lt;=AB$5,INDEX($E$15:$E$16,MATCH(AB$5,$H$5:$CA$5,0)-MATCH($D20,$D$18:$D$90,0)+1,0),0),0)</f>
        <v>0</v>
      </c>
      <c r="AC20" s="138" cm="1">
        <f t="array" ref="AC20">$E20*IFERROR(IF($D20&lt;=AC$5,INDEX($E$15:$E$16,MATCH(AC$5,$H$5:$CA$5,0)-MATCH($D20,$D$18:$D$90,0)+1,0),0),0)</f>
        <v>0</v>
      </c>
      <c r="AD20" s="138" cm="1">
        <f t="array" ref="AD20">$E20*IFERROR(IF($D20&lt;=AD$5,INDEX($E$15:$E$16,MATCH(AD$5,$H$5:$CA$5,0)-MATCH($D20,$D$18:$D$90,0)+1,0),0),0)</f>
        <v>0</v>
      </c>
      <c r="AE20" s="138" cm="1">
        <f t="array" ref="AE20">$E20*IFERROR(IF($D20&lt;=AE$5,INDEX($E$15:$E$16,MATCH(AE$5,$H$5:$CA$5,0)-MATCH($D20,$D$18:$D$90,0)+1,0),0),0)</f>
        <v>0</v>
      </c>
      <c r="AF20" s="138" cm="1">
        <f t="array" ref="AF20">$E20*IFERROR(IF($D20&lt;=AF$5,INDEX($E$15:$E$16,MATCH(AF$5,$H$5:$CA$5,0)-MATCH($D20,$D$18:$D$90,0)+1,0),0),0)</f>
        <v>0</v>
      </c>
      <c r="AG20" s="138" cm="1">
        <f t="array" ref="AG20">$E20*IFERROR(IF($D20&lt;=AG$5,INDEX($E$15:$E$16,MATCH(AG$5,$H$5:$CA$5,0)-MATCH($D20,$D$18:$D$90,0)+1,0),0),0)</f>
        <v>0</v>
      </c>
      <c r="AH20" s="138" cm="1">
        <f t="array" ref="AH20">$E20*IFERROR(IF($D20&lt;=AH$5,INDEX($E$15:$E$16,MATCH(AH$5,$H$5:$CA$5,0)-MATCH($D20,$D$18:$D$90,0)+1,0),0),0)</f>
        <v>0</v>
      </c>
      <c r="AI20" s="138" cm="1">
        <f t="array" ref="AI20">$E20*IFERROR(IF($D20&lt;=AI$5,INDEX($E$15:$E$16,MATCH(AI$5,$H$5:$CA$5,0)-MATCH($D20,$D$18:$D$90,0)+1,0),0),0)</f>
        <v>0</v>
      </c>
      <c r="AJ20" s="138" cm="1">
        <f t="array" ref="AJ20">$E20*IFERROR(IF($D20&lt;=AJ$5,INDEX($E$15:$E$16,MATCH(AJ$5,$H$5:$CA$5,0)-MATCH($D20,$D$18:$D$90,0)+1,0),0),0)</f>
        <v>0</v>
      </c>
      <c r="AK20" s="138" cm="1">
        <f t="array" ref="AK20">$E20*IFERROR(IF($D20&lt;=AK$5,INDEX($E$15:$E$16,MATCH(AK$5,$H$5:$CA$5,0)-MATCH($D20,$D$18:$D$90,0)+1,0),0),0)</f>
        <v>0</v>
      </c>
      <c r="AL20" s="138" cm="1">
        <f t="array" ref="AL20">$E20*IFERROR(IF($D20&lt;=AL$5,INDEX($E$15:$E$16,MATCH(AL$5,$H$5:$CA$5,0)-MATCH($D20,$D$18:$D$90,0)+1,0),0),0)</f>
        <v>0</v>
      </c>
      <c r="AM20" s="138" cm="1">
        <f t="array" ref="AM20">$E20*IFERROR(IF($D20&lt;=AM$5,INDEX($E$15:$E$16,MATCH(AM$5,$H$5:$CA$5,0)-MATCH($D20,$D$18:$D$90,0)+1,0),0),0)</f>
        <v>0</v>
      </c>
      <c r="AN20" s="138" cm="1">
        <f t="array" ref="AN20">$E20*IFERROR(IF($D20&lt;=AN$5,INDEX($E$15:$E$16,MATCH(AN$5,$H$5:$CA$5,0)-MATCH($D20,$D$18:$D$90,0)+1,0),0),0)</f>
        <v>0</v>
      </c>
      <c r="AO20" s="138" cm="1">
        <f t="array" ref="AO20">$E20*IFERROR(IF($D20&lt;=AO$5,INDEX($E$15:$E$16,MATCH(AO$5,$H$5:$CA$5,0)-MATCH($D20,$D$18:$D$90,0)+1,0),0),0)</f>
        <v>0</v>
      </c>
      <c r="AP20" s="138" cm="1">
        <f t="array" ref="AP20">$E20*IFERROR(IF($D20&lt;=AP$5,INDEX($E$15:$E$16,MATCH(AP$5,$H$5:$CA$5,0)-MATCH($D20,$D$18:$D$90,0)+1,0),0),0)</f>
        <v>0</v>
      </c>
      <c r="AQ20" s="138" cm="1">
        <f t="array" ref="AQ20">$E20*IFERROR(IF($D20&lt;=AQ$5,INDEX($E$15:$E$16,MATCH(AQ$5,$H$5:$CA$5,0)-MATCH($D20,$D$18:$D$90,0)+1,0),0),0)</f>
        <v>0</v>
      </c>
      <c r="AR20" s="138" cm="1">
        <f t="array" ref="AR20">$E20*IFERROR(IF($D20&lt;=AR$5,INDEX($E$15:$E$16,MATCH(AR$5,$H$5:$CA$5,0)-MATCH($D20,$D$18:$D$90,0)+1,0),0),0)</f>
        <v>0</v>
      </c>
      <c r="AS20" s="138" cm="1">
        <f t="array" ref="AS20">$E20*IFERROR(IF($D20&lt;=AS$5,INDEX($E$15:$E$16,MATCH(AS$5,$H$5:$CA$5,0)-MATCH($D20,$D$18:$D$90,0)+1,0),0),0)</f>
        <v>0</v>
      </c>
      <c r="AT20" s="138" cm="1">
        <f t="array" ref="AT20">$E20*IFERROR(IF($D20&lt;=AT$5,INDEX($E$15:$E$16,MATCH(AT$5,$H$5:$CA$5,0)-MATCH($D20,$D$18:$D$90,0)+1,0),0),0)</f>
        <v>0</v>
      </c>
      <c r="AU20" s="138" cm="1">
        <f t="array" ref="AU20">$E20*IFERROR(IF($D20&lt;=AU$5,INDEX($E$15:$E$16,MATCH(AU$5,$H$5:$CA$5,0)-MATCH($D20,$D$18:$D$90,0)+1,0),0),0)</f>
        <v>0</v>
      </c>
      <c r="AV20" s="138" cm="1">
        <f t="array" ref="AV20">$E20*IFERROR(IF($D20&lt;=AV$5,INDEX($E$15:$E$16,MATCH(AV$5,$H$5:$CA$5,0)-MATCH($D20,$D$18:$D$90,0)+1,0),0),0)</f>
        <v>0</v>
      </c>
      <c r="AW20" s="138" cm="1">
        <f t="array" ref="AW20">$E20*IFERROR(IF($D20&lt;=AW$5,INDEX($E$15:$E$16,MATCH(AW$5,$H$5:$CA$5,0)-MATCH($D20,$D$18:$D$90,0)+1,0),0),0)</f>
        <v>0</v>
      </c>
      <c r="AX20" s="138" cm="1">
        <f t="array" ref="AX20">$E20*IFERROR(IF($D20&lt;=AX$5,INDEX($E$15:$E$16,MATCH(AX$5,$H$5:$CA$5,0)-MATCH($D20,$D$18:$D$90,0)+1,0),0),0)</f>
        <v>0</v>
      </c>
      <c r="AY20" s="138" cm="1">
        <f t="array" ref="AY20">$E20*IFERROR(IF($D20&lt;=AY$5,INDEX($E$15:$E$16,MATCH(AY$5,$H$5:$CA$5,0)-MATCH($D20,$D$18:$D$90,0)+1,0),0),0)</f>
        <v>0</v>
      </c>
      <c r="AZ20" s="138" cm="1">
        <f t="array" ref="AZ20">$E20*IFERROR(IF($D20&lt;=AZ$5,INDEX($E$15:$E$16,MATCH(AZ$5,$H$5:$CA$5,0)-MATCH($D20,$D$18:$D$90,0)+1,0),0),0)</f>
        <v>0</v>
      </c>
      <c r="BA20" s="138" cm="1">
        <f t="array" ref="BA20">$E20*IFERROR(IF($D20&lt;=BA$5,INDEX($E$15:$E$16,MATCH(BA$5,$H$5:$CA$5,0)-MATCH($D20,$D$18:$D$90,0)+1,0),0),0)</f>
        <v>0</v>
      </c>
      <c r="BB20" s="138" cm="1">
        <f t="array" ref="BB20">$E20*IFERROR(IF($D20&lt;=BB$5,INDEX($E$15:$E$16,MATCH(BB$5,$H$5:$CA$5,0)-MATCH($D20,$D$18:$D$90,0)+1,0),0),0)</f>
        <v>0</v>
      </c>
      <c r="BC20" s="138" cm="1">
        <f t="array" ref="BC20">$E20*IFERROR(IF($D20&lt;=BC$5,INDEX($E$15:$E$16,MATCH(BC$5,$H$5:$CA$5,0)-MATCH($D20,$D$18:$D$90,0)+1,0),0),0)</f>
        <v>0</v>
      </c>
      <c r="BD20" s="138" cm="1">
        <f t="array" ref="BD20">$E20*IFERROR(IF($D20&lt;=BD$5,INDEX($E$15:$E$16,MATCH(BD$5,$H$5:$CA$5,0)-MATCH($D20,$D$18:$D$90,0)+1,0),0),0)</f>
        <v>0</v>
      </c>
      <c r="BE20" s="138" cm="1">
        <f t="array" ref="BE20">$E20*IFERROR(IF($D20&lt;=BE$5,INDEX($E$15:$E$16,MATCH(BE$5,$H$5:$CA$5,0)-MATCH($D20,$D$18:$D$90,0)+1,0),0),0)</f>
        <v>0</v>
      </c>
      <c r="BF20" s="138" cm="1">
        <f t="array" ref="BF20">$E20*IFERROR(IF($D20&lt;=BF$5,INDEX($E$15:$E$16,MATCH(BF$5,$H$5:$CA$5,0)-MATCH($D20,$D$18:$D$90,0)+1,0),0),0)</f>
        <v>0</v>
      </c>
      <c r="BG20" s="138" cm="1">
        <f t="array" ref="BG20">$E20*IFERROR(IF($D20&lt;=BG$5,INDEX($E$15:$E$16,MATCH(BG$5,$H$5:$CA$5,0)-MATCH($D20,$D$18:$D$90,0)+1,0),0),0)</f>
        <v>0</v>
      </c>
      <c r="BH20" s="138" cm="1">
        <f t="array" ref="BH20">$E20*IFERROR(IF($D20&lt;=BH$5,INDEX($E$15:$E$16,MATCH(BH$5,$H$5:$CA$5,0)-MATCH($D20,$D$18:$D$90,0)+1,0),0),0)</f>
        <v>0</v>
      </c>
      <c r="BI20" s="138" cm="1">
        <f t="array" ref="BI20">$E20*IFERROR(IF($D20&lt;=BI$5,INDEX($E$15:$E$16,MATCH(BI$5,$H$5:$CA$5,0)-MATCH($D20,$D$18:$D$90,0)+1,0),0),0)</f>
        <v>0</v>
      </c>
      <c r="BJ20" s="138" cm="1">
        <f t="array" ref="BJ20">$E20*IFERROR(IF($D20&lt;=BJ$5,INDEX($E$15:$E$16,MATCH(BJ$5,$H$5:$CA$5,0)-MATCH($D20,$D$18:$D$90,0)+1,0),0),0)</f>
        <v>0</v>
      </c>
      <c r="BK20" s="138" cm="1">
        <f t="array" ref="BK20">$E20*IFERROR(IF($D20&lt;=BK$5,INDEX($E$15:$E$16,MATCH(BK$5,$H$5:$CA$5,0)-MATCH($D20,$D$18:$D$90,0)+1,0),0),0)</f>
        <v>0</v>
      </c>
      <c r="BL20" s="138" cm="1">
        <f t="array" ref="BL20">$E20*IFERROR(IF($D20&lt;=BL$5,INDEX($E$15:$E$16,MATCH(BL$5,$H$5:$CA$5,0)-MATCH($D20,$D$18:$D$90,0)+1,0),0),0)</f>
        <v>0</v>
      </c>
      <c r="BM20" s="138" cm="1">
        <f t="array" ref="BM20">$E20*IFERROR(IF($D20&lt;=BM$5,INDEX($E$15:$E$16,MATCH(BM$5,$H$5:$CA$5,0)-MATCH($D20,$D$18:$D$90,0)+1,0),0),0)</f>
        <v>0</v>
      </c>
      <c r="BN20" s="138" cm="1">
        <f t="array" ref="BN20">$E20*IFERROR(IF($D20&lt;=BN$5,INDEX($E$15:$E$16,MATCH(BN$5,$H$5:$CA$5,0)-MATCH($D20,$D$18:$D$90,0)+1,0),0),0)</f>
        <v>0</v>
      </c>
      <c r="BO20" s="138" cm="1">
        <f t="array" ref="BO20">$E20*IFERROR(IF($D20&lt;=BO$5,INDEX($E$15:$E$16,MATCH(BO$5,$H$5:$CA$5,0)-MATCH($D20,$D$18:$D$90,0)+1,0),0),0)</f>
        <v>0</v>
      </c>
      <c r="BP20" s="138" cm="1">
        <f t="array" ref="BP20">$E20*IFERROR(IF($D20&lt;=BP$5,INDEX($E$15:$E$16,MATCH(BP$5,$H$5:$CA$5,0)-MATCH($D20,$D$18:$D$90,0)+1,0),0),0)</f>
        <v>0</v>
      </c>
      <c r="BQ20" s="138" cm="1">
        <f t="array" ref="BQ20">$E20*IFERROR(IF($D20&lt;=BQ$5,INDEX($E$15:$E$16,MATCH(BQ$5,$H$5:$CA$5,0)-MATCH($D20,$D$18:$D$90,0)+1,0),0),0)</f>
        <v>0</v>
      </c>
      <c r="BR20" s="138" cm="1">
        <f t="array" ref="BR20">$E20*IFERROR(IF($D20&lt;=BR$5,INDEX($E$15:$E$16,MATCH(BR$5,$H$5:$CA$5,0)-MATCH($D20,$D$18:$D$90,0)+1,0),0),0)</f>
        <v>0</v>
      </c>
      <c r="BS20" s="138" cm="1">
        <f t="array" ref="BS20">$E20*IFERROR(IF($D20&lt;=BS$5,INDEX($E$15:$E$16,MATCH(BS$5,$H$5:$CA$5,0)-MATCH($D20,$D$18:$D$90,0)+1,0),0),0)</f>
        <v>0</v>
      </c>
      <c r="BT20" s="138" cm="1">
        <f t="array" ref="BT20">$E20*IFERROR(IF($D20&lt;=BT$5,INDEX($E$15:$E$16,MATCH(BT$5,$H$5:$CA$5,0)-MATCH($D20,$D$18:$D$90,0)+1,0),0),0)</f>
        <v>0</v>
      </c>
      <c r="BU20" s="138" cm="1">
        <f t="array" ref="BU20">$E20*IFERROR(IF($D20&lt;=BU$5,INDEX($E$15:$E$16,MATCH(BU$5,$H$5:$CA$5,0)-MATCH($D20,$D$18:$D$90,0)+1,0),0),0)</f>
        <v>0</v>
      </c>
      <c r="BV20" s="138" cm="1">
        <f t="array" ref="BV20">$E20*IFERROR(IF($D20&lt;=BV$5,INDEX($E$15:$E$16,MATCH(BV$5,$H$5:$CA$5,0)-MATCH($D20,$D$18:$D$90,0)+1,0),0),0)</f>
        <v>0</v>
      </c>
      <c r="BW20" s="138" cm="1">
        <f t="array" ref="BW20">$E20*IFERROR(IF($D20&lt;=BW$5,INDEX($E$15:$E$16,MATCH(BW$5,$H$5:$CA$5,0)-MATCH($D20,$D$18:$D$90,0)+1,0),0),0)</f>
        <v>0</v>
      </c>
      <c r="BX20" s="138" cm="1">
        <f t="array" ref="BX20">$E20*IFERROR(IF($D20&lt;=BX$5,INDEX($E$15:$E$16,MATCH(BX$5,$H$5:$CA$5,0)-MATCH($D20,$D$18:$D$90,0)+1,0),0),0)</f>
        <v>0</v>
      </c>
      <c r="BY20" s="138" cm="1">
        <f t="array" ref="BY20">$E20*IFERROR(IF($D20&lt;=BY$5,INDEX($E$15:$E$16,MATCH(BY$5,$H$5:$CA$5,0)-MATCH($D20,$D$18:$D$90,0)+1,0),0),0)</f>
        <v>0</v>
      </c>
      <c r="BZ20" s="138" cm="1">
        <f t="array" ref="BZ20">$E20*IFERROR(IF($D20&lt;=BZ$5,INDEX($E$15:$E$16,MATCH(BZ$5,$H$5:$CA$5,0)-MATCH($D20,$D$18:$D$90,0)+1,0),0),0)</f>
        <v>0</v>
      </c>
      <c r="CA20" s="138" cm="1">
        <f t="array" ref="CA20">$E20*IFERROR(IF($D20&lt;=CA$5,INDEX($E$15:$E$16,MATCH(CA$5,$H$5:$CA$5,0)-MATCH($D20,$D$18:$D$90,0)+1,0),0),0)</f>
        <v>0</v>
      </c>
    </row>
    <row r="21" spans="4:79" hidden="1" outlineLevel="1">
      <c r="D21" s="24">
        <f t="shared" si="10"/>
        <v>46142</v>
      </c>
      <c r="E21" s="137" cm="1">
        <f t="array" ref="E21">INDEX($H$7:$CA$7,0,MATCH($D21,$H$5:$CA$5,0))</f>
        <v>0</v>
      </c>
      <c r="H21" s="138" cm="1">
        <f t="array" ref="H21">$E21*IFERROR(IF($D21&lt;=H$5,INDEX($E$15:$E$16,MATCH(H$5,$H$5:$CA$5,0)-MATCH($D21,$D$18:$D$90,0)+1,0),0),0)</f>
        <v>0</v>
      </c>
      <c r="I21" s="138" cm="1">
        <f t="array" ref="I21">$E21*IFERROR(IF($D21&lt;=I$5,INDEX($E$15:$E$16,MATCH(I$5,$H$5:$CA$5,0)-MATCH($D21,$D$18:$D$90,0)+1,0),0),0)</f>
        <v>0</v>
      </c>
      <c r="J21" s="138" cm="1">
        <f t="array" ref="J21">$E21*IFERROR(IF($D21&lt;=J$5,INDEX($E$15:$E$16,MATCH(J$5,$H$5:$CA$5,0)-MATCH($D21,$D$18:$D$90,0)+1,0),0),0)</f>
        <v>0</v>
      </c>
      <c r="K21" s="138" cm="1">
        <f t="array" ref="K21">$E21*IFERROR(IF($D21&lt;=K$5,INDEX($E$15:$E$16,MATCH(K$5,$H$5:$CA$5,0)-MATCH($D21,$D$18:$D$90,0)+1,0),0),0)</f>
        <v>0</v>
      </c>
      <c r="L21" s="138" cm="1">
        <f t="array" ref="L21">$E21*IFERROR(IF($D21&lt;=L$5,INDEX($E$15:$E$16,MATCH(L$5,$H$5:$CA$5,0)-MATCH($D21,$D$18:$D$90,0)+1,0),0),0)</f>
        <v>0</v>
      </c>
      <c r="M21" s="138" cm="1">
        <f t="array" ref="M21">$E21*IFERROR(IF($D21&lt;=M$5,INDEX($E$15:$E$16,MATCH(M$5,$H$5:$CA$5,0)-MATCH($D21,$D$18:$D$90,0)+1,0),0),0)</f>
        <v>0</v>
      </c>
      <c r="N21" s="138" cm="1">
        <f t="array" ref="N21">$E21*IFERROR(IF($D21&lt;=N$5,INDEX($E$15:$E$16,MATCH(N$5,$H$5:$CA$5,0)-MATCH($D21,$D$18:$D$90,0)+1,0),0),0)</f>
        <v>0</v>
      </c>
      <c r="O21" s="138" cm="1">
        <f t="array" ref="O21">$E21*IFERROR(IF($D21&lt;=O$5,INDEX($E$15:$E$16,MATCH(O$5,$H$5:$CA$5,0)-MATCH($D21,$D$18:$D$90,0)+1,0),0),0)</f>
        <v>0</v>
      </c>
      <c r="P21" s="138" cm="1">
        <f t="array" ref="P21">$E21*IFERROR(IF($D21&lt;=P$5,INDEX($E$15:$E$16,MATCH(P$5,$H$5:$CA$5,0)-MATCH($D21,$D$18:$D$90,0)+1,0),0),0)</f>
        <v>0</v>
      </c>
      <c r="Q21" s="138" cm="1">
        <f t="array" ref="Q21">$E21*IFERROR(IF($D21&lt;=Q$5,INDEX($E$15:$E$16,MATCH(Q$5,$H$5:$CA$5,0)-MATCH($D21,$D$18:$D$90,0)+1,0),0),0)</f>
        <v>0</v>
      </c>
      <c r="R21" s="138" cm="1">
        <f t="array" ref="R21">$E21*IFERROR(IF($D21&lt;=R$5,INDEX($E$15:$E$16,MATCH(R$5,$H$5:$CA$5,0)-MATCH($D21,$D$18:$D$90,0)+1,0),0),0)</f>
        <v>0</v>
      </c>
      <c r="S21" s="138" cm="1">
        <f t="array" ref="S21">$E21*IFERROR(IF($D21&lt;=S$5,INDEX($E$15:$E$16,MATCH(S$5,$H$5:$CA$5,0)-MATCH($D21,$D$18:$D$90,0)+1,0),0),0)</f>
        <v>0</v>
      </c>
      <c r="T21" s="138" cm="1">
        <f t="array" ref="T21">$E21*IFERROR(IF($D21&lt;=T$5,INDEX($E$15:$E$16,MATCH(T$5,$H$5:$CA$5,0)-MATCH($D21,$D$18:$D$90,0)+1,0),0),0)</f>
        <v>0</v>
      </c>
      <c r="U21" s="138" cm="1">
        <f t="array" ref="U21">$E21*IFERROR(IF($D21&lt;=U$5,INDEX($E$15:$E$16,MATCH(U$5,$H$5:$CA$5,0)-MATCH($D21,$D$18:$D$90,0)+1,0),0),0)</f>
        <v>0</v>
      </c>
      <c r="V21" s="138" cm="1">
        <f t="array" ref="V21">$E21*IFERROR(IF($D21&lt;=V$5,INDEX($E$15:$E$16,MATCH(V$5,$H$5:$CA$5,0)-MATCH($D21,$D$18:$D$90,0)+1,0),0),0)</f>
        <v>0</v>
      </c>
      <c r="W21" s="138" cm="1">
        <f t="array" ref="W21">$E21*IFERROR(IF($D21&lt;=W$5,INDEX($E$15:$E$16,MATCH(W$5,$H$5:$CA$5,0)-MATCH($D21,$D$18:$D$90,0)+1,0),0),0)</f>
        <v>0</v>
      </c>
      <c r="X21" s="138" cm="1">
        <f t="array" ref="X21">$E21*IFERROR(IF($D21&lt;=X$5,INDEX($E$15:$E$16,MATCH(X$5,$H$5:$CA$5,0)-MATCH($D21,$D$18:$D$90,0)+1,0),0),0)</f>
        <v>0</v>
      </c>
      <c r="Y21" s="138" cm="1">
        <f t="array" ref="Y21">$E21*IFERROR(IF($D21&lt;=Y$5,INDEX($E$15:$E$16,MATCH(Y$5,$H$5:$CA$5,0)-MATCH($D21,$D$18:$D$90,0)+1,0),0),0)</f>
        <v>0</v>
      </c>
      <c r="Z21" s="138" cm="1">
        <f t="array" ref="Z21">$E21*IFERROR(IF($D21&lt;=Z$5,INDEX($E$15:$E$16,MATCH(Z$5,$H$5:$CA$5,0)-MATCH($D21,$D$18:$D$90,0)+1,0),0),0)</f>
        <v>0</v>
      </c>
      <c r="AA21" s="138" cm="1">
        <f t="array" ref="AA21">$E21*IFERROR(IF($D21&lt;=AA$5,INDEX($E$15:$E$16,MATCH(AA$5,$H$5:$CA$5,0)-MATCH($D21,$D$18:$D$90,0)+1,0),0),0)</f>
        <v>0</v>
      </c>
      <c r="AB21" s="138" cm="1">
        <f t="array" ref="AB21">$E21*IFERROR(IF($D21&lt;=AB$5,INDEX($E$15:$E$16,MATCH(AB$5,$H$5:$CA$5,0)-MATCH($D21,$D$18:$D$90,0)+1,0),0),0)</f>
        <v>0</v>
      </c>
      <c r="AC21" s="138" cm="1">
        <f t="array" ref="AC21">$E21*IFERROR(IF($D21&lt;=AC$5,INDEX($E$15:$E$16,MATCH(AC$5,$H$5:$CA$5,0)-MATCH($D21,$D$18:$D$90,0)+1,0),0),0)</f>
        <v>0</v>
      </c>
      <c r="AD21" s="138" cm="1">
        <f t="array" ref="AD21">$E21*IFERROR(IF($D21&lt;=AD$5,INDEX($E$15:$E$16,MATCH(AD$5,$H$5:$CA$5,0)-MATCH($D21,$D$18:$D$90,0)+1,0),0),0)</f>
        <v>0</v>
      </c>
      <c r="AE21" s="138" cm="1">
        <f t="array" ref="AE21">$E21*IFERROR(IF($D21&lt;=AE$5,INDEX($E$15:$E$16,MATCH(AE$5,$H$5:$CA$5,0)-MATCH($D21,$D$18:$D$90,0)+1,0),0),0)</f>
        <v>0</v>
      </c>
      <c r="AF21" s="138" cm="1">
        <f t="array" ref="AF21">$E21*IFERROR(IF($D21&lt;=AF$5,INDEX($E$15:$E$16,MATCH(AF$5,$H$5:$CA$5,0)-MATCH($D21,$D$18:$D$90,0)+1,0),0),0)</f>
        <v>0</v>
      </c>
      <c r="AG21" s="138" cm="1">
        <f t="array" ref="AG21">$E21*IFERROR(IF($D21&lt;=AG$5,INDEX($E$15:$E$16,MATCH(AG$5,$H$5:$CA$5,0)-MATCH($D21,$D$18:$D$90,0)+1,0),0),0)</f>
        <v>0</v>
      </c>
      <c r="AH21" s="138" cm="1">
        <f t="array" ref="AH21">$E21*IFERROR(IF($D21&lt;=AH$5,INDEX($E$15:$E$16,MATCH(AH$5,$H$5:$CA$5,0)-MATCH($D21,$D$18:$D$90,0)+1,0),0),0)</f>
        <v>0</v>
      </c>
      <c r="AI21" s="138" cm="1">
        <f t="array" ref="AI21">$E21*IFERROR(IF($D21&lt;=AI$5,INDEX($E$15:$E$16,MATCH(AI$5,$H$5:$CA$5,0)-MATCH($D21,$D$18:$D$90,0)+1,0),0),0)</f>
        <v>0</v>
      </c>
      <c r="AJ21" s="138" cm="1">
        <f t="array" ref="AJ21">$E21*IFERROR(IF($D21&lt;=AJ$5,INDEX($E$15:$E$16,MATCH(AJ$5,$H$5:$CA$5,0)-MATCH($D21,$D$18:$D$90,0)+1,0),0),0)</f>
        <v>0</v>
      </c>
      <c r="AK21" s="138" cm="1">
        <f t="array" ref="AK21">$E21*IFERROR(IF($D21&lt;=AK$5,INDEX($E$15:$E$16,MATCH(AK$5,$H$5:$CA$5,0)-MATCH($D21,$D$18:$D$90,0)+1,0),0),0)</f>
        <v>0</v>
      </c>
      <c r="AL21" s="138" cm="1">
        <f t="array" ref="AL21">$E21*IFERROR(IF($D21&lt;=AL$5,INDEX($E$15:$E$16,MATCH(AL$5,$H$5:$CA$5,0)-MATCH($D21,$D$18:$D$90,0)+1,0),0),0)</f>
        <v>0</v>
      </c>
      <c r="AM21" s="138" cm="1">
        <f t="array" ref="AM21">$E21*IFERROR(IF($D21&lt;=AM$5,INDEX($E$15:$E$16,MATCH(AM$5,$H$5:$CA$5,0)-MATCH($D21,$D$18:$D$90,0)+1,0),0),0)</f>
        <v>0</v>
      </c>
      <c r="AN21" s="138" cm="1">
        <f t="array" ref="AN21">$E21*IFERROR(IF($D21&lt;=AN$5,INDEX($E$15:$E$16,MATCH(AN$5,$H$5:$CA$5,0)-MATCH($D21,$D$18:$D$90,0)+1,0),0),0)</f>
        <v>0</v>
      </c>
      <c r="AO21" s="138" cm="1">
        <f t="array" ref="AO21">$E21*IFERROR(IF($D21&lt;=AO$5,INDEX($E$15:$E$16,MATCH(AO$5,$H$5:$CA$5,0)-MATCH($D21,$D$18:$D$90,0)+1,0),0),0)</f>
        <v>0</v>
      </c>
      <c r="AP21" s="138" cm="1">
        <f t="array" ref="AP21">$E21*IFERROR(IF($D21&lt;=AP$5,INDEX($E$15:$E$16,MATCH(AP$5,$H$5:$CA$5,0)-MATCH($D21,$D$18:$D$90,0)+1,0),0),0)</f>
        <v>0</v>
      </c>
      <c r="AQ21" s="138" cm="1">
        <f t="array" ref="AQ21">$E21*IFERROR(IF($D21&lt;=AQ$5,INDEX($E$15:$E$16,MATCH(AQ$5,$H$5:$CA$5,0)-MATCH($D21,$D$18:$D$90,0)+1,0),0),0)</f>
        <v>0</v>
      </c>
      <c r="AR21" s="138" cm="1">
        <f t="array" ref="AR21">$E21*IFERROR(IF($D21&lt;=AR$5,INDEX($E$15:$E$16,MATCH(AR$5,$H$5:$CA$5,0)-MATCH($D21,$D$18:$D$90,0)+1,0),0),0)</f>
        <v>0</v>
      </c>
      <c r="AS21" s="138" cm="1">
        <f t="array" ref="AS21">$E21*IFERROR(IF($D21&lt;=AS$5,INDEX($E$15:$E$16,MATCH(AS$5,$H$5:$CA$5,0)-MATCH($D21,$D$18:$D$90,0)+1,0),0),0)</f>
        <v>0</v>
      </c>
      <c r="AT21" s="138" cm="1">
        <f t="array" ref="AT21">$E21*IFERROR(IF($D21&lt;=AT$5,INDEX($E$15:$E$16,MATCH(AT$5,$H$5:$CA$5,0)-MATCH($D21,$D$18:$D$90,0)+1,0),0),0)</f>
        <v>0</v>
      </c>
      <c r="AU21" s="138" cm="1">
        <f t="array" ref="AU21">$E21*IFERROR(IF($D21&lt;=AU$5,INDEX($E$15:$E$16,MATCH(AU$5,$H$5:$CA$5,0)-MATCH($D21,$D$18:$D$90,0)+1,0),0),0)</f>
        <v>0</v>
      </c>
      <c r="AV21" s="138" cm="1">
        <f t="array" ref="AV21">$E21*IFERROR(IF($D21&lt;=AV$5,INDEX($E$15:$E$16,MATCH(AV$5,$H$5:$CA$5,0)-MATCH($D21,$D$18:$D$90,0)+1,0),0),0)</f>
        <v>0</v>
      </c>
      <c r="AW21" s="138" cm="1">
        <f t="array" ref="AW21">$E21*IFERROR(IF($D21&lt;=AW$5,INDEX($E$15:$E$16,MATCH(AW$5,$H$5:$CA$5,0)-MATCH($D21,$D$18:$D$90,0)+1,0),0),0)</f>
        <v>0</v>
      </c>
      <c r="AX21" s="138" cm="1">
        <f t="array" ref="AX21">$E21*IFERROR(IF($D21&lt;=AX$5,INDEX($E$15:$E$16,MATCH(AX$5,$H$5:$CA$5,0)-MATCH($D21,$D$18:$D$90,0)+1,0),0),0)</f>
        <v>0</v>
      </c>
      <c r="AY21" s="138" cm="1">
        <f t="array" ref="AY21">$E21*IFERROR(IF($D21&lt;=AY$5,INDEX($E$15:$E$16,MATCH(AY$5,$H$5:$CA$5,0)-MATCH($D21,$D$18:$D$90,0)+1,0),0),0)</f>
        <v>0</v>
      </c>
      <c r="AZ21" s="138" cm="1">
        <f t="array" ref="AZ21">$E21*IFERROR(IF($D21&lt;=AZ$5,INDEX($E$15:$E$16,MATCH(AZ$5,$H$5:$CA$5,0)-MATCH($D21,$D$18:$D$90,0)+1,0),0),0)</f>
        <v>0</v>
      </c>
      <c r="BA21" s="138" cm="1">
        <f t="array" ref="BA21">$E21*IFERROR(IF($D21&lt;=BA$5,INDEX($E$15:$E$16,MATCH(BA$5,$H$5:$CA$5,0)-MATCH($D21,$D$18:$D$90,0)+1,0),0),0)</f>
        <v>0</v>
      </c>
      <c r="BB21" s="138" cm="1">
        <f t="array" ref="BB21">$E21*IFERROR(IF($D21&lt;=BB$5,INDEX($E$15:$E$16,MATCH(BB$5,$H$5:$CA$5,0)-MATCH($D21,$D$18:$D$90,0)+1,0),0),0)</f>
        <v>0</v>
      </c>
      <c r="BC21" s="138" cm="1">
        <f t="array" ref="BC21">$E21*IFERROR(IF($D21&lt;=BC$5,INDEX($E$15:$E$16,MATCH(BC$5,$H$5:$CA$5,0)-MATCH($D21,$D$18:$D$90,0)+1,0),0),0)</f>
        <v>0</v>
      </c>
      <c r="BD21" s="138" cm="1">
        <f t="array" ref="BD21">$E21*IFERROR(IF($D21&lt;=BD$5,INDEX($E$15:$E$16,MATCH(BD$5,$H$5:$CA$5,0)-MATCH($D21,$D$18:$D$90,0)+1,0),0),0)</f>
        <v>0</v>
      </c>
      <c r="BE21" s="138" cm="1">
        <f t="array" ref="BE21">$E21*IFERROR(IF($D21&lt;=BE$5,INDEX($E$15:$E$16,MATCH(BE$5,$H$5:$CA$5,0)-MATCH($D21,$D$18:$D$90,0)+1,0),0),0)</f>
        <v>0</v>
      </c>
      <c r="BF21" s="138" cm="1">
        <f t="array" ref="BF21">$E21*IFERROR(IF($D21&lt;=BF$5,INDEX($E$15:$E$16,MATCH(BF$5,$H$5:$CA$5,0)-MATCH($D21,$D$18:$D$90,0)+1,0),0),0)</f>
        <v>0</v>
      </c>
      <c r="BG21" s="138" cm="1">
        <f t="array" ref="BG21">$E21*IFERROR(IF($D21&lt;=BG$5,INDEX($E$15:$E$16,MATCH(BG$5,$H$5:$CA$5,0)-MATCH($D21,$D$18:$D$90,0)+1,0),0),0)</f>
        <v>0</v>
      </c>
      <c r="BH21" s="138" cm="1">
        <f t="array" ref="BH21">$E21*IFERROR(IF($D21&lt;=BH$5,INDEX($E$15:$E$16,MATCH(BH$5,$H$5:$CA$5,0)-MATCH($D21,$D$18:$D$90,0)+1,0),0),0)</f>
        <v>0</v>
      </c>
      <c r="BI21" s="138" cm="1">
        <f t="array" ref="BI21">$E21*IFERROR(IF($D21&lt;=BI$5,INDEX($E$15:$E$16,MATCH(BI$5,$H$5:$CA$5,0)-MATCH($D21,$D$18:$D$90,0)+1,0),0),0)</f>
        <v>0</v>
      </c>
      <c r="BJ21" s="138" cm="1">
        <f t="array" ref="BJ21">$E21*IFERROR(IF($D21&lt;=BJ$5,INDEX($E$15:$E$16,MATCH(BJ$5,$H$5:$CA$5,0)-MATCH($D21,$D$18:$D$90,0)+1,0),0),0)</f>
        <v>0</v>
      </c>
      <c r="BK21" s="138" cm="1">
        <f t="array" ref="BK21">$E21*IFERROR(IF($D21&lt;=BK$5,INDEX($E$15:$E$16,MATCH(BK$5,$H$5:$CA$5,0)-MATCH($D21,$D$18:$D$90,0)+1,0),0),0)</f>
        <v>0</v>
      </c>
      <c r="BL21" s="138" cm="1">
        <f t="array" ref="BL21">$E21*IFERROR(IF($D21&lt;=BL$5,INDEX($E$15:$E$16,MATCH(BL$5,$H$5:$CA$5,0)-MATCH($D21,$D$18:$D$90,0)+1,0),0),0)</f>
        <v>0</v>
      </c>
      <c r="BM21" s="138" cm="1">
        <f t="array" ref="BM21">$E21*IFERROR(IF($D21&lt;=BM$5,INDEX($E$15:$E$16,MATCH(BM$5,$H$5:$CA$5,0)-MATCH($D21,$D$18:$D$90,0)+1,0),0),0)</f>
        <v>0</v>
      </c>
      <c r="BN21" s="138" cm="1">
        <f t="array" ref="BN21">$E21*IFERROR(IF($D21&lt;=BN$5,INDEX($E$15:$E$16,MATCH(BN$5,$H$5:$CA$5,0)-MATCH($D21,$D$18:$D$90,0)+1,0),0),0)</f>
        <v>0</v>
      </c>
      <c r="BO21" s="138" cm="1">
        <f t="array" ref="BO21">$E21*IFERROR(IF($D21&lt;=BO$5,INDEX($E$15:$E$16,MATCH(BO$5,$H$5:$CA$5,0)-MATCH($D21,$D$18:$D$90,0)+1,0),0),0)</f>
        <v>0</v>
      </c>
      <c r="BP21" s="138" cm="1">
        <f t="array" ref="BP21">$E21*IFERROR(IF($D21&lt;=BP$5,INDEX($E$15:$E$16,MATCH(BP$5,$H$5:$CA$5,0)-MATCH($D21,$D$18:$D$90,0)+1,0),0),0)</f>
        <v>0</v>
      </c>
      <c r="BQ21" s="138" cm="1">
        <f t="array" ref="BQ21">$E21*IFERROR(IF($D21&lt;=BQ$5,INDEX($E$15:$E$16,MATCH(BQ$5,$H$5:$CA$5,0)-MATCH($D21,$D$18:$D$90,0)+1,0),0),0)</f>
        <v>0</v>
      </c>
      <c r="BR21" s="138" cm="1">
        <f t="array" ref="BR21">$E21*IFERROR(IF($D21&lt;=BR$5,INDEX($E$15:$E$16,MATCH(BR$5,$H$5:$CA$5,0)-MATCH($D21,$D$18:$D$90,0)+1,0),0),0)</f>
        <v>0</v>
      </c>
      <c r="BS21" s="138" cm="1">
        <f t="array" ref="BS21">$E21*IFERROR(IF($D21&lt;=BS$5,INDEX($E$15:$E$16,MATCH(BS$5,$H$5:$CA$5,0)-MATCH($D21,$D$18:$D$90,0)+1,0),0),0)</f>
        <v>0</v>
      </c>
      <c r="BT21" s="138" cm="1">
        <f t="array" ref="BT21">$E21*IFERROR(IF($D21&lt;=BT$5,INDEX($E$15:$E$16,MATCH(BT$5,$H$5:$CA$5,0)-MATCH($D21,$D$18:$D$90,0)+1,0),0),0)</f>
        <v>0</v>
      </c>
      <c r="BU21" s="138" cm="1">
        <f t="array" ref="BU21">$E21*IFERROR(IF($D21&lt;=BU$5,INDEX($E$15:$E$16,MATCH(BU$5,$H$5:$CA$5,0)-MATCH($D21,$D$18:$D$90,0)+1,0),0),0)</f>
        <v>0</v>
      </c>
      <c r="BV21" s="138" cm="1">
        <f t="array" ref="BV21">$E21*IFERROR(IF($D21&lt;=BV$5,INDEX($E$15:$E$16,MATCH(BV$5,$H$5:$CA$5,0)-MATCH($D21,$D$18:$D$90,0)+1,0),0),0)</f>
        <v>0</v>
      </c>
      <c r="BW21" s="138" cm="1">
        <f t="array" ref="BW21">$E21*IFERROR(IF($D21&lt;=BW$5,INDEX($E$15:$E$16,MATCH(BW$5,$H$5:$CA$5,0)-MATCH($D21,$D$18:$D$90,0)+1,0),0),0)</f>
        <v>0</v>
      </c>
      <c r="BX21" s="138" cm="1">
        <f t="array" ref="BX21">$E21*IFERROR(IF($D21&lt;=BX$5,INDEX($E$15:$E$16,MATCH(BX$5,$H$5:$CA$5,0)-MATCH($D21,$D$18:$D$90,0)+1,0),0),0)</f>
        <v>0</v>
      </c>
      <c r="BY21" s="138" cm="1">
        <f t="array" ref="BY21">$E21*IFERROR(IF($D21&lt;=BY$5,INDEX($E$15:$E$16,MATCH(BY$5,$H$5:$CA$5,0)-MATCH($D21,$D$18:$D$90,0)+1,0),0),0)</f>
        <v>0</v>
      </c>
      <c r="BZ21" s="138" cm="1">
        <f t="array" ref="BZ21">$E21*IFERROR(IF($D21&lt;=BZ$5,INDEX($E$15:$E$16,MATCH(BZ$5,$H$5:$CA$5,0)-MATCH($D21,$D$18:$D$90,0)+1,0),0),0)</f>
        <v>0</v>
      </c>
      <c r="CA21" s="138" cm="1">
        <f t="array" ref="CA21">$E21*IFERROR(IF($D21&lt;=CA$5,INDEX($E$15:$E$16,MATCH(CA$5,$H$5:$CA$5,0)-MATCH($D21,$D$18:$D$90,0)+1,0),0),0)</f>
        <v>0</v>
      </c>
    </row>
    <row r="22" spans="4:79" hidden="1" outlineLevel="1">
      <c r="D22" s="24">
        <f t="shared" si="10"/>
        <v>46173</v>
      </c>
      <c r="E22" s="137" cm="1">
        <f t="array" ref="E22">INDEX($H$7:$CA$7,0,MATCH($D22,$H$5:$CA$5,0))</f>
        <v>0</v>
      </c>
      <c r="H22" s="138" cm="1">
        <f t="array" ref="H22">$E22*IFERROR(IF($D22&lt;=H$5,INDEX($E$15:$E$16,MATCH(H$5,$H$5:$CA$5,0)-MATCH($D22,$D$18:$D$90,0)+1,0),0),0)</f>
        <v>0</v>
      </c>
      <c r="I22" s="138" cm="1">
        <f t="array" ref="I22">$E22*IFERROR(IF($D22&lt;=I$5,INDEX($E$15:$E$16,MATCH(I$5,$H$5:$CA$5,0)-MATCH($D22,$D$18:$D$90,0)+1,0),0),0)</f>
        <v>0</v>
      </c>
      <c r="J22" s="138" cm="1">
        <f t="array" ref="J22">$E22*IFERROR(IF($D22&lt;=J$5,INDEX($E$15:$E$16,MATCH(J$5,$H$5:$CA$5,0)-MATCH($D22,$D$18:$D$90,0)+1,0),0),0)</f>
        <v>0</v>
      </c>
      <c r="K22" s="138" cm="1">
        <f t="array" ref="K22">$E22*IFERROR(IF($D22&lt;=K$5,INDEX($E$15:$E$16,MATCH(K$5,$H$5:$CA$5,0)-MATCH($D22,$D$18:$D$90,0)+1,0),0),0)</f>
        <v>0</v>
      </c>
      <c r="L22" s="138" cm="1">
        <f t="array" ref="L22">$E22*IFERROR(IF($D22&lt;=L$5,INDEX($E$15:$E$16,MATCH(L$5,$H$5:$CA$5,0)-MATCH($D22,$D$18:$D$90,0)+1,0),0),0)</f>
        <v>0</v>
      </c>
      <c r="M22" s="138" cm="1">
        <f t="array" ref="M22">$E22*IFERROR(IF($D22&lt;=M$5,INDEX($E$15:$E$16,MATCH(M$5,$H$5:$CA$5,0)-MATCH($D22,$D$18:$D$90,0)+1,0),0),0)</f>
        <v>0</v>
      </c>
      <c r="N22" s="138" cm="1">
        <f t="array" ref="N22">$E22*IFERROR(IF($D22&lt;=N$5,INDEX($E$15:$E$16,MATCH(N$5,$H$5:$CA$5,0)-MATCH($D22,$D$18:$D$90,0)+1,0),0),0)</f>
        <v>0</v>
      </c>
      <c r="O22" s="138" cm="1">
        <f t="array" ref="O22">$E22*IFERROR(IF($D22&lt;=O$5,INDEX($E$15:$E$16,MATCH(O$5,$H$5:$CA$5,0)-MATCH($D22,$D$18:$D$90,0)+1,0),0),0)</f>
        <v>0</v>
      </c>
      <c r="P22" s="138" cm="1">
        <f t="array" ref="P22">$E22*IFERROR(IF($D22&lt;=P$5,INDEX($E$15:$E$16,MATCH(P$5,$H$5:$CA$5,0)-MATCH($D22,$D$18:$D$90,0)+1,0),0),0)</f>
        <v>0</v>
      </c>
      <c r="Q22" s="138" cm="1">
        <f t="array" ref="Q22">$E22*IFERROR(IF($D22&lt;=Q$5,INDEX($E$15:$E$16,MATCH(Q$5,$H$5:$CA$5,0)-MATCH($D22,$D$18:$D$90,0)+1,0),0),0)</f>
        <v>0</v>
      </c>
      <c r="R22" s="138" cm="1">
        <f t="array" ref="R22">$E22*IFERROR(IF($D22&lt;=R$5,INDEX($E$15:$E$16,MATCH(R$5,$H$5:$CA$5,0)-MATCH($D22,$D$18:$D$90,0)+1,0),0),0)</f>
        <v>0</v>
      </c>
      <c r="S22" s="138" cm="1">
        <f t="array" ref="S22">$E22*IFERROR(IF($D22&lt;=S$5,INDEX($E$15:$E$16,MATCH(S$5,$H$5:$CA$5,0)-MATCH($D22,$D$18:$D$90,0)+1,0),0),0)</f>
        <v>0</v>
      </c>
      <c r="T22" s="138" cm="1">
        <f t="array" ref="T22">$E22*IFERROR(IF($D22&lt;=T$5,INDEX($E$15:$E$16,MATCH(T$5,$H$5:$CA$5,0)-MATCH($D22,$D$18:$D$90,0)+1,0),0),0)</f>
        <v>0</v>
      </c>
      <c r="U22" s="138" cm="1">
        <f t="array" ref="U22">$E22*IFERROR(IF($D22&lt;=U$5,INDEX($E$15:$E$16,MATCH(U$5,$H$5:$CA$5,0)-MATCH($D22,$D$18:$D$90,0)+1,0),0),0)</f>
        <v>0</v>
      </c>
      <c r="V22" s="138" cm="1">
        <f t="array" ref="V22">$E22*IFERROR(IF($D22&lt;=V$5,INDEX($E$15:$E$16,MATCH(V$5,$H$5:$CA$5,0)-MATCH($D22,$D$18:$D$90,0)+1,0),0),0)</f>
        <v>0</v>
      </c>
      <c r="W22" s="138" cm="1">
        <f t="array" ref="W22">$E22*IFERROR(IF($D22&lt;=W$5,INDEX($E$15:$E$16,MATCH(W$5,$H$5:$CA$5,0)-MATCH($D22,$D$18:$D$90,0)+1,0),0),0)</f>
        <v>0</v>
      </c>
      <c r="X22" s="138" cm="1">
        <f t="array" ref="X22">$E22*IFERROR(IF($D22&lt;=X$5,INDEX($E$15:$E$16,MATCH(X$5,$H$5:$CA$5,0)-MATCH($D22,$D$18:$D$90,0)+1,0),0),0)</f>
        <v>0</v>
      </c>
      <c r="Y22" s="138" cm="1">
        <f t="array" ref="Y22">$E22*IFERROR(IF($D22&lt;=Y$5,INDEX($E$15:$E$16,MATCH(Y$5,$H$5:$CA$5,0)-MATCH($D22,$D$18:$D$90,0)+1,0),0),0)</f>
        <v>0</v>
      </c>
      <c r="Z22" s="138" cm="1">
        <f t="array" ref="Z22">$E22*IFERROR(IF($D22&lt;=Z$5,INDEX($E$15:$E$16,MATCH(Z$5,$H$5:$CA$5,0)-MATCH($D22,$D$18:$D$90,0)+1,0),0),0)</f>
        <v>0</v>
      </c>
      <c r="AA22" s="138" cm="1">
        <f t="array" ref="AA22">$E22*IFERROR(IF($D22&lt;=AA$5,INDEX($E$15:$E$16,MATCH(AA$5,$H$5:$CA$5,0)-MATCH($D22,$D$18:$D$90,0)+1,0),0),0)</f>
        <v>0</v>
      </c>
      <c r="AB22" s="138" cm="1">
        <f t="array" ref="AB22">$E22*IFERROR(IF($D22&lt;=AB$5,INDEX($E$15:$E$16,MATCH(AB$5,$H$5:$CA$5,0)-MATCH($D22,$D$18:$D$90,0)+1,0),0),0)</f>
        <v>0</v>
      </c>
      <c r="AC22" s="138" cm="1">
        <f t="array" ref="AC22">$E22*IFERROR(IF($D22&lt;=AC$5,INDEX($E$15:$E$16,MATCH(AC$5,$H$5:$CA$5,0)-MATCH($D22,$D$18:$D$90,0)+1,0),0),0)</f>
        <v>0</v>
      </c>
      <c r="AD22" s="138" cm="1">
        <f t="array" ref="AD22">$E22*IFERROR(IF($D22&lt;=AD$5,INDEX($E$15:$E$16,MATCH(AD$5,$H$5:$CA$5,0)-MATCH($D22,$D$18:$D$90,0)+1,0),0),0)</f>
        <v>0</v>
      </c>
      <c r="AE22" s="138" cm="1">
        <f t="array" ref="AE22">$E22*IFERROR(IF($D22&lt;=AE$5,INDEX($E$15:$E$16,MATCH(AE$5,$H$5:$CA$5,0)-MATCH($D22,$D$18:$D$90,0)+1,0),0),0)</f>
        <v>0</v>
      </c>
      <c r="AF22" s="138" cm="1">
        <f t="array" ref="AF22">$E22*IFERROR(IF($D22&lt;=AF$5,INDEX($E$15:$E$16,MATCH(AF$5,$H$5:$CA$5,0)-MATCH($D22,$D$18:$D$90,0)+1,0),0),0)</f>
        <v>0</v>
      </c>
      <c r="AG22" s="138" cm="1">
        <f t="array" ref="AG22">$E22*IFERROR(IF($D22&lt;=AG$5,INDEX($E$15:$E$16,MATCH(AG$5,$H$5:$CA$5,0)-MATCH($D22,$D$18:$D$90,0)+1,0),0),0)</f>
        <v>0</v>
      </c>
      <c r="AH22" s="138" cm="1">
        <f t="array" ref="AH22">$E22*IFERROR(IF($D22&lt;=AH$5,INDEX($E$15:$E$16,MATCH(AH$5,$H$5:$CA$5,0)-MATCH($D22,$D$18:$D$90,0)+1,0),0),0)</f>
        <v>0</v>
      </c>
      <c r="AI22" s="138" cm="1">
        <f t="array" ref="AI22">$E22*IFERROR(IF($D22&lt;=AI$5,INDEX($E$15:$E$16,MATCH(AI$5,$H$5:$CA$5,0)-MATCH($D22,$D$18:$D$90,0)+1,0),0),0)</f>
        <v>0</v>
      </c>
      <c r="AJ22" s="138" cm="1">
        <f t="array" ref="AJ22">$E22*IFERROR(IF($D22&lt;=AJ$5,INDEX($E$15:$E$16,MATCH(AJ$5,$H$5:$CA$5,0)-MATCH($D22,$D$18:$D$90,0)+1,0),0),0)</f>
        <v>0</v>
      </c>
      <c r="AK22" s="138" cm="1">
        <f t="array" ref="AK22">$E22*IFERROR(IF($D22&lt;=AK$5,INDEX($E$15:$E$16,MATCH(AK$5,$H$5:$CA$5,0)-MATCH($D22,$D$18:$D$90,0)+1,0),0),0)</f>
        <v>0</v>
      </c>
      <c r="AL22" s="138" cm="1">
        <f t="array" ref="AL22">$E22*IFERROR(IF($D22&lt;=AL$5,INDEX($E$15:$E$16,MATCH(AL$5,$H$5:$CA$5,0)-MATCH($D22,$D$18:$D$90,0)+1,0),0),0)</f>
        <v>0</v>
      </c>
      <c r="AM22" s="138" cm="1">
        <f t="array" ref="AM22">$E22*IFERROR(IF($D22&lt;=AM$5,INDEX($E$15:$E$16,MATCH(AM$5,$H$5:$CA$5,0)-MATCH($D22,$D$18:$D$90,0)+1,0),0),0)</f>
        <v>0</v>
      </c>
      <c r="AN22" s="138" cm="1">
        <f t="array" ref="AN22">$E22*IFERROR(IF($D22&lt;=AN$5,INDEX($E$15:$E$16,MATCH(AN$5,$H$5:$CA$5,0)-MATCH($D22,$D$18:$D$90,0)+1,0),0),0)</f>
        <v>0</v>
      </c>
      <c r="AO22" s="138" cm="1">
        <f t="array" ref="AO22">$E22*IFERROR(IF($D22&lt;=AO$5,INDEX($E$15:$E$16,MATCH(AO$5,$H$5:$CA$5,0)-MATCH($D22,$D$18:$D$90,0)+1,0),0),0)</f>
        <v>0</v>
      </c>
      <c r="AP22" s="138" cm="1">
        <f t="array" ref="AP22">$E22*IFERROR(IF($D22&lt;=AP$5,INDEX($E$15:$E$16,MATCH(AP$5,$H$5:$CA$5,0)-MATCH($D22,$D$18:$D$90,0)+1,0),0),0)</f>
        <v>0</v>
      </c>
      <c r="AQ22" s="138" cm="1">
        <f t="array" ref="AQ22">$E22*IFERROR(IF($D22&lt;=AQ$5,INDEX($E$15:$E$16,MATCH(AQ$5,$H$5:$CA$5,0)-MATCH($D22,$D$18:$D$90,0)+1,0),0),0)</f>
        <v>0</v>
      </c>
      <c r="AR22" s="138" cm="1">
        <f t="array" ref="AR22">$E22*IFERROR(IF($D22&lt;=AR$5,INDEX($E$15:$E$16,MATCH(AR$5,$H$5:$CA$5,0)-MATCH($D22,$D$18:$D$90,0)+1,0),0),0)</f>
        <v>0</v>
      </c>
      <c r="AS22" s="138" cm="1">
        <f t="array" ref="AS22">$E22*IFERROR(IF($D22&lt;=AS$5,INDEX($E$15:$E$16,MATCH(AS$5,$H$5:$CA$5,0)-MATCH($D22,$D$18:$D$90,0)+1,0),0),0)</f>
        <v>0</v>
      </c>
      <c r="AT22" s="138" cm="1">
        <f t="array" ref="AT22">$E22*IFERROR(IF($D22&lt;=AT$5,INDEX($E$15:$E$16,MATCH(AT$5,$H$5:$CA$5,0)-MATCH($D22,$D$18:$D$90,0)+1,0),0),0)</f>
        <v>0</v>
      </c>
      <c r="AU22" s="138" cm="1">
        <f t="array" ref="AU22">$E22*IFERROR(IF($D22&lt;=AU$5,INDEX($E$15:$E$16,MATCH(AU$5,$H$5:$CA$5,0)-MATCH($D22,$D$18:$D$90,0)+1,0),0),0)</f>
        <v>0</v>
      </c>
      <c r="AV22" s="138" cm="1">
        <f t="array" ref="AV22">$E22*IFERROR(IF($D22&lt;=AV$5,INDEX($E$15:$E$16,MATCH(AV$5,$H$5:$CA$5,0)-MATCH($D22,$D$18:$D$90,0)+1,0),0),0)</f>
        <v>0</v>
      </c>
      <c r="AW22" s="138" cm="1">
        <f t="array" ref="AW22">$E22*IFERROR(IF($D22&lt;=AW$5,INDEX($E$15:$E$16,MATCH(AW$5,$H$5:$CA$5,0)-MATCH($D22,$D$18:$D$90,0)+1,0),0),0)</f>
        <v>0</v>
      </c>
      <c r="AX22" s="138" cm="1">
        <f t="array" ref="AX22">$E22*IFERROR(IF($D22&lt;=AX$5,INDEX($E$15:$E$16,MATCH(AX$5,$H$5:$CA$5,0)-MATCH($D22,$D$18:$D$90,0)+1,0),0),0)</f>
        <v>0</v>
      </c>
      <c r="AY22" s="138" cm="1">
        <f t="array" ref="AY22">$E22*IFERROR(IF($D22&lt;=AY$5,INDEX($E$15:$E$16,MATCH(AY$5,$H$5:$CA$5,0)-MATCH($D22,$D$18:$D$90,0)+1,0),0),0)</f>
        <v>0</v>
      </c>
      <c r="AZ22" s="138" cm="1">
        <f t="array" ref="AZ22">$E22*IFERROR(IF($D22&lt;=AZ$5,INDEX($E$15:$E$16,MATCH(AZ$5,$H$5:$CA$5,0)-MATCH($D22,$D$18:$D$90,0)+1,0),0),0)</f>
        <v>0</v>
      </c>
      <c r="BA22" s="138" cm="1">
        <f t="array" ref="BA22">$E22*IFERROR(IF($D22&lt;=BA$5,INDEX($E$15:$E$16,MATCH(BA$5,$H$5:$CA$5,0)-MATCH($D22,$D$18:$D$90,0)+1,0),0),0)</f>
        <v>0</v>
      </c>
      <c r="BB22" s="138" cm="1">
        <f t="array" ref="BB22">$E22*IFERROR(IF($D22&lt;=BB$5,INDEX($E$15:$E$16,MATCH(BB$5,$H$5:$CA$5,0)-MATCH($D22,$D$18:$D$90,0)+1,0),0),0)</f>
        <v>0</v>
      </c>
      <c r="BC22" s="138" cm="1">
        <f t="array" ref="BC22">$E22*IFERROR(IF($D22&lt;=BC$5,INDEX($E$15:$E$16,MATCH(BC$5,$H$5:$CA$5,0)-MATCH($D22,$D$18:$D$90,0)+1,0),0),0)</f>
        <v>0</v>
      </c>
      <c r="BD22" s="138" cm="1">
        <f t="array" ref="BD22">$E22*IFERROR(IF($D22&lt;=BD$5,INDEX($E$15:$E$16,MATCH(BD$5,$H$5:$CA$5,0)-MATCH($D22,$D$18:$D$90,0)+1,0),0),0)</f>
        <v>0</v>
      </c>
      <c r="BE22" s="138" cm="1">
        <f t="array" ref="BE22">$E22*IFERROR(IF($D22&lt;=BE$5,INDEX($E$15:$E$16,MATCH(BE$5,$H$5:$CA$5,0)-MATCH($D22,$D$18:$D$90,0)+1,0),0),0)</f>
        <v>0</v>
      </c>
      <c r="BF22" s="138" cm="1">
        <f t="array" ref="BF22">$E22*IFERROR(IF($D22&lt;=BF$5,INDEX($E$15:$E$16,MATCH(BF$5,$H$5:$CA$5,0)-MATCH($D22,$D$18:$D$90,0)+1,0),0),0)</f>
        <v>0</v>
      </c>
      <c r="BG22" s="138" cm="1">
        <f t="array" ref="BG22">$E22*IFERROR(IF($D22&lt;=BG$5,INDEX($E$15:$E$16,MATCH(BG$5,$H$5:$CA$5,0)-MATCH($D22,$D$18:$D$90,0)+1,0),0),0)</f>
        <v>0</v>
      </c>
      <c r="BH22" s="138" cm="1">
        <f t="array" ref="BH22">$E22*IFERROR(IF($D22&lt;=BH$5,INDEX($E$15:$E$16,MATCH(BH$5,$H$5:$CA$5,0)-MATCH($D22,$D$18:$D$90,0)+1,0),0),0)</f>
        <v>0</v>
      </c>
      <c r="BI22" s="138" cm="1">
        <f t="array" ref="BI22">$E22*IFERROR(IF($D22&lt;=BI$5,INDEX($E$15:$E$16,MATCH(BI$5,$H$5:$CA$5,0)-MATCH($D22,$D$18:$D$90,0)+1,0),0),0)</f>
        <v>0</v>
      </c>
      <c r="BJ22" s="138" cm="1">
        <f t="array" ref="BJ22">$E22*IFERROR(IF($D22&lt;=BJ$5,INDEX($E$15:$E$16,MATCH(BJ$5,$H$5:$CA$5,0)-MATCH($D22,$D$18:$D$90,0)+1,0),0),0)</f>
        <v>0</v>
      </c>
      <c r="BK22" s="138" cm="1">
        <f t="array" ref="BK22">$E22*IFERROR(IF($D22&lt;=BK$5,INDEX($E$15:$E$16,MATCH(BK$5,$H$5:$CA$5,0)-MATCH($D22,$D$18:$D$90,0)+1,0),0),0)</f>
        <v>0</v>
      </c>
      <c r="BL22" s="138" cm="1">
        <f t="array" ref="BL22">$E22*IFERROR(IF($D22&lt;=BL$5,INDEX($E$15:$E$16,MATCH(BL$5,$H$5:$CA$5,0)-MATCH($D22,$D$18:$D$90,0)+1,0),0),0)</f>
        <v>0</v>
      </c>
      <c r="BM22" s="138" cm="1">
        <f t="array" ref="BM22">$E22*IFERROR(IF($D22&lt;=BM$5,INDEX($E$15:$E$16,MATCH(BM$5,$H$5:$CA$5,0)-MATCH($D22,$D$18:$D$90,0)+1,0),0),0)</f>
        <v>0</v>
      </c>
      <c r="BN22" s="138" cm="1">
        <f t="array" ref="BN22">$E22*IFERROR(IF($D22&lt;=BN$5,INDEX($E$15:$E$16,MATCH(BN$5,$H$5:$CA$5,0)-MATCH($D22,$D$18:$D$90,0)+1,0),0),0)</f>
        <v>0</v>
      </c>
      <c r="BO22" s="138" cm="1">
        <f t="array" ref="BO22">$E22*IFERROR(IF($D22&lt;=BO$5,INDEX($E$15:$E$16,MATCH(BO$5,$H$5:$CA$5,0)-MATCH($D22,$D$18:$D$90,0)+1,0),0),0)</f>
        <v>0</v>
      </c>
      <c r="BP22" s="138" cm="1">
        <f t="array" ref="BP22">$E22*IFERROR(IF($D22&lt;=BP$5,INDEX($E$15:$E$16,MATCH(BP$5,$H$5:$CA$5,0)-MATCH($D22,$D$18:$D$90,0)+1,0),0),0)</f>
        <v>0</v>
      </c>
      <c r="BQ22" s="138" cm="1">
        <f t="array" ref="BQ22">$E22*IFERROR(IF($D22&lt;=BQ$5,INDEX($E$15:$E$16,MATCH(BQ$5,$H$5:$CA$5,0)-MATCH($D22,$D$18:$D$90,0)+1,0),0),0)</f>
        <v>0</v>
      </c>
      <c r="BR22" s="138" cm="1">
        <f t="array" ref="BR22">$E22*IFERROR(IF($D22&lt;=BR$5,INDEX($E$15:$E$16,MATCH(BR$5,$H$5:$CA$5,0)-MATCH($D22,$D$18:$D$90,0)+1,0),0),0)</f>
        <v>0</v>
      </c>
      <c r="BS22" s="138" cm="1">
        <f t="array" ref="BS22">$E22*IFERROR(IF($D22&lt;=BS$5,INDEX($E$15:$E$16,MATCH(BS$5,$H$5:$CA$5,0)-MATCH($D22,$D$18:$D$90,0)+1,0),0),0)</f>
        <v>0</v>
      </c>
      <c r="BT22" s="138" cm="1">
        <f t="array" ref="BT22">$E22*IFERROR(IF($D22&lt;=BT$5,INDEX($E$15:$E$16,MATCH(BT$5,$H$5:$CA$5,0)-MATCH($D22,$D$18:$D$90,0)+1,0),0),0)</f>
        <v>0</v>
      </c>
      <c r="BU22" s="138" cm="1">
        <f t="array" ref="BU22">$E22*IFERROR(IF($D22&lt;=BU$5,INDEX($E$15:$E$16,MATCH(BU$5,$H$5:$CA$5,0)-MATCH($D22,$D$18:$D$90,0)+1,0),0),0)</f>
        <v>0</v>
      </c>
      <c r="BV22" s="138" cm="1">
        <f t="array" ref="BV22">$E22*IFERROR(IF($D22&lt;=BV$5,INDEX($E$15:$E$16,MATCH(BV$5,$H$5:$CA$5,0)-MATCH($D22,$D$18:$D$90,0)+1,0),0),0)</f>
        <v>0</v>
      </c>
      <c r="BW22" s="138" cm="1">
        <f t="array" ref="BW22">$E22*IFERROR(IF($D22&lt;=BW$5,INDEX($E$15:$E$16,MATCH(BW$5,$H$5:$CA$5,0)-MATCH($D22,$D$18:$D$90,0)+1,0),0),0)</f>
        <v>0</v>
      </c>
      <c r="BX22" s="138" cm="1">
        <f t="array" ref="BX22">$E22*IFERROR(IF($D22&lt;=BX$5,INDEX($E$15:$E$16,MATCH(BX$5,$H$5:$CA$5,0)-MATCH($D22,$D$18:$D$90,0)+1,0),0),0)</f>
        <v>0</v>
      </c>
      <c r="BY22" s="138" cm="1">
        <f t="array" ref="BY22">$E22*IFERROR(IF($D22&lt;=BY$5,INDEX($E$15:$E$16,MATCH(BY$5,$H$5:$CA$5,0)-MATCH($D22,$D$18:$D$90,0)+1,0),0),0)</f>
        <v>0</v>
      </c>
      <c r="BZ22" s="138" cm="1">
        <f t="array" ref="BZ22">$E22*IFERROR(IF($D22&lt;=BZ$5,INDEX($E$15:$E$16,MATCH(BZ$5,$H$5:$CA$5,0)-MATCH($D22,$D$18:$D$90,0)+1,0),0),0)</f>
        <v>0</v>
      </c>
      <c r="CA22" s="138" cm="1">
        <f t="array" ref="CA22">$E22*IFERROR(IF($D22&lt;=CA$5,INDEX($E$15:$E$16,MATCH(CA$5,$H$5:$CA$5,0)-MATCH($D22,$D$18:$D$90,0)+1,0),0),0)</f>
        <v>0</v>
      </c>
    </row>
    <row r="23" spans="4:79" hidden="1" outlineLevel="1">
      <c r="D23" s="24">
        <f t="shared" si="10"/>
        <v>46203</v>
      </c>
      <c r="E23" s="137" cm="1">
        <f t="array" ref="E23">INDEX($H$7:$CA$7,0,MATCH($D23,$H$5:$CA$5,0))</f>
        <v>0</v>
      </c>
      <c r="H23" s="138" cm="1">
        <f t="array" ref="H23">$E23*IFERROR(IF($D23&lt;=H$5,INDEX($E$15:$E$16,MATCH(H$5,$H$5:$CA$5,0)-MATCH($D23,$D$18:$D$90,0)+1,0),0),0)</f>
        <v>0</v>
      </c>
      <c r="I23" s="138" cm="1">
        <f t="array" ref="I23">$E23*IFERROR(IF($D23&lt;=I$5,INDEX($E$15:$E$16,MATCH(I$5,$H$5:$CA$5,0)-MATCH($D23,$D$18:$D$90,0)+1,0),0),0)</f>
        <v>0</v>
      </c>
      <c r="J23" s="138" cm="1">
        <f t="array" ref="J23">$E23*IFERROR(IF($D23&lt;=J$5,INDEX($E$15:$E$16,MATCH(J$5,$H$5:$CA$5,0)-MATCH($D23,$D$18:$D$90,0)+1,0),0),0)</f>
        <v>0</v>
      </c>
      <c r="K23" s="138" cm="1">
        <f t="array" ref="K23">$E23*IFERROR(IF($D23&lt;=K$5,INDEX($E$15:$E$16,MATCH(K$5,$H$5:$CA$5,0)-MATCH($D23,$D$18:$D$90,0)+1,0),0),0)</f>
        <v>0</v>
      </c>
      <c r="L23" s="138" cm="1">
        <f t="array" ref="L23">$E23*IFERROR(IF($D23&lt;=L$5,INDEX($E$15:$E$16,MATCH(L$5,$H$5:$CA$5,0)-MATCH($D23,$D$18:$D$90,0)+1,0),0),0)</f>
        <v>0</v>
      </c>
      <c r="M23" s="138" cm="1">
        <f t="array" ref="M23">$E23*IFERROR(IF($D23&lt;=M$5,INDEX($E$15:$E$16,MATCH(M$5,$H$5:$CA$5,0)-MATCH($D23,$D$18:$D$90,0)+1,0),0),0)</f>
        <v>0</v>
      </c>
      <c r="N23" s="138" cm="1">
        <f t="array" ref="N23">$E23*IFERROR(IF($D23&lt;=N$5,INDEX($E$15:$E$16,MATCH(N$5,$H$5:$CA$5,0)-MATCH($D23,$D$18:$D$90,0)+1,0),0),0)</f>
        <v>0</v>
      </c>
      <c r="O23" s="138" cm="1">
        <f t="array" ref="O23">$E23*IFERROR(IF($D23&lt;=O$5,INDEX($E$15:$E$16,MATCH(O$5,$H$5:$CA$5,0)-MATCH($D23,$D$18:$D$90,0)+1,0),0),0)</f>
        <v>0</v>
      </c>
      <c r="P23" s="138" cm="1">
        <f t="array" ref="P23">$E23*IFERROR(IF($D23&lt;=P$5,INDEX($E$15:$E$16,MATCH(P$5,$H$5:$CA$5,0)-MATCH($D23,$D$18:$D$90,0)+1,0),0),0)</f>
        <v>0</v>
      </c>
      <c r="Q23" s="138" cm="1">
        <f t="array" ref="Q23">$E23*IFERROR(IF($D23&lt;=Q$5,INDEX($E$15:$E$16,MATCH(Q$5,$H$5:$CA$5,0)-MATCH($D23,$D$18:$D$90,0)+1,0),0),0)</f>
        <v>0</v>
      </c>
      <c r="R23" s="138" cm="1">
        <f t="array" ref="R23">$E23*IFERROR(IF($D23&lt;=R$5,INDEX($E$15:$E$16,MATCH(R$5,$H$5:$CA$5,0)-MATCH($D23,$D$18:$D$90,0)+1,0),0),0)</f>
        <v>0</v>
      </c>
      <c r="S23" s="138" cm="1">
        <f t="array" ref="S23">$E23*IFERROR(IF($D23&lt;=S$5,INDEX($E$15:$E$16,MATCH(S$5,$H$5:$CA$5,0)-MATCH($D23,$D$18:$D$90,0)+1,0),0),0)</f>
        <v>0</v>
      </c>
      <c r="T23" s="138" cm="1">
        <f t="array" ref="T23">$E23*IFERROR(IF($D23&lt;=T$5,INDEX($E$15:$E$16,MATCH(T$5,$H$5:$CA$5,0)-MATCH($D23,$D$18:$D$90,0)+1,0),0),0)</f>
        <v>0</v>
      </c>
      <c r="U23" s="138" cm="1">
        <f t="array" ref="U23">$E23*IFERROR(IF($D23&lt;=U$5,INDEX($E$15:$E$16,MATCH(U$5,$H$5:$CA$5,0)-MATCH($D23,$D$18:$D$90,0)+1,0),0),0)</f>
        <v>0</v>
      </c>
      <c r="V23" s="138" cm="1">
        <f t="array" ref="V23">$E23*IFERROR(IF($D23&lt;=V$5,INDEX($E$15:$E$16,MATCH(V$5,$H$5:$CA$5,0)-MATCH($D23,$D$18:$D$90,0)+1,0),0),0)</f>
        <v>0</v>
      </c>
      <c r="W23" s="138" cm="1">
        <f t="array" ref="W23">$E23*IFERROR(IF($D23&lt;=W$5,INDEX($E$15:$E$16,MATCH(W$5,$H$5:$CA$5,0)-MATCH($D23,$D$18:$D$90,0)+1,0),0),0)</f>
        <v>0</v>
      </c>
      <c r="X23" s="138" cm="1">
        <f t="array" ref="X23">$E23*IFERROR(IF($D23&lt;=X$5,INDEX($E$15:$E$16,MATCH(X$5,$H$5:$CA$5,0)-MATCH($D23,$D$18:$D$90,0)+1,0),0),0)</f>
        <v>0</v>
      </c>
      <c r="Y23" s="138" cm="1">
        <f t="array" ref="Y23">$E23*IFERROR(IF($D23&lt;=Y$5,INDEX($E$15:$E$16,MATCH(Y$5,$H$5:$CA$5,0)-MATCH($D23,$D$18:$D$90,0)+1,0),0),0)</f>
        <v>0</v>
      </c>
      <c r="Z23" s="138" cm="1">
        <f t="array" ref="Z23">$E23*IFERROR(IF($D23&lt;=Z$5,INDEX($E$15:$E$16,MATCH(Z$5,$H$5:$CA$5,0)-MATCH($D23,$D$18:$D$90,0)+1,0),0),0)</f>
        <v>0</v>
      </c>
      <c r="AA23" s="138" cm="1">
        <f t="array" ref="AA23">$E23*IFERROR(IF($D23&lt;=AA$5,INDEX($E$15:$E$16,MATCH(AA$5,$H$5:$CA$5,0)-MATCH($D23,$D$18:$D$90,0)+1,0),0),0)</f>
        <v>0</v>
      </c>
      <c r="AB23" s="138" cm="1">
        <f t="array" ref="AB23">$E23*IFERROR(IF($D23&lt;=AB$5,INDEX($E$15:$E$16,MATCH(AB$5,$H$5:$CA$5,0)-MATCH($D23,$D$18:$D$90,0)+1,0),0),0)</f>
        <v>0</v>
      </c>
      <c r="AC23" s="138" cm="1">
        <f t="array" ref="AC23">$E23*IFERROR(IF($D23&lt;=AC$5,INDEX($E$15:$E$16,MATCH(AC$5,$H$5:$CA$5,0)-MATCH($D23,$D$18:$D$90,0)+1,0),0),0)</f>
        <v>0</v>
      </c>
      <c r="AD23" s="138" cm="1">
        <f t="array" ref="AD23">$E23*IFERROR(IF($D23&lt;=AD$5,INDEX($E$15:$E$16,MATCH(AD$5,$H$5:$CA$5,0)-MATCH($D23,$D$18:$D$90,0)+1,0),0),0)</f>
        <v>0</v>
      </c>
      <c r="AE23" s="138" cm="1">
        <f t="array" ref="AE23">$E23*IFERROR(IF($D23&lt;=AE$5,INDEX($E$15:$E$16,MATCH(AE$5,$H$5:$CA$5,0)-MATCH($D23,$D$18:$D$90,0)+1,0),0),0)</f>
        <v>0</v>
      </c>
      <c r="AF23" s="138" cm="1">
        <f t="array" ref="AF23">$E23*IFERROR(IF($D23&lt;=AF$5,INDEX($E$15:$E$16,MATCH(AF$5,$H$5:$CA$5,0)-MATCH($D23,$D$18:$D$90,0)+1,0),0),0)</f>
        <v>0</v>
      </c>
      <c r="AG23" s="138" cm="1">
        <f t="array" ref="AG23">$E23*IFERROR(IF($D23&lt;=AG$5,INDEX($E$15:$E$16,MATCH(AG$5,$H$5:$CA$5,0)-MATCH($D23,$D$18:$D$90,0)+1,0),0),0)</f>
        <v>0</v>
      </c>
      <c r="AH23" s="138" cm="1">
        <f t="array" ref="AH23">$E23*IFERROR(IF($D23&lt;=AH$5,INDEX($E$15:$E$16,MATCH(AH$5,$H$5:$CA$5,0)-MATCH($D23,$D$18:$D$90,0)+1,0),0),0)</f>
        <v>0</v>
      </c>
      <c r="AI23" s="138" cm="1">
        <f t="array" ref="AI23">$E23*IFERROR(IF($D23&lt;=AI$5,INDEX($E$15:$E$16,MATCH(AI$5,$H$5:$CA$5,0)-MATCH($D23,$D$18:$D$90,0)+1,0),0),0)</f>
        <v>0</v>
      </c>
      <c r="AJ23" s="138" cm="1">
        <f t="array" ref="AJ23">$E23*IFERROR(IF($D23&lt;=AJ$5,INDEX($E$15:$E$16,MATCH(AJ$5,$H$5:$CA$5,0)-MATCH($D23,$D$18:$D$90,0)+1,0),0),0)</f>
        <v>0</v>
      </c>
      <c r="AK23" s="138" cm="1">
        <f t="array" ref="AK23">$E23*IFERROR(IF($D23&lt;=AK$5,INDEX($E$15:$E$16,MATCH(AK$5,$H$5:$CA$5,0)-MATCH($D23,$D$18:$D$90,0)+1,0),0),0)</f>
        <v>0</v>
      </c>
      <c r="AL23" s="138" cm="1">
        <f t="array" ref="AL23">$E23*IFERROR(IF($D23&lt;=AL$5,INDEX($E$15:$E$16,MATCH(AL$5,$H$5:$CA$5,0)-MATCH($D23,$D$18:$D$90,0)+1,0),0),0)</f>
        <v>0</v>
      </c>
      <c r="AM23" s="138" cm="1">
        <f t="array" ref="AM23">$E23*IFERROR(IF($D23&lt;=AM$5,INDEX($E$15:$E$16,MATCH(AM$5,$H$5:$CA$5,0)-MATCH($D23,$D$18:$D$90,0)+1,0),0),0)</f>
        <v>0</v>
      </c>
      <c r="AN23" s="138" cm="1">
        <f t="array" ref="AN23">$E23*IFERROR(IF($D23&lt;=AN$5,INDEX($E$15:$E$16,MATCH(AN$5,$H$5:$CA$5,0)-MATCH($D23,$D$18:$D$90,0)+1,0),0),0)</f>
        <v>0</v>
      </c>
      <c r="AO23" s="138" cm="1">
        <f t="array" ref="AO23">$E23*IFERROR(IF($D23&lt;=AO$5,INDEX($E$15:$E$16,MATCH(AO$5,$H$5:$CA$5,0)-MATCH($D23,$D$18:$D$90,0)+1,0),0),0)</f>
        <v>0</v>
      </c>
      <c r="AP23" s="138" cm="1">
        <f t="array" ref="AP23">$E23*IFERROR(IF($D23&lt;=AP$5,INDEX($E$15:$E$16,MATCH(AP$5,$H$5:$CA$5,0)-MATCH($D23,$D$18:$D$90,0)+1,0),0),0)</f>
        <v>0</v>
      </c>
      <c r="AQ23" s="138" cm="1">
        <f t="array" ref="AQ23">$E23*IFERROR(IF($D23&lt;=AQ$5,INDEX($E$15:$E$16,MATCH(AQ$5,$H$5:$CA$5,0)-MATCH($D23,$D$18:$D$90,0)+1,0),0),0)</f>
        <v>0</v>
      </c>
      <c r="AR23" s="138" cm="1">
        <f t="array" ref="AR23">$E23*IFERROR(IF($D23&lt;=AR$5,INDEX($E$15:$E$16,MATCH(AR$5,$H$5:$CA$5,0)-MATCH($D23,$D$18:$D$90,0)+1,0),0),0)</f>
        <v>0</v>
      </c>
      <c r="AS23" s="138" cm="1">
        <f t="array" ref="AS23">$E23*IFERROR(IF($D23&lt;=AS$5,INDEX($E$15:$E$16,MATCH(AS$5,$H$5:$CA$5,0)-MATCH($D23,$D$18:$D$90,0)+1,0),0),0)</f>
        <v>0</v>
      </c>
      <c r="AT23" s="138" cm="1">
        <f t="array" ref="AT23">$E23*IFERROR(IF($D23&lt;=AT$5,INDEX($E$15:$E$16,MATCH(AT$5,$H$5:$CA$5,0)-MATCH($D23,$D$18:$D$90,0)+1,0),0),0)</f>
        <v>0</v>
      </c>
      <c r="AU23" s="138" cm="1">
        <f t="array" ref="AU23">$E23*IFERROR(IF($D23&lt;=AU$5,INDEX($E$15:$E$16,MATCH(AU$5,$H$5:$CA$5,0)-MATCH($D23,$D$18:$D$90,0)+1,0),0),0)</f>
        <v>0</v>
      </c>
      <c r="AV23" s="138" cm="1">
        <f t="array" ref="AV23">$E23*IFERROR(IF($D23&lt;=AV$5,INDEX($E$15:$E$16,MATCH(AV$5,$H$5:$CA$5,0)-MATCH($D23,$D$18:$D$90,0)+1,0),0),0)</f>
        <v>0</v>
      </c>
      <c r="AW23" s="138" cm="1">
        <f t="array" ref="AW23">$E23*IFERROR(IF($D23&lt;=AW$5,INDEX($E$15:$E$16,MATCH(AW$5,$H$5:$CA$5,0)-MATCH($D23,$D$18:$D$90,0)+1,0),0),0)</f>
        <v>0</v>
      </c>
      <c r="AX23" s="138" cm="1">
        <f t="array" ref="AX23">$E23*IFERROR(IF($D23&lt;=AX$5,INDEX($E$15:$E$16,MATCH(AX$5,$H$5:$CA$5,0)-MATCH($D23,$D$18:$D$90,0)+1,0),0),0)</f>
        <v>0</v>
      </c>
      <c r="AY23" s="138" cm="1">
        <f t="array" ref="AY23">$E23*IFERROR(IF($D23&lt;=AY$5,INDEX($E$15:$E$16,MATCH(AY$5,$H$5:$CA$5,0)-MATCH($D23,$D$18:$D$90,0)+1,0),0),0)</f>
        <v>0</v>
      </c>
      <c r="AZ23" s="138" cm="1">
        <f t="array" ref="AZ23">$E23*IFERROR(IF($D23&lt;=AZ$5,INDEX($E$15:$E$16,MATCH(AZ$5,$H$5:$CA$5,0)-MATCH($D23,$D$18:$D$90,0)+1,0),0),0)</f>
        <v>0</v>
      </c>
      <c r="BA23" s="138" cm="1">
        <f t="array" ref="BA23">$E23*IFERROR(IF($D23&lt;=BA$5,INDEX($E$15:$E$16,MATCH(BA$5,$H$5:$CA$5,0)-MATCH($D23,$D$18:$D$90,0)+1,0),0),0)</f>
        <v>0</v>
      </c>
      <c r="BB23" s="138" cm="1">
        <f t="array" ref="BB23">$E23*IFERROR(IF($D23&lt;=BB$5,INDEX($E$15:$E$16,MATCH(BB$5,$H$5:$CA$5,0)-MATCH($D23,$D$18:$D$90,0)+1,0),0),0)</f>
        <v>0</v>
      </c>
      <c r="BC23" s="138" cm="1">
        <f t="array" ref="BC23">$E23*IFERROR(IF($D23&lt;=BC$5,INDEX($E$15:$E$16,MATCH(BC$5,$H$5:$CA$5,0)-MATCH($D23,$D$18:$D$90,0)+1,0),0),0)</f>
        <v>0</v>
      </c>
      <c r="BD23" s="138" cm="1">
        <f t="array" ref="BD23">$E23*IFERROR(IF($D23&lt;=BD$5,INDEX($E$15:$E$16,MATCH(BD$5,$H$5:$CA$5,0)-MATCH($D23,$D$18:$D$90,0)+1,0),0),0)</f>
        <v>0</v>
      </c>
      <c r="BE23" s="138" cm="1">
        <f t="array" ref="BE23">$E23*IFERROR(IF($D23&lt;=BE$5,INDEX($E$15:$E$16,MATCH(BE$5,$H$5:$CA$5,0)-MATCH($D23,$D$18:$D$90,0)+1,0),0),0)</f>
        <v>0</v>
      </c>
      <c r="BF23" s="138" cm="1">
        <f t="array" ref="BF23">$E23*IFERROR(IF($D23&lt;=BF$5,INDEX($E$15:$E$16,MATCH(BF$5,$H$5:$CA$5,0)-MATCH($D23,$D$18:$D$90,0)+1,0),0),0)</f>
        <v>0</v>
      </c>
      <c r="BG23" s="138" cm="1">
        <f t="array" ref="BG23">$E23*IFERROR(IF($D23&lt;=BG$5,INDEX($E$15:$E$16,MATCH(BG$5,$H$5:$CA$5,0)-MATCH($D23,$D$18:$D$90,0)+1,0),0),0)</f>
        <v>0</v>
      </c>
      <c r="BH23" s="138" cm="1">
        <f t="array" ref="BH23">$E23*IFERROR(IF($D23&lt;=BH$5,INDEX($E$15:$E$16,MATCH(BH$5,$H$5:$CA$5,0)-MATCH($D23,$D$18:$D$90,0)+1,0),0),0)</f>
        <v>0</v>
      </c>
      <c r="BI23" s="138" cm="1">
        <f t="array" ref="BI23">$E23*IFERROR(IF($D23&lt;=BI$5,INDEX($E$15:$E$16,MATCH(BI$5,$H$5:$CA$5,0)-MATCH($D23,$D$18:$D$90,0)+1,0),0),0)</f>
        <v>0</v>
      </c>
      <c r="BJ23" s="138" cm="1">
        <f t="array" ref="BJ23">$E23*IFERROR(IF($D23&lt;=BJ$5,INDEX($E$15:$E$16,MATCH(BJ$5,$H$5:$CA$5,0)-MATCH($D23,$D$18:$D$90,0)+1,0),0),0)</f>
        <v>0</v>
      </c>
      <c r="BK23" s="138" cm="1">
        <f t="array" ref="BK23">$E23*IFERROR(IF($D23&lt;=BK$5,INDEX($E$15:$E$16,MATCH(BK$5,$H$5:$CA$5,0)-MATCH($D23,$D$18:$D$90,0)+1,0),0),0)</f>
        <v>0</v>
      </c>
      <c r="BL23" s="138" cm="1">
        <f t="array" ref="BL23">$E23*IFERROR(IF($D23&lt;=BL$5,INDEX($E$15:$E$16,MATCH(BL$5,$H$5:$CA$5,0)-MATCH($D23,$D$18:$D$90,0)+1,0),0),0)</f>
        <v>0</v>
      </c>
      <c r="BM23" s="138" cm="1">
        <f t="array" ref="BM23">$E23*IFERROR(IF($D23&lt;=BM$5,INDEX($E$15:$E$16,MATCH(BM$5,$H$5:$CA$5,0)-MATCH($D23,$D$18:$D$90,0)+1,0),0),0)</f>
        <v>0</v>
      </c>
      <c r="BN23" s="138" cm="1">
        <f t="array" ref="BN23">$E23*IFERROR(IF($D23&lt;=BN$5,INDEX($E$15:$E$16,MATCH(BN$5,$H$5:$CA$5,0)-MATCH($D23,$D$18:$D$90,0)+1,0),0),0)</f>
        <v>0</v>
      </c>
      <c r="BO23" s="138" cm="1">
        <f t="array" ref="BO23">$E23*IFERROR(IF($D23&lt;=BO$5,INDEX($E$15:$E$16,MATCH(BO$5,$H$5:$CA$5,0)-MATCH($D23,$D$18:$D$90,0)+1,0),0),0)</f>
        <v>0</v>
      </c>
      <c r="BP23" s="138" cm="1">
        <f t="array" ref="BP23">$E23*IFERROR(IF($D23&lt;=BP$5,INDEX($E$15:$E$16,MATCH(BP$5,$H$5:$CA$5,0)-MATCH($D23,$D$18:$D$90,0)+1,0),0),0)</f>
        <v>0</v>
      </c>
      <c r="BQ23" s="138" cm="1">
        <f t="array" ref="BQ23">$E23*IFERROR(IF($D23&lt;=BQ$5,INDEX($E$15:$E$16,MATCH(BQ$5,$H$5:$CA$5,0)-MATCH($D23,$D$18:$D$90,0)+1,0),0),0)</f>
        <v>0</v>
      </c>
      <c r="BR23" s="138" cm="1">
        <f t="array" ref="BR23">$E23*IFERROR(IF($D23&lt;=BR$5,INDEX($E$15:$E$16,MATCH(BR$5,$H$5:$CA$5,0)-MATCH($D23,$D$18:$D$90,0)+1,0),0),0)</f>
        <v>0</v>
      </c>
      <c r="BS23" s="138" cm="1">
        <f t="array" ref="BS23">$E23*IFERROR(IF($D23&lt;=BS$5,INDEX($E$15:$E$16,MATCH(BS$5,$H$5:$CA$5,0)-MATCH($D23,$D$18:$D$90,0)+1,0),0),0)</f>
        <v>0</v>
      </c>
      <c r="BT23" s="138" cm="1">
        <f t="array" ref="BT23">$E23*IFERROR(IF($D23&lt;=BT$5,INDEX($E$15:$E$16,MATCH(BT$5,$H$5:$CA$5,0)-MATCH($D23,$D$18:$D$90,0)+1,0),0),0)</f>
        <v>0</v>
      </c>
      <c r="BU23" s="138" cm="1">
        <f t="array" ref="BU23">$E23*IFERROR(IF($D23&lt;=BU$5,INDEX($E$15:$E$16,MATCH(BU$5,$H$5:$CA$5,0)-MATCH($D23,$D$18:$D$90,0)+1,0),0),0)</f>
        <v>0</v>
      </c>
      <c r="BV23" s="138" cm="1">
        <f t="array" ref="BV23">$E23*IFERROR(IF($D23&lt;=BV$5,INDEX($E$15:$E$16,MATCH(BV$5,$H$5:$CA$5,0)-MATCH($D23,$D$18:$D$90,0)+1,0),0),0)</f>
        <v>0</v>
      </c>
      <c r="BW23" s="138" cm="1">
        <f t="array" ref="BW23">$E23*IFERROR(IF($D23&lt;=BW$5,INDEX($E$15:$E$16,MATCH(BW$5,$H$5:$CA$5,0)-MATCH($D23,$D$18:$D$90,0)+1,0),0),0)</f>
        <v>0</v>
      </c>
      <c r="BX23" s="138" cm="1">
        <f t="array" ref="BX23">$E23*IFERROR(IF($D23&lt;=BX$5,INDEX($E$15:$E$16,MATCH(BX$5,$H$5:$CA$5,0)-MATCH($D23,$D$18:$D$90,0)+1,0),0),0)</f>
        <v>0</v>
      </c>
      <c r="BY23" s="138" cm="1">
        <f t="array" ref="BY23">$E23*IFERROR(IF($D23&lt;=BY$5,INDEX($E$15:$E$16,MATCH(BY$5,$H$5:$CA$5,0)-MATCH($D23,$D$18:$D$90,0)+1,0),0),0)</f>
        <v>0</v>
      </c>
      <c r="BZ23" s="138" cm="1">
        <f t="array" ref="BZ23">$E23*IFERROR(IF($D23&lt;=BZ$5,INDEX($E$15:$E$16,MATCH(BZ$5,$H$5:$CA$5,0)-MATCH($D23,$D$18:$D$90,0)+1,0),0),0)</f>
        <v>0</v>
      </c>
      <c r="CA23" s="138" cm="1">
        <f t="array" ref="CA23">$E23*IFERROR(IF($D23&lt;=CA$5,INDEX($E$15:$E$16,MATCH(CA$5,$H$5:$CA$5,0)-MATCH($D23,$D$18:$D$90,0)+1,0),0),0)</f>
        <v>0</v>
      </c>
    </row>
    <row r="24" spans="4:79" hidden="1" outlineLevel="1">
      <c r="D24" s="24">
        <f t="shared" si="10"/>
        <v>46234</v>
      </c>
      <c r="E24" s="137" cm="1">
        <f t="array" ref="E24">INDEX($H$7:$CA$7,0,MATCH($D24,$H$5:$CA$5,0))</f>
        <v>123602.35416666667</v>
      </c>
      <c r="H24" s="138" cm="1">
        <f t="array" ref="H24">$E24*IFERROR(IF($D24&lt;=H$5,INDEX($E$15:$E$16,MATCH(H$5,$H$5:$CA$5,0)-MATCH($D24,$D$18:$D$90,0)+1,0),0),0)</f>
        <v>0</v>
      </c>
      <c r="I24" s="138" cm="1">
        <f t="array" ref="I24">$E24*IFERROR(IF($D24&lt;=I$5,INDEX($E$15:$E$16,MATCH(I$5,$H$5:$CA$5,0)-MATCH($D24,$D$18:$D$90,0)+1,0),0),0)</f>
        <v>0</v>
      </c>
      <c r="J24" s="138" cm="1">
        <f t="array" ref="J24">$E24*IFERROR(IF($D24&lt;=J$5,INDEX($E$15:$E$16,MATCH(J$5,$H$5:$CA$5,0)-MATCH($D24,$D$18:$D$90,0)+1,0),0),0)</f>
        <v>0</v>
      </c>
      <c r="K24" s="138" cm="1">
        <f t="array" ref="K24">$E24*IFERROR(IF($D24&lt;=K$5,INDEX($E$15:$E$16,MATCH(K$5,$H$5:$CA$5,0)-MATCH($D24,$D$18:$D$90,0)+1,0),0),0)</f>
        <v>0</v>
      </c>
      <c r="L24" s="138" cm="1">
        <f t="array" ref="L24">$E24*IFERROR(IF($D24&lt;=L$5,INDEX($E$15:$E$16,MATCH(L$5,$H$5:$CA$5,0)-MATCH($D24,$D$18:$D$90,0)+1,0),0),0)</f>
        <v>0</v>
      </c>
      <c r="M24" s="138" cm="1">
        <f t="array" ref="M24">$E24*IFERROR(IF($D24&lt;=M$5,INDEX($E$15:$E$16,MATCH(M$5,$H$5:$CA$5,0)-MATCH($D24,$D$18:$D$90,0)+1,0),0),0)</f>
        <v>0</v>
      </c>
      <c r="N24" s="138" cm="1">
        <f t="array" ref="N24">$E24*IFERROR(IF($D24&lt;=N$5,INDEX($E$15:$E$16,MATCH(N$5,$H$5:$CA$5,0)-MATCH($D24,$D$18:$D$90,0)+1,0),0),0)</f>
        <v>61801.177083333336</v>
      </c>
      <c r="O24" s="138" cm="1">
        <f t="array" ref="O24">$E24*IFERROR(IF($D24&lt;=O$5,INDEX($E$15:$E$16,MATCH(O$5,$H$5:$CA$5,0)-MATCH($D24,$D$18:$D$90,0)+1,0),0),0)</f>
        <v>61801.177083333336</v>
      </c>
      <c r="P24" s="138" cm="1">
        <f t="array" ref="P24">$E24*IFERROR(IF($D24&lt;=P$5,INDEX($E$15:$E$16,MATCH(P$5,$H$5:$CA$5,0)-MATCH($D24,$D$18:$D$90,0)+1,0),0),0)</f>
        <v>0</v>
      </c>
      <c r="Q24" s="138" cm="1">
        <f t="array" ref="Q24">$E24*IFERROR(IF($D24&lt;=Q$5,INDEX($E$15:$E$16,MATCH(Q$5,$H$5:$CA$5,0)-MATCH($D24,$D$18:$D$90,0)+1,0),0),0)</f>
        <v>0</v>
      </c>
      <c r="R24" s="138" cm="1">
        <f t="array" ref="R24">$E24*IFERROR(IF($D24&lt;=R$5,INDEX($E$15:$E$16,MATCH(R$5,$H$5:$CA$5,0)-MATCH($D24,$D$18:$D$90,0)+1,0),0),0)</f>
        <v>0</v>
      </c>
      <c r="S24" s="138" cm="1">
        <f t="array" ref="S24">$E24*IFERROR(IF($D24&lt;=S$5,INDEX($E$15:$E$16,MATCH(S$5,$H$5:$CA$5,0)-MATCH($D24,$D$18:$D$90,0)+1,0),0),0)</f>
        <v>0</v>
      </c>
      <c r="T24" s="138" cm="1">
        <f t="array" ref="T24">$E24*IFERROR(IF($D24&lt;=T$5,INDEX($E$15:$E$16,MATCH(T$5,$H$5:$CA$5,0)-MATCH($D24,$D$18:$D$90,0)+1,0),0),0)</f>
        <v>0</v>
      </c>
      <c r="U24" s="138" cm="1">
        <f t="array" ref="U24">$E24*IFERROR(IF($D24&lt;=U$5,INDEX($E$15:$E$16,MATCH(U$5,$H$5:$CA$5,0)-MATCH($D24,$D$18:$D$90,0)+1,0),0),0)</f>
        <v>0</v>
      </c>
      <c r="V24" s="138" cm="1">
        <f t="array" ref="V24">$E24*IFERROR(IF($D24&lt;=V$5,INDEX($E$15:$E$16,MATCH(V$5,$H$5:$CA$5,0)-MATCH($D24,$D$18:$D$90,0)+1,0),0),0)</f>
        <v>0</v>
      </c>
      <c r="W24" s="138" cm="1">
        <f t="array" ref="W24">$E24*IFERROR(IF($D24&lt;=W$5,INDEX($E$15:$E$16,MATCH(W$5,$H$5:$CA$5,0)-MATCH($D24,$D$18:$D$90,0)+1,0),0),0)</f>
        <v>0</v>
      </c>
      <c r="X24" s="138" cm="1">
        <f t="array" ref="X24">$E24*IFERROR(IF($D24&lt;=X$5,INDEX($E$15:$E$16,MATCH(X$5,$H$5:$CA$5,0)-MATCH($D24,$D$18:$D$90,0)+1,0),0),0)</f>
        <v>0</v>
      </c>
      <c r="Y24" s="138" cm="1">
        <f t="array" ref="Y24">$E24*IFERROR(IF($D24&lt;=Y$5,INDEX($E$15:$E$16,MATCH(Y$5,$H$5:$CA$5,0)-MATCH($D24,$D$18:$D$90,0)+1,0),0),0)</f>
        <v>0</v>
      </c>
      <c r="Z24" s="138" cm="1">
        <f t="array" ref="Z24">$E24*IFERROR(IF($D24&lt;=Z$5,INDEX($E$15:$E$16,MATCH(Z$5,$H$5:$CA$5,0)-MATCH($D24,$D$18:$D$90,0)+1,0),0),0)</f>
        <v>0</v>
      </c>
      <c r="AA24" s="138" cm="1">
        <f t="array" ref="AA24">$E24*IFERROR(IF($D24&lt;=AA$5,INDEX($E$15:$E$16,MATCH(AA$5,$H$5:$CA$5,0)-MATCH($D24,$D$18:$D$90,0)+1,0),0),0)</f>
        <v>0</v>
      </c>
      <c r="AB24" s="138" cm="1">
        <f t="array" ref="AB24">$E24*IFERROR(IF($D24&lt;=AB$5,INDEX($E$15:$E$16,MATCH(AB$5,$H$5:$CA$5,0)-MATCH($D24,$D$18:$D$90,0)+1,0),0),0)</f>
        <v>0</v>
      </c>
      <c r="AC24" s="138" cm="1">
        <f t="array" ref="AC24">$E24*IFERROR(IF($D24&lt;=AC$5,INDEX($E$15:$E$16,MATCH(AC$5,$H$5:$CA$5,0)-MATCH($D24,$D$18:$D$90,0)+1,0),0),0)</f>
        <v>0</v>
      </c>
      <c r="AD24" s="138" cm="1">
        <f t="array" ref="AD24">$E24*IFERROR(IF($D24&lt;=AD$5,INDEX($E$15:$E$16,MATCH(AD$5,$H$5:$CA$5,0)-MATCH($D24,$D$18:$D$90,0)+1,0),0),0)</f>
        <v>0</v>
      </c>
      <c r="AE24" s="138" cm="1">
        <f t="array" ref="AE24">$E24*IFERROR(IF($D24&lt;=AE$5,INDEX($E$15:$E$16,MATCH(AE$5,$H$5:$CA$5,0)-MATCH($D24,$D$18:$D$90,0)+1,0),0),0)</f>
        <v>0</v>
      </c>
      <c r="AF24" s="138" cm="1">
        <f t="array" ref="AF24">$E24*IFERROR(IF($D24&lt;=AF$5,INDEX($E$15:$E$16,MATCH(AF$5,$H$5:$CA$5,0)-MATCH($D24,$D$18:$D$90,0)+1,0),0),0)</f>
        <v>0</v>
      </c>
      <c r="AG24" s="138" cm="1">
        <f t="array" ref="AG24">$E24*IFERROR(IF($D24&lt;=AG$5,INDEX($E$15:$E$16,MATCH(AG$5,$H$5:$CA$5,0)-MATCH($D24,$D$18:$D$90,0)+1,0),0),0)</f>
        <v>0</v>
      </c>
      <c r="AH24" s="138" cm="1">
        <f t="array" ref="AH24">$E24*IFERROR(IF($D24&lt;=AH$5,INDEX($E$15:$E$16,MATCH(AH$5,$H$5:$CA$5,0)-MATCH($D24,$D$18:$D$90,0)+1,0),0),0)</f>
        <v>0</v>
      </c>
      <c r="AI24" s="138" cm="1">
        <f t="array" ref="AI24">$E24*IFERROR(IF($D24&lt;=AI$5,INDEX($E$15:$E$16,MATCH(AI$5,$H$5:$CA$5,0)-MATCH($D24,$D$18:$D$90,0)+1,0),0),0)</f>
        <v>0</v>
      </c>
      <c r="AJ24" s="138" cm="1">
        <f t="array" ref="AJ24">$E24*IFERROR(IF($D24&lt;=AJ$5,INDEX($E$15:$E$16,MATCH(AJ$5,$H$5:$CA$5,0)-MATCH($D24,$D$18:$D$90,0)+1,0),0),0)</f>
        <v>0</v>
      </c>
      <c r="AK24" s="138" cm="1">
        <f t="array" ref="AK24">$E24*IFERROR(IF($D24&lt;=AK$5,INDEX($E$15:$E$16,MATCH(AK$5,$H$5:$CA$5,0)-MATCH($D24,$D$18:$D$90,0)+1,0),0),0)</f>
        <v>0</v>
      </c>
      <c r="AL24" s="138" cm="1">
        <f t="array" ref="AL24">$E24*IFERROR(IF($D24&lt;=AL$5,INDEX($E$15:$E$16,MATCH(AL$5,$H$5:$CA$5,0)-MATCH($D24,$D$18:$D$90,0)+1,0),0),0)</f>
        <v>0</v>
      </c>
      <c r="AM24" s="138" cm="1">
        <f t="array" ref="AM24">$E24*IFERROR(IF($D24&lt;=AM$5,INDEX($E$15:$E$16,MATCH(AM$5,$H$5:$CA$5,0)-MATCH($D24,$D$18:$D$90,0)+1,0),0),0)</f>
        <v>0</v>
      </c>
      <c r="AN24" s="138" cm="1">
        <f t="array" ref="AN24">$E24*IFERROR(IF($D24&lt;=AN$5,INDEX($E$15:$E$16,MATCH(AN$5,$H$5:$CA$5,0)-MATCH($D24,$D$18:$D$90,0)+1,0),0),0)</f>
        <v>0</v>
      </c>
      <c r="AO24" s="138" cm="1">
        <f t="array" ref="AO24">$E24*IFERROR(IF($D24&lt;=AO$5,INDEX($E$15:$E$16,MATCH(AO$5,$H$5:$CA$5,0)-MATCH($D24,$D$18:$D$90,0)+1,0),0),0)</f>
        <v>0</v>
      </c>
      <c r="AP24" s="138" cm="1">
        <f t="array" ref="AP24">$E24*IFERROR(IF($D24&lt;=AP$5,INDEX($E$15:$E$16,MATCH(AP$5,$H$5:$CA$5,0)-MATCH($D24,$D$18:$D$90,0)+1,0),0),0)</f>
        <v>0</v>
      </c>
      <c r="AQ24" s="138" cm="1">
        <f t="array" ref="AQ24">$E24*IFERROR(IF($D24&lt;=AQ$5,INDEX($E$15:$E$16,MATCH(AQ$5,$H$5:$CA$5,0)-MATCH($D24,$D$18:$D$90,0)+1,0),0),0)</f>
        <v>0</v>
      </c>
      <c r="AR24" s="138" cm="1">
        <f t="array" ref="AR24">$E24*IFERROR(IF($D24&lt;=AR$5,INDEX($E$15:$E$16,MATCH(AR$5,$H$5:$CA$5,0)-MATCH($D24,$D$18:$D$90,0)+1,0),0),0)</f>
        <v>0</v>
      </c>
      <c r="AS24" s="138" cm="1">
        <f t="array" ref="AS24">$E24*IFERROR(IF($D24&lt;=AS$5,INDEX($E$15:$E$16,MATCH(AS$5,$H$5:$CA$5,0)-MATCH($D24,$D$18:$D$90,0)+1,0),0),0)</f>
        <v>0</v>
      </c>
      <c r="AT24" s="138" cm="1">
        <f t="array" ref="AT24">$E24*IFERROR(IF($D24&lt;=AT$5,INDEX($E$15:$E$16,MATCH(AT$5,$H$5:$CA$5,0)-MATCH($D24,$D$18:$D$90,0)+1,0),0),0)</f>
        <v>0</v>
      </c>
      <c r="AU24" s="138" cm="1">
        <f t="array" ref="AU24">$E24*IFERROR(IF($D24&lt;=AU$5,INDEX($E$15:$E$16,MATCH(AU$5,$H$5:$CA$5,0)-MATCH($D24,$D$18:$D$90,0)+1,0),0),0)</f>
        <v>0</v>
      </c>
      <c r="AV24" s="138" cm="1">
        <f t="array" ref="AV24">$E24*IFERROR(IF($D24&lt;=AV$5,INDEX($E$15:$E$16,MATCH(AV$5,$H$5:$CA$5,0)-MATCH($D24,$D$18:$D$90,0)+1,0),0),0)</f>
        <v>0</v>
      </c>
      <c r="AW24" s="138" cm="1">
        <f t="array" ref="AW24">$E24*IFERROR(IF($D24&lt;=AW$5,INDEX($E$15:$E$16,MATCH(AW$5,$H$5:$CA$5,0)-MATCH($D24,$D$18:$D$90,0)+1,0),0),0)</f>
        <v>0</v>
      </c>
      <c r="AX24" s="138" cm="1">
        <f t="array" ref="AX24">$E24*IFERROR(IF($D24&lt;=AX$5,INDEX($E$15:$E$16,MATCH(AX$5,$H$5:$CA$5,0)-MATCH($D24,$D$18:$D$90,0)+1,0),0),0)</f>
        <v>0</v>
      </c>
      <c r="AY24" s="138" cm="1">
        <f t="array" ref="AY24">$E24*IFERROR(IF($D24&lt;=AY$5,INDEX($E$15:$E$16,MATCH(AY$5,$H$5:$CA$5,0)-MATCH($D24,$D$18:$D$90,0)+1,0),0),0)</f>
        <v>0</v>
      </c>
      <c r="AZ24" s="138" cm="1">
        <f t="array" ref="AZ24">$E24*IFERROR(IF($D24&lt;=AZ$5,INDEX($E$15:$E$16,MATCH(AZ$5,$H$5:$CA$5,0)-MATCH($D24,$D$18:$D$90,0)+1,0),0),0)</f>
        <v>0</v>
      </c>
      <c r="BA24" s="138" cm="1">
        <f t="array" ref="BA24">$E24*IFERROR(IF($D24&lt;=BA$5,INDEX($E$15:$E$16,MATCH(BA$5,$H$5:$CA$5,0)-MATCH($D24,$D$18:$D$90,0)+1,0),0),0)</f>
        <v>0</v>
      </c>
      <c r="BB24" s="138" cm="1">
        <f t="array" ref="BB24">$E24*IFERROR(IF($D24&lt;=BB$5,INDEX($E$15:$E$16,MATCH(BB$5,$H$5:$CA$5,0)-MATCH($D24,$D$18:$D$90,0)+1,0),0),0)</f>
        <v>0</v>
      </c>
      <c r="BC24" s="138" cm="1">
        <f t="array" ref="BC24">$E24*IFERROR(IF($D24&lt;=BC$5,INDEX($E$15:$E$16,MATCH(BC$5,$H$5:$CA$5,0)-MATCH($D24,$D$18:$D$90,0)+1,0),0),0)</f>
        <v>0</v>
      </c>
      <c r="BD24" s="138" cm="1">
        <f t="array" ref="BD24">$E24*IFERROR(IF($D24&lt;=BD$5,INDEX($E$15:$E$16,MATCH(BD$5,$H$5:$CA$5,0)-MATCH($D24,$D$18:$D$90,0)+1,0),0),0)</f>
        <v>0</v>
      </c>
      <c r="BE24" s="138" cm="1">
        <f t="array" ref="BE24">$E24*IFERROR(IF($D24&lt;=BE$5,INDEX($E$15:$E$16,MATCH(BE$5,$H$5:$CA$5,0)-MATCH($D24,$D$18:$D$90,0)+1,0),0),0)</f>
        <v>0</v>
      </c>
      <c r="BF24" s="138" cm="1">
        <f t="array" ref="BF24">$E24*IFERROR(IF($D24&lt;=BF$5,INDEX($E$15:$E$16,MATCH(BF$5,$H$5:$CA$5,0)-MATCH($D24,$D$18:$D$90,0)+1,0),0),0)</f>
        <v>0</v>
      </c>
      <c r="BG24" s="138" cm="1">
        <f t="array" ref="BG24">$E24*IFERROR(IF($D24&lt;=BG$5,INDEX($E$15:$E$16,MATCH(BG$5,$H$5:$CA$5,0)-MATCH($D24,$D$18:$D$90,0)+1,0),0),0)</f>
        <v>0</v>
      </c>
      <c r="BH24" s="138" cm="1">
        <f t="array" ref="BH24">$E24*IFERROR(IF($D24&lt;=BH$5,INDEX($E$15:$E$16,MATCH(BH$5,$H$5:$CA$5,0)-MATCH($D24,$D$18:$D$90,0)+1,0),0),0)</f>
        <v>0</v>
      </c>
      <c r="BI24" s="138" cm="1">
        <f t="array" ref="BI24">$E24*IFERROR(IF($D24&lt;=BI$5,INDEX($E$15:$E$16,MATCH(BI$5,$H$5:$CA$5,0)-MATCH($D24,$D$18:$D$90,0)+1,0),0),0)</f>
        <v>0</v>
      </c>
      <c r="BJ24" s="138" cm="1">
        <f t="array" ref="BJ24">$E24*IFERROR(IF($D24&lt;=BJ$5,INDEX($E$15:$E$16,MATCH(BJ$5,$H$5:$CA$5,0)-MATCH($D24,$D$18:$D$90,0)+1,0),0),0)</f>
        <v>0</v>
      </c>
      <c r="BK24" s="138" cm="1">
        <f t="array" ref="BK24">$E24*IFERROR(IF($D24&lt;=BK$5,INDEX($E$15:$E$16,MATCH(BK$5,$H$5:$CA$5,0)-MATCH($D24,$D$18:$D$90,0)+1,0),0),0)</f>
        <v>0</v>
      </c>
      <c r="BL24" s="138" cm="1">
        <f t="array" ref="BL24">$E24*IFERROR(IF($D24&lt;=BL$5,INDEX($E$15:$E$16,MATCH(BL$5,$H$5:$CA$5,0)-MATCH($D24,$D$18:$D$90,0)+1,0),0),0)</f>
        <v>0</v>
      </c>
      <c r="BM24" s="138" cm="1">
        <f t="array" ref="BM24">$E24*IFERROR(IF($D24&lt;=BM$5,INDEX($E$15:$E$16,MATCH(BM$5,$H$5:$CA$5,0)-MATCH($D24,$D$18:$D$90,0)+1,0),0),0)</f>
        <v>0</v>
      </c>
      <c r="BN24" s="138" cm="1">
        <f t="array" ref="BN24">$E24*IFERROR(IF($D24&lt;=BN$5,INDEX($E$15:$E$16,MATCH(BN$5,$H$5:$CA$5,0)-MATCH($D24,$D$18:$D$90,0)+1,0),0),0)</f>
        <v>0</v>
      </c>
      <c r="BO24" s="138" cm="1">
        <f t="array" ref="BO24">$E24*IFERROR(IF($D24&lt;=BO$5,INDEX($E$15:$E$16,MATCH(BO$5,$H$5:$CA$5,0)-MATCH($D24,$D$18:$D$90,0)+1,0),0),0)</f>
        <v>0</v>
      </c>
      <c r="BP24" s="138" cm="1">
        <f t="array" ref="BP24">$E24*IFERROR(IF($D24&lt;=BP$5,INDEX($E$15:$E$16,MATCH(BP$5,$H$5:$CA$5,0)-MATCH($D24,$D$18:$D$90,0)+1,0),0),0)</f>
        <v>0</v>
      </c>
      <c r="BQ24" s="138" cm="1">
        <f t="array" ref="BQ24">$E24*IFERROR(IF($D24&lt;=BQ$5,INDEX($E$15:$E$16,MATCH(BQ$5,$H$5:$CA$5,0)-MATCH($D24,$D$18:$D$90,0)+1,0),0),0)</f>
        <v>0</v>
      </c>
      <c r="BR24" s="138" cm="1">
        <f t="array" ref="BR24">$E24*IFERROR(IF($D24&lt;=BR$5,INDEX($E$15:$E$16,MATCH(BR$5,$H$5:$CA$5,0)-MATCH($D24,$D$18:$D$90,0)+1,0),0),0)</f>
        <v>0</v>
      </c>
      <c r="BS24" s="138" cm="1">
        <f t="array" ref="BS24">$E24*IFERROR(IF($D24&lt;=BS$5,INDEX($E$15:$E$16,MATCH(BS$5,$H$5:$CA$5,0)-MATCH($D24,$D$18:$D$90,0)+1,0),0),0)</f>
        <v>0</v>
      </c>
      <c r="BT24" s="138" cm="1">
        <f t="array" ref="BT24">$E24*IFERROR(IF($D24&lt;=BT$5,INDEX($E$15:$E$16,MATCH(BT$5,$H$5:$CA$5,0)-MATCH($D24,$D$18:$D$90,0)+1,0),0),0)</f>
        <v>0</v>
      </c>
      <c r="BU24" s="138" cm="1">
        <f t="array" ref="BU24">$E24*IFERROR(IF($D24&lt;=BU$5,INDEX($E$15:$E$16,MATCH(BU$5,$H$5:$CA$5,0)-MATCH($D24,$D$18:$D$90,0)+1,0),0),0)</f>
        <v>0</v>
      </c>
      <c r="BV24" s="138" cm="1">
        <f t="array" ref="BV24">$E24*IFERROR(IF($D24&lt;=BV$5,INDEX($E$15:$E$16,MATCH(BV$5,$H$5:$CA$5,0)-MATCH($D24,$D$18:$D$90,0)+1,0),0),0)</f>
        <v>0</v>
      </c>
      <c r="BW24" s="138" cm="1">
        <f t="array" ref="BW24">$E24*IFERROR(IF($D24&lt;=BW$5,INDEX($E$15:$E$16,MATCH(BW$5,$H$5:$CA$5,0)-MATCH($D24,$D$18:$D$90,0)+1,0),0),0)</f>
        <v>0</v>
      </c>
      <c r="BX24" s="138" cm="1">
        <f t="array" ref="BX24">$E24*IFERROR(IF($D24&lt;=BX$5,INDEX($E$15:$E$16,MATCH(BX$5,$H$5:$CA$5,0)-MATCH($D24,$D$18:$D$90,0)+1,0),0),0)</f>
        <v>0</v>
      </c>
      <c r="BY24" s="138" cm="1">
        <f t="array" ref="BY24">$E24*IFERROR(IF($D24&lt;=BY$5,INDEX($E$15:$E$16,MATCH(BY$5,$H$5:$CA$5,0)-MATCH($D24,$D$18:$D$90,0)+1,0),0),0)</f>
        <v>0</v>
      </c>
      <c r="BZ24" s="138" cm="1">
        <f t="array" ref="BZ24">$E24*IFERROR(IF($D24&lt;=BZ$5,INDEX($E$15:$E$16,MATCH(BZ$5,$H$5:$CA$5,0)-MATCH($D24,$D$18:$D$90,0)+1,0),0),0)</f>
        <v>0</v>
      </c>
      <c r="CA24" s="138" cm="1">
        <f t="array" ref="CA24">$E24*IFERROR(IF($D24&lt;=CA$5,INDEX($E$15:$E$16,MATCH(CA$5,$H$5:$CA$5,0)-MATCH($D24,$D$18:$D$90,0)+1,0),0),0)</f>
        <v>0</v>
      </c>
    </row>
    <row r="25" spans="4:79" hidden="1" outlineLevel="1">
      <c r="D25" s="24">
        <f t="shared" si="10"/>
        <v>46265</v>
      </c>
      <c r="E25" s="137" cm="1">
        <f t="array" ref="E25">INDEX($H$7:$CA$7,0,MATCH($D25,$H$5:$CA$5,0))</f>
        <v>0</v>
      </c>
      <c r="H25" s="138" cm="1">
        <f t="array" ref="H25">$E25*IFERROR(IF($D25&lt;=H$5,INDEX($E$15:$E$16,MATCH(H$5,$H$5:$CA$5,0)-MATCH($D25,$D$18:$D$90,0)+1,0),0),0)</f>
        <v>0</v>
      </c>
      <c r="I25" s="138" cm="1">
        <f t="array" ref="I25">$E25*IFERROR(IF($D25&lt;=I$5,INDEX($E$15:$E$16,MATCH(I$5,$H$5:$CA$5,0)-MATCH($D25,$D$18:$D$90,0)+1,0),0),0)</f>
        <v>0</v>
      </c>
      <c r="J25" s="138" cm="1">
        <f t="array" ref="J25">$E25*IFERROR(IF($D25&lt;=J$5,INDEX($E$15:$E$16,MATCH(J$5,$H$5:$CA$5,0)-MATCH($D25,$D$18:$D$90,0)+1,0),0),0)</f>
        <v>0</v>
      </c>
      <c r="K25" s="138" cm="1">
        <f t="array" ref="K25">$E25*IFERROR(IF($D25&lt;=K$5,INDEX($E$15:$E$16,MATCH(K$5,$H$5:$CA$5,0)-MATCH($D25,$D$18:$D$90,0)+1,0),0),0)</f>
        <v>0</v>
      </c>
      <c r="L25" s="138" cm="1">
        <f t="array" ref="L25">$E25*IFERROR(IF($D25&lt;=L$5,INDEX($E$15:$E$16,MATCH(L$5,$H$5:$CA$5,0)-MATCH($D25,$D$18:$D$90,0)+1,0),0),0)</f>
        <v>0</v>
      </c>
      <c r="M25" s="138" cm="1">
        <f t="array" ref="M25">$E25*IFERROR(IF($D25&lt;=M$5,INDEX($E$15:$E$16,MATCH(M$5,$H$5:$CA$5,0)-MATCH($D25,$D$18:$D$90,0)+1,0),0),0)</f>
        <v>0</v>
      </c>
      <c r="N25" s="138" cm="1">
        <f t="array" ref="N25">$E25*IFERROR(IF($D25&lt;=N$5,INDEX($E$15:$E$16,MATCH(N$5,$H$5:$CA$5,0)-MATCH($D25,$D$18:$D$90,0)+1,0),0),0)</f>
        <v>0</v>
      </c>
      <c r="O25" s="138" cm="1">
        <f t="array" ref="O25">$E25*IFERROR(IF($D25&lt;=O$5,INDEX($E$15:$E$16,MATCH(O$5,$H$5:$CA$5,0)-MATCH($D25,$D$18:$D$90,0)+1,0),0),0)</f>
        <v>0</v>
      </c>
      <c r="P25" s="138" cm="1">
        <f t="array" ref="P25">$E25*IFERROR(IF($D25&lt;=P$5,INDEX($E$15:$E$16,MATCH(P$5,$H$5:$CA$5,0)-MATCH($D25,$D$18:$D$90,0)+1,0),0),0)</f>
        <v>0</v>
      </c>
      <c r="Q25" s="138" cm="1">
        <f t="array" ref="Q25">$E25*IFERROR(IF($D25&lt;=Q$5,INDEX($E$15:$E$16,MATCH(Q$5,$H$5:$CA$5,0)-MATCH($D25,$D$18:$D$90,0)+1,0),0),0)</f>
        <v>0</v>
      </c>
      <c r="R25" s="138" cm="1">
        <f t="array" ref="R25">$E25*IFERROR(IF($D25&lt;=R$5,INDEX($E$15:$E$16,MATCH(R$5,$H$5:$CA$5,0)-MATCH($D25,$D$18:$D$90,0)+1,0),0),0)</f>
        <v>0</v>
      </c>
      <c r="S25" s="138" cm="1">
        <f t="array" ref="S25">$E25*IFERROR(IF($D25&lt;=S$5,INDEX($E$15:$E$16,MATCH(S$5,$H$5:$CA$5,0)-MATCH($D25,$D$18:$D$90,0)+1,0),0),0)</f>
        <v>0</v>
      </c>
      <c r="T25" s="138" cm="1">
        <f t="array" ref="T25">$E25*IFERROR(IF($D25&lt;=T$5,INDEX($E$15:$E$16,MATCH(T$5,$H$5:$CA$5,0)-MATCH($D25,$D$18:$D$90,0)+1,0),0),0)</f>
        <v>0</v>
      </c>
      <c r="U25" s="138" cm="1">
        <f t="array" ref="U25">$E25*IFERROR(IF($D25&lt;=U$5,INDEX($E$15:$E$16,MATCH(U$5,$H$5:$CA$5,0)-MATCH($D25,$D$18:$D$90,0)+1,0),0),0)</f>
        <v>0</v>
      </c>
      <c r="V25" s="138" cm="1">
        <f t="array" ref="V25">$E25*IFERROR(IF($D25&lt;=V$5,INDEX($E$15:$E$16,MATCH(V$5,$H$5:$CA$5,0)-MATCH($D25,$D$18:$D$90,0)+1,0),0),0)</f>
        <v>0</v>
      </c>
      <c r="W25" s="138" cm="1">
        <f t="array" ref="W25">$E25*IFERROR(IF($D25&lt;=W$5,INDEX($E$15:$E$16,MATCH(W$5,$H$5:$CA$5,0)-MATCH($D25,$D$18:$D$90,0)+1,0),0),0)</f>
        <v>0</v>
      </c>
      <c r="X25" s="138" cm="1">
        <f t="array" ref="X25">$E25*IFERROR(IF($D25&lt;=X$5,INDEX($E$15:$E$16,MATCH(X$5,$H$5:$CA$5,0)-MATCH($D25,$D$18:$D$90,0)+1,0),0),0)</f>
        <v>0</v>
      </c>
      <c r="Y25" s="138" cm="1">
        <f t="array" ref="Y25">$E25*IFERROR(IF($D25&lt;=Y$5,INDEX($E$15:$E$16,MATCH(Y$5,$H$5:$CA$5,0)-MATCH($D25,$D$18:$D$90,0)+1,0),0),0)</f>
        <v>0</v>
      </c>
      <c r="Z25" s="138" cm="1">
        <f t="array" ref="Z25">$E25*IFERROR(IF($D25&lt;=Z$5,INDEX($E$15:$E$16,MATCH(Z$5,$H$5:$CA$5,0)-MATCH($D25,$D$18:$D$90,0)+1,0),0),0)</f>
        <v>0</v>
      </c>
      <c r="AA25" s="138" cm="1">
        <f t="array" ref="AA25">$E25*IFERROR(IF($D25&lt;=AA$5,INDEX($E$15:$E$16,MATCH(AA$5,$H$5:$CA$5,0)-MATCH($D25,$D$18:$D$90,0)+1,0),0),0)</f>
        <v>0</v>
      </c>
      <c r="AB25" s="138" cm="1">
        <f t="array" ref="AB25">$E25*IFERROR(IF($D25&lt;=AB$5,INDEX($E$15:$E$16,MATCH(AB$5,$H$5:$CA$5,0)-MATCH($D25,$D$18:$D$90,0)+1,0),0),0)</f>
        <v>0</v>
      </c>
      <c r="AC25" s="138" cm="1">
        <f t="array" ref="AC25">$E25*IFERROR(IF($D25&lt;=AC$5,INDEX($E$15:$E$16,MATCH(AC$5,$H$5:$CA$5,0)-MATCH($D25,$D$18:$D$90,0)+1,0),0),0)</f>
        <v>0</v>
      </c>
      <c r="AD25" s="138" cm="1">
        <f t="array" ref="AD25">$E25*IFERROR(IF($D25&lt;=AD$5,INDEX($E$15:$E$16,MATCH(AD$5,$H$5:$CA$5,0)-MATCH($D25,$D$18:$D$90,0)+1,0),0),0)</f>
        <v>0</v>
      </c>
      <c r="AE25" s="138" cm="1">
        <f t="array" ref="AE25">$E25*IFERROR(IF($D25&lt;=AE$5,INDEX($E$15:$E$16,MATCH(AE$5,$H$5:$CA$5,0)-MATCH($D25,$D$18:$D$90,0)+1,0),0),0)</f>
        <v>0</v>
      </c>
      <c r="AF25" s="138" cm="1">
        <f t="array" ref="AF25">$E25*IFERROR(IF($D25&lt;=AF$5,INDEX($E$15:$E$16,MATCH(AF$5,$H$5:$CA$5,0)-MATCH($D25,$D$18:$D$90,0)+1,0),0),0)</f>
        <v>0</v>
      </c>
      <c r="AG25" s="138" cm="1">
        <f t="array" ref="AG25">$E25*IFERROR(IF($D25&lt;=AG$5,INDEX($E$15:$E$16,MATCH(AG$5,$H$5:$CA$5,0)-MATCH($D25,$D$18:$D$90,0)+1,0),0),0)</f>
        <v>0</v>
      </c>
      <c r="AH25" s="138" cm="1">
        <f t="array" ref="AH25">$E25*IFERROR(IF($D25&lt;=AH$5,INDEX($E$15:$E$16,MATCH(AH$5,$H$5:$CA$5,0)-MATCH($D25,$D$18:$D$90,0)+1,0),0),0)</f>
        <v>0</v>
      </c>
      <c r="AI25" s="138" cm="1">
        <f t="array" ref="AI25">$E25*IFERROR(IF($D25&lt;=AI$5,INDEX($E$15:$E$16,MATCH(AI$5,$H$5:$CA$5,0)-MATCH($D25,$D$18:$D$90,0)+1,0),0),0)</f>
        <v>0</v>
      </c>
      <c r="AJ25" s="138" cm="1">
        <f t="array" ref="AJ25">$E25*IFERROR(IF($D25&lt;=AJ$5,INDEX($E$15:$E$16,MATCH(AJ$5,$H$5:$CA$5,0)-MATCH($D25,$D$18:$D$90,0)+1,0),0),0)</f>
        <v>0</v>
      </c>
      <c r="AK25" s="138" cm="1">
        <f t="array" ref="AK25">$E25*IFERROR(IF($D25&lt;=AK$5,INDEX($E$15:$E$16,MATCH(AK$5,$H$5:$CA$5,0)-MATCH($D25,$D$18:$D$90,0)+1,0),0),0)</f>
        <v>0</v>
      </c>
      <c r="AL25" s="138" cm="1">
        <f t="array" ref="AL25">$E25*IFERROR(IF($D25&lt;=AL$5,INDEX($E$15:$E$16,MATCH(AL$5,$H$5:$CA$5,0)-MATCH($D25,$D$18:$D$90,0)+1,0),0),0)</f>
        <v>0</v>
      </c>
      <c r="AM25" s="138" cm="1">
        <f t="array" ref="AM25">$E25*IFERROR(IF($D25&lt;=AM$5,INDEX($E$15:$E$16,MATCH(AM$5,$H$5:$CA$5,0)-MATCH($D25,$D$18:$D$90,0)+1,0),0),0)</f>
        <v>0</v>
      </c>
      <c r="AN25" s="138" cm="1">
        <f t="array" ref="AN25">$E25*IFERROR(IF($D25&lt;=AN$5,INDEX($E$15:$E$16,MATCH(AN$5,$H$5:$CA$5,0)-MATCH($D25,$D$18:$D$90,0)+1,0),0),0)</f>
        <v>0</v>
      </c>
      <c r="AO25" s="138" cm="1">
        <f t="array" ref="AO25">$E25*IFERROR(IF($D25&lt;=AO$5,INDEX($E$15:$E$16,MATCH(AO$5,$H$5:$CA$5,0)-MATCH($D25,$D$18:$D$90,0)+1,0),0),0)</f>
        <v>0</v>
      </c>
      <c r="AP25" s="138" cm="1">
        <f t="array" ref="AP25">$E25*IFERROR(IF($D25&lt;=AP$5,INDEX($E$15:$E$16,MATCH(AP$5,$H$5:$CA$5,0)-MATCH($D25,$D$18:$D$90,0)+1,0),0),0)</f>
        <v>0</v>
      </c>
      <c r="AQ25" s="138" cm="1">
        <f t="array" ref="AQ25">$E25*IFERROR(IF($D25&lt;=AQ$5,INDEX($E$15:$E$16,MATCH(AQ$5,$H$5:$CA$5,0)-MATCH($D25,$D$18:$D$90,0)+1,0),0),0)</f>
        <v>0</v>
      </c>
      <c r="AR25" s="138" cm="1">
        <f t="array" ref="AR25">$E25*IFERROR(IF($D25&lt;=AR$5,INDEX($E$15:$E$16,MATCH(AR$5,$H$5:$CA$5,0)-MATCH($D25,$D$18:$D$90,0)+1,0),0),0)</f>
        <v>0</v>
      </c>
      <c r="AS25" s="138" cm="1">
        <f t="array" ref="AS25">$E25*IFERROR(IF($D25&lt;=AS$5,INDEX($E$15:$E$16,MATCH(AS$5,$H$5:$CA$5,0)-MATCH($D25,$D$18:$D$90,0)+1,0),0),0)</f>
        <v>0</v>
      </c>
      <c r="AT25" s="138" cm="1">
        <f t="array" ref="AT25">$E25*IFERROR(IF($D25&lt;=AT$5,INDEX($E$15:$E$16,MATCH(AT$5,$H$5:$CA$5,0)-MATCH($D25,$D$18:$D$90,0)+1,0),0),0)</f>
        <v>0</v>
      </c>
      <c r="AU25" s="138" cm="1">
        <f t="array" ref="AU25">$E25*IFERROR(IF($D25&lt;=AU$5,INDEX($E$15:$E$16,MATCH(AU$5,$H$5:$CA$5,0)-MATCH($D25,$D$18:$D$90,0)+1,0),0),0)</f>
        <v>0</v>
      </c>
      <c r="AV25" s="138" cm="1">
        <f t="array" ref="AV25">$E25*IFERROR(IF($D25&lt;=AV$5,INDEX($E$15:$E$16,MATCH(AV$5,$H$5:$CA$5,0)-MATCH($D25,$D$18:$D$90,0)+1,0),0),0)</f>
        <v>0</v>
      </c>
      <c r="AW25" s="138" cm="1">
        <f t="array" ref="AW25">$E25*IFERROR(IF($D25&lt;=AW$5,INDEX($E$15:$E$16,MATCH(AW$5,$H$5:$CA$5,0)-MATCH($D25,$D$18:$D$90,0)+1,0),0),0)</f>
        <v>0</v>
      </c>
      <c r="AX25" s="138" cm="1">
        <f t="array" ref="AX25">$E25*IFERROR(IF($D25&lt;=AX$5,INDEX($E$15:$E$16,MATCH(AX$5,$H$5:$CA$5,0)-MATCH($D25,$D$18:$D$90,0)+1,0),0),0)</f>
        <v>0</v>
      </c>
      <c r="AY25" s="138" cm="1">
        <f t="array" ref="AY25">$E25*IFERROR(IF($D25&lt;=AY$5,INDEX($E$15:$E$16,MATCH(AY$5,$H$5:$CA$5,0)-MATCH($D25,$D$18:$D$90,0)+1,0),0),0)</f>
        <v>0</v>
      </c>
      <c r="AZ25" s="138" cm="1">
        <f t="array" ref="AZ25">$E25*IFERROR(IF($D25&lt;=AZ$5,INDEX($E$15:$E$16,MATCH(AZ$5,$H$5:$CA$5,0)-MATCH($D25,$D$18:$D$90,0)+1,0),0),0)</f>
        <v>0</v>
      </c>
      <c r="BA25" s="138" cm="1">
        <f t="array" ref="BA25">$E25*IFERROR(IF($D25&lt;=BA$5,INDEX($E$15:$E$16,MATCH(BA$5,$H$5:$CA$5,0)-MATCH($D25,$D$18:$D$90,0)+1,0),0),0)</f>
        <v>0</v>
      </c>
      <c r="BB25" s="138" cm="1">
        <f t="array" ref="BB25">$E25*IFERROR(IF($D25&lt;=BB$5,INDEX($E$15:$E$16,MATCH(BB$5,$H$5:$CA$5,0)-MATCH($D25,$D$18:$D$90,0)+1,0),0),0)</f>
        <v>0</v>
      </c>
      <c r="BC25" s="138" cm="1">
        <f t="array" ref="BC25">$E25*IFERROR(IF($D25&lt;=BC$5,INDEX($E$15:$E$16,MATCH(BC$5,$H$5:$CA$5,0)-MATCH($D25,$D$18:$D$90,0)+1,0),0),0)</f>
        <v>0</v>
      </c>
      <c r="BD25" s="138" cm="1">
        <f t="array" ref="BD25">$E25*IFERROR(IF($D25&lt;=BD$5,INDEX($E$15:$E$16,MATCH(BD$5,$H$5:$CA$5,0)-MATCH($D25,$D$18:$D$90,0)+1,0),0),0)</f>
        <v>0</v>
      </c>
      <c r="BE25" s="138" cm="1">
        <f t="array" ref="BE25">$E25*IFERROR(IF($D25&lt;=BE$5,INDEX($E$15:$E$16,MATCH(BE$5,$H$5:$CA$5,0)-MATCH($D25,$D$18:$D$90,0)+1,0),0),0)</f>
        <v>0</v>
      </c>
      <c r="BF25" s="138" cm="1">
        <f t="array" ref="BF25">$E25*IFERROR(IF($D25&lt;=BF$5,INDEX($E$15:$E$16,MATCH(BF$5,$H$5:$CA$5,0)-MATCH($D25,$D$18:$D$90,0)+1,0),0),0)</f>
        <v>0</v>
      </c>
      <c r="BG25" s="138" cm="1">
        <f t="array" ref="BG25">$E25*IFERROR(IF($D25&lt;=BG$5,INDEX($E$15:$E$16,MATCH(BG$5,$H$5:$CA$5,0)-MATCH($D25,$D$18:$D$90,0)+1,0),0),0)</f>
        <v>0</v>
      </c>
      <c r="BH25" s="138" cm="1">
        <f t="array" ref="BH25">$E25*IFERROR(IF($D25&lt;=BH$5,INDEX($E$15:$E$16,MATCH(BH$5,$H$5:$CA$5,0)-MATCH($D25,$D$18:$D$90,0)+1,0),0),0)</f>
        <v>0</v>
      </c>
      <c r="BI25" s="138" cm="1">
        <f t="array" ref="BI25">$E25*IFERROR(IF($D25&lt;=BI$5,INDEX($E$15:$E$16,MATCH(BI$5,$H$5:$CA$5,0)-MATCH($D25,$D$18:$D$90,0)+1,0),0),0)</f>
        <v>0</v>
      </c>
      <c r="BJ25" s="138" cm="1">
        <f t="array" ref="BJ25">$E25*IFERROR(IF($D25&lt;=BJ$5,INDEX($E$15:$E$16,MATCH(BJ$5,$H$5:$CA$5,0)-MATCH($D25,$D$18:$D$90,0)+1,0),0),0)</f>
        <v>0</v>
      </c>
      <c r="BK25" s="138" cm="1">
        <f t="array" ref="BK25">$E25*IFERROR(IF($D25&lt;=BK$5,INDEX($E$15:$E$16,MATCH(BK$5,$H$5:$CA$5,0)-MATCH($D25,$D$18:$D$90,0)+1,0),0),0)</f>
        <v>0</v>
      </c>
      <c r="BL25" s="138" cm="1">
        <f t="array" ref="BL25">$E25*IFERROR(IF($D25&lt;=BL$5,INDEX($E$15:$E$16,MATCH(BL$5,$H$5:$CA$5,0)-MATCH($D25,$D$18:$D$90,0)+1,0),0),0)</f>
        <v>0</v>
      </c>
      <c r="BM25" s="138" cm="1">
        <f t="array" ref="BM25">$E25*IFERROR(IF($D25&lt;=BM$5,INDEX($E$15:$E$16,MATCH(BM$5,$H$5:$CA$5,0)-MATCH($D25,$D$18:$D$90,0)+1,0),0),0)</f>
        <v>0</v>
      </c>
      <c r="BN25" s="138" cm="1">
        <f t="array" ref="BN25">$E25*IFERROR(IF($D25&lt;=BN$5,INDEX($E$15:$E$16,MATCH(BN$5,$H$5:$CA$5,0)-MATCH($D25,$D$18:$D$90,0)+1,0),0),0)</f>
        <v>0</v>
      </c>
      <c r="BO25" s="138" cm="1">
        <f t="array" ref="BO25">$E25*IFERROR(IF($D25&lt;=BO$5,INDEX($E$15:$E$16,MATCH(BO$5,$H$5:$CA$5,0)-MATCH($D25,$D$18:$D$90,0)+1,0),0),0)</f>
        <v>0</v>
      </c>
      <c r="BP25" s="138" cm="1">
        <f t="array" ref="BP25">$E25*IFERROR(IF($D25&lt;=BP$5,INDEX($E$15:$E$16,MATCH(BP$5,$H$5:$CA$5,0)-MATCH($D25,$D$18:$D$90,0)+1,0),0),0)</f>
        <v>0</v>
      </c>
      <c r="BQ25" s="138" cm="1">
        <f t="array" ref="BQ25">$E25*IFERROR(IF($D25&lt;=BQ$5,INDEX($E$15:$E$16,MATCH(BQ$5,$H$5:$CA$5,0)-MATCH($D25,$D$18:$D$90,0)+1,0),0),0)</f>
        <v>0</v>
      </c>
      <c r="BR25" s="138" cm="1">
        <f t="array" ref="BR25">$E25*IFERROR(IF($D25&lt;=BR$5,INDEX($E$15:$E$16,MATCH(BR$5,$H$5:$CA$5,0)-MATCH($D25,$D$18:$D$90,0)+1,0),0),0)</f>
        <v>0</v>
      </c>
      <c r="BS25" s="138" cm="1">
        <f t="array" ref="BS25">$E25*IFERROR(IF($D25&lt;=BS$5,INDEX($E$15:$E$16,MATCH(BS$5,$H$5:$CA$5,0)-MATCH($D25,$D$18:$D$90,0)+1,0),0),0)</f>
        <v>0</v>
      </c>
      <c r="BT25" s="138" cm="1">
        <f t="array" ref="BT25">$E25*IFERROR(IF($D25&lt;=BT$5,INDEX($E$15:$E$16,MATCH(BT$5,$H$5:$CA$5,0)-MATCH($D25,$D$18:$D$90,0)+1,0),0),0)</f>
        <v>0</v>
      </c>
      <c r="BU25" s="138" cm="1">
        <f t="array" ref="BU25">$E25*IFERROR(IF($D25&lt;=BU$5,INDEX($E$15:$E$16,MATCH(BU$5,$H$5:$CA$5,0)-MATCH($D25,$D$18:$D$90,0)+1,0),0),0)</f>
        <v>0</v>
      </c>
      <c r="BV25" s="138" cm="1">
        <f t="array" ref="BV25">$E25*IFERROR(IF($D25&lt;=BV$5,INDEX($E$15:$E$16,MATCH(BV$5,$H$5:$CA$5,0)-MATCH($D25,$D$18:$D$90,0)+1,0),0),0)</f>
        <v>0</v>
      </c>
      <c r="BW25" s="138" cm="1">
        <f t="array" ref="BW25">$E25*IFERROR(IF($D25&lt;=BW$5,INDEX($E$15:$E$16,MATCH(BW$5,$H$5:$CA$5,0)-MATCH($D25,$D$18:$D$90,0)+1,0),0),0)</f>
        <v>0</v>
      </c>
      <c r="BX25" s="138" cm="1">
        <f t="array" ref="BX25">$E25*IFERROR(IF($D25&lt;=BX$5,INDEX($E$15:$E$16,MATCH(BX$5,$H$5:$CA$5,0)-MATCH($D25,$D$18:$D$90,0)+1,0),0),0)</f>
        <v>0</v>
      </c>
      <c r="BY25" s="138" cm="1">
        <f t="array" ref="BY25">$E25*IFERROR(IF($D25&lt;=BY$5,INDEX($E$15:$E$16,MATCH(BY$5,$H$5:$CA$5,0)-MATCH($D25,$D$18:$D$90,0)+1,0),0),0)</f>
        <v>0</v>
      </c>
      <c r="BZ25" s="138" cm="1">
        <f t="array" ref="BZ25">$E25*IFERROR(IF($D25&lt;=BZ$5,INDEX($E$15:$E$16,MATCH(BZ$5,$H$5:$CA$5,0)-MATCH($D25,$D$18:$D$90,0)+1,0),0),0)</f>
        <v>0</v>
      </c>
      <c r="CA25" s="138" cm="1">
        <f t="array" ref="CA25">$E25*IFERROR(IF($D25&lt;=CA$5,INDEX($E$15:$E$16,MATCH(CA$5,$H$5:$CA$5,0)-MATCH($D25,$D$18:$D$90,0)+1,0),0),0)</f>
        <v>0</v>
      </c>
    </row>
    <row r="26" spans="4:79" hidden="1" outlineLevel="1">
      <c r="D26" s="24">
        <f t="shared" si="10"/>
        <v>46295</v>
      </c>
      <c r="E26" s="137" cm="1">
        <f t="array" ref="E26">INDEX($H$7:$CA$7,0,MATCH($D26,$H$5:$CA$5,0))</f>
        <v>31912.5</v>
      </c>
      <c r="H26" s="138" cm="1">
        <f t="array" ref="H26">$E26*IFERROR(IF($D26&lt;=H$5,INDEX($E$15:$E$16,MATCH(H$5,$H$5:$CA$5,0)-MATCH($D26,$D$18:$D$90,0)+1,0),0),0)</f>
        <v>0</v>
      </c>
      <c r="I26" s="138" cm="1">
        <f t="array" ref="I26">$E26*IFERROR(IF($D26&lt;=I$5,INDEX($E$15:$E$16,MATCH(I$5,$H$5:$CA$5,0)-MATCH($D26,$D$18:$D$90,0)+1,0),0),0)</f>
        <v>0</v>
      </c>
      <c r="J26" s="138" cm="1">
        <f t="array" ref="J26">$E26*IFERROR(IF($D26&lt;=J$5,INDEX($E$15:$E$16,MATCH(J$5,$H$5:$CA$5,0)-MATCH($D26,$D$18:$D$90,0)+1,0),0),0)</f>
        <v>0</v>
      </c>
      <c r="K26" s="138" cm="1">
        <f t="array" ref="K26">$E26*IFERROR(IF($D26&lt;=K$5,INDEX($E$15:$E$16,MATCH(K$5,$H$5:$CA$5,0)-MATCH($D26,$D$18:$D$90,0)+1,0),0),0)</f>
        <v>0</v>
      </c>
      <c r="L26" s="138" cm="1">
        <f t="array" ref="L26">$E26*IFERROR(IF($D26&lt;=L$5,INDEX($E$15:$E$16,MATCH(L$5,$H$5:$CA$5,0)-MATCH($D26,$D$18:$D$90,0)+1,0),0),0)</f>
        <v>0</v>
      </c>
      <c r="M26" s="138" cm="1">
        <f t="array" ref="M26">$E26*IFERROR(IF($D26&lt;=M$5,INDEX($E$15:$E$16,MATCH(M$5,$H$5:$CA$5,0)-MATCH($D26,$D$18:$D$90,0)+1,0),0),0)</f>
        <v>0</v>
      </c>
      <c r="N26" s="138" cm="1">
        <f t="array" ref="N26">$E26*IFERROR(IF($D26&lt;=N$5,INDEX($E$15:$E$16,MATCH(N$5,$H$5:$CA$5,0)-MATCH($D26,$D$18:$D$90,0)+1,0),0),0)</f>
        <v>0</v>
      </c>
      <c r="O26" s="138" cm="1">
        <f t="array" ref="O26">$E26*IFERROR(IF($D26&lt;=O$5,INDEX($E$15:$E$16,MATCH(O$5,$H$5:$CA$5,0)-MATCH($D26,$D$18:$D$90,0)+1,0),0),0)</f>
        <v>0</v>
      </c>
      <c r="P26" s="138" cm="1">
        <f t="array" ref="P26">$E26*IFERROR(IF($D26&lt;=P$5,INDEX($E$15:$E$16,MATCH(P$5,$H$5:$CA$5,0)-MATCH($D26,$D$18:$D$90,0)+1,0),0),0)</f>
        <v>15956.25</v>
      </c>
      <c r="Q26" s="138" cm="1">
        <f t="array" ref="Q26">$E26*IFERROR(IF($D26&lt;=Q$5,INDEX($E$15:$E$16,MATCH(Q$5,$H$5:$CA$5,0)-MATCH($D26,$D$18:$D$90,0)+1,0),0),0)</f>
        <v>15956.25</v>
      </c>
      <c r="R26" s="138" cm="1">
        <f t="array" ref="R26">$E26*IFERROR(IF($D26&lt;=R$5,INDEX($E$15:$E$16,MATCH(R$5,$H$5:$CA$5,0)-MATCH($D26,$D$18:$D$90,0)+1,0),0),0)</f>
        <v>0</v>
      </c>
      <c r="S26" s="138" cm="1">
        <f t="array" ref="S26">$E26*IFERROR(IF($D26&lt;=S$5,INDEX($E$15:$E$16,MATCH(S$5,$H$5:$CA$5,0)-MATCH($D26,$D$18:$D$90,0)+1,0),0),0)</f>
        <v>0</v>
      </c>
      <c r="T26" s="138" cm="1">
        <f t="array" ref="T26">$E26*IFERROR(IF($D26&lt;=T$5,INDEX($E$15:$E$16,MATCH(T$5,$H$5:$CA$5,0)-MATCH($D26,$D$18:$D$90,0)+1,0),0),0)</f>
        <v>0</v>
      </c>
      <c r="U26" s="138" cm="1">
        <f t="array" ref="U26">$E26*IFERROR(IF($D26&lt;=U$5,INDEX($E$15:$E$16,MATCH(U$5,$H$5:$CA$5,0)-MATCH($D26,$D$18:$D$90,0)+1,0),0),0)</f>
        <v>0</v>
      </c>
      <c r="V26" s="138" cm="1">
        <f t="array" ref="V26">$E26*IFERROR(IF($D26&lt;=V$5,INDEX($E$15:$E$16,MATCH(V$5,$H$5:$CA$5,0)-MATCH($D26,$D$18:$D$90,0)+1,0),0),0)</f>
        <v>0</v>
      </c>
      <c r="W26" s="138" cm="1">
        <f t="array" ref="W26">$E26*IFERROR(IF($D26&lt;=W$5,INDEX($E$15:$E$16,MATCH(W$5,$H$5:$CA$5,0)-MATCH($D26,$D$18:$D$90,0)+1,0),0),0)</f>
        <v>0</v>
      </c>
      <c r="X26" s="138" cm="1">
        <f t="array" ref="X26">$E26*IFERROR(IF($D26&lt;=X$5,INDEX($E$15:$E$16,MATCH(X$5,$H$5:$CA$5,0)-MATCH($D26,$D$18:$D$90,0)+1,0),0),0)</f>
        <v>0</v>
      </c>
      <c r="Y26" s="138" cm="1">
        <f t="array" ref="Y26">$E26*IFERROR(IF($D26&lt;=Y$5,INDEX($E$15:$E$16,MATCH(Y$5,$H$5:$CA$5,0)-MATCH($D26,$D$18:$D$90,0)+1,0),0),0)</f>
        <v>0</v>
      </c>
      <c r="Z26" s="138" cm="1">
        <f t="array" ref="Z26">$E26*IFERROR(IF($D26&lt;=Z$5,INDEX($E$15:$E$16,MATCH(Z$5,$H$5:$CA$5,0)-MATCH($D26,$D$18:$D$90,0)+1,0),0),0)</f>
        <v>0</v>
      </c>
      <c r="AA26" s="138" cm="1">
        <f t="array" ref="AA26">$E26*IFERROR(IF($D26&lt;=AA$5,INDEX($E$15:$E$16,MATCH(AA$5,$H$5:$CA$5,0)-MATCH($D26,$D$18:$D$90,0)+1,0),0),0)</f>
        <v>0</v>
      </c>
      <c r="AB26" s="138" cm="1">
        <f t="array" ref="AB26">$E26*IFERROR(IF($D26&lt;=AB$5,INDEX($E$15:$E$16,MATCH(AB$5,$H$5:$CA$5,0)-MATCH($D26,$D$18:$D$90,0)+1,0),0),0)</f>
        <v>0</v>
      </c>
      <c r="AC26" s="138" cm="1">
        <f t="array" ref="AC26">$E26*IFERROR(IF($D26&lt;=AC$5,INDEX($E$15:$E$16,MATCH(AC$5,$H$5:$CA$5,0)-MATCH($D26,$D$18:$D$90,0)+1,0),0),0)</f>
        <v>0</v>
      </c>
      <c r="AD26" s="138" cm="1">
        <f t="array" ref="AD26">$E26*IFERROR(IF($D26&lt;=AD$5,INDEX($E$15:$E$16,MATCH(AD$5,$H$5:$CA$5,0)-MATCH($D26,$D$18:$D$90,0)+1,0),0),0)</f>
        <v>0</v>
      </c>
      <c r="AE26" s="138" cm="1">
        <f t="array" ref="AE26">$E26*IFERROR(IF($D26&lt;=AE$5,INDEX($E$15:$E$16,MATCH(AE$5,$H$5:$CA$5,0)-MATCH($D26,$D$18:$D$90,0)+1,0),0),0)</f>
        <v>0</v>
      </c>
      <c r="AF26" s="138" cm="1">
        <f t="array" ref="AF26">$E26*IFERROR(IF($D26&lt;=AF$5,INDEX($E$15:$E$16,MATCH(AF$5,$H$5:$CA$5,0)-MATCH($D26,$D$18:$D$90,0)+1,0),0),0)</f>
        <v>0</v>
      </c>
      <c r="AG26" s="138" cm="1">
        <f t="array" ref="AG26">$E26*IFERROR(IF($D26&lt;=AG$5,INDEX($E$15:$E$16,MATCH(AG$5,$H$5:$CA$5,0)-MATCH($D26,$D$18:$D$90,0)+1,0),0),0)</f>
        <v>0</v>
      </c>
      <c r="AH26" s="138" cm="1">
        <f t="array" ref="AH26">$E26*IFERROR(IF($D26&lt;=AH$5,INDEX($E$15:$E$16,MATCH(AH$5,$H$5:$CA$5,0)-MATCH($D26,$D$18:$D$90,0)+1,0),0),0)</f>
        <v>0</v>
      </c>
      <c r="AI26" s="138" cm="1">
        <f t="array" ref="AI26">$E26*IFERROR(IF($D26&lt;=AI$5,INDEX($E$15:$E$16,MATCH(AI$5,$H$5:$CA$5,0)-MATCH($D26,$D$18:$D$90,0)+1,0),0),0)</f>
        <v>0</v>
      </c>
      <c r="AJ26" s="138" cm="1">
        <f t="array" ref="AJ26">$E26*IFERROR(IF($D26&lt;=AJ$5,INDEX($E$15:$E$16,MATCH(AJ$5,$H$5:$CA$5,0)-MATCH($D26,$D$18:$D$90,0)+1,0),0),0)</f>
        <v>0</v>
      </c>
      <c r="AK26" s="138" cm="1">
        <f t="array" ref="AK26">$E26*IFERROR(IF($D26&lt;=AK$5,INDEX($E$15:$E$16,MATCH(AK$5,$H$5:$CA$5,0)-MATCH($D26,$D$18:$D$90,0)+1,0),0),0)</f>
        <v>0</v>
      </c>
      <c r="AL26" s="138" cm="1">
        <f t="array" ref="AL26">$E26*IFERROR(IF($D26&lt;=AL$5,INDEX($E$15:$E$16,MATCH(AL$5,$H$5:$CA$5,0)-MATCH($D26,$D$18:$D$90,0)+1,0),0),0)</f>
        <v>0</v>
      </c>
      <c r="AM26" s="138" cm="1">
        <f t="array" ref="AM26">$E26*IFERROR(IF($D26&lt;=AM$5,INDEX($E$15:$E$16,MATCH(AM$5,$H$5:$CA$5,0)-MATCH($D26,$D$18:$D$90,0)+1,0),0),0)</f>
        <v>0</v>
      </c>
      <c r="AN26" s="138" cm="1">
        <f t="array" ref="AN26">$E26*IFERROR(IF($D26&lt;=AN$5,INDEX($E$15:$E$16,MATCH(AN$5,$H$5:$CA$5,0)-MATCH($D26,$D$18:$D$90,0)+1,0),0),0)</f>
        <v>0</v>
      </c>
      <c r="AO26" s="138" cm="1">
        <f t="array" ref="AO26">$E26*IFERROR(IF($D26&lt;=AO$5,INDEX($E$15:$E$16,MATCH(AO$5,$H$5:$CA$5,0)-MATCH($D26,$D$18:$D$90,0)+1,0),0),0)</f>
        <v>0</v>
      </c>
      <c r="AP26" s="138" cm="1">
        <f t="array" ref="AP26">$E26*IFERROR(IF($D26&lt;=AP$5,INDEX($E$15:$E$16,MATCH(AP$5,$H$5:$CA$5,0)-MATCH($D26,$D$18:$D$90,0)+1,0),0),0)</f>
        <v>0</v>
      </c>
      <c r="AQ26" s="138" cm="1">
        <f t="array" ref="AQ26">$E26*IFERROR(IF($D26&lt;=AQ$5,INDEX($E$15:$E$16,MATCH(AQ$5,$H$5:$CA$5,0)-MATCH($D26,$D$18:$D$90,0)+1,0),0),0)</f>
        <v>0</v>
      </c>
      <c r="AR26" s="138" cm="1">
        <f t="array" ref="AR26">$E26*IFERROR(IF($D26&lt;=AR$5,INDEX($E$15:$E$16,MATCH(AR$5,$H$5:$CA$5,0)-MATCH($D26,$D$18:$D$90,0)+1,0),0),0)</f>
        <v>0</v>
      </c>
      <c r="AS26" s="138" cm="1">
        <f t="array" ref="AS26">$E26*IFERROR(IF($D26&lt;=AS$5,INDEX($E$15:$E$16,MATCH(AS$5,$H$5:$CA$5,0)-MATCH($D26,$D$18:$D$90,0)+1,0),0),0)</f>
        <v>0</v>
      </c>
      <c r="AT26" s="138" cm="1">
        <f t="array" ref="AT26">$E26*IFERROR(IF($D26&lt;=AT$5,INDEX($E$15:$E$16,MATCH(AT$5,$H$5:$CA$5,0)-MATCH($D26,$D$18:$D$90,0)+1,0),0),0)</f>
        <v>0</v>
      </c>
      <c r="AU26" s="138" cm="1">
        <f t="array" ref="AU26">$E26*IFERROR(IF($D26&lt;=AU$5,INDEX($E$15:$E$16,MATCH(AU$5,$H$5:$CA$5,0)-MATCH($D26,$D$18:$D$90,0)+1,0),0),0)</f>
        <v>0</v>
      </c>
      <c r="AV26" s="138" cm="1">
        <f t="array" ref="AV26">$E26*IFERROR(IF($D26&lt;=AV$5,INDEX($E$15:$E$16,MATCH(AV$5,$H$5:$CA$5,0)-MATCH($D26,$D$18:$D$90,0)+1,0),0),0)</f>
        <v>0</v>
      </c>
      <c r="AW26" s="138" cm="1">
        <f t="array" ref="AW26">$E26*IFERROR(IF($D26&lt;=AW$5,INDEX($E$15:$E$16,MATCH(AW$5,$H$5:$CA$5,0)-MATCH($D26,$D$18:$D$90,0)+1,0),0),0)</f>
        <v>0</v>
      </c>
      <c r="AX26" s="138" cm="1">
        <f t="array" ref="AX26">$E26*IFERROR(IF($D26&lt;=AX$5,INDEX($E$15:$E$16,MATCH(AX$5,$H$5:$CA$5,0)-MATCH($D26,$D$18:$D$90,0)+1,0),0),0)</f>
        <v>0</v>
      </c>
      <c r="AY26" s="138" cm="1">
        <f t="array" ref="AY26">$E26*IFERROR(IF($D26&lt;=AY$5,INDEX($E$15:$E$16,MATCH(AY$5,$H$5:$CA$5,0)-MATCH($D26,$D$18:$D$90,0)+1,0),0),0)</f>
        <v>0</v>
      </c>
      <c r="AZ26" s="138" cm="1">
        <f t="array" ref="AZ26">$E26*IFERROR(IF($D26&lt;=AZ$5,INDEX($E$15:$E$16,MATCH(AZ$5,$H$5:$CA$5,0)-MATCH($D26,$D$18:$D$90,0)+1,0),0),0)</f>
        <v>0</v>
      </c>
      <c r="BA26" s="138" cm="1">
        <f t="array" ref="BA26">$E26*IFERROR(IF($D26&lt;=BA$5,INDEX($E$15:$E$16,MATCH(BA$5,$H$5:$CA$5,0)-MATCH($D26,$D$18:$D$90,0)+1,0),0),0)</f>
        <v>0</v>
      </c>
      <c r="BB26" s="138" cm="1">
        <f t="array" ref="BB26">$E26*IFERROR(IF($D26&lt;=BB$5,INDEX($E$15:$E$16,MATCH(BB$5,$H$5:$CA$5,0)-MATCH($D26,$D$18:$D$90,0)+1,0),0),0)</f>
        <v>0</v>
      </c>
      <c r="BC26" s="138" cm="1">
        <f t="array" ref="BC26">$E26*IFERROR(IF($D26&lt;=BC$5,INDEX($E$15:$E$16,MATCH(BC$5,$H$5:$CA$5,0)-MATCH($D26,$D$18:$D$90,0)+1,0),0),0)</f>
        <v>0</v>
      </c>
      <c r="BD26" s="138" cm="1">
        <f t="array" ref="BD26">$E26*IFERROR(IF($D26&lt;=BD$5,INDEX($E$15:$E$16,MATCH(BD$5,$H$5:$CA$5,0)-MATCH($D26,$D$18:$D$90,0)+1,0),0),0)</f>
        <v>0</v>
      </c>
      <c r="BE26" s="138" cm="1">
        <f t="array" ref="BE26">$E26*IFERROR(IF($D26&lt;=BE$5,INDEX($E$15:$E$16,MATCH(BE$5,$H$5:$CA$5,0)-MATCH($D26,$D$18:$D$90,0)+1,0),0),0)</f>
        <v>0</v>
      </c>
      <c r="BF26" s="138" cm="1">
        <f t="array" ref="BF26">$E26*IFERROR(IF($D26&lt;=BF$5,INDEX($E$15:$E$16,MATCH(BF$5,$H$5:$CA$5,0)-MATCH($D26,$D$18:$D$90,0)+1,0),0),0)</f>
        <v>0</v>
      </c>
      <c r="BG26" s="138" cm="1">
        <f t="array" ref="BG26">$E26*IFERROR(IF($D26&lt;=BG$5,INDEX($E$15:$E$16,MATCH(BG$5,$H$5:$CA$5,0)-MATCH($D26,$D$18:$D$90,0)+1,0),0),0)</f>
        <v>0</v>
      </c>
      <c r="BH26" s="138" cm="1">
        <f t="array" ref="BH26">$E26*IFERROR(IF($D26&lt;=BH$5,INDEX($E$15:$E$16,MATCH(BH$5,$H$5:$CA$5,0)-MATCH($D26,$D$18:$D$90,0)+1,0),0),0)</f>
        <v>0</v>
      </c>
      <c r="BI26" s="138" cm="1">
        <f t="array" ref="BI26">$E26*IFERROR(IF($D26&lt;=BI$5,INDEX($E$15:$E$16,MATCH(BI$5,$H$5:$CA$5,0)-MATCH($D26,$D$18:$D$90,0)+1,0),0),0)</f>
        <v>0</v>
      </c>
      <c r="BJ26" s="138" cm="1">
        <f t="array" ref="BJ26">$E26*IFERROR(IF($D26&lt;=BJ$5,INDEX($E$15:$E$16,MATCH(BJ$5,$H$5:$CA$5,0)-MATCH($D26,$D$18:$D$90,0)+1,0),0),0)</f>
        <v>0</v>
      </c>
      <c r="BK26" s="138" cm="1">
        <f t="array" ref="BK26">$E26*IFERROR(IF($D26&lt;=BK$5,INDEX($E$15:$E$16,MATCH(BK$5,$H$5:$CA$5,0)-MATCH($D26,$D$18:$D$90,0)+1,0),0),0)</f>
        <v>0</v>
      </c>
      <c r="BL26" s="138" cm="1">
        <f t="array" ref="BL26">$E26*IFERROR(IF($D26&lt;=BL$5,INDEX($E$15:$E$16,MATCH(BL$5,$H$5:$CA$5,0)-MATCH($D26,$D$18:$D$90,0)+1,0),0),0)</f>
        <v>0</v>
      </c>
      <c r="BM26" s="138" cm="1">
        <f t="array" ref="BM26">$E26*IFERROR(IF($D26&lt;=BM$5,INDEX($E$15:$E$16,MATCH(BM$5,$H$5:$CA$5,0)-MATCH($D26,$D$18:$D$90,0)+1,0),0),0)</f>
        <v>0</v>
      </c>
      <c r="BN26" s="138" cm="1">
        <f t="array" ref="BN26">$E26*IFERROR(IF($D26&lt;=BN$5,INDEX($E$15:$E$16,MATCH(BN$5,$H$5:$CA$5,0)-MATCH($D26,$D$18:$D$90,0)+1,0),0),0)</f>
        <v>0</v>
      </c>
      <c r="BO26" s="138" cm="1">
        <f t="array" ref="BO26">$E26*IFERROR(IF($D26&lt;=BO$5,INDEX($E$15:$E$16,MATCH(BO$5,$H$5:$CA$5,0)-MATCH($D26,$D$18:$D$90,0)+1,0),0),0)</f>
        <v>0</v>
      </c>
      <c r="BP26" s="138" cm="1">
        <f t="array" ref="BP26">$E26*IFERROR(IF($D26&lt;=BP$5,INDEX($E$15:$E$16,MATCH(BP$5,$H$5:$CA$5,0)-MATCH($D26,$D$18:$D$90,0)+1,0),0),0)</f>
        <v>0</v>
      </c>
      <c r="BQ26" s="138" cm="1">
        <f t="array" ref="BQ26">$E26*IFERROR(IF($D26&lt;=BQ$5,INDEX($E$15:$E$16,MATCH(BQ$5,$H$5:$CA$5,0)-MATCH($D26,$D$18:$D$90,0)+1,0),0),0)</f>
        <v>0</v>
      </c>
      <c r="BR26" s="138" cm="1">
        <f t="array" ref="BR26">$E26*IFERROR(IF($D26&lt;=BR$5,INDEX($E$15:$E$16,MATCH(BR$5,$H$5:$CA$5,0)-MATCH($D26,$D$18:$D$90,0)+1,0),0),0)</f>
        <v>0</v>
      </c>
      <c r="BS26" s="138" cm="1">
        <f t="array" ref="BS26">$E26*IFERROR(IF($D26&lt;=BS$5,INDEX($E$15:$E$16,MATCH(BS$5,$H$5:$CA$5,0)-MATCH($D26,$D$18:$D$90,0)+1,0),0),0)</f>
        <v>0</v>
      </c>
      <c r="BT26" s="138" cm="1">
        <f t="array" ref="BT26">$E26*IFERROR(IF($D26&lt;=BT$5,INDEX($E$15:$E$16,MATCH(BT$5,$H$5:$CA$5,0)-MATCH($D26,$D$18:$D$90,0)+1,0),0),0)</f>
        <v>0</v>
      </c>
      <c r="BU26" s="138" cm="1">
        <f t="array" ref="BU26">$E26*IFERROR(IF($D26&lt;=BU$5,INDEX($E$15:$E$16,MATCH(BU$5,$H$5:$CA$5,0)-MATCH($D26,$D$18:$D$90,0)+1,0),0),0)</f>
        <v>0</v>
      </c>
      <c r="BV26" s="138" cm="1">
        <f t="array" ref="BV26">$E26*IFERROR(IF($D26&lt;=BV$5,INDEX($E$15:$E$16,MATCH(BV$5,$H$5:$CA$5,0)-MATCH($D26,$D$18:$D$90,0)+1,0),0),0)</f>
        <v>0</v>
      </c>
      <c r="BW26" s="138" cm="1">
        <f t="array" ref="BW26">$E26*IFERROR(IF($D26&lt;=BW$5,INDEX($E$15:$E$16,MATCH(BW$5,$H$5:$CA$5,0)-MATCH($D26,$D$18:$D$90,0)+1,0),0),0)</f>
        <v>0</v>
      </c>
      <c r="BX26" s="138" cm="1">
        <f t="array" ref="BX26">$E26*IFERROR(IF($D26&lt;=BX$5,INDEX($E$15:$E$16,MATCH(BX$5,$H$5:$CA$5,0)-MATCH($D26,$D$18:$D$90,0)+1,0),0),0)</f>
        <v>0</v>
      </c>
      <c r="BY26" s="138" cm="1">
        <f t="array" ref="BY26">$E26*IFERROR(IF($D26&lt;=BY$5,INDEX($E$15:$E$16,MATCH(BY$5,$H$5:$CA$5,0)-MATCH($D26,$D$18:$D$90,0)+1,0),0),0)</f>
        <v>0</v>
      </c>
      <c r="BZ26" s="138" cm="1">
        <f t="array" ref="BZ26">$E26*IFERROR(IF($D26&lt;=BZ$5,INDEX($E$15:$E$16,MATCH(BZ$5,$H$5:$CA$5,0)-MATCH($D26,$D$18:$D$90,0)+1,0),0),0)</f>
        <v>0</v>
      </c>
      <c r="CA26" s="138" cm="1">
        <f t="array" ref="CA26">$E26*IFERROR(IF($D26&lt;=CA$5,INDEX($E$15:$E$16,MATCH(CA$5,$H$5:$CA$5,0)-MATCH($D26,$D$18:$D$90,0)+1,0),0),0)</f>
        <v>0</v>
      </c>
    </row>
    <row r="27" spans="4:79" hidden="1" outlineLevel="1">
      <c r="D27" s="24">
        <f t="shared" si="10"/>
        <v>46326</v>
      </c>
      <c r="E27" s="137" cm="1">
        <f t="array" ref="E27">INDEX($H$7:$CA$7,0,MATCH($D27,$H$5:$CA$5,0))</f>
        <v>91162.604166666672</v>
      </c>
      <c r="H27" s="138" cm="1">
        <f t="array" ref="H27">$E27*IFERROR(IF($D27&lt;=H$5,INDEX($E$15:$E$16,MATCH(H$5,$H$5:$CA$5,0)-MATCH($D27,$D$18:$D$90,0)+1,0),0),0)</f>
        <v>0</v>
      </c>
      <c r="I27" s="138" cm="1">
        <f t="array" ref="I27">$E27*IFERROR(IF($D27&lt;=I$5,INDEX($E$15:$E$16,MATCH(I$5,$H$5:$CA$5,0)-MATCH($D27,$D$18:$D$90,0)+1,0),0),0)</f>
        <v>0</v>
      </c>
      <c r="J27" s="138" cm="1">
        <f t="array" ref="J27">$E27*IFERROR(IF($D27&lt;=J$5,INDEX($E$15:$E$16,MATCH(J$5,$H$5:$CA$5,0)-MATCH($D27,$D$18:$D$90,0)+1,0),0),0)</f>
        <v>0</v>
      </c>
      <c r="K27" s="138" cm="1">
        <f t="array" ref="K27">$E27*IFERROR(IF($D27&lt;=K$5,INDEX($E$15:$E$16,MATCH(K$5,$H$5:$CA$5,0)-MATCH($D27,$D$18:$D$90,0)+1,0),0),0)</f>
        <v>0</v>
      </c>
      <c r="L27" s="138" cm="1">
        <f t="array" ref="L27">$E27*IFERROR(IF($D27&lt;=L$5,INDEX($E$15:$E$16,MATCH(L$5,$H$5:$CA$5,0)-MATCH($D27,$D$18:$D$90,0)+1,0),0),0)</f>
        <v>0</v>
      </c>
      <c r="M27" s="138" cm="1">
        <f t="array" ref="M27">$E27*IFERROR(IF($D27&lt;=M$5,INDEX($E$15:$E$16,MATCH(M$5,$H$5:$CA$5,0)-MATCH($D27,$D$18:$D$90,0)+1,0),0),0)</f>
        <v>0</v>
      </c>
      <c r="N27" s="138" cm="1">
        <f t="array" ref="N27">$E27*IFERROR(IF($D27&lt;=N$5,INDEX($E$15:$E$16,MATCH(N$5,$H$5:$CA$5,0)-MATCH($D27,$D$18:$D$90,0)+1,0),0),0)</f>
        <v>0</v>
      </c>
      <c r="O27" s="138" cm="1">
        <f t="array" ref="O27">$E27*IFERROR(IF($D27&lt;=O$5,INDEX($E$15:$E$16,MATCH(O$5,$H$5:$CA$5,0)-MATCH($D27,$D$18:$D$90,0)+1,0),0),0)</f>
        <v>0</v>
      </c>
      <c r="P27" s="138" cm="1">
        <f t="array" ref="P27">$E27*IFERROR(IF($D27&lt;=P$5,INDEX($E$15:$E$16,MATCH(P$5,$H$5:$CA$5,0)-MATCH($D27,$D$18:$D$90,0)+1,0),0),0)</f>
        <v>0</v>
      </c>
      <c r="Q27" s="138" cm="1">
        <f t="array" ref="Q27">$E27*IFERROR(IF($D27&lt;=Q$5,INDEX($E$15:$E$16,MATCH(Q$5,$H$5:$CA$5,0)-MATCH($D27,$D$18:$D$90,0)+1,0),0),0)</f>
        <v>45581.302083333336</v>
      </c>
      <c r="R27" s="138" cm="1">
        <f t="array" ref="R27">$E27*IFERROR(IF($D27&lt;=R$5,INDEX($E$15:$E$16,MATCH(R$5,$H$5:$CA$5,0)-MATCH($D27,$D$18:$D$90,0)+1,0),0),0)</f>
        <v>45581.302083333336</v>
      </c>
      <c r="S27" s="138" cm="1">
        <f t="array" ref="S27">$E27*IFERROR(IF($D27&lt;=S$5,INDEX($E$15:$E$16,MATCH(S$5,$H$5:$CA$5,0)-MATCH($D27,$D$18:$D$90,0)+1,0),0),0)</f>
        <v>0</v>
      </c>
      <c r="T27" s="138" cm="1">
        <f t="array" ref="T27">$E27*IFERROR(IF($D27&lt;=T$5,INDEX($E$15:$E$16,MATCH(T$5,$H$5:$CA$5,0)-MATCH($D27,$D$18:$D$90,0)+1,0),0),0)</f>
        <v>0</v>
      </c>
      <c r="U27" s="138" cm="1">
        <f t="array" ref="U27">$E27*IFERROR(IF($D27&lt;=U$5,INDEX($E$15:$E$16,MATCH(U$5,$H$5:$CA$5,0)-MATCH($D27,$D$18:$D$90,0)+1,0),0),0)</f>
        <v>0</v>
      </c>
      <c r="V27" s="138" cm="1">
        <f t="array" ref="V27">$E27*IFERROR(IF($D27&lt;=V$5,INDEX($E$15:$E$16,MATCH(V$5,$H$5:$CA$5,0)-MATCH($D27,$D$18:$D$90,0)+1,0),0),0)</f>
        <v>0</v>
      </c>
      <c r="W27" s="138" cm="1">
        <f t="array" ref="W27">$E27*IFERROR(IF($D27&lt;=W$5,INDEX($E$15:$E$16,MATCH(W$5,$H$5:$CA$5,0)-MATCH($D27,$D$18:$D$90,0)+1,0),0),0)</f>
        <v>0</v>
      </c>
      <c r="X27" s="138" cm="1">
        <f t="array" ref="X27">$E27*IFERROR(IF($D27&lt;=X$5,INDEX($E$15:$E$16,MATCH(X$5,$H$5:$CA$5,0)-MATCH($D27,$D$18:$D$90,0)+1,0),0),0)</f>
        <v>0</v>
      </c>
      <c r="Y27" s="138" cm="1">
        <f t="array" ref="Y27">$E27*IFERROR(IF($D27&lt;=Y$5,INDEX($E$15:$E$16,MATCH(Y$5,$H$5:$CA$5,0)-MATCH($D27,$D$18:$D$90,0)+1,0),0),0)</f>
        <v>0</v>
      </c>
      <c r="Z27" s="138" cm="1">
        <f t="array" ref="Z27">$E27*IFERROR(IF($D27&lt;=Z$5,INDEX($E$15:$E$16,MATCH(Z$5,$H$5:$CA$5,0)-MATCH($D27,$D$18:$D$90,0)+1,0),0),0)</f>
        <v>0</v>
      </c>
      <c r="AA27" s="138" cm="1">
        <f t="array" ref="AA27">$E27*IFERROR(IF($D27&lt;=AA$5,INDEX($E$15:$E$16,MATCH(AA$5,$H$5:$CA$5,0)-MATCH($D27,$D$18:$D$90,0)+1,0),0),0)</f>
        <v>0</v>
      </c>
      <c r="AB27" s="138" cm="1">
        <f t="array" ref="AB27">$E27*IFERROR(IF($D27&lt;=AB$5,INDEX($E$15:$E$16,MATCH(AB$5,$H$5:$CA$5,0)-MATCH($D27,$D$18:$D$90,0)+1,0),0),0)</f>
        <v>0</v>
      </c>
      <c r="AC27" s="138" cm="1">
        <f t="array" ref="AC27">$E27*IFERROR(IF($D27&lt;=AC$5,INDEX($E$15:$E$16,MATCH(AC$5,$H$5:$CA$5,0)-MATCH($D27,$D$18:$D$90,0)+1,0),0),0)</f>
        <v>0</v>
      </c>
      <c r="AD27" s="138" cm="1">
        <f t="array" ref="AD27">$E27*IFERROR(IF($D27&lt;=AD$5,INDEX($E$15:$E$16,MATCH(AD$5,$H$5:$CA$5,0)-MATCH($D27,$D$18:$D$90,0)+1,0),0),0)</f>
        <v>0</v>
      </c>
      <c r="AE27" s="138" cm="1">
        <f t="array" ref="AE27">$E27*IFERROR(IF($D27&lt;=AE$5,INDEX($E$15:$E$16,MATCH(AE$5,$H$5:$CA$5,0)-MATCH($D27,$D$18:$D$90,0)+1,0),0),0)</f>
        <v>0</v>
      </c>
      <c r="AF27" s="138" cm="1">
        <f t="array" ref="AF27">$E27*IFERROR(IF($D27&lt;=AF$5,INDEX($E$15:$E$16,MATCH(AF$5,$H$5:$CA$5,0)-MATCH($D27,$D$18:$D$90,0)+1,0),0),0)</f>
        <v>0</v>
      </c>
      <c r="AG27" s="138" cm="1">
        <f t="array" ref="AG27">$E27*IFERROR(IF($D27&lt;=AG$5,INDEX($E$15:$E$16,MATCH(AG$5,$H$5:$CA$5,0)-MATCH($D27,$D$18:$D$90,0)+1,0),0),0)</f>
        <v>0</v>
      </c>
      <c r="AH27" s="138" cm="1">
        <f t="array" ref="AH27">$E27*IFERROR(IF($D27&lt;=AH$5,INDEX($E$15:$E$16,MATCH(AH$5,$H$5:$CA$5,0)-MATCH($D27,$D$18:$D$90,0)+1,0),0),0)</f>
        <v>0</v>
      </c>
      <c r="AI27" s="138" cm="1">
        <f t="array" ref="AI27">$E27*IFERROR(IF($D27&lt;=AI$5,INDEX($E$15:$E$16,MATCH(AI$5,$H$5:$CA$5,0)-MATCH($D27,$D$18:$D$90,0)+1,0),0),0)</f>
        <v>0</v>
      </c>
      <c r="AJ27" s="138" cm="1">
        <f t="array" ref="AJ27">$E27*IFERROR(IF($D27&lt;=AJ$5,INDEX($E$15:$E$16,MATCH(AJ$5,$H$5:$CA$5,0)-MATCH($D27,$D$18:$D$90,0)+1,0),0),0)</f>
        <v>0</v>
      </c>
      <c r="AK27" s="138" cm="1">
        <f t="array" ref="AK27">$E27*IFERROR(IF($D27&lt;=AK$5,INDEX($E$15:$E$16,MATCH(AK$5,$H$5:$CA$5,0)-MATCH($D27,$D$18:$D$90,0)+1,0),0),0)</f>
        <v>0</v>
      </c>
      <c r="AL27" s="138" cm="1">
        <f t="array" ref="AL27">$E27*IFERROR(IF($D27&lt;=AL$5,INDEX($E$15:$E$16,MATCH(AL$5,$H$5:$CA$5,0)-MATCH($D27,$D$18:$D$90,0)+1,0),0),0)</f>
        <v>0</v>
      </c>
      <c r="AM27" s="138" cm="1">
        <f t="array" ref="AM27">$E27*IFERROR(IF($D27&lt;=AM$5,INDEX($E$15:$E$16,MATCH(AM$5,$H$5:$CA$5,0)-MATCH($D27,$D$18:$D$90,0)+1,0),0),0)</f>
        <v>0</v>
      </c>
      <c r="AN27" s="138" cm="1">
        <f t="array" ref="AN27">$E27*IFERROR(IF($D27&lt;=AN$5,INDEX($E$15:$E$16,MATCH(AN$5,$H$5:$CA$5,0)-MATCH($D27,$D$18:$D$90,0)+1,0),0),0)</f>
        <v>0</v>
      </c>
      <c r="AO27" s="138" cm="1">
        <f t="array" ref="AO27">$E27*IFERROR(IF($D27&lt;=AO$5,INDEX($E$15:$E$16,MATCH(AO$5,$H$5:$CA$5,0)-MATCH($D27,$D$18:$D$90,0)+1,0),0),0)</f>
        <v>0</v>
      </c>
      <c r="AP27" s="138" cm="1">
        <f t="array" ref="AP27">$E27*IFERROR(IF($D27&lt;=AP$5,INDEX($E$15:$E$16,MATCH(AP$5,$H$5:$CA$5,0)-MATCH($D27,$D$18:$D$90,0)+1,0),0),0)</f>
        <v>0</v>
      </c>
      <c r="AQ27" s="138" cm="1">
        <f t="array" ref="AQ27">$E27*IFERROR(IF($D27&lt;=AQ$5,INDEX($E$15:$E$16,MATCH(AQ$5,$H$5:$CA$5,0)-MATCH($D27,$D$18:$D$90,0)+1,0),0),0)</f>
        <v>0</v>
      </c>
      <c r="AR27" s="138" cm="1">
        <f t="array" ref="AR27">$E27*IFERROR(IF($D27&lt;=AR$5,INDEX($E$15:$E$16,MATCH(AR$5,$H$5:$CA$5,0)-MATCH($D27,$D$18:$D$90,0)+1,0),0),0)</f>
        <v>0</v>
      </c>
      <c r="AS27" s="138" cm="1">
        <f t="array" ref="AS27">$E27*IFERROR(IF($D27&lt;=AS$5,INDEX($E$15:$E$16,MATCH(AS$5,$H$5:$CA$5,0)-MATCH($D27,$D$18:$D$90,0)+1,0),0),0)</f>
        <v>0</v>
      </c>
      <c r="AT27" s="138" cm="1">
        <f t="array" ref="AT27">$E27*IFERROR(IF($D27&lt;=AT$5,INDEX($E$15:$E$16,MATCH(AT$5,$H$5:$CA$5,0)-MATCH($D27,$D$18:$D$90,0)+1,0),0),0)</f>
        <v>0</v>
      </c>
      <c r="AU27" s="138" cm="1">
        <f t="array" ref="AU27">$E27*IFERROR(IF($D27&lt;=AU$5,INDEX($E$15:$E$16,MATCH(AU$5,$H$5:$CA$5,0)-MATCH($D27,$D$18:$D$90,0)+1,0),0),0)</f>
        <v>0</v>
      </c>
      <c r="AV27" s="138" cm="1">
        <f t="array" ref="AV27">$E27*IFERROR(IF($D27&lt;=AV$5,INDEX($E$15:$E$16,MATCH(AV$5,$H$5:$CA$5,0)-MATCH($D27,$D$18:$D$90,0)+1,0),0),0)</f>
        <v>0</v>
      </c>
      <c r="AW27" s="138" cm="1">
        <f t="array" ref="AW27">$E27*IFERROR(IF($D27&lt;=AW$5,INDEX($E$15:$E$16,MATCH(AW$5,$H$5:$CA$5,0)-MATCH($D27,$D$18:$D$90,0)+1,0),0),0)</f>
        <v>0</v>
      </c>
      <c r="AX27" s="138" cm="1">
        <f t="array" ref="AX27">$E27*IFERROR(IF($D27&lt;=AX$5,INDEX($E$15:$E$16,MATCH(AX$5,$H$5:$CA$5,0)-MATCH($D27,$D$18:$D$90,0)+1,0),0),0)</f>
        <v>0</v>
      </c>
      <c r="AY27" s="138" cm="1">
        <f t="array" ref="AY27">$E27*IFERROR(IF($D27&lt;=AY$5,INDEX($E$15:$E$16,MATCH(AY$5,$H$5:$CA$5,0)-MATCH($D27,$D$18:$D$90,0)+1,0),0),0)</f>
        <v>0</v>
      </c>
      <c r="AZ27" s="138" cm="1">
        <f t="array" ref="AZ27">$E27*IFERROR(IF($D27&lt;=AZ$5,INDEX($E$15:$E$16,MATCH(AZ$5,$H$5:$CA$5,0)-MATCH($D27,$D$18:$D$90,0)+1,0),0),0)</f>
        <v>0</v>
      </c>
      <c r="BA27" s="138" cm="1">
        <f t="array" ref="BA27">$E27*IFERROR(IF($D27&lt;=BA$5,INDEX($E$15:$E$16,MATCH(BA$5,$H$5:$CA$5,0)-MATCH($D27,$D$18:$D$90,0)+1,0),0),0)</f>
        <v>0</v>
      </c>
      <c r="BB27" s="138" cm="1">
        <f t="array" ref="BB27">$E27*IFERROR(IF($D27&lt;=BB$5,INDEX($E$15:$E$16,MATCH(BB$5,$H$5:$CA$5,0)-MATCH($D27,$D$18:$D$90,0)+1,0),0),0)</f>
        <v>0</v>
      </c>
      <c r="BC27" s="138" cm="1">
        <f t="array" ref="BC27">$E27*IFERROR(IF($D27&lt;=BC$5,INDEX($E$15:$E$16,MATCH(BC$5,$H$5:$CA$5,0)-MATCH($D27,$D$18:$D$90,0)+1,0),0),0)</f>
        <v>0</v>
      </c>
      <c r="BD27" s="138" cm="1">
        <f t="array" ref="BD27">$E27*IFERROR(IF($D27&lt;=BD$5,INDEX($E$15:$E$16,MATCH(BD$5,$H$5:$CA$5,0)-MATCH($D27,$D$18:$D$90,0)+1,0),0),0)</f>
        <v>0</v>
      </c>
      <c r="BE27" s="138" cm="1">
        <f t="array" ref="BE27">$E27*IFERROR(IF($D27&lt;=BE$5,INDEX($E$15:$E$16,MATCH(BE$5,$H$5:$CA$5,0)-MATCH($D27,$D$18:$D$90,0)+1,0),0),0)</f>
        <v>0</v>
      </c>
      <c r="BF27" s="138" cm="1">
        <f t="array" ref="BF27">$E27*IFERROR(IF($D27&lt;=BF$5,INDEX($E$15:$E$16,MATCH(BF$5,$H$5:$CA$5,0)-MATCH($D27,$D$18:$D$90,0)+1,0),0),0)</f>
        <v>0</v>
      </c>
      <c r="BG27" s="138" cm="1">
        <f t="array" ref="BG27">$E27*IFERROR(IF($D27&lt;=BG$5,INDEX($E$15:$E$16,MATCH(BG$5,$H$5:$CA$5,0)-MATCH($D27,$D$18:$D$90,0)+1,0),0),0)</f>
        <v>0</v>
      </c>
      <c r="BH27" s="138" cm="1">
        <f t="array" ref="BH27">$E27*IFERROR(IF($D27&lt;=BH$5,INDEX($E$15:$E$16,MATCH(BH$5,$H$5:$CA$5,0)-MATCH($D27,$D$18:$D$90,0)+1,0),0),0)</f>
        <v>0</v>
      </c>
      <c r="BI27" s="138" cm="1">
        <f t="array" ref="BI27">$E27*IFERROR(IF($D27&lt;=BI$5,INDEX($E$15:$E$16,MATCH(BI$5,$H$5:$CA$5,0)-MATCH($D27,$D$18:$D$90,0)+1,0),0),0)</f>
        <v>0</v>
      </c>
      <c r="BJ27" s="138" cm="1">
        <f t="array" ref="BJ27">$E27*IFERROR(IF($D27&lt;=BJ$5,INDEX($E$15:$E$16,MATCH(BJ$5,$H$5:$CA$5,0)-MATCH($D27,$D$18:$D$90,0)+1,0),0),0)</f>
        <v>0</v>
      </c>
      <c r="BK27" s="138" cm="1">
        <f t="array" ref="BK27">$E27*IFERROR(IF($D27&lt;=BK$5,INDEX($E$15:$E$16,MATCH(BK$5,$H$5:$CA$5,0)-MATCH($D27,$D$18:$D$90,0)+1,0),0),0)</f>
        <v>0</v>
      </c>
      <c r="BL27" s="138" cm="1">
        <f t="array" ref="BL27">$E27*IFERROR(IF($D27&lt;=BL$5,INDEX($E$15:$E$16,MATCH(BL$5,$H$5:$CA$5,0)-MATCH($D27,$D$18:$D$90,0)+1,0),0),0)</f>
        <v>0</v>
      </c>
      <c r="BM27" s="138" cm="1">
        <f t="array" ref="BM27">$E27*IFERROR(IF($D27&lt;=BM$5,INDEX($E$15:$E$16,MATCH(BM$5,$H$5:$CA$5,0)-MATCH($D27,$D$18:$D$90,0)+1,0),0),0)</f>
        <v>0</v>
      </c>
      <c r="BN27" s="138" cm="1">
        <f t="array" ref="BN27">$E27*IFERROR(IF($D27&lt;=BN$5,INDEX($E$15:$E$16,MATCH(BN$5,$H$5:$CA$5,0)-MATCH($D27,$D$18:$D$90,0)+1,0),0),0)</f>
        <v>0</v>
      </c>
      <c r="BO27" s="138" cm="1">
        <f t="array" ref="BO27">$E27*IFERROR(IF($D27&lt;=BO$5,INDEX($E$15:$E$16,MATCH(BO$5,$H$5:$CA$5,0)-MATCH($D27,$D$18:$D$90,0)+1,0),0),0)</f>
        <v>0</v>
      </c>
      <c r="BP27" s="138" cm="1">
        <f t="array" ref="BP27">$E27*IFERROR(IF($D27&lt;=BP$5,INDEX($E$15:$E$16,MATCH(BP$5,$H$5:$CA$5,0)-MATCH($D27,$D$18:$D$90,0)+1,0),0),0)</f>
        <v>0</v>
      </c>
      <c r="BQ27" s="138" cm="1">
        <f t="array" ref="BQ27">$E27*IFERROR(IF($D27&lt;=BQ$5,INDEX($E$15:$E$16,MATCH(BQ$5,$H$5:$CA$5,0)-MATCH($D27,$D$18:$D$90,0)+1,0),0),0)</f>
        <v>0</v>
      </c>
      <c r="BR27" s="138" cm="1">
        <f t="array" ref="BR27">$E27*IFERROR(IF($D27&lt;=BR$5,INDEX($E$15:$E$16,MATCH(BR$5,$H$5:$CA$5,0)-MATCH($D27,$D$18:$D$90,0)+1,0),0),0)</f>
        <v>0</v>
      </c>
      <c r="BS27" s="138" cm="1">
        <f t="array" ref="BS27">$E27*IFERROR(IF($D27&lt;=BS$5,INDEX($E$15:$E$16,MATCH(BS$5,$H$5:$CA$5,0)-MATCH($D27,$D$18:$D$90,0)+1,0),0),0)</f>
        <v>0</v>
      </c>
      <c r="BT27" s="138" cm="1">
        <f t="array" ref="BT27">$E27*IFERROR(IF($D27&lt;=BT$5,INDEX($E$15:$E$16,MATCH(BT$5,$H$5:$CA$5,0)-MATCH($D27,$D$18:$D$90,0)+1,0),0),0)</f>
        <v>0</v>
      </c>
      <c r="BU27" s="138" cm="1">
        <f t="array" ref="BU27">$E27*IFERROR(IF($D27&lt;=BU$5,INDEX($E$15:$E$16,MATCH(BU$5,$H$5:$CA$5,0)-MATCH($D27,$D$18:$D$90,0)+1,0),0),0)</f>
        <v>0</v>
      </c>
      <c r="BV27" s="138" cm="1">
        <f t="array" ref="BV27">$E27*IFERROR(IF($D27&lt;=BV$5,INDEX($E$15:$E$16,MATCH(BV$5,$H$5:$CA$5,0)-MATCH($D27,$D$18:$D$90,0)+1,0),0),0)</f>
        <v>0</v>
      </c>
      <c r="BW27" s="138" cm="1">
        <f t="array" ref="BW27">$E27*IFERROR(IF($D27&lt;=BW$5,INDEX($E$15:$E$16,MATCH(BW$5,$H$5:$CA$5,0)-MATCH($D27,$D$18:$D$90,0)+1,0),0),0)</f>
        <v>0</v>
      </c>
      <c r="BX27" s="138" cm="1">
        <f t="array" ref="BX27">$E27*IFERROR(IF($D27&lt;=BX$5,INDEX($E$15:$E$16,MATCH(BX$5,$H$5:$CA$5,0)-MATCH($D27,$D$18:$D$90,0)+1,0),0),0)</f>
        <v>0</v>
      </c>
      <c r="BY27" s="138" cm="1">
        <f t="array" ref="BY27">$E27*IFERROR(IF($D27&lt;=BY$5,INDEX($E$15:$E$16,MATCH(BY$5,$H$5:$CA$5,0)-MATCH($D27,$D$18:$D$90,0)+1,0),0),0)</f>
        <v>0</v>
      </c>
      <c r="BZ27" s="138" cm="1">
        <f t="array" ref="BZ27">$E27*IFERROR(IF($D27&lt;=BZ$5,INDEX($E$15:$E$16,MATCH(BZ$5,$H$5:$CA$5,0)-MATCH($D27,$D$18:$D$90,0)+1,0),0),0)</f>
        <v>0</v>
      </c>
      <c r="CA27" s="138" cm="1">
        <f t="array" ref="CA27">$E27*IFERROR(IF($D27&lt;=CA$5,INDEX($E$15:$E$16,MATCH(CA$5,$H$5:$CA$5,0)-MATCH($D27,$D$18:$D$90,0)+1,0),0),0)</f>
        <v>0</v>
      </c>
    </row>
    <row r="28" spans="4:79" hidden="1" outlineLevel="1">
      <c r="D28" s="24">
        <f t="shared" si="10"/>
        <v>46356</v>
      </c>
      <c r="E28" s="137" cm="1">
        <f t="array" ref="E28">INDEX($H$7:$CA$7,0,MATCH($D28,$H$5:$CA$5,0))</f>
        <v>59250.104166666672</v>
      </c>
      <c r="H28" s="138" cm="1">
        <f t="array" ref="H28">$E28*IFERROR(IF($D28&lt;=H$5,INDEX($E$15:$E$16,MATCH(H$5,$H$5:$CA$5,0)-MATCH($D28,$D$18:$D$90,0)+1,0),0),0)</f>
        <v>0</v>
      </c>
      <c r="I28" s="138" cm="1">
        <f t="array" ref="I28">$E28*IFERROR(IF($D28&lt;=I$5,INDEX($E$15:$E$16,MATCH(I$5,$H$5:$CA$5,0)-MATCH($D28,$D$18:$D$90,0)+1,0),0),0)</f>
        <v>0</v>
      </c>
      <c r="J28" s="138" cm="1">
        <f t="array" ref="J28">$E28*IFERROR(IF($D28&lt;=J$5,INDEX($E$15:$E$16,MATCH(J$5,$H$5:$CA$5,0)-MATCH($D28,$D$18:$D$90,0)+1,0),0),0)</f>
        <v>0</v>
      </c>
      <c r="K28" s="138" cm="1">
        <f t="array" ref="K28">$E28*IFERROR(IF($D28&lt;=K$5,INDEX($E$15:$E$16,MATCH(K$5,$H$5:$CA$5,0)-MATCH($D28,$D$18:$D$90,0)+1,0),0),0)</f>
        <v>0</v>
      </c>
      <c r="L28" s="138" cm="1">
        <f t="array" ref="L28">$E28*IFERROR(IF($D28&lt;=L$5,INDEX($E$15:$E$16,MATCH(L$5,$H$5:$CA$5,0)-MATCH($D28,$D$18:$D$90,0)+1,0),0),0)</f>
        <v>0</v>
      </c>
      <c r="M28" s="138" cm="1">
        <f t="array" ref="M28">$E28*IFERROR(IF($D28&lt;=M$5,INDEX($E$15:$E$16,MATCH(M$5,$H$5:$CA$5,0)-MATCH($D28,$D$18:$D$90,0)+1,0),0),0)</f>
        <v>0</v>
      </c>
      <c r="N28" s="138" cm="1">
        <f t="array" ref="N28">$E28*IFERROR(IF($D28&lt;=N$5,INDEX($E$15:$E$16,MATCH(N$5,$H$5:$CA$5,0)-MATCH($D28,$D$18:$D$90,0)+1,0),0),0)</f>
        <v>0</v>
      </c>
      <c r="O28" s="138" cm="1">
        <f t="array" ref="O28">$E28*IFERROR(IF($D28&lt;=O$5,INDEX($E$15:$E$16,MATCH(O$5,$H$5:$CA$5,0)-MATCH($D28,$D$18:$D$90,0)+1,0),0),0)</f>
        <v>0</v>
      </c>
      <c r="P28" s="138" cm="1">
        <f t="array" ref="P28">$E28*IFERROR(IF($D28&lt;=P$5,INDEX($E$15:$E$16,MATCH(P$5,$H$5:$CA$5,0)-MATCH($D28,$D$18:$D$90,0)+1,0),0),0)</f>
        <v>0</v>
      </c>
      <c r="Q28" s="138" cm="1">
        <f t="array" ref="Q28">$E28*IFERROR(IF($D28&lt;=Q$5,INDEX($E$15:$E$16,MATCH(Q$5,$H$5:$CA$5,0)-MATCH($D28,$D$18:$D$90,0)+1,0),0),0)</f>
        <v>0</v>
      </c>
      <c r="R28" s="138" cm="1">
        <f t="array" ref="R28">$E28*IFERROR(IF($D28&lt;=R$5,INDEX($E$15:$E$16,MATCH(R$5,$H$5:$CA$5,0)-MATCH($D28,$D$18:$D$90,0)+1,0),0),0)</f>
        <v>29625.052083333336</v>
      </c>
      <c r="S28" s="138" cm="1">
        <f t="array" ref="S28">$E28*IFERROR(IF($D28&lt;=S$5,INDEX($E$15:$E$16,MATCH(S$5,$H$5:$CA$5,0)-MATCH($D28,$D$18:$D$90,0)+1,0),0),0)</f>
        <v>29625.052083333336</v>
      </c>
      <c r="T28" s="138" cm="1">
        <f t="array" ref="T28">$E28*IFERROR(IF($D28&lt;=T$5,INDEX($E$15:$E$16,MATCH(T$5,$H$5:$CA$5,0)-MATCH($D28,$D$18:$D$90,0)+1,0),0),0)</f>
        <v>0</v>
      </c>
      <c r="U28" s="138" cm="1">
        <f t="array" ref="U28">$E28*IFERROR(IF($D28&lt;=U$5,INDEX($E$15:$E$16,MATCH(U$5,$H$5:$CA$5,0)-MATCH($D28,$D$18:$D$90,0)+1,0),0),0)</f>
        <v>0</v>
      </c>
      <c r="V28" s="138" cm="1">
        <f t="array" ref="V28">$E28*IFERROR(IF($D28&lt;=V$5,INDEX($E$15:$E$16,MATCH(V$5,$H$5:$CA$5,0)-MATCH($D28,$D$18:$D$90,0)+1,0),0),0)</f>
        <v>0</v>
      </c>
      <c r="W28" s="138" cm="1">
        <f t="array" ref="W28">$E28*IFERROR(IF($D28&lt;=W$5,INDEX($E$15:$E$16,MATCH(W$5,$H$5:$CA$5,0)-MATCH($D28,$D$18:$D$90,0)+1,0),0),0)</f>
        <v>0</v>
      </c>
      <c r="X28" s="138" cm="1">
        <f t="array" ref="X28">$E28*IFERROR(IF($D28&lt;=X$5,INDEX($E$15:$E$16,MATCH(X$5,$H$5:$CA$5,0)-MATCH($D28,$D$18:$D$90,0)+1,0),0),0)</f>
        <v>0</v>
      </c>
      <c r="Y28" s="138" cm="1">
        <f t="array" ref="Y28">$E28*IFERROR(IF($D28&lt;=Y$5,INDEX($E$15:$E$16,MATCH(Y$5,$H$5:$CA$5,0)-MATCH($D28,$D$18:$D$90,0)+1,0),0),0)</f>
        <v>0</v>
      </c>
      <c r="Z28" s="138" cm="1">
        <f t="array" ref="Z28">$E28*IFERROR(IF($D28&lt;=Z$5,INDEX($E$15:$E$16,MATCH(Z$5,$H$5:$CA$5,0)-MATCH($D28,$D$18:$D$90,0)+1,0),0),0)</f>
        <v>0</v>
      </c>
      <c r="AA28" s="138" cm="1">
        <f t="array" ref="AA28">$E28*IFERROR(IF($D28&lt;=AA$5,INDEX($E$15:$E$16,MATCH(AA$5,$H$5:$CA$5,0)-MATCH($D28,$D$18:$D$90,0)+1,0),0),0)</f>
        <v>0</v>
      </c>
      <c r="AB28" s="138" cm="1">
        <f t="array" ref="AB28">$E28*IFERROR(IF($D28&lt;=AB$5,INDEX($E$15:$E$16,MATCH(AB$5,$H$5:$CA$5,0)-MATCH($D28,$D$18:$D$90,0)+1,0),0),0)</f>
        <v>0</v>
      </c>
      <c r="AC28" s="138" cm="1">
        <f t="array" ref="AC28">$E28*IFERROR(IF($D28&lt;=AC$5,INDEX($E$15:$E$16,MATCH(AC$5,$H$5:$CA$5,0)-MATCH($D28,$D$18:$D$90,0)+1,0),0),0)</f>
        <v>0</v>
      </c>
      <c r="AD28" s="138" cm="1">
        <f t="array" ref="AD28">$E28*IFERROR(IF($D28&lt;=AD$5,INDEX($E$15:$E$16,MATCH(AD$5,$H$5:$CA$5,0)-MATCH($D28,$D$18:$D$90,0)+1,0),0),0)</f>
        <v>0</v>
      </c>
      <c r="AE28" s="138" cm="1">
        <f t="array" ref="AE28">$E28*IFERROR(IF($D28&lt;=AE$5,INDEX($E$15:$E$16,MATCH(AE$5,$H$5:$CA$5,0)-MATCH($D28,$D$18:$D$90,0)+1,0),0),0)</f>
        <v>0</v>
      </c>
      <c r="AF28" s="138" cm="1">
        <f t="array" ref="AF28">$E28*IFERROR(IF($D28&lt;=AF$5,INDEX($E$15:$E$16,MATCH(AF$5,$H$5:$CA$5,0)-MATCH($D28,$D$18:$D$90,0)+1,0),0),0)</f>
        <v>0</v>
      </c>
      <c r="AG28" s="138" cm="1">
        <f t="array" ref="AG28">$E28*IFERROR(IF($D28&lt;=AG$5,INDEX($E$15:$E$16,MATCH(AG$5,$H$5:$CA$5,0)-MATCH($D28,$D$18:$D$90,0)+1,0),0),0)</f>
        <v>0</v>
      </c>
      <c r="AH28" s="138" cm="1">
        <f t="array" ref="AH28">$E28*IFERROR(IF($D28&lt;=AH$5,INDEX($E$15:$E$16,MATCH(AH$5,$H$5:$CA$5,0)-MATCH($D28,$D$18:$D$90,0)+1,0),0),0)</f>
        <v>0</v>
      </c>
      <c r="AI28" s="138" cm="1">
        <f t="array" ref="AI28">$E28*IFERROR(IF($D28&lt;=AI$5,INDEX($E$15:$E$16,MATCH(AI$5,$H$5:$CA$5,0)-MATCH($D28,$D$18:$D$90,0)+1,0),0),0)</f>
        <v>0</v>
      </c>
      <c r="AJ28" s="138" cm="1">
        <f t="array" ref="AJ28">$E28*IFERROR(IF($D28&lt;=AJ$5,INDEX($E$15:$E$16,MATCH(AJ$5,$H$5:$CA$5,0)-MATCH($D28,$D$18:$D$90,0)+1,0),0),0)</f>
        <v>0</v>
      </c>
      <c r="AK28" s="138" cm="1">
        <f t="array" ref="AK28">$E28*IFERROR(IF($D28&lt;=AK$5,INDEX($E$15:$E$16,MATCH(AK$5,$H$5:$CA$5,0)-MATCH($D28,$D$18:$D$90,0)+1,0),0),0)</f>
        <v>0</v>
      </c>
      <c r="AL28" s="138" cm="1">
        <f t="array" ref="AL28">$E28*IFERROR(IF($D28&lt;=AL$5,INDEX($E$15:$E$16,MATCH(AL$5,$H$5:$CA$5,0)-MATCH($D28,$D$18:$D$90,0)+1,0),0),0)</f>
        <v>0</v>
      </c>
      <c r="AM28" s="138" cm="1">
        <f t="array" ref="AM28">$E28*IFERROR(IF($D28&lt;=AM$5,INDEX($E$15:$E$16,MATCH(AM$5,$H$5:$CA$5,0)-MATCH($D28,$D$18:$D$90,0)+1,0),0),0)</f>
        <v>0</v>
      </c>
      <c r="AN28" s="138" cm="1">
        <f t="array" ref="AN28">$E28*IFERROR(IF($D28&lt;=AN$5,INDEX($E$15:$E$16,MATCH(AN$5,$H$5:$CA$5,0)-MATCH($D28,$D$18:$D$90,0)+1,0),0),0)</f>
        <v>0</v>
      </c>
      <c r="AO28" s="138" cm="1">
        <f t="array" ref="AO28">$E28*IFERROR(IF($D28&lt;=AO$5,INDEX($E$15:$E$16,MATCH(AO$5,$H$5:$CA$5,0)-MATCH($D28,$D$18:$D$90,0)+1,0),0),0)</f>
        <v>0</v>
      </c>
      <c r="AP28" s="138" cm="1">
        <f t="array" ref="AP28">$E28*IFERROR(IF($D28&lt;=AP$5,INDEX($E$15:$E$16,MATCH(AP$5,$H$5:$CA$5,0)-MATCH($D28,$D$18:$D$90,0)+1,0),0),0)</f>
        <v>0</v>
      </c>
      <c r="AQ28" s="138" cm="1">
        <f t="array" ref="AQ28">$E28*IFERROR(IF($D28&lt;=AQ$5,INDEX($E$15:$E$16,MATCH(AQ$5,$H$5:$CA$5,0)-MATCH($D28,$D$18:$D$90,0)+1,0),0),0)</f>
        <v>0</v>
      </c>
      <c r="AR28" s="138" cm="1">
        <f t="array" ref="AR28">$E28*IFERROR(IF($D28&lt;=AR$5,INDEX($E$15:$E$16,MATCH(AR$5,$H$5:$CA$5,0)-MATCH($D28,$D$18:$D$90,0)+1,0),0),0)</f>
        <v>0</v>
      </c>
      <c r="AS28" s="138" cm="1">
        <f t="array" ref="AS28">$E28*IFERROR(IF($D28&lt;=AS$5,INDEX($E$15:$E$16,MATCH(AS$5,$H$5:$CA$5,0)-MATCH($D28,$D$18:$D$90,0)+1,0),0),0)</f>
        <v>0</v>
      </c>
      <c r="AT28" s="138" cm="1">
        <f t="array" ref="AT28">$E28*IFERROR(IF($D28&lt;=AT$5,INDEX($E$15:$E$16,MATCH(AT$5,$H$5:$CA$5,0)-MATCH($D28,$D$18:$D$90,0)+1,0),0),0)</f>
        <v>0</v>
      </c>
      <c r="AU28" s="138" cm="1">
        <f t="array" ref="AU28">$E28*IFERROR(IF($D28&lt;=AU$5,INDEX($E$15:$E$16,MATCH(AU$5,$H$5:$CA$5,0)-MATCH($D28,$D$18:$D$90,0)+1,0),0),0)</f>
        <v>0</v>
      </c>
      <c r="AV28" s="138" cm="1">
        <f t="array" ref="AV28">$E28*IFERROR(IF($D28&lt;=AV$5,INDEX($E$15:$E$16,MATCH(AV$5,$H$5:$CA$5,0)-MATCH($D28,$D$18:$D$90,0)+1,0),0),0)</f>
        <v>0</v>
      </c>
      <c r="AW28" s="138" cm="1">
        <f t="array" ref="AW28">$E28*IFERROR(IF($D28&lt;=AW$5,INDEX($E$15:$E$16,MATCH(AW$5,$H$5:$CA$5,0)-MATCH($D28,$D$18:$D$90,0)+1,0),0),0)</f>
        <v>0</v>
      </c>
      <c r="AX28" s="138" cm="1">
        <f t="array" ref="AX28">$E28*IFERROR(IF($D28&lt;=AX$5,INDEX($E$15:$E$16,MATCH(AX$5,$H$5:$CA$5,0)-MATCH($D28,$D$18:$D$90,0)+1,0),0),0)</f>
        <v>0</v>
      </c>
      <c r="AY28" s="138" cm="1">
        <f t="array" ref="AY28">$E28*IFERROR(IF($D28&lt;=AY$5,INDEX($E$15:$E$16,MATCH(AY$5,$H$5:$CA$5,0)-MATCH($D28,$D$18:$D$90,0)+1,0),0),0)</f>
        <v>0</v>
      </c>
      <c r="AZ28" s="138" cm="1">
        <f t="array" ref="AZ28">$E28*IFERROR(IF($D28&lt;=AZ$5,INDEX($E$15:$E$16,MATCH(AZ$5,$H$5:$CA$5,0)-MATCH($D28,$D$18:$D$90,0)+1,0),0),0)</f>
        <v>0</v>
      </c>
      <c r="BA28" s="138" cm="1">
        <f t="array" ref="BA28">$E28*IFERROR(IF($D28&lt;=BA$5,INDEX($E$15:$E$16,MATCH(BA$5,$H$5:$CA$5,0)-MATCH($D28,$D$18:$D$90,0)+1,0),0),0)</f>
        <v>0</v>
      </c>
      <c r="BB28" s="138" cm="1">
        <f t="array" ref="BB28">$E28*IFERROR(IF($D28&lt;=BB$5,INDEX($E$15:$E$16,MATCH(BB$5,$H$5:$CA$5,0)-MATCH($D28,$D$18:$D$90,0)+1,0),0),0)</f>
        <v>0</v>
      </c>
      <c r="BC28" s="138" cm="1">
        <f t="array" ref="BC28">$E28*IFERROR(IF($D28&lt;=BC$5,INDEX($E$15:$E$16,MATCH(BC$5,$H$5:$CA$5,0)-MATCH($D28,$D$18:$D$90,0)+1,0),0),0)</f>
        <v>0</v>
      </c>
      <c r="BD28" s="138" cm="1">
        <f t="array" ref="BD28">$E28*IFERROR(IF($D28&lt;=BD$5,INDEX($E$15:$E$16,MATCH(BD$5,$H$5:$CA$5,0)-MATCH($D28,$D$18:$D$90,0)+1,0),0),0)</f>
        <v>0</v>
      </c>
      <c r="BE28" s="138" cm="1">
        <f t="array" ref="BE28">$E28*IFERROR(IF($D28&lt;=BE$5,INDEX($E$15:$E$16,MATCH(BE$5,$H$5:$CA$5,0)-MATCH($D28,$D$18:$D$90,0)+1,0),0),0)</f>
        <v>0</v>
      </c>
      <c r="BF28" s="138" cm="1">
        <f t="array" ref="BF28">$E28*IFERROR(IF($D28&lt;=BF$5,INDEX($E$15:$E$16,MATCH(BF$5,$H$5:$CA$5,0)-MATCH($D28,$D$18:$D$90,0)+1,0),0),0)</f>
        <v>0</v>
      </c>
      <c r="BG28" s="138" cm="1">
        <f t="array" ref="BG28">$E28*IFERROR(IF($D28&lt;=BG$5,INDEX($E$15:$E$16,MATCH(BG$5,$H$5:$CA$5,0)-MATCH($D28,$D$18:$D$90,0)+1,0),0),0)</f>
        <v>0</v>
      </c>
      <c r="BH28" s="138" cm="1">
        <f t="array" ref="BH28">$E28*IFERROR(IF($D28&lt;=BH$5,INDEX($E$15:$E$16,MATCH(BH$5,$H$5:$CA$5,0)-MATCH($D28,$D$18:$D$90,0)+1,0),0),0)</f>
        <v>0</v>
      </c>
      <c r="BI28" s="138" cm="1">
        <f t="array" ref="BI28">$E28*IFERROR(IF($D28&lt;=BI$5,INDEX($E$15:$E$16,MATCH(BI$5,$H$5:$CA$5,0)-MATCH($D28,$D$18:$D$90,0)+1,0),0),0)</f>
        <v>0</v>
      </c>
      <c r="BJ28" s="138" cm="1">
        <f t="array" ref="BJ28">$E28*IFERROR(IF($D28&lt;=BJ$5,INDEX($E$15:$E$16,MATCH(BJ$5,$H$5:$CA$5,0)-MATCH($D28,$D$18:$D$90,0)+1,0),0),0)</f>
        <v>0</v>
      </c>
      <c r="BK28" s="138" cm="1">
        <f t="array" ref="BK28">$E28*IFERROR(IF($D28&lt;=BK$5,INDEX($E$15:$E$16,MATCH(BK$5,$H$5:$CA$5,0)-MATCH($D28,$D$18:$D$90,0)+1,0),0),0)</f>
        <v>0</v>
      </c>
      <c r="BL28" s="138" cm="1">
        <f t="array" ref="BL28">$E28*IFERROR(IF($D28&lt;=BL$5,INDEX($E$15:$E$16,MATCH(BL$5,$H$5:$CA$5,0)-MATCH($D28,$D$18:$D$90,0)+1,0),0),0)</f>
        <v>0</v>
      </c>
      <c r="BM28" s="138" cm="1">
        <f t="array" ref="BM28">$E28*IFERROR(IF($D28&lt;=BM$5,INDEX($E$15:$E$16,MATCH(BM$5,$H$5:$CA$5,0)-MATCH($D28,$D$18:$D$90,0)+1,0),0),0)</f>
        <v>0</v>
      </c>
      <c r="BN28" s="138" cm="1">
        <f t="array" ref="BN28">$E28*IFERROR(IF($D28&lt;=BN$5,INDEX($E$15:$E$16,MATCH(BN$5,$H$5:$CA$5,0)-MATCH($D28,$D$18:$D$90,0)+1,0),0),0)</f>
        <v>0</v>
      </c>
      <c r="BO28" s="138" cm="1">
        <f t="array" ref="BO28">$E28*IFERROR(IF($D28&lt;=BO$5,INDEX($E$15:$E$16,MATCH(BO$5,$H$5:$CA$5,0)-MATCH($D28,$D$18:$D$90,0)+1,0),0),0)</f>
        <v>0</v>
      </c>
      <c r="BP28" s="138" cm="1">
        <f t="array" ref="BP28">$E28*IFERROR(IF($D28&lt;=BP$5,INDEX($E$15:$E$16,MATCH(BP$5,$H$5:$CA$5,0)-MATCH($D28,$D$18:$D$90,0)+1,0),0),0)</f>
        <v>0</v>
      </c>
      <c r="BQ28" s="138" cm="1">
        <f t="array" ref="BQ28">$E28*IFERROR(IF($D28&lt;=BQ$5,INDEX($E$15:$E$16,MATCH(BQ$5,$H$5:$CA$5,0)-MATCH($D28,$D$18:$D$90,0)+1,0),0),0)</f>
        <v>0</v>
      </c>
      <c r="BR28" s="138" cm="1">
        <f t="array" ref="BR28">$E28*IFERROR(IF($D28&lt;=BR$5,INDEX($E$15:$E$16,MATCH(BR$5,$H$5:$CA$5,0)-MATCH($D28,$D$18:$D$90,0)+1,0),0),0)</f>
        <v>0</v>
      </c>
      <c r="BS28" s="138" cm="1">
        <f t="array" ref="BS28">$E28*IFERROR(IF($D28&lt;=BS$5,INDEX($E$15:$E$16,MATCH(BS$5,$H$5:$CA$5,0)-MATCH($D28,$D$18:$D$90,0)+1,0),0),0)</f>
        <v>0</v>
      </c>
      <c r="BT28" s="138" cm="1">
        <f t="array" ref="BT28">$E28*IFERROR(IF($D28&lt;=BT$5,INDEX($E$15:$E$16,MATCH(BT$5,$H$5:$CA$5,0)-MATCH($D28,$D$18:$D$90,0)+1,0),0),0)</f>
        <v>0</v>
      </c>
      <c r="BU28" s="138" cm="1">
        <f t="array" ref="BU28">$E28*IFERROR(IF($D28&lt;=BU$5,INDEX($E$15:$E$16,MATCH(BU$5,$H$5:$CA$5,0)-MATCH($D28,$D$18:$D$90,0)+1,0),0),0)</f>
        <v>0</v>
      </c>
      <c r="BV28" s="138" cm="1">
        <f t="array" ref="BV28">$E28*IFERROR(IF($D28&lt;=BV$5,INDEX($E$15:$E$16,MATCH(BV$5,$H$5:$CA$5,0)-MATCH($D28,$D$18:$D$90,0)+1,0),0),0)</f>
        <v>0</v>
      </c>
      <c r="BW28" s="138" cm="1">
        <f t="array" ref="BW28">$E28*IFERROR(IF($D28&lt;=BW$5,INDEX($E$15:$E$16,MATCH(BW$5,$H$5:$CA$5,0)-MATCH($D28,$D$18:$D$90,0)+1,0),0),0)</f>
        <v>0</v>
      </c>
      <c r="BX28" s="138" cm="1">
        <f t="array" ref="BX28">$E28*IFERROR(IF($D28&lt;=BX$5,INDEX($E$15:$E$16,MATCH(BX$5,$H$5:$CA$5,0)-MATCH($D28,$D$18:$D$90,0)+1,0),0),0)</f>
        <v>0</v>
      </c>
      <c r="BY28" s="138" cm="1">
        <f t="array" ref="BY28">$E28*IFERROR(IF($D28&lt;=BY$5,INDEX($E$15:$E$16,MATCH(BY$5,$H$5:$CA$5,0)-MATCH($D28,$D$18:$D$90,0)+1,0),0),0)</f>
        <v>0</v>
      </c>
      <c r="BZ28" s="138" cm="1">
        <f t="array" ref="BZ28">$E28*IFERROR(IF($D28&lt;=BZ$5,INDEX($E$15:$E$16,MATCH(BZ$5,$H$5:$CA$5,0)-MATCH($D28,$D$18:$D$90,0)+1,0),0),0)</f>
        <v>0</v>
      </c>
      <c r="CA28" s="138" cm="1">
        <f t="array" ref="CA28">$E28*IFERROR(IF($D28&lt;=CA$5,INDEX($E$15:$E$16,MATCH(CA$5,$H$5:$CA$5,0)-MATCH($D28,$D$18:$D$90,0)+1,0),0),0)</f>
        <v>0</v>
      </c>
    </row>
    <row r="29" spans="4:79" hidden="1" outlineLevel="1">
      <c r="D29" s="24">
        <f t="shared" si="10"/>
        <v>46387</v>
      </c>
      <c r="E29" s="137" cm="1">
        <f t="array" ref="E29">INDEX($H$7:$CA$7,0,MATCH($D29,$H$5:$CA$5,0))</f>
        <v>64352.25</v>
      </c>
      <c r="H29" s="138" cm="1">
        <f t="array" ref="H29">$E29*IFERROR(IF($D29&lt;=H$5,INDEX($E$15:$E$16,MATCH(H$5,$H$5:$CA$5,0)-MATCH($D29,$D$18:$D$90,0)+1,0),0),0)</f>
        <v>0</v>
      </c>
      <c r="I29" s="138" cm="1">
        <f t="array" ref="I29">$E29*IFERROR(IF($D29&lt;=I$5,INDEX($E$15:$E$16,MATCH(I$5,$H$5:$CA$5,0)-MATCH($D29,$D$18:$D$90,0)+1,0),0),0)</f>
        <v>0</v>
      </c>
      <c r="J29" s="138" cm="1">
        <f t="array" ref="J29">$E29*IFERROR(IF($D29&lt;=J$5,INDEX($E$15:$E$16,MATCH(J$5,$H$5:$CA$5,0)-MATCH($D29,$D$18:$D$90,0)+1,0),0),0)</f>
        <v>0</v>
      </c>
      <c r="K29" s="138" cm="1">
        <f t="array" ref="K29">$E29*IFERROR(IF($D29&lt;=K$5,INDEX($E$15:$E$16,MATCH(K$5,$H$5:$CA$5,0)-MATCH($D29,$D$18:$D$90,0)+1,0),0),0)</f>
        <v>0</v>
      </c>
      <c r="L29" s="138" cm="1">
        <f t="array" ref="L29">$E29*IFERROR(IF($D29&lt;=L$5,INDEX($E$15:$E$16,MATCH(L$5,$H$5:$CA$5,0)-MATCH($D29,$D$18:$D$90,0)+1,0),0),0)</f>
        <v>0</v>
      </c>
      <c r="M29" s="138" cm="1">
        <f t="array" ref="M29">$E29*IFERROR(IF($D29&lt;=M$5,INDEX($E$15:$E$16,MATCH(M$5,$H$5:$CA$5,0)-MATCH($D29,$D$18:$D$90,0)+1,0),0),0)</f>
        <v>0</v>
      </c>
      <c r="N29" s="138" cm="1">
        <f t="array" ref="N29">$E29*IFERROR(IF($D29&lt;=N$5,INDEX($E$15:$E$16,MATCH(N$5,$H$5:$CA$5,0)-MATCH($D29,$D$18:$D$90,0)+1,0),0),0)</f>
        <v>0</v>
      </c>
      <c r="O29" s="138" cm="1">
        <f t="array" ref="O29">$E29*IFERROR(IF($D29&lt;=O$5,INDEX($E$15:$E$16,MATCH(O$5,$H$5:$CA$5,0)-MATCH($D29,$D$18:$D$90,0)+1,0),0),0)</f>
        <v>0</v>
      </c>
      <c r="P29" s="138" cm="1">
        <f t="array" ref="P29">$E29*IFERROR(IF($D29&lt;=P$5,INDEX($E$15:$E$16,MATCH(P$5,$H$5:$CA$5,0)-MATCH($D29,$D$18:$D$90,0)+1,0),0),0)</f>
        <v>0</v>
      </c>
      <c r="Q29" s="138" cm="1">
        <f t="array" ref="Q29">$E29*IFERROR(IF($D29&lt;=Q$5,INDEX($E$15:$E$16,MATCH(Q$5,$H$5:$CA$5,0)-MATCH($D29,$D$18:$D$90,0)+1,0),0),0)</f>
        <v>0</v>
      </c>
      <c r="R29" s="138" cm="1">
        <f t="array" ref="R29">$E29*IFERROR(IF($D29&lt;=R$5,INDEX($E$15:$E$16,MATCH(R$5,$H$5:$CA$5,0)-MATCH($D29,$D$18:$D$90,0)+1,0),0),0)</f>
        <v>0</v>
      </c>
      <c r="S29" s="138" cm="1">
        <f t="array" ref="S29">$E29*IFERROR(IF($D29&lt;=S$5,INDEX($E$15:$E$16,MATCH(S$5,$H$5:$CA$5,0)-MATCH($D29,$D$18:$D$90,0)+1,0),0),0)</f>
        <v>32176.125</v>
      </c>
      <c r="T29" s="138" cm="1">
        <f t="array" ref="T29">$E29*IFERROR(IF($D29&lt;=T$5,INDEX($E$15:$E$16,MATCH(T$5,$H$5:$CA$5,0)-MATCH($D29,$D$18:$D$90,0)+1,0),0),0)</f>
        <v>32176.125</v>
      </c>
      <c r="U29" s="138" cm="1">
        <f t="array" ref="U29">$E29*IFERROR(IF($D29&lt;=U$5,INDEX($E$15:$E$16,MATCH(U$5,$H$5:$CA$5,0)-MATCH($D29,$D$18:$D$90,0)+1,0),0),0)</f>
        <v>0</v>
      </c>
      <c r="V29" s="138" cm="1">
        <f t="array" ref="V29">$E29*IFERROR(IF($D29&lt;=V$5,INDEX($E$15:$E$16,MATCH(V$5,$H$5:$CA$5,0)-MATCH($D29,$D$18:$D$90,0)+1,0),0),0)</f>
        <v>0</v>
      </c>
      <c r="W29" s="138" cm="1">
        <f t="array" ref="W29">$E29*IFERROR(IF($D29&lt;=W$5,INDEX($E$15:$E$16,MATCH(W$5,$H$5:$CA$5,0)-MATCH($D29,$D$18:$D$90,0)+1,0),0),0)</f>
        <v>0</v>
      </c>
      <c r="X29" s="138" cm="1">
        <f t="array" ref="X29">$E29*IFERROR(IF($D29&lt;=X$5,INDEX($E$15:$E$16,MATCH(X$5,$H$5:$CA$5,0)-MATCH($D29,$D$18:$D$90,0)+1,0),0),0)</f>
        <v>0</v>
      </c>
      <c r="Y29" s="138" cm="1">
        <f t="array" ref="Y29">$E29*IFERROR(IF($D29&lt;=Y$5,INDEX($E$15:$E$16,MATCH(Y$5,$H$5:$CA$5,0)-MATCH($D29,$D$18:$D$90,0)+1,0),0),0)</f>
        <v>0</v>
      </c>
      <c r="Z29" s="138" cm="1">
        <f t="array" ref="Z29">$E29*IFERROR(IF($D29&lt;=Z$5,INDEX($E$15:$E$16,MATCH(Z$5,$H$5:$CA$5,0)-MATCH($D29,$D$18:$D$90,0)+1,0),0),0)</f>
        <v>0</v>
      </c>
      <c r="AA29" s="138" cm="1">
        <f t="array" ref="AA29">$E29*IFERROR(IF($D29&lt;=AA$5,INDEX($E$15:$E$16,MATCH(AA$5,$H$5:$CA$5,0)-MATCH($D29,$D$18:$D$90,0)+1,0),0),0)</f>
        <v>0</v>
      </c>
      <c r="AB29" s="138" cm="1">
        <f t="array" ref="AB29">$E29*IFERROR(IF($D29&lt;=AB$5,INDEX($E$15:$E$16,MATCH(AB$5,$H$5:$CA$5,0)-MATCH($D29,$D$18:$D$90,0)+1,0),0),0)</f>
        <v>0</v>
      </c>
      <c r="AC29" s="138" cm="1">
        <f t="array" ref="AC29">$E29*IFERROR(IF($D29&lt;=AC$5,INDEX($E$15:$E$16,MATCH(AC$5,$H$5:$CA$5,0)-MATCH($D29,$D$18:$D$90,0)+1,0),0),0)</f>
        <v>0</v>
      </c>
      <c r="AD29" s="138" cm="1">
        <f t="array" ref="AD29">$E29*IFERROR(IF($D29&lt;=AD$5,INDEX($E$15:$E$16,MATCH(AD$5,$H$5:$CA$5,0)-MATCH($D29,$D$18:$D$90,0)+1,0),0),0)</f>
        <v>0</v>
      </c>
      <c r="AE29" s="138" cm="1">
        <f t="array" ref="AE29">$E29*IFERROR(IF($D29&lt;=AE$5,INDEX($E$15:$E$16,MATCH(AE$5,$H$5:$CA$5,0)-MATCH($D29,$D$18:$D$90,0)+1,0),0),0)</f>
        <v>0</v>
      </c>
      <c r="AF29" s="138" cm="1">
        <f t="array" ref="AF29">$E29*IFERROR(IF($D29&lt;=AF$5,INDEX($E$15:$E$16,MATCH(AF$5,$H$5:$CA$5,0)-MATCH($D29,$D$18:$D$90,0)+1,0),0),0)</f>
        <v>0</v>
      </c>
      <c r="AG29" s="138" cm="1">
        <f t="array" ref="AG29">$E29*IFERROR(IF($D29&lt;=AG$5,INDEX($E$15:$E$16,MATCH(AG$5,$H$5:$CA$5,0)-MATCH($D29,$D$18:$D$90,0)+1,0),0),0)</f>
        <v>0</v>
      </c>
      <c r="AH29" s="138" cm="1">
        <f t="array" ref="AH29">$E29*IFERROR(IF($D29&lt;=AH$5,INDEX($E$15:$E$16,MATCH(AH$5,$H$5:$CA$5,0)-MATCH($D29,$D$18:$D$90,0)+1,0),0),0)</f>
        <v>0</v>
      </c>
      <c r="AI29" s="138" cm="1">
        <f t="array" ref="AI29">$E29*IFERROR(IF($D29&lt;=AI$5,INDEX($E$15:$E$16,MATCH(AI$5,$H$5:$CA$5,0)-MATCH($D29,$D$18:$D$90,0)+1,0),0),0)</f>
        <v>0</v>
      </c>
      <c r="AJ29" s="138" cm="1">
        <f t="array" ref="AJ29">$E29*IFERROR(IF($D29&lt;=AJ$5,INDEX($E$15:$E$16,MATCH(AJ$5,$H$5:$CA$5,0)-MATCH($D29,$D$18:$D$90,0)+1,0),0),0)</f>
        <v>0</v>
      </c>
      <c r="AK29" s="138" cm="1">
        <f t="array" ref="AK29">$E29*IFERROR(IF($D29&lt;=AK$5,INDEX($E$15:$E$16,MATCH(AK$5,$H$5:$CA$5,0)-MATCH($D29,$D$18:$D$90,0)+1,0),0),0)</f>
        <v>0</v>
      </c>
      <c r="AL29" s="138" cm="1">
        <f t="array" ref="AL29">$E29*IFERROR(IF($D29&lt;=AL$5,INDEX($E$15:$E$16,MATCH(AL$5,$H$5:$CA$5,0)-MATCH($D29,$D$18:$D$90,0)+1,0),0),0)</f>
        <v>0</v>
      </c>
      <c r="AM29" s="138" cm="1">
        <f t="array" ref="AM29">$E29*IFERROR(IF($D29&lt;=AM$5,INDEX($E$15:$E$16,MATCH(AM$5,$H$5:$CA$5,0)-MATCH($D29,$D$18:$D$90,0)+1,0),0),0)</f>
        <v>0</v>
      </c>
      <c r="AN29" s="138" cm="1">
        <f t="array" ref="AN29">$E29*IFERROR(IF($D29&lt;=AN$5,INDEX($E$15:$E$16,MATCH(AN$5,$H$5:$CA$5,0)-MATCH($D29,$D$18:$D$90,0)+1,0),0),0)</f>
        <v>0</v>
      </c>
      <c r="AO29" s="138" cm="1">
        <f t="array" ref="AO29">$E29*IFERROR(IF($D29&lt;=AO$5,INDEX($E$15:$E$16,MATCH(AO$5,$H$5:$CA$5,0)-MATCH($D29,$D$18:$D$90,0)+1,0),0),0)</f>
        <v>0</v>
      </c>
      <c r="AP29" s="138" cm="1">
        <f t="array" ref="AP29">$E29*IFERROR(IF($D29&lt;=AP$5,INDEX($E$15:$E$16,MATCH(AP$5,$H$5:$CA$5,0)-MATCH($D29,$D$18:$D$90,0)+1,0),0),0)</f>
        <v>0</v>
      </c>
      <c r="AQ29" s="138" cm="1">
        <f t="array" ref="AQ29">$E29*IFERROR(IF($D29&lt;=AQ$5,INDEX($E$15:$E$16,MATCH(AQ$5,$H$5:$CA$5,0)-MATCH($D29,$D$18:$D$90,0)+1,0),0),0)</f>
        <v>0</v>
      </c>
      <c r="AR29" s="138" cm="1">
        <f t="array" ref="AR29">$E29*IFERROR(IF($D29&lt;=AR$5,INDEX($E$15:$E$16,MATCH(AR$5,$H$5:$CA$5,0)-MATCH($D29,$D$18:$D$90,0)+1,0),0),0)</f>
        <v>0</v>
      </c>
      <c r="AS29" s="138" cm="1">
        <f t="array" ref="AS29">$E29*IFERROR(IF($D29&lt;=AS$5,INDEX($E$15:$E$16,MATCH(AS$5,$H$5:$CA$5,0)-MATCH($D29,$D$18:$D$90,0)+1,0),0),0)</f>
        <v>0</v>
      </c>
      <c r="AT29" s="138" cm="1">
        <f t="array" ref="AT29">$E29*IFERROR(IF($D29&lt;=AT$5,INDEX($E$15:$E$16,MATCH(AT$5,$H$5:$CA$5,0)-MATCH($D29,$D$18:$D$90,0)+1,0),0),0)</f>
        <v>0</v>
      </c>
      <c r="AU29" s="138" cm="1">
        <f t="array" ref="AU29">$E29*IFERROR(IF($D29&lt;=AU$5,INDEX($E$15:$E$16,MATCH(AU$5,$H$5:$CA$5,0)-MATCH($D29,$D$18:$D$90,0)+1,0),0),0)</f>
        <v>0</v>
      </c>
      <c r="AV29" s="138" cm="1">
        <f t="array" ref="AV29">$E29*IFERROR(IF($D29&lt;=AV$5,INDEX($E$15:$E$16,MATCH(AV$5,$H$5:$CA$5,0)-MATCH($D29,$D$18:$D$90,0)+1,0),0),0)</f>
        <v>0</v>
      </c>
      <c r="AW29" s="138" cm="1">
        <f t="array" ref="AW29">$E29*IFERROR(IF($D29&lt;=AW$5,INDEX($E$15:$E$16,MATCH(AW$5,$H$5:$CA$5,0)-MATCH($D29,$D$18:$D$90,0)+1,0),0),0)</f>
        <v>0</v>
      </c>
      <c r="AX29" s="138" cm="1">
        <f t="array" ref="AX29">$E29*IFERROR(IF($D29&lt;=AX$5,INDEX($E$15:$E$16,MATCH(AX$5,$H$5:$CA$5,0)-MATCH($D29,$D$18:$D$90,0)+1,0),0),0)</f>
        <v>0</v>
      </c>
      <c r="AY29" s="138" cm="1">
        <f t="array" ref="AY29">$E29*IFERROR(IF($D29&lt;=AY$5,INDEX($E$15:$E$16,MATCH(AY$5,$H$5:$CA$5,0)-MATCH($D29,$D$18:$D$90,0)+1,0),0),0)</f>
        <v>0</v>
      </c>
      <c r="AZ29" s="138" cm="1">
        <f t="array" ref="AZ29">$E29*IFERROR(IF($D29&lt;=AZ$5,INDEX($E$15:$E$16,MATCH(AZ$5,$H$5:$CA$5,0)-MATCH($D29,$D$18:$D$90,0)+1,0),0),0)</f>
        <v>0</v>
      </c>
      <c r="BA29" s="138" cm="1">
        <f t="array" ref="BA29">$E29*IFERROR(IF($D29&lt;=BA$5,INDEX($E$15:$E$16,MATCH(BA$5,$H$5:$CA$5,0)-MATCH($D29,$D$18:$D$90,0)+1,0),0),0)</f>
        <v>0</v>
      </c>
      <c r="BB29" s="138" cm="1">
        <f t="array" ref="BB29">$E29*IFERROR(IF($D29&lt;=BB$5,INDEX($E$15:$E$16,MATCH(BB$5,$H$5:$CA$5,0)-MATCH($D29,$D$18:$D$90,0)+1,0),0),0)</f>
        <v>0</v>
      </c>
      <c r="BC29" s="138" cm="1">
        <f t="array" ref="BC29">$E29*IFERROR(IF($D29&lt;=BC$5,INDEX($E$15:$E$16,MATCH(BC$5,$H$5:$CA$5,0)-MATCH($D29,$D$18:$D$90,0)+1,0),0),0)</f>
        <v>0</v>
      </c>
      <c r="BD29" s="138" cm="1">
        <f t="array" ref="BD29">$E29*IFERROR(IF($D29&lt;=BD$5,INDEX($E$15:$E$16,MATCH(BD$5,$H$5:$CA$5,0)-MATCH($D29,$D$18:$D$90,0)+1,0),0),0)</f>
        <v>0</v>
      </c>
      <c r="BE29" s="138" cm="1">
        <f t="array" ref="BE29">$E29*IFERROR(IF($D29&lt;=BE$5,INDEX($E$15:$E$16,MATCH(BE$5,$H$5:$CA$5,0)-MATCH($D29,$D$18:$D$90,0)+1,0),0),0)</f>
        <v>0</v>
      </c>
      <c r="BF29" s="138" cm="1">
        <f t="array" ref="BF29">$E29*IFERROR(IF($D29&lt;=BF$5,INDEX($E$15:$E$16,MATCH(BF$5,$H$5:$CA$5,0)-MATCH($D29,$D$18:$D$90,0)+1,0),0),0)</f>
        <v>0</v>
      </c>
      <c r="BG29" s="138" cm="1">
        <f t="array" ref="BG29">$E29*IFERROR(IF($D29&lt;=BG$5,INDEX($E$15:$E$16,MATCH(BG$5,$H$5:$CA$5,0)-MATCH($D29,$D$18:$D$90,0)+1,0),0),0)</f>
        <v>0</v>
      </c>
      <c r="BH29" s="138" cm="1">
        <f t="array" ref="BH29">$E29*IFERROR(IF($D29&lt;=BH$5,INDEX($E$15:$E$16,MATCH(BH$5,$H$5:$CA$5,0)-MATCH($D29,$D$18:$D$90,0)+1,0),0),0)</f>
        <v>0</v>
      </c>
      <c r="BI29" s="138" cm="1">
        <f t="array" ref="BI29">$E29*IFERROR(IF($D29&lt;=BI$5,INDEX($E$15:$E$16,MATCH(BI$5,$H$5:$CA$5,0)-MATCH($D29,$D$18:$D$90,0)+1,0),0),0)</f>
        <v>0</v>
      </c>
      <c r="BJ29" s="138" cm="1">
        <f t="array" ref="BJ29">$E29*IFERROR(IF($D29&lt;=BJ$5,INDEX($E$15:$E$16,MATCH(BJ$5,$H$5:$CA$5,0)-MATCH($D29,$D$18:$D$90,0)+1,0),0),0)</f>
        <v>0</v>
      </c>
      <c r="BK29" s="138" cm="1">
        <f t="array" ref="BK29">$E29*IFERROR(IF($D29&lt;=BK$5,INDEX($E$15:$E$16,MATCH(BK$5,$H$5:$CA$5,0)-MATCH($D29,$D$18:$D$90,0)+1,0),0),0)</f>
        <v>0</v>
      </c>
      <c r="BL29" s="138" cm="1">
        <f t="array" ref="BL29">$E29*IFERROR(IF($D29&lt;=BL$5,INDEX($E$15:$E$16,MATCH(BL$5,$H$5:$CA$5,0)-MATCH($D29,$D$18:$D$90,0)+1,0),0),0)</f>
        <v>0</v>
      </c>
      <c r="BM29" s="138" cm="1">
        <f t="array" ref="BM29">$E29*IFERROR(IF($D29&lt;=BM$5,INDEX($E$15:$E$16,MATCH(BM$5,$H$5:$CA$5,0)-MATCH($D29,$D$18:$D$90,0)+1,0),0),0)</f>
        <v>0</v>
      </c>
      <c r="BN29" s="138" cm="1">
        <f t="array" ref="BN29">$E29*IFERROR(IF($D29&lt;=BN$5,INDEX($E$15:$E$16,MATCH(BN$5,$H$5:$CA$5,0)-MATCH($D29,$D$18:$D$90,0)+1,0),0),0)</f>
        <v>0</v>
      </c>
      <c r="BO29" s="138" cm="1">
        <f t="array" ref="BO29">$E29*IFERROR(IF($D29&lt;=BO$5,INDEX($E$15:$E$16,MATCH(BO$5,$H$5:$CA$5,0)-MATCH($D29,$D$18:$D$90,0)+1,0),0),0)</f>
        <v>0</v>
      </c>
      <c r="BP29" s="138" cm="1">
        <f t="array" ref="BP29">$E29*IFERROR(IF($D29&lt;=BP$5,INDEX($E$15:$E$16,MATCH(BP$5,$H$5:$CA$5,0)-MATCH($D29,$D$18:$D$90,0)+1,0),0),0)</f>
        <v>0</v>
      </c>
      <c r="BQ29" s="138" cm="1">
        <f t="array" ref="BQ29">$E29*IFERROR(IF($D29&lt;=BQ$5,INDEX($E$15:$E$16,MATCH(BQ$5,$H$5:$CA$5,0)-MATCH($D29,$D$18:$D$90,0)+1,0),0),0)</f>
        <v>0</v>
      </c>
      <c r="BR29" s="138" cm="1">
        <f t="array" ref="BR29">$E29*IFERROR(IF($D29&lt;=BR$5,INDEX($E$15:$E$16,MATCH(BR$5,$H$5:$CA$5,0)-MATCH($D29,$D$18:$D$90,0)+1,0),0),0)</f>
        <v>0</v>
      </c>
      <c r="BS29" s="138" cm="1">
        <f t="array" ref="BS29">$E29*IFERROR(IF($D29&lt;=BS$5,INDEX($E$15:$E$16,MATCH(BS$5,$H$5:$CA$5,0)-MATCH($D29,$D$18:$D$90,0)+1,0),0),0)</f>
        <v>0</v>
      </c>
      <c r="BT29" s="138" cm="1">
        <f t="array" ref="BT29">$E29*IFERROR(IF($D29&lt;=BT$5,INDEX($E$15:$E$16,MATCH(BT$5,$H$5:$CA$5,0)-MATCH($D29,$D$18:$D$90,0)+1,0),0),0)</f>
        <v>0</v>
      </c>
      <c r="BU29" s="138" cm="1">
        <f t="array" ref="BU29">$E29*IFERROR(IF($D29&lt;=BU$5,INDEX($E$15:$E$16,MATCH(BU$5,$H$5:$CA$5,0)-MATCH($D29,$D$18:$D$90,0)+1,0),0),0)</f>
        <v>0</v>
      </c>
      <c r="BV29" s="138" cm="1">
        <f t="array" ref="BV29">$E29*IFERROR(IF($D29&lt;=BV$5,INDEX($E$15:$E$16,MATCH(BV$5,$H$5:$CA$5,0)-MATCH($D29,$D$18:$D$90,0)+1,0),0),0)</f>
        <v>0</v>
      </c>
      <c r="BW29" s="138" cm="1">
        <f t="array" ref="BW29">$E29*IFERROR(IF($D29&lt;=BW$5,INDEX($E$15:$E$16,MATCH(BW$5,$H$5:$CA$5,0)-MATCH($D29,$D$18:$D$90,0)+1,0),0),0)</f>
        <v>0</v>
      </c>
      <c r="BX29" s="138" cm="1">
        <f t="array" ref="BX29">$E29*IFERROR(IF($D29&lt;=BX$5,INDEX($E$15:$E$16,MATCH(BX$5,$H$5:$CA$5,0)-MATCH($D29,$D$18:$D$90,0)+1,0),0),0)</f>
        <v>0</v>
      </c>
      <c r="BY29" s="138" cm="1">
        <f t="array" ref="BY29">$E29*IFERROR(IF($D29&lt;=BY$5,INDEX($E$15:$E$16,MATCH(BY$5,$H$5:$CA$5,0)-MATCH($D29,$D$18:$D$90,0)+1,0),0),0)</f>
        <v>0</v>
      </c>
      <c r="BZ29" s="138" cm="1">
        <f t="array" ref="BZ29">$E29*IFERROR(IF($D29&lt;=BZ$5,INDEX($E$15:$E$16,MATCH(BZ$5,$H$5:$CA$5,0)-MATCH($D29,$D$18:$D$90,0)+1,0),0),0)</f>
        <v>0</v>
      </c>
      <c r="CA29" s="138" cm="1">
        <f t="array" ref="CA29">$E29*IFERROR(IF($D29&lt;=CA$5,INDEX($E$15:$E$16,MATCH(CA$5,$H$5:$CA$5,0)-MATCH($D29,$D$18:$D$90,0)+1,0),0),0)</f>
        <v>0</v>
      </c>
    </row>
    <row r="30" spans="4:79" hidden="1" outlineLevel="1">
      <c r="D30" s="24">
        <f t="shared" si="10"/>
        <v>46418</v>
      </c>
      <c r="E30" s="137" cm="1">
        <f t="array" ref="E30">INDEX($H$7:$CA$7,0,MATCH($D30,$H$5:$CA$5,0))</f>
        <v>123075.10416666667</v>
      </c>
      <c r="H30" s="138" cm="1">
        <f t="array" ref="H30">$E30*IFERROR(IF($D30&lt;=H$5,INDEX($E$15:$E$16,MATCH(H$5,$H$5:$CA$5,0)-MATCH($D30,$D$18:$D$90,0)+1,0),0),0)</f>
        <v>0</v>
      </c>
      <c r="I30" s="138" cm="1">
        <f t="array" ref="I30">$E30*IFERROR(IF($D30&lt;=I$5,INDEX($E$15:$E$16,MATCH(I$5,$H$5:$CA$5,0)-MATCH($D30,$D$18:$D$90,0)+1,0),0),0)</f>
        <v>0</v>
      </c>
      <c r="J30" s="138" cm="1">
        <f t="array" ref="J30">$E30*IFERROR(IF($D30&lt;=J$5,INDEX($E$15:$E$16,MATCH(J$5,$H$5:$CA$5,0)-MATCH($D30,$D$18:$D$90,0)+1,0),0),0)</f>
        <v>0</v>
      </c>
      <c r="K30" s="138" cm="1">
        <f t="array" ref="K30">$E30*IFERROR(IF($D30&lt;=K$5,INDEX($E$15:$E$16,MATCH(K$5,$H$5:$CA$5,0)-MATCH($D30,$D$18:$D$90,0)+1,0),0),0)</f>
        <v>0</v>
      </c>
      <c r="L30" s="138" cm="1">
        <f t="array" ref="L30">$E30*IFERROR(IF($D30&lt;=L$5,INDEX($E$15:$E$16,MATCH(L$5,$H$5:$CA$5,0)-MATCH($D30,$D$18:$D$90,0)+1,0),0),0)</f>
        <v>0</v>
      </c>
      <c r="M30" s="138" cm="1">
        <f t="array" ref="M30">$E30*IFERROR(IF($D30&lt;=M$5,INDEX($E$15:$E$16,MATCH(M$5,$H$5:$CA$5,0)-MATCH($D30,$D$18:$D$90,0)+1,0),0),0)</f>
        <v>0</v>
      </c>
      <c r="N30" s="138" cm="1">
        <f t="array" ref="N30">$E30*IFERROR(IF($D30&lt;=N$5,INDEX($E$15:$E$16,MATCH(N$5,$H$5:$CA$5,0)-MATCH($D30,$D$18:$D$90,0)+1,0),0),0)</f>
        <v>0</v>
      </c>
      <c r="O30" s="138" cm="1">
        <f t="array" ref="O30">$E30*IFERROR(IF($D30&lt;=O$5,INDEX($E$15:$E$16,MATCH(O$5,$H$5:$CA$5,0)-MATCH($D30,$D$18:$D$90,0)+1,0),0),0)</f>
        <v>0</v>
      </c>
      <c r="P30" s="138" cm="1">
        <f t="array" ref="P30">$E30*IFERROR(IF($D30&lt;=P$5,INDEX($E$15:$E$16,MATCH(P$5,$H$5:$CA$5,0)-MATCH($D30,$D$18:$D$90,0)+1,0),0),0)</f>
        <v>0</v>
      </c>
      <c r="Q30" s="138" cm="1">
        <f t="array" ref="Q30">$E30*IFERROR(IF($D30&lt;=Q$5,INDEX($E$15:$E$16,MATCH(Q$5,$H$5:$CA$5,0)-MATCH($D30,$D$18:$D$90,0)+1,0),0),0)</f>
        <v>0</v>
      </c>
      <c r="R30" s="138" cm="1">
        <f t="array" ref="R30">$E30*IFERROR(IF($D30&lt;=R$5,INDEX($E$15:$E$16,MATCH(R$5,$H$5:$CA$5,0)-MATCH($D30,$D$18:$D$90,0)+1,0),0),0)</f>
        <v>0</v>
      </c>
      <c r="S30" s="138" cm="1">
        <f t="array" ref="S30">$E30*IFERROR(IF($D30&lt;=S$5,INDEX($E$15:$E$16,MATCH(S$5,$H$5:$CA$5,0)-MATCH($D30,$D$18:$D$90,0)+1,0),0),0)</f>
        <v>0</v>
      </c>
      <c r="T30" s="138" cm="1">
        <f t="array" ref="T30">$E30*IFERROR(IF($D30&lt;=T$5,INDEX($E$15:$E$16,MATCH(T$5,$H$5:$CA$5,0)-MATCH($D30,$D$18:$D$90,0)+1,0),0),0)</f>
        <v>61537.552083333336</v>
      </c>
      <c r="U30" s="138" cm="1">
        <f t="array" ref="U30">$E30*IFERROR(IF($D30&lt;=U$5,INDEX($E$15:$E$16,MATCH(U$5,$H$5:$CA$5,0)-MATCH($D30,$D$18:$D$90,0)+1,0),0),0)</f>
        <v>61537.552083333336</v>
      </c>
      <c r="V30" s="138" cm="1">
        <f t="array" ref="V30">$E30*IFERROR(IF($D30&lt;=V$5,INDEX($E$15:$E$16,MATCH(V$5,$H$5:$CA$5,0)-MATCH($D30,$D$18:$D$90,0)+1,0),0),0)</f>
        <v>0</v>
      </c>
      <c r="W30" s="138" cm="1">
        <f t="array" ref="W30">$E30*IFERROR(IF($D30&lt;=W$5,INDEX($E$15:$E$16,MATCH(W$5,$H$5:$CA$5,0)-MATCH($D30,$D$18:$D$90,0)+1,0),0),0)</f>
        <v>0</v>
      </c>
      <c r="X30" s="138" cm="1">
        <f t="array" ref="X30">$E30*IFERROR(IF($D30&lt;=X$5,INDEX($E$15:$E$16,MATCH(X$5,$H$5:$CA$5,0)-MATCH($D30,$D$18:$D$90,0)+1,0),0),0)</f>
        <v>0</v>
      </c>
      <c r="Y30" s="138" cm="1">
        <f t="array" ref="Y30">$E30*IFERROR(IF($D30&lt;=Y$5,INDEX($E$15:$E$16,MATCH(Y$5,$H$5:$CA$5,0)-MATCH($D30,$D$18:$D$90,0)+1,0),0),0)</f>
        <v>0</v>
      </c>
      <c r="Z30" s="138" cm="1">
        <f t="array" ref="Z30">$E30*IFERROR(IF($D30&lt;=Z$5,INDEX($E$15:$E$16,MATCH(Z$5,$H$5:$CA$5,0)-MATCH($D30,$D$18:$D$90,0)+1,0),0),0)</f>
        <v>0</v>
      </c>
      <c r="AA30" s="138" cm="1">
        <f t="array" ref="AA30">$E30*IFERROR(IF($D30&lt;=AA$5,INDEX($E$15:$E$16,MATCH(AA$5,$H$5:$CA$5,0)-MATCH($D30,$D$18:$D$90,0)+1,0),0),0)</f>
        <v>0</v>
      </c>
      <c r="AB30" s="138" cm="1">
        <f t="array" ref="AB30">$E30*IFERROR(IF($D30&lt;=AB$5,INDEX($E$15:$E$16,MATCH(AB$5,$H$5:$CA$5,0)-MATCH($D30,$D$18:$D$90,0)+1,0),0),0)</f>
        <v>0</v>
      </c>
      <c r="AC30" s="138" cm="1">
        <f t="array" ref="AC30">$E30*IFERROR(IF($D30&lt;=AC$5,INDEX($E$15:$E$16,MATCH(AC$5,$H$5:$CA$5,0)-MATCH($D30,$D$18:$D$90,0)+1,0),0),0)</f>
        <v>0</v>
      </c>
      <c r="AD30" s="138" cm="1">
        <f t="array" ref="AD30">$E30*IFERROR(IF($D30&lt;=AD$5,INDEX($E$15:$E$16,MATCH(AD$5,$H$5:$CA$5,0)-MATCH($D30,$D$18:$D$90,0)+1,0),0),0)</f>
        <v>0</v>
      </c>
      <c r="AE30" s="138" cm="1">
        <f t="array" ref="AE30">$E30*IFERROR(IF($D30&lt;=AE$5,INDEX($E$15:$E$16,MATCH(AE$5,$H$5:$CA$5,0)-MATCH($D30,$D$18:$D$90,0)+1,0),0),0)</f>
        <v>0</v>
      </c>
      <c r="AF30" s="138" cm="1">
        <f t="array" ref="AF30">$E30*IFERROR(IF($D30&lt;=AF$5,INDEX($E$15:$E$16,MATCH(AF$5,$H$5:$CA$5,0)-MATCH($D30,$D$18:$D$90,0)+1,0),0),0)</f>
        <v>0</v>
      </c>
      <c r="AG30" s="138" cm="1">
        <f t="array" ref="AG30">$E30*IFERROR(IF($D30&lt;=AG$5,INDEX($E$15:$E$16,MATCH(AG$5,$H$5:$CA$5,0)-MATCH($D30,$D$18:$D$90,0)+1,0),0),0)</f>
        <v>0</v>
      </c>
      <c r="AH30" s="138" cm="1">
        <f t="array" ref="AH30">$E30*IFERROR(IF($D30&lt;=AH$5,INDEX($E$15:$E$16,MATCH(AH$5,$H$5:$CA$5,0)-MATCH($D30,$D$18:$D$90,0)+1,0),0),0)</f>
        <v>0</v>
      </c>
      <c r="AI30" s="138" cm="1">
        <f t="array" ref="AI30">$E30*IFERROR(IF($D30&lt;=AI$5,INDEX($E$15:$E$16,MATCH(AI$5,$H$5:$CA$5,0)-MATCH($D30,$D$18:$D$90,0)+1,0),0),0)</f>
        <v>0</v>
      </c>
      <c r="AJ30" s="138" cm="1">
        <f t="array" ref="AJ30">$E30*IFERROR(IF($D30&lt;=AJ$5,INDEX($E$15:$E$16,MATCH(AJ$5,$H$5:$CA$5,0)-MATCH($D30,$D$18:$D$90,0)+1,0),0),0)</f>
        <v>0</v>
      </c>
      <c r="AK30" s="138" cm="1">
        <f t="array" ref="AK30">$E30*IFERROR(IF($D30&lt;=AK$5,INDEX($E$15:$E$16,MATCH(AK$5,$H$5:$CA$5,0)-MATCH($D30,$D$18:$D$90,0)+1,0),0),0)</f>
        <v>0</v>
      </c>
      <c r="AL30" s="138" cm="1">
        <f t="array" ref="AL30">$E30*IFERROR(IF($D30&lt;=AL$5,INDEX($E$15:$E$16,MATCH(AL$5,$H$5:$CA$5,0)-MATCH($D30,$D$18:$D$90,0)+1,0),0),0)</f>
        <v>0</v>
      </c>
      <c r="AM30" s="138" cm="1">
        <f t="array" ref="AM30">$E30*IFERROR(IF($D30&lt;=AM$5,INDEX($E$15:$E$16,MATCH(AM$5,$H$5:$CA$5,0)-MATCH($D30,$D$18:$D$90,0)+1,0),0),0)</f>
        <v>0</v>
      </c>
      <c r="AN30" s="138" cm="1">
        <f t="array" ref="AN30">$E30*IFERROR(IF($D30&lt;=AN$5,INDEX($E$15:$E$16,MATCH(AN$5,$H$5:$CA$5,0)-MATCH($D30,$D$18:$D$90,0)+1,0),0),0)</f>
        <v>0</v>
      </c>
      <c r="AO30" s="138" cm="1">
        <f t="array" ref="AO30">$E30*IFERROR(IF($D30&lt;=AO$5,INDEX($E$15:$E$16,MATCH(AO$5,$H$5:$CA$5,0)-MATCH($D30,$D$18:$D$90,0)+1,0),0),0)</f>
        <v>0</v>
      </c>
      <c r="AP30" s="138" cm="1">
        <f t="array" ref="AP30">$E30*IFERROR(IF($D30&lt;=AP$5,INDEX($E$15:$E$16,MATCH(AP$5,$H$5:$CA$5,0)-MATCH($D30,$D$18:$D$90,0)+1,0),0),0)</f>
        <v>0</v>
      </c>
      <c r="AQ30" s="138" cm="1">
        <f t="array" ref="AQ30">$E30*IFERROR(IF($D30&lt;=AQ$5,INDEX($E$15:$E$16,MATCH(AQ$5,$H$5:$CA$5,0)-MATCH($D30,$D$18:$D$90,0)+1,0),0),0)</f>
        <v>0</v>
      </c>
      <c r="AR30" s="138" cm="1">
        <f t="array" ref="AR30">$E30*IFERROR(IF($D30&lt;=AR$5,INDEX($E$15:$E$16,MATCH(AR$5,$H$5:$CA$5,0)-MATCH($D30,$D$18:$D$90,0)+1,0),0),0)</f>
        <v>0</v>
      </c>
      <c r="AS30" s="138" cm="1">
        <f t="array" ref="AS30">$E30*IFERROR(IF($D30&lt;=AS$5,INDEX($E$15:$E$16,MATCH(AS$5,$H$5:$CA$5,0)-MATCH($D30,$D$18:$D$90,0)+1,0),0),0)</f>
        <v>0</v>
      </c>
      <c r="AT30" s="138" cm="1">
        <f t="array" ref="AT30">$E30*IFERROR(IF($D30&lt;=AT$5,INDEX($E$15:$E$16,MATCH(AT$5,$H$5:$CA$5,0)-MATCH($D30,$D$18:$D$90,0)+1,0),0),0)</f>
        <v>0</v>
      </c>
      <c r="AU30" s="138" cm="1">
        <f t="array" ref="AU30">$E30*IFERROR(IF($D30&lt;=AU$5,INDEX($E$15:$E$16,MATCH(AU$5,$H$5:$CA$5,0)-MATCH($D30,$D$18:$D$90,0)+1,0),0),0)</f>
        <v>0</v>
      </c>
      <c r="AV30" s="138" cm="1">
        <f t="array" ref="AV30">$E30*IFERROR(IF($D30&lt;=AV$5,INDEX($E$15:$E$16,MATCH(AV$5,$H$5:$CA$5,0)-MATCH($D30,$D$18:$D$90,0)+1,0),0),0)</f>
        <v>0</v>
      </c>
      <c r="AW30" s="138" cm="1">
        <f t="array" ref="AW30">$E30*IFERROR(IF($D30&lt;=AW$5,INDEX($E$15:$E$16,MATCH(AW$5,$H$5:$CA$5,0)-MATCH($D30,$D$18:$D$90,0)+1,0),0),0)</f>
        <v>0</v>
      </c>
      <c r="AX30" s="138" cm="1">
        <f t="array" ref="AX30">$E30*IFERROR(IF($D30&lt;=AX$5,INDEX($E$15:$E$16,MATCH(AX$5,$H$5:$CA$5,0)-MATCH($D30,$D$18:$D$90,0)+1,0),0),0)</f>
        <v>0</v>
      </c>
      <c r="AY30" s="138" cm="1">
        <f t="array" ref="AY30">$E30*IFERROR(IF($D30&lt;=AY$5,INDEX($E$15:$E$16,MATCH(AY$5,$H$5:$CA$5,0)-MATCH($D30,$D$18:$D$90,0)+1,0),0),0)</f>
        <v>0</v>
      </c>
      <c r="AZ30" s="138" cm="1">
        <f t="array" ref="AZ30">$E30*IFERROR(IF($D30&lt;=AZ$5,INDEX($E$15:$E$16,MATCH(AZ$5,$H$5:$CA$5,0)-MATCH($D30,$D$18:$D$90,0)+1,0),0),0)</f>
        <v>0</v>
      </c>
      <c r="BA30" s="138" cm="1">
        <f t="array" ref="BA30">$E30*IFERROR(IF($D30&lt;=BA$5,INDEX($E$15:$E$16,MATCH(BA$5,$H$5:$CA$5,0)-MATCH($D30,$D$18:$D$90,0)+1,0),0),0)</f>
        <v>0</v>
      </c>
      <c r="BB30" s="138" cm="1">
        <f t="array" ref="BB30">$E30*IFERROR(IF($D30&lt;=BB$5,INDEX($E$15:$E$16,MATCH(BB$5,$H$5:$CA$5,0)-MATCH($D30,$D$18:$D$90,0)+1,0),0),0)</f>
        <v>0</v>
      </c>
      <c r="BC30" s="138" cm="1">
        <f t="array" ref="BC30">$E30*IFERROR(IF($D30&lt;=BC$5,INDEX($E$15:$E$16,MATCH(BC$5,$H$5:$CA$5,0)-MATCH($D30,$D$18:$D$90,0)+1,0),0),0)</f>
        <v>0</v>
      </c>
      <c r="BD30" s="138" cm="1">
        <f t="array" ref="BD30">$E30*IFERROR(IF($D30&lt;=BD$5,INDEX($E$15:$E$16,MATCH(BD$5,$H$5:$CA$5,0)-MATCH($D30,$D$18:$D$90,0)+1,0),0),0)</f>
        <v>0</v>
      </c>
      <c r="BE30" s="138" cm="1">
        <f t="array" ref="BE30">$E30*IFERROR(IF($D30&lt;=BE$5,INDEX($E$15:$E$16,MATCH(BE$5,$H$5:$CA$5,0)-MATCH($D30,$D$18:$D$90,0)+1,0),0),0)</f>
        <v>0</v>
      </c>
      <c r="BF30" s="138" cm="1">
        <f t="array" ref="BF30">$E30*IFERROR(IF($D30&lt;=BF$5,INDEX($E$15:$E$16,MATCH(BF$5,$H$5:$CA$5,0)-MATCH($D30,$D$18:$D$90,0)+1,0),0),0)</f>
        <v>0</v>
      </c>
      <c r="BG30" s="138" cm="1">
        <f t="array" ref="BG30">$E30*IFERROR(IF($D30&lt;=BG$5,INDEX($E$15:$E$16,MATCH(BG$5,$H$5:$CA$5,0)-MATCH($D30,$D$18:$D$90,0)+1,0),0),0)</f>
        <v>0</v>
      </c>
      <c r="BH30" s="138" cm="1">
        <f t="array" ref="BH30">$E30*IFERROR(IF($D30&lt;=BH$5,INDEX($E$15:$E$16,MATCH(BH$5,$H$5:$CA$5,0)-MATCH($D30,$D$18:$D$90,0)+1,0),0),0)</f>
        <v>0</v>
      </c>
      <c r="BI30" s="138" cm="1">
        <f t="array" ref="BI30">$E30*IFERROR(IF($D30&lt;=BI$5,INDEX($E$15:$E$16,MATCH(BI$5,$H$5:$CA$5,0)-MATCH($D30,$D$18:$D$90,0)+1,0),0),0)</f>
        <v>0</v>
      </c>
      <c r="BJ30" s="138" cm="1">
        <f t="array" ref="BJ30">$E30*IFERROR(IF($D30&lt;=BJ$5,INDEX($E$15:$E$16,MATCH(BJ$5,$H$5:$CA$5,0)-MATCH($D30,$D$18:$D$90,0)+1,0),0),0)</f>
        <v>0</v>
      </c>
      <c r="BK30" s="138" cm="1">
        <f t="array" ref="BK30">$E30*IFERROR(IF($D30&lt;=BK$5,INDEX($E$15:$E$16,MATCH(BK$5,$H$5:$CA$5,0)-MATCH($D30,$D$18:$D$90,0)+1,0),0),0)</f>
        <v>0</v>
      </c>
      <c r="BL30" s="138" cm="1">
        <f t="array" ref="BL30">$E30*IFERROR(IF($D30&lt;=BL$5,INDEX($E$15:$E$16,MATCH(BL$5,$H$5:$CA$5,0)-MATCH($D30,$D$18:$D$90,0)+1,0),0),0)</f>
        <v>0</v>
      </c>
      <c r="BM30" s="138" cm="1">
        <f t="array" ref="BM30">$E30*IFERROR(IF($D30&lt;=BM$5,INDEX($E$15:$E$16,MATCH(BM$5,$H$5:$CA$5,0)-MATCH($D30,$D$18:$D$90,0)+1,0),0),0)</f>
        <v>0</v>
      </c>
      <c r="BN30" s="138" cm="1">
        <f t="array" ref="BN30">$E30*IFERROR(IF($D30&lt;=BN$5,INDEX($E$15:$E$16,MATCH(BN$5,$H$5:$CA$5,0)-MATCH($D30,$D$18:$D$90,0)+1,0),0),0)</f>
        <v>0</v>
      </c>
      <c r="BO30" s="138" cm="1">
        <f t="array" ref="BO30">$E30*IFERROR(IF($D30&lt;=BO$5,INDEX($E$15:$E$16,MATCH(BO$5,$H$5:$CA$5,0)-MATCH($D30,$D$18:$D$90,0)+1,0),0),0)</f>
        <v>0</v>
      </c>
      <c r="BP30" s="138" cm="1">
        <f t="array" ref="BP30">$E30*IFERROR(IF($D30&lt;=BP$5,INDEX($E$15:$E$16,MATCH(BP$5,$H$5:$CA$5,0)-MATCH($D30,$D$18:$D$90,0)+1,0),0),0)</f>
        <v>0</v>
      </c>
      <c r="BQ30" s="138" cm="1">
        <f t="array" ref="BQ30">$E30*IFERROR(IF($D30&lt;=BQ$5,INDEX($E$15:$E$16,MATCH(BQ$5,$H$5:$CA$5,0)-MATCH($D30,$D$18:$D$90,0)+1,0),0),0)</f>
        <v>0</v>
      </c>
      <c r="BR30" s="138" cm="1">
        <f t="array" ref="BR30">$E30*IFERROR(IF($D30&lt;=BR$5,INDEX($E$15:$E$16,MATCH(BR$5,$H$5:$CA$5,0)-MATCH($D30,$D$18:$D$90,0)+1,0),0),0)</f>
        <v>0</v>
      </c>
      <c r="BS30" s="138" cm="1">
        <f t="array" ref="BS30">$E30*IFERROR(IF($D30&lt;=BS$5,INDEX($E$15:$E$16,MATCH(BS$5,$H$5:$CA$5,0)-MATCH($D30,$D$18:$D$90,0)+1,0),0),0)</f>
        <v>0</v>
      </c>
      <c r="BT30" s="138" cm="1">
        <f t="array" ref="BT30">$E30*IFERROR(IF($D30&lt;=BT$5,INDEX($E$15:$E$16,MATCH(BT$5,$H$5:$CA$5,0)-MATCH($D30,$D$18:$D$90,0)+1,0),0),0)</f>
        <v>0</v>
      </c>
      <c r="BU30" s="138" cm="1">
        <f t="array" ref="BU30">$E30*IFERROR(IF($D30&lt;=BU$5,INDEX($E$15:$E$16,MATCH(BU$5,$H$5:$CA$5,0)-MATCH($D30,$D$18:$D$90,0)+1,0),0),0)</f>
        <v>0</v>
      </c>
      <c r="BV30" s="138" cm="1">
        <f t="array" ref="BV30">$E30*IFERROR(IF($D30&lt;=BV$5,INDEX($E$15:$E$16,MATCH(BV$5,$H$5:$CA$5,0)-MATCH($D30,$D$18:$D$90,0)+1,0),0),0)</f>
        <v>0</v>
      </c>
      <c r="BW30" s="138" cm="1">
        <f t="array" ref="BW30">$E30*IFERROR(IF($D30&lt;=BW$5,INDEX($E$15:$E$16,MATCH(BW$5,$H$5:$CA$5,0)-MATCH($D30,$D$18:$D$90,0)+1,0),0),0)</f>
        <v>0</v>
      </c>
      <c r="BX30" s="138" cm="1">
        <f t="array" ref="BX30">$E30*IFERROR(IF($D30&lt;=BX$5,INDEX($E$15:$E$16,MATCH(BX$5,$H$5:$CA$5,0)-MATCH($D30,$D$18:$D$90,0)+1,0),0),0)</f>
        <v>0</v>
      </c>
      <c r="BY30" s="138" cm="1">
        <f t="array" ref="BY30">$E30*IFERROR(IF($D30&lt;=BY$5,INDEX($E$15:$E$16,MATCH(BY$5,$H$5:$CA$5,0)-MATCH($D30,$D$18:$D$90,0)+1,0),0),0)</f>
        <v>0</v>
      </c>
      <c r="BZ30" s="138" cm="1">
        <f t="array" ref="BZ30">$E30*IFERROR(IF($D30&lt;=BZ$5,INDEX($E$15:$E$16,MATCH(BZ$5,$H$5:$CA$5,0)-MATCH($D30,$D$18:$D$90,0)+1,0),0),0)</f>
        <v>0</v>
      </c>
      <c r="CA30" s="138" cm="1">
        <f t="array" ref="CA30">$E30*IFERROR(IF($D30&lt;=CA$5,INDEX($E$15:$E$16,MATCH(CA$5,$H$5:$CA$5,0)-MATCH($D30,$D$18:$D$90,0)+1,0),0),0)</f>
        <v>0</v>
      </c>
    </row>
    <row r="31" spans="4:79" hidden="1" outlineLevel="1">
      <c r="D31" s="24">
        <f t="shared" si="10"/>
        <v>46446</v>
      </c>
      <c r="E31" s="137" cm="1">
        <f t="array" ref="E31">INDEX($H$7:$CA$7,0,MATCH($D31,$H$5:$CA$5,0))</f>
        <v>91162.604166666672</v>
      </c>
      <c r="H31" s="138" cm="1">
        <f t="array" ref="H31">$E31*IFERROR(IF($D31&lt;=H$5,INDEX($E$15:$E$16,MATCH(H$5,$H$5:$CA$5,0)-MATCH($D31,$D$18:$D$90,0)+1,0),0),0)</f>
        <v>0</v>
      </c>
      <c r="I31" s="138" cm="1">
        <f t="array" ref="I31">$E31*IFERROR(IF($D31&lt;=I$5,INDEX($E$15:$E$16,MATCH(I$5,$H$5:$CA$5,0)-MATCH($D31,$D$18:$D$90,0)+1,0),0),0)</f>
        <v>0</v>
      </c>
      <c r="J31" s="138" cm="1">
        <f t="array" ref="J31">$E31*IFERROR(IF($D31&lt;=J$5,INDEX($E$15:$E$16,MATCH(J$5,$H$5:$CA$5,0)-MATCH($D31,$D$18:$D$90,0)+1,0),0),0)</f>
        <v>0</v>
      </c>
      <c r="K31" s="138" cm="1">
        <f t="array" ref="K31">$E31*IFERROR(IF($D31&lt;=K$5,INDEX($E$15:$E$16,MATCH(K$5,$H$5:$CA$5,0)-MATCH($D31,$D$18:$D$90,0)+1,0),0),0)</f>
        <v>0</v>
      </c>
      <c r="L31" s="138" cm="1">
        <f t="array" ref="L31">$E31*IFERROR(IF($D31&lt;=L$5,INDEX($E$15:$E$16,MATCH(L$5,$H$5:$CA$5,0)-MATCH($D31,$D$18:$D$90,0)+1,0),0),0)</f>
        <v>0</v>
      </c>
      <c r="M31" s="138" cm="1">
        <f t="array" ref="M31">$E31*IFERROR(IF($D31&lt;=M$5,INDEX($E$15:$E$16,MATCH(M$5,$H$5:$CA$5,0)-MATCH($D31,$D$18:$D$90,0)+1,0),0),0)</f>
        <v>0</v>
      </c>
      <c r="N31" s="138" cm="1">
        <f t="array" ref="N31">$E31*IFERROR(IF($D31&lt;=N$5,INDEX($E$15:$E$16,MATCH(N$5,$H$5:$CA$5,0)-MATCH($D31,$D$18:$D$90,0)+1,0),0),0)</f>
        <v>0</v>
      </c>
      <c r="O31" s="138" cm="1">
        <f t="array" ref="O31">$E31*IFERROR(IF($D31&lt;=O$5,INDEX($E$15:$E$16,MATCH(O$5,$H$5:$CA$5,0)-MATCH($D31,$D$18:$D$90,0)+1,0),0),0)</f>
        <v>0</v>
      </c>
      <c r="P31" s="138" cm="1">
        <f t="array" ref="P31">$E31*IFERROR(IF($D31&lt;=P$5,INDEX($E$15:$E$16,MATCH(P$5,$H$5:$CA$5,0)-MATCH($D31,$D$18:$D$90,0)+1,0),0),0)</f>
        <v>0</v>
      </c>
      <c r="Q31" s="138" cm="1">
        <f t="array" ref="Q31">$E31*IFERROR(IF($D31&lt;=Q$5,INDEX($E$15:$E$16,MATCH(Q$5,$H$5:$CA$5,0)-MATCH($D31,$D$18:$D$90,0)+1,0),0),0)</f>
        <v>0</v>
      </c>
      <c r="R31" s="138" cm="1">
        <f t="array" ref="R31">$E31*IFERROR(IF($D31&lt;=R$5,INDEX($E$15:$E$16,MATCH(R$5,$H$5:$CA$5,0)-MATCH($D31,$D$18:$D$90,0)+1,0),0),0)</f>
        <v>0</v>
      </c>
      <c r="S31" s="138" cm="1">
        <f t="array" ref="S31">$E31*IFERROR(IF($D31&lt;=S$5,INDEX($E$15:$E$16,MATCH(S$5,$H$5:$CA$5,0)-MATCH($D31,$D$18:$D$90,0)+1,0),0),0)</f>
        <v>0</v>
      </c>
      <c r="T31" s="138" cm="1">
        <f t="array" ref="T31">$E31*IFERROR(IF($D31&lt;=T$5,INDEX($E$15:$E$16,MATCH(T$5,$H$5:$CA$5,0)-MATCH($D31,$D$18:$D$90,0)+1,0),0),0)</f>
        <v>0</v>
      </c>
      <c r="U31" s="138" cm="1">
        <f t="array" ref="U31">$E31*IFERROR(IF($D31&lt;=U$5,INDEX($E$15:$E$16,MATCH(U$5,$H$5:$CA$5,0)-MATCH($D31,$D$18:$D$90,0)+1,0),0),0)</f>
        <v>45581.302083333336</v>
      </c>
      <c r="V31" s="138" cm="1">
        <f t="array" ref="V31">$E31*IFERROR(IF($D31&lt;=V$5,INDEX($E$15:$E$16,MATCH(V$5,$H$5:$CA$5,0)-MATCH($D31,$D$18:$D$90,0)+1,0),0),0)</f>
        <v>45581.302083333336</v>
      </c>
      <c r="W31" s="138" cm="1">
        <f t="array" ref="W31">$E31*IFERROR(IF($D31&lt;=W$5,INDEX($E$15:$E$16,MATCH(W$5,$H$5:$CA$5,0)-MATCH($D31,$D$18:$D$90,0)+1,0),0),0)</f>
        <v>0</v>
      </c>
      <c r="X31" s="138" cm="1">
        <f t="array" ref="X31">$E31*IFERROR(IF($D31&lt;=X$5,INDEX($E$15:$E$16,MATCH(X$5,$H$5:$CA$5,0)-MATCH($D31,$D$18:$D$90,0)+1,0),0),0)</f>
        <v>0</v>
      </c>
      <c r="Y31" s="138" cm="1">
        <f t="array" ref="Y31">$E31*IFERROR(IF($D31&lt;=Y$5,INDEX($E$15:$E$16,MATCH(Y$5,$H$5:$CA$5,0)-MATCH($D31,$D$18:$D$90,0)+1,0),0),0)</f>
        <v>0</v>
      </c>
      <c r="Z31" s="138" cm="1">
        <f t="array" ref="Z31">$E31*IFERROR(IF($D31&lt;=Z$5,INDEX($E$15:$E$16,MATCH(Z$5,$H$5:$CA$5,0)-MATCH($D31,$D$18:$D$90,0)+1,0),0),0)</f>
        <v>0</v>
      </c>
      <c r="AA31" s="138" cm="1">
        <f t="array" ref="AA31">$E31*IFERROR(IF($D31&lt;=AA$5,INDEX($E$15:$E$16,MATCH(AA$5,$H$5:$CA$5,0)-MATCH($D31,$D$18:$D$90,0)+1,0),0),0)</f>
        <v>0</v>
      </c>
      <c r="AB31" s="138" cm="1">
        <f t="array" ref="AB31">$E31*IFERROR(IF($D31&lt;=AB$5,INDEX($E$15:$E$16,MATCH(AB$5,$H$5:$CA$5,0)-MATCH($D31,$D$18:$D$90,0)+1,0),0),0)</f>
        <v>0</v>
      </c>
      <c r="AC31" s="138" cm="1">
        <f t="array" ref="AC31">$E31*IFERROR(IF($D31&lt;=AC$5,INDEX($E$15:$E$16,MATCH(AC$5,$H$5:$CA$5,0)-MATCH($D31,$D$18:$D$90,0)+1,0),0),0)</f>
        <v>0</v>
      </c>
      <c r="AD31" s="138" cm="1">
        <f t="array" ref="AD31">$E31*IFERROR(IF($D31&lt;=AD$5,INDEX($E$15:$E$16,MATCH(AD$5,$H$5:$CA$5,0)-MATCH($D31,$D$18:$D$90,0)+1,0),0),0)</f>
        <v>0</v>
      </c>
      <c r="AE31" s="138" cm="1">
        <f t="array" ref="AE31">$E31*IFERROR(IF($D31&lt;=AE$5,INDEX($E$15:$E$16,MATCH(AE$5,$H$5:$CA$5,0)-MATCH($D31,$D$18:$D$90,0)+1,0),0),0)</f>
        <v>0</v>
      </c>
      <c r="AF31" s="138" cm="1">
        <f t="array" ref="AF31">$E31*IFERROR(IF($D31&lt;=AF$5,INDEX($E$15:$E$16,MATCH(AF$5,$H$5:$CA$5,0)-MATCH($D31,$D$18:$D$90,0)+1,0),0),0)</f>
        <v>0</v>
      </c>
      <c r="AG31" s="138" cm="1">
        <f t="array" ref="AG31">$E31*IFERROR(IF($D31&lt;=AG$5,INDEX($E$15:$E$16,MATCH(AG$5,$H$5:$CA$5,0)-MATCH($D31,$D$18:$D$90,0)+1,0),0),0)</f>
        <v>0</v>
      </c>
      <c r="AH31" s="138" cm="1">
        <f t="array" ref="AH31">$E31*IFERROR(IF($D31&lt;=AH$5,INDEX($E$15:$E$16,MATCH(AH$5,$H$5:$CA$5,0)-MATCH($D31,$D$18:$D$90,0)+1,0),0),0)</f>
        <v>0</v>
      </c>
      <c r="AI31" s="138" cm="1">
        <f t="array" ref="AI31">$E31*IFERROR(IF($D31&lt;=AI$5,INDEX($E$15:$E$16,MATCH(AI$5,$H$5:$CA$5,0)-MATCH($D31,$D$18:$D$90,0)+1,0),0),0)</f>
        <v>0</v>
      </c>
      <c r="AJ31" s="138" cm="1">
        <f t="array" ref="AJ31">$E31*IFERROR(IF($D31&lt;=AJ$5,INDEX($E$15:$E$16,MATCH(AJ$5,$H$5:$CA$5,0)-MATCH($D31,$D$18:$D$90,0)+1,0),0),0)</f>
        <v>0</v>
      </c>
      <c r="AK31" s="138" cm="1">
        <f t="array" ref="AK31">$E31*IFERROR(IF($D31&lt;=AK$5,INDEX($E$15:$E$16,MATCH(AK$5,$H$5:$CA$5,0)-MATCH($D31,$D$18:$D$90,0)+1,0),0),0)</f>
        <v>0</v>
      </c>
      <c r="AL31" s="138" cm="1">
        <f t="array" ref="AL31">$E31*IFERROR(IF($D31&lt;=AL$5,INDEX($E$15:$E$16,MATCH(AL$5,$H$5:$CA$5,0)-MATCH($D31,$D$18:$D$90,0)+1,0),0),0)</f>
        <v>0</v>
      </c>
      <c r="AM31" s="138" cm="1">
        <f t="array" ref="AM31">$E31*IFERROR(IF($D31&lt;=AM$5,INDEX($E$15:$E$16,MATCH(AM$5,$H$5:$CA$5,0)-MATCH($D31,$D$18:$D$90,0)+1,0),0),0)</f>
        <v>0</v>
      </c>
      <c r="AN31" s="138" cm="1">
        <f t="array" ref="AN31">$E31*IFERROR(IF($D31&lt;=AN$5,INDEX($E$15:$E$16,MATCH(AN$5,$H$5:$CA$5,0)-MATCH($D31,$D$18:$D$90,0)+1,0),0),0)</f>
        <v>0</v>
      </c>
      <c r="AO31" s="138" cm="1">
        <f t="array" ref="AO31">$E31*IFERROR(IF($D31&lt;=AO$5,INDEX($E$15:$E$16,MATCH(AO$5,$H$5:$CA$5,0)-MATCH($D31,$D$18:$D$90,0)+1,0),0),0)</f>
        <v>0</v>
      </c>
      <c r="AP31" s="138" cm="1">
        <f t="array" ref="AP31">$E31*IFERROR(IF($D31&lt;=AP$5,INDEX($E$15:$E$16,MATCH(AP$5,$H$5:$CA$5,0)-MATCH($D31,$D$18:$D$90,0)+1,0),0),0)</f>
        <v>0</v>
      </c>
      <c r="AQ31" s="138" cm="1">
        <f t="array" ref="AQ31">$E31*IFERROR(IF($D31&lt;=AQ$5,INDEX($E$15:$E$16,MATCH(AQ$5,$H$5:$CA$5,0)-MATCH($D31,$D$18:$D$90,0)+1,0),0),0)</f>
        <v>0</v>
      </c>
      <c r="AR31" s="138" cm="1">
        <f t="array" ref="AR31">$E31*IFERROR(IF($D31&lt;=AR$5,INDEX($E$15:$E$16,MATCH(AR$5,$H$5:$CA$5,0)-MATCH($D31,$D$18:$D$90,0)+1,0),0),0)</f>
        <v>0</v>
      </c>
      <c r="AS31" s="138" cm="1">
        <f t="array" ref="AS31">$E31*IFERROR(IF($D31&lt;=AS$5,INDEX($E$15:$E$16,MATCH(AS$5,$H$5:$CA$5,0)-MATCH($D31,$D$18:$D$90,0)+1,0),0),0)</f>
        <v>0</v>
      </c>
      <c r="AT31" s="138" cm="1">
        <f t="array" ref="AT31">$E31*IFERROR(IF($D31&lt;=AT$5,INDEX($E$15:$E$16,MATCH(AT$5,$H$5:$CA$5,0)-MATCH($D31,$D$18:$D$90,0)+1,0),0),0)</f>
        <v>0</v>
      </c>
      <c r="AU31" s="138" cm="1">
        <f t="array" ref="AU31">$E31*IFERROR(IF($D31&lt;=AU$5,INDEX($E$15:$E$16,MATCH(AU$5,$H$5:$CA$5,0)-MATCH($D31,$D$18:$D$90,0)+1,0),0),0)</f>
        <v>0</v>
      </c>
      <c r="AV31" s="138" cm="1">
        <f t="array" ref="AV31">$E31*IFERROR(IF($D31&lt;=AV$5,INDEX($E$15:$E$16,MATCH(AV$5,$H$5:$CA$5,0)-MATCH($D31,$D$18:$D$90,0)+1,0),0),0)</f>
        <v>0</v>
      </c>
      <c r="AW31" s="138" cm="1">
        <f t="array" ref="AW31">$E31*IFERROR(IF($D31&lt;=AW$5,INDEX($E$15:$E$16,MATCH(AW$5,$H$5:$CA$5,0)-MATCH($D31,$D$18:$D$90,0)+1,0),0),0)</f>
        <v>0</v>
      </c>
      <c r="AX31" s="138" cm="1">
        <f t="array" ref="AX31">$E31*IFERROR(IF($D31&lt;=AX$5,INDEX($E$15:$E$16,MATCH(AX$5,$H$5:$CA$5,0)-MATCH($D31,$D$18:$D$90,0)+1,0),0),0)</f>
        <v>0</v>
      </c>
      <c r="AY31" s="138" cm="1">
        <f t="array" ref="AY31">$E31*IFERROR(IF($D31&lt;=AY$5,INDEX($E$15:$E$16,MATCH(AY$5,$H$5:$CA$5,0)-MATCH($D31,$D$18:$D$90,0)+1,0),0),0)</f>
        <v>0</v>
      </c>
      <c r="AZ31" s="138" cm="1">
        <f t="array" ref="AZ31">$E31*IFERROR(IF($D31&lt;=AZ$5,INDEX($E$15:$E$16,MATCH(AZ$5,$H$5:$CA$5,0)-MATCH($D31,$D$18:$D$90,0)+1,0),0),0)</f>
        <v>0</v>
      </c>
      <c r="BA31" s="138" cm="1">
        <f t="array" ref="BA31">$E31*IFERROR(IF($D31&lt;=BA$5,INDEX($E$15:$E$16,MATCH(BA$5,$H$5:$CA$5,0)-MATCH($D31,$D$18:$D$90,0)+1,0),0),0)</f>
        <v>0</v>
      </c>
      <c r="BB31" s="138" cm="1">
        <f t="array" ref="BB31">$E31*IFERROR(IF($D31&lt;=BB$5,INDEX($E$15:$E$16,MATCH(BB$5,$H$5:$CA$5,0)-MATCH($D31,$D$18:$D$90,0)+1,0),0),0)</f>
        <v>0</v>
      </c>
      <c r="BC31" s="138" cm="1">
        <f t="array" ref="BC31">$E31*IFERROR(IF($D31&lt;=BC$5,INDEX($E$15:$E$16,MATCH(BC$5,$H$5:$CA$5,0)-MATCH($D31,$D$18:$D$90,0)+1,0),0),0)</f>
        <v>0</v>
      </c>
      <c r="BD31" s="138" cm="1">
        <f t="array" ref="BD31">$E31*IFERROR(IF($D31&lt;=BD$5,INDEX($E$15:$E$16,MATCH(BD$5,$H$5:$CA$5,0)-MATCH($D31,$D$18:$D$90,0)+1,0),0),0)</f>
        <v>0</v>
      </c>
      <c r="BE31" s="138" cm="1">
        <f t="array" ref="BE31">$E31*IFERROR(IF($D31&lt;=BE$5,INDEX($E$15:$E$16,MATCH(BE$5,$H$5:$CA$5,0)-MATCH($D31,$D$18:$D$90,0)+1,0),0),0)</f>
        <v>0</v>
      </c>
      <c r="BF31" s="138" cm="1">
        <f t="array" ref="BF31">$E31*IFERROR(IF($D31&lt;=BF$5,INDEX($E$15:$E$16,MATCH(BF$5,$H$5:$CA$5,0)-MATCH($D31,$D$18:$D$90,0)+1,0),0),0)</f>
        <v>0</v>
      </c>
      <c r="BG31" s="138" cm="1">
        <f t="array" ref="BG31">$E31*IFERROR(IF($D31&lt;=BG$5,INDEX($E$15:$E$16,MATCH(BG$5,$H$5:$CA$5,0)-MATCH($D31,$D$18:$D$90,0)+1,0),0),0)</f>
        <v>0</v>
      </c>
      <c r="BH31" s="138" cm="1">
        <f t="array" ref="BH31">$E31*IFERROR(IF($D31&lt;=BH$5,INDEX($E$15:$E$16,MATCH(BH$5,$H$5:$CA$5,0)-MATCH($D31,$D$18:$D$90,0)+1,0),0),0)</f>
        <v>0</v>
      </c>
      <c r="BI31" s="138" cm="1">
        <f t="array" ref="BI31">$E31*IFERROR(IF($D31&lt;=BI$5,INDEX($E$15:$E$16,MATCH(BI$5,$H$5:$CA$5,0)-MATCH($D31,$D$18:$D$90,0)+1,0),0),0)</f>
        <v>0</v>
      </c>
      <c r="BJ31" s="138" cm="1">
        <f t="array" ref="BJ31">$E31*IFERROR(IF($D31&lt;=BJ$5,INDEX($E$15:$E$16,MATCH(BJ$5,$H$5:$CA$5,0)-MATCH($D31,$D$18:$D$90,0)+1,0),0),0)</f>
        <v>0</v>
      </c>
      <c r="BK31" s="138" cm="1">
        <f t="array" ref="BK31">$E31*IFERROR(IF($D31&lt;=BK$5,INDEX($E$15:$E$16,MATCH(BK$5,$H$5:$CA$5,0)-MATCH($D31,$D$18:$D$90,0)+1,0),0),0)</f>
        <v>0</v>
      </c>
      <c r="BL31" s="138" cm="1">
        <f t="array" ref="BL31">$E31*IFERROR(IF($D31&lt;=BL$5,INDEX($E$15:$E$16,MATCH(BL$5,$H$5:$CA$5,0)-MATCH($D31,$D$18:$D$90,0)+1,0),0),0)</f>
        <v>0</v>
      </c>
      <c r="BM31" s="138" cm="1">
        <f t="array" ref="BM31">$E31*IFERROR(IF($D31&lt;=BM$5,INDEX($E$15:$E$16,MATCH(BM$5,$H$5:$CA$5,0)-MATCH($D31,$D$18:$D$90,0)+1,0),0),0)</f>
        <v>0</v>
      </c>
      <c r="BN31" s="138" cm="1">
        <f t="array" ref="BN31">$E31*IFERROR(IF($D31&lt;=BN$5,INDEX($E$15:$E$16,MATCH(BN$5,$H$5:$CA$5,0)-MATCH($D31,$D$18:$D$90,0)+1,0),0),0)</f>
        <v>0</v>
      </c>
      <c r="BO31" s="138" cm="1">
        <f t="array" ref="BO31">$E31*IFERROR(IF($D31&lt;=BO$5,INDEX($E$15:$E$16,MATCH(BO$5,$H$5:$CA$5,0)-MATCH($D31,$D$18:$D$90,0)+1,0),0),0)</f>
        <v>0</v>
      </c>
      <c r="BP31" s="138" cm="1">
        <f t="array" ref="BP31">$E31*IFERROR(IF($D31&lt;=BP$5,INDEX($E$15:$E$16,MATCH(BP$5,$H$5:$CA$5,0)-MATCH($D31,$D$18:$D$90,0)+1,0),0),0)</f>
        <v>0</v>
      </c>
      <c r="BQ31" s="138" cm="1">
        <f t="array" ref="BQ31">$E31*IFERROR(IF($D31&lt;=BQ$5,INDEX($E$15:$E$16,MATCH(BQ$5,$H$5:$CA$5,0)-MATCH($D31,$D$18:$D$90,0)+1,0),0),0)</f>
        <v>0</v>
      </c>
      <c r="BR31" s="138" cm="1">
        <f t="array" ref="BR31">$E31*IFERROR(IF($D31&lt;=BR$5,INDEX($E$15:$E$16,MATCH(BR$5,$H$5:$CA$5,0)-MATCH($D31,$D$18:$D$90,0)+1,0),0),0)</f>
        <v>0</v>
      </c>
      <c r="BS31" s="138" cm="1">
        <f t="array" ref="BS31">$E31*IFERROR(IF($D31&lt;=BS$5,INDEX($E$15:$E$16,MATCH(BS$5,$H$5:$CA$5,0)-MATCH($D31,$D$18:$D$90,0)+1,0),0),0)</f>
        <v>0</v>
      </c>
      <c r="BT31" s="138" cm="1">
        <f t="array" ref="BT31">$E31*IFERROR(IF($D31&lt;=BT$5,INDEX($E$15:$E$16,MATCH(BT$5,$H$5:$CA$5,0)-MATCH($D31,$D$18:$D$90,0)+1,0),0),0)</f>
        <v>0</v>
      </c>
      <c r="BU31" s="138" cm="1">
        <f t="array" ref="BU31">$E31*IFERROR(IF($D31&lt;=BU$5,INDEX($E$15:$E$16,MATCH(BU$5,$H$5:$CA$5,0)-MATCH($D31,$D$18:$D$90,0)+1,0),0),0)</f>
        <v>0</v>
      </c>
      <c r="BV31" s="138" cm="1">
        <f t="array" ref="BV31">$E31*IFERROR(IF($D31&lt;=BV$5,INDEX($E$15:$E$16,MATCH(BV$5,$H$5:$CA$5,0)-MATCH($D31,$D$18:$D$90,0)+1,0),0),0)</f>
        <v>0</v>
      </c>
      <c r="BW31" s="138" cm="1">
        <f t="array" ref="BW31">$E31*IFERROR(IF($D31&lt;=BW$5,INDEX($E$15:$E$16,MATCH(BW$5,$H$5:$CA$5,0)-MATCH($D31,$D$18:$D$90,0)+1,0),0),0)</f>
        <v>0</v>
      </c>
      <c r="BX31" s="138" cm="1">
        <f t="array" ref="BX31">$E31*IFERROR(IF($D31&lt;=BX$5,INDEX($E$15:$E$16,MATCH(BX$5,$H$5:$CA$5,0)-MATCH($D31,$D$18:$D$90,0)+1,0),0),0)</f>
        <v>0</v>
      </c>
      <c r="BY31" s="138" cm="1">
        <f t="array" ref="BY31">$E31*IFERROR(IF($D31&lt;=BY$5,INDEX($E$15:$E$16,MATCH(BY$5,$H$5:$CA$5,0)-MATCH($D31,$D$18:$D$90,0)+1,0),0),0)</f>
        <v>0</v>
      </c>
      <c r="BZ31" s="138" cm="1">
        <f t="array" ref="BZ31">$E31*IFERROR(IF($D31&lt;=BZ$5,INDEX($E$15:$E$16,MATCH(BZ$5,$H$5:$CA$5,0)-MATCH($D31,$D$18:$D$90,0)+1,0),0),0)</f>
        <v>0</v>
      </c>
      <c r="CA31" s="138" cm="1">
        <f t="array" ref="CA31">$E31*IFERROR(IF($D31&lt;=CA$5,INDEX($E$15:$E$16,MATCH(CA$5,$H$5:$CA$5,0)-MATCH($D31,$D$18:$D$90,0)+1,0),0),0)</f>
        <v>0</v>
      </c>
    </row>
    <row r="32" spans="4:79" hidden="1" outlineLevel="1">
      <c r="D32" s="24">
        <f t="shared" si="10"/>
        <v>46477</v>
      </c>
      <c r="E32" s="137" cm="1">
        <f t="array" ref="E32">INDEX($H$7:$CA$7,0,MATCH($D32,$H$5:$CA$5,0))</f>
        <v>214764.95833333334</v>
      </c>
      <c r="H32" s="138" cm="1">
        <f t="array" ref="H32">$E32*IFERROR(IF($D32&lt;=H$5,INDEX($E$15:$E$16,MATCH(H$5,$H$5:$CA$5,0)-MATCH($D32,$D$18:$D$90,0)+1,0),0),0)</f>
        <v>0</v>
      </c>
      <c r="I32" s="138" cm="1">
        <f t="array" ref="I32">$E32*IFERROR(IF($D32&lt;=I$5,INDEX($E$15:$E$16,MATCH(I$5,$H$5:$CA$5,0)-MATCH($D32,$D$18:$D$90,0)+1,0),0),0)</f>
        <v>0</v>
      </c>
      <c r="J32" s="138" cm="1">
        <f t="array" ref="J32">$E32*IFERROR(IF($D32&lt;=J$5,INDEX($E$15:$E$16,MATCH(J$5,$H$5:$CA$5,0)-MATCH($D32,$D$18:$D$90,0)+1,0),0),0)</f>
        <v>0</v>
      </c>
      <c r="K32" s="138" cm="1">
        <f t="array" ref="K32">$E32*IFERROR(IF($D32&lt;=K$5,INDEX($E$15:$E$16,MATCH(K$5,$H$5:$CA$5,0)-MATCH($D32,$D$18:$D$90,0)+1,0),0),0)</f>
        <v>0</v>
      </c>
      <c r="L32" s="138" cm="1">
        <f t="array" ref="L32">$E32*IFERROR(IF($D32&lt;=L$5,INDEX($E$15:$E$16,MATCH(L$5,$H$5:$CA$5,0)-MATCH($D32,$D$18:$D$90,0)+1,0),0),0)</f>
        <v>0</v>
      </c>
      <c r="M32" s="138" cm="1">
        <f t="array" ref="M32">$E32*IFERROR(IF($D32&lt;=M$5,INDEX($E$15:$E$16,MATCH(M$5,$H$5:$CA$5,0)-MATCH($D32,$D$18:$D$90,0)+1,0),0),0)</f>
        <v>0</v>
      </c>
      <c r="N32" s="138" cm="1">
        <f t="array" ref="N32">$E32*IFERROR(IF($D32&lt;=N$5,INDEX($E$15:$E$16,MATCH(N$5,$H$5:$CA$5,0)-MATCH($D32,$D$18:$D$90,0)+1,0),0),0)</f>
        <v>0</v>
      </c>
      <c r="O32" s="138" cm="1">
        <f t="array" ref="O32">$E32*IFERROR(IF($D32&lt;=O$5,INDEX($E$15:$E$16,MATCH(O$5,$H$5:$CA$5,0)-MATCH($D32,$D$18:$D$90,0)+1,0),0),0)</f>
        <v>0</v>
      </c>
      <c r="P32" s="138" cm="1">
        <f t="array" ref="P32">$E32*IFERROR(IF($D32&lt;=P$5,INDEX($E$15:$E$16,MATCH(P$5,$H$5:$CA$5,0)-MATCH($D32,$D$18:$D$90,0)+1,0),0),0)</f>
        <v>0</v>
      </c>
      <c r="Q32" s="138" cm="1">
        <f t="array" ref="Q32">$E32*IFERROR(IF($D32&lt;=Q$5,INDEX($E$15:$E$16,MATCH(Q$5,$H$5:$CA$5,0)-MATCH($D32,$D$18:$D$90,0)+1,0),0),0)</f>
        <v>0</v>
      </c>
      <c r="R32" s="138" cm="1">
        <f t="array" ref="R32">$E32*IFERROR(IF($D32&lt;=R$5,INDEX($E$15:$E$16,MATCH(R$5,$H$5:$CA$5,0)-MATCH($D32,$D$18:$D$90,0)+1,0),0),0)</f>
        <v>0</v>
      </c>
      <c r="S32" s="138" cm="1">
        <f t="array" ref="S32">$E32*IFERROR(IF($D32&lt;=S$5,INDEX($E$15:$E$16,MATCH(S$5,$H$5:$CA$5,0)-MATCH($D32,$D$18:$D$90,0)+1,0),0),0)</f>
        <v>0</v>
      </c>
      <c r="T32" s="138" cm="1">
        <f t="array" ref="T32">$E32*IFERROR(IF($D32&lt;=T$5,INDEX($E$15:$E$16,MATCH(T$5,$H$5:$CA$5,0)-MATCH($D32,$D$18:$D$90,0)+1,0),0),0)</f>
        <v>0</v>
      </c>
      <c r="U32" s="138" cm="1">
        <f t="array" ref="U32">$E32*IFERROR(IF($D32&lt;=U$5,INDEX($E$15:$E$16,MATCH(U$5,$H$5:$CA$5,0)-MATCH($D32,$D$18:$D$90,0)+1,0),0),0)</f>
        <v>0</v>
      </c>
      <c r="V32" s="138" cm="1">
        <f t="array" ref="V32">$E32*IFERROR(IF($D32&lt;=V$5,INDEX($E$15:$E$16,MATCH(V$5,$H$5:$CA$5,0)-MATCH($D32,$D$18:$D$90,0)+1,0),0),0)</f>
        <v>107382.47916666667</v>
      </c>
      <c r="W32" s="138" cm="1">
        <f t="array" ref="W32">$E32*IFERROR(IF($D32&lt;=W$5,INDEX($E$15:$E$16,MATCH(W$5,$H$5:$CA$5,0)-MATCH($D32,$D$18:$D$90,0)+1,0),0),0)</f>
        <v>107382.47916666667</v>
      </c>
      <c r="X32" s="138" cm="1">
        <f t="array" ref="X32">$E32*IFERROR(IF($D32&lt;=X$5,INDEX($E$15:$E$16,MATCH(X$5,$H$5:$CA$5,0)-MATCH($D32,$D$18:$D$90,0)+1,0),0),0)</f>
        <v>0</v>
      </c>
      <c r="Y32" s="138" cm="1">
        <f t="array" ref="Y32">$E32*IFERROR(IF($D32&lt;=Y$5,INDEX($E$15:$E$16,MATCH(Y$5,$H$5:$CA$5,0)-MATCH($D32,$D$18:$D$90,0)+1,0),0),0)</f>
        <v>0</v>
      </c>
      <c r="Z32" s="138" cm="1">
        <f t="array" ref="Z32">$E32*IFERROR(IF($D32&lt;=Z$5,INDEX($E$15:$E$16,MATCH(Z$5,$H$5:$CA$5,0)-MATCH($D32,$D$18:$D$90,0)+1,0),0),0)</f>
        <v>0</v>
      </c>
      <c r="AA32" s="138" cm="1">
        <f t="array" ref="AA32">$E32*IFERROR(IF($D32&lt;=AA$5,INDEX($E$15:$E$16,MATCH(AA$5,$H$5:$CA$5,0)-MATCH($D32,$D$18:$D$90,0)+1,0),0),0)</f>
        <v>0</v>
      </c>
      <c r="AB32" s="138" cm="1">
        <f t="array" ref="AB32">$E32*IFERROR(IF($D32&lt;=AB$5,INDEX($E$15:$E$16,MATCH(AB$5,$H$5:$CA$5,0)-MATCH($D32,$D$18:$D$90,0)+1,0),0),0)</f>
        <v>0</v>
      </c>
      <c r="AC32" s="138" cm="1">
        <f t="array" ref="AC32">$E32*IFERROR(IF($D32&lt;=AC$5,INDEX($E$15:$E$16,MATCH(AC$5,$H$5:$CA$5,0)-MATCH($D32,$D$18:$D$90,0)+1,0),0),0)</f>
        <v>0</v>
      </c>
      <c r="AD32" s="138" cm="1">
        <f t="array" ref="AD32">$E32*IFERROR(IF($D32&lt;=AD$5,INDEX($E$15:$E$16,MATCH(AD$5,$H$5:$CA$5,0)-MATCH($D32,$D$18:$D$90,0)+1,0),0),0)</f>
        <v>0</v>
      </c>
      <c r="AE32" s="138" cm="1">
        <f t="array" ref="AE32">$E32*IFERROR(IF($D32&lt;=AE$5,INDEX($E$15:$E$16,MATCH(AE$5,$H$5:$CA$5,0)-MATCH($D32,$D$18:$D$90,0)+1,0),0),0)</f>
        <v>0</v>
      </c>
      <c r="AF32" s="138" cm="1">
        <f t="array" ref="AF32">$E32*IFERROR(IF($D32&lt;=AF$5,INDEX($E$15:$E$16,MATCH(AF$5,$H$5:$CA$5,0)-MATCH($D32,$D$18:$D$90,0)+1,0),0),0)</f>
        <v>0</v>
      </c>
      <c r="AG32" s="138" cm="1">
        <f t="array" ref="AG32">$E32*IFERROR(IF($D32&lt;=AG$5,INDEX($E$15:$E$16,MATCH(AG$5,$H$5:$CA$5,0)-MATCH($D32,$D$18:$D$90,0)+1,0),0),0)</f>
        <v>0</v>
      </c>
      <c r="AH32" s="138" cm="1">
        <f t="array" ref="AH32">$E32*IFERROR(IF($D32&lt;=AH$5,INDEX($E$15:$E$16,MATCH(AH$5,$H$5:$CA$5,0)-MATCH($D32,$D$18:$D$90,0)+1,0),0),0)</f>
        <v>0</v>
      </c>
      <c r="AI32" s="138" cm="1">
        <f t="array" ref="AI32">$E32*IFERROR(IF($D32&lt;=AI$5,INDEX($E$15:$E$16,MATCH(AI$5,$H$5:$CA$5,0)-MATCH($D32,$D$18:$D$90,0)+1,0),0),0)</f>
        <v>0</v>
      </c>
      <c r="AJ32" s="138" cm="1">
        <f t="array" ref="AJ32">$E32*IFERROR(IF($D32&lt;=AJ$5,INDEX($E$15:$E$16,MATCH(AJ$5,$H$5:$CA$5,0)-MATCH($D32,$D$18:$D$90,0)+1,0),0),0)</f>
        <v>0</v>
      </c>
      <c r="AK32" s="138" cm="1">
        <f t="array" ref="AK32">$E32*IFERROR(IF($D32&lt;=AK$5,INDEX($E$15:$E$16,MATCH(AK$5,$H$5:$CA$5,0)-MATCH($D32,$D$18:$D$90,0)+1,0),0),0)</f>
        <v>0</v>
      </c>
      <c r="AL32" s="138" cm="1">
        <f t="array" ref="AL32">$E32*IFERROR(IF($D32&lt;=AL$5,INDEX($E$15:$E$16,MATCH(AL$5,$H$5:$CA$5,0)-MATCH($D32,$D$18:$D$90,0)+1,0),0),0)</f>
        <v>0</v>
      </c>
      <c r="AM32" s="138" cm="1">
        <f t="array" ref="AM32">$E32*IFERROR(IF($D32&lt;=AM$5,INDEX($E$15:$E$16,MATCH(AM$5,$H$5:$CA$5,0)-MATCH($D32,$D$18:$D$90,0)+1,0),0),0)</f>
        <v>0</v>
      </c>
      <c r="AN32" s="138" cm="1">
        <f t="array" ref="AN32">$E32*IFERROR(IF($D32&lt;=AN$5,INDEX($E$15:$E$16,MATCH(AN$5,$H$5:$CA$5,0)-MATCH($D32,$D$18:$D$90,0)+1,0),0),0)</f>
        <v>0</v>
      </c>
      <c r="AO32" s="138" cm="1">
        <f t="array" ref="AO32">$E32*IFERROR(IF($D32&lt;=AO$5,INDEX($E$15:$E$16,MATCH(AO$5,$H$5:$CA$5,0)-MATCH($D32,$D$18:$D$90,0)+1,0),0),0)</f>
        <v>0</v>
      </c>
      <c r="AP32" s="138" cm="1">
        <f t="array" ref="AP32">$E32*IFERROR(IF($D32&lt;=AP$5,INDEX($E$15:$E$16,MATCH(AP$5,$H$5:$CA$5,0)-MATCH($D32,$D$18:$D$90,0)+1,0),0),0)</f>
        <v>0</v>
      </c>
      <c r="AQ32" s="138" cm="1">
        <f t="array" ref="AQ32">$E32*IFERROR(IF($D32&lt;=AQ$5,INDEX($E$15:$E$16,MATCH(AQ$5,$H$5:$CA$5,0)-MATCH($D32,$D$18:$D$90,0)+1,0),0),0)</f>
        <v>0</v>
      </c>
      <c r="AR32" s="138" cm="1">
        <f t="array" ref="AR32">$E32*IFERROR(IF($D32&lt;=AR$5,INDEX($E$15:$E$16,MATCH(AR$5,$H$5:$CA$5,0)-MATCH($D32,$D$18:$D$90,0)+1,0),0),0)</f>
        <v>0</v>
      </c>
      <c r="AS32" s="138" cm="1">
        <f t="array" ref="AS32">$E32*IFERROR(IF($D32&lt;=AS$5,INDEX($E$15:$E$16,MATCH(AS$5,$H$5:$CA$5,0)-MATCH($D32,$D$18:$D$90,0)+1,0),0),0)</f>
        <v>0</v>
      </c>
      <c r="AT32" s="138" cm="1">
        <f t="array" ref="AT32">$E32*IFERROR(IF($D32&lt;=AT$5,INDEX($E$15:$E$16,MATCH(AT$5,$H$5:$CA$5,0)-MATCH($D32,$D$18:$D$90,0)+1,0),0),0)</f>
        <v>0</v>
      </c>
      <c r="AU32" s="138" cm="1">
        <f t="array" ref="AU32">$E32*IFERROR(IF($D32&lt;=AU$5,INDEX($E$15:$E$16,MATCH(AU$5,$H$5:$CA$5,0)-MATCH($D32,$D$18:$D$90,0)+1,0),0),0)</f>
        <v>0</v>
      </c>
      <c r="AV32" s="138" cm="1">
        <f t="array" ref="AV32">$E32*IFERROR(IF($D32&lt;=AV$5,INDEX($E$15:$E$16,MATCH(AV$5,$H$5:$CA$5,0)-MATCH($D32,$D$18:$D$90,0)+1,0),0),0)</f>
        <v>0</v>
      </c>
      <c r="AW32" s="138" cm="1">
        <f t="array" ref="AW32">$E32*IFERROR(IF($D32&lt;=AW$5,INDEX($E$15:$E$16,MATCH(AW$5,$H$5:$CA$5,0)-MATCH($D32,$D$18:$D$90,0)+1,0),0),0)</f>
        <v>0</v>
      </c>
      <c r="AX32" s="138" cm="1">
        <f t="array" ref="AX32">$E32*IFERROR(IF($D32&lt;=AX$5,INDEX($E$15:$E$16,MATCH(AX$5,$H$5:$CA$5,0)-MATCH($D32,$D$18:$D$90,0)+1,0),0),0)</f>
        <v>0</v>
      </c>
      <c r="AY32" s="138" cm="1">
        <f t="array" ref="AY32">$E32*IFERROR(IF($D32&lt;=AY$5,INDEX($E$15:$E$16,MATCH(AY$5,$H$5:$CA$5,0)-MATCH($D32,$D$18:$D$90,0)+1,0),0),0)</f>
        <v>0</v>
      </c>
      <c r="AZ32" s="138" cm="1">
        <f t="array" ref="AZ32">$E32*IFERROR(IF($D32&lt;=AZ$5,INDEX($E$15:$E$16,MATCH(AZ$5,$H$5:$CA$5,0)-MATCH($D32,$D$18:$D$90,0)+1,0),0),0)</f>
        <v>0</v>
      </c>
      <c r="BA32" s="138" cm="1">
        <f t="array" ref="BA32">$E32*IFERROR(IF($D32&lt;=BA$5,INDEX($E$15:$E$16,MATCH(BA$5,$H$5:$CA$5,0)-MATCH($D32,$D$18:$D$90,0)+1,0),0),0)</f>
        <v>0</v>
      </c>
      <c r="BB32" s="138" cm="1">
        <f t="array" ref="BB32">$E32*IFERROR(IF($D32&lt;=BB$5,INDEX($E$15:$E$16,MATCH(BB$5,$H$5:$CA$5,0)-MATCH($D32,$D$18:$D$90,0)+1,0),0),0)</f>
        <v>0</v>
      </c>
      <c r="BC32" s="138" cm="1">
        <f t="array" ref="BC32">$E32*IFERROR(IF($D32&lt;=BC$5,INDEX($E$15:$E$16,MATCH(BC$5,$H$5:$CA$5,0)-MATCH($D32,$D$18:$D$90,0)+1,0),0),0)</f>
        <v>0</v>
      </c>
      <c r="BD32" s="138" cm="1">
        <f t="array" ref="BD32">$E32*IFERROR(IF($D32&lt;=BD$5,INDEX($E$15:$E$16,MATCH(BD$5,$H$5:$CA$5,0)-MATCH($D32,$D$18:$D$90,0)+1,0),0),0)</f>
        <v>0</v>
      </c>
      <c r="BE32" s="138" cm="1">
        <f t="array" ref="BE32">$E32*IFERROR(IF($D32&lt;=BE$5,INDEX($E$15:$E$16,MATCH(BE$5,$H$5:$CA$5,0)-MATCH($D32,$D$18:$D$90,0)+1,0),0),0)</f>
        <v>0</v>
      </c>
      <c r="BF32" s="138" cm="1">
        <f t="array" ref="BF32">$E32*IFERROR(IF($D32&lt;=BF$5,INDEX($E$15:$E$16,MATCH(BF$5,$H$5:$CA$5,0)-MATCH($D32,$D$18:$D$90,0)+1,0),0),0)</f>
        <v>0</v>
      </c>
      <c r="BG32" s="138" cm="1">
        <f t="array" ref="BG32">$E32*IFERROR(IF($D32&lt;=BG$5,INDEX($E$15:$E$16,MATCH(BG$5,$H$5:$CA$5,0)-MATCH($D32,$D$18:$D$90,0)+1,0),0),0)</f>
        <v>0</v>
      </c>
      <c r="BH32" s="138" cm="1">
        <f t="array" ref="BH32">$E32*IFERROR(IF($D32&lt;=BH$5,INDEX($E$15:$E$16,MATCH(BH$5,$H$5:$CA$5,0)-MATCH($D32,$D$18:$D$90,0)+1,0),0),0)</f>
        <v>0</v>
      </c>
      <c r="BI32" s="138" cm="1">
        <f t="array" ref="BI32">$E32*IFERROR(IF($D32&lt;=BI$5,INDEX($E$15:$E$16,MATCH(BI$5,$H$5:$CA$5,0)-MATCH($D32,$D$18:$D$90,0)+1,0),0),0)</f>
        <v>0</v>
      </c>
      <c r="BJ32" s="138" cm="1">
        <f t="array" ref="BJ32">$E32*IFERROR(IF($D32&lt;=BJ$5,INDEX($E$15:$E$16,MATCH(BJ$5,$H$5:$CA$5,0)-MATCH($D32,$D$18:$D$90,0)+1,0),0),0)</f>
        <v>0</v>
      </c>
      <c r="BK32" s="138" cm="1">
        <f t="array" ref="BK32">$E32*IFERROR(IF($D32&lt;=BK$5,INDEX($E$15:$E$16,MATCH(BK$5,$H$5:$CA$5,0)-MATCH($D32,$D$18:$D$90,0)+1,0),0),0)</f>
        <v>0</v>
      </c>
      <c r="BL32" s="138" cm="1">
        <f t="array" ref="BL32">$E32*IFERROR(IF($D32&lt;=BL$5,INDEX($E$15:$E$16,MATCH(BL$5,$H$5:$CA$5,0)-MATCH($D32,$D$18:$D$90,0)+1,0),0),0)</f>
        <v>0</v>
      </c>
      <c r="BM32" s="138" cm="1">
        <f t="array" ref="BM32">$E32*IFERROR(IF($D32&lt;=BM$5,INDEX($E$15:$E$16,MATCH(BM$5,$H$5:$CA$5,0)-MATCH($D32,$D$18:$D$90,0)+1,0),0),0)</f>
        <v>0</v>
      </c>
      <c r="BN32" s="138" cm="1">
        <f t="array" ref="BN32">$E32*IFERROR(IF($D32&lt;=BN$5,INDEX($E$15:$E$16,MATCH(BN$5,$H$5:$CA$5,0)-MATCH($D32,$D$18:$D$90,0)+1,0),0),0)</f>
        <v>0</v>
      </c>
      <c r="BO32" s="138" cm="1">
        <f t="array" ref="BO32">$E32*IFERROR(IF($D32&lt;=BO$5,INDEX($E$15:$E$16,MATCH(BO$5,$H$5:$CA$5,0)-MATCH($D32,$D$18:$D$90,0)+1,0),0),0)</f>
        <v>0</v>
      </c>
      <c r="BP32" s="138" cm="1">
        <f t="array" ref="BP32">$E32*IFERROR(IF($D32&lt;=BP$5,INDEX($E$15:$E$16,MATCH(BP$5,$H$5:$CA$5,0)-MATCH($D32,$D$18:$D$90,0)+1,0),0),0)</f>
        <v>0</v>
      </c>
      <c r="BQ32" s="138" cm="1">
        <f t="array" ref="BQ32">$E32*IFERROR(IF($D32&lt;=BQ$5,INDEX($E$15:$E$16,MATCH(BQ$5,$H$5:$CA$5,0)-MATCH($D32,$D$18:$D$90,0)+1,0),0),0)</f>
        <v>0</v>
      </c>
      <c r="BR32" s="138" cm="1">
        <f t="array" ref="BR32">$E32*IFERROR(IF($D32&lt;=BR$5,INDEX($E$15:$E$16,MATCH(BR$5,$H$5:$CA$5,0)-MATCH($D32,$D$18:$D$90,0)+1,0),0),0)</f>
        <v>0</v>
      </c>
      <c r="BS32" s="138" cm="1">
        <f t="array" ref="BS32">$E32*IFERROR(IF($D32&lt;=BS$5,INDEX($E$15:$E$16,MATCH(BS$5,$H$5:$CA$5,0)-MATCH($D32,$D$18:$D$90,0)+1,0),0),0)</f>
        <v>0</v>
      </c>
      <c r="BT32" s="138" cm="1">
        <f t="array" ref="BT32">$E32*IFERROR(IF($D32&lt;=BT$5,INDEX($E$15:$E$16,MATCH(BT$5,$H$5:$CA$5,0)-MATCH($D32,$D$18:$D$90,0)+1,0),0),0)</f>
        <v>0</v>
      </c>
      <c r="BU32" s="138" cm="1">
        <f t="array" ref="BU32">$E32*IFERROR(IF($D32&lt;=BU$5,INDEX($E$15:$E$16,MATCH(BU$5,$H$5:$CA$5,0)-MATCH($D32,$D$18:$D$90,0)+1,0),0),0)</f>
        <v>0</v>
      </c>
      <c r="BV32" s="138" cm="1">
        <f t="array" ref="BV32">$E32*IFERROR(IF($D32&lt;=BV$5,INDEX($E$15:$E$16,MATCH(BV$5,$H$5:$CA$5,0)-MATCH($D32,$D$18:$D$90,0)+1,0),0),0)</f>
        <v>0</v>
      </c>
      <c r="BW32" s="138" cm="1">
        <f t="array" ref="BW32">$E32*IFERROR(IF($D32&lt;=BW$5,INDEX($E$15:$E$16,MATCH(BW$5,$H$5:$CA$5,0)-MATCH($D32,$D$18:$D$90,0)+1,0),0),0)</f>
        <v>0</v>
      </c>
      <c r="BX32" s="138" cm="1">
        <f t="array" ref="BX32">$E32*IFERROR(IF($D32&lt;=BX$5,INDEX($E$15:$E$16,MATCH(BX$5,$H$5:$CA$5,0)-MATCH($D32,$D$18:$D$90,0)+1,0),0),0)</f>
        <v>0</v>
      </c>
      <c r="BY32" s="138" cm="1">
        <f t="array" ref="BY32">$E32*IFERROR(IF($D32&lt;=BY$5,INDEX($E$15:$E$16,MATCH(BY$5,$H$5:$CA$5,0)-MATCH($D32,$D$18:$D$90,0)+1,0),0),0)</f>
        <v>0</v>
      </c>
      <c r="BZ32" s="138" cm="1">
        <f t="array" ref="BZ32">$E32*IFERROR(IF($D32&lt;=BZ$5,INDEX($E$15:$E$16,MATCH(BZ$5,$H$5:$CA$5,0)-MATCH($D32,$D$18:$D$90,0)+1,0),0),0)</f>
        <v>0</v>
      </c>
      <c r="CA32" s="138" cm="1">
        <f t="array" ref="CA32">$E32*IFERROR(IF($D32&lt;=CA$5,INDEX($E$15:$E$16,MATCH(CA$5,$H$5:$CA$5,0)-MATCH($D32,$D$18:$D$90,0)+1,0),0),0)</f>
        <v>0</v>
      </c>
    </row>
    <row r="33" spans="4:79" hidden="1" outlineLevel="1">
      <c r="D33" s="24">
        <f t="shared" si="10"/>
        <v>46507</v>
      </c>
      <c r="E33" s="137" cm="1">
        <f t="array" ref="E33">INDEX($H$7:$CA$7,0,MATCH($D33,$H$5:$CA$5,0))</f>
        <v>155514.85416666669</v>
      </c>
      <c r="H33" s="138" cm="1">
        <f t="array" ref="H33">$E33*IFERROR(IF($D33&lt;=H$5,INDEX($E$15:$E$16,MATCH(H$5,$H$5:$CA$5,0)-MATCH($D33,$D$18:$D$90,0)+1,0),0),0)</f>
        <v>0</v>
      </c>
      <c r="I33" s="138" cm="1">
        <f t="array" ref="I33">$E33*IFERROR(IF($D33&lt;=I$5,INDEX($E$15:$E$16,MATCH(I$5,$H$5:$CA$5,0)-MATCH($D33,$D$18:$D$90,0)+1,0),0),0)</f>
        <v>0</v>
      </c>
      <c r="J33" s="138" cm="1">
        <f t="array" ref="J33">$E33*IFERROR(IF($D33&lt;=J$5,INDEX($E$15:$E$16,MATCH(J$5,$H$5:$CA$5,0)-MATCH($D33,$D$18:$D$90,0)+1,0),0),0)</f>
        <v>0</v>
      </c>
      <c r="K33" s="138" cm="1">
        <f t="array" ref="K33">$E33*IFERROR(IF($D33&lt;=K$5,INDEX($E$15:$E$16,MATCH(K$5,$H$5:$CA$5,0)-MATCH($D33,$D$18:$D$90,0)+1,0),0),0)</f>
        <v>0</v>
      </c>
      <c r="L33" s="138" cm="1">
        <f t="array" ref="L33">$E33*IFERROR(IF($D33&lt;=L$5,INDEX($E$15:$E$16,MATCH(L$5,$H$5:$CA$5,0)-MATCH($D33,$D$18:$D$90,0)+1,0),0),0)</f>
        <v>0</v>
      </c>
      <c r="M33" s="138" cm="1">
        <f t="array" ref="M33">$E33*IFERROR(IF($D33&lt;=M$5,INDEX($E$15:$E$16,MATCH(M$5,$H$5:$CA$5,0)-MATCH($D33,$D$18:$D$90,0)+1,0),0),0)</f>
        <v>0</v>
      </c>
      <c r="N33" s="138" cm="1">
        <f t="array" ref="N33">$E33*IFERROR(IF($D33&lt;=N$5,INDEX($E$15:$E$16,MATCH(N$5,$H$5:$CA$5,0)-MATCH($D33,$D$18:$D$90,0)+1,0),0),0)</f>
        <v>0</v>
      </c>
      <c r="O33" s="138" cm="1">
        <f t="array" ref="O33">$E33*IFERROR(IF($D33&lt;=O$5,INDEX($E$15:$E$16,MATCH(O$5,$H$5:$CA$5,0)-MATCH($D33,$D$18:$D$90,0)+1,0),0),0)</f>
        <v>0</v>
      </c>
      <c r="P33" s="138" cm="1">
        <f t="array" ref="P33">$E33*IFERROR(IF($D33&lt;=P$5,INDEX($E$15:$E$16,MATCH(P$5,$H$5:$CA$5,0)-MATCH($D33,$D$18:$D$90,0)+1,0),0),0)</f>
        <v>0</v>
      </c>
      <c r="Q33" s="138" cm="1">
        <f t="array" ref="Q33">$E33*IFERROR(IF($D33&lt;=Q$5,INDEX($E$15:$E$16,MATCH(Q$5,$H$5:$CA$5,0)-MATCH($D33,$D$18:$D$90,0)+1,0),0),0)</f>
        <v>0</v>
      </c>
      <c r="R33" s="138" cm="1">
        <f t="array" ref="R33">$E33*IFERROR(IF($D33&lt;=R$5,INDEX($E$15:$E$16,MATCH(R$5,$H$5:$CA$5,0)-MATCH($D33,$D$18:$D$90,0)+1,0),0),0)</f>
        <v>0</v>
      </c>
      <c r="S33" s="138" cm="1">
        <f t="array" ref="S33">$E33*IFERROR(IF($D33&lt;=S$5,INDEX($E$15:$E$16,MATCH(S$5,$H$5:$CA$5,0)-MATCH($D33,$D$18:$D$90,0)+1,0),0),0)</f>
        <v>0</v>
      </c>
      <c r="T33" s="138" cm="1">
        <f t="array" ref="T33">$E33*IFERROR(IF($D33&lt;=T$5,INDEX($E$15:$E$16,MATCH(T$5,$H$5:$CA$5,0)-MATCH($D33,$D$18:$D$90,0)+1,0),0),0)</f>
        <v>0</v>
      </c>
      <c r="U33" s="138" cm="1">
        <f t="array" ref="U33">$E33*IFERROR(IF($D33&lt;=U$5,INDEX($E$15:$E$16,MATCH(U$5,$H$5:$CA$5,0)-MATCH($D33,$D$18:$D$90,0)+1,0),0),0)</f>
        <v>0</v>
      </c>
      <c r="V33" s="138" cm="1">
        <f t="array" ref="V33">$E33*IFERROR(IF($D33&lt;=V$5,INDEX($E$15:$E$16,MATCH(V$5,$H$5:$CA$5,0)-MATCH($D33,$D$18:$D$90,0)+1,0),0),0)</f>
        <v>0</v>
      </c>
      <c r="W33" s="138" cm="1">
        <f t="array" ref="W33">$E33*IFERROR(IF($D33&lt;=W$5,INDEX($E$15:$E$16,MATCH(W$5,$H$5:$CA$5,0)-MATCH($D33,$D$18:$D$90,0)+1,0),0),0)</f>
        <v>77757.427083333343</v>
      </c>
      <c r="X33" s="138" cm="1">
        <f t="array" ref="X33">$E33*IFERROR(IF($D33&lt;=X$5,INDEX($E$15:$E$16,MATCH(X$5,$H$5:$CA$5,0)-MATCH($D33,$D$18:$D$90,0)+1,0),0),0)</f>
        <v>77757.427083333343</v>
      </c>
      <c r="Y33" s="138" cm="1">
        <f t="array" ref="Y33">$E33*IFERROR(IF($D33&lt;=Y$5,INDEX($E$15:$E$16,MATCH(Y$5,$H$5:$CA$5,0)-MATCH($D33,$D$18:$D$90,0)+1,0),0),0)</f>
        <v>0</v>
      </c>
      <c r="Z33" s="138" cm="1">
        <f t="array" ref="Z33">$E33*IFERROR(IF($D33&lt;=Z$5,INDEX($E$15:$E$16,MATCH(Z$5,$H$5:$CA$5,0)-MATCH($D33,$D$18:$D$90,0)+1,0),0),0)</f>
        <v>0</v>
      </c>
      <c r="AA33" s="138" cm="1">
        <f t="array" ref="AA33">$E33*IFERROR(IF($D33&lt;=AA$5,INDEX($E$15:$E$16,MATCH(AA$5,$H$5:$CA$5,0)-MATCH($D33,$D$18:$D$90,0)+1,0),0),0)</f>
        <v>0</v>
      </c>
      <c r="AB33" s="138" cm="1">
        <f t="array" ref="AB33">$E33*IFERROR(IF($D33&lt;=AB$5,INDEX($E$15:$E$16,MATCH(AB$5,$H$5:$CA$5,0)-MATCH($D33,$D$18:$D$90,0)+1,0),0),0)</f>
        <v>0</v>
      </c>
      <c r="AC33" s="138" cm="1">
        <f t="array" ref="AC33">$E33*IFERROR(IF($D33&lt;=AC$5,INDEX($E$15:$E$16,MATCH(AC$5,$H$5:$CA$5,0)-MATCH($D33,$D$18:$D$90,0)+1,0),0),0)</f>
        <v>0</v>
      </c>
      <c r="AD33" s="138" cm="1">
        <f t="array" ref="AD33">$E33*IFERROR(IF($D33&lt;=AD$5,INDEX($E$15:$E$16,MATCH(AD$5,$H$5:$CA$5,0)-MATCH($D33,$D$18:$D$90,0)+1,0),0),0)</f>
        <v>0</v>
      </c>
      <c r="AE33" s="138" cm="1">
        <f t="array" ref="AE33">$E33*IFERROR(IF($D33&lt;=AE$5,INDEX($E$15:$E$16,MATCH(AE$5,$H$5:$CA$5,0)-MATCH($D33,$D$18:$D$90,0)+1,0),0),0)</f>
        <v>0</v>
      </c>
      <c r="AF33" s="138" cm="1">
        <f t="array" ref="AF33">$E33*IFERROR(IF($D33&lt;=AF$5,INDEX($E$15:$E$16,MATCH(AF$5,$H$5:$CA$5,0)-MATCH($D33,$D$18:$D$90,0)+1,0),0),0)</f>
        <v>0</v>
      </c>
      <c r="AG33" s="138" cm="1">
        <f t="array" ref="AG33">$E33*IFERROR(IF($D33&lt;=AG$5,INDEX($E$15:$E$16,MATCH(AG$5,$H$5:$CA$5,0)-MATCH($D33,$D$18:$D$90,0)+1,0),0),0)</f>
        <v>0</v>
      </c>
      <c r="AH33" s="138" cm="1">
        <f t="array" ref="AH33">$E33*IFERROR(IF($D33&lt;=AH$5,INDEX($E$15:$E$16,MATCH(AH$5,$H$5:$CA$5,0)-MATCH($D33,$D$18:$D$90,0)+1,0),0),0)</f>
        <v>0</v>
      </c>
      <c r="AI33" s="138" cm="1">
        <f t="array" ref="AI33">$E33*IFERROR(IF($D33&lt;=AI$5,INDEX($E$15:$E$16,MATCH(AI$5,$H$5:$CA$5,0)-MATCH($D33,$D$18:$D$90,0)+1,0),0),0)</f>
        <v>0</v>
      </c>
      <c r="AJ33" s="138" cm="1">
        <f t="array" ref="AJ33">$E33*IFERROR(IF($D33&lt;=AJ$5,INDEX($E$15:$E$16,MATCH(AJ$5,$H$5:$CA$5,0)-MATCH($D33,$D$18:$D$90,0)+1,0),0),0)</f>
        <v>0</v>
      </c>
      <c r="AK33" s="138" cm="1">
        <f t="array" ref="AK33">$E33*IFERROR(IF($D33&lt;=AK$5,INDEX($E$15:$E$16,MATCH(AK$5,$H$5:$CA$5,0)-MATCH($D33,$D$18:$D$90,0)+1,0),0),0)</f>
        <v>0</v>
      </c>
      <c r="AL33" s="138" cm="1">
        <f t="array" ref="AL33">$E33*IFERROR(IF($D33&lt;=AL$5,INDEX($E$15:$E$16,MATCH(AL$5,$H$5:$CA$5,0)-MATCH($D33,$D$18:$D$90,0)+1,0),0),0)</f>
        <v>0</v>
      </c>
      <c r="AM33" s="138" cm="1">
        <f t="array" ref="AM33">$E33*IFERROR(IF($D33&lt;=AM$5,INDEX($E$15:$E$16,MATCH(AM$5,$H$5:$CA$5,0)-MATCH($D33,$D$18:$D$90,0)+1,0),0),0)</f>
        <v>0</v>
      </c>
      <c r="AN33" s="138" cm="1">
        <f t="array" ref="AN33">$E33*IFERROR(IF($D33&lt;=AN$5,INDEX($E$15:$E$16,MATCH(AN$5,$H$5:$CA$5,0)-MATCH($D33,$D$18:$D$90,0)+1,0),0),0)</f>
        <v>0</v>
      </c>
      <c r="AO33" s="138" cm="1">
        <f t="array" ref="AO33">$E33*IFERROR(IF($D33&lt;=AO$5,INDEX($E$15:$E$16,MATCH(AO$5,$H$5:$CA$5,0)-MATCH($D33,$D$18:$D$90,0)+1,0),0),0)</f>
        <v>0</v>
      </c>
      <c r="AP33" s="138" cm="1">
        <f t="array" ref="AP33">$E33*IFERROR(IF($D33&lt;=AP$5,INDEX($E$15:$E$16,MATCH(AP$5,$H$5:$CA$5,0)-MATCH($D33,$D$18:$D$90,0)+1,0),0),0)</f>
        <v>0</v>
      </c>
      <c r="AQ33" s="138" cm="1">
        <f t="array" ref="AQ33">$E33*IFERROR(IF($D33&lt;=AQ$5,INDEX($E$15:$E$16,MATCH(AQ$5,$H$5:$CA$5,0)-MATCH($D33,$D$18:$D$90,0)+1,0),0),0)</f>
        <v>0</v>
      </c>
      <c r="AR33" s="138" cm="1">
        <f t="array" ref="AR33">$E33*IFERROR(IF($D33&lt;=AR$5,INDEX($E$15:$E$16,MATCH(AR$5,$H$5:$CA$5,0)-MATCH($D33,$D$18:$D$90,0)+1,0),0),0)</f>
        <v>0</v>
      </c>
      <c r="AS33" s="138" cm="1">
        <f t="array" ref="AS33">$E33*IFERROR(IF($D33&lt;=AS$5,INDEX($E$15:$E$16,MATCH(AS$5,$H$5:$CA$5,0)-MATCH($D33,$D$18:$D$90,0)+1,0),0),0)</f>
        <v>0</v>
      </c>
      <c r="AT33" s="138" cm="1">
        <f t="array" ref="AT33">$E33*IFERROR(IF($D33&lt;=AT$5,INDEX($E$15:$E$16,MATCH(AT$5,$H$5:$CA$5,0)-MATCH($D33,$D$18:$D$90,0)+1,0),0),0)</f>
        <v>0</v>
      </c>
      <c r="AU33" s="138" cm="1">
        <f t="array" ref="AU33">$E33*IFERROR(IF($D33&lt;=AU$5,INDEX($E$15:$E$16,MATCH(AU$5,$H$5:$CA$5,0)-MATCH($D33,$D$18:$D$90,0)+1,0),0),0)</f>
        <v>0</v>
      </c>
      <c r="AV33" s="138" cm="1">
        <f t="array" ref="AV33">$E33*IFERROR(IF($D33&lt;=AV$5,INDEX($E$15:$E$16,MATCH(AV$5,$H$5:$CA$5,0)-MATCH($D33,$D$18:$D$90,0)+1,0),0),0)</f>
        <v>0</v>
      </c>
      <c r="AW33" s="138" cm="1">
        <f t="array" ref="AW33">$E33*IFERROR(IF($D33&lt;=AW$5,INDEX($E$15:$E$16,MATCH(AW$5,$H$5:$CA$5,0)-MATCH($D33,$D$18:$D$90,0)+1,0),0),0)</f>
        <v>0</v>
      </c>
      <c r="AX33" s="138" cm="1">
        <f t="array" ref="AX33">$E33*IFERROR(IF($D33&lt;=AX$5,INDEX($E$15:$E$16,MATCH(AX$5,$H$5:$CA$5,0)-MATCH($D33,$D$18:$D$90,0)+1,0),0),0)</f>
        <v>0</v>
      </c>
      <c r="AY33" s="138" cm="1">
        <f t="array" ref="AY33">$E33*IFERROR(IF($D33&lt;=AY$5,INDEX($E$15:$E$16,MATCH(AY$5,$H$5:$CA$5,0)-MATCH($D33,$D$18:$D$90,0)+1,0),0),0)</f>
        <v>0</v>
      </c>
      <c r="AZ33" s="138" cm="1">
        <f t="array" ref="AZ33">$E33*IFERROR(IF($D33&lt;=AZ$5,INDEX($E$15:$E$16,MATCH(AZ$5,$H$5:$CA$5,0)-MATCH($D33,$D$18:$D$90,0)+1,0),0),0)</f>
        <v>0</v>
      </c>
      <c r="BA33" s="138" cm="1">
        <f t="array" ref="BA33">$E33*IFERROR(IF($D33&lt;=BA$5,INDEX($E$15:$E$16,MATCH(BA$5,$H$5:$CA$5,0)-MATCH($D33,$D$18:$D$90,0)+1,0),0),0)</f>
        <v>0</v>
      </c>
      <c r="BB33" s="138" cm="1">
        <f t="array" ref="BB33">$E33*IFERROR(IF($D33&lt;=BB$5,INDEX($E$15:$E$16,MATCH(BB$5,$H$5:$CA$5,0)-MATCH($D33,$D$18:$D$90,0)+1,0),0),0)</f>
        <v>0</v>
      </c>
      <c r="BC33" s="138" cm="1">
        <f t="array" ref="BC33">$E33*IFERROR(IF($D33&lt;=BC$5,INDEX($E$15:$E$16,MATCH(BC$5,$H$5:$CA$5,0)-MATCH($D33,$D$18:$D$90,0)+1,0),0),0)</f>
        <v>0</v>
      </c>
      <c r="BD33" s="138" cm="1">
        <f t="array" ref="BD33">$E33*IFERROR(IF($D33&lt;=BD$5,INDEX($E$15:$E$16,MATCH(BD$5,$H$5:$CA$5,0)-MATCH($D33,$D$18:$D$90,0)+1,0),0),0)</f>
        <v>0</v>
      </c>
      <c r="BE33" s="138" cm="1">
        <f t="array" ref="BE33">$E33*IFERROR(IF($D33&lt;=BE$5,INDEX($E$15:$E$16,MATCH(BE$5,$H$5:$CA$5,0)-MATCH($D33,$D$18:$D$90,0)+1,0),0),0)</f>
        <v>0</v>
      </c>
      <c r="BF33" s="138" cm="1">
        <f t="array" ref="BF33">$E33*IFERROR(IF($D33&lt;=BF$5,INDEX($E$15:$E$16,MATCH(BF$5,$H$5:$CA$5,0)-MATCH($D33,$D$18:$D$90,0)+1,0),0),0)</f>
        <v>0</v>
      </c>
      <c r="BG33" s="138" cm="1">
        <f t="array" ref="BG33">$E33*IFERROR(IF($D33&lt;=BG$5,INDEX($E$15:$E$16,MATCH(BG$5,$H$5:$CA$5,0)-MATCH($D33,$D$18:$D$90,0)+1,0),0),0)</f>
        <v>0</v>
      </c>
      <c r="BH33" s="138" cm="1">
        <f t="array" ref="BH33">$E33*IFERROR(IF($D33&lt;=BH$5,INDEX($E$15:$E$16,MATCH(BH$5,$H$5:$CA$5,0)-MATCH($D33,$D$18:$D$90,0)+1,0),0),0)</f>
        <v>0</v>
      </c>
      <c r="BI33" s="138" cm="1">
        <f t="array" ref="BI33">$E33*IFERROR(IF($D33&lt;=BI$5,INDEX($E$15:$E$16,MATCH(BI$5,$H$5:$CA$5,0)-MATCH($D33,$D$18:$D$90,0)+1,0),0),0)</f>
        <v>0</v>
      </c>
      <c r="BJ33" s="138" cm="1">
        <f t="array" ref="BJ33">$E33*IFERROR(IF($D33&lt;=BJ$5,INDEX($E$15:$E$16,MATCH(BJ$5,$H$5:$CA$5,0)-MATCH($D33,$D$18:$D$90,0)+1,0),0),0)</f>
        <v>0</v>
      </c>
      <c r="BK33" s="138" cm="1">
        <f t="array" ref="BK33">$E33*IFERROR(IF($D33&lt;=BK$5,INDEX($E$15:$E$16,MATCH(BK$5,$H$5:$CA$5,0)-MATCH($D33,$D$18:$D$90,0)+1,0),0),0)</f>
        <v>0</v>
      </c>
      <c r="BL33" s="138" cm="1">
        <f t="array" ref="BL33">$E33*IFERROR(IF($D33&lt;=BL$5,INDEX($E$15:$E$16,MATCH(BL$5,$H$5:$CA$5,0)-MATCH($D33,$D$18:$D$90,0)+1,0),0),0)</f>
        <v>0</v>
      </c>
      <c r="BM33" s="138" cm="1">
        <f t="array" ref="BM33">$E33*IFERROR(IF($D33&lt;=BM$5,INDEX($E$15:$E$16,MATCH(BM$5,$H$5:$CA$5,0)-MATCH($D33,$D$18:$D$90,0)+1,0),0),0)</f>
        <v>0</v>
      </c>
      <c r="BN33" s="138" cm="1">
        <f t="array" ref="BN33">$E33*IFERROR(IF($D33&lt;=BN$5,INDEX($E$15:$E$16,MATCH(BN$5,$H$5:$CA$5,0)-MATCH($D33,$D$18:$D$90,0)+1,0),0),0)</f>
        <v>0</v>
      </c>
      <c r="BO33" s="138" cm="1">
        <f t="array" ref="BO33">$E33*IFERROR(IF($D33&lt;=BO$5,INDEX($E$15:$E$16,MATCH(BO$5,$H$5:$CA$5,0)-MATCH($D33,$D$18:$D$90,0)+1,0),0),0)</f>
        <v>0</v>
      </c>
      <c r="BP33" s="138" cm="1">
        <f t="array" ref="BP33">$E33*IFERROR(IF($D33&lt;=BP$5,INDEX($E$15:$E$16,MATCH(BP$5,$H$5:$CA$5,0)-MATCH($D33,$D$18:$D$90,0)+1,0),0),0)</f>
        <v>0</v>
      </c>
      <c r="BQ33" s="138" cm="1">
        <f t="array" ref="BQ33">$E33*IFERROR(IF($D33&lt;=BQ$5,INDEX($E$15:$E$16,MATCH(BQ$5,$H$5:$CA$5,0)-MATCH($D33,$D$18:$D$90,0)+1,0),0),0)</f>
        <v>0</v>
      </c>
      <c r="BR33" s="138" cm="1">
        <f t="array" ref="BR33">$E33*IFERROR(IF($D33&lt;=BR$5,INDEX($E$15:$E$16,MATCH(BR$5,$H$5:$CA$5,0)-MATCH($D33,$D$18:$D$90,0)+1,0),0),0)</f>
        <v>0</v>
      </c>
      <c r="BS33" s="138" cm="1">
        <f t="array" ref="BS33">$E33*IFERROR(IF($D33&lt;=BS$5,INDEX($E$15:$E$16,MATCH(BS$5,$H$5:$CA$5,0)-MATCH($D33,$D$18:$D$90,0)+1,0),0),0)</f>
        <v>0</v>
      </c>
      <c r="BT33" s="138" cm="1">
        <f t="array" ref="BT33">$E33*IFERROR(IF($D33&lt;=BT$5,INDEX($E$15:$E$16,MATCH(BT$5,$H$5:$CA$5,0)-MATCH($D33,$D$18:$D$90,0)+1,0),0),0)</f>
        <v>0</v>
      </c>
      <c r="BU33" s="138" cm="1">
        <f t="array" ref="BU33">$E33*IFERROR(IF($D33&lt;=BU$5,INDEX($E$15:$E$16,MATCH(BU$5,$H$5:$CA$5,0)-MATCH($D33,$D$18:$D$90,0)+1,0),0),0)</f>
        <v>0</v>
      </c>
      <c r="BV33" s="138" cm="1">
        <f t="array" ref="BV33">$E33*IFERROR(IF($D33&lt;=BV$5,INDEX($E$15:$E$16,MATCH(BV$5,$H$5:$CA$5,0)-MATCH($D33,$D$18:$D$90,0)+1,0),0),0)</f>
        <v>0</v>
      </c>
      <c r="BW33" s="138" cm="1">
        <f t="array" ref="BW33">$E33*IFERROR(IF($D33&lt;=BW$5,INDEX($E$15:$E$16,MATCH(BW$5,$H$5:$CA$5,0)-MATCH($D33,$D$18:$D$90,0)+1,0),0),0)</f>
        <v>0</v>
      </c>
      <c r="BX33" s="138" cm="1">
        <f t="array" ref="BX33">$E33*IFERROR(IF($D33&lt;=BX$5,INDEX($E$15:$E$16,MATCH(BX$5,$H$5:$CA$5,0)-MATCH($D33,$D$18:$D$90,0)+1,0),0),0)</f>
        <v>0</v>
      </c>
      <c r="BY33" s="138" cm="1">
        <f t="array" ref="BY33">$E33*IFERROR(IF($D33&lt;=BY$5,INDEX($E$15:$E$16,MATCH(BY$5,$H$5:$CA$5,0)-MATCH($D33,$D$18:$D$90,0)+1,0),0),0)</f>
        <v>0</v>
      </c>
      <c r="BZ33" s="138" cm="1">
        <f t="array" ref="BZ33">$E33*IFERROR(IF($D33&lt;=BZ$5,INDEX($E$15:$E$16,MATCH(BZ$5,$H$5:$CA$5,0)-MATCH($D33,$D$18:$D$90,0)+1,0),0),0)</f>
        <v>0</v>
      </c>
      <c r="CA33" s="138" cm="1">
        <f t="array" ref="CA33">$E33*IFERROR(IF($D33&lt;=CA$5,INDEX($E$15:$E$16,MATCH(CA$5,$H$5:$CA$5,0)-MATCH($D33,$D$18:$D$90,0)+1,0),0),0)</f>
        <v>0</v>
      </c>
    </row>
    <row r="34" spans="4:79" hidden="1" outlineLevel="1">
      <c r="D34" s="24">
        <f t="shared" si="10"/>
        <v>46538</v>
      </c>
      <c r="E34" s="137" cm="1">
        <f t="array" ref="E34">INDEX($H$7:$CA$7,0,MATCH($D34,$H$5:$CA$5,0))</f>
        <v>182325.20833333334</v>
      </c>
      <c r="H34" s="138" cm="1">
        <f t="array" ref="H34">$E34*IFERROR(IF($D34&lt;=H$5,INDEX($E$15:$E$16,MATCH(H$5,$H$5:$CA$5,0)-MATCH($D34,$D$18:$D$90,0)+1,0),0),0)</f>
        <v>0</v>
      </c>
      <c r="I34" s="138" cm="1">
        <f t="array" ref="I34">$E34*IFERROR(IF($D34&lt;=I$5,INDEX($E$15:$E$16,MATCH(I$5,$H$5:$CA$5,0)-MATCH($D34,$D$18:$D$90,0)+1,0),0),0)</f>
        <v>0</v>
      </c>
      <c r="J34" s="138" cm="1">
        <f t="array" ref="J34">$E34*IFERROR(IF($D34&lt;=J$5,INDEX($E$15:$E$16,MATCH(J$5,$H$5:$CA$5,0)-MATCH($D34,$D$18:$D$90,0)+1,0),0),0)</f>
        <v>0</v>
      </c>
      <c r="K34" s="138" cm="1">
        <f t="array" ref="K34">$E34*IFERROR(IF($D34&lt;=K$5,INDEX($E$15:$E$16,MATCH(K$5,$H$5:$CA$5,0)-MATCH($D34,$D$18:$D$90,0)+1,0),0),0)</f>
        <v>0</v>
      </c>
      <c r="L34" s="138" cm="1">
        <f t="array" ref="L34">$E34*IFERROR(IF($D34&lt;=L$5,INDEX($E$15:$E$16,MATCH(L$5,$H$5:$CA$5,0)-MATCH($D34,$D$18:$D$90,0)+1,0),0),0)</f>
        <v>0</v>
      </c>
      <c r="M34" s="138" cm="1">
        <f t="array" ref="M34">$E34*IFERROR(IF($D34&lt;=M$5,INDEX($E$15:$E$16,MATCH(M$5,$H$5:$CA$5,0)-MATCH($D34,$D$18:$D$90,0)+1,0),0),0)</f>
        <v>0</v>
      </c>
      <c r="N34" s="138" cm="1">
        <f t="array" ref="N34">$E34*IFERROR(IF($D34&lt;=N$5,INDEX($E$15:$E$16,MATCH(N$5,$H$5:$CA$5,0)-MATCH($D34,$D$18:$D$90,0)+1,0),0),0)</f>
        <v>0</v>
      </c>
      <c r="O34" s="138" cm="1">
        <f t="array" ref="O34">$E34*IFERROR(IF($D34&lt;=O$5,INDEX($E$15:$E$16,MATCH(O$5,$H$5:$CA$5,0)-MATCH($D34,$D$18:$D$90,0)+1,0),0),0)</f>
        <v>0</v>
      </c>
      <c r="P34" s="138" cm="1">
        <f t="array" ref="P34">$E34*IFERROR(IF($D34&lt;=P$5,INDEX($E$15:$E$16,MATCH(P$5,$H$5:$CA$5,0)-MATCH($D34,$D$18:$D$90,0)+1,0),0),0)</f>
        <v>0</v>
      </c>
      <c r="Q34" s="138" cm="1">
        <f t="array" ref="Q34">$E34*IFERROR(IF($D34&lt;=Q$5,INDEX($E$15:$E$16,MATCH(Q$5,$H$5:$CA$5,0)-MATCH($D34,$D$18:$D$90,0)+1,0),0),0)</f>
        <v>0</v>
      </c>
      <c r="R34" s="138" cm="1">
        <f t="array" ref="R34">$E34*IFERROR(IF($D34&lt;=R$5,INDEX($E$15:$E$16,MATCH(R$5,$H$5:$CA$5,0)-MATCH($D34,$D$18:$D$90,0)+1,0),0),0)</f>
        <v>0</v>
      </c>
      <c r="S34" s="138" cm="1">
        <f t="array" ref="S34">$E34*IFERROR(IF($D34&lt;=S$5,INDEX($E$15:$E$16,MATCH(S$5,$H$5:$CA$5,0)-MATCH($D34,$D$18:$D$90,0)+1,0),0),0)</f>
        <v>0</v>
      </c>
      <c r="T34" s="138" cm="1">
        <f t="array" ref="T34">$E34*IFERROR(IF($D34&lt;=T$5,INDEX($E$15:$E$16,MATCH(T$5,$H$5:$CA$5,0)-MATCH($D34,$D$18:$D$90,0)+1,0),0),0)</f>
        <v>0</v>
      </c>
      <c r="U34" s="138" cm="1">
        <f t="array" ref="U34">$E34*IFERROR(IF($D34&lt;=U$5,INDEX($E$15:$E$16,MATCH(U$5,$H$5:$CA$5,0)-MATCH($D34,$D$18:$D$90,0)+1,0),0),0)</f>
        <v>0</v>
      </c>
      <c r="V34" s="138" cm="1">
        <f t="array" ref="V34">$E34*IFERROR(IF($D34&lt;=V$5,INDEX($E$15:$E$16,MATCH(V$5,$H$5:$CA$5,0)-MATCH($D34,$D$18:$D$90,0)+1,0),0),0)</f>
        <v>0</v>
      </c>
      <c r="W34" s="138" cm="1">
        <f t="array" ref="W34">$E34*IFERROR(IF($D34&lt;=W$5,INDEX($E$15:$E$16,MATCH(W$5,$H$5:$CA$5,0)-MATCH($D34,$D$18:$D$90,0)+1,0),0),0)</f>
        <v>0</v>
      </c>
      <c r="X34" s="138" cm="1">
        <f t="array" ref="X34">$E34*IFERROR(IF($D34&lt;=X$5,INDEX($E$15:$E$16,MATCH(X$5,$H$5:$CA$5,0)-MATCH($D34,$D$18:$D$90,0)+1,0),0),0)</f>
        <v>91162.604166666672</v>
      </c>
      <c r="Y34" s="138" cm="1">
        <f t="array" ref="Y34">$E34*IFERROR(IF($D34&lt;=Y$5,INDEX($E$15:$E$16,MATCH(Y$5,$H$5:$CA$5,0)-MATCH($D34,$D$18:$D$90,0)+1,0),0),0)</f>
        <v>91162.604166666672</v>
      </c>
      <c r="Z34" s="138" cm="1">
        <f t="array" ref="Z34">$E34*IFERROR(IF($D34&lt;=Z$5,INDEX($E$15:$E$16,MATCH(Z$5,$H$5:$CA$5,0)-MATCH($D34,$D$18:$D$90,0)+1,0),0),0)</f>
        <v>0</v>
      </c>
      <c r="AA34" s="138" cm="1">
        <f t="array" ref="AA34">$E34*IFERROR(IF($D34&lt;=AA$5,INDEX($E$15:$E$16,MATCH(AA$5,$H$5:$CA$5,0)-MATCH($D34,$D$18:$D$90,0)+1,0),0),0)</f>
        <v>0</v>
      </c>
      <c r="AB34" s="138" cm="1">
        <f t="array" ref="AB34">$E34*IFERROR(IF($D34&lt;=AB$5,INDEX($E$15:$E$16,MATCH(AB$5,$H$5:$CA$5,0)-MATCH($D34,$D$18:$D$90,0)+1,0),0),0)</f>
        <v>0</v>
      </c>
      <c r="AC34" s="138" cm="1">
        <f t="array" ref="AC34">$E34*IFERROR(IF($D34&lt;=AC$5,INDEX($E$15:$E$16,MATCH(AC$5,$H$5:$CA$5,0)-MATCH($D34,$D$18:$D$90,0)+1,0),0),0)</f>
        <v>0</v>
      </c>
      <c r="AD34" s="138" cm="1">
        <f t="array" ref="AD34">$E34*IFERROR(IF($D34&lt;=AD$5,INDEX($E$15:$E$16,MATCH(AD$5,$H$5:$CA$5,0)-MATCH($D34,$D$18:$D$90,0)+1,0),0),0)</f>
        <v>0</v>
      </c>
      <c r="AE34" s="138" cm="1">
        <f t="array" ref="AE34">$E34*IFERROR(IF($D34&lt;=AE$5,INDEX($E$15:$E$16,MATCH(AE$5,$H$5:$CA$5,0)-MATCH($D34,$D$18:$D$90,0)+1,0),0),0)</f>
        <v>0</v>
      </c>
      <c r="AF34" s="138" cm="1">
        <f t="array" ref="AF34">$E34*IFERROR(IF($D34&lt;=AF$5,INDEX($E$15:$E$16,MATCH(AF$5,$H$5:$CA$5,0)-MATCH($D34,$D$18:$D$90,0)+1,0),0),0)</f>
        <v>0</v>
      </c>
      <c r="AG34" s="138" cm="1">
        <f t="array" ref="AG34">$E34*IFERROR(IF($D34&lt;=AG$5,INDEX($E$15:$E$16,MATCH(AG$5,$H$5:$CA$5,0)-MATCH($D34,$D$18:$D$90,0)+1,0),0),0)</f>
        <v>0</v>
      </c>
      <c r="AH34" s="138" cm="1">
        <f t="array" ref="AH34">$E34*IFERROR(IF($D34&lt;=AH$5,INDEX($E$15:$E$16,MATCH(AH$5,$H$5:$CA$5,0)-MATCH($D34,$D$18:$D$90,0)+1,0),0),0)</f>
        <v>0</v>
      </c>
      <c r="AI34" s="138" cm="1">
        <f t="array" ref="AI34">$E34*IFERROR(IF($D34&lt;=AI$5,INDEX($E$15:$E$16,MATCH(AI$5,$H$5:$CA$5,0)-MATCH($D34,$D$18:$D$90,0)+1,0),0),0)</f>
        <v>0</v>
      </c>
      <c r="AJ34" s="138" cm="1">
        <f t="array" ref="AJ34">$E34*IFERROR(IF($D34&lt;=AJ$5,INDEX($E$15:$E$16,MATCH(AJ$5,$H$5:$CA$5,0)-MATCH($D34,$D$18:$D$90,0)+1,0),0),0)</f>
        <v>0</v>
      </c>
      <c r="AK34" s="138" cm="1">
        <f t="array" ref="AK34">$E34*IFERROR(IF($D34&lt;=AK$5,INDEX($E$15:$E$16,MATCH(AK$5,$H$5:$CA$5,0)-MATCH($D34,$D$18:$D$90,0)+1,0),0),0)</f>
        <v>0</v>
      </c>
      <c r="AL34" s="138" cm="1">
        <f t="array" ref="AL34">$E34*IFERROR(IF($D34&lt;=AL$5,INDEX($E$15:$E$16,MATCH(AL$5,$H$5:$CA$5,0)-MATCH($D34,$D$18:$D$90,0)+1,0),0),0)</f>
        <v>0</v>
      </c>
      <c r="AM34" s="138" cm="1">
        <f t="array" ref="AM34">$E34*IFERROR(IF($D34&lt;=AM$5,INDEX($E$15:$E$16,MATCH(AM$5,$H$5:$CA$5,0)-MATCH($D34,$D$18:$D$90,0)+1,0),0),0)</f>
        <v>0</v>
      </c>
      <c r="AN34" s="138" cm="1">
        <f t="array" ref="AN34">$E34*IFERROR(IF($D34&lt;=AN$5,INDEX($E$15:$E$16,MATCH(AN$5,$H$5:$CA$5,0)-MATCH($D34,$D$18:$D$90,0)+1,0),0),0)</f>
        <v>0</v>
      </c>
      <c r="AO34" s="138" cm="1">
        <f t="array" ref="AO34">$E34*IFERROR(IF($D34&lt;=AO$5,INDEX($E$15:$E$16,MATCH(AO$5,$H$5:$CA$5,0)-MATCH($D34,$D$18:$D$90,0)+1,0),0),0)</f>
        <v>0</v>
      </c>
      <c r="AP34" s="138" cm="1">
        <f t="array" ref="AP34">$E34*IFERROR(IF($D34&lt;=AP$5,INDEX($E$15:$E$16,MATCH(AP$5,$H$5:$CA$5,0)-MATCH($D34,$D$18:$D$90,0)+1,0),0),0)</f>
        <v>0</v>
      </c>
      <c r="AQ34" s="138" cm="1">
        <f t="array" ref="AQ34">$E34*IFERROR(IF($D34&lt;=AQ$5,INDEX($E$15:$E$16,MATCH(AQ$5,$H$5:$CA$5,0)-MATCH($D34,$D$18:$D$90,0)+1,0),0),0)</f>
        <v>0</v>
      </c>
      <c r="AR34" s="138" cm="1">
        <f t="array" ref="AR34">$E34*IFERROR(IF($D34&lt;=AR$5,INDEX($E$15:$E$16,MATCH(AR$5,$H$5:$CA$5,0)-MATCH($D34,$D$18:$D$90,0)+1,0),0),0)</f>
        <v>0</v>
      </c>
      <c r="AS34" s="138" cm="1">
        <f t="array" ref="AS34">$E34*IFERROR(IF($D34&lt;=AS$5,INDEX($E$15:$E$16,MATCH(AS$5,$H$5:$CA$5,0)-MATCH($D34,$D$18:$D$90,0)+1,0),0),0)</f>
        <v>0</v>
      </c>
      <c r="AT34" s="138" cm="1">
        <f t="array" ref="AT34">$E34*IFERROR(IF($D34&lt;=AT$5,INDEX($E$15:$E$16,MATCH(AT$5,$H$5:$CA$5,0)-MATCH($D34,$D$18:$D$90,0)+1,0),0),0)</f>
        <v>0</v>
      </c>
      <c r="AU34" s="138" cm="1">
        <f t="array" ref="AU34">$E34*IFERROR(IF($D34&lt;=AU$5,INDEX($E$15:$E$16,MATCH(AU$5,$H$5:$CA$5,0)-MATCH($D34,$D$18:$D$90,0)+1,0),0),0)</f>
        <v>0</v>
      </c>
      <c r="AV34" s="138" cm="1">
        <f t="array" ref="AV34">$E34*IFERROR(IF($D34&lt;=AV$5,INDEX($E$15:$E$16,MATCH(AV$5,$H$5:$CA$5,0)-MATCH($D34,$D$18:$D$90,0)+1,0),0),0)</f>
        <v>0</v>
      </c>
      <c r="AW34" s="138" cm="1">
        <f t="array" ref="AW34">$E34*IFERROR(IF($D34&lt;=AW$5,INDEX($E$15:$E$16,MATCH(AW$5,$H$5:$CA$5,0)-MATCH($D34,$D$18:$D$90,0)+1,0),0),0)</f>
        <v>0</v>
      </c>
      <c r="AX34" s="138" cm="1">
        <f t="array" ref="AX34">$E34*IFERROR(IF($D34&lt;=AX$5,INDEX($E$15:$E$16,MATCH(AX$5,$H$5:$CA$5,0)-MATCH($D34,$D$18:$D$90,0)+1,0),0),0)</f>
        <v>0</v>
      </c>
      <c r="AY34" s="138" cm="1">
        <f t="array" ref="AY34">$E34*IFERROR(IF($D34&lt;=AY$5,INDEX($E$15:$E$16,MATCH(AY$5,$H$5:$CA$5,0)-MATCH($D34,$D$18:$D$90,0)+1,0),0),0)</f>
        <v>0</v>
      </c>
      <c r="AZ34" s="138" cm="1">
        <f t="array" ref="AZ34">$E34*IFERROR(IF($D34&lt;=AZ$5,INDEX($E$15:$E$16,MATCH(AZ$5,$H$5:$CA$5,0)-MATCH($D34,$D$18:$D$90,0)+1,0),0),0)</f>
        <v>0</v>
      </c>
      <c r="BA34" s="138" cm="1">
        <f t="array" ref="BA34">$E34*IFERROR(IF($D34&lt;=BA$5,INDEX($E$15:$E$16,MATCH(BA$5,$H$5:$CA$5,0)-MATCH($D34,$D$18:$D$90,0)+1,0),0),0)</f>
        <v>0</v>
      </c>
      <c r="BB34" s="138" cm="1">
        <f t="array" ref="BB34">$E34*IFERROR(IF($D34&lt;=BB$5,INDEX($E$15:$E$16,MATCH(BB$5,$H$5:$CA$5,0)-MATCH($D34,$D$18:$D$90,0)+1,0),0),0)</f>
        <v>0</v>
      </c>
      <c r="BC34" s="138" cm="1">
        <f t="array" ref="BC34">$E34*IFERROR(IF($D34&lt;=BC$5,INDEX($E$15:$E$16,MATCH(BC$5,$H$5:$CA$5,0)-MATCH($D34,$D$18:$D$90,0)+1,0),0),0)</f>
        <v>0</v>
      </c>
      <c r="BD34" s="138" cm="1">
        <f t="array" ref="BD34">$E34*IFERROR(IF($D34&lt;=BD$5,INDEX($E$15:$E$16,MATCH(BD$5,$H$5:$CA$5,0)-MATCH($D34,$D$18:$D$90,0)+1,0),0),0)</f>
        <v>0</v>
      </c>
      <c r="BE34" s="138" cm="1">
        <f t="array" ref="BE34">$E34*IFERROR(IF($D34&lt;=BE$5,INDEX($E$15:$E$16,MATCH(BE$5,$H$5:$CA$5,0)-MATCH($D34,$D$18:$D$90,0)+1,0),0),0)</f>
        <v>0</v>
      </c>
      <c r="BF34" s="138" cm="1">
        <f t="array" ref="BF34">$E34*IFERROR(IF($D34&lt;=BF$5,INDEX($E$15:$E$16,MATCH(BF$5,$H$5:$CA$5,0)-MATCH($D34,$D$18:$D$90,0)+1,0),0),0)</f>
        <v>0</v>
      </c>
      <c r="BG34" s="138" cm="1">
        <f t="array" ref="BG34">$E34*IFERROR(IF($D34&lt;=BG$5,INDEX($E$15:$E$16,MATCH(BG$5,$H$5:$CA$5,0)-MATCH($D34,$D$18:$D$90,0)+1,0),0),0)</f>
        <v>0</v>
      </c>
      <c r="BH34" s="138" cm="1">
        <f t="array" ref="BH34">$E34*IFERROR(IF($D34&lt;=BH$5,INDEX($E$15:$E$16,MATCH(BH$5,$H$5:$CA$5,0)-MATCH($D34,$D$18:$D$90,0)+1,0),0),0)</f>
        <v>0</v>
      </c>
      <c r="BI34" s="138" cm="1">
        <f t="array" ref="BI34">$E34*IFERROR(IF($D34&lt;=BI$5,INDEX($E$15:$E$16,MATCH(BI$5,$H$5:$CA$5,0)-MATCH($D34,$D$18:$D$90,0)+1,0),0),0)</f>
        <v>0</v>
      </c>
      <c r="BJ34" s="138" cm="1">
        <f t="array" ref="BJ34">$E34*IFERROR(IF($D34&lt;=BJ$5,INDEX($E$15:$E$16,MATCH(BJ$5,$H$5:$CA$5,0)-MATCH($D34,$D$18:$D$90,0)+1,0),0),0)</f>
        <v>0</v>
      </c>
      <c r="BK34" s="138" cm="1">
        <f t="array" ref="BK34">$E34*IFERROR(IF($D34&lt;=BK$5,INDEX($E$15:$E$16,MATCH(BK$5,$H$5:$CA$5,0)-MATCH($D34,$D$18:$D$90,0)+1,0),0),0)</f>
        <v>0</v>
      </c>
      <c r="BL34" s="138" cm="1">
        <f t="array" ref="BL34">$E34*IFERROR(IF($D34&lt;=BL$5,INDEX($E$15:$E$16,MATCH(BL$5,$H$5:$CA$5,0)-MATCH($D34,$D$18:$D$90,0)+1,0),0),0)</f>
        <v>0</v>
      </c>
      <c r="BM34" s="138" cm="1">
        <f t="array" ref="BM34">$E34*IFERROR(IF($D34&lt;=BM$5,INDEX($E$15:$E$16,MATCH(BM$5,$H$5:$CA$5,0)-MATCH($D34,$D$18:$D$90,0)+1,0),0),0)</f>
        <v>0</v>
      </c>
      <c r="BN34" s="138" cm="1">
        <f t="array" ref="BN34">$E34*IFERROR(IF($D34&lt;=BN$5,INDEX($E$15:$E$16,MATCH(BN$5,$H$5:$CA$5,0)-MATCH($D34,$D$18:$D$90,0)+1,0),0),0)</f>
        <v>0</v>
      </c>
      <c r="BO34" s="138" cm="1">
        <f t="array" ref="BO34">$E34*IFERROR(IF($D34&lt;=BO$5,INDEX($E$15:$E$16,MATCH(BO$5,$H$5:$CA$5,0)-MATCH($D34,$D$18:$D$90,0)+1,0),0),0)</f>
        <v>0</v>
      </c>
      <c r="BP34" s="138" cm="1">
        <f t="array" ref="BP34">$E34*IFERROR(IF($D34&lt;=BP$5,INDEX($E$15:$E$16,MATCH(BP$5,$H$5:$CA$5,0)-MATCH($D34,$D$18:$D$90,0)+1,0),0),0)</f>
        <v>0</v>
      </c>
      <c r="BQ34" s="138" cm="1">
        <f t="array" ref="BQ34">$E34*IFERROR(IF($D34&lt;=BQ$5,INDEX($E$15:$E$16,MATCH(BQ$5,$H$5:$CA$5,0)-MATCH($D34,$D$18:$D$90,0)+1,0),0),0)</f>
        <v>0</v>
      </c>
      <c r="BR34" s="138" cm="1">
        <f t="array" ref="BR34">$E34*IFERROR(IF($D34&lt;=BR$5,INDEX($E$15:$E$16,MATCH(BR$5,$H$5:$CA$5,0)-MATCH($D34,$D$18:$D$90,0)+1,0),0),0)</f>
        <v>0</v>
      </c>
      <c r="BS34" s="138" cm="1">
        <f t="array" ref="BS34">$E34*IFERROR(IF($D34&lt;=BS$5,INDEX($E$15:$E$16,MATCH(BS$5,$H$5:$CA$5,0)-MATCH($D34,$D$18:$D$90,0)+1,0),0),0)</f>
        <v>0</v>
      </c>
      <c r="BT34" s="138" cm="1">
        <f t="array" ref="BT34">$E34*IFERROR(IF($D34&lt;=BT$5,INDEX($E$15:$E$16,MATCH(BT$5,$H$5:$CA$5,0)-MATCH($D34,$D$18:$D$90,0)+1,0),0),0)</f>
        <v>0</v>
      </c>
      <c r="BU34" s="138" cm="1">
        <f t="array" ref="BU34">$E34*IFERROR(IF($D34&lt;=BU$5,INDEX($E$15:$E$16,MATCH(BU$5,$H$5:$CA$5,0)-MATCH($D34,$D$18:$D$90,0)+1,0),0),0)</f>
        <v>0</v>
      </c>
      <c r="BV34" s="138" cm="1">
        <f t="array" ref="BV34">$E34*IFERROR(IF($D34&lt;=BV$5,INDEX($E$15:$E$16,MATCH(BV$5,$H$5:$CA$5,0)-MATCH($D34,$D$18:$D$90,0)+1,0),0),0)</f>
        <v>0</v>
      </c>
      <c r="BW34" s="138" cm="1">
        <f t="array" ref="BW34">$E34*IFERROR(IF($D34&lt;=BW$5,INDEX($E$15:$E$16,MATCH(BW$5,$H$5:$CA$5,0)-MATCH($D34,$D$18:$D$90,0)+1,0),0),0)</f>
        <v>0</v>
      </c>
      <c r="BX34" s="138" cm="1">
        <f t="array" ref="BX34">$E34*IFERROR(IF($D34&lt;=BX$5,INDEX($E$15:$E$16,MATCH(BX$5,$H$5:$CA$5,0)-MATCH($D34,$D$18:$D$90,0)+1,0),0),0)</f>
        <v>0</v>
      </c>
      <c r="BY34" s="138" cm="1">
        <f t="array" ref="BY34">$E34*IFERROR(IF($D34&lt;=BY$5,INDEX($E$15:$E$16,MATCH(BY$5,$H$5:$CA$5,0)-MATCH($D34,$D$18:$D$90,0)+1,0),0),0)</f>
        <v>0</v>
      </c>
      <c r="BZ34" s="138" cm="1">
        <f t="array" ref="BZ34">$E34*IFERROR(IF($D34&lt;=BZ$5,INDEX($E$15:$E$16,MATCH(BZ$5,$H$5:$CA$5,0)-MATCH($D34,$D$18:$D$90,0)+1,0),0),0)</f>
        <v>0</v>
      </c>
      <c r="CA34" s="138" cm="1">
        <f t="array" ref="CA34">$E34*IFERROR(IF($D34&lt;=CA$5,INDEX($E$15:$E$16,MATCH(CA$5,$H$5:$CA$5,0)-MATCH($D34,$D$18:$D$90,0)+1,0),0),0)</f>
        <v>0</v>
      </c>
    </row>
    <row r="35" spans="4:79" hidden="1" outlineLevel="1">
      <c r="D35" s="24">
        <f t="shared" si="10"/>
        <v>46568</v>
      </c>
      <c r="E35" s="137" cm="1">
        <f t="array" ref="E35">INDEX($H$7:$CA$7,0,MATCH($D35,$H$5:$CA$5,0))</f>
        <v>187427.35416666666</v>
      </c>
      <c r="H35" s="138" cm="1">
        <f t="array" ref="H35">$E35*IFERROR(IF($D35&lt;=H$5,INDEX($E$15:$E$16,MATCH(H$5,$H$5:$CA$5,0)-MATCH($D35,$D$18:$D$90,0)+1,0),0),0)</f>
        <v>0</v>
      </c>
      <c r="I35" s="138" cm="1">
        <f t="array" ref="I35">$E35*IFERROR(IF($D35&lt;=I$5,INDEX($E$15:$E$16,MATCH(I$5,$H$5:$CA$5,0)-MATCH($D35,$D$18:$D$90,0)+1,0),0),0)</f>
        <v>0</v>
      </c>
      <c r="J35" s="138" cm="1">
        <f t="array" ref="J35">$E35*IFERROR(IF($D35&lt;=J$5,INDEX($E$15:$E$16,MATCH(J$5,$H$5:$CA$5,0)-MATCH($D35,$D$18:$D$90,0)+1,0),0),0)</f>
        <v>0</v>
      </c>
      <c r="K35" s="138" cm="1">
        <f t="array" ref="K35">$E35*IFERROR(IF($D35&lt;=K$5,INDEX($E$15:$E$16,MATCH(K$5,$H$5:$CA$5,0)-MATCH($D35,$D$18:$D$90,0)+1,0),0),0)</f>
        <v>0</v>
      </c>
      <c r="L35" s="138" cm="1">
        <f t="array" ref="L35">$E35*IFERROR(IF($D35&lt;=L$5,INDEX($E$15:$E$16,MATCH(L$5,$H$5:$CA$5,0)-MATCH($D35,$D$18:$D$90,0)+1,0),0),0)</f>
        <v>0</v>
      </c>
      <c r="M35" s="138" cm="1">
        <f t="array" ref="M35">$E35*IFERROR(IF($D35&lt;=M$5,INDEX($E$15:$E$16,MATCH(M$5,$H$5:$CA$5,0)-MATCH($D35,$D$18:$D$90,0)+1,0),0),0)</f>
        <v>0</v>
      </c>
      <c r="N35" s="138" cm="1">
        <f t="array" ref="N35">$E35*IFERROR(IF($D35&lt;=N$5,INDEX($E$15:$E$16,MATCH(N$5,$H$5:$CA$5,0)-MATCH($D35,$D$18:$D$90,0)+1,0),0),0)</f>
        <v>0</v>
      </c>
      <c r="O35" s="138" cm="1">
        <f t="array" ref="O35">$E35*IFERROR(IF($D35&lt;=O$5,INDEX($E$15:$E$16,MATCH(O$5,$H$5:$CA$5,0)-MATCH($D35,$D$18:$D$90,0)+1,0),0),0)</f>
        <v>0</v>
      </c>
      <c r="P35" s="138" cm="1">
        <f t="array" ref="P35">$E35*IFERROR(IF($D35&lt;=P$5,INDEX($E$15:$E$16,MATCH(P$5,$H$5:$CA$5,0)-MATCH($D35,$D$18:$D$90,0)+1,0),0),0)</f>
        <v>0</v>
      </c>
      <c r="Q35" s="138" cm="1">
        <f t="array" ref="Q35">$E35*IFERROR(IF($D35&lt;=Q$5,INDEX($E$15:$E$16,MATCH(Q$5,$H$5:$CA$5,0)-MATCH($D35,$D$18:$D$90,0)+1,0),0),0)</f>
        <v>0</v>
      </c>
      <c r="R35" s="138" cm="1">
        <f t="array" ref="R35">$E35*IFERROR(IF($D35&lt;=R$5,INDEX($E$15:$E$16,MATCH(R$5,$H$5:$CA$5,0)-MATCH($D35,$D$18:$D$90,0)+1,0),0),0)</f>
        <v>0</v>
      </c>
      <c r="S35" s="138" cm="1">
        <f t="array" ref="S35">$E35*IFERROR(IF($D35&lt;=S$5,INDEX($E$15:$E$16,MATCH(S$5,$H$5:$CA$5,0)-MATCH($D35,$D$18:$D$90,0)+1,0),0),0)</f>
        <v>0</v>
      </c>
      <c r="T35" s="138" cm="1">
        <f t="array" ref="T35">$E35*IFERROR(IF($D35&lt;=T$5,INDEX($E$15:$E$16,MATCH(T$5,$H$5:$CA$5,0)-MATCH($D35,$D$18:$D$90,0)+1,0),0),0)</f>
        <v>0</v>
      </c>
      <c r="U35" s="138" cm="1">
        <f t="array" ref="U35">$E35*IFERROR(IF($D35&lt;=U$5,INDEX($E$15:$E$16,MATCH(U$5,$H$5:$CA$5,0)-MATCH($D35,$D$18:$D$90,0)+1,0),0),0)</f>
        <v>0</v>
      </c>
      <c r="V35" s="138" cm="1">
        <f t="array" ref="V35">$E35*IFERROR(IF($D35&lt;=V$5,INDEX($E$15:$E$16,MATCH(V$5,$H$5:$CA$5,0)-MATCH($D35,$D$18:$D$90,0)+1,0),0),0)</f>
        <v>0</v>
      </c>
      <c r="W35" s="138" cm="1">
        <f t="array" ref="W35">$E35*IFERROR(IF($D35&lt;=W$5,INDEX($E$15:$E$16,MATCH(W$5,$H$5:$CA$5,0)-MATCH($D35,$D$18:$D$90,0)+1,0),0),0)</f>
        <v>0</v>
      </c>
      <c r="X35" s="138" cm="1">
        <f t="array" ref="X35">$E35*IFERROR(IF($D35&lt;=X$5,INDEX($E$15:$E$16,MATCH(X$5,$H$5:$CA$5,0)-MATCH($D35,$D$18:$D$90,0)+1,0),0),0)</f>
        <v>0</v>
      </c>
      <c r="Y35" s="138" cm="1">
        <f t="array" ref="Y35">$E35*IFERROR(IF($D35&lt;=Y$5,INDEX($E$15:$E$16,MATCH(Y$5,$H$5:$CA$5,0)-MATCH($D35,$D$18:$D$90,0)+1,0),0),0)</f>
        <v>93713.677083333328</v>
      </c>
      <c r="Z35" s="138" cm="1">
        <f t="array" ref="Z35">$E35*IFERROR(IF($D35&lt;=Z$5,INDEX($E$15:$E$16,MATCH(Z$5,$H$5:$CA$5,0)-MATCH($D35,$D$18:$D$90,0)+1,0),0),0)</f>
        <v>93713.677083333328</v>
      </c>
      <c r="AA35" s="138" cm="1">
        <f t="array" ref="AA35">$E35*IFERROR(IF($D35&lt;=AA$5,INDEX($E$15:$E$16,MATCH(AA$5,$H$5:$CA$5,0)-MATCH($D35,$D$18:$D$90,0)+1,0),0),0)</f>
        <v>0</v>
      </c>
      <c r="AB35" s="138" cm="1">
        <f t="array" ref="AB35">$E35*IFERROR(IF($D35&lt;=AB$5,INDEX($E$15:$E$16,MATCH(AB$5,$H$5:$CA$5,0)-MATCH($D35,$D$18:$D$90,0)+1,0),0),0)</f>
        <v>0</v>
      </c>
      <c r="AC35" s="138" cm="1">
        <f t="array" ref="AC35">$E35*IFERROR(IF($D35&lt;=AC$5,INDEX($E$15:$E$16,MATCH(AC$5,$H$5:$CA$5,0)-MATCH($D35,$D$18:$D$90,0)+1,0),0),0)</f>
        <v>0</v>
      </c>
      <c r="AD35" s="138" cm="1">
        <f t="array" ref="AD35">$E35*IFERROR(IF($D35&lt;=AD$5,INDEX($E$15:$E$16,MATCH(AD$5,$H$5:$CA$5,0)-MATCH($D35,$D$18:$D$90,0)+1,0),0),0)</f>
        <v>0</v>
      </c>
      <c r="AE35" s="138" cm="1">
        <f t="array" ref="AE35">$E35*IFERROR(IF($D35&lt;=AE$5,INDEX($E$15:$E$16,MATCH(AE$5,$H$5:$CA$5,0)-MATCH($D35,$D$18:$D$90,0)+1,0),0),0)</f>
        <v>0</v>
      </c>
      <c r="AF35" s="138" cm="1">
        <f t="array" ref="AF35">$E35*IFERROR(IF($D35&lt;=AF$5,INDEX($E$15:$E$16,MATCH(AF$5,$H$5:$CA$5,0)-MATCH($D35,$D$18:$D$90,0)+1,0),0),0)</f>
        <v>0</v>
      </c>
      <c r="AG35" s="138" cm="1">
        <f t="array" ref="AG35">$E35*IFERROR(IF($D35&lt;=AG$5,INDEX($E$15:$E$16,MATCH(AG$5,$H$5:$CA$5,0)-MATCH($D35,$D$18:$D$90,0)+1,0),0),0)</f>
        <v>0</v>
      </c>
      <c r="AH35" s="138" cm="1">
        <f t="array" ref="AH35">$E35*IFERROR(IF($D35&lt;=AH$5,INDEX($E$15:$E$16,MATCH(AH$5,$H$5:$CA$5,0)-MATCH($D35,$D$18:$D$90,0)+1,0),0),0)</f>
        <v>0</v>
      </c>
      <c r="AI35" s="138" cm="1">
        <f t="array" ref="AI35">$E35*IFERROR(IF($D35&lt;=AI$5,INDEX($E$15:$E$16,MATCH(AI$5,$H$5:$CA$5,0)-MATCH($D35,$D$18:$D$90,0)+1,0),0),0)</f>
        <v>0</v>
      </c>
      <c r="AJ35" s="138" cm="1">
        <f t="array" ref="AJ35">$E35*IFERROR(IF($D35&lt;=AJ$5,INDEX($E$15:$E$16,MATCH(AJ$5,$H$5:$CA$5,0)-MATCH($D35,$D$18:$D$90,0)+1,0),0),0)</f>
        <v>0</v>
      </c>
      <c r="AK35" s="138" cm="1">
        <f t="array" ref="AK35">$E35*IFERROR(IF($D35&lt;=AK$5,INDEX($E$15:$E$16,MATCH(AK$5,$H$5:$CA$5,0)-MATCH($D35,$D$18:$D$90,0)+1,0),0),0)</f>
        <v>0</v>
      </c>
      <c r="AL35" s="138" cm="1">
        <f t="array" ref="AL35">$E35*IFERROR(IF($D35&lt;=AL$5,INDEX($E$15:$E$16,MATCH(AL$5,$H$5:$CA$5,0)-MATCH($D35,$D$18:$D$90,0)+1,0),0),0)</f>
        <v>0</v>
      </c>
      <c r="AM35" s="138" cm="1">
        <f t="array" ref="AM35">$E35*IFERROR(IF($D35&lt;=AM$5,INDEX($E$15:$E$16,MATCH(AM$5,$H$5:$CA$5,0)-MATCH($D35,$D$18:$D$90,0)+1,0),0),0)</f>
        <v>0</v>
      </c>
      <c r="AN35" s="138" cm="1">
        <f t="array" ref="AN35">$E35*IFERROR(IF($D35&lt;=AN$5,INDEX($E$15:$E$16,MATCH(AN$5,$H$5:$CA$5,0)-MATCH($D35,$D$18:$D$90,0)+1,0),0),0)</f>
        <v>0</v>
      </c>
      <c r="AO35" s="138" cm="1">
        <f t="array" ref="AO35">$E35*IFERROR(IF($D35&lt;=AO$5,INDEX($E$15:$E$16,MATCH(AO$5,$H$5:$CA$5,0)-MATCH($D35,$D$18:$D$90,0)+1,0),0),0)</f>
        <v>0</v>
      </c>
      <c r="AP35" s="138" cm="1">
        <f t="array" ref="AP35">$E35*IFERROR(IF($D35&lt;=AP$5,INDEX($E$15:$E$16,MATCH(AP$5,$H$5:$CA$5,0)-MATCH($D35,$D$18:$D$90,0)+1,0),0),0)</f>
        <v>0</v>
      </c>
      <c r="AQ35" s="138" cm="1">
        <f t="array" ref="AQ35">$E35*IFERROR(IF($D35&lt;=AQ$5,INDEX($E$15:$E$16,MATCH(AQ$5,$H$5:$CA$5,0)-MATCH($D35,$D$18:$D$90,0)+1,0),0),0)</f>
        <v>0</v>
      </c>
      <c r="AR35" s="138" cm="1">
        <f t="array" ref="AR35">$E35*IFERROR(IF($D35&lt;=AR$5,INDEX($E$15:$E$16,MATCH(AR$5,$H$5:$CA$5,0)-MATCH($D35,$D$18:$D$90,0)+1,0),0),0)</f>
        <v>0</v>
      </c>
      <c r="AS35" s="138" cm="1">
        <f t="array" ref="AS35">$E35*IFERROR(IF($D35&lt;=AS$5,INDEX($E$15:$E$16,MATCH(AS$5,$H$5:$CA$5,0)-MATCH($D35,$D$18:$D$90,0)+1,0),0),0)</f>
        <v>0</v>
      </c>
      <c r="AT35" s="138" cm="1">
        <f t="array" ref="AT35">$E35*IFERROR(IF($D35&lt;=AT$5,INDEX($E$15:$E$16,MATCH(AT$5,$H$5:$CA$5,0)-MATCH($D35,$D$18:$D$90,0)+1,0),0),0)</f>
        <v>0</v>
      </c>
      <c r="AU35" s="138" cm="1">
        <f t="array" ref="AU35">$E35*IFERROR(IF($D35&lt;=AU$5,INDEX($E$15:$E$16,MATCH(AU$5,$H$5:$CA$5,0)-MATCH($D35,$D$18:$D$90,0)+1,0),0),0)</f>
        <v>0</v>
      </c>
      <c r="AV35" s="138" cm="1">
        <f t="array" ref="AV35">$E35*IFERROR(IF($D35&lt;=AV$5,INDEX($E$15:$E$16,MATCH(AV$5,$H$5:$CA$5,0)-MATCH($D35,$D$18:$D$90,0)+1,0),0),0)</f>
        <v>0</v>
      </c>
      <c r="AW35" s="138" cm="1">
        <f t="array" ref="AW35">$E35*IFERROR(IF($D35&lt;=AW$5,INDEX($E$15:$E$16,MATCH(AW$5,$H$5:$CA$5,0)-MATCH($D35,$D$18:$D$90,0)+1,0),0),0)</f>
        <v>0</v>
      </c>
      <c r="AX35" s="138" cm="1">
        <f t="array" ref="AX35">$E35*IFERROR(IF($D35&lt;=AX$5,INDEX($E$15:$E$16,MATCH(AX$5,$H$5:$CA$5,0)-MATCH($D35,$D$18:$D$90,0)+1,0),0),0)</f>
        <v>0</v>
      </c>
      <c r="AY35" s="138" cm="1">
        <f t="array" ref="AY35">$E35*IFERROR(IF($D35&lt;=AY$5,INDEX($E$15:$E$16,MATCH(AY$5,$H$5:$CA$5,0)-MATCH($D35,$D$18:$D$90,0)+1,0),0),0)</f>
        <v>0</v>
      </c>
      <c r="AZ35" s="138" cm="1">
        <f t="array" ref="AZ35">$E35*IFERROR(IF($D35&lt;=AZ$5,INDEX($E$15:$E$16,MATCH(AZ$5,$H$5:$CA$5,0)-MATCH($D35,$D$18:$D$90,0)+1,0),0),0)</f>
        <v>0</v>
      </c>
      <c r="BA35" s="138" cm="1">
        <f t="array" ref="BA35">$E35*IFERROR(IF($D35&lt;=BA$5,INDEX($E$15:$E$16,MATCH(BA$5,$H$5:$CA$5,0)-MATCH($D35,$D$18:$D$90,0)+1,0),0),0)</f>
        <v>0</v>
      </c>
      <c r="BB35" s="138" cm="1">
        <f t="array" ref="BB35">$E35*IFERROR(IF($D35&lt;=BB$5,INDEX($E$15:$E$16,MATCH(BB$5,$H$5:$CA$5,0)-MATCH($D35,$D$18:$D$90,0)+1,0),0),0)</f>
        <v>0</v>
      </c>
      <c r="BC35" s="138" cm="1">
        <f t="array" ref="BC35">$E35*IFERROR(IF($D35&lt;=BC$5,INDEX($E$15:$E$16,MATCH(BC$5,$H$5:$CA$5,0)-MATCH($D35,$D$18:$D$90,0)+1,0),0),0)</f>
        <v>0</v>
      </c>
      <c r="BD35" s="138" cm="1">
        <f t="array" ref="BD35">$E35*IFERROR(IF($D35&lt;=BD$5,INDEX($E$15:$E$16,MATCH(BD$5,$H$5:$CA$5,0)-MATCH($D35,$D$18:$D$90,0)+1,0),0),0)</f>
        <v>0</v>
      </c>
      <c r="BE35" s="138" cm="1">
        <f t="array" ref="BE35">$E35*IFERROR(IF($D35&lt;=BE$5,INDEX($E$15:$E$16,MATCH(BE$5,$H$5:$CA$5,0)-MATCH($D35,$D$18:$D$90,0)+1,0),0),0)</f>
        <v>0</v>
      </c>
      <c r="BF35" s="138" cm="1">
        <f t="array" ref="BF35">$E35*IFERROR(IF($D35&lt;=BF$5,INDEX($E$15:$E$16,MATCH(BF$5,$H$5:$CA$5,0)-MATCH($D35,$D$18:$D$90,0)+1,0),0),0)</f>
        <v>0</v>
      </c>
      <c r="BG35" s="138" cm="1">
        <f t="array" ref="BG35">$E35*IFERROR(IF($D35&lt;=BG$5,INDEX($E$15:$E$16,MATCH(BG$5,$H$5:$CA$5,0)-MATCH($D35,$D$18:$D$90,0)+1,0),0),0)</f>
        <v>0</v>
      </c>
      <c r="BH35" s="138" cm="1">
        <f t="array" ref="BH35">$E35*IFERROR(IF($D35&lt;=BH$5,INDEX($E$15:$E$16,MATCH(BH$5,$H$5:$CA$5,0)-MATCH($D35,$D$18:$D$90,0)+1,0),0),0)</f>
        <v>0</v>
      </c>
      <c r="BI35" s="138" cm="1">
        <f t="array" ref="BI35">$E35*IFERROR(IF($D35&lt;=BI$5,INDEX($E$15:$E$16,MATCH(BI$5,$H$5:$CA$5,0)-MATCH($D35,$D$18:$D$90,0)+1,0),0),0)</f>
        <v>0</v>
      </c>
      <c r="BJ35" s="138" cm="1">
        <f t="array" ref="BJ35">$E35*IFERROR(IF($D35&lt;=BJ$5,INDEX($E$15:$E$16,MATCH(BJ$5,$H$5:$CA$5,0)-MATCH($D35,$D$18:$D$90,0)+1,0),0),0)</f>
        <v>0</v>
      </c>
      <c r="BK35" s="138" cm="1">
        <f t="array" ref="BK35">$E35*IFERROR(IF($D35&lt;=BK$5,INDEX($E$15:$E$16,MATCH(BK$5,$H$5:$CA$5,0)-MATCH($D35,$D$18:$D$90,0)+1,0),0),0)</f>
        <v>0</v>
      </c>
      <c r="BL35" s="138" cm="1">
        <f t="array" ref="BL35">$E35*IFERROR(IF($D35&lt;=BL$5,INDEX($E$15:$E$16,MATCH(BL$5,$H$5:$CA$5,0)-MATCH($D35,$D$18:$D$90,0)+1,0),0),0)</f>
        <v>0</v>
      </c>
      <c r="BM35" s="138" cm="1">
        <f t="array" ref="BM35">$E35*IFERROR(IF($D35&lt;=BM$5,INDEX($E$15:$E$16,MATCH(BM$5,$H$5:$CA$5,0)-MATCH($D35,$D$18:$D$90,0)+1,0),0),0)</f>
        <v>0</v>
      </c>
      <c r="BN35" s="138" cm="1">
        <f t="array" ref="BN35">$E35*IFERROR(IF($D35&lt;=BN$5,INDEX($E$15:$E$16,MATCH(BN$5,$H$5:$CA$5,0)-MATCH($D35,$D$18:$D$90,0)+1,0),0),0)</f>
        <v>0</v>
      </c>
      <c r="BO35" s="138" cm="1">
        <f t="array" ref="BO35">$E35*IFERROR(IF($D35&lt;=BO$5,INDEX($E$15:$E$16,MATCH(BO$5,$H$5:$CA$5,0)-MATCH($D35,$D$18:$D$90,0)+1,0),0),0)</f>
        <v>0</v>
      </c>
      <c r="BP35" s="138" cm="1">
        <f t="array" ref="BP35">$E35*IFERROR(IF($D35&lt;=BP$5,INDEX($E$15:$E$16,MATCH(BP$5,$H$5:$CA$5,0)-MATCH($D35,$D$18:$D$90,0)+1,0),0),0)</f>
        <v>0</v>
      </c>
      <c r="BQ35" s="138" cm="1">
        <f t="array" ref="BQ35">$E35*IFERROR(IF($D35&lt;=BQ$5,INDEX($E$15:$E$16,MATCH(BQ$5,$H$5:$CA$5,0)-MATCH($D35,$D$18:$D$90,0)+1,0),0),0)</f>
        <v>0</v>
      </c>
      <c r="BR35" s="138" cm="1">
        <f t="array" ref="BR35">$E35*IFERROR(IF($D35&lt;=BR$5,INDEX($E$15:$E$16,MATCH(BR$5,$H$5:$CA$5,0)-MATCH($D35,$D$18:$D$90,0)+1,0),0),0)</f>
        <v>0</v>
      </c>
      <c r="BS35" s="138" cm="1">
        <f t="array" ref="BS35">$E35*IFERROR(IF($D35&lt;=BS$5,INDEX($E$15:$E$16,MATCH(BS$5,$H$5:$CA$5,0)-MATCH($D35,$D$18:$D$90,0)+1,0),0),0)</f>
        <v>0</v>
      </c>
      <c r="BT35" s="138" cm="1">
        <f t="array" ref="BT35">$E35*IFERROR(IF($D35&lt;=BT$5,INDEX($E$15:$E$16,MATCH(BT$5,$H$5:$CA$5,0)-MATCH($D35,$D$18:$D$90,0)+1,0),0),0)</f>
        <v>0</v>
      </c>
      <c r="BU35" s="138" cm="1">
        <f t="array" ref="BU35">$E35*IFERROR(IF($D35&lt;=BU$5,INDEX($E$15:$E$16,MATCH(BU$5,$H$5:$CA$5,0)-MATCH($D35,$D$18:$D$90,0)+1,0),0),0)</f>
        <v>0</v>
      </c>
      <c r="BV35" s="138" cm="1">
        <f t="array" ref="BV35">$E35*IFERROR(IF($D35&lt;=BV$5,INDEX($E$15:$E$16,MATCH(BV$5,$H$5:$CA$5,0)-MATCH($D35,$D$18:$D$90,0)+1,0),0),0)</f>
        <v>0</v>
      </c>
      <c r="BW35" s="138" cm="1">
        <f t="array" ref="BW35">$E35*IFERROR(IF($D35&lt;=BW$5,INDEX($E$15:$E$16,MATCH(BW$5,$H$5:$CA$5,0)-MATCH($D35,$D$18:$D$90,0)+1,0),0),0)</f>
        <v>0</v>
      </c>
      <c r="BX35" s="138" cm="1">
        <f t="array" ref="BX35">$E35*IFERROR(IF($D35&lt;=BX$5,INDEX($E$15:$E$16,MATCH(BX$5,$H$5:$CA$5,0)-MATCH($D35,$D$18:$D$90,0)+1,0),0),0)</f>
        <v>0</v>
      </c>
      <c r="BY35" s="138" cm="1">
        <f t="array" ref="BY35">$E35*IFERROR(IF($D35&lt;=BY$5,INDEX($E$15:$E$16,MATCH(BY$5,$H$5:$CA$5,0)-MATCH($D35,$D$18:$D$90,0)+1,0),0),0)</f>
        <v>0</v>
      </c>
      <c r="BZ35" s="138" cm="1">
        <f t="array" ref="BZ35">$E35*IFERROR(IF($D35&lt;=BZ$5,INDEX($E$15:$E$16,MATCH(BZ$5,$H$5:$CA$5,0)-MATCH($D35,$D$18:$D$90,0)+1,0),0),0)</f>
        <v>0</v>
      </c>
      <c r="CA35" s="138" cm="1">
        <f t="array" ref="CA35">$E35*IFERROR(IF($D35&lt;=CA$5,INDEX($E$15:$E$16,MATCH(CA$5,$H$5:$CA$5,0)-MATCH($D35,$D$18:$D$90,0)+1,0),0),0)</f>
        <v>0</v>
      </c>
    </row>
    <row r="36" spans="4:79" hidden="1" outlineLevel="1">
      <c r="D36" s="24">
        <f t="shared" si="10"/>
        <v>46599</v>
      </c>
      <c r="E36" s="137" cm="1">
        <f t="array" ref="E36">INDEX($H$7:$CA$7,0,MATCH($D36,$H$5:$CA$5,0))</f>
        <v>214764.95833333334</v>
      </c>
      <c r="H36" s="138" cm="1">
        <f t="array" ref="H36">$E36*IFERROR(IF($D36&lt;=H$5,INDEX($E$15:$E$16,MATCH(H$5,$H$5:$CA$5,0)-MATCH($D36,$D$18:$D$90,0)+1,0),0),0)</f>
        <v>0</v>
      </c>
      <c r="I36" s="138" cm="1">
        <f t="array" ref="I36">$E36*IFERROR(IF($D36&lt;=I$5,INDEX($E$15:$E$16,MATCH(I$5,$H$5:$CA$5,0)-MATCH($D36,$D$18:$D$90,0)+1,0),0),0)</f>
        <v>0</v>
      </c>
      <c r="J36" s="138" cm="1">
        <f t="array" ref="J36">$E36*IFERROR(IF($D36&lt;=J$5,INDEX($E$15:$E$16,MATCH(J$5,$H$5:$CA$5,0)-MATCH($D36,$D$18:$D$90,0)+1,0),0),0)</f>
        <v>0</v>
      </c>
      <c r="K36" s="138" cm="1">
        <f t="array" ref="K36">$E36*IFERROR(IF($D36&lt;=K$5,INDEX($E$15:$E$16,MATCH(K$5,$H$5:$CA$5,0)-MATCH($D36,$D$18:$D$90,0)+1,0),0),0)</f>
        <v>0</v>
      </c>
      <c r="L36" s="138" cm="1">
        <f t="array" ref="L36">$E36*IFERROR(IF($D36&lt;=L$5,INDEX($E$15:$E$16,MATCH(L$5,$H$5:$CA$5,0)-MATCH($D36,$D$18:$D$90,0)+1,0),0),0)</f>
        <v>0</v>
      </c>
      <c r="M36" s="138" cm="1">
        <f t="array" ref="M36">$E36*IFERROR(IF($D36&lt;=M$5,INDEX($E$15:$E$16,MATCH(M$5,$H$5:$CA$5,0)-MATCH($D36,$D$18:$D$90,0)+1,0),0),0)</f>
        <v>0</v>
      </c>
      <c r="N36" s="138" cm="1">
        <f t="array" ref="N36">$E36*IFERROR(IF($D36&lt;=N$5,INDEX($E$15:$E$16,MATCH(N$5,$H$5:$CA$5,0)-MATCH($D36,$D$18:$D$90,0)+1,0),0),0)</f>
        <v>0</v>
      </c>
      <c r="O36" s="138" cm="1">
        <f t="array" ref="O36">$E36*IFERROR(IF($D36&lt;=O$5,INDEX($E$15:$E$16,MATCH(O$5,$H$5:$CA$5,0)-MATCH($D36,$D$18:$D$90,0)+1,0),0),0)</f>
        <v>0</v>
      </c>
      <c r="P36" s="138" cm="1">
        <f t="array" ref="P36">$E36*IFERROR(IF($D36&lt;=P$5,INDEX($E$15:$E$16,MATCH(P$5,$H$5:$CA$5,0)-MATCH($D36,$D$18:$D$90,0)+1,0),0),0)</f>
        <v>0</v>
      </c>
      <c r="Q36" s="138" cm="1">
        <f t="array" ref="Q36">$E36*IFERROR(IF($D36&lt;=Q$5,INDEX($E$15:$E$16,MATCH(Q$5,$H$5:$CA$5,0)-MATCH($D36,$D$18:$D$90,0)+1,0),0),0)</f>
        <v>0</v>
      </c>
      <c r="R36" s="138" cm="1">
        <f t="array" ref="R36">$E36*IFERROR(IF($D36&lt;=R$5,INDEX($E$15:$E$16,MATCH(R$5,$H$5:$CA$5,0)-MATCH($D36,$D$18:$D$90,0)+1,0),0),0)</f>
        <v>0</v>
      </c>
      <c r="S36" s="138" cm="1">
        <f t="array" ref="S36">$E36*IFERROR(IF($D36&lt;=S$5,INDEX($E$15:$E$16,MATCH(S$5,$H$5:$CA$5,0)-MATCH($D36,$D$18:$D$90,0)+1,0),0),0)</f>
        <v>0</v>
      </c>
      <c r="T36" s="138" cm="1">
        <f t="array" ref="T36">$E36*IFERROR(IF($D36&lt;=T$5,INDEX($E$15:$E$16,MATCH(T$5,$H$5:$CA$5,0)-MATCH($D36,$D$18:$D$90,0)+1,0),0),0)</f>
        <v>0</v>
      </c>
      <c r="U36" s="138" cm="1">
        <f t="array" ref="U36">$E36*IFERROR(IF($D36&lt;=U$5,INDEX($E$15:$E$16,MATCH(U$5,$H$5:$CA$5,0)-MATCH($D36,$D$18:$D$90,0)+1,0),0),0)</f>
        <v>0</v>
      </c>
      <c r="V36" s="138" cm="1">
        <f t="array" ref="V36">$E36*IFERROR(IF($D36&lt;=V$5,INDEX($E$15:$E$16,MATCH(V$5,$H$5:$CA$5,0)-MATCH($D36,$D$18:$D$90,0)+1,0),0),0)</f>
        <v>0</v>
      </c>
      <c r="W36" s="138" cm="1">
        <f t="array" ref="W36">$E36*IFERROR(IF($D36&lt;=W$5,INDEX($E$15:$E$16,MATCH(W$5,$H$5:$CA$5,0)-MATCH($D36,$D$18:$D$90,0)+1,0),0),0)</f>
        <v>0</v>
      </c>
      <c r="X36" s="138" cm="1">
        <f t="array" ref="X36">$E36*IFERROR(IF($D36&lt;=X$5,INDEX($E$15:$E$16,MATCH(X$5,$H$5:$CA$5,0)-MATCH($D36,$D$18:$D$90,0)+1,0),0),0)</f>
        <v>0</v>
      </c>
      <c r="Y36" s="138" cm="1">
        <f t="array" ref="Y36">$E36*IFERROR(IF($D36&lt;=Y$5,INDEX($E$15:$E$16,MATCH(Y$5,$H$5:$CA$5,0)-MATCH($D36,$D$18:$D$90,0)+1,0),0),0)</f>
        <v>0</v>
      </c>
      <c r="Z36" s="138" cm="1">
        <f t="array" ref="Z36">$E36*IFERROR(IF($D36&lt;=Z$5,INDEX($E$15:$E$16,MATCH(Z$5,$H$5:$CA$5,0)-MATCH($D36,$D$18:$D$90,0)+1,0),0),0)</f>
        <v>107382.47916666667</v>
      </c>
      <c r="AA36" s="138" cm="1">
        <f t="array" ref="AA36">$E36*IFERROR(IF($D36&lt;=AA$5,INDEX($E$15:$E$16,MATCH(AA$5,$H$5:$CA$5,0)-MATCH($D36,$D$18:$D$90,0)+1,0),0),0)</f>
        <v>107382.47916666667</v>
      </c>
      <c r="AB36" s="138" cm="1">
        <f t="array" ref="AB36">$E36*IFERROR(IF($D36&lt;=AB$5,INDEX($E$15:$E$16,MATCH(AB$5,$H$5:$CA$5,0)-MATCH($D36,$D$18:$D$90,0)+1,0),0),0)</f>
        <v>0</v>
      </c>
      <c r="AC36" s="138" cm="1">
        <f t="array" ref="AC36">$E36*IFERROR(IF($D36&lt;=AC$5,INDEX($E$15:$E$16,MATCH(AC$5,$H$5:$CA$5,0)-MATCH($D36,$D$18:$D$90,0)+1,0),0),0)</f>
        <v>0</v>
      </c>
      <c r="AD36" s="138" cm="1">
        <f t="array" ref="AD36">$E36*IFERROR(IF($D36&lt;=AD$5,INDEX($E$15:$E$16,MATCH(AD$5,$H$5:$CA$5,0)-MATCH($D36,$D$18:$D$90,0)+1,0),0),0)</f>
        <v>0</v>
      </c>
      <c r="AE36" s="138" cm="1">
        <f t="array" ref="AE36">$E36*IFERROR(IF($D36&lt;=AE$5,INDEX($E$15:$E$16,MATCH(AE$5,$H$5:$CA$5,0)-MATCH($D36,$D$18:$D$90,0)+1,0),0),0)</f>
        <v>0</v>
      </c>
      <c r="AF36" s="138" cm="1">
        <f t="array" ref="AF36">$E36*IFERROR(IF($D36&lt;=AF$5,INDEX($E$15:$E$16,MATCH(AF$5,$H$5:$CA$5,0)-MATCH($D36,$D$18:$D$90,0)+1,0),0),0)</f>
        <v>0</v>
      </c>
      <c r="AG36" s="138" cm="1">
        <f t="array" ref="AG36">$E36*IFERROR(IF($D36&lt;=AG$5,INDEX($E$15:$E$16,MATCH(AG$5,$H$5:$CA$5,0)-MATCH($D36,$D$18:$D$90,0)+1,0),0),0)</f>
        <v>0</v>
      </c>
      <c r="AH36" s="138" cm="1">
        <f t="array" ref="AH36">$E36*IFERROR(IF($D36&lt;=AH$5,INDEX($E$15:$E$16,MATCH(AH$5,$H$5:$CA$5,0)-MATCH($D36,$D$18:$D$90,0)+1,0),0),0)</f>
        <v>0</v>
      </c>
      <c r="AI36" s="138" cm="1">
        <f t="array" ref="AI36">$E36*IFERROR(IF($D36&lt;=AI$5,INDEX($E$15:$E$16,MATCH(AI$5,$H$5:$CA$5,0)-MATCH($D36,$D$18:$D$90,0)+1,0),0),0)</f>
        <v>0</v>
      </c>
      <c r="AJ36" s="138" cm="1">
        <f t="array" ref="AJ36">$E36*IFERROR(IF($D36&lt;=AJ$5,INDEX($E$15:$E$16,MATCH(AJ$5,$H$5:$CA$5,0)-MATCH($D36,$D$18:$D$90,0)+1,0),0),0)</f>
        <v>0</v>
      </c>
      <c r="AK36" s="138" cm="1">
        <f t="array" ref="AK36">$E36*IFERROR(IF($D36&lt;=AK$5,INDEX($E$15:$E$16,MATCH(AK$5,$H$5:$CA$5,0)-MATCH($D36,$D$18:$D$90,0)+1,0),0),0)</f>
        <v>0</v>
      </c>
      <c r="AL36" s="138" cm="1">
        <f t="array" ref="AL36">$E36*IFERROR(IF($D36&lt;=AL$5,INDEX($E$15:$E$16,MATCH(AL$5,$H$5:$CA$5,0)-MATCH($D36,$D$18:$D$90,0)+1,0),0),0)</f>
        <v>0</v>
      </c>
      <c r="AM36" s="138" cm="1">
        <f t="array" ref="AM36">$E36*IFERROR(IF($D36&lt;=AM$5,INDEX($E$15:$E$16,MATCH(AM$5,$H$5:$CA$5,0)-MATCH($D36,$D$18:$D$90,0)+1,0),0),0)</f>
        <v>0</v>
      </c>
      <c r="AN36" s="138" cm="1">
        <f t="array" ref="AN36">$E36*IFERROR(IF($D36&lt;=AN$5,INDEX($E$15:$E$16,MATCH(AN$5,$H$5:$CA$5,0)-MATCH($D36,$D$18:$D$90,0)+1,0),0),0)</f>
        <v>0</v>
      </c>
      <c r="AO36" s="138" cm="1">
        <f t="array" ref="AO36">$E36*IFERROR(IF($D36&lt;=AO$5,INDEX($E$15:$E$16,MATCH(AO$5,$H$5:$CA$5,0)-MATCH($D36,$D$18:$D$90,0)+1,0),0),0)</f>
        <v>0</v>
      </c>
      <c r="AP36" s="138" cm="1">
        <f t="array" ref="AP36">$E36*IFERROR(IF($D36&lt;=AP$5,INDEX($E$15:$E$16,MATCH(AP$5,$H$5:$CA$5,0)-MATCH($D36,$D$18:$D$90,0)+1,0),0),0)</f>
        <v>0</v>
      </c>
      <c r="AQ36" s="138" cm="1">
        <f t="array" ref="AQ36">$E36*IFERROR(IF($D36&lt;=AQ$5,INDEX($E$15:$E$16,MATCH(AQ$5,$H$5:$CA$5,0)-MATCH($D36,$D$18:$D$90,0)+1,0),0),0)</f>
        <v>0</v>
      </c>
      <c r="AR36" s="138" cm="1">
        <f t="array" ref="AR36">$E36*IFERROR(IF($D36&lt;=AR$5,INDEX($E$15:$E$16,MATCH(AR$5,$H$5:$CA$5,0)-MATCH($D36,$D$18:$D$90,0)+1,0),0),0)</f>
        <v>0</v>
      </c>
      <c r="AS36" s="138" cm="1">
        <f t="array" ref="AS36">$E36*IFERROR(IF($D36&lt;=AS$5,INDEX($E$15:$E$16,MATCH(AS$5,$H$5:$CA$5,0)-MATCH($D36,$D$18:$D$90,0)+1,0),0),0)</f>
        <v>0</v>
      </c>
      <c r="AT36" s="138" cm="1">
        <f t="array" ref="AT36">$E36*IFERROR(IF($D36&lt;=AT$5,INDEX($E$15:$E$16,MATCH(AT$5,$H$5:$CA$5,0)-MATCH($D36,$D$18:$D$90,0)+1,0),0),0)</f>
        <v>0</v>
      </c>
      <c r="AU36" s="138" cm="1">
        <f t="array" ref="AU36">$E36*IFERROR(IF($D36&lt;=AU$5,INDEX($E$15:$E$16,MATCH(AU$5,$H$5:$CA$5,0)-MATCH($D36,$D$18:$D$90,0)+1,0),0),0)</f>
        <v>0</v>
      </c>
      <c r="AV36" s="138" cm="1">
        <f t="array" ref="AV36">$E36*IFERROR(IF($D36&lt;=AV$5,INDEX($E$15:$E$16,MATCH(AV$5,$H$5:$CA$5,0)-MATCH($D36,$D$18:$D$90,0)+1,0),0),0)</f>
        <v>0</v>
      </c>
      <c r="AW36" s="138" cm="1">
        <f t="array" ref="AW36">$E36*IFERROR(IF($D36&lt;=AW$5,INDEX($E$15:$E$16,MATCH(AW$5,$H$5:$CA$5,0)-MATCH($D36,$D$18:$D$90,0)+1,0),0),0)</f>
        <v>0</v>
      </c>
      <c r="AX36" s="138" cm="1">
        <f t="array" ref="AX36">$E36*IFERROR(IF($D36&lt;=AX$5,INDEX($E$15:$E$16,MATCH(AX$5,$H$5:$CA$5,0)-MATCH($D36,$D$18:$D$90,0)+1,0),0),0)</f>
        <v>0</v>
      </c>
      <c r="AY36" s="138" cm="1">
        <f t="array" ref="AY36">$E36*IFERROR(IF($D36&lt;=AY$5,INDEX($E$15:$E$16,MATCH(AY$5,$H$5:$CA$5,0)-MATCH($D36,$D$18:$D$90,0)+1,0),0),0)</f>
        <v>0</v>
      </c>
      <c r="AZ36" s="138" cm="1">
        <f t="array" ref="AZ36">$E36*IFERROR(IF($D36&lt;=AZ$5,INDEX($E$15:$E$16,MATCH(AZ$5,$H$5:$CA$5,0)-MATCH($D36,$D$18:$D$90,0)+1,0),0),0)</f>
        <v>0</v>
      </c>
      <c r="BA36" s="138" cm="1">
        <f t="array" ref="BA36">$E36*IFERROR(IF($D36&lt;=BA$5,INDEX($E$15:$E$16,MATCH(BA$5,$H$5:$CA$5,0)-MATCH($D36,$D$18:$D$90,0)+1,0),0),0)</f>
        <v>0</v>
      </c>
      <c r="BB36" s="138" cm="1">
        <f t="array" ref="BB36">$E36*IFERROR(IF($D36&lt;=BB$5,INDEX($E$15:$E$16,MATCH(BB$5,$H$5:$CA$5,0)-MATCH($D36,$D$18:$D$90,0)+1,0),0),0)</f>
        <v>0</v>
      </c>
      <c r="BC36" s="138" cm="1">
        <f t="array" ref="BC36">$E36*IFERROR(IF($D36&lt;=BC$5,INDEX($E$15:$E$16,MATCH(BC$5,$H$5:$CA$5,0)-MATCH($D36,$D$18:$D$90,0)+1,0),0),0)</f>
        <v>0</v>
      </c>
      <c r="BD36" s="138" cm="1">
        <f t="array" ref="BD36">$E36*IFERROR(IF($D36&lt;=BD$5,INDEX($E$15:$E$16,MATCH(BD$5,$H$5:$CA$5,0)-MATCH($D36,$D$18:$D$90,0)+1,0),0),0)</f>
        <v>0</v>
      </c>
      <c r="BE36" s="138" cm="1">
        <f t="array" ref="BE36">$E36*IFERROR(IF($D36&lt;=BE$5,INDEX($E$15:$E$16,MATCH(BE$5,$H$5:$CA$5,0)-MATCH($D36,$D$18:$D$90,0)+1,0),0),0)</f>
        <v>0</v>
      </c>
      <c r="BF36" s="138" cm="1">
        <f t="array" ref="BF36">$E36*IFERROR(IF($D36&lt;=BF$5,INDEX($E$15:$E$16,MATCH(BF$5,$H$5:$CA$5,0)-MATCH($D36,$D$18:$D$90,0)+1,0),0),0)</f>
        <v>0</v>
      </c>
      <c r="BG36" s="138" cm="1">
        <f t="array" ref="BG36">$E36*IFERROR(IF($D36&lt;=BG$5,INDEX($E$15:$E$16,MATCH(BG$5,$H$5:$CA$5,0)-MATCH($D36,$D$18:$D$90,0)+1,0),0),0)</f>
        <v>0</v>
      </c>
      <c r="BH36" s="138" cm="1">
        <f t="array" ref="BH36">$E36*IFERROR(IF($D36&lt;=BH$5,INDEX($E$15:$E$16,MATCH(BH$5,$H$5:$CA$5,0)-MATCH($D36,$D$18:$D$90,0)+1,0),0),0)</f>
        <v>0</v>
      </c>
      <c r="BI36" s="138" cm="1">
        <f t="array" ref="BI36">$E36*IFERROR(IF($D36&lt;=BI$5,INDEX($E$15:$E$16,MATCH(BI$5,$H$5:$CA$5,0)-MATCH($D36,$D$18:$D$90,0)+1,0),0),0)</f>
        <v>0</v>
      </c>
      <c r="BJ36" s="138" cm="1">
        <f t="array" ref="BJ36">$E36*IFERROR(IF($D36&lt;=BJ$5,INDEX($E$15:$E$16,MATCH(BJ$5,$H$5:$CA$5,0)-MATCH($D36,$D$18:$D$90,0)+1,0),0),0)</f>
        <v>0</v>
      </c>
      <c r="BK36" s="138" cm="1">
        <f t="array" ref="BK36">$E36*IFERROR(IF($D36&lt;=BK$5,INDEX($E$15:$E$16,MATCH(BK$5,$H$5:$CA$5,0)-MATCH($D36,$D$18:$D$90,0)+1,0),0),0)</f>
        <v>0</v>
      </c>
      <c r="BL36" s="138" cm="1">
        <f t="array" ref="BL36">$E36*IFERROR(IF($D36&lt;=BL$5,INDEX($E$15:$E$16,MATCH(BL$5,$H$5:$CA$5,0)-MATCH($D36,$D$18:$D$90,0)+1,0),0),0)</f>
        <v>0</v>
      </c>
      <c r="BM36" s="138" cm="1">
        <f t="array" ref="BM36">$E36*IFERROR(IF($D36&lt;=BM$5,INDEX($E$15:$E$16,MATCH(BM$5,$H$5:$CA$5,0)-MATCH($D36,$D$18:$D$90,0)+1,0),0),0)</f>
        <v>0</v>
      </c>
      <c r="BN36" s="138" cm="1">
        <f t="array" ref="BN36">$E36*IFERROR(IF($D36&lt;=BN$5,INDEX($E$15:$E$16,MATCH(BN$5,$H$5:$CA$5,0)-MATCH($D36,$D$18:$D$90,0)+1,0),0),0)</f>
        <v>0</v>
      </c>
      <c r="BO36" s="138" cm="1">
        <f t="array" ref="BO36">$E36*IFERROR(IF($D36&lt;=BO$5,INDEX($E$15:$E$16,MATCH(BO$5,$H$5:$CA$5,0)-MATCH($D36,$D$18:$D$90,0)+1,0),0),0)</f>
        <v>0</v>
      </c>
      <c r="BP36" s="138" cm="1">
        <f t="array" ref="BP36">$E36*IFERROR(IF($D36&lt;=BP$5,INDEX($E$15:$E$16,MATCH(BP$5,$H$5:$CA$5,0)-MATCH($D36,$D$18:$D$90,0)+1,0),0),0)</f>
        <v>0</v>
      </c>
      <c r="BQ36" s="138" cm="1">
        <f t="array" ref="BQ36">$E36*IFERROR(IF($D36&lt;=BQ$5,INDEX($E$15:$E$16,MATCH(BQ$5,$H$5:$CA$5,0)-MATCH($D36,$D$18:$D$90,0)+1,0),0),0)</f>
        <v>0</v>
      </c>
      <c r="BR36" s="138" cm="1">
        <f t="array" ref="BR36">$E36*IFERROR(IF($D36&lt;=BR$5,INDEX($E$15:$E$16,MATCH(BR$5,$H$5:$CA$5,0)-MATCH($D36,$D$18:$D$90,0)+1,0),0),0)</f>
        <v>0</v>
      </c>
      <c r="BS36" s="138" cm="1">
        <f t="array" ref="BS36">$E36*IFERROR(IF($D36&lt;=BS$5,INDEX($E$15:$E$16,MATCH(BS$5,$H$5:$CA$5,0)-MATCH($D36,$D$18:$D$90,0)+1,0),0),0)</f>
        <v>0</v>
      </c>
      <c r="BT36" s="138" cm="1">
        <f t="array" ref="BT36">$E36*IFERROR(IF($D36&lt;=BT$5,INDEX($E$15:$E$16,MATCH(BT$5,$H$5:$CA$5,0)-MATCH($D36,$D$18:$D$90,0)+1,0),0),0)</f>
        <v>0</v>
      </c>
      <c r="BU36" s="138" cm="1">
        <f t="array" ref="BU36">$E36*IFERROR(IF($D36&lt;=BU$5,INDEX($E$15:$E$16,MATCH(BU$5,$H$5:$CA$5,0)-MATCH($D36,$D$18:$D$90,0)+1,0),0),0)</f>
        <v>0</v>
      </c>
      <c r="BV36" s="138" cm="1">
        <f t="array" ref="BV36">$E36*IFERROR(IF($D36&lt;=BV$5,INDEX($E$15:$E$16,MATCH(BV$5,$H$5:$CA$5,0)-MATCH($D36,$D$18:$D$90,0)+1,0),0),0)</f>
        <v>0</v>
      </c>
      <c r="BW36" s="138" cm="1">
        <f t="array" ref="BW36">$E36*IFERROR(IF($D36&lt;=BW$5,INDEX($E$15:$E$16,MATCH(BW$5,$H$5:$CA$5,0)-MATCH($D36,$D$18:$D$90,0)+1,0),0),0)</f>
        <v>0</v>
      </c>
      <c r="BX36" s="138" cm="1">
        <f t="array" ref="BX36">$E36*IFERROR(IF($D36&lt;=BX$5,INDEX($E$15:$E$16,MATCH(BX$5,$H$5:$CA$5,0)-MATCH($D36,$D$18:$D$90,0)+1,0),0),0)</f>
        <v>0</v>
      </c>
      <c r="BY36" s="138" cm="1">
        <f t="array" ref="BY36">$E36*IFERROR(IF($D36&lt;=BY$5,INDEX($E$15:$E$16,MATCH(BY$5,$H$5:$CA$5,0)-MATCH($D36,$D$18:$D$90,0)+1,0),0),0)</f>
        <v>0</v>
      </c>
      <c r="BZ36" s="138" cm="1">
        <f t="array" ref="BZ36">$E36*IFERROR(IF($D36&lt;=BZ$5,INDEX($E$15:$E$16,MATCH(BZ$5,$H$5:$CA$5,0)-MATCH($D36,$D$18:$D$90,0)+1,0),0),0)</f>
        <v>0</v>
      </c>
      <c r="CA36" s="138" cm="1">
        <f t="array" ref="CA36">$E36*IFERROR(IF($D36&lt;=CA$5,INDEX($E$15:$E$16,MATCH(CA$5,$H$5:$CA$5,0)-MATCH($D36,$D$18:$D$90,0)+1,0),0),0)</f>
        <v>0</v>
      </c>
    </row>
    <row r="37" spans="4:79" hidden="1" outlineLevel="1">
      <c r="D37" s="24">
        <f t="shared" si="10"/>
        <v>46630</v>
      </c>
      <c r="E37" s="137" cm="1">
        <f t="array" ref="E37">INDEX($H$7:$CA$7,0,MATCH($D37,$H$5:$CA$5,0))</f>
        <v>246677.45833333334</v>
      </c>
      <c r="H37" s="138" cm="1">
        <f t="array" ref="H37">$E37*IFERROR(IF($D37&lt;=H$5,INDEX($E$15:$E$16,MATCH(H$5,$H$5:$CA$5,0)-MATCH($D37,$D$18:$D$90,0)+1,0),0),0)</f>
        <v>0</v>
      </c>
      <c r="I37" s="138" cm="1">
        <f t="array" ref="I37">$E37*IFERROR(IF($D37&lt;=I$5,INDEX($E$15:$E$16,MATCH(I$5,$H$5:$CA$5,0)-MATCH($D37,$D$18:$D$90,0)+1,0),0),0)</f>
        <v>0</v>
      </c>
      <c r="J37" s="138" cm="1">
        <f t="array" ref="J37">$E37*IFERROR(IF($D37&lt;=J$5,INDEX($E$15:$E$16,MATCH(J$5,$H$5:$CA$5,0)-MATCH($D37,$D$18:$D$90,0)+1,0),0),0)</f>
        <v>0</v>
      </c>
      <c r="K37" s="138" cm="1">
        <f t="array" ref="K37">$E37*IFERROR(IF($D37&lt;=K$5,INDEX($E$15:$E$16,MATCH(K$5,$H$5:$CA$5,0)-MATCH($D37,$D$18:$D$90,0)+1,0),0),0)</f>
        <v>0</v>
      </c>
      <c r="L37" s="138" cm="1">
        <f t="array" ref="L37">$E37*IFERROR(IF($D37&lt;=L$5,INDEX($E$15:$E$16,MATCH(L$5,$H$5:$CA$5,0)-MATCH($D37,$D$18:$D$90,0)+1,0),0),0)</f>
        <v>0</v>
      </c>
      <c r="M37" s="138" cm="1">
        <f t="array" ref="M37">$E37*IFERROR(IF($D37&lt;=M$5,INDEX($E$15:$E$16,MATCH(M$5,$H$5:$CA$5,0)-MATCH($D37,$D$18:$D$90,0)+1,0),0),0)</f>
        <v>0</v>
      </c>
      <c r="N37" s="138" cm="1">
        <f t="array" ref="N37">$E37*IFERROR(IF($D37&lt;=N$5,INDEX($E$15:$E$16,MATCH(N$5,$H$5:$CA$5,0)-MATCH($D37,$D$18:$D$90,0)+1,0),0),0)</f>
        <v>0</v>
      </c>
      <c r="O37" s="138" cm="1">
        <f t="array" ref="O37">$E37*IFERROR(IF($D37&lt;=O$5,INDEX($E$15:$E$16,MATCH(O$5,$H$5:$CA$5,0)-MATCH($D37,$D$18:$D$90,0)+1,0),0),0)</f>
        <v>0</v>
      </c>
      <c r="P37" s="138" cm="1">
        <f t="array" ref="P37">$E37*IFERROR(IF($D37&lt;=P$5,INDEX($E$15:$E$16,MATCH(P$5,$H$5:$CA$5,0)-MATCH($D37,$D$18:$D$90,0)+1,0),0),0)</f>
        <v>0</v>
      </c>
      <c r="Q37" s="138" cm="1">
        <f t="array" ref="Q37">$E37*IFERROR(IF($D37&lt;=Q$5,INDEX($E$15:$E$16,MATCH(Q$5,$H$5:$CA$5,0)-MATCH($D37,$D$18:$D$90,0)+1,0),0),0)</f>
        <v>0</v>
      </c>
      <c r="R37" s="138" cm="1">
        <f t="array" ref="R37">$E37*IFERROR(IF($D37&lt;=R$5,INDEX($E$15:$E$16,MATCH(R$5,$H$5:$CA$5,0)-MATCH($D37,$D$18:$D$90,0)+1,0),0),0)</f>
        <v>0</v>
      </c>
      <c r="S37" s="138" cm="1">
        <f t="array" ref="S37">$E37*IFERROR(IF($D37&lt;=S$5,INDEX($E$15:$E$16,MATCH(S$5,$H$5:$CA$5,0)-MATCH($D37,$D$18:$D$90,0)+1,0),0),0)</f>
        <v>0</v>
      </c>
      <c r="T37" s="138" cm="1">
        <f t="array" ref="T37">$E37*IFERROR(IF($D37&lt;=T$5,INDEX($E$15:$E$16,MATCH(T$5,$H$5:$CA$5,0)-MATCH($D37,$D$18:$D$90,0)+1,0),0),0)</f>
        <v>0</v>
      </c>
      <c r="U37" s="138" cm="1">
        <f t="array" ref="U37">$E37*IFERROR(IF($D37&lt;=U$5,INDEX($E$15:$E$16,MATCH(U$5,$H$5:$CA$5,0)-MATCH($D37,$D$18:$D$90,0)+1,0),0),0)</f>
        <v>0</v>
      </c>
      <c r="V37" s="138" cm="1">
        <f t="array" ref="V37">$E37*IFERROR(IF($D37&lt;=V$5,INDEX($E$15:$E$16,MATCH(V$5,$H$5:$CA$5,0)-MATCH($D37,$D$18:$D$90,0)+1,0),0),0)</f>
        <v>0</v>
      </c>
      <c r="W37" s="138" cm="1">
        <f t="array" ref="W37">$E37*IFERROR(IF($D37&lt;=W$5,INDEX($E$15:$E$16,MATCH(W$5,$H$5:$CA$5,0)-MATCH($D37,$D$18:$D$90,0)+1,0),0),0)</f>
        <v>0</v>
      </c>
      <c r="X37" s="138" cm="1">
        <f t="array" ref="X37">$E37*IFERROR(IF($D37&lt;=X$5,INDEX($E$15:$E$16,MATCH(X$5,$H$5:$CA$5,0)-MATCH($D37,$D$18:$D$90,0)+1,0),0),0)</f>
        <v>0</v>
      </c>
      <c r="Y37" s="138" cm="1">
        <f t="array" ref="Y37">$E37*IFERROR(IF($D37&lt;=Y$5,INDEX($E$15:$E$16,MATCH(Y$5,$H$5:$CA$5,0)-MATCH($D37,$D$18:$D$90,0)+1,0),0),0)</f>
        <v>0</v>
      </c>
      <c r="Z37" s="138" cm="1">
        <f t="array" ref="Z37">$E37*IFERROR(IF($D37&lt;=Z$5,INDEX($E$15:$E$16,MATCH(Z$5,$H$5:$CA$5,0)-MATCH($D37,$D$18:$D$90,0)+1,0),0),0)</f>
        <v>0</v>
      </c>
      <c r="AA37" s="138" cm="1">
        <f t="array" ref="AA37">$E37*IFERROR(IF($D37&lt;=AA$5,INDEX($E$15:$E$16,MATCH(AA$5,$H$5:$CA$5,0)-MATCH($D37,$D$18:$D$90,0)+1,0),0),0)</f>
        <v>123338.72916666667</v>
      </c>
      <c r="AB37" s="138" cm="1">
        <f t="array" ref="AB37">$E37*IFERROR(IF($D37&lt;=AB$5,INDEX($E$15:$E$16,MATCH(AB$5,$H$5:$CA$5,0)-MATCH($D37,$D$18:$D$90,0)+1,0),0),0)</f>
        <v>123338.72916666667</v>
      </c>
      <c r="AC37" s="138" cm="1">
        <f t="array" ref="AC37">$E37*IFERROR(IF($D37&lt;=AC$5,INDEX($E$15:$E$16,MATCH(AC$5,$H$5:$CA$5,0)-MATCH($D37,$D$18:$D$90,0)+1,0),0),0)</f>
        <v>0</v>
      </c>
      <c r="AD37" s="138" cm="1">
        <f t="array" ref="AD37">$E37*IFERROR(IF($D37&lt;=AD$5,INDEX($E$15:$E$16,MATCH(AD$5,$H$5:$CA$5,0)-MATCH($D37,$D$18:$D$90,0)+1,0),0),0)</f>
        <v>0</v>
      </c>
      <c r="AE37" s="138" cm="1">
        <f t="array" ref="AE37">$E37*IFERROR(IF($D37&lt;=AE$5,INDEX($E$15:$E$16,MATCH(AE$5,$H$5:$CA$5,0)-MATCH($D37,$D$18:$D$90,0)+1,0),0),0)</f>
        <v>0</v>
      </c>
      <c r="AF37" s="138" cm="1">
        <f t="array" ref="AF37">$E37*IFERROR(IF($D37&lt;=AF$5,INDEX($E$15:$E$16,MATCH(AF$5,$H$5:$CA$5,0)-MATCH($D37,$D$18:$D$90,0)+1,0),0),0)</f>
        <v>0</v>
      </c>
      <c r="AG37" s="138" cm="1">
        <f t="array" ref="AG37">$E37*IFERROR(IF($D37&lt;=AG$5,INDEX($E$15:$E$16,MATCH(AG$5,$H$5:$CA$5,0)-MATCH($D37,$D$18:$D$90,0)+1,0),0),0)</f>
        <v>0</v>
      </c>
      <c r="AH37" s="138" cm="1">
        <f t="array" ref="AH37">$E37*IFERROR(IF($D37&lt;=AH$5,INDEX($E$15:$E$16,MATCH(AH$5,$H$5:$CA$5,0)-MATCH($D37,$D$18:$D$90,0)+1,0),0),0)</f>
        <v>0</v>
      </c>
      <c r="AI37" s="138" cm="1">
        <f t="array" ref="AI37">$E37*IFERROR(IF($D37&lt;=AI$5,INDEX($E$15:$E$16,MATCH(AI$5,$H$5:$CA$5,0)-MATCH($D37,$D$18:$D$90,0)+1,0),0),0)</f>
        <v>0</v>
      </c>
      <c r="AJ37" s="138" cm="1">
        <f t="array" ref="AJ37">$E37*IFERROR(IF($D37&lt;=AJ$5,INDEX($E$15:$E$16,MATCH(AJ$5,$H$5:$CA$5,0)-MATCH($D37,$D$18:$D$90,0)+1,0),0),0)</f>
        <v>0</v>
      </c>
      <c r="AK37" s="138" cm="1">
        <f t="array" ref="AK37">$E37*IFERROR(IF($D37&lt;=AK$5,INDEX($E$15:$E$16,MATCH(AK$5,$H$5:$CA$5,0)-MATCH($D37,$D$18:$D$90,0)+1,0),0),0)</f>
        <v>0</v>
      </c>
      <c r="AL37" s="138" cm="1">
        <f t="array" ref="AL37">$E37*IFERROR(IF($D37&lt;=AL$5,INDEX($E$15:$E$16,MATCH(AL$5,$H$5:$CA$5,0)-MATCH($D37,$D$18:$D$90,0)+1,0),0),0)</f>
        <v>0</v>
      </c>
      <c r="AM37" s="138" cm="1">
        <f t="array" ref="AM37">$E37*IFERROR(IF($D37&lt;=AM$5,INDEX($E$15:$E$16,MATCH(AM$5,$H$5:$CA$5,0)-MATCH($D37,$D$18:$D$90,0)+1,0),0),0)</f>
        <v>0</v>
      </c>
      <c r="AN37" s="138" cm="1">
        <f t="array" ref="AN37">$E37*IFERROR(IF($D37&lt;=AN$5,INDEX($E$15:$E$16,MATCH(AN$5,$H$5:$CA$5,0)-MATCH($D37,$D$18:$D$90,0)+1,0),0),0)</f>
        <v>0</v>
      </c>
      <c r="AO37" s="138" cm="1">
        <f t="array" ref="AO37">$E37*IFERROR(IF($D37&lt;=AO$5,INDEX($E$15:$E$16,MATCH(AO$5,$H$5:$CA$5,0)-MATCH($D37,$D$18:$D$90,0)+1,0),0),0)</f>
        <v>0</v>
      </c>
      <c r="AP37" s="138" cm="1">
        <f t="array" ref="AP37">$E37*IFERROR(IF($D37&lt;=AP$5,INDEX($E$15:$E$16,MATCH(AP$5,$H$5:$CA$5,0)-MATCH($D37,$D$18:$D$90,0)+1,0),0),0)</f>
        <v>0</v>
      </c>
      <c r="AQ37" s="138" cm="1">
        <f t="array" ref="AQ37">$E37*IFERROR(IF($D37&lt;=AQ$5,INDEX($E$15:$E$16,MATCH(AQ$5,$H$5:$CA$5,0)-MATCH($D37,$D$18:$D$90,0)+1,0),0),0)</f>
        <v>0</v>
      </c>
      <c r="AR37" s="138" cm="1">
        <f t="array" ref="AR37">$E37*IFERROR(IF($D37&lt;=AR$5,INDEX($E$15:$E$16,MATCH(AR$5,$H$5:$CA$5,0)-MATCH($D37,$D$18:$D$90,0)+1,0),0),0)</f>
        <v>0</v>
      </c>
      <c r="AS37" s="138" cm="1">
        <f t="array" ref="AS37">$E37*IFERROR(IF($D37&lt;=AS$5,INDEX($E$15:$E$16,MATCH(AS$5,$H$5:$CA$5,0)-MATCH($D37,$D$18:$D$90,0)+1,0),0),0)</f>
        <v>0</v>
      </c>
      <c r="AT37" s="138" cm="1">
        <f t="array" ref="AT37">$E37*IFERROR(IF($D37&lt;=AT$5,INDEX($E$15:$E$16,MATCH(AT$5,$H$5:$CA$5,0)-MATCH($D37,$D$18:$D$90,0)+1,0),0),0)</f>
        <v>0</v>
      </c>
      <c r="AU37" s="138" cm="1">
        <f t="array" ref="AU37">$E37*IFERROR(IF($D37&lt;=AU$5,INDEX($E$15:$E$16,MATCH(AU$5,$H$5:$CA$5,0)-MATCH($D37,$D$18:$D$90,0)+1,0),0),0)</f>
        <v>0</v>
      </c>
      <c r="AV37" s="138" cm="1">
        <f t="array" ref="AV37">$E37*IFERROR(IF($D37&lt;=AV$5,INDEX($E$15:$E$16,MATCH(AV$5,$H$5:$CA$5,0)-MATCH($D37,$D$18:$D$90,0)+1,0),0),0)</f>
        <v>0</v>
      </c>
      <c r="AW37" s="138" cm="1">
        <f t="array" ref="AW37">$E37*IFERROR(IF($D37&lt;=AW$5,INDEX($E$15:$E$16,MATCH(AW$5,$H$5:$CA$5,0)-MATCH($D37,$D$18:$D$90,0)+1,0),0),0)</f>
        <v>0</v>
      </c>
      <c r="AX37" s="138" cm="1">
        <f t="array" ref="AX37">$E37*IFERROR(IF($D37&lt;=AX$5,INDEX($E$15:$E$16,MATCH(AX$5,$H$5:$CA$5,0)-MATCH($D37,$D$18:$D$90,0)+1,0),0),0)</f>
        <v>0</v>
      </c>
      <c r="AY37" s="138" cm="1">
        <f t="array" ref="AY37">$E37*IFERROR(IF($D37&lt;=AY$5,INDEX($E$15:$E$16,MATCH(AY$5,$H$5:$CA$5,0)-MATCH($D37,$D$18:$D$90,0)+1,0),0),0)</f>
        <v>0</v>
      </c>
      <c r="AZ37" s="138" cm="1">
        <f t="array" ref="AZ37">$E37*IFERROR(IF($D37&lt;=AZ$5,INDEX($E$15:$E$16,MATCH(AZ$5,$H$5:$CA$5,0)-MATCH($D37,$D$18:$D$90,0)+1,0),0),0)</f>
        <v>0</v>
      </c>
      <c r="BA37" s="138" cm="1">
        <f t="array" ref="BA37">$E37*IFERROR(IF($D37&lt;=BA$5,INDEX($E$15:$E$16,MATCH(BA$5,$H$5:$CA$5,0)-MATCH($D37,$D$18:$D$90,0)+1,0),0),0)</f>
        <v>0</v>
      </c>
      <c r="BB37" s="138" cm="1">
        <f t="array" ref="BB37">$E37*IFERROR(IF($D37&lt;=BB$5,INDEX($E$15:$E$16,MATCH(BB$5,$H$5:$CA$5,0)-MATCH($D37,$D$18:$D$90,0)+1,0),0),0)</f>
        <v>0</v>
      </c>
      <c r="BC37" s="138" cm="1">
        <f t="array" ref="BC37">$E37*IFERROR(IF($D37&lt;=BC$5,INDEX($E$15:$E$16,MATCH(BC$5,$H$5:$CA$5,0)-MATCH($D37,$D$18:$D$90,0)+1,0),0),0)</f>
        <v>0</v>
      </c>
      <c r="BD37" s="138" cm="1">
        <f t="array" ref="BD37">$E37*IFERROR(IF($D37&lt;=BD$5,INDEX($E$15:$E$16,MATCH(BD$5,$H$5:$CA$5,0)-MATCH($D37,$D$18:$D$90,0)+1,0),0),0)</f>
        <v>0</v>
      </c>
      <c r="BE37" s="138" cm="1">
        <f t="array" ref="BE37">$E37*IFERROR(IF($D37&lt;=BE$5,INDEX($E$15:$E$16,MATCH(BE$5,$H$5:$CA$5,0)-MATCH($D37,$D$18:$D$90,0)+1,0),0),0)</f>
        <v>0</v>
      </c>
      <c r="BF37" s="138" cm="1">
        <f t="array" ref="BF37">$E37*IFERROR(IF($D37&lt;=BF$5,INDEX($E$15:$E$16,MATCH(BF$5,$H$5:$CA$5,0)-MATCH($D37,$D$18:$D$90,0)+1,0),0),0)</f>
        <v>0</v>
      </c>
      <c r="BG37" s="138" cm="1">
        <f t="array" ref="BG37">$E37*IFERROR(IF($D37&lt;=BG$5,INDEX($E$15:$E$16,MATCH(BG$5,$H$5:$CA$5,0)-MATCH($D37,$D$18:$D$90,0)+1,0),0),0)</f>
        <v>0</v>
      </c>
      <c r="BH37" s="138" cm="1">
        <f t="array" ref="BH37">$E37*IFERROR(IF($D37&lt;=BH$5,INDEX($E$15:$E$16,MATCH(BH$5,$H$5:$CA$5,0)-MATCH($D37,$D$18:$D$90,0)+1,0),0),0)</f>
        <v>0</v>
      </c>
      <c r="BI37" s="138" cm="1">
        <f t="array" ref="BI37">$E37*IFERROR(IF($D37&lt;=BI$5,INDEX($E$15:$E$16,MATCH(BI$5,$H$5:$CA$5,0)-MATCH($D37,$D$18:$D$90,0)+1,0),0),0)</f>
        <v>0</v>
      </c>
      <c r="BJ37" s="138" cm="1">
        <f t="array" ref="BJ37">$E37*IFERROR(IF($D37&lt;=BJ$5,INDEX($E$15:$E$16,MATCH(BJ$5,$H$5:$CA$5,0)-MATCH($D37,$D$18:$D$90,0)+1,0),0),0)</f>
        <v>0</v>
      </c>
      <c r="BK37" s="138" cm="1">
        <f t="array" ref="BK37">$E37*IFERROR(IF($D37&lt;=BK$5,INDEX($E$15:$E$16,MATCH(BK$5,$H$5:$CA$5,0)-MATCH($D37,$D$18:$D$90,0)+1,0),0),0)</f>
        <v>0</v>
      </c>
      <c r="BL37" s="138" cm="1">
        <f t="array" ref="BL37">$E37*IFERROR(IF($D37&lt;=BL$5,INDEX($E$15:$E$16,MATCH(BL$5,$H$5:$CA$5,0)-MATCH($D37,$D$18:$D$90,0)+1,0),0),0)</f>
        <v>0</v>
      </c>
      <c r="BM37" s="138" cm="1">
        <f t="array" ref="BM37">$E37*IFERROR(IF($D37&lt;=BM$5,INDEX($E$15:$E$16,MATCH(BM$5,$H$5:$CA$5,0)-MATCH($D37,$D$18:$D$90,0)+1,0),0),0)</f>
        <v>0</v>
      </c>
      <c r="BN37" s="138" cm="1">
        <f t="array" ref="BN37">$E37*IFERROR(IF($D37&lt;=BN$5,INDEX($E$15:$E$16,MATCH(BN$5,$H$5:$CA$5,0)-MATCH($D37,$D$18:$D$90,0)+1,0),0),0)</f>
        <v>0</v>
      </c>
      <c r="BO37" s="138" cm="1">
        <f t="array" ref="BO37">$E37*IFERROR(IF($D37&lt;=BO$5,INDEX($E$15:$E$16,MATCH(BO$5,$H$5:$CA$5,0)-MATCH($D37,$D$18:$D$90,0)+1,0),0),0)</f>
        <v>0</v>
      </c>
      <c r="BP37" s="138" cm="1">
        <f t="array" ref="BP37">$E37*IFERROR(IF($D37&lt;=BP$5,INDEX($E$15:$E$16,MATCH(BP$5,$H$5:$CA$5,0)-MATCH($D37,$D$18:$D$90,0)+1,0),0),0)</f>
        <v>0</v>
      </c>
      <c r="BQ37" s="138" cm="1">
        <f t="array" ref="BQ37">$E37*IFERROR(IF($D37&lt;=BQ$5,INDEX($E$15:$E$16,MATCH(BQ$5,$H$5:$CA$5,0)-MATCH($D37,$D$18:$D$90,0)+1,0),0),0)</f>
        <v>0</v>
      </c>
      <c r="BR37" s="138" cm="1">
        <f t="array" ref="BR37">$E37*IFERROR(IF($D37&lt;=BR$5,INDEX($E$15:$E$16,MATCH(BR$5,$H$5:$CA$5,0)-MATCH($D37,$D$18:$D$90,0)+1,0),0),0)</f>
        <v>0</v>
      </c>
      <c r="BS37" s="138" cm="1">
        <f t="array" ref="BS37">$E37*IFERROR(IF($D37&lt;=BS$5,INDEX($E$15:$E$16,MATCH(BS$5,$H$5:$CA$5,0)-MATCH($D37,$D$18:$D$90,0)+1,0),0),0)</f>
        <v>0</v>
      </c>
      <c r="BT37" s="138" cm="1">
        <f t="array" ref="BT37">$E37*IFERROR(IF($D37&lt;=BT$5,INDEX($E$15:$E$16,MATCH(BT$5,$H$5:$CA$5,0)-MATCH($D37,$D$18:$D$90,0)+1,0),0),0)</f>
        <v>0</v>
      </c>
      <c r="BU37" s="138" cm="1">
        <f t="array" ref="BU37">$E37*IFERROR(IF($D37&lt;=BU$5,INDEX($E$15:$E$16,MATCH(BU$5,$H$5:$CA$5,0)-MATCH($D37,$D$18:$D$90,0)+1,0),0),0)</f>
        <v>0</v>
      </c>
      <c r="BV37" s="138" cm="1">
        <f t="array" ref="BV37">$E37*IFERROR(IF($D37&lt;=BV$5,INDEX($E$15:$E$16,MATCH(BV$5,$H$5:$CA$5,0)-MATCH($D37,$D$18:$D$90,0)+1,0),0),0)</f>
        <v>0</v>
      </c>
      <c r="BW37" s="138" cm="1">
        <f t="array" ref="BW37">$E37*IFERROR(IF($D37&lt;=BW$5,INDEX($E$15:$E$16,MATCH(BW$5,$H$5:$CA$5,0)-MATCH($D37,$D$18:$D$90,0)+1,0),0),0)</f>
        <v>0</v>
      </c>
      <c r="BX37" s="138" cm="1">
        <f t="array" ref="BX37">$E37*IFERROR(IF($D37&lt;=BX$5,INDEX($E$15:$E$16,MATCH(BX$5,$H$5:$CA$5,0)-MATCH($D37,$D$18:$D$90,0)+1,0),0),0)</f>
        <v>0</v>
      </c>
      <c r="BY37" s="138" cm="1">
        <f t="array" ref="BY37">$E37*IFERROR(IF($D37&lt;=BY$5,INDEX($E$15:$E$16,MATCH(BY$5,$H$5:$CA$5,0)-MATCH($D37,$D$18:$D$90,0)+1,0),0),0)</f>
        <v>0</v>
      </c>
      <c r="BZ37" s="138" cm="1">
        <f t="array" ref="BZ37">$E37*IFERROR(IF($D37&lt;=BZ$5,INDEX($E$15:$E$16,MATCH(BZ$5,$H$5:$CA$5,0)-MATCH($D37,$D$18:$D$90,0)+1,0),0),0)</f>
        <v>0</v>
      </c>
      <c r="CA37" s="138" cm="1">
        <f t="array" ref="CA37">$E37*IFERROR(IF($D37&lt;=CA$5,INDEX($E$15:$E$16,MATCH(CA$5,$H$5:$CA$5,0)-MATCH($D37,$D$18:$D$90,0)+1,0),0),0)</f>
        <v>0</v>
      </c>
    </row>
    <row r="38" spans="4:79" hidden="1" outlineLevel="1">
      <c r="D38" s="24">
        <f t="shared" si="10"/>
        <v>46660</v>
      </c>
      <c r="E38" s="137" cm="1">
        <f t="array" ref="E38">INDEX($H$7:$CA$7,0,MATCH($D38,$H$5:$CA$5,0))</f>
        <v>214237.70833333334</v>
      </c>
      <c r="H38" s="138" cm="1">
        <f t="array" ref="H38">$E38*IFERROR(IF($D38&lt;=H$5,INDEX($E$15:$E$16,MATCH(H$5,$H$5:$CA$5,0)-MATCH($D38,$D$18:$D$90,0)+1,0),0),0)</f>
        <v>0</v>
      </c>
      <c r="I38" s="138" cm="1">
        <f t="array" ref="I38">$E38*IFERROR(IF($D38&lt;=I$5,INDEX($E$15:$E$16,MATCH(I$5,$H$5:$CA$5,0)-MATCH($D38,$D$18:$D$90,0)+1,0),0),0)</f>
        <v>0</v>
      </c>
      <c r="J38" s="138" cm="1">
        <f t="array" ref="J38">$E38*IFERROR(IF($D38&lt;=J$5,INDEX($E$15:$E$16,MATCH(J$5,$H$5:$CA$5,0)-MATCH($D38,$D$18:$D$90,0)+1,0),0),0)</f>
        <v>0</v>
      </c>
      <c r="K38" s="138" cm="1">
        <f t="array" ref="K38">$E38*IFERROR(IF($D38&lt;=K$5,INDEX($E$15:$E$16,MATCH(K$5,$H$5:$CA$5,0)-MATCH($D38,$D$18:$D$90,0)+1,0),0),0)</f>
        <v>0</v>
      </c>
      <c r="L38" s="138" cm="1">
        <f t="array" ref="L38">$E38*IFERROR(IF($D38&lt;=L$5,INDEX($E$15:$E$16,MATCH(L$5,$H$5:$CA$5,0)-MATCH($D38,$D$18:$D$90,0)+1,0),0),0)</f>
        <v>0</v>
      </c>
      <c r="M38" s="138" cm="1">
        <f t="array" ref="M38">$E38*IFERROR(IF($D38&lt;=M$5,INDEX($E$15:$E$16,MATCH(M$5,$H$5:$CA$5,0)-MATCH($D38,$D$18:$D$90,0)+1,0),0),0)</f>
        <v>0</v>
      </c>
      <c r="N38" s="138" cm="1">
        <f t="array" ref="N38">$E38*IFERROR(IF($D38&lt;=N$5,INDEX($E$15:$E$16,MATCH(N$5,$H$5:$CA$5,0)-MATCH($D38,$D$18:$D$90,0)+1,0),0),0)</f>
        <v>0</v>
      </c>
      <c r="O38" s="138" cm="1">
        <f t="array" ref="O38">$E38*IFERROR(IF($D38&lt;=O$5,INDEX($E$15:$E$16,MATCH(O$5,$H$5:$CA$5,0)-MATCH($D38,$D$18:$D$90,0)+1,0),0),0)</f>
        <v>0</v>
      </c>
      <c r="P38" s="138" cm="1">
        <f t="array" ref="P38">$E38*IFERROR(IF($D38&lt;=P$5,INDEX($E$15:$E$16,MATCH(P$5,$H$5:$CA$5,0)-MATCH($D38,$D$18:$D$90,0)+1,0),0),0)</f>
        <v>0</v>
      </c>
      <c r="Q38" s="138" cm="1">
        <f t="array" ref="Q38">$E38*IFERROR(IF($D38&lt;=Q$5,INDEX($E$15:$E$16,MATCH(Q$5,$H$5:$CA$5,0)-MATCH($D38,$D$18:$D$90,0)+1,0),0),0)</f>
        <v>0</v>
      </c>
      <c r="R38" s="138" cm="1">
        <f t="array" ref="R38">$E38*IFERROR(IF($D38&lt;=R$5,INDEX($E$15:$E$16,MATCH(R$5,$H$5:$CA$5,0)-MATCH($D38,$D$18:$D$90,0)+1,0),0),0)</f>
        <v>0</v>
      </c>
      <c r="S38" s="138" cm="1">
        <f t="array" ref="S38">$E38*IFERROR(IF($D38&lt;=S$5,INDEX($E$15:$E$16,MATCH(S$5,$H$5:$CA$5,0)-MATCH($D38,$D$18:$D$90,0)+1,0),0),0)</f>
        <v>0</v>
      </c>
      <c r="T38" s="138" cm="1">
        <f t="array" ref="T38">$E38*IFERROR(IF($D38&lt;=T$5,INDEX($E$15:$E$16,MATCH(T$5,$H$5:$CA$5,0)-MATCH($D38,$D$18:$D$90,0)+1,0),0),0)</f>
        <v>0</v>
      </c>
      <c r="U38" s="138" cm="1">
        <f t="array" ref="U38">$E38*IFERROR(IF($D38&lt;=U$5,INDEX($E$15:$E$16,MATCH(U$5,$H$5:$CA$5,0)-MATCH($D38,$D$18:$D$90,0)+1,0),0),0)</f>
        <v>0</v>
      </c>
      <c r="V38" s="138" cm="1">
        <f t="array" ref="V38">$E38*IFERROR(IF($D38&lt;=V$5,INDEX($E$15:$E$16,MATCH(V$5,$H$5:$CA$5,0)-MATCH($D38,$D$18:$D$90,0)+1,0),0),0)</f>
        <v>0</v>
      </c>
      <c r="W38" s="138" cm="1">
        <f t="array" ref="W38">$E38*IFERROR(IF($D38&lt;=W$5,INDEX($E$15:$E$16,MATCH(W$5,$H$5:$CA$5,0)-MATCH($D38,$D$18:$D$90,0)+1,0),0),0)</f>
        <v>0</v>
      </c>
      <c r="X38" s="138" cm="1">
        <f t="array" ref="X38">$E38*IFERROR(IF($D38&lt;=X$5,INDEX($E$15:$E$16,MATCH(X$5,$H$5:$CA$5,0)-MATCH($D38,$D$18:$D$90,0)+1,0),0),0)</f>
        <v>0</v>
      </c>
      <c r="Y38" s="138" cm="1">
        <f t="array" ref="Y38">$E38*IFERROR(IF($D38&lt;=Y$5,INDEX($E$15:$E$16,MATCH(Y$5,$H$5:$CA$5,0)-MATCH($D38,$D$18:$D$90,0)+1,0),0),0)</f>
        <v>0</v>
      </c>
      <c r="Z38" s="138" cm="1">
        <f t="array" ref="Z38">$E38*IFERROR(IF($D38&lt;=Z$5,INDEX($E$15:$E$16,MATCH(Z$5,$H$5:$CA$5,0)-MATCH($D38,$D$18:$D$90,0)+1,0),0),0)</f>
        <v>0</v>
      </c>
      <c r="AA38" s="138" cm="1">
        <f t="array" ref="AA38">$E38*IFERROR(IF($D38&lt;=AA$5,INDEX($E$15:$E$16,MATCH(AA$5,$H$5:$CA$5,0)-MATCH($D38,$D$18:$D$90,0)+1,0),0),0)</f>
        <v>0</v>
      </c>
      <c r="AB38" s="138" cm="1">
        <f t="array" ref="AB38">$E38*IFERROR(IF($D38&lt;=AB$5,INDEX($E$15:$E$16,MATCH(AB$5,$H$5:$CA$5,0)-MATCH($D38,$D$18:$D$90,0)+1,0),0),0)</f>
        <v>107118.85416666667</v>
      </c>
      <c r="AC38" s="138" cm="1">
        <f t="array" ref="AC38">$E38*IFERROR(IF($D38&lt;=AC$5,INDEX($E$15:$E$16,MATCH(AC$5,$H$5:$CA$5,0)-MATCH($D38,$D$18:$D$90,0)+1,0),0),0)</f>
        <v>107118.85416666667</v>
      </c>
      <c r="AD38" s="138" cm="1">
        <f t="array" ref="AD38">$E38*IFERROR(IF($D38&lt;=AD$5,INDEX($E$15:$E$16,MATCH(AD$5,$H$5:$CA$5,0)-MATCH($D38,$D$18:$D$90,0)+1,0),0),0)</f>
        <v>0</v>
      </c>
      <c r="AE38" s="138" cm="1">
        <f t="array" ref="AE38">$E38*IFERROR(IF($D38&lt;=AE$5,INDEX($E$15:$E$16,MATCH(AE$5,$H$5:$CA$5,0)-MATCH($D38,$D$18:$D$90,0)+1,0),0),0)</f>
        <v>0</v>
      </c>
      <c r="AF38" s="138" cm="1">
        <f t="array" ref="AF38">$E38*IFERROR(IF($D38&lt;=AF$5,INDEX($E$15:$E$16,MATCH(AF$5,$H$5:$CA$5,0)-MATCH($D38,$D$18:$D$90,0)+1,0),0),0)</f>
        <v>0</v>
      </c>
      <c r="AG38" s="138" cm="1">
        <f t="array" ref="AG38">$E38*IFERROR(IF($D38&lt;=AG$5,INDEX($E$15:$E$16,MATCH(AG$5,$H$5:$CA$5,0)-MATCH($D38,$D$18:$D$90,0)+1,0),0),0)</f>
        <v>0</v>
      </c>
      <c r="AH38" s="138" cm="1">
        <f t="array" ref="AH38">$E38*IFERROR(IF($D38&lt;=AH$5,INDEX($E$15:$E$16,MATCH(AH$5,$H$5:$CA$5,0)-MATCH($D38,$D$18:$D$90,0)+1,0),0),0)</f>
        <v>0</v>
      </c>
      <c r="AI38" s="138" cm="1">
        <f t="array" ref="AI38">$E38*IFERROR(IF($D38&lt;=AI$5,INDEX($E$15:$E$16,MATCH(AI$5,$H$5:$CA$5,0)-MATCH($D38,$D$18:$D$90,0)+1,0),0),0)</f>
        <v>0</v>
      </c>
      <c r="AJ38" s="138" cm="1">
        <f t="array" ref="AJ38">$E38*IFERROR(IF($D38&lt;=AJ$5,INDEX($E$15:$E$16,MATCH(AJ$5,$H$5:$CA$5,0)-MATCH($D38,$D$18:$D$90,0)+1,0),0),0)</f>
        <v>0</v>
      </c>
      <c r="AK38" s="138" cm="1">
        <f t="array" ref="AK38">$E38*IFERROR(IF($D38&lt;=AK$5,INDEX($E$15:$E$16,MATCH(AK$5,$H$5:$CA$5,0)-MATCH($D38,$D$18:$D$90,0)+1,0),0),0)</f>
        <v>0</v>
      </c>
      <c r="AL38" s="138" cm="1">
        <f t="array" ref="AL38">$E38*IFERROR(IF($D38&lt;=AL$5,INDEX($E$15:$E$16,MATCH(AL$5,$H$5:$CA$5,0)-MATCH($D38,$D$18:$D$90,0)+1,0),0),0)</f>
        <v>0</v>
      </c>
      <c r="AM38" s="138" cm="1">
        <f t="array" ref="AM38">$E38*IFERROR(IF($D38&lt;=AM$5,INDEX($E$15:$E$16,MATCH(AM$5,$H$5:$CA$5,0)-MATCH($D38,$D$18:$D$90,0)+1,0),0),0)</f>
        <v>0</v>
      </c>
      <c r="AN38" s="138" cm="1">
        <f t="array" ref="AN38">$E38*IFERROR(IF($D38&lt;=AN$5,INDEX($E$15:$E$16,MATCH(AN$5,$H$5:$CA$5,0)-MATCH($D38,$D$18:$D$90,0)+1,0),0),0)</f>
        <v>0</v>
      </c>
      <c r="AO38" s="138" cm="1">
        <f t="array" ref="AO38">$E38*IFERROR(IF($D38&lt;=AO$5,INDEX($E$15:$E$16,MATCH(AO$5,$H$5:$CA$5,0)-MATCH($D38,$D$18:$D$90,0)+1,0),0),0)</f>
        <v>0</v>
      </c>
      <c r="AP38" s="138" cm="1">
        <f t="array" ref="AP38">$E38*IFERROR(IF($D38&lt;=AP$5,INDEX($E$15:$E$16,MATCH(AP$5,$H$5:$CA$5,0)-MATCH($D38,$D$18:$D$90,0)+1,0),0),0)</f>
        <v>0</v>
      </c>
      <c r="AQ38" s="138" cm="1">
        <f t="array" ref="AQ38">$E38*IFERROR(IF($D38&lt;=AQ$5,INDEX($E$15:$E$16,MATCH(AQ$5,$H$5:$CA$5,0)-MATCH($D38,$D$18:$D$90,0)+1,0),0),0)</f>
        <v>0</v>
      </c>
      <c r="AR38" s="138" cm="1">
        <f t="array" ref="AR38">$E38*IFERROR(IF($D38&lt;=AR$5,INDEX($E$15:$E$16,MATCH(AR$5,$H$5:$CA$5,0)-MATCH($D38,$D$18:$D$90,0)+1,0),0),0)</f>
        <v>0</v>
      </c>
      <c r="AS38" s="138" cm="1">
        <f t="array" ref="AS38">$E38*IFERROR(IF($D38&lt;=AS$5,INDEX($E$15:$E$16,MATCH(AS$5,$H$5:$CA$5,0)-MATCH($D38,$D$18:$D$90,0)+1,0),0),0)</f>
        <v>0</v>
      </c>
      <c r="AT38" s="138" cm="1">
        <f t="array" ref="AT38">$E38*IFERROR(IF($D38&lt;=AT$5,INDEX($E$15:$E$16,MATCH(AT$5,$H$5:$CA$5,0)-MATCH($D38,$D$18:$D$90,0)+1,0),0),0)</f>
        <v>0</v>
      </c>
      <c r="AU38" s="138" cm="1">
        <f t="array" ref="AU38">$E38*IFERROR(IF($D38&lt;=AU$5,INDEX($E$15:$E$16,MATCH(AU$5,$H$5:$CA$5,0)-MATCH($D38,$D$18:$D$90,0)+1,0),0),0)</f>
        <v>0</v>
      </c>
      <c r="AV38" s="138" cm="1">
        <f t="array" ref="AV38">$E38*IFERROR(IF($D38&lt;=AV$5,INDEX($E$15:$E$16,MATCH(AV$5,$H$5:$CA$5,0)-MATCH($D38,$D$18:$D$90,0)+1,0),0),0)</f>
        <v>0</v>
      </c>
      <c r="AW38" s="138" cm="1">
        <f t="array" ref="AW38">$E38*IFERROR(IF($D38&lt;=AW$5,INDEX($E$15:$E$16,MATCH(AW$5,$H$5:$CA$5,0)-MATCH($D38,$D$18:$D$90,0)+1,0),0),0)</f>
        <v>0</v>
      </c>
      <c r="AX38" s="138" cm="1">
        <f t="array" ref="AX38">$E38*IFERROR(IF($D38&lt;=AX$5,INDEX($E$15:$E$16,MATCH(AX$5,$H$5:$CA$5,0)-MATCH($D38,$D$18:$D$90,0)+1,0),0),0)</f>
        <v>0</v>
      </c>
      <c r="AY38" s="138" cm="1">
        <f t="array" ref="AY38">$E38*IFERROR(IF($D38&lt;=AY$5,INDEX($E$15:$E$16,MATCH(AY$5,$H$5:$CA$5,0)-MATCH($D38,$D$18:$D$90,0)+1,0),0),0)</f>
        <v>0</v>
      </c>
      <c r="AZ38" s="138" cm="1">
        <f t="array" ref="AZ38">$E38*IFERROR(IF($D38&lt;=AZ$5,INDEX($E$15:$E$16,MATCH(AZ$5,$H$5:$CA$5,0)-MATCH($D38,$D$18:$D$90,0)+1,0),0),0)</f>
        <v>0</v>
      </c>
      <c r="BA38" s="138" cm="1">
        <f t="array" ref="BA38">$E38*IFERROR(IF($D38&lt;=BA$5,INDEX($E$15:$E$16,MATCH(BA$5,$H$5:$CA$5,0)-MATCH($D38,$D$18:$D$90,0)+1,0),0),0)</f>
        <v>0</v>
      </c>
      <c r="BB38" s="138" cm="1">
        <f t="array" ref="BB38">$E38*IFERROR(IF($D38&lt;=BB$5,INDEX($E$15:$E$16,MATCH(BB$5,$H$5:$CA$5,0)-MATCH($D38,$D$18:$D$90,0)+1,0),0),0)</f>
        <v>0</v>
      </c>
      <c r="BC38" s="138" cm="1">
        <f t="array" ref="BC38">$E38*IFERROR(IF($D38&lt;=BC$5,INDEX($E$15:$E$16,MATCH(BC$5,$H$5:$CA$5,0)-MATCH($D38,$D$18:$D$90,0)+1,0),0),0)</f>
        <v>0</v>
      </c>
      <c r="BD38" s="138" cm="1">
        <f t="array" ref="BD38">$E38*IFERROR(IF($D38&lt;=BD$5,INDEX($E$15:$E$16,MATCH(BD$5,$H$5:$CA$5,0)-MATCH($D38,$D$18:$D$90,0)+1,0),0),0)</f>
        <v>0</v>
      </c>
      <c r="BE38" s="138" cm="1">
        <f t="array" ref="BE38">$E38*IFERROR(IF($D38&lt;=BE$5,INDEX($E$15:$E$16,MATCH(BE$5,$H$5:$CA$5,0)-MATCH($D38,$D$18:$D$90,0)+1,0),0),0)</f>
        <v>0</v>
      </c>
      <c r="BF38" s="138" cm="1">
        <f t="array" ref="BF38">$E38*IFERROR(IF($D38&lt;=BF$5,INDEX($E$15:$E$16,MATCH(BF$5,$H$5:$CA$5,0)-MATCH($D38,$D$18:$D$90,0)+1,0),0),0)</f>
        <v>0</v>
      </c>
      <c r="BG38" s="138" cm="1">
        <f t="array" ref="BG38">$E38*IFERROR(IF($D38&lt;=BG$5,INDEX($E$15:$E$16,MATCH(BG$5,$H$5:$CA$5,0)-MATCH($D38,$D$18:$D$90,0)+1,0),0),0)</f>
        <v>0</v>
      </c>
      <c r="BH38" s="138" cm="1">
        <f t="array" ref="BH38">$E38*IFERROR(IF($D38&lt;=BH$5,INDEX($E$15:$E$16,MATCH(BH$5,$H$5:$CA$5,0)-MATCH($D38,$D$18:$D$90,0)+1,0),0),0)</f>
        <v>0</v>
      </c>
      <c r="BI38" s="138" cm="1">
        <f t="array" ref="BI38">$E38*IFERROR(IF($D38&lt;=BI$5,INDEX($E$15:$E$16,MATCH(BI$5,$H$5:$CA$5,0)-MATCH($D38,$D$18:$D$90,0)+1,0),0),0)</f>
        <v>0</v>
      </c>
      <c r="BJ38" s="138" cm="1">
        <f t="array" ref="BJ38">$E38*IFERROR(IF($D38&lt;=BJ$5,INDEX($E$15:$E$16,MATCH(BJ$5,$H$5:$CA$5,0)-MATCH($D38,$D$18:$D$90,0)+1,0),0),0)</f>
        <v>0</v>
      </c>
      <c r="BK38" s="138" cm="1">
        <f t="array" ref="BK38">$E38*IFERROR(IF($D38&lt;=BK$5,INDEX($E$15:$E$16,MATCH(BK$5,$H$5:$CA$5,0)-MATCH($D38,$D$18:$D$90,0)+1,0),0),0)</f>
        <v>0</v>
      </c>
      <c r="BL38" s="138" cm="1">
        <f t="array" ref="BL38">$E38*IFERROR(IF($D38&lt;=BL$5,INDEX($E$15:$E$16,MATCH(BL$5,$H$5:$CA$5,0)-MATCH($D38,$D$18:$D$90,0)+1,0),0),0)</f>
        <v>0</v>
      </c>
      <c r="BM38" s="138" cm="1">
        <f t="array" ref="BM38">$E38*IFERROR(IF($D38&lt;=BM$5,INDEX($E$15:$E$16,MATCH(BM$5,$H$5:$CA$5,0)-MATCH($D38,$D$18:$D$90,0)+1,0),0),0)</f>
        <v>0</v>
      </c>
      <c r="BN38" s="138" cm="1">
        <f t="array" ref="BN38">$E38*IFERROR(IF($D38&lt;=BN$5,INDEX($E$15:$E$16,MATCH(BN$5,$H$5:$CA$5,0)-MATCH($D38,$D$18:$D$90,0)+1,0),0),0)</f>
        <v>0</v>
      </c>
      <c r="BO38" s="138" cm="1">
        <f t="array" ref="BO38">$E38*IFERROR(IF($D38&lt;=BO$5,INDEX($E$15:$E$16,MATCH(BO$5,$H$5:$CA$5,0)-MATCH($D38,$D$18:$D$90,0)+1,0),0),0)</f>
        <v>0</v>
      </c>
      <c r="BP38" s="138" cm="1">
        <f t="array" ref="BP38">$E38*IFERROR(IF($D38&lt;=BP$5,INDEX($E$15:$E$16,MATCH(BP$5,$H$5:$CA$5,0)-MATCH($D38,$D$18:$D$90,0)+1,0),0),0)</f>
        <v>0</v>
      </c>
      <c r="BQ38" s="138" cm="1">
        <f t="array" ref="BQ38">$E38*IFERROR(IF($D38&lt;=BQ$5,INDEX($E$15:$E$16,MATCH(BQ$5,$H$5:$CA$5,0)-MATCH($D38,$D$18:$D$90,0)+1,0),0),0)</f>
        <v>0</v>
      </c>
      <c r="BR38" s="138" cm="1">
        <f t="array" ref="BR38">$E38*IFERROR(IF($D38&lt;=BR$5,INDEX($E$15:$E$16,MATCH(BR$5,$H$5:$CA$5,0)-MATCH($D38,$D$18:$D$90,0)+1,0),0),0)</f>
        <v>0</v>
      </c>
      <c r="BS38" s="138" cm="1">
        <f t="array" ref="BS38">$E38*IFERROR(IF($D38&lt;=BS$5,INDEX($E$15:$E$16,MATCH(BS$5,$H$5:$CA$5,0)-MATCH($D38,$D$18:$D$90,0)+1,0),0),0)</f>
        <v>0</v>
      </c>
      <c r="BT38" s="138" cm="1">
        <f t="array" ref="BT38">$E38*IFERROR(IF($D38&lt;=BT$5,INDEX($E$15:$E$16,MATCH(BT$5,$H$5:$CA$5,0)-MATCH($D38,$D$18:$D$90,0)+1,0),0),0)</f>
        <v>0</v>
      </c>
      <c r="BU38" s="138" cm="1">
        <f t="array" ref="BU38">$E38*IFERROR(IF($D38&lt;=BU$5,INDEX($E$15:$E$16,MATCH(BU$5,$H$5:$CA$5,0)-MATCH($D38,$D$18:$D$90,0)+1,0),0),0)</f>
        <v>0</v>
      </c>
      <c r="BV38" s="138" cm="1">
        <f t="array" ref="BV38">$E38*IFERROR(IF($D38&lt;=BV$5,INDEX($E$15:$E$16,MATCH(BV$5,$H$5:$CA$5,0)-MATCH($D38,$D$18:$D$90,0)+1,0),0),0)</f>
        <v>0</v>
      </c>
      <c r="BW38" s="138" cm="1">
        <f t="array" ref="BW38">$E38*IFERROR(IF($D38&lt;=BW$5,INDEX($E$15:$E$16,MATCH(BW$5,$H$5:$CA$5,0)-MATCH($D38,$D$18:$D$90,0)+1,0),0),0)</f>
        <v>0</v>
      </c>
      <c r="BX38" s="138" cm="1">
        <f t="array" ref="BX38">$E38*IFERROR(IF($D38&lt;=BX$5,INDEX($E$15:$E$16,MATCH(BX$5,$H$5:$CA$5,0)-MATCH($D38,$D$18:$D$90,0)+1,0),0),0)</f>
        <v>0</v>
      </c>
      <c r="BY38" s="138" cm="1">
        <f t="array" ref="BY38">$E38*IFERROR(IF($D38&lt;=BY$5,INDEX($E$15:$E$16,MATCH(BY$5,$H$5:$CA$5,0)-MATCH($D38,$D$18:$D$90,0)+1,0),0),0)</f>
        <v>0</v>
      </c>
      <c r="BZ38" s="138" cm="1">
        <f t="array" ref="BZ38">$E38*IFERROR(IF($D38&lt;=BZ$5,INDEX($E$15:$E$16,MATCH(BZ$5,$H$5:$CA$5,0)-MATCH($D38,$D$18:$D$90,0)+1,0),0),0)</f>
        <v>0</v>
      </c>
      <c r="CA38" s="138" cm="1">
        <f t="array" ref="CA38">$E38*IFERROR(IF($D38&lt;=CA$5,INDEX($E$15:$E$16,MATCH(CA$5,$H$5:$CA$5,0)-MATCH($D38,$D$18:$D$90,0)+1,0),0),0)</f>
        <v>0</v>
      </c>
    </row>
    <row r="39" spans="4:79" hidden="1" outlineLevel="1">
      <c r="D39" s="24">
        <f t="shared" si="10"/>
        <v>46691</v>
      </c>
      <c r="E39" s="137" cm="1">
        <f t="array" ref="E39">INDEX($H$7:$CA$7,0,MATCH($D39,$H$5:$CA$5,0))</f>
        <v>338367.3125</v>
      </c>
      <c r="H39" s="138" cm="1">
        <f t="array" ref="H39">$E39*IFERROR(IF($D39&lt;=H$5,INDEX($E$15:$E$16,MATCH(H$5,$H$5:$CA$5,0)-MATCH($D39,$D$18:$D$90,0)+1,0),0),0)</f>
        <v>0</v>
      </c>
      <c r="I39" s="138" cm="1">
        <f t="array" ref="I39">$E39*IFERROR(IF($D39&lt;=I$5,INDEX($E$15:$E$16,MATCH(I$5,$H$5:$CA$5,0)-MATCH($D39,$D$18:$D$90,0)+1,0),0),0)</f>
        <v>0</v>
      </c>
      <c r="J39" s="138" cm="1">
        <f t="array" ref="J39">$E39*IFERROR(IF($D39&lt;=J$5,INDEX($E$15:$E$16,MATCH(J$5,$H$5:$CA$5,0)-MATCH($D39,$D$18:$D$90,0)+1,0),0),0)</f>
        <v>0</v>
      </c>
      <c r="K39" s="138" cm="1">
        <f t="array" ref="K39">$E39*IFERROR(IF($D39&lt;=K$5,INDEX($E$15:$E$16,MATCH(K$5,$H$5:$CA$5,0)-MATCH($D39,$D$18:$D$90,0)+1,0),0),0)</f>
        <v>0</v>
      </c>
      <c r="L39" s="138" cm="1">
        <f t="array" ref="L39">$E39*IFERROR(IF($D39&lt;=L$5,INDEX($E$15:$E$16,MATCH(L$5,$H$5:$CA$5,0)-MATCH($D39,$D$18:$D$90,0)+1,0),0),0)</f>
        <v>0</v>
      </c>
      <c r="M39" s="138" cm="1">
        <f t="array" ref="M39">$E39*IFERROR(IF($D39&lt;=M$5,INDEX($E$15:$E$16,MATCH(M$5,$H$5:$CA$5,0)-MATCH($D39,$D$18:$D$90,0)+1,0),0),0)</f>
        <v>0</v>
      </c>
      <c r="N39" s="138" cm="1">
        <f t="array" ref="N39">$E39*IFERROR(IF($D39&lt;=N$5,INDEX($E$15:$E$16,MATCH(N$5,$H$5:$CA$5,0)-MATCH($D39,$D$18:$D$90,0)+1,0),0),0)</f>
        <v>0</v>
      </c>
      <c r="O39" s="138" cm="1">
        <f t="array" ref="O39">$E39*IFERROR(IF($D39&lt;=O$5,INDEX($E$15:$E$16,MATCH(O$5,$H$5:$CA$5,0)-MATCH($D39,$D$18:$D$90,0)+1,0),0),0)</f>
        <v>0</v>
      </c>
      <c r="P39" s="138" cm="1">
        <f t="array" ref="P39">$E39*IFERROR(IF($D39&lt;=P$5,INDEX($E$15:$E$16,MATCH(P$5,$H$5:$CA$5,0)-MATCH($D39,$D$18:$D$90,0)+1,0),0),0)</f>
        <v>0</v>
      </c>
      <c r="Q39" s="138" cm="1">
        <f t="array" ref="Q39">$E39*IFERROR(IF($D39&lt;=Q$5,INDEX($E$15:$E$16,MATCH(Q$5,$H$5:$CA$5,0)-MATCH($D39,$D$18:$D$90,0)+1,0),0),0)</f>
        <v>0</v>
      </c>
      <c r="R39" s="138" cm="1">
        <f t="array" ref="R39">$E39*IFERROR(IF($D39&lt;=R$5,INDEX($E$15:$E$16,MATCH(R$5,$H$5:$CA$5,0)-MATCH($D39,$D$18:$D$90,0)+1,0),0),0)</f>
        <v>0</v>
      </c>
      <c r="S39" s="138" cm="1">
        <f t="array" ref="S39">$E39*IFERROR(IF($D39&lt;=S$5,INDEX($E$15:$E$16,MATCH(S$5,$H$5:$CA$5,0)-MATCH($D39,$D$18:$D$90,0)+1,0),0),0)</f>
        <v>0</v>
      </c>
      <c r="T39" s="138" cm="1">
        <f t="array" ref="T39">$E39*IFERROR(IF($D39&lt;=T$5,INDEX($E$15:$E$16,MATCH(T$5,$H$5:$CA$5,0)-MATCH($D39,$D$18:$D$90,0)+1,0),0),0)</f>
        <v>0</v>
      </c>
      <c r="U39" s="138" cm="1">
        <f t="array" ref="U39">$E39*IFERROR(IF($D39&lt;=U$5,INDEX($E$15:$E$16,MATCH(U$5,$H$5:$CA$5,0)-MATCH($D39,$D$18:$D$90,0)+1,0),0),0)</f>
        <v>0</v>
      </c>
      <c r="V39" s="138" cm="1">
        <f t="array" ref="V39">$E39*IFERROR(IF($D39&lt;=V$5,INDEX($E$15:$E$16,MATCH(V$5,$H$5:$CA$5,0)-MATCH($D39,$D$18:$D$90,0)+1,0),0),0)</f>
        <v>0</v>
      </c>
      <c r="W39" s="138" cm="1">
        <f t="array" ref="W39">$E39*IFERROR(IF($D39&lt;=W$5,INDEX($E$15:$E$16,MATCH(W$5,$H$5:$CA$5,0)-MATCH($D39,$D$18:$D$90,0)+1,0),0),0)</f>
        <v>0</v>
      </c>
      <c r="X39" s="138" cm="1">
        <f t="array" ref="X39">$E39*IFERROR(IF($D39&lt;=X$5,INDEX($E$15:$E$16,MATCH(X$5,$H$5:$CA$5,0)-MATCH($D39,$D$18:$D$90,0)+1,0),0),0)</f>
        <v>0</v>
      </c>
      <c r="Y39" s="138" cm="1">
        <f t="array" ref="Y39">$E39*IFERROR(IF($D39&lt;=Y$5,INDEX($E$15:$E$16,MATCH(Y$5,$H$5:$CA$5,0)-MATCH($D39,$D$18:$D$90,0)+1,0),0),0)</f>
        <v>0</v>
      </c>
      <c r="Z39" s="138" cm="1">
        <f t="array" ref="Z39">$E39*IFERROR(IF($D39&lt;=Z$5,INDEX($E$15:$E$16,MATCH(Z$5,$H$5:$CA$5,0)-MATCH($D39,$D$18:$D$90,0)+1,0),0),0)</f>
        <v>0</v>
      </c>
      <c r="AA39" s="138" cm="1">
        <f t="array" ref="AA39">$E39*IFERROR(IF($D39&lt;=AA$5,INDEX($E$15:$E$16,MATCH(AA$5,$H$5:$CA$5,0)-MATCH($D39,$D$18:$D$90,0)+1,0),0),0)</f>
        <v>0</v>
      </c>
      <c r="AB39" s="138" cm="1">
        <f t="array" ref="AB39">$E39*IFERROR(IF($D39&lt;=AB$5,INDEX($E$15:$E$16,MATCH(AB$5,$H$5:$CA$5,0)-MATCH($D39,$D$18:$D$90,0)+1,0),0),0)</f>
        <v>0</v>
      </c>
      <c r="AC39" s="138" cm="1">
        <f t="array" ref="AC39">$E39*IFERROR(IF($D39&lt;=AC$5,INDEX($E$15:$E$16,MATCH(AC$5,$H$5:$CA$5,0)-MATCH($D39,$D$18:$D$90,0)+1,0),0),0)</f>
        <v>169183.65625</v>
      </c>
      <c r="AD39" s="138" cm="1">
        <f t="array" ref="AD39">$E39*IFERROR(IF($D39&lt;=AD$5,INDEX($E$15:$E$16,MATCH(AD$5,$H$5:$CA$5,0)-MATCH($D39,$D$18:$D$90,0)+1,0),0),0)</f>
        <v>169183.65625</v>
      </c>
      <c r="AE39" s="138" cm="1">
        <f t="array" ref="AE39">$E39*IFERROR(IF($D39&lt;=AE$5,INDEX($E$15:$E$16,MATCH(AE$5,$H$5:$CA$5,0)-MATCH($D39,$D$18:$D$90,0)+1,0),0),0)</f>
        <v>0</v>
      </c>
      <c r="AF39" s="138" cm="1">
        <f t="array" ref="AF39">$E39*IFERROR(IF($D39&lt;=AF$5,INDEX($E$15:$E$16,MATCH(AF$5,$H$5:$CA$5,0)-MATCH($D39,$D$18:$D$90,0)+1,0),0),0)</f>
        <v>0</v>
      </c>
      <c r="AG39" s="138" cm="1">
        <f t="array" ref="AG39">$E39*IFERROR(IF($D39&lt;=AG$5,INDEX($E$15:$E$16,MATCH(AG$5,$H$5:$CA$5,0)-MATCH($D39,$D$18:$D$90,0)+1,0),0),0)</f>
        <v>0</v>
      </c>
      <c r="AH39" s="138" cm="1">
        <f t="array" ref="AH39">$E39*IFERROR(IF($D39&lt;=AH$5,INDEX($E$15:$E$16,MATCH(AH$5,$H$5:$CA$5,0)-MATCH($D39,$D$18:$D$90,0)+1,0),0),0)</f>
        <v>0</v>
      </c>
      <c r="AI39" s="138" cm="1">
        <f t="array" ref="AI39">$E39*IFERROR(IF($D39&lt;=AI$5,INDEX($E$15:$E$16,MATCH(AI$5,$H$5:$CA$5,0)-MATCH($D39,$D$18:$D$90,0)+1,0),0),0)</f>
        <v>0</v>
      </c>
      <c r="AJ39" s="138" cm="1">
        <f t="array" ref="AJ39">$E39*IFERROR(IF($D39&lt;=AJ$5,INDEX($E$15:$E$16,MATCH(AJ$5,$H$5:$CA$5,0)-MATCH($D39,$D$18:$D$90,0)+1,0),0),0)</f>
        <v>0</v>
      </c>
      <c r="AK39" s="138" cm="1">
        <f t="array" ref="AK39">$E39*IFERROR(IF($D39&lt;=AK$5,INDEX($E$15:$E$16,MATCH(AK$5,$H$5:$CA$5,0)-MATCH($D39,$D$18:$D$90,0)+1,0),0),0)</f>
        <v>0</v>
      </c>
      <c r="AL39" s="138" cm="1">
        <f t="array" ref="AL39">$E39*IFERROR(IF($D39&lt;=AL$5,INDEX($E$15:$E$16,MATCH(AL$5,$H$5:$CA$5,0)-MATCH($D39,$D$18:$D$90,0)+1,0),0),0)</f>
        <v>0</v>
      </c>
      <c r="AM39" s="138" cm="1">
        <f t="array" ref="AM39">$E39*IFERROR(IF($D39&lt;=AM$5,INDEX($E$15:$E$16,MATCH(AM$5,$H$5:$CA$5,0)-MATCH($D39,$D$18:$D$90,0)+1,0),0),0)</f>
        <v>0</v>
      </c>
      <c r="AN39" s="138" cm="1">
        <f t="array" ref="AN39">$E39*IFERROR(IF($D39&lt;=AN$5,INDEX($E$15:$E$16,MATCH(AN$5,$H$5:$CA$5,0)-MATCH($D39,$D$18:$D$90,0)+1,0),0),0)</f>
        <v>0</v>
      </c>
      <c r="AO39" s="138" cm="1">
        <f t="array" ref="AO39">$E39*IFERROR(IF($D39&lt;=AO$5,INDEX($E$15:$E$16,MATCH(AO$5,$H$5:$CA$5,0)-MATCH($D39,$D$18:$D$90,0)+1,0),0),0)</f>
        <v>0</v>
      </c>
      <c r="AP39" s="138" cm="1">
        <f t="array" ref="AP39">$E39*IFERROR(IF($D39&lt;=AP$5,INDEX($E$15:$E$16,MATCH(AP$5,$H$5:$CA$5,0)-MATCH($D39,$D$18:$D$90,0)+1,0),0),0)</f>
        <v>0</v>
      </c>
      <c r="AQ39" s="138" cm="1">
        <f t="array" ref="AQ39">$E39*IFERROR(IF($D39&lt;=AQ$5,INDEX($E$15:$E$16,MATCH(AQ$5,$H$5:$CA$5,0)-MATCH($D39,$D$18:$D$90,0)+1,0),0),0)</f>
        <v>0</v>
      </c>
      <c r="AR39" s="138" cm="1">
        <f t="array" ref="AR39">$E39*IFERROR(IF($D39&lt;=AR$5,INDEX($E$15:$E$16,MATCH(AR$5,$H$5:$CA$5,0)-MATCH($D39,$D$18:$D$90,0)+1,0),0),0)</f>
        <v>0</v>
      </c>
      <c r="AS39" s="138" cm="1">
        <f t="array" ref="AS39">$E39*IFERROR(IF($D39&lt;=AS$5,INDEX($E$15:$E$16,MATCH(AS$5,$H$5:$CA$5,0)-MATCH($D39,$D$18:$D$90,0)+1,0),0),0)</f>
        <v>0</v>
      </c>
      <c r="AT39" s="138" cm="1">
        <f t="array" ref="AT39">$E39*IFERROR(IF($D39&lt;=AT$5,INDEX($E$15:$E$16,MATCH(AT$5,$H$5:$CA$5,0)-MATCH($D39,$D$18:$D$90,0)+1,0),0),0)</f>
        <v>0</v>
      </c>
      <c r="AU39" s="138" cm="1">
        <f t="array" ref="AU39">$E39*IFERROR(IF($D39&lt;=AU$5,INDEX($E$15:$E$16,MATCH(AU$5,$H$5:$CA$5,0)-MATCH($D39,$D$18:$D$90,0)+1,0),0),0)</f>
        <v>0</v>
      </c>
      <c r="AV39" s="138" cm="1">
        <f t="array" ref="AV39">$E39*IFERROR(IF($D39&lt;=AV$5,INDEX($E$15:$E$16,MATCH(AV$5,$H$5:$CA$5,0)-MATCH($D39,$D$18:$D$90,0)+1,0),0),0)</f>
        <v>0</v>
      </c>
      <c r="AW39" s="138" cm="1">
        <f t="array" ref="AW39">$E39*IFERROR(IF($D39&lt;=AW$5,INDEX($E$15:$E$16,MATCH(AW$5,$H$5:$CA$5,0)-MATCH($D39,$D$18:$D$90,0)+1,0),0),0)</f>
        <v>0</v>
      </c>
      <c r="AX39" s="138" cm="1">
        <f t="array" ref="AX39">$E39*IFERROR(IF($D39&lt;=AX$5,INDEX($E$15:$E$16,MATCH(AX$5,$H$5:$CA$5,0)-MATCH($D39,$D$18:$D$90,0)+1,0),0),0)</f>
        <v>0</v>
      </c>
      <c r="AY39" s="138" cm="1">
        <f t="array" ref="AY39">$E39*IFERROR(IF($D39&lt;=AY$5,INDEX($E$15:$E$16,MATCH(AY$5,$H$5:$CA$5,0)-MATCH($D39,$D$18:$D$90,0)+1,0),0),0)</f>
        <v>0</v>
      </c>
      <c r="AZ39" s="138" cm="1">
        <f t="array" ref="AZ39">$E39*IFERROR(IF($D39&lt;=AZ$5,INDEX($E$15:$E$16,MATCH(AZ$5,$H$5:$CA$5,0)-MATCH($D39,$D$18:$D$90,0)+1,0),0),0)</f>
        <v>0</v>
      </c>
      <c r="BA39" s="138" cm="1">
        <f t="array" ref="BA39">$E39*IFERROR(IF($D39&lt;=BA$5,INDEX($E$15:$E$16,MATCH(BA$5,$H$5:$CA$5,0)-MATCH($D39,$D$18:$D$90,0)+1,0),0),0)</f>
        <v>0</v>
      </c>
      <c r="BB39" s="138" cm="1">
        <f t="array" ref="BB39">$E39*IFERROR(IF($D39&lt;=BB$5,INDEX($E$15:$E$16,MATCH(BB$5,$H$5:$CA$5,0)-MATCH($D39,$D$18:$D$90,0)+1,0),0),0)</f>
        <v>0</v>
      </c>
      <c r="BC39" s="138" cm="1">
        <f t="array" ref="BC39">$E39*IFERROR(IF($D39&lt;=BC$5,INDEX($E$15:$E$16,MATCH(BC$5,$H$5:$CA$5,0)-MATCH($D39,$D$18:$D$90,0)+1,0),0),0)</f>
        <v>0</v>
      </c>
      <c r="BD39" s="138" cm="1">
        <f t="array" ref="BD39">$E39*IFERROR(IF($D39&lt;=BD$5,INDEX($E$15:$E$16,MATCH(BD$5,$H$5:$CA$5,0)-MATCH($D39,$D$18:$D$90,0)+1,0),0),0)</f>
        <v>0</v>
      </c>
      <c r="BE39" s="138" cm="1">
        <f t="array" ref="BE39">$E39*IFERROR(IF($D39&lt;=BE$5,INDEX($E$15:$E$16,MATCH(BE$5,$H$5:$CA$5,0)-MATCH($D39,$D$18:$D$90,0)+1,0),0),0)</f>
        <v>0</v>
      </c>
      <c r="BF39" s="138" cm="1">
        <f t="array" ref="BF39">$E39*IFERROR(IF($D39&lt;=BF$5,INDEX($E$15:$E$16,MATCH(BF$5,$H$5:$CA$5,0)-MATCH($D39,$D$18:$D$90,0)+1,0),0),0)</f>
        <v>0</v>
      </c>
      <c r="BG39" s="138" cm="1">
        <f t="array" ref="BG39">$E39*IFERROR(IF($D39&lt;=BG$5,INDEX($E$15:$E$16,MATCH(BG$5,$H$5:$CA$5,0)-MATCH($D39,$D$18:$D$90,0)+1,0),0),0)</f>
        <v>0</v>
      </c>
      <c r="BH39" s="138" cm="1">
        <f t="array" ref="BH39">$E39*IFERROR(IF($D39&lt;=BH$5,INDEX($E$15:$E$16,MATCH(BH$5,$H$5:$CA$5,0)-MATCH($D39,$D$18:$D$90,0)+1,0),0),0)</f>
        <v>0</v>
      </c>
      <c r="BI39" s="138" cm="1">
        <f t="array" ref="BI39">$E39*IFERROR(IF($D39&lt;=BI$5,INDEX($E$15:$E$16,MATCH(BI$5,$H$5:$CA$5,0)-MATCH($D39,$D$18:$D$90,0)+1,0),0),0)</f>
        <v>0</v>
      </c>
      <c r="BJ39" s="138" cm="1">
        <f t="array" ref="BJ39">$E39*IFERROR(IF($D39&lt;=BJ$5,INDEX($E$15:$E$16,MATCH(BJ$5,$H$5:$CA$5,0)-MATCH($D39,$D$18:$D$90,0)+1,0),0),0)</f>
        <v>0</v>
      </c>
      <c r="BK39" s="138" cm="1">
        <f t="array" ref="BK39">$E39*IFERROR(IF($D39&lt;=BK$5,INDEX($E$15:$E$16,MATCH(BK$5,$H$5:$CA$5,0)-MATCH($D39,$D$18:$D$90,0)+1,0),0),0)</f>
        <v>0</v>
      </c>
      <c r="BL39" s="138" cm="1">
        <f t="array" ref="BL39">$E39*IFERROR(IF($D39&lt;=BL$5,INDEX($E$15:$E$16,MATCH(BL$5,$H$5:$CA$5,0)-MATCH($D39,$D$18:$D$90,0)+1,0),0),0)</f>
        <v>0</v>
      </c>
      <c r="BM39" s="138" cm="1">
        <f t="array" ref="BM39">$E39*IFERROR(IF($D39&lt;=BM$5,INDEX($E$15:$E$16,MATCH(BM$5,$H$5:$CA$5,0)-MATCH($D39,$D$18:$D$90,0)+1,0),0),0)</f>
        <v>0</v>
      </c>
      <c r="BN39" s="138" cm="1">
        <f t="array" ref="BN39">$E39*IFERROR(IF($D39&lt;=BN$5,INDEX($E$15:$E$16,MATCH(BN$5,$H$5:$CA$5,0)-MATCH($D39,$D$18:$D$90,0)+1,0),0),0)</f>
        <v>0</v>
      </c>
      <c r="BO39" s="138" cm="1">
        <f t="array" ref="BO39">$E39*IFERROR(IF($D39&lt;=BO$5,INDEX($E$15:$E$16,MATCH(BO$5,$H$5:$CA$5,0)-MATCH($D39,$D$18:$D$90,0)+1,0),0),0)</f>
        <v>0</v>
      </c>
      <c r="BP39" s="138" cm="1">
        <f t="array" ref="BP39">$E39*IFERROR(IF($D39&lt;=BP$5,INDEX($E$15:$E$16,MATCH(BP$5,$H$5:$CA$5,0)-MATCH($D39,$D$18:$D$90,0)+1,0),0),0)</f>
        <v>0</v>
      </c>
      <c r="BQ39" s="138" cm="1">
        <f t="array" ref="BQ39">$E39*IFERROR(IF($D39&lt;=BQ$5,INDEX($E$15:$E$16,MATCH(BQ$5,$H$5:$CA$5,0)-MATCH($D39,$D$18:$D$90,0)+1,0),0),0)</f>
        <v>0</v>
      </c>
      <c r="BR39" s="138" cm="1">
        <f t="array" ref="BR39">$E39*IFERROR(IF($D39&lt;=BR$5,INDEX($E$15:$E$16,MATCH(BR$5,$H$5:$CA$5,0)-MATCH($D39,$D$18:$D$90,0)+1,0),0),0)</f>
        <v>0</v>
      </c>
      <c r="BS39" s="138" cm="1">
        <f t="array" ref="BS39">$E39*IFERROR(IF($D39&lt;=BS$5,INDEX($E$15:$E$16,MATCH(BS$5,$H$5:$CA$5,0)-MATCH($D39,$D$18:$D$90,0)+1,0),0),0)</f>
        <v>0</v>
      </c>
      <c r="BT39" s="138" cm="1">
        <f t="array" ref="BT39">$E39*IFERROR(IF($D39&lt;=BT$5,INDEX($E$15:$E$16,MATCH(BT$5,$H$5:$CA$5,0)-MATCH($D39,$D$18:$D$90,0)+1,0),0),0)</f>
        <v>0</v>
      </c>
      <c r="BU39" s="138" cm="1">
        <f t="array" ref="BU39">$E39*IFERROR(IF($D39&lt;=BU$5,INDEX($E$15:$E$16,MATCH(BU$5,$H$5:$CA$5,0)-MATCH($D39,$D$18:$D$90,0)+1,0),0),0)</f>
        <v>0</v>
      </c>
      <c r="BV39" s="138" cm="1">
        <f t="array" ref="BV39">$E39*IFERROR(IF($D39&lt;=BV$5,INDEX($E$15:$E$16,MATCH(BV$5,$H$5:$CA$5,0)-MATCH($D39,$D$18:$D$90,0)+1,0),0),0)</f>
        <v>0</v>
      </c>
      <c r="BW39" s="138" cm="1">
        <f t="array" ref="BW39">$E39*IFERROR(IF($D39&lt;=BW$5,INDEX($E$15:$E$16,MATCH(BW$5,$H$5:$CA$5,0)-MATCH($D39,$D$18:$D$90,0)+1,0),0),0)</f>
        <v>0</v>
      </c>
      <c r="BX39" s="138" cm="1">
        <f t="array" ref="BX39">$E39*IFERROR(IF($D39&lt;=BX$5,INDEX($E$15:$E$16,MATCH(BX$5,$H$5:$CA$5,0)-MATCH($D39,$D$18:$D$90,0)+1,0),0),0)</f>
        <v>0</v>
      </c>
      <c r="BY39" s="138" cm="1">
        <f t="array" ref="BY39">$E39*IFERROR(IF($D39&lt;=BY$5,INDEX($E$15:$E$16,MATCH(BY$5,$H$5:$CA$5,0)-MATCH($D39,$D$18:$D$90,0)+1,0),0),0)</f>
        <v>0</v>
      </c>
      <c r="BZ39" s="138" cm="1">
        <f t="array" ref="BZ39">$E39*IFERROR(IF($D39&lt;=BZ$5,INDEX($E$15:$E$16,MATCH(BZ$5,$H$5:$CA$5,0)-MATCH($D39,$D$18:$D$90,0)+1,0),0),0)</f>
        <v>0</v>
      </c>
      <c r="CA39" s="138" cm="1">
        <f t="array" ref="CA39">$E39*IFERROR(IF($D39&lt;=CA$5,INDEX($E$15:$E$16,MATCH(CA$5,$H$5:$CA$5,0)-MATCH($D39,$D$18:$D$90,0)+1,0),0),0)</f>
        <v>0</v>
      </c>
    </row>
    <row r="40" spans="4:79" hidden="1" outlineLevel="1">
      <c r="D40" s="24">
        <f t="shared" si="10"/>
        <v>46721</v>
      </c>
      <c r="E40" s="137" cm="1">
        <f t="array" ref="E40">INDEX($H$7:$CA$7,0,MATCH($D40,$H$5:$CA$5,0))</f>
        <v>246150.20833333334</v>
      </c>
      <c r="H40" s="138" cm="1">
        <f t="array" ref="H40">$E40*IFERROR(IF($D40&lt;=H$5,INDEX($E$15:$E$16,MATCH(H$5,$H$5:$CA$5,0)-MATCH($D40,$D$18:$D$90,0)+1,0),0),0)</f>
        <v>0</v>
      </c>
      <c r="I40" s="138" cm="1">
        <f t="array" ref="I40">$E40*IFERROR(IF($D40&lt;=I$5,INDEX($E$15:$E$16,MATCH(I$5,$H$5:$CA$5,0)-MATCH($D40,$D$18:$D$90,0)+1,0),0),0)</f>
        <v>0</v>
      </c>
      <c r="J40" s="138" cm="1">
        <f t="array" ref="J40">$E40*IFERROR(IF($D40&lt;=J$5,INDEX($E$15:$E$16,MATCH(J$5,$H$5:$CA$5,0)-MATCH($D40,$D$18:$D$90,0)+1,0),0),0)</f>
        <v>0</v>
      </c>
      <c r="K40" s="138" cm="1">
        <f t="array" ref="K40">$E40*IFERROR(IF($D40&lt;=K$5,INDEX($E$15:$E$16,MATCH(K$5,$H$5:$CA$5,0)-MATCH($D40,$D$18:$D$90,0)+1,0),0),0)</f>
        <v>0</v>
      </c>
      <c r="L40" s="138" cm="1">
        <f t="array" ref="L40">$E40*IFERROR(IF($D40&lt;=L$5,INDEX($E$15:$E$16,MATCH(L$5,$H$5:$CA$5,0)-MATCH($D40,$D$18:$D$90,0)+1,0),0),0)</f>
        <v>0</v>
      </c>
      <c r="M40" s="138" cm="1">
        <f t="array" ref="M40">$E40*IFERROR(IF($D40&lt;=M$5,INDEX($E$15:$E$16,MATCH(M$5,$H$5:$CA$5,0)-MATCH($D40,$D$18:$D$90,0)+1,0),0),0)</f>
        <v>0</v>
      </c>
      <c r="N40" s="138" cm="1">
        <f t="array" ref="N40">$E40*IFERROR(IF($D40&lt;=N$5,INDEX($E$15:$E$16,MATCH(N$5,$H$5:$CA$5,0)-MATCH($D40,$D$18:$D$90,0)+1,0),0),0)</f>
        <v>0</v>
      </c>
      <c r="O40" s="138" cm="1">
        <f t="array" ref="O40">$E40*IFERROR(IF($D40&lt;=O$5,INDEX($E$15:$E$16,MATCH(O$5,$H$5:$CA$5,0)-MATCH($D40,$D$18:$D$90,0)+1,0),0),0)</f>
        <v>0</v>
      </c>
      <c r="P40" s="138" cm="1">
        <f t="array" ref="P40">$E40*IFERROR(IF($D40&lt;=P$5,INDEX($E$15:$E$16,MATCH(P$5,$H$5:$CA$5,0)-MATCH($D40,$D$18:$D$90,0)+1,0),0),0)</f>
        <v>0</v>
      </c>
      <c r="Q40" s="138" cm="1">
        <f t="array" ref="Q40">$E40*IFERROR(IF($D40&lt;=Q$5,INDEX($E$15:$E$16,MATCH(Q$5,$H$5:$CA$5,0)-MATCH($D40,$D$18:$D$90,0)+1,0),0),0)</f>
        <v>0</v>
      </c>
      <c r="R40" s="138" cm="1">
        <f t="array" ref="R40">$E40*IFERROR(IF($D40&lt;=R$5,INDEX($E$15:$E$16,MATCH(R$5,$H$5:$CA$5,0)-MATCH($D40,$D$18:$D$90,0)+1,0),0),0)</f>
        <v>0</v>
      </c>
      <c r="S40" s="138" cm="1">
        <f t="array" ref="S40">$E40*IFERROR(IF($D40&lt;=S$5,INDEX($E$15:$E$16,MATCH(S$5,$H$5:$CA$5,0)-MATCH($D40,$D$18:$D$90,0)+1,0),0),0)</f>
        <v>0</v>
      </c>
      <c r="T40" s="138" cm="1">
        <f t="array" ref="T40">$E40*IFERROR(IF($D40&lt;=T$5,INDEX($E$15:$E$16,MATCH(T$5,$H$5:$CA$5,0)-MATCH($D40,$D$18:$D$90,0)+1,0),0),0)</f>
        <v>0</v>
      </c>
      <c r="U40" s="138" cm="1">
        <f t="array" ref="U40">$E40*IFERROR(IF($D40&lt;=U$5,INDEX($E$15:$E$16,MATCH(U$5,$H$5:$CA$5,0)-MATCH($D40,$D$18:$D$90,0)+1,0),0),0)</f>
        <v>0</v>
      </c>
      <c r="V40" s="138" cm="1">
        <f t="array" ref="V40">$E40*IFERROR(IF($D40&lt;=V$5,INDEX($E$15:$E$16,MATCH(V$5,$H$5:$CA$5,0)-MATCH($D40,$D$18:$D$90,0)+1,0),0),0)</f>
        <v>0</v>
      </c>
      <c r="W40" s="138" cm="1">
        <f t="array" ref="W40">$E40*IFERROR(IF($D40&lt;=W$5,INDEX($E$15:$E$16,MATCH(W$5,$H$5:$CA$5,0)-MATCH($D40,$D$18:$D$90,0)+1,0),0),0)</f>
        <v>0</v>
      </c>
      <c r="X40" s="138" cm="1">
        <f t="array" ref="X40">$E40*IFERROR(IF($D40&lt;=X$5,INDEX($E$15:$E$16,MATCH(X$5,$H$5:$CA$5,0)-MATCH($D40,$D$18:$D$90,0)+1,0),0),0)</f>
        <v>0</v>
      </c>
      <c r="Y40" s="138" cm="1">
        <f t="array" ref="Y40">$E40*IFERROR(IF($D40&lt;=Y$5,INDEX($E$15:$E$16,MATCH(Y$5,$H$5:$CA$5,0)-MATCH($D40,$D$18:$D$90,0)+1,0),0),0)</f>
        <v>0</v>
      </c>
      <c r="Z40" s="138" cm="1">
        <f t="array" ref="Z40">$E40*IFERROR(IF($D40&lt;=Z$5,INDEX($E$15:$E$16,MATCH(Z$5,$H$5:$CA$5,0)-MATCH($D40,$D$18:$D$90,0)+1,0),0),0)</f>
        <v>0</v>
      </c>
      <c r="AA40" s="138" cm="1">
        <f t="array" ref="AA40">$E40*IFERROR(IF($D40&lt;=AA$5,INDEX($E$15:$E$16,MATCH(AA$5,$H$5:$CA$5,0)-MATCH($D40,$D$18:$D$90,0)+1,0),0),0)</f>
        <v>0</v>
      </c>
      <c r="AB40" s="138" cm="1">
        <f t="array" ref="AB40">$E40*IFERROR(IF($D40&lt;=AB$5,INDEX($E$15:$E$16,MATCH(AB$5,$H$5:$CA$5,0)-MATCH($D40,$D$18:$D$90,0)+1,0),0),0)</f>
        <v>0</v>
      </c>
      <c r="AC40" s="138" cm="1">
        <f t="array" ref="AC40">$E40*IFERROR(IF($D40&lt;=AC$5,INDEX($E$15:$E$16,MATCH(AC$5,$H$5:$CA$5,0)-MATCH($D40,$D$18:$D$90,0)+1,0),0),0)</f>
        <v>0</v>
      </c>
      <c r="AD40" s="138" cm="1">
        <f t="array" ref="AD40">$E40*IFERROR(IF($D40&lt;=AD$5,INDEX($E$15:$E$16,MATCH(AD$5,$H$5:$CA$5,0)-MATCH($D40,$D$18:$D$90,0)+1,0),0),0)</f>
        <v>123075.10416666667</v>
      </c>
      <c r="AE40" s="138" cm="1">
        <f t="array" ref="AE40">$E40*IFERROR(IF($D40&lt;=AE$5,INDEX($E$15:$E$16,MATCH(AE$5,$H$5:$CA$5,0)-MATCH($D40,$D$18:$D$90,0)+1,0),0),0)</f>
        <v>123075.10416666667</v>
      </c>
      <c r="AF40" s="138" cm="1">
        <f t="array" ref="AF40">$E40*IFERROR(IF($D40&lt;=AF$5,INDEX($E$15:$E$16,MATCH(AF$5,$H$5:$CA$5,0)-MATCH($D40,$D$18:$D$90,0)+1,0),0),0)</f>
        <v>0</v>
      </c>
      <c r="AG40" s="138" cm="1">
        <f t="array" ref="AG40">$E40*IFERROR(IF($D40&lt;=AG$5,INDEX($E$15:$E$16,MATCH(AG$5,$H$5:$CA$5,0)-MATCH($D40,$D$18:$D$90,0)+1,0),0),0)</f>
        <v>0</v>
      </c>
      <c r="AH40" s="138" cm="1">
        <f t="array" ref="AH40">$E40*IFERROR(IF($D40&lt;=AH$5,INDEX($E$15:$E$16,MATCH(AH$5,$H$5:$CA$5,0)-MATCH($D40,$D$18:$D$90,0)+1,0),0),0)</f>
        <v>0</v>
      </c>
      <c r="AI40" s="138" cm="1">
        <f t="array" ref="AI40">$E40*IFERROR(IF($D40&lt;=AI$5,INDEX($E$15:$E$16,MATCH(AI$5,$H$5:$CA$5,0)-MATCH($D40,$D$18:$D$90,0)+1,0),0),0)</f>
        <v>0</v>
      </c>
      <c r="AJ40" s="138" cm="1">
        <f t="array" ref="AJ40">$E40*IFERROR(IF($D40&lt;=AJ$5,INDEX($E$15:$E$16,MATCH(AJ$5,$H$5:$CA$5,0)-MATCH($D40,$D$18:$D$90,0)+1,0),0),0)</f>
        <v>0</v>
      </c>
      <c r="AK40" s="138" cm="1">
        <f t="array" ref="AK40">$E40*IFERROR(IF($D40&lt;=AK$5,INDEX($E$15:$E$16,MATCH(AK$5,$H$5:$CA$5,0)-MATCH($D40,$D$18:$D$90,0)+1,0),0),0)</f>
        <v>0</v>
      </c>
      <c r="AL40" s="138" cm="1">
        <f t="array" ref="AL40">$E40*IFERROR(IF($D40&lt;=AL$5,INDEX($E$15:$E$16,MATCH(AL$5,$H$5:$CA$5,0)-MATCH($D40,$D$18:$D$90,0)+1,0),0),0)</f>
        <v>0</v>
      </c>
      <c r="AM40" s="138" cm="1">
        <f t="array" ref="AM40">$E40*IFERROR(IF($D40&lt;=AM$5,INDEX($E$15:$E$16,MATCH(AM$5,$H$5:$CA$5,0)-MATCH($D40,$D$18:$D$90,0)+1,0),0),0)</f>
        <v>0</v>
      </c>
      <c r="AN40" s="138" cm="1">
        <f t="array" ref="AN40">$E40*IFERROR(IF($D40&lt;=AN$5,INDEX($E$15:$E$16,MATCH(AN$5,$H$5:$CA$5,0)-MATCH($D40,$D$18:$D$90,0)+1,0),0),0)</f>
        <v>0</v>
      </c>
      <c r="AO40" s="138" cm="1">
        <f t="array" ref="AO40">$E40*IFERROR(IF($D40&lt;=AO$5,INDEX($E$15:$E$16,MATCH(AO$5,$H$5:$CA$5,0)-MATCH($D40,$D$18:$D$90,0)+1,0),0),0)</f>
        <v>0</v>
      </c>
      <c r="AP40" s="138" cm="1">
        <f t="array" ref="AP40">$E40*IFERROR(IF($D40&lt;=AP$5,INDEX($E$15:$E$16,MATCH(AP$5,$H$5:$CA$5,0)-MATCH($D40,$D$18:$D$90,0)+1,0),0),0)</f>
        <v>0</v>
      </c>
      <c r="AQ40" s="138" cm="1">
        <f t="array" ref="AQ40">$E40*IFERROR(IF($D40&lt;=AQ$5,INDEX($E$15:$E$16,MATCH(AQ$5,$H$5:$CA$5,0)-MATCH($D40,$D$18:$D$90,0)+1,0),0),0)</f>
        <v>0</v>
      </c>
      <c r="AR40" s="138" cm="1">
        <f t="array" ref="AR40">$E40*IFERROR(IF($D40&lt;=AR$5,INDEX($E$15:$E$16,MATCH(AR$5,$H$5:$CA$5,0)-MATCH($D40,$D$18:$D$90,0)+1,0),0),0)</f>
        <v>0</v>
      </c>
      <c r="AS40" s="138" cm="1">
        <f t="array" ref="AS40">$E40*IFERROR(IF($D40&lt;=AS$5,INDEX($E$15:$E$16,MATCH(AS$5,$H$5:$CA$5,0)-MATCH($D40,$D$18:$D$90,0)+1,0),0),0)</f>
        <v>0</v>
      </c>
      <c r="AT40" s="138" cm="1">
        <f t="array" ref="AT40">$E40*IFERROR(IF($D40&lt;=AT$5,INDEX($E$15:$E$16,MATCH(AT$5,$H$5:$CA$5,0)-MATCH($D40,$D$18:$D$90,0)+1,0),0),0)</f>
        <v>0</v>
      </c>
      <c r="AU40" s="138" cm="1">
        <f t="array" ref="AU40">$E40*IFERROR(IF($D40&lt;=AU$5,INDEX($E$15:$E$16,MATCH(AU$5,$H$5:$CA$5,0)-MATCH($D40,$D$18:$D$90,0)+1,0),0),0)</f>
        <v>0</v>
      </c>
      <c r="AV40" s="138" cm="1">
        <f t="array" ref="AV40">$E40*IFERROR(IF($D40&lt;=AV$5,INDEX($E$15:$E$16,MATCH(AV$5,$H$5:$CA$5,0)-MATCH($D40,$D$18:$D$90,0)+1,0),0),0)</f>
        <v>0</v>
      </c>
      <c r="AW40" s="138" cm="1">
        <f t="array" ref="AW40">$E40*IFERROR(IF($D40&lt;=AW$5,INDEX($E$15:$E$16,MATCH(AW$5,$H$5:$CA$5,0)-MATCH($D40,$D$18:$D$90,0)+1,0),0),0)</f>
        <v>0</v>
      </c>
      <c r="AX40" s="138" cm="1">
        <f t="array" ref="AX40">$E40*IFERROR(IF($D40&lt;=AX$5,INDEX($E$15:$E$16,MATCH(AX$5,$H$5:$CA$5,0)-MATCH($D40,$D$18:$D$90,0)+1,0),0),0)</f>
        <v>0</v>
      </c>
      <c r="AY40" s="138" cm="1">
        <f t="array" ref="AY40">$E40*IFERROR(IF($D40&lt;=AY$5,INDEX($E$15:$E$16,MATCH(AY$5,$H$5:$CA$5,0)-MATCH($D40,$D$18:$D$90,0)+1,0),0),0)</f>
        <v>0</v>
      </c>
      <c r="AZ40" s="138" cm="1">
        <f t="array" ref="AZ40">$E40*IFERROR(IF($D40&lt;=AZ$5,INDEX($E$15:$E$16,MATCH(AZ$5,$H$5:$CA$5,0)-MATCH($D40,$D$18:$D$90,0)+1,0),0),0)</f>
        <v>0</v>
      </c>
      <c r="BA40" s="138" cm="1">
        <f t="array" ref="BA40">$E40*IFERROR(IF($D40&lt;=BA$5,INDEX($E$15:$E$16,MATCH(BA$5,$H$5:$CA$5,0)-MATCH($D40,$D$18:$D$90,0)+1,0),0),0)</f>
        <v>0</v>
      </c>
      <c r="BB40" s="138" cm="1">
        <f t="array" ref="BB40">$E40*IFERROR(IF($D40&lt;=BB$5,INDEX($E$15:$E$16,MATCH(BB$5,$H$5:$CA$5,0)-MATCH($D40,$D$18:$D$90,0)+1,0),0),0)</f>
        <v>0</v>
      </c>
      <c r="BC40" s="138" cm="1">
        <f t="array" ref="BC40">$E40*IFERROR(IF($D40&lt;=BC$5,INDEX($E$15:$E$16,MATCH(BC$5,$H$5:$CA$5,0)-MATCH($D40,$D$18:$D$90,0)+1,0),0),0)</f>
        <v>0</v>
      </c>
      <c r="BD40" s="138" cm="1">
        <f t="array" ref="BD40">$E40*IFERROR(IF($D40&lt;=BD$5,INDEX($E$15:$E$16,MATCH(BD$5,$H$5:$CA$5,0)-MATCH($D40,$D$18:$D$90,0)+1,0),0),0)</f>
        <v>0</v>
      </c>
      <c r="BE40" s="138" cm="1">
        <f t="array" ref="BE40">$E40*IFERROR(IF($D40&lt;=BE$5,INDEX($E$15:$E$16,MATCH(BE$5,$H$5:$CA$5,0)-MATCH($D40,$D$18:$D$90,0)+1,0),0),0)</f>
        <v>0</v>
      </c>
      <c r="BF40" s="138" cm="1">
        <f t="array" ref="BF40">$E40*IFERROR(IF($D40&lt;=BF$5,INDEX($E$15:$E$16,MATCH(BF$5,$H$5:$CA$5,0)-MATCH($D40,$D$18:$D$90,0)+1,0),0),0)</f>
        <v>0</v>
      </c>
      <c r="BG40" s="138" cm="1">
        <f t="array" ref="BG40">$E40*IFERROR(IF($D40&lt;=BG$5,INDEX($E$15:$E$16,MATCH(BG$5,$H$5:$CA$5,0)-MATCH($D40,$D$18:$D$90,0)+1,0),0),0)</f>
        <v>0</v>
      </c>
      <c r="BH40" s="138" cm="1">
        <f t="array" ref="BH40">$E40*IFERROR(IF($D40&lt;=BH$5,INDEX($E$15:$E$16,MATCH(BH$5,$H$5:$CA$5,0)-MATCH($D40,$D$18:$D$90,0)+1,0),0),0)</f>
        <v>0</v>
      </c>
      <c r="BI40" s="138" cm="1">
        <f t="array" ref="BI40">$E40*IFERROR(IF($D40&lt;=BI$5,INDEX($E$15:$E$16,MATCH(BI$5,$H$5:$CA$5,0)-MATCH($D40,$D$18:$D$90,0)+1,0),0),0)</f>
        <v>0</v>
      </c>
      <c r="BJ40" s="138" cm="1">
        <f t="array" ref="BJ40">$E40*IFERROR(IF($D40&lt;=BJ$5,INDEX($E$15:$E$16,MATCH(BJ$5,$H$5:$CA$5,0)-MATCH($D40,$D$18:$D$90,0)+1,0),0),0)</f>
        <v>0</v>
      </c>
      <c r="BK40" s="138" cm="1">
        <f t="array" ref="BK40">$E40*IFERROR(IF($D40&lt;=BK$5,INDEX($E$15:$E$16,MATCH(BK$5,$H$5:$CA$5,0)-MATCH($D40,$D$18:$D$90,0)+1,0),0),0)</f>
        <v>0</v>
      </c>
      <c r="BL40" s="138" cm="1">
        <f t="array" ref="BL40">$E40*IFERROR(IF($D40&lt;=BL$5,INDEX($E$15:$E$16,MATCH(BL$5,$H$5:$CA$5,0)-MATCH($D40,$D$18:$D$90,0)+1,0),0),0)</f>
        <v>0</v>
      </c>
      <c r="BM40" s="138" cm="1">
        <f t="array" ref="BM40">$E40*IFERROR(IF($D40&lt;=BM$5,INDEX($E$15:$E$16,MATCH(BM$5,$H$5:$CA$5,0)-MATCH($D40,$D$18:$D$90,0)+1,0),0),0)</f>
        <v>0</v>
      </c>
      <c r="BN40" s="138" cm="1">
        <f t="array" ref="BN40">$E40*IFERROR(IF($D40&lt;=BN$5,INDEX($E$15:$E$16,MATCH(BN$5,$H$5:$CA$5,0)-MATCH($D40,$D$18:$D$90,0)+1,0),0),0)</f>
        <v>0</v>
      </c>
      <c r="BO40" s="138" cm="1">
        <f t="array" ref="BO40">$E40*IFERROR(IF($D40&lt;=BO$5,INDEX($E$15:$E$16,MATCH(BO$5,$H$5:$CA$5,0)-MATCH($D40,$D$18:$D$90,0)+1,0),0),0)</f>
        <v>0</v>
      </c>
      <c r="BP40" s="138" cm="1">
        <f t="array" ref="BP40">$E40*IFERROR(IF($D40&lt;=BP$5,INDEX($E$15:$E$16,MATCH(BP$5,$H$5:$CA$5,0)-MATCH($D40,$D$18:$D$90,0)+1,0),0),0)</f>
        <v>0</v>
      </c>
      <c r="BQ40" s="138" cm="1">
        <f t="array" ref="BQ40">$E40*IFERROR(IF($D40&lt;=BQ$5,INDEX($E$15:$E$16,MATCH(BQ$5,$H$5:$CA$5,0)-MATCH($D40,$D$18:$D$90,0)+1,0),0),0)</f>
        <v>0</v>
      </c>
      <c r="BR40" s="138" cm="1">
        <f t="array" ref="BR40">$E40*IFERROR(IF($D40&lt;=BR$5,INDEX($E$15:$E$16,MATCH(BR$5,$H$5:$CA$5,0)-MATCH($D40,$D$18:$D$90,0)+1,0),0),0)</f>
        <v>0</v>
      </c>
      <c r="BS40" s="138" cm="1">
        <f t="array" ref="BS40">$E40*IFERROR(IF($D40&lt;=BS$5,INDEX($E$15:$E$16,MATCH(BS$5,$H$5:$CA$5,0)-MATCH($D40,$D$18:$D$90,0)+1,0),0),0)</f>
        <v>0</v>
      </c>
      <c r="BT40" s="138" cm="1">
        <f t="array" ref="BT40">$E40*IFERROR(IF($D40&lt;=BT$5,INDEX($E$15:$E$16,MATCH(BT$5,$H$5:$CA$5,0)-MATCH($D40,$D$18:$D$90,0)+1,0),0),0)</f>
        <v>0</v>
      </c>
      <c r="BU40" s="138" cm="1">
        <f t="array" ref="BU40">$E40*IFERROR(IF($D40&lt;=BU$5,INDEX($E$15:$E$16,MATCH(BU$5,$H$5:$CA$5,0)-MATCH($D40,$D$18:$D$90,0)+1,0),0),0)</f>
        <v>0</v>
      </c>
      <c r="BV40" s="138" cm="1">
        <f t="array" ref="BV40">$E40*IFERROR(IF($D40&lt;=BV$5,INDEX($E$15:$E$16,MATCH(BV$5,$H$5:$CA$5,0)-MATCH($D40,$D$18:$D$90,0)+1,0),0),0)</f>
        <v>0</v>
      </c>
      <c r="BW40" s="138" cm="1">
        <f t="array" ref="BW40">$E40*IFERROR(IF($D40&lt;=BW$5,INDEX($E$15:$E$16,MATCH(BW$5,$H$5:$CA$5,0)-MATCH($D40,$D$18:$D$90,0)+1,0),0),0)</f>
        <v>0</v>
      </c>
      <c r="BX40" s="138" cm="1">
        <f t="array" ref="BX40">$E40*IFERROR(IF($D40&lt;=BX$5,INDEX($E$15:$E$16,MATCH(BX$5,$H$5:$CA$5,0)-MATCH($D40,$D$18:$D$90,0)+1,0),0),0)</f>
        <v>0</v>
      </c>
      <c r="BY40" s="138" cm="1">
        <f t="array" ref="BY40">$E40*IFERROR(IF($D40&lt;=BY$5,INDEX($E$15:$E$16,MATCH(BY$5,$H$5:$CA$5,0)-MATCH($D40,$D$18:$D$90,0)+1,0),0),0)</f>
        <v>0</v>
      </c>
      <c r="BZ40" s="138" cm="1">
        <f t="array" ref="BZ40">$E40*IFERROR(IF($D40&lt;=BZ$5,INDEX($E$15:$E$16,MATCH(BZ$5,$H$5:$CA$5,0)-MATCH($D40,$D$18:$D$90,0)+1,0),0),0)</f>
        <v>0</v>
      </c>
      <c r="CA40" s="138" cm="1">
        <f t="array" ref="CA40">$E40*IFERROR(IF($D40&lt;=CA$5,INDEX($E$15:$E$16,MATCH(CA$5,$H$5:$CA$5,0)-MATCH($D40,$D$18:$D$90,0)+1,0),0),0)</f>
        <v>0</v>
      </c>
    </row>
    <row r="41" spans="4:79" hidden="1" outlineLevel="1">
      <c r="D41" s="24">
        <f t="shared" si="10"/>
        <v>46752</v>
      </c>
      <c r="E41" s="137" cm="1">
        <f t="array" ref="E41">INDEX($H$7:$CA$7,0,MATCH($D41,$H$5:$CA$5,0))</f>
        <v>370279.8125</v>
      </c>
      <c r="H41" s="138" cm="1">
        <f t="array" ref="H41">$E41*IFERROR(IF($D41&lt;=H$5,INDEX($E$15:$E$16,MATCH(H$5,$H$5:$CA$5,0)-MATCH($D41,$D$18:$D$90,0)+1,0),0),0)</f>
        <v>0</v>
      </c>
      <c r="I41" s="138" cm="1">
        <f t="array" ref="I41">$E41*IFERROR(IF($D41&lt;=I$5,INDEX($E$15:$E$16,MATCH(I$5,$H$5:$CA$5,0)-MATCH($D41,$D$18:$D$90,0)+1,0),0),0)</f>
        <v>0</v>
      </c>
      <c r="J41" s="138" cm="1">
        <f t="array" ref="J41">$E41*IFERROR(IF($D41&lt;=J$5,INDEX($E$15:$E$16,MATCH(J$5,$H$5:$CA$5,0)-MATCH($D41,$D$18:$D$90,0)+1,0),0),0)</f>
        <v>0</v>
      </c>
      <c r="K41" s="138" cm="1">
        <f t="array" ref="K41">$E41*IFERROR(IF($D41&lt;=K$5,INDEX($E$15:$E$16,MATCH(K$5,$H$5:$CA$5,0)-MATCH($D41,$D$18:$D$90,0)+1,0),0),0)</f>
        <v>0</v>
      </c>
      <c r="L41" s="138" cm="1">
        <f t="array" ref="L41">$E41*IFERROR(IF($D41&lt;=L$5,INDEX($E$15:$E$16,MATCH(L$5,$H$5:$CA$5,0)-MATCH($D41,$D$18:$D$90,0)+1,0),0),0)</f>
        <v>0</v>
      </c>
      <c r="M41" s="138" cm="1">
        <f t="array" ref="M41">$E41*IFERROR(IF($D41&lt;=M$5,INDEX($E$15:$E$16,MATCH(M$5,$H$5:$CA$5,0)-MATCH($D41,$D$18:$D$90,0)+1,0),0),0)</f>
        <v>0</v>
      </c>
      <c r="N41" s="138" cm="1">
        <f t="array" ref="N41">$E41*IFERROR(IF($D41&lt;=N$5,INDEX($E$15:$E$16,MATCH(N$5,$H$5:$CA$5,0)-MATCH($D41,$D$18:$D$90,0)+1,0),0),0)</f>
        <v>0</v>
      </c>
      <c r="O41" s="138" cm="1">
        <f t="array" ref="O41">$E41*IFERROR(IF($D41&lt;=O$5,INDEX($E$15:$E$16,MATCH(O$5,$H$5:$CA$5,0)-MATCH($D41,$D$18:$D$90,0)+1,0),0),0)</f>
        <v>0</v>
      </c>
      <c r="P41" s="138" cm="1">
        <f t="array" ref="P41">$E41*IFERROR(IF($D41&lt;=P$5,INDEX($E$15:$E$16,MATCH(P$5,$H$5:$CA$5,0)-MATCH($D41,$D$18:$D$90,0)+1,0),0),0)</f>
        <v>0</v>
      </c>
      <c r="Q41" s="138" cm="1">
        <f t="array" ref="Q41">$E41*IFERROR(IF($D41&lt;=Q$5,INDEX($E$15:$E$16,MATCH(Q$5,$H$5:$CA$5,0)-MATCH($D41,$D$18:$D$90,0)+1,0),0),0)</f>
        <v>0</v>
      </c>
      <c r="R41" s="138" cm="1">
        <f t="array" ref="R41">$E41*IFERROR(IF($D41&lt;=R$5,INDEX($E$15:$E$16,MATCH(R$5,$H$5:$CA$5,0)-MATCH($D41,$D$18:$D$90,0)+1,0),0),0)</f>
        <v>0</v>
      </c>
      <c r="S41" s="138" cm="1">
        <f t="array" ref="S41">$E41*IFERROR(IF($D41&lt;=S$5,INDEX($E$15:$E$16,MATCH(S$5,$H$5:$CA$5,0)-MATCH($D41,$D$18:$D$90,0)+1,0),0),0)</f>
        <v>0</v>
      </c>
      <c r="T41" s="138" cm="1">
        <f t="array" ref="T41">$E41*IFERROR(IF($D41&lt;=T$5,INDEX($E$15:$E$16,MATCH(T$5,$H$5:$CA$5,0)-MATCH($D41,$D$18:$D$90,0)+1,0),0),0)</f>
        <v>0</v>
      </c>
      <c r="U41" s="138" cm="1">
        <f t="array" ref="U41">$E41*IFERROR(IF($D41&lt;=U$5,INDEX($E$15:$E$16,MATCH(U$5,$H$5:$CA$5,0)-MATCH($D41,$D$18:$D$90,0)+1,0),0),0)</f>
        <v>0</v>
      </c>
      <c r="V41" s="138" cm="1">
        <f t="array" ref="V41">$E41*IFERROR(IF($D41&lt;=V$5,INDEX($E$15:$E$16,MATCH(V$5,$H$5:$CA$5,0)-MATCH($D41,$D$18:$D$90,0)+1,0),0),0)</f>
        <v>0</v>
      </c>
      <c r="W41" s="138" cm="1">
        <f t="array" ref="W41">$E41*IFERROR(IF($D41&lt;=W$5,INDEX($E$15:$E$16,MATCH(W$5,$H$5:$CA$5,0)-MATCH($D41,$D$18:$D$90,0)+1,0),0),0)</f>
        <v>0</v>
      </c>
      <c r="X41" s="138" cm="1">
        <f t="array" ref="X41">$E41*IFERROR(IF($D41&lt;=X$5,INDEX($E$15:$E$16,MATCH(X$5,$H$5:$CA$5,0)-MATCH($D41,$D$18:$D$90,0)+1,0),0),0)</f>
        <v>0</v>
      </c>
      <c r="Y41" s="138" cm="1">
        <f t="array" ref="Y41">$E41*IFERROR(IF($D41&lt;=Y$5,INDEX($E$15:$E$16,MATCH(Y$5,$H$5:$CA$5,0)-MATCH($D41,$D$18:$D$90,0)+1,0),0),0)</f>
        <v>0</v>
      </c>
      <c r="Z41" s="138" cm="1">
        <f t="array" ref="Z41">$E41*IFERROR(IF($D41&lt;=Z$5,INDEX($E$15:$E$16,MATCH(Z$5,$H$5:$CA$5,0)-MATCH($D41,$D$18:$D$90,0)+1,0),0),0)</f>
        <v>0</v>
      </c>
      <c r="AA41" s="138" cm="1">
        <f t="array" ref="AA41">$E41*IFERROR(IF($D41&lt;=AA$5,INDEX($E$15:$E$16,MATCH(AA$5,$H$5:$CA$5,0)-MATCH($D41,$D$18:$D$90,0)+1,0),0),0)</f>
        <v>0</v>
      </c>
      <c r="AB41" s="138" cm="1">
        <f t="array" ref="AB41">$E41*IFERROR(IF($D41&lt;=AB$5,INDEX($E$15:$E$16,MATCH(AB$5,$H$5:$CA$5,0)-MATCH($D41,$D$18:$D$90,0)+1,0),0),0)</f>
        <v>0</v>
      </c>
      <c r="AC41" s="138" cm="1">
        <f t="array" ref="AC41">$E41*IFERROR(IF($D41&lt;=AC$5,INDEX($E$15:$E$16,MATCH(AC$5,$H$5:$CA$5,0)-MATCH($D41,$D$18:$D$90,0)+1,0),0),0)</f>
        <v>0</v>
      </c>
      <c r="AD41" s="138" cm="1">
        <f t="array" ref="AD41">$E41*IFERROR(IF($D41&lt;=AD$5,INDEX($E$15:$E$16,MATCH(AD$5,$H$5:$CA$5,0)-MATCH($D41,$D$18:$D$90,0)+1,0),0),0)</f>
        <v>0</v>
      </c>
      <c r="AE41" s="138" cm="1">
        <f t="array" ref="AE41">$E41*IFERROR(IF($D41&lt;=AE$5,INDEX($E$15:$E$16,MATCH(AE$5,$H$5:$CA$5,0)-MATCH($D41,$D$18:$D$90,0)+1,0),0),0)</f>
        <v>185139.90625</v>
      </c>
      <c r="AF41" s="138" cm="1">
        <f t="array" ref="AF41">$E41*IFERROR(IF($D41&lt;=AF$5,INDEX($E$15:$E$16,MATCH(AF$5,$H$5:$CA$5,0)-MATCH($D41,$D$18:$D$90,0)+1,0),0),0)</f>
        <v>185139.90625</v>
      </c>
      <c r="AG41" s="138" cm="1">
        <f t="array" ref="AG41">$E41*IFERROR(IF($D41&lt;=AG$5,INDEX($E$15:$E$16,MATCH(AG$5,$H$5:$CA$5,0)-MATCH($D41,$D$18:$D$90,0)+1,0),0),0)</f>
        <v>0</v>
      </c>
      <c r="AH41" s="138" cm="1">
        <f t="array" ref="AH41">$E41*IFERROR(IF($D41&lt;=AH$5,INDEX($E$15:$E$16,MATCH(AH$5,$H$5:$CA$5,0)-MATCH($D41,$D$18:$D$90,0)+1,0),0),0)</f>
        <v>0</v>
      </c>
      <c r="AI41" s="138" cm="1">
        <f t="array" ref="AI41">$E41*IFERROR(IF($D41&lt;=AI$5,INDEX($E$15:$E$16,MATCH(AI$5,$H$5:$CA$5,0)-MATCH($D41,$D$18:$D$90,0)+1,0),0),0)</f>
        <v>0</v>
      </c>
      <c r="AJ41" s="138" cm="1">
        <f t="array" ref="AJ41">$E41*IFERROR(IF($D41&lt;=AJ$5,INDEX($E$15:$E$16,MATCH(AJ$5,$H$5:$CA$5,0)-MATCH($D41,$D$18:$D$90,0)+1,0),0),0)</f>
        <v>0</v>
      </c>
      <c r="AK41" s="138" cm="1">
        <f t="array" ref="AK41">$E41*IFERROR(IF($D41&lt;=AK$5,INDEX($E$15:$E$16,MATCH(AK$5,$H$5:$CA$5,0)-MATCH($D41,$D$18:$D$90,0)+1,0),0),0)</f>
        <v>0</v>
      </c>
      <c r="AL41" s="138" cm="1">
        <f t="array" ref="AL41">$E41*IFERROR(IF($D41&lt;=AL$5,INDEX($E$15:$E$16,MATCH(AL$5,$H$5:$CA$5,0)-MATCH($D41,$D$18:$D$90,0)+1,0),0),0)</f>
        <v>0</v>
      </c>
      <c r="AM41" s="138" cm="1">
        <f t="array" ref="AM41">$E41*IFERROR(IF($D41&lt;=AM$5,INDEX($E$15:$E$16,MATCH(AM$5,$H$5:$CA$5,0)-MATCH($D41,$D$18:$D$90,0)+1,0),0),0)</f>
        <v>0</v>
      </c>
      <c r="AN41" s="138" cm="1">
        <f t="array" ref="AN41">$E41*IFERROR(IF($D41&lt;=AN$5,INDEX($E$15:$E$16,MATCH(AN$5,$H$5:$CA$5,0)-MATCH($D41,$D$18:$D$90,0)+1,0),0),0)</f>
        <v>0</v>
      </c>
      <c r="AO41" s="138" cm="1">
        <f t="array" ref="AO41">$E41*IFERROR(IF($D41&lt;=AO$5,INDEX($E$15:$E$16,MATCH(AO$5,$H$5:$CA$5,0)-MATCH($D41,$D$18:$D$90,0)+1,0),0),0)</f>
        <v>0</v>
      </c>
      <c r="AP41" s="138" cm="1">
        <f t="array" ref="AP41">$E41*IFERROR(IF($D41&lt;=AP$5,INDEX($E$15:$E$16,MATCH(AP$5,$H$5:$CA$5,0)-MATCH($D41,$D$18:$D$90,0)+1,0),0),0)</f>
        <v>0</v>
      </c>
      <c r="AQ41" s="138" cm="1">
        <f t="array" ref="AQ41">$E41*IFERROR(IF($D41&lt;=AQ$5,INDEX($E$15:$E$16,MATCH(AQ$5,$H$5:$CA$5,0)-MATCH($D41,$D$18:$D$90,0)+1,0),0),0)</f>
        <v>0</v>
      </c>
      <c r="AR41" s="138" cm="1">
        <f t="array" ref="AR41">$E41*IFERROR(IF($D41&lt;=AR$5,INDEX($E$15:$E$16,MATCH(AR$5,$H$5:$CA$5,0)-MATCH($D41,$D$18:$D$90,0)+1,0),0),0)</f>
        <v>0</v>
      </c>
      <c r="AS41" s="138" cm="1">
        <f t="array" ref="AS41">$E41*IFERROR(IF($D41&lt;=AS$5,INDEX($E$15:$E$16,MATCH(AS$5,$H$5:$CA$5,0)-MATCH($D41,$D$18:$D$90,0)+1,0),0),0)</f>
        <v>0</v>
      </c>
      <c r="AT41" s="138" cm="1">
        <f t="array" ref="AT41">$E41*IFERROR(IF($D41&lt;=AT$5,INDEX($E$15:$E$16,MATCH(AT$5,$H$5:$CA$5,0)-MATCH($D41,$D$18:$D$90,0)+1,0),0),0)</f>
        <v>0</v>
      </c>
      <c r="AU41" s="138" cm="1">
        <f t="array" ref="AU41">$E41*IFERROR(IF($D41&lt;=AU$5,INDEX($E$15:$E$16,MATCH(AU$5,$H$5:$CA$5,0)-MATCH($D41,$D$18:$D$90,0)+1,0),0),0)</f>
        <v>0</v>
      </c>
      <c r="AV41" s="138" cm="1">
        <f t="array" ref="AV41">$E41*IFERROR(IF($D41&lt;=AV$5,INDEX($E$15:$E$16,MATCH(AV$5,$H$5:$CA$5,0)-MATCH($D41,$D$18:$D$90,0)+1,0),0),0)</f>
        <v>0</v>
      </c>
      <c r="AW41" s="138" cm="1">
        <f t="array" ref="AW41">$E41*IFERROR(IF($D41&lt;=AW$5,INDEX($E$15:$E$16,MATCH(AW$5,$H$5:$CA$5,0)-MATCH($D41,$D$18:$D$90,0)+1,0),0),0)</f>
        <v>0</v>
      </c>
      <c r="AX41" s="138" cm="1">
        <f t="array" ref="AX41">$E41*IFERROR(IF($D41&lt;=AX$5,INDEX($E$15:$E$16,MATCH(AX$5,$H$5:$CA$5,0)-MATCH($D41,$D$18:$D$90,0)+1,0),0),0)</f>
        <v>0</v>
      </c>
      <c r="AY41" s="138" cm="1">
        <f t="array" ref="AY41">$E41*IFERROR(IF($D41&lt;=AY$5,INDEX($E$15:$E$16,MATCH(AY$5,$H$5:$CA$5,0)-MATCH($D41,$D$18:$D$90,0)+1,0),0),0)</f>
        <v>0</v>
      </c>
      <c r="AZ41" s="138" cm="1">
        <f t="array" ref="AZ41">$E41*IFERROR(IF($D41&lt;=AZ$5,INDEX($E$15:$E$16,MATCH(AZ$5,$H$5:$CA$5,0)-MATCH($D41,$D$18:$D$90,0)+1,0),0),0)</f>
        <v>0</v>
      </c>
      <c r="BA41" s="138" cm="1">
        <f t="array" ref="BA41">$E41*IFERROR(IF($D41&lt;=BA$5,INDEX($E$15:$E$16,MATCH(BA$5,$H$5:$CA$5,0)-MATCH($D41,$D$18:$D$90,0)+1,0),0),0)</f>
        <v>0</v>
      </c>
      <c r="BB41" s="138" cm="1">
        <f t="array" ref="BB41">$E41*IFERROR(IF($D41&lt;=BB$5,INDEX($E$15:$E$16,MATCH(BB$5,$H$5:$CA$5,0)-MATCH($D41,$D$18:$D$90,0)+1,0),0),0)</f>
        <v>0</v>
      </c>
      <c r="BC41" s="138" cm="1">
        <f t="array" ref="BC41">$E41*IFERROR(IF($D41&lt;=BC$5,INDEX($E$15:$E$16,MATCH(BC$5,$H$5:$CA$5,0)-MATCH($D41,$D$18:$D$90,0)+1,0),0),0)</f>
        <v>0</v>
      </c>
      <c r="BD41" s="138" cm="1">
        <f t="array" ref="BD41">$E41*IFERROR(IF($D41&lt;=BD$5,INDEX($E$15:$E$16,MATCH(BD$5,$H$5:$CA$5,0)-MATCH($D41,$D$18:$D$90,0)+1,0),0),0)</f>
        <v>0</v>
      </c>
      <c r="BE41" s="138" cm="1">
        <f t="array" ref="BE41">$E41*IFERROR(IF($D41&lt;=BE$5,INDEX($E$15:$E$16,MATCH(BE$5,$H$5:$CA$5,0)-MATCH($D41,$D$18:$D$90,0)+1,0),0),0)</f>
        <v>0</v>
      </c>
      <c r="BF41" s="138" cm="1">
        <f t="array" ref="BF41">$E41*IFERROR(IF($D41&lt;=BF$5,INDEX($E$15:$E$16,MATCH(BF$5,$H$5:$CA$5,0)-MATCH($D41,$D$18:$D$90,0)+1,0),0),0)</f>
        <v>0</v>
      </c>
      <c r="BG41" s="138" cm="1">
        <f t="array" ref="BG41">$E41*IFERROR(IF($D41&lt;=BG$5,INDEX($E$15:$E$16,MATCH(BG$5,$H$5:$CA$5,0)-MATCH($D41,$D$18:$D$90,0)+1,0),0),0)</f>
        <v>0</v>
      </c>
      <c r="BH41" s="138" cm="1">
        <f t="array" ref="BH41">$E41*IFERROR(IF($D41&lt;=BH$5,INDEX($E$15:$E$16,MATCH(BH$5,$H$5:$CA$5,0)-MATCH($D41,$D$18:$D$90,0)+1,0),0),0)</f>
        <v>0</v>
      </c>
      <c r="BI41" s="138" cm="1">
        <f t="array" ref="BI41">$E41*IFERROR(IF($D41&lt;=BI$5,INDEX($E$15:$E$16,MATCH(BI$5,$H$5:$CA$5,0)-MATCH($D41,$D$18:$D$90,0)+1,0),0),0)</f>
        <v>0</v>
      </c>
      <c r="BJ41" s="138" cm="1">
        <f t="array" ref="BJ41">$E41*IFERROR(IF($D41&lt;=BJ$5,INDEX($E$15:$E$16,MATCH(BJ$5,$H$5:$CA$5,0)-MATCH($D41,$D$18:$D$90,0)+1,0),0),0)</f>
        <v>0</v>
      </c>
      <c r="BK41" s="138" cm="1">
        <f t="array" ref="BK41">$E41*IFERROR(IF($D41&lt;=BK$5,INDEX($E$15:$E$16,MATCH(BK$5,$H$5:$CA$5,0)-MATCH($D41,$D$18:$D$90,0)+1,0),0),0)</f>
        <v>0</v>
      </c>
      <c r="BL41" s="138" cm="1">
        <f t="array" ref="BL41">$E41*IFERROR(IF($D41&lt;=BL$5,INDEX($E$15:$E$16,MATCH(BL$5,$H$5:$CA$5,0)-MATCH($D41,$D$18:$D$90,0)+1,0),0),0)</f>
        <v>0</v>
      </c>
      <c r="BM41" s="138" cm="1">
        <f t="array" ref="BM41">$E41*IFERROR(IF($D41&lt;=BM$5,INDEX($E$15:$E$16,MATCH(BM$5,$H$5:$CA$5,0)-MATCH($D41,$D$18:$D$90,0)+1,0),0),0)</f>
        <v>0</v>
      </c>
      <c r="BN41" s="138" cm="1">
        <f t="array" ref="BN41">$E41*IFERROR(IF($D41&lt;=BN$5,INDEX($E$15:$E$16,MATCH(BN$5,$H$5:$CA$5,0)-MATCH($D41,$D$18:$D$90,0)+1,0),0),0)</f>
        <v>0</v>
      </c>
      <c r="BO41" s="138" cm="1">
        <f t="array" ref="BO41">$E41*IFERROR(IF($D41&lt;=BO$5,INDEX($E$15:$E$16,MATCH(BO$5,$H$5:$CA$5,0)-MATCH($D41,$D$18:$D$90,0)+1,0),0),0)</f>
        <v>0</v>
      </c>
      <c r="BP41" s="138" cm="1">
        <f t="array" ref="BP41">$E41*IFERROR(IF($D41&lt;=BP$5,INDEX($E$15:$E$16,MATCH(BP$5,$H$5:$CA$5,0)-MATCH($D41,$D$18:$D$90,0)+1,0),0),0)</f>
        <v>0</v>
      </c>
      <c r="BQ41" s="138" cm="1">
        <f t="array" ref="BQ41">$E41*IFERROR(IF($D41&lt;=BQ$5,INDEX($E$15:$E$16,MATCH(BQ$5,$H$5:$CA$5,0)-MATCH($D41,$D$18:$D$90,0)+1,0),0),0)</f>
        <v>0</v>
      </c>
      <c r="BR41" s="138" cm="1">
        <f t="array" ref="BR41">$E41*IFERROR(IF($D41&lt;=BR$5,INDEX($E$15:$E$16,MATCH(BR$5,$H$5:$CA$5,0)-MATCH($D41,$D$18:$D$90,0)+1,0),0),0)</f>
        <v>0</v>
      </c>
      <c r="BS41" s="138" cm="1">
        <f t="array" ref="BS41">$E41*IFERROR(IF($D41&lt;=BS$5,INDEX($E$15:$E$16,MATCH(BS$5,$H$5:$CA$5,0)-MATCH($D41,$D$18:$D$90,0)+1,0),0),0)</f>
        <v>0</v>
      </c>
      <c r="BT41" s="138" cm="1">
        <f t="array" ref="BT41">$E41*IFERROR(IF($D41&lt;=BT$5,INDEX($E$15:$E$16,MATCH(BT$5,$H$5:$CA$5,0)-MATCH($D41,$D$18:$D$90,0)+1,0),0),0)</f>
        <v>0</v>
      </c>
      <c r="BU41" s="138" cm="1">
        <f t="array" ref="BU41">$E41*IFERROR(IF($D41&lt;=BU$5,INDEX($E$15:$E$16,MATCH(BU$5,$H$5:$CA$5,0)-MATCH($D41,$D$18:$D$90,0)+1,0),0),0)</f>
        <v>0</v>
      </c>
      <c r="BV41" s="138" cm="1">
        <f t="array" ref="BV41">$E41*IFERROR(IF($D41&lt;=BV$5,INDEX($E$15:$E$16,MATCH(BV$5,$H$5:$CA$5,0)-MATCH($D41,$D$18:$D$90,0)+1,0),0),0)</f>
        <v>0</v>
      </c>
      <c r="BW41" s="138" cm="1">
        <f t="array" ref="BW41">$E41*IFERROR(IF($D41&lt;=BW$5,INDEX($E$15:$E$16,MATCH(BW$5,$H$5:$CA$5,0)-MATCH($D41,$D$18:$D$90,0)+1,0),0),0)</f>
        <v>0</v>
      </c>
      <c r="BX41" s="138" cm="1">
        <f t="array" ref="BX41">$E41*IFERROR(IF($D41&lt;=BX$5,INDEX($E$15:$E$16,MATCH(BX$5,$H$5:$CA$5,0)-MATCH($D41,$D$18:$D$90,0)+1,0),0),0)</f>
        <v>0</v>
      </c>
      <c r="BY41" s="138" cm="1">
        <f t="array" ref="BY41">$E41*IFERROR(IF($D41&lt;=BY$5,INDEX($E$15:$E$16,MATCH(BY$5,$H$5:$CA$5,0)-MATCH($D41,$D$18:$D$90,0)+1,0),0),0)</f>
        <v>0</v>
      </c>
      <c r="BZ41" s="138" cm="1">
        <f t="array" ref="BZ41">$E41*IFERROR(IF($D41&lt;=BZ$5,INDEX($E$15:$E$16,MATCH(BZ$5,$H$5:$CA$5,0)-MATCH($D41,$D$18:$D$90,0)+1,0),0),0)</f>
        <v>0</v>
      </c>
      <c r="CA41" s="138" cm="1">
        <f t="array" ref="CA41">$E41*IFERROR(IF($D41&lt;=CA$5,INDEX($E$15:$E$16,MATCH(CA$5,$H$5:$CA$5,0)-MATCH($D41,$D$18:$D$90,0)+1,0),0),0)</f>
        <v>0</v>
      </c>
    </row>
    <row r="42" spans="4:79" hidden="1" outlineLevel="1">
      <c r="D42" s="24">
        <f t="shared" si="10"/>
        <v>46783</v>
      </c>
      <c r="E42" s="137" cm="1">
        <f t="array" ref="E42">INDEX($H$7:$CA$7,0,MATCH($D42,$H$5:$CA$5,0))</f>
        <v>305927.5625</v>
      </c>
      <c r="H42" s="138" cm="1">
        <f t="array" ref="H42">$E42*IFERROR(IF($D42&lt;=H$5,INDEX($E$15:$E$16,MATCH(H$5,$H$5:$CA$5,0)-MATCH($D42,$D$18:$D$90,0)+1,0),0),0)</f>
        <v>0</v>
      </c>
      <c r="I42" s="138" cm="1">
        <f t="array" ref="I42">$E42*IFERROR(IF($D42&lt;=I$5,INDEX($E$15:$E$16,MATCH(I$5,$H$5:$CA$5,0)-MATCH($D42,$D$18:$D$90,0)+1,0),0),0)</f>
        <v>0</v>
      </c>
      <c r="J42" s="138" cm="1">
        <f t="array" ref="J42">$E42*IFERROR(IF($D42&lt;=J$5,INDEX($E$15:$E$16,MATCH(J$5,$H$5:$CA$5,0)-MATCH($D42,$D$18:$D$90,0)+1,0),0),0)</f>
        <v>0</v>
      </c>
      <c r="K42" s="138" cm="1">
        <f t="array" ref="K42">$E42*IFERROR(IF($D42&lt;=K$5,INDEX($E$15:$E$16,MATCH(K$5,$H$5:$CA$5,0)-MATCH($D42,$D$18:$D$90,0)+1,0),0),0)</f>
        <v>0</v>
      </c>
      <c r="L42" s="138" cm="1">
        <f t="array" ref="L42">$E42*IFERROR(IF($D42&lt;=L$5,INDEX($E$15:$E$16,MATCH(L$5,$H$5:$CA$5,0)-MATCH($D42,$D$18:$D$90,0)+1,0),0),0)</f>
        <v>0</v>
      </c>
      <c r="M42" s="138" cm="1">
        <f t="array" ref="M42">$E42*IFERROR(IF($D42&lt;=M$5,INDEX($E$15:$E$16,MATCH(M$5,$H$5:$CA$5,0)-MATCH($D42,$D$18:$D$90,0)+1,0),0),0)</f>
        <v>0</v>
      </c>
      <c r="N42" s="138" cm="1">
        <f t="array" ref="N42">$E42*IFERROR(IF($D42&lt;=N$5,INDEX($E$15:$E$16,MATCH(N$5,$H$5:$CA$5,0)-MATCH($D42,$D$18:$D$90,0)+1,0),0),0)</f>
        <v>0</v>
      </c>
      <c r="O42" s="138" cm="1">
        <f t="array" ref="O42">$E42*IFERROR(IF($D42&lt;=O$5,INDEX($E$15:$E$16,MATCH(O$5,$H$5:$CA$5,0)-MATCH($D42,$D$18:$D$90,0)+1,0),0),0)</f>
        <v>0</v>
      </c>
      <c r="P42" s="138" cm="1">
        <f t="array" ref="P42">$E42*IFERROR(IF($D42&lt;=P$5,INDEX($E$15:$E$16,MATCH(P$5,$H$5:$CA$5,0)-MATCH($D42,$D$18:$D$90,0)+1,0),0),0)</f>
        <v>0</v>
      </c>
      <c r="Q42" s="138" cm="1">
        <f t="array" ref="Q42">$E42*IFERROR(IF($D42&lt;=Q$5,INDEX($E$15:$E$16,MATCH(Q$5,$H$5:$CA$5,0)-MATCH($D42,$D$18:$D$90,0)+1,0),0),0)</f>
        <v>0</v>
      </c>
      <c r="R42" s="138" cm="1">
        <f t="array" ref="R42">$E42*IFERROR(IF($D42&lt;=R$5,INDEX($E$15:$E$16,MATCH(R$5,$H$5:$CA$5,0)-MATCH($D42,$D$18:$D$90,0)+1,0),0),0)</f>
        <v>0</v>
      </c>
      <c r="S42" s="138" cm="1">
        <f t="array" ref="S42">$E42*IFERROR(IF($D42&lt;=S$5,INDEX($E$15:$E$16,MATCH(S$5,$H$5:$CA$5,0)-MATCH($D42,$D$18:$D$90,0)+1,0),0),0)</f>
        <v>0</v>
      </c>
      <c r="T42" s="138" cm="1">
        <f t="array" ref="T42">$E42*IFERROR(IF($D42&lt;=T$5,INDEX($E$15:$E$16,MATCH(T$5,$H$5:$CA$5,0)-MATCH($D42,$D$18:$D$90,0)+1,0),0),0)</f>
        <v>0</v>
      </c>
      <c r="U42" s="138" cm="1">
        <f t="array" ref="U42">$E42*IFERROR(IF($D42&lt;=U$5,INDEX($E$15:$E$16,MATCH(U$5,$H$5:$CA$5,0)-MATCH($D42,$D$18:$D$90,0)+1,0),0),0)</f>
        <v>0</v>
      </c>
      <c r="V42" s="138" cm="1">
        <f t="array" ref="V42">$E42*IFERROR(IF($D42&lt;=V$5,INDEX($E$15:$E$16,MATCH(V$5,$H$5:$CA$5,0)-MATCH($D42,$D$18:$D$90,0)+1,0),0),0)</f>
        <v>0</v>
      </c>
      <c r="W42" s="138" cm="1">
        <f t="array" ref="W42">$E42*IFERROR(IF($D42&lt;=W$5,INDEX($E$15:$E$16,MATCH(W$5,$H$5:$CA$5,0)-MATCH($D42,$D$18:$D$90,0)+1,0),0),0)</f>
        <v>0</v>
      </c>
      <c r="X42" s="138" cm="1">
        <f t="array" ref="X42">$E42*IFERROR(IF($D42&lt;=X$5,INDEX($E$15:$E$16,MATCH(X$5,$H$5:$CA$5,0)-MATCH($D42,$D$18:$D$90,0)+1,0),0),0)</f>
        <v>0</v>
      </c>
      <c r="Y42" s="138" cm="1">
        <f t="array" ref="Y42">$E42*IFERROR(IF($D42&lt;=Y$5,INDEX($E$15:$E$16,MATCH(Y$5,$H$5:$CA$5,0)-MATCH($D42,$D$18:$D$90,0)+1,0),0),0)</f>
        <v>0</v>
      </c>
      <c r="Z42" s="138" cm="1">
        <f t="array" ref="Z42">$E42*IFERROR(IF($D42&lt;=Z$5,INDEX($E$15:$E$16,MATCH(Z$5,$H$5:$CA$5,0)-MATCH($D42,$D$18:$D$90,0)+1,0),0),0)</f>
        <v>0</v>
      </c>
      <c r="AA42" s="138" cm="1">
        <f t="array" ref="AA42">$E42*IFERROR(IF($D42&lt;=AA$5,INDEX($E$15:$E$16,MATCH(AA$5,$H$5:$CA$5,0)-MATCH($D42,$D$18:$D$90,0)+1,0),0),0)</f>
        <v>0</v>
      </c>
      <c r="AB42" s="138" cm="1">
        <f t="array" ref="AB42">$E42*IFERROR(IF($D42&lt;=AB$5,INDEX($E$15:$E$16,MATCH(AB$5,$H$5:$CA$5,0)-MATCH($D42,$D$18:$D$90,0)+1,0),0),0)</f>
        <v>0</v>
      </c>
      <c r="AC42" s="138" cm="1">
        <f t="array" ref="AC42">$E42*IFERROR(IF($D42&lt;=AC$5,INDEX($E$15:$E$16,MATCH(AC$5,$H$5:$CA$5,0)-MATCH($D42,$D$18:$D$90,0)+1,0),0),0)</f>
        <v>0</v>
      </c>
      <c r="AD42" s="138" cm="1">
        <f t="array" ref="AD42">$E42*IFERROR(IF($D42&lt;=AD$5,INDEX($E$15:$E$16,MATCH(AD$5,$H$5:$CA$5,0)-MATCH($D42,$D$18:$D$90,0)+1,0),0),0)</f>
        <v>0</v>
      </c>
      <c r="AE42" s="138" cm="1">
        <f t="array" ref="AE42">$E42*IFERROR(IF($D42&lt;=AE$5,INDEX($E$15:$E$16,MATCH(AE$5,$H$5:$CA$5,0)-MATCH($D42,$D$18:$D$90,0)+1,0),0),0)</f>
        <v>0</v>
      </c>
      <c r="AF42" s="138" cm="1">
        <f t="array" ref="AF42">$E42*IFERROR(IF($D42&lt;=AF$5,INDEX($E$15:$E$16,MATCH(AF$5,$H$5:$CA$5,0)-MATCH($D42,$D$18:$D$90,0)+1,0),0),0)</f>
        <v>152963.78125</v>
      </c>
      <c r="AG42" s="138" cm="1">
        <f t="array" ref="AG42">$E42*IFERROR(IF($D42&lt;=AG$5,INDEX($E$15:$E$16,MATCH(AG$5,$H$5:$CA$5,0)-MATCH($D42,$D$18:$D$90,0)+1,0),0),0)</f>
        <v>152963.78125</v>
      </c>
      <c r="AH42" s="138" cm="1">
        <f t="array" ref="AH42">$E42*IFERROR(IF($D42&lt;=AH$5,INDEX($E$15:$E$16,MATCH(AH$5,$H$5:$CA$5,0)-MATCH($D42,$D$18:$D$90,0)+1,0),0),0)</f>
        <v>0</v>
      </c>
      <c r="AI42" s="138" cm="1">
        <f t="array" ref="AI42">$E42*IFERROR(IF($D42&lt;=AI$5,INDEX($E$15:$E$16,MATCH(AI$5,$H$5:$CA$5,0)-MATCH($D42,$D$18:$D$90,0)+1,0),0),0)</f>
        <v>0</v>
      </c>
      <c r="AJ42" s="138" cm="1">
        <f t="array" ref="AJ42">$E42*IFERROR(IF($D42&lt;=AJ$5,INDEX($E$15:$E$16,MATCH(AJ$5,$H$5:$CA$5,0)-MATCH($D42,$D$18:$D$90,0)+1,0),0),0)</f>
        <v>0</v>
      </c>
      <c r="AK42" s="138" cm="1">
        <f t="array" ref="AK42">$E42*IFERROR(IF($D42&lt;=AK$5,INDEX($E$15:$E$16,MATCH(AK$5,$H$5:$CA$5,0)-MATCH($D42,$D$18:$D$90,0)+1,0),0),0)</f>
        <v>0</v>
      </c>
      <c r="AL42" s="138" cm="1">
        <f t="array" ref="AL42">$E42*IFERROR(IF($D42&lt;=AL$5,INDEX($E$15:$E$16,MATCH(AL$5,$H$5:$CA$5,0)-MATCH($D42,$D$18:$D$90,0)+1,0),0),0)</f>
        <v>0</v>
      </c>
      <c r="AM42" s="138" cm="1">
        <f t="array" ref="AM42">$E42*IFERROR(IF($D42&lt;=AM$5,INDEX($E$15:$E$16,MATCH(AM$5,$H$5:$CA$5,0)-MATCH($D42,$D$18:$D$90,0)+1,0),0),0)</f>
        <v>0</v>
      </c>
      <c r="AN42" s="138" cm="1">
        <f t="array" ref="AN42">$E42*IFERROR(IF($D42&lt;=AN$5,INDEX($E$15:$E$16,MATCH(AN$5,$H$5:$CA$5,0)-MATCH($D42,$D$18:$D$90,0)+1,0),0),0)</f>
        <v>0</v>
      </c>
      <c r="AO42" s="138" cm="1">
        <f t="array" ref="AO42">$E42*IFERROR(IF($D42&lt;=AO$5,INDEX($E$15:$E$16,MATCH(AO$5,$H$5:$CA$5,0)-MATCH($D42,$D$18:$D$90,0)+1,0),0),0)</f>
        <v>0</v>
      </c>
      <c r="AP42" s="138" cm="1">
        <f t="array" ref="AP42">$E42*IFERROR(IF($D42&lt;=AP$5,INDEX($E$15:$E$16,MATCH(AP$5,$H$5:$CA$5,0)-MATCH($D42,$D$18:$D$90,0)+1,0),0),0)</f>
        <v>0</v>
      </c>
      <c r="AQ42" s="138" cm="1">
        <f t="array" ref="AQ42">$E42*IFERROR(IF($D42&lt;=AQ$5,INDEX($E$15:$E$16,MATCH(AQ$5,$H$5:$CA$5,0)-MATCH($D42,$D$18:$D$90,0)+1,0),0),0)</f>
        <v>0</v>
      </c>
      <c r="AR42" s="138" cm="1">
        <f t="array" ref="AR42">$E42*IFERROR(IF($D42&lt;=AR$5,INDEX($E$15:$E$16,MATCH(AR$5,$H$5:$CA$5,0)-MATCH($D42,$D$18:$D$90,0)+1,0),0),0)</f>
        <v>0</v>
      </c>
      <c r="AS42" s="138" cm="1">
        <f t="array" ref="AS42">$E42*IFERROR(IF($D42&lt;=AS$5,INDEX($E$15:$E$16,MATCH(AS$5,$H$5:$CA$5,0)-MATCH($D42,$D$18:$D$90,0)+1,0),0),0)</f>
        <v>0</v>
      </c>
      <c r="AT42" s="138" cm="1">
        <f t="array" ref="AT42">$E42*IFERROR(IF($D42&lt;=AT$5,INDEX($E$15:$E$16,MATCH(AT$5,$H$5:$CA$5,0)-MATCH($D42,$D$18:$D$90,0)+1,0),0),0)</f>
        <v>0</v>
      </c>
      <c r="AU42" s="138" cm="1">
        <f t="array" ref="AU42">$E42*IFERROR(IF($D42&lt;=AU$5,INDEX($E$15:$E$16,MATCH(AU$5,$H$5:$CA$5,0)-MATCH($D42,$D$18:$D$90,0)+1,0),0),0)</f>
        <v>0</v>
      </c>
      <c r="AV42" s="138" cm="1">
        <f t="array" ref="AV42">$E42*IFERROR(IF($D42&lt;=AV$5,INDEX($E$15:$E$16,MATCH(AV$5,$H$5:$CA$5,0)-MATCH($D42,$D$18:$D$90,0)+1,0),0),0)</f>
        <v>0</v>
      </c>
      <c r="AW42" s="138" cm="1">
        <f t="array" ref="AW42">$E42*IFERROR(IF($D42&lt;=AW$5,INDEX($E$15:$E$16,MATCH(AW$5,$H$5:$CA$5,0)-MATCH($D42,$D$18:$D$90,0)+1,0),0),0)</f>
        <v>0</v>
      </c>
      <c r="AX42" s="138" cm="1">
        <f t="array" ref="AX42">$E42*IFERROR(IF($D42&lt;=AX$5,INDEX($E$15:$E$16,MATCH(AX$5,$H$5:$CA$5,0)-MATCH($D42,$D$18:$D$90,0)+1,0),0),0)</f>
        <v>0</v>
      </c>
      <c r="AY42" s="138" cm="1">
        <f t="array" ref="AY42">$E42*IFERROR(IF($D42&lt;=AY$5,INDEX($E$15:$E$16,MATCH(AY$5,$H$5:$CA$5,0)-MATCH($D42,$D$18:$D$90,0)+1,0),0),0)</f>
        <v>0</v>
      </c>
      <c r="AZ42" s="138" cm="1">
        <f t="array" ref="AZ42">$E42*IFERROR(IF($D42&lt;=AZ$5,INDEX($E$15:$E$16,MATCH(AZ$5,$H$5:$CA$5,0)-MATCH($D42,$D$18:$D$90,0)+1,0),0),0)</f>
        <v>0</v>
      </c>
      <c r="BA42" s="138" cm="1">
        <f t="array" ref="BA42">$E42*IFERROR(IF($D42&lt;=BA$5,INDEX($E$15:$E$16,MATCH(BA$5,$H$5:$CA$5,0)-MATCH($D42,$D$18:$D$90,0)+1,0),0),0)</f>
        <v>0</v>
      </c>
      <c r="BB42" s="138" cm="1">
        <f t="array" ref="BB42">$E42*IFERROR(IF($D42&lt;=BB$5,INDEX($E$15:$E$16,MATCH(BB$5,$H$5:$CA$5,0)-MATCH($D42,$D$18:$D$90,0)+1,0),0),0)</f>
        <v>0</v>
      </c>
      <c r="BC42" s="138" cm="1">
        <f t="array" ref="BC42">$E42*IFERROR(IF($D42&lt;=BC$5,INDEX($E$15:$E$16,MATCH(BC$5,$H$5:$CA$5,0)-MATCH($D42,$D$18:$D$90,0)+1,0),0),0)</f>
        <v>0</v>
      </c>
      <c r="BD42" s="138" cm="1">
        <f t="array" ref="BD42">$E42*IFERROR(IF($D42&lt;=BD$5,INDEX($E$15:$E$16,MATCH(BD$5,$H$5:$CA$5,0)-MATCH($D42,$D$18:$D$90,0)+1,0),0),0)</f>
        <v>0</v>
      </c>
      <c r="BE42" s="138" cm="1">
        <f t="array" ref="BE42">$E42*IFERROR(IF($D42&lt;=BE$5,INDEX($E$15:$E$16,MATCH(BE$5,$H$5:$CA$5,0)-MATCH($D42,$D$18:$D$90,0)+1,0),0),0)</f>
        <v>0</v>
      </c>
      <c r="BF42" s="138" cm="1">
        <f t="array" ref="BF42">$E42*IFERROR(IF($D42&lt;=BF$5,INDEX($E$15:$E$16,MATCH(BF$5,$H$5:$CA$5,0)-MATCH($D42,$D$18:$D$90,0)+1,0),0),0)</f>
        <v>0</v>
      </c>
      <c r="BG42" s="138" cm="1">
        <f t="array" ref="BG42">$E42*IFERROR(IF($D42&lt;=BG$5,INDEX($E$15:$E$16,MATCH(BG$5,$H$5:$CA$5,0)-MATCH($D42,$D$18:$D$90,0)+1,0),0),0)</f>
        <v>0</v>
      </c>
      <c r="BH42" s="138" cm="1">
        <f t="array" ref="BH42">$E42*IFERROR(IF($D42&lt;=BH$5,INDEX($E$15:$E$16,MATCH(BH$5,$H$5:$CA$5,0)-MATCH($D42,$D$18:$D$90,0)+1,0),0),0)</f>
        <v>0</v>
      </c>
      <c r="BI42" s="138" cm="1">
        <f t="array" ref="BI42">$E42*IFERROR(IF($D42&lt;=BI$5,INDEX($E$15:$E$16,MATCH(BI$5,$H$5:$CA$5,0)-MATCH($D42,$D$18:$D$90,0)+1,0),0),0)</f>
        <v>0</v>
      </c>
      <c r="BJ42" s="138" cm="1">
        <f t="array" ref="BJ42">$E42*IFERROR(IF($D42&lt;=BJ$5,INDEX($E$15:$E$16,MATCH(BJ$5,$H$5:$CA$5,0)-MATCH($D42,$D$18:$D$90,0)+1,0),0),0)</f>
        <v>0</v>
      </c>
      <c r="BK42" s="138" cm="1">
        <f t="array" ref="BK42">$E42*IFERROR(IF($D42&lt;=BK$5,INDEX($E$15:$E$16,MATCH(BK$5,$H$5:$CA$5,0)-MATCH($D42,$D$18:$D$90,0)+1,0),0),0)</f>
        <v>0</v>
      </c>
      <c r="BL42" s="138" cm="1">
        <f t="array" ref="BL42">$E42*IFERROR(IF($D42&lt;=BL$5,INDEX($E$15:$E$16,MATCH(BL$5,$H$5:$CA$5,0)-MATCH($D42,$D$18:$D$90,0)+1,0),0),0)</f>
        <v>0</v>
      </c>
      <c r="BM42" s="138" cm="1">
        <f t="array" ref="BM42">$E42*IFERROR(IF($D42&lt;=BM$5,INDEX($E$15:$E$16,MATCH(BM$5,$H$5:$CA$5,0)-MATCH($D42,$D$18:$D$90,0)+1,0),0),0)</f>
        <v>0</v>
      </c>
      <c r="BN42" s="138" cm="1">
        <f t="array" ref="BN42">$E42*IFERROR(IF($D42&lt;=BN$5,INDEX($E$15:$E$16,MATCH(BN$5,$H$5:$CA$5,0)-MATCH($D42,$D$18:$D$90,0)+1,0),0),0)</f>
        <v>0</v>
      </c>
      <c r="BO42" s="138" cm="1">
        <f t="array" ref="BO42">$E42*IFERROR(IF($D42&lt;=BO$5,INDEX($E$15:$E$16,MATCH(BO$5,$H$5:$CA$5,0)-MATCH($D42,$D$18:$D$90,0)+1,0),0),0)</f>
        <v>0</v>
      </c>
      <c r="BP42" s="138" cm="1">
        <f t="array" ref="BP42">$E42*IFERROR(IF($D42&lt;=BP$5,INDEX($E$15:$E$16,MATCH(BP$5,$H$5:$CA$5,0)-MATCH($D42,$D$18:$D$90,0)+1,0),0),0)</f>
        <v>0</v>
      </c>
      <c r="BQ42" s="138" cm="1">
        <f t="array" ref="BQ42">$E42*IFERROR(IF($D42&lt;=BQ$5,INDEX($E$15:$E$16,MATCH(BQ$5,$H$5:$CA$5,0)-MATCH($D42,$D$18:$D$90,0)+1,0),0),0)</f>
        <v>0</v>
      </c>
      <c r="BR42" s="138" cm="1">
        <f t="array" ref="BR42">$E42*IFERROR(IF($D42&lt;=BR$5,INDEX($E$15:$E$16,MATCH(BR$5,$H$5:$CA$5,0)-MATCH($D42,$D$18:$D$90,0)+1,0),0),0)</f>
        <v>0</v>
      </c>
      <c r="BS42" s="138" cm="1">
        <f t="array" ref="BS42">$E42*IFERROR(IF($D42&lt;=BS$5,INDEX($E$15:$E$16,MATCH(BS$5,$H$5:$CA$5,0)-MATCH($D42,$D$18:$D$90,0)+1,0),0),0)</f>
        <v>0</v>
      </c>
      <c r="BT42" s="138" cm="1">
        <f t="array" ref="BT42">$E42*IFERROR(IF($D42&lt;=BT$5,INDEX($E$15:$E$16,MATCH(BT$5,$H$5:$CA$5,0)-MATCH($D42,$D$18:$D$90,0)+1,0),0),0)</f>
        <v>0</v>
      </c>
      <c r="BU42" s="138" cm="1">
        <f t="array" ref="BU42">$E42*IFERROR(IF($D42&lt;=BU$5,INDEX($E$15:$E$16,MATCH(BU$5,$H$5:$CA$5,0)-MATCH($D42,$D$18:$D$90,0)+1,0),0),0)</f>
        <v>0</v>
      </c>
      <c r="BV42" s="138" cm="1">
        <f t="array" ref="BV42">$E42*IFERROR(IF($D42&lt;=BV$5,INDEX($E$15:$E$16,MATCH(BV$5,$H$5:$CA$5,0)-MATCH($D42,$D$18:$D$90,0)+1,0),0),0)</f>
        <v>0</v>
      </c>
      <c r="BW42" s="138" cm="1">
        <f t="array" ref="BW42">$E42*IFERROR(IF($D42&lt;=BW$5,INDEX($E$15:$E$16,MATCH(BW$5,$H$5:$CA$5,0)-MATCH($D42,$D$18:$D$90,0)+1,0),0),0)</f>
        <v>0</v>
      </c>
      <c r="BX42" s="138" cm="1">
        <f t="array" ref="BX42">$E42*IFERROR(IF($D42&lt;=BX$5,INDEX($E$15:$E$16,MATCH(BX$5,$H$5:$CA$5,0)-MATCH($D42,$D$18:$D$90,0)+1,0),0),0)</f>
        <v>0</v>
      </c>
      <c r="BY42" s="138" cm="1">
        <f t="array" ref="BY42">$E42*IFERROR(IF($D42&lt;=BY$5,INDEX($E$15:$E$16,MATCH(BY$5,$H$5:$CA$5,0)-MATCH($D42,$D$18:$D$90,0)+1,0),0),0)</f>
        <v>0</v>
      </c>
      <c r="BZ42" s="138" cm="1">
        <f t="array" ref="BZ42">$E42*IFERROR(IF($D42&lt;=BZ$5,INDEX($E$15:$E$16,MATCH(BZ$5,$H$5:$CA$5,0)-MATCH($D42,$D$18:$D$90,0)+1,0),0),0)</f>
        <v>0</v>
      </c>
      <c r="CA42" s="138" cm="1">
        <f t="array" ref="CA42">$E42*IFERROR(IF($D42&lt;=CA$5,INDEX($E$15:$E$16,MATCH(CA$5,$H$5:$CA$5,0)-MATCH($D42,$D$18:$D$90,0)+1,0),0),0)</f>
        <v>0</v>
      </c>
    </row>
    <row r="43" spans="4:79" hidden="1" outlineLevel="1">
      <c r="D43" s="24">
        <f t="shared" si="10"/>
        <v>46812</v>
      </c>
      <c r="E43" s="137" cm="1">
        <f t="array" ref="E43">INDEX($H$7:$CA$7,0,MATCH($D43,$H$5:$CA$5,0))</f>
        <v>278589.95833333337</v>
      </c>
      <c r="H43" s="138" cm="1">
        <f t="array" ref="H43">$E43*IFERROR(IF($D43&lt;=H$5,INDEX($E$15:$E$16,MATCH(H$5,$H$5:$CA$5,0)-MATCH($D43,$D$18:$D$90,0)+1,0),0),0)</f>
        <v>0</v>
      </c>
      <c r="I43" s="138" cm="1">
        <f t="array" ref="I43">$E43*IFERROR(IF($D43&lt;=I$5,INDEX($E$15:$E$16,MATCH(I$5,$H$5:$CA$5,0)-MATCH($D43,$D$18:$D$90,0)+1,0),0),0)</f>
        <v>0</v>
      </c>
      <c r="J43" s="138" cm="1">
        <f t="array" ref="J43">$E43*IFERROR(IF($D43&lt;=J$5,INDEX($E$15:$E$16,MATCH(J$5,$H$5:$CA$5,0)-MATCH($D43,$D$18:$D$90,0)+1,0),0),0)</f>
        <v>0</v>
      </c>
      <c r="K43" s="138" cm="1">
        <f t="array" ref="K43">$E43*IFERROR(IF($D43&lt;=K$5,INDEX($E$15:$E$16,MATCH(K$5,$H$5:$CA$5,0)-MATCH($D43,$D$18:$D$90,0)+1,0),0),0)</f>
        <v>0</v>
      </c>
      <c r="L43" s="138" cm="1">
        <f t="array" ref="L43">$E43*IFERROR(IF($D43&lt;=L$5,INDEX($E$15:$E$16,MATCH(L$5,$H$5:$CA$5,0)-MATCH($D43,$D$18:$D$90,0)+1,0),0),0)</f>
        <v>0</v>
      </c>
      <c r="M43" s="138" cm="1">
        <f t="array" ref="M43">$E43*IFERROR(IF($D43&lt;=M$5,INDEX($E$15:$E$16,MATCH(M$5,$H$5:$CA$5,0)-MATCH($D43,$D$18:$D$90,0)+1,0),0),0)</f>
        <v>0</v>
      </c>
      <c r="N43" s="138" cm="1">
        <f t="array" ref="N43">$E43*IFERROR(IF($D43&lt;=N$5,INDEX($E$15:$E$16,MATCH(N$5,$H$5:$CA$5,0)-MATCH($D43,$D$18:$D$90,0)+1,0),0),0)</f>
        <v>0</v>
      </c>
      <c r="O43" s="138" cm="1">
        <f t="array" ref="O43">$E43*IFERROR(IF($D43&lt;=O$5,INDEX($E$15:$E$16,MATCH(O$5,$H$5:$CA$5,0)-MATCH($D43,$D$18:$D$90,0)+1,0),0),0)</f>
        <v>0</v>
      </c>
      <c r="P43" s="138" cm="1">
        <f t="array" ref="P43">$E43*IFERROR(IF($D43&lt;=P$5,INDEX($E$15:$E$16,MATCH(P$5,$H$5:$CA$5,0)-MATCH($D43,$D$18:$D$90,0)+1,0),0),0)</f>
        <v>0</v>
      </c>
      <c r="Q43" s="138" cm="1">
        <f t="array" ref="Q43">$E43*IFERROR(IF($D43&lt;=Q$5,INDEX($E$15:$E$16,MATCH(Q$5,$H$5:$CA$5,0)-MATCH($D43,$D$18:$D$90,0)+1,0),0),0)</f>
        <v>0</v>
      </c>
      <c r="R43" s="138" cm="1">
        <f t="array" ref="R43">$E43*IFERROR(IF($D43&lt;=R$5,INDEX($E$15:$E$16,MATCH(R$5,$H$5:$CA$5,0)-MATCH($D43,$D$18:$D$90,0)+1,0),0),0)</f>
        <v>0</v>
      </c>
      <c r="S43" s="138" cm="1">
        <f t="array" ref="S43">$E43*IFERROR(IF($D43&lt;=S$5,INDEX($E$15:$E$16,MATCH(S$5,$H$5:$CA$5,0)-MATCH($D43,$D$18:$D$90,0)+1,0),0),0)</f>
        <v>0</v>
      </c>
      <c r="T43" s="138" cm="1">
        <f t="array" ref="T43">$E43*IFERROR(IF($D43&lt;=T$5,INDEX($E$15:$E$16,MATCH(T$5,$H$5:$CA$5,0)-MATCH($D43,$D$18:$D$90,0)+1,0),0),0)</f>
        <v>0</v>
      </c>
      <c r="U43" s="138" cm="1">
        <f t="array" ref="U43">$E43*IFERROR(IF($D43&lt;=U$5,INDEX($E$15:$E$16,MATCH(U$5,$H$5:$CA$5,0)-MATCH($D43,$D$18:$D$90,0)+1,0),0),0)</f>
        <v>0</v>
      </c>
      <c r="V43" s="138" cm="1">
        <f t="array" ref="V43">$E43*IFERROR(IF($D43&lt;=V$5,INDEX($E$15:$E$16,MATCH(V$5,$H$5:$CA$5,0)-MATCH($D43,$D$18:$D$90,0)+1,0),0),0)</f>
        <v>0</v>
      </c>
      <c r="W43" s="138" cm="1">
        <f t="array" ref="W43">$E43*IFERROR(IF($D43&lt;=W$5,INDEX($E$15:$E$16,MATCH(W$5,$H$5:$CA$5,0)-MATCH($D43,$D$18:$D$90,0)+1,0),0),0)</f>
        <v>0</v>
      </c>
      <c r="X43" s="138" cm="1">
        <f t="array" ref="X43">$E43*IFERROR(IF($D43&lt;=X$5,INDEX($E$15:$E$16,MATCH(X$5,$H$5:$CA$5,0)-MATCH($D43,$D$18:$D$90,0)+1,0),0),0)</f>
        <v>0</v>
      </c>
      <c r="Y43" s="138" cm="1">
        <f t="array" ref="Y43">$E43*IFERROR(IF($D43&lt;=Y$5,INDEX($E$15:$E$16,MATCH(Y$5,$H$5:$CA$5,0)-MATCH($D43,$D$18:$D$90,0)+1,0),0),0)</f>
        <v>0</v>
      </c>
      <c r="Z43" s="138" cm="1">
        <f t="array" ref="Z43">$E43*IFERROR(IF($D43&lt;=Z$5,INDEX($E$15:$E$16,MATCH(Z$5,$H$5:$CA$5,0)-MATCH($D43,$D$18:$D$90,0)+1,0),0),0)</f>
        <v>0</v>
      </c>
      <c r="AA43" s="138" cm="1">
        <f t="array" ref="AA43">$E43*IFERROR(IF($D43&lt;=AA$5,INDEX($E$15:$E$16,MATCH(AA$5,$H$5:$CA$5,0)-MATCH($D43,$D$18:$D$90,0)+1,0),0),0)</f>
        <v>0</v>
      </c>
      <c r="AB43" s="138" cm="1">
        <f t="array" ref="AB43">$E43*IFERROR(IF($D43&lt;=AB$5,INDEX($E$15:$E$16,MATCH(AB$5,$H$5:$CA$5,0)-MATCH($D43,$D$18:$D$90,0)+1,0),0),0)</f>
        <v>0</v>
      </c>
      <c r="AC43" s="138" cm="1">
        <f t="array" ref="AC43">$E43*IFERROR(IF($D43&lt;=AC$5,INDEX($E$15:$E$16,MATCH(AC$5,$H$5:$CA$5,0)-MATCH($D43,$D$18:$D$90,0)+1,0),0),0)</f>
        <v>0</v>
      </c>
      <c r="AD43" s="138" cm="1">
        <f t="array" ref="AD43">$E43*IFERROR(IF($D43&lt;=AD$5,INDEX($E$15:$E$16,MATCH(AD$5,$H$5:$CA$5,0)-MATCH($D43,$D$18:$D$90,0)+1,0),0),0)</f>
        <v>0</v>
      </c>
      <c r="AE43" s="138" cm="1">
        <f t="array" ref="AE43">$E43*IFERROR(IF($D43&lt;=AE$5,INDEX($E$15:$E$16,MATCH(AE$5,$H$5:$CA$5,0)-MATCH($D43,$D$18:$D$90,0)+1,0),0),0)</f>
        <v>0</v>
      </c>
      <c r="AF43" s="138" cm="1">
        <f t="array" ref="AF43">$E43*IFERROR(IF($D43&lt;=AF$5,INDEX($E$15:$E$16,MATCH(AF$5,$H$5:$CA$5,0)-MATCH($D43,$D$18:$D$90,0)+1,0),0),0)</f>
        <v>0</v>
      </c>
      <c r="AG43" s="138" cm="1">
        <f t="array" ref="AG43">$E43*IFERROR(IF($D43&lt;=AG$5,INDEX($E$15:$E$16,MATCH(AG$5,$H$5:$CA$5,0)-MATCH($D43,$D$18:$D$90,0)+1,0),0),0)</f>
        <v>139294.97916666669</v>
      </c>
      <c r="AH43" s="138" cm="1">
        <f t="array" ref="AH43">$E43*IFERROR(IF($D43&lt;=AH$5,INDEX($E$15:$E$16,MATCH(AH$5,$H$5:$CA$5,0)-MATCH($D43,$D$18:$D$90,0)+1,0),0),0)</f>
        <v>139294.97916666669</v>
      </c>
      <c r="AI43" s="138" cm="1">
        <f t="array" ref="AI43">$E43*IFERROR(IF($D43&lt;=AI$5,INDEX($E$15:$E$16,MATCH(AI$5,$H$5:$CA$5,0)-MATCH($D43,$D$18:$D$90,0)+1,0),0),0)</f>
        <v>0</v>
      </c>
      <c r="AJ43" s="138" cm="1">
        <f t="array" ref="AJ43">$E43*IFERROR(IF($D43&lt;=AJ$5,INDEX($E$15:$E$16,MATCH(AJ$5,$H$5:$CA$5,0)-MATCH($D43,$D$18:$D$90,0)+1,0),0),0)</f>
        <v>0</v>
      </c>
      <c r="AK43" s="138" cm="1">
        <f t="array" ref="AK43">$E43*IFERROR(IF($D43&lt;=AK$5,INDEX($E$15:$E$16,MATCH(AK$5,$H$5:$CA$5,0)-MATCH($D43,$D$18:$D$90,0)+1,0),0),0)</f>
        <v>0</v>
      </c>
      <c r="AL43" s="138" cm="1">
        <f t="array" ref="AL43">$E43*IFERROR(IF($D43&lt;=AL$5,INDEX($E$15:$E$16,MATCH(AL$5,$H$5:$CA$5,0)-MATCH($D43,$D$18:$D$90,0)+1,0),0),0)</f>
        <v>0</v>
      </c>
      <c r="AM43" s="138" cm="1">
        <f t="array" ref="AM43">$E43*IFERROR(IF($D43&lt;=AM$5,INDEX($E$15:$E$16,MATCH(AM$5,$H$5:$CA$5,0)-MATCH($D43,$D$18:$D$90,0)+1,0),0),0)</f>
        <v>0</v>
      </c>
      <c r="AN43" s="138" cm="1">
        <f t="array" ref="AN43">$E43*IFERROR(IF($D43&lt;=AN$5,INDEX($E$15:$E$16,MATCH(AN$5,$H$5:$CA$5,0)-MATCH($D43,$D$18:$D$90,0)+1,0),0),0)</f>
        <v>0</v>
      </c>
      <c r="AO43" s="138" cm="1">
        <f t="array" ref="AO43">$E43*IFERROR(IF($D43&lt;=AO$5,INDEX($E$15:$E$16,MATCH(AO$5,$H$5:$CA$5,0)-MATCH($D43,$D$18:$D$90,0)+1,0),0),0)</f>
        <v>0</v>
      </c>
      <c r="AP43" s="138" cm="1">
        <f t="array" ref="AP43">$E43*IFERROR(IF($D43&lt;=AP$5,INDEX($E$15:$E$16,MATCH(AP$5,$H$5:$CA$5,0)-MATCH($D43,$D$18:$D$90,0)+1,0),0),0)</f>
        <v>0</v>
      </c>
      <c r="AQ43" s="138" cm="1">
        <f t="array" ref="AQ43">$E43*IFERROR(IF($D43&lt;=AQ$5,INDEX($E$15:$E$16,MATCH(AQ$5,$H$5:$CA$5,0)-MATCH($D43,$D$18:$D$90,0)+1,0),0),0)</f>
        <v>0</v>
      </c>
      <c r="AR43" s="138" cm="1">
        <f t="array" ref="AR43">$E43*IFERROR(IF($D43&lt;=AR$5,INDEX($E$15:$E$16,MATCH(AR$5,$H$5:$CA$5,0)-MATCH($D43,$D$18:$D$90,0)+1,0),0),0)</f>
        <v>0</v>
      </c>
      <c r="AS43" s="138" cm="1">
        <f t="array" ref="AS43">$E43*IFERROR(IF($D43&lt;=AS$5,INDEX($E$15:$E$16,MATCH(AS$5,$H$5:$CA$5,0)-MATCH($D43,$D$18:$D$90,0)+1,0),0),0)</f>
        <v>0</v>
      </c>
      <c r="AT43" s="138" cm="1">
        <f t="array" ref="AT43">$E43*IFERROR(IF($D43&lt;=AT$5,INDEX($E$15:$E$16,MATCH(AT$5,$H$5:$CA$5,0)-MATCH($D43,$D$18:$D$90,0)+1,0),0),0)</f>
        <v>0</v>
      </c>
      <c r="AU43" s="138" cm="1">
        <f t="array" ref="AU43">$E43*IFERROR(IF($D43&lt;=AU$5,INDEX($E$15:$E$16,MATCH(AU$5,$H$5:$CA$5,0)-MATCH($D43,$D$18:$D$90,0)+1,0),0),0)</f>
        <v>0</v>
      </c>
      <c r="AV43" s="138" cm="1">
        <f t="array" ref="AV43">$E43*IFERROR(IF($D43&lt;=AV$5,INDEX($E$15:$E$16,MATCH(AV$5,$H$5:$CA$5,0)-MATCH($D43,$D$18:$D$90,0)+1,0),0),0)</f>
        <v>0</v>
      </c>
      <c r="AW43" s="138" cm="1">
        <f t="array" ref="AW43">$E43*IFERROR(IF($D43&lt;=AW$5,INDEX($E$15:$E$16,MATCH(AW$5,$H$5:$CA$5,0)-MATCH($D43,$D$18:$D$90,0)+1,0),0),0)</f>
        <v>0</v>
      </c>
      <c r="AX43" s="138" cm="1">
        <f t="array" ref="AX43">$E43*IFERROR(IF($D43&lt;=AX$5,INDEX($E$15:$E$16,MATCH(AX$5,$H$5:$CA$5,0)-MATCH($D43,$D$18:$D$90,0)+1,0),0),0)</f>
        <v>0</v>
      </c>
      <c r="AY43" s="138" cm="1">
        <f t="array" ref="AY43">$E43*IFERROR(IF($D43&lt;=AY$5,INDEX($E$15:$E$16,MATCH(AY$5,$H$5:$CA$5,0)-MATCH($D43,$D$18:$D$90,0)+1,0),0),0)</f>
        <v>0</v>
      </c>
      <c r="AZ43" s="138" cm="1">
        <f t="array" ref="AZ43">$E43*IFERROR(IF($D43&lt;=AZ$5,INDEX($E$15:$E$16,MATCH(AZ$5,$H$5:$CA$5,0)-MATCH($D43,$D$18:$D$90,0)+1,0),0),0)</f>
        <v>0</v>
      </c>
      <c r="BA43" s="138" cm="1">
        <f t="array" ref="BA43">$E43*IFERROR(IF($D43&lt;=BA$5,INDEX($E$15:$E$16,MATCH(BA$5,$H$5:$CA$5,0)-MATCH($D43,$D$18:$D$90,0)+1,0),0),0)</f>
        <v>0</v>
      </c>
      <c r="BB43" s="138" cm="1">
        <f t="array" ref="BB43">$E43*IFERROR(IF($D43&lt;=BB$5,INDEX($E$15:$E$16,MATCH(BB$5,$H$5:$CA$5,0)-MATCH($D43,$D$18:$D$90,0)+1,0),0),0)</f>
        <v>0</v>
      </c>
      <c r="BC43" s="138" cm="1">
        <f t="array" ref="BC43">$E43*IFERROR(IF($D43&lt;=BC$5,INDEX($E$15:$E$16,MATCH(BC$5,$H$5:$CA$5,0)-MATCH($D43,$D$18:$D$90,0)+1,0),0),0)</f>
        <v>0</v>
      </c>
      <c r="BD43" s="138" cm="1">
        <f t="array" ref="BD43">$E43*IFERROR(IF($D43&lt;=BD$5,INDEX($E$15:$E$16,MATCH(BD$5,$H$5:$CA$5,0)-MATCH($D43,$D$18:$D$90,0)+1,0),0),0)</f>
        <v>0</v>
      </c>
      <c r="BE43" s="138" cm="1">
        <f t="array" ref="BE43">$E43*IFERROR(IF($D43&lt;=BE$5,INDEX($E$15:$E$16,MATCH(BE$5,$H$5:$CA$5,0)-MATCH($D43,$D$18:$D$90,0)+1,0),0),0)</f>
        <v>0</v>
      </c>
      <c r="BF43" s="138" cm="1">
        <f t="array" ref="BF43">$E43*IFERROR(IF($D43&lt;=BF$5,INDEX($E$15:$E$16,MATCH(BF$5,$H$5:$CA$5,0)-MATCH($D43,$D$18:$D$90,0)+1,0),0),0)</f>
        <v>0</v>
      </c>
      <c r="BG43" s="138" cm="1">
        <f t="array" ref="BG43">$E43*IFERROR(IF($D43&lt;=BG$5,INDEX($E$15:$E$16,MATCH(BG$5,$H$5:$CA$5,0)-MATCH($D43,$D$18:$D$90,0)+1,0),0),0)</f>
        <v>0</v>
      </c>
      <c r="BH43" s="138" cm="1">
        <f t="array" ref="BH43">$E43*IFERROR(IF($D43&lt;=BH$5,INDEX($E$15:$E$16,MATCH(BH$5,$H$5:$CA$5,0)-MATCH($D43,$D$18:$D$90,0)+1,0),0),0)</f>
        <v>0</v>
      </c>
      <c r="BI43" s="138" cm="1">
        <f t="array" ref="BI43">$E43*IFERROR(IF($D43&lt;=BI$5,INDEX($E$15:$E$16,MATCH(BI$5,$H$5:$CA$5,0)-MATCH($D43,$D$18:$D$90,0)+1,0),0),0)</f>
        <v>0</v>
      </c>
      <c r="BJ43" s="138" cm="1">
        <f t="array" ref="BJ43">$E43*IFERROR(IF($D43&lt;=BJ$5,INDEX($E$15:$E$16,MATCH(BJ$5,$H$5:$CA$5,0)-MATCH($D43,$D$18:$D$90,0)+1,0),0),0)</f>
        <v>0</v>
      </c>
      <c r="BK43" s="138" cm="1">
        <f t="array" ref="BK43">$E43*IFERROR(IF($D43&lt;=BK$5,INDEX($E$15:$E$16,MATCH(BK$5,$H$5:$CA$5,0)-MATCH($D43,$D$18:$D$90,0)+1,0),0),0)</f>
        <v>0</v>
      </c>
      <c r="BL43" s="138" cm="1">
        <f t="array" ref="BL43">$E43*IFERROR(IF($D43&lt;=BL$5,INDEX($E$15:$E$16,MATCH(BL$5,$H$5:$CA$5,0)-MATCH($D43,$D$18:$D$90,0)+1,0),0),0)</f>
        <v>0</v>
      </c>
      <c r="BM43" s="138" cm="1">
        <f t="array" ref="BM43">$E43*IFERROR(IF($D43&lt;=BM$5,INDEX($E$15:$E$16,MATCH(BM$5,$H$5:$CA$5,0)-MATCH($D43,$D$18:$D$90,0)+1,0),0),0)</f>
        <v>0</v>
      </c>
      <c r="BN43" s="138" cm="1">
        <f t="array" ref="BN43">$E43*IFERROR(IF($D43&lt;=BN$5,INDEX($E$15:$E$16,MATCH(BN$5,$H$5:$CA$5,0)-MATCH($D43,$D$18:$D$90,0)+1,0),0),0)</f>
        <v>0</v>
      </c>
      <c r="BO43" s="138" cm="1">
        <f t="array" ref="BO43">$E43*IFERROR(IF($D43&lt;=BO$5,INDEX($E$15:$E$16,MATCH(BO$5,$H$5:$CA$5,0)-MATCH($D43,$D$18:$D$90,0)+1,0),0),0)</f>
        <v>0</v>
      </c>
      <c r="BP43" s="138" cm="1">
        <f t="array" ref="BP43">$E43*IFERROR(IF($D43&lt;=BP$5,INDEX($E$15:$E$16,MATCH(BP$5,$H$5:$CA$5,0)-MATCH($D43,$D$18:$D$90,0)+1,0),0),0)</f>
        <v>0</v>
      </c>
      <c r="BQ43" s="138" cm="1">
        <f t="array" ref="BQ43">$E43*IFERROR(IF($D43&lt;=BQ$5,INDEX($E$15:$E$16,MATCH(BQ$5,$H$5:$CA$5,0)-MATCH($D43,$D$18:$D$90,0)+1,0),0),0)</f>
        <v>0</v>
      </c>
      <c r="BR43" s="138" cm="1">
        <f t="array" ref="BR43">$E43*IFERROR(IF($D43&lt;=BR$5,INDEX($E$15:$E$16,MATCH(BR$5,$H$5:$CA$5,0)-MATCH($D43,$D$18:$D$90,0)+1,0),0),0)</f>
        <v>0</v>
      </c>
      <c r="BS43" s="138" cm="1">
        <f t="array" ref="BS43">$E43*IFERROR(IF($D43&lt;=BS$5,INDEX($E$15:$E$16,MATCH(BS$5,$H$5:$CA$5,0)-MATCH($D43,$D$18:$D$90,0)+1,0),0),0)</f>
        <v>0</v>
      </c>
      <c r="BT43" s="138" cm="1">
        <f t="array" ref="BT43">$E43*IFERROR(IF($D43&lt;=BT$5,INDEX($E$15:$E$16,MATCH(BT$5,$H$5:$CA$5,0)-MATCH($D43,$D$18:$D$90,0)+1,0),0),0)</f>
        <v>0</v>
      </c>
      <c r="BU43" s="138" cm="1">
        <f t="array" ref="BU43">$E43*IFERROR(IF($D43&lt;=BU$5,INDEX($E$15:$E$16,MATCH(BU$5,$H$5:$CA$5,0)-MATCH($D43,$D$18:$D$90,0)+1,0),0),0)</f>
        <v>0</v>
      </c>
      <c r="BV43" s="138" cm="1">
        <f t="array" ref="BV43">$E43*IFERROR(IF($D43&lt;=BV$5,INDEX($E$15:$E$16,MATCH(BV$5,$H$5:$CA$5,0)-MATCH($D43,$D$18:$D$90,0)+1,0),0),0)</f>
        <v>0</v>
      </c>
      <c r="BW43" s="138" cm="1">
        <f t="array" ref="BW43">$E43*IFERROR(IF($D43&lt;=BW$5,INDEX($E$15:$E$16,MATCH(BW$5,$H$5:$CA$5,0)-MATCH($D43,$D$18:$D$90,0)+1,0),0),0)</f>
        <v>0</v>
      </c>
      <c r="BX43" s="138" cm="1">
        <f t="array" ref="BX43">$E43*IFERROR(IF($D43&lt;=BX$5,INDEX($E$15:$E$16,MATCH(BX$5,$H$5:$CA$5,0)-MATCH($D43,$D$18:$D$90,0)+1,0),0),0)</f>
        <v>0</v>
      </c>
      <c r="BY43" s="138" cm="1">
        <f t="array" ref="BY43">$E43*IFERROR(IF($D43&lt;=BY$5,INDEX($E$15:$E$16,MATCH(BY$5,$H$5:$CA$5,0)-MATCH($D43,$D$18:$D$90,0)+1,0),0),0)</f>
        <v>0</v>
      </c>
      <c r="BZ43" s="138" cm="1">
        <f t="array" ref="BZ43">$E43*IFERROR(IF($D43&lt;=BZ$5,INDEX($E$15:$E$16,MATCH(BZ$5,$H$5:$CA$5,0)-MATCH($D43,$D$18:$D$90,0)+1,0),0),0)</f>
        <v>0</v>
      </c>
      <c r="CA43" s="138" cm="1">
        <f t="array" ref="CA43">$E43*IFERROR(IF($D43&lt;=CA$5,INDEX($E$15:$E$16,MATCH(CA$5,$H$5:$CA$5,0)-MATCH($D43,$D$18:$D$90,0)+1,0),0),0)</f>
        <v>0</v>
      </c>
    </row>
    <row r="44" spans="4:79" hidden="1" outlineLevel="1">
      <c r="D44" s="24">
        <f t="shared" si="10"/>
        <v>46843</v>
      </c>
      <c r="E44" s="137" cm="1">
        <f t="array" ref="E44">INDEX($H$7:$CA$7,0,MATCH($D44,$H$5:$CA$5,0))</f>
        <v>369752.5625</v>
      </c>
      <c r="H44" s="138" cm="1">
        <f t="array" ref="H44">$E44*IFERROR(IF($D44&lt;=H$5,INDEX($E$15:$E$16,MATCH(H$5,$H$5:$CA$5,0)-MATCH($D44,$D$18:$D$90,0)+1,0),0),0)</f>
        <v>0</v>
      </c>
      <c r="I44" s="138" cm="1">
        <f t="array" ref="I44">$E44*IFERROR(IF($D44&lt;=I$5,INDEX($E$15:$E$16,MATCH(I$5,$H$5:$CA$5,0)-MATCH($D44,$D$18:$D$90,0)+1,0),0),0)</f>
        <v>0</v>
      </c>
      <c r="J44" s="138" cm="1">
        <f t="array" ref="J44">$E44*IFERROR(IF($D44&lt;=J$5,INDEX($E$15:$E$16,MATCH(J$5,$H$5:$CA$5,0)-MATCH($D44,$D$18:$D$90,0)+1,0),0),0)</f>
        <v>0</v>
      </c>
      <c r="K44" s="138" cm="1">
        <f t="array" ref="K44">$E44*IFERROR(IF($D44&lt;=K$5,INDEX($E$15:$E$16,MATCH(K$5,$H$5:$CA$5,0)-MATCH($D44,$D$18:$D$90,0)+1,0),0),0)</f>
        <v>0</v>
      </c>
      <c r="L44" s="138" cm="1">
        <f t="array" ref="L44">$E44*IFERROR(IF($D44&lt;=L$5,INDEX($E$15:$E$16,MATCH(L$5,$H$5:$CA$5,0)-MATCH($D44,$D$18:$D$90,0)+1,0),0),0)</f>
        <v>0</v>
      </c>
      <c r="M44" s="138" cm="1">
        <f t="array" ref="M44">$E44*IFERROR(IF($D44&lt;=M$5,INDEX($E$15:$E$16,MATCH(M$5,$H$5:$CA$5,0)-MATCH($D44,$D$18:$D$90,0)+1,0),0),0)</f>
        <v>0</v>
      </c>
      <c r="N44" s="138" cm="1">
        <f t="array" ref="N44">$E44*IFERROR(IF($D44&lt;=N$5,INDEX($E$15:$E$16,MATCH(N$5,$H$5:$CA$5,0)-MATCH($D44,$D$18:$D$90,0)+1,0),0),0)</f>
        <v>0</v>
      </c>
      <c r="O44" s="138" cm="1">
        <f t="array" ref="O44">$E44*IFERROR(IF($D44&lt;=O$5,INDEX($E$15:$E$16,MATCH(O$5,$H$5:$CA$5,0)-MATCH($D44,$D$18:$D$90,0)+1,0),0),0)</f>
        <v>0</v>
      </c>
      <c r="P44" s="138" cm="1">
        <f t="array" ref="P44">$E44*IFERROR(IF($D44&lt;=P$5,INDEX($E$15:$E$16,MATCH(P$5,$H$5:$CA$5,0)-MATCH($D44,$D$18:$D$90,0)+1,0),0),0)</f>
        <v>0</v>
      </c>
      <c r="Q44" s="138" cm="1">
        <f t="array" ref="Q44">$E44*IFERROR(IF($D44&lt;=Q$5,INDEX($E$15:$E$16,MATCH(Q$5,$H$5:$CA$5,0)-MATCH($D44,$D$18:$D$90,0)+1,0),0),0)</f>
        <v>0</v>
      </c>
      <c r="R44" s="138" cm="1">
        <f t="array" ref="R44">$E44*IFERROR(IF($D44&lt;=R$5,INDEX($E$15:$E$16,MATCH(R$5,$H$5:$CA$5,0)-MATCH($D44,$D$18:$D$90,0)+1,0),0),0)</f>
        <v>0</v>
      </c>
      <c r="S44" s="138" cm="1">
        <f t="array" ref="S44">$E44*IFERROR(IF($D44&lt;=S$5,INDEX($E$15:$E$16,MATCH(S$5,$H$5:$CA$5,0)-MATCH($D44,$D$18:$D$90,0)+1,0),0),0)</f>
        <v>0</v>
      </c>
      <c r="T44" s="138" cm="1">
        <f t="array" ref="T44">$E44*IFERROR(IF($D44&lt;=T$5,INDEX($E$15:$E$16,MATCH(T$5,$H$5:$CA$5,0)-MATCH($D44,$D$18:$D$90,0)+1,0),0),0)</f>
        <v>0</v>
      </c>
      <c r="U44" s="138" cm="1">
        <f t="array" ref="U44">$E44*IFERROR(IF($D44&lt;=U$5,INDEX($E$15:$E$16,MATCH(U$5,$H$5:$CA$5,0)-MATCH($D44,$D$18:$D$90,0)+1,0),0),0)</f>
        <v>0</v>
      </c>
      <c r="V44" s="138" cm="1">
        <f t="array" ref="V44">$E44*IFERROR(IF($D44&lt;=V$5,INDEX($E$15:$E$16,MATCH(V$5,$H$5:$CA$5,0)-MATCH($D44,$D$18:$D$90,0)+1,0),0),0)</f>
        <v>0</v>
      </c>
      <c r="W44" s="138" cm="1">
        <f t="array" ref="W44">$E44*IFERROR(IF($D44&lt;=W$5,INDEX($E$15:$E$16,MATCH(W$5,$H$5:$CA$5,0)-MATCH($D44,$D$18:$D$90,0)+1,0),0),0)</f>
        <v>0</v>
      </c>
      <c r="X44" s="138" cm="1">
        <f t="array" ref="X44">$E44*IFERROR(IF($D44&lt;=X$5,INDEX($E$15:$E$16,MATCH(X$5,$H$5:$CA$5,0)-MATCH($D44,$D$18:$D$90,0)+1,0),0),0)</f>
        <v>0</v>
      </c>
      <c r="Y44" s="138" cm="1">
        <f t="array" ref="Y44">$E44*IFERROR(IF($D44&lt;=Y$5,INDEX($E$15:$E$16,MATCH(Y$5,$H$5:$CA$5,0)-MATCH($D44,$D$18:$D$90,0)+1,0),0),0)</f>
        <v>0</v>
      </c>
      <c r="Z44" s="138" cm="1">
        <f t="array" ref="Z44">$E44*IFERROR(IF($D44&lt;=Z$5,INDEX($E$15:$E$16,MATCH(Z$5,$H$5:$CA$5,0)-MATCH($D44,$D$18:$D$90,0)+1,0),0),0)</f>
        <v>0</v>
      </c>
      <c r="AA44" s="138" cm="1">
        <f t="array" ref="AA44">$E44*IFERROR(IF($D44&lt;=AA$5,INDEX($E$15:$E$16,MATCH(AA$5,$H$5:$CA$5,0)-MATCH($D44,$D$18:$D$90,0)+1,0),0),0)</f>
        <v>0</v>
      </c>
      <c r="AB44" s="138" cm="1">
        <f t="array" ref="AB44">$E44*IFERROR(IF($D44&lt;=AB$5,INDEX($E$15:$E$16,MATCH(AB$5,$H$5:$CA$5,0)-MATCH($D44,$D$18:$D$90,0)+1,0),0),0)</f>
        <v>0</v>
      </c>
      <c r="AC44" s="138" cm="1">
        <f t="array" ref="AC44">$E44*IFERROR(IF($D44&lt;=AC$5,INDEX($E$15:$E$16,MATCH(AC$5,$H$5:$CA$5,0)-MATCH($D44,$D$18:$D$90,0)+1,0),0),0)</f>
        <v>0</v>
      </c>
      <c r="AD44" s="138" cm="1">
        <f t="array" ref="AD44">$E44*IFERROR(IF($D44&lt;=AD$5,INDEX($E$15:$E$16,MATCH(AD$5,$H$5:$CA$5,0)-MATCH($D44,$D$18:$D$90,0)+1,0),0),0)</f>
        <v>0</v>
      </c>
      <c r="AE44" s="138" cm="1">
        <f t="array" ref="AE44">$E44*IFERROR(IF($D44&lt;=AE$5,INDEX($E$15:$E$16,MATCH(AE$5,$H$5:$CA$5,0)-MATCH($D44,$D$18:$D$90,0)+1,0),0),0)</f>
        <v>0</v>
      </c>
      <c r="AF44" s="138" cm="1">
        <f t="array" ref="AF44">$E44*IFERROR(IF($D44&lt;=AF$5,INDEX($E$15:$E$16,MATCH(AF$5,$H$5:$CA$5,0)-MATCH($D44,$D$18:$D$90,0)+1,0),0),0)</f>
        <v>0</v>
      </c>
      <c r="AG44" s="138" cm="1">
        <f t="array" ref="AG44">$E44*IFERROR(IF($D44&lt;=AG$5,INDEX($E$15:$E$16,MATCH(AG$5,$H$5:$CA$5,0)-MATCH($D44,$D$18:$D$90,0)+1,0),0),0)</f>
        <v>0</v>
      </c>
      <c r="AH44" s="138" cm="1">
        <f t="array" ref="AH44">$E44*IFERROR(IF($D44&lt;=AH$5,INDEX($E$15:$E$16,MATCH(AH$5,$H$5:$CA$5,0)-MATCH($D44,$D$18:$D$90,0)+1,0),0),0)</f>
        <v>184876.28125</v>
      </c>
      <c r="AI44" s="138" cm="1">
        <f t="array" ref="AI44">$E44*IFERROR(IF($D44&lt;=AI$5,INDEX($E$15:$E$16,MATCH(AI$5,$H$5:$CA$5,0)-MATCH($D44,$D$18:$D$90,0)+1,0),0),0)</f>
        <v>184876.28125</v>
      </c>
      <c r="AJ44" s="138" cm="1">
        <f t="array" ref="AJ44">$E44*IFERROR(IF($D44&lt;=AJ$5,INDEX($E$15:$E$16,MATCH(AJ$5,$H$5:$CA$5,0)-MATCH($D44,$D$18:$D$90,0)+1,0),0),0)</f>
        <v>0</v>
      </c>
      <c r="AK44" s="138" cm="1">
        <f t="array" ref="AK44">$E44*IFERROR(IF($D44&lt;=AK$5,INDEX($E$15:$E$16,MATCH(AK$5,$H$5:$CA$5,0)-MATCH($D44,$D$18:$D$90,0)+1,0),0),0)</f>
        <v>0</v>
      </c>
      <c r="AL44" s="138" cm="1">
        <f t="array" ref="AL44">$E44*IFERROR(IF($D44&lt;=AL$5,INDEX($E$15:$E$16,MATCH(AL$5,$H$5:$CA$5,0)-MATCH($D44,$D$18:$D$90,0)+1,0),0),0)</f>
        <v>0</v>
      </c>
      <c r="AM44" s="138" cm="1">
        <f t="array" ref="AM44">$E44*IFERROR(IF($D44&lt;=AM$5,INDEX($E$15:$E$16,MATCH(AM$5,$H$5:$CA$5,0)-MATCH($D44,$D$18:$D$90,0)+1,0),0),0)</f>
        <v>0</v>
      </c>
      <c r="AN44" s="138" cm="1">
        <f t="array" ref="AN44">$E44*IFERROR(IF($D44&lt;=AN$5,INDEX($E$15:$E$16,MATCH(AN$5,$H$5:$CA$5,0)-MATCH($D44,$D$18:$D$90,0)+1,0),0),0)</f>
        <v>0</v>
      </c>
      <c r="AO44" s="138" cm="1">
        <f t="array" ref="AO44">$E44*IFERROR(IF($D44&lt;=AO$5,INDEX($E$15:$E$16,MATCH(AO$5,$H$5:$CA$5,0)-MATCH($D44,$D$18:$D$90,0)+1,0),0),0)</f>
        <v>0</v>
      </c>
      <c r="AP44" s="138" cm="1">
        <f t="array" ref="AP44">$E44*IFERROR(IF($D44&lt;=AP$5,INDEX($E$15:$E$16,MATCH(AP$5,$H$5:$CA$5,0)-MATCH($D44,$D$18:$D$90,0)+1,0),0),0)</f>
        <v>0</v>
      </c>
      <c r="AQ44" s="138" cm="1">
        <f t="array" ref="AQ44">$E44*IFERROR(IF($D44&lt;=AQ$5,INDEX($E$15:$E$16,MATCH(AQ$5,$H$5:$CA$5,0)-MATCH($D44,$D$18:$D$90,0)+1,0),0),0)</f>
        <v>0</v>
      </c>
      <c r="AR44" s="138" cm="1">
        <f t="array" ref="AR44">$E44*IFERROR(IF($D44&lt;=AR$5,INDEX($E$15:$E$16,MATCH(AR$5,$H$5:$CA$5,0)-MATCH($D44,$D$18:$D$90,0)+1,0),0),0)</f>
        <v>0</v>
      </c>
      <c r="AS44" s="138" cm="1">
        <f t="array" ref="AS44">$E44*IFERROR(IF($D44&lt;=AS$5,INDEX($E$15:$E$16,MATCH(AS$5,$H$5:$CA$5,0)-MATCH($D44,$D$18:$D$90,0)+1,0),0),0)</f>
        <v>0</v>
      </c>
      <c r="AT44" s="138" cm="1">
        <f t="array" ref="AT44">$E44*IFERROR(IF($D44&lt;=AT$5,INDEX($E$15:$E$16,MATCH(AT$5,$H$5:$CA$5,0)-MATCH($D44,$D$18:$D$90,0)+1,0),0),0)</f>
        <v>0</v>
      </c>
      <c r="AU44" s="138" cm="1">
        <f t="array" ref="AU44">$E44*IFERROR(IF($D44&lt;=AU$5,INDEX($E$15:$E$16,MATCH(AU$5,$H$5:$CA$5,0)-MATCH($D44,$D$18:$D$90,0)+1,0),0),0)</f>
        <v>0</v>
      </c>
      <c r="AV44" s="138" cm="1">
        <f t="array" ref="AV44">$E44*IFERROR(IF($D44&lt;=AV$5,INDEX($E$15:$E$16,MATCH(AV$5,$H$5:$CA$5,0)-MATCH($D44,$D$18:$D$90,0)+1,0),0),0)</f>
        <v>0</v>
      </c>
      <c r="AW44" s="138" cm="1">
        <f t="array" ref="AW44">$E44*IFERROR(IF($D44&lt;=AW$5,INDEX($E$15:$E$16,MATCH(AW$5,$H$5:$CA$5,0)-MATCH($D44,$D$18:$D$90,0)+1,0),0),0)</f>
        <v>0</v>
      </c>
      <c r="AX44" s="138" cm="1">
        <f t="array" ref="AX44">$E44*IFERROR(IF($D44&lt;=AX$5,INDEX($E$15:$E$16,MATCH(AX$5,$H$5:$CA$5,0)-MATCH($D44,$D$18:$D$90,0)+1,0),0),0)</f>
        <v>0</v>
      </c>
      <c r="AY44" s="138" cm="1">
        <f t="array" ref="AY44">$E44*IFERROR(IF($D44&lt;=AY$5,INDEX($E$15:$E$16,MATCH(AY$5,$H$5:$CA$5,0)-MATCH($D44,$D$18:$D$90,0)+1,0),0),0)</f>
        <v>0</v>
      </c>
      <c r="AZ44" s="138" cm="1">
        <f t="array" ref="AZ44">$E44*IFERROR(IF($D44&lt;=AZ$5,INDEX($E$15:$E$16,MATCH(AZ$5,$H$5:$CA$5,0)-MATCH($D44,$D$18:$D$90,0)+1,0),0),0)</f>
        <v>0</v>
      </c>
      <c r="BA44" s="138" cm="1">
        <f t="array" ref="BA44">$E44*IFERROR(IF($D44&lt;=BA$5,INDEX($E$15:$E$16,MATCH(BA$5,$H$5:$CA$5,0)-MATCH($D44,$D$18:$D$90,0)+1,0),0),0)</f>
        <v>0</v>
      </c>
      <c r="BB44" s="138" cm="1">
        <f t="array" ref="BB44">$E44*IFERROR(IF($D44&lt;=BB$5,INDEX($E$15:$E$16,MATCH(BB$5,$H$5:$CA$5,0)-MATCH($D44,$D$18:$D$90,0)+1,0),0),0)</f>
        <v>0</v>
      </c>
      <c r="BC44" s="138" cm="1">
        <f t="array" ref="BC44">$E44*IFERROR(IF($D44&lt;=BC$5,INDEX($E$15:$E$16,MATCH(BC$5,$H$5:$CA$5,0)-MATCH($D44,$D$18:$D$90,0)+1,0),0),0)</f>
        <v>0</v>
      </c>
      <c r="BD44" s="138" cm="1">
        <f t="array" ref="BD44">$E44*IFERROR(IF($D44&lt;=BD$5,INDEX($E$15:$E$16,MATCH(BD$5,$H$5:$CA$5,0)-MATCH($D44,$D$18:$D$90,0)+1,0),0),0)</f>
        <v>0</v>
      </c>
      <c r="BE44" s="138" cm="1">
        <f t="array" ref="BE44">$E44*IFERROR(IF($D44&lt;=BE$5,INDEX($E$15:$E$16,MATCH(BE$5,$H$5:$CA$5,0)-MATCH($D44,$D$18:$D$90,0)+1,0),0),0)</f>
        <v>0</v>
      </c>
      <c r="BF44" s="138" cm="1">
        <f t="array" ref="BF44">$E44*IFERROR(IF($D44&lt;=BF$5,INDEX($E$15:$E$16,MATCH(BF$5,$H$5:$CA$5,0)-MATCH($D44,$D$18:$D$90,0)+1,0),0),0)</f>
        <v>0</v>
      </c>
      <c r="BG44" s="138" cm="1">
        <f t="array" ref="BG44">$E44*IFERROR(IF($D44&lt;=BG$5,INDEX($E$15:$E$16,MATCH(BG$5,$H$5:$CA$5,0)-MATCH($D44,$D$18:$D$90,0)+1,0),0),0)</f>
        <v>0</v>
      </c>
      <c r="BH44" s="138" cm="1">
        <f t="array" ref="BH44">$E44*IFERROR(IF($D44&lt;=BH$5,INDEX($E$15:$E$16,MATCH(BH$5,$H$5:$CA$5,0)-MATCH($D44,$D$18:$D$90,0)+1,0),0),0)</f>
        <v>0</v>
      </c>
      <c r="BI44" s="138" cm="1">
        <f t="array" ref="BI44">$E44*IFERROR(IF($D44&lt;=BI$5,INDEX($E$15:$E$16,MATCH(BI$5,$H$5:$CA$5,0)-MATCH($D44,$D$18:$D$90,0)+1,0),0),0)</f>
        <v>0</v>
      </c>
      <c r="BJ44" s="138" cm="1">
        <f t="array" ref="BJ44">$E44*IFERROR(IF($D44&lt;=BJ$5,INDEX($E$15:$E$16,MATCH(BJ$5,$H$5:$CA$5,0)-MATCH($D44,$D$18:$D$90,0)+1,0),0),0)</f>
        <v>0</v>
      </c>
      <c r="BK44" s="138" cm="1">
        <f t="array" ref="BK44">$E44*IFERROR(IF($D44&lt;=BK$5,INDEX($E$15:$E$16,MATCH(BK$5,$H$5:$CA$5,0)-MATCH($D44,$D$18:$D$90,0)+1,0),0),0)</f>
        <v>0</v>
      </c>
      <c r="BL44" s="138" cm="1">
        <f t="array" ref="BL44">$E44*IFERROR(IF($D44&lt;=BL$5,INDEX($E$15:$E$16,MATCH(BL$5,$H$5:$CA$5,0)-MATCH($D44,$D$18:$D$90,0)+1,0),0),0)</f>
        <v>0</v>
      </c>
      <c r="BM44" s="138" cm="1">
        <f t="array" ref="BM44">$E44*IFERROR(IF($D44&lt;=BM$5,INDEX($E$15:$E$16,MATCH(BM$5,$H$5:$CA$5,0)-MATCH($D44,$D$18:$D$90,0)+1,0),0),0)</f>
        <v>0</v>
      </c>
      <c r="BN44" s="138" cm="1">
        <f t="array" ref="BN44">$E44*IFERROR(IF($D44&lt;=BN$5,INDEX($E$15:$E$16,MATCH(BN$5,$H$5:$CA$5,0)-MATCH($D44,$D$18:$D$90,0)+1,0),0),0)</f>
        <v>0</v>
      </c>
      <c r="BO44" s="138" cm="1">
        <f t="array" ref="BO44">$E44*IFERROR(IF($D44&lt;=BO$5,INDEX($E$15:$E$16,MATCH(BO$5,$H$5:$CA$5,0)-MATCH($D44,$D$18:$D$90,0)+1,0),0),0)</f>
        <v>0</v>
      </c>
      <c r="BP44" s="138" cm="1">
        <f t="array" ref="BP44">$E44*IFERROR(IF($D44&lt;=BP$5,INDEX($E$15:$E$16,MATCH(BP$5,$H$5:$CA$5,0)-MATCH($D44,$D$18:$D$90,0)+1,0),0),0)</f>
        <v>0</v>
      </c>
      <c r="BQ44" s="138" cm="1">
        <f t="array" ref="BQ44">$E44*IFERROR(IF($D44&lt;=BQ$5,INDEX($E$15:$E$16,MATCH(BQ$5,$H$5:$CA$5,0)-MATCH($D44,$D$18:$D$90,0)+1,0),0),0)</f>
        <v>0</v>
      </c>
      <c r="BR44" s="138" cm="1">
        <f t="array" ref="BR44">$E44*IFERROR(IF($D44&lt;=BR$5,INDEX($E$15:$E$16,MATCH(BR$5,$H$5:$CA$5,0)-MATCH($D44,$D$18:$D$90,0)+1,0),0),0)</f>
        <v>0</v>
      </c>
      <c r="BS44" s="138" cm="1">
        <f t="array" ref="BS44">$E44*IFERROR(IF($D44&lt;=BS$5,INDEX($E$15:$E$16,MATCH(BS$5,$H$5:$CA$5,0)-MATCH($D44,$D$18:$D$90,0)+1,0),0),0)</f>
        <v>0</v>
      </c>
      <c r="BT44" s="138" cm="1">
        <f t="array" ref="BT44">$E44*IFERROR(IF($D44&lt;=BT$5,INDEX($E$15:$E$16,MATCH(BT$5,$H$5:$CA$5,0)-MATCH($D44,$D$18:$D$90,0)+1,0),0),0)</f>
        <v>0</v>
      </c>
      <c r="BU44" s="138" cm="1">
        <f t="array" ref="BU44">$E44*IFERROR(IF($D44&lt;=BU$5,INDEX($E$15:$E$16,MATCH(BU$5,$H$5:$CA$5,0)-MATCH($D44,$D$18:$D$90,0)+1,0),0),0)</f>
        <v>0</v>
      </c>
      <c r="BV44" s="138" cm="1">
        <f t="array" ref="BV44">$E44*IFERROR(IF($D44&lt;=BV$5,INDEX($E$15:$E$16,MATCH(BV$5,$H$5:$CA$5,0)-MATCH($D44,$D$18:$D$90,0)+1,0),0),0)</f>
        <v>0</v>
      </c>
      <c r="BW44" s="138" cm="1">
        <f t="array" ref="BW44">$E44*IFERROR(IF($D44&lt;=BW$5,INDEX($E$15:$E$16,MATCH(BW$5,$H$5:$CA$5,0)-MATCH($D44,$D$18:$D$90,0)+1,0),0),0)</f>
        <v>0</v>
      </c>
      <c r="BX44" s="138" cm="1">
        <f t="array" ref="BX44">$E44*IFERROR(IF($D44&lt;=BX$5,INDEX($E$15:$E$16,MATCH(BX$5,$H$5:$CA$5,0)-MATCH($D44,$D$18:$D$90,0)+1,0),0),0)</f>
        <v>0</v>
      </c>
      <c r="BY44" s="138" cm="1">
        <f t="array" ref="BY44">$E44*IFERROR(IF($D44&lt;=BY$5,INDEX($E$15:$E$16,MATCH(BY$5,$H$5:$CA$5,0)-MATCH($D44,$D$18:$D$90,0)+1,0),0),0)</f>
        <v>0</v>
      </c>
      <c r="BZ44" s="138" cm="1">
        <f t="array" ref="BZ44">$E44*IFERROR(IF($D44&lt;=BZ$5,INDEX($E$15:$E$16,MATCH(BZ$5,$H$5:$CA$5,0)-MATCH($D44,$D$18:$D$90,0)+1,0),0),0)</f>
        <v>0</v>
      </c>
      <c r="CA44" s="138" cm="1">
        <f t="array" ref="CA44">$E44*IFERROR(IF($D44&lt;=CA$5,INDEX($E$15:$E$16,MATCH(CA$5,$H$5:$CA$5,0)-MATCH($D44,$D$18:$D$90,0)+1,0),0),0)</f>
        <v>0</v>
      </c>
    </row>
    <row r="45" spans="4:79" hidden="1" outlineLevel="1">
      <c r="D45" s="24">
        <f t="shared" si="10"/>
        <v>46873</v>
      </c>
      <c r="E45" s="137" cm="1">
        <f t="array" ref="E45">INDEX($H$7:$CA$7,0,MATCH($D45,$H$5:$CA$5,0))</f>
        <v>429529.91666666669</v>
      </c>
      <c r="H45" s="138" cm="1">
        <f t="array" ref="H45">$E45*IFERROR(IF($D45&lt;=H$5,INDEX($E$15:$E$16,MATCH(H$5,$H$5:$CA$5,0)-MATCH($D45,$D$18:$D$90,0)+1,0),0),0)</f>
        <v>0</v>
      </c>
      <c r="I45" s="138" cm="1">
        <f t="array" ref="I45">$E45*IFERROR(IF($D45&lt;=I$5,INDEX($E$15:$E$16,MATCH(I$5,$H$5:$CA$5,0)-MATCH($D45,$D$18:$D$90,0)+1,0),0),0)</f>
        <v>0</v>
      </c>
      <c r="J45" s="138" cm="1">
        <f t="array" ref="J45">$E45*IFERROR(IF($D45&lt;=J$5,INDEX($E$15:$E$16,MATCH(J$5,$H$5:$CA$5,0)-MATCH($D45,$D$18:$D$90,0)+1,0),0),0)</f>
        <v>0</v>
      </c>
      <c r="K45" s="138" cm="1">
        <f t="array" ref="K45">$E45*IFERROR(IF($D45&lt;=K$5,INDEX($E$15:$E$16,MATCH(K$5,$H$5:$CA$5,0)-MATCH($D45,$D$18:$D$90,0)+1,0),0),0)</f>
        <v>0</v>
      </c>
      <c r="L45" s="138" cm="1">
        <f t="array" ref="L45">$E45*IFERROR(IF($D45&lt;=L$5,INDEX($E$15:$E$16,MATCH(L$5,$H$5:$CA$5,0)-MATCH($D45,$D$18:$D$90,0)+1,0),0),0)</f>
        <v>0</v>
      </c>
      <c r="M45" s="138" cm="1">
        <f t="array" ref="M45">$E45*IFERROR(IF($D45&lt;=M$5,INDEX($E$15:$E$16,MATCH(M$5,$H$5:$CA$5,0)-MATCH($D45,$D$18:$D$90,0)+1,0),0),0)</f>
        <v>0</v>
      </c>
      <c r="N45" s="138" cm="1">
        <f t="array" ref="N45">$E45*IFERROR(IF($D45&lt;=N$5,INDEX($E$15:$E$16,MATCH(N$5,$H$5:$CA$5,0)-MATCH($D45,$D$18:$D$90,0)+1,0),0),0)</f>
        <v>0</v>
      </c>
      <c r="O45" s="138" cm="1">
        <f t="array" ref="O45">$E45*IFERROR(IF($D45&lt;=O$5,INDEX($E$15:$E$16,MATCH(O$5,$H$5:$CA$5,0)-MATCH($D45,$D$18:$D$90,0)+1,0),0),0)</f>
        <v>0</v>
      </c>
      <c r="P45" s="138" cm="1">
        <f t="array" ref="P45">$E45*IFERROR(IF($D45&lt;=P$5,INDEX($E$15:$E$16,MATCH(P$5,$H$5:$CA$5,0)-MATCH($D45,$D$18:$D$90,0)+1,0),0),0)</f>
        <v>0</v>
      </c>
      <c r="Q45" s="138" cm="1">
        <f t="array" ref="Q45">$E45*IFERROR(IF($D45&lt;=Q$5,INDEX($E$15:$E$16,MATCH(Q$5,$H$5:$CA$5,0)-MATCH($D45,$D$18:$D$90,0)+1,0),0),0)</f>
        <v>0</v>
      </c>
      <c r="R45" s="138" cm="1">
        <f t="array" ref="R45">$E45*IFERROR(IF($D45&lt;=R$5,INDEX($E$15:$E$16,MATCH(R$5,$H$5:$CA$5,0)-MATCH($D45,$D$18:$D$90,0)+1,0),0),0)</f>
        <v>0</v>
      </c>
      <c r="S45" s="138" cm="1">
        <f t="array" ref="S45">$E45*IFERROR(IF($D45&lt;=S$5,INDEX($E$15:$E$16,MATCH(S$5,$H$5:$CA$5,0)-MATCH($D45,$D$18:$D$90,0)+1,0),0),0)</f>
        <v>0</v>
      </c>
      <c r="T45" s="138" cm="1">
        <f t="array" ref="T45">$E45*IFERROR(IF($D45&lt;=T$5,INDEX($E$15:$E$16,MATCH(T$5,$H$5:$CA$5,0)-MATCH($D45,$D$18:$D$90,0)+1,0),0),0)</f>
        <v>0</v>
      </c>
      <c r="U45" s="138" cm="1">
        <f t="array" ref="U45">$E45*IFERROR(IF($D45&lt;=U$5,INDEX($E$15:$E$16,MATCH(U$5,$H$5:$CA$5,0)-MATCH($D45,$D$18:$D$90,0)+1,0),0),0)</f>
        <v>0</v>
      </c>
      <c r="V45" s="138" cm="1">
        <f t="array" ref="V45">$E45*IFERROR(IF($D45&lt;=V$5,INDEX($E$15:$E$16,MATCH(V$5,$H$5:$CA$5,0)-MATCH($D45,$D$18:$D$90,0)+1,0),0),0)</f>
        <v>0</v>
      </c>
      <c r="W45" s="138" cm="1">
        <f t="array" ref="W45">$E45*IFERROR(IF($D45&lt;=W$5,INDEX($E$15:$E$16,MATCH(W$5,$H$5:$CA$5,0)-MATCH($D45,$D$18:$D$90,0)+1,0),0),0)</f>
        <v>0</v>
      </c>
      <c r="X45" s="138" cm="1">
        <f t="array" ref="X45">$E45*IFERROR(IF($D45&lt;=X$5,INDEX($E$15:$E$16,MATCH(X$5,$H$5:$CA$5,0)-MATCH($D45,$D$18:$D$90,0)+1,0),0),0)</f>
        <v>0</v>
      </c>
      <c r="Y45" s="138" cm="1">
        <f t="array" ref="Y45">$E45*IFERROR(IF($D45&lt;=Y$5,INDEX($E$15:$E$16,MATCH(Y$5,$H$5:$CA$5,0)-MATCH($D45,$D$18:$D$90,0)+1,0),0),0)</f>
        <v>0</v>
      </c>
      <c r="Z45" s="138" cm="1">
        <f t="array" ref="Z45">$E45*IFERROR(IF($D45&lt;=Z$5,INDEX($E$15:$E$16,MATCH(Z$5,$H$5:$CA$5,0)-MATCH($D45,$D$18:$D$90,0)+1,0),0),0)</f>
        <v>0</v>
      </c>
      <c r="AA45" s="138" cm="1">
        <f t="array" ref="AA45">$E45*IFERROR(IF($D45&lt;=AA$5,INDEX($E$15:$E$16,MATCH(AA$5,$H$5:$CA$5,0)-MATCH($D45,$D$18:$D$90,0)+1,0),0),0)</f>
        <v>0</v>
      </c>
      <c r="AB45" s="138" cm="1">
        <f t="array" ref="AB45">$E45*IFERROR(IF($D45&lt;=AB$5,INDEX($E$15:$E$16,MATCH(AB$5,$H$5:$CA$5,0)-MATCH($D45,$D$18:$D$90,0)+1,0),0),0)</f>
        <v>0</v>
      </c>
      <c r="AC45" s="138" cm="1">
        <f t="array" ref="AC45">$E45*IFERROR(IF($D45&lt;=AC$5,INDEX($E$15:$E$16,MATCH(AC$5,$H$5:$CA$5,0)-MATCH($D45,$D$18:$D$90,0)+1,0),0),0)</f>
        <v>0</v>
      </c>
      <c r="AD45" s="138" cm="1">
        <f t="array" ref="AD45">$E45*IFERROR(IF($D45&lt;=AD$5,INDEX($E$15:$E$16,MATCH(AD$5,$H$5:$CA$5,0)-MATCH($D45,$D$18:$D$90,0)+1,0),0),0)</f>
        <v>0</v>
      </c>
      <c r="AE45" s="138" cm="1">
        <f t="array" ref="AE45">$E45*IFERROR(IF($D45&lt;=AE$5,INDEX($E$15:$E$16,MATCH(AE$5,$H$5:$CA$5,0)-MATCH($D45,$D$18:$D$90,0)+1,0),0),0)</f>
        <v>0</v>
      </c>
      <c r="AF45" s="138" cm="1">
        <f t="array" ref="AF45">$E45*IFERROR(IF($D45&lt;=AF$5,INDEX($E$15:$E$16,MATCH(AF$5,$H$5:$CA$5,0)-MATCH($D45,$D$18:$D$90,0)+1,0),0),0)</f>
        <v>0</v>
      </c>
      <c r="AG45" s="138" cm="1">
        <f t="array" ref="AG45">$E45*IFERROR(IF($D45&lt;=AG$5,INDEX($E$15:$E$16,MATCH(AG$5,$H$5:$CA$5,0)-MATCH($D45,$D$18:$D$90,0)+1,0),0),0)</f>
        <v>0</v>
      </c>
      <c r="AH45" s="138" cm="1">
        <f t="array" ref="AH45">$E45*IFERROR(IF($D45&lt;=AH$5,INDEX($E$15:$E$16,MATCH(AH$5,$H$5:$CA$5,0)-MATCH($D45,$D$18:$D$90,0)+1,0),0),0)</f>
        <v>0</v>
      </c>
      <c r="AI45" s="138" cm="1">
        <f t="array" ref="AI45">$E45*IFERROR(IF($D45&lt;=AI$5,INDEX($E$15:$E$16,MATCH(AI$5,$H$5:$CA$5,0)-MATCH($D45,$D$18:$D$90,0)+1,0),0),0)</f>
        <v>214764.95833333334</v>
      </c>
      <c r="AJ45" s="138" cm="1">
        <f t="array" ref="AJ45">$E45*IFERROR(IF($D45&lt;=AJ$5,INDEX($E$15:$E$16,MATCH(AJ$5,$H$5:$CA$5,0)-MATCH($D45,$D$18:$D$90,0)+1,0),0),0)</f>
        <v>214764.95833333334</v>
      </c>
      <c r="AK45" s="138" cm="1">
        <f t="array" ref="AK45">$E45*IFERROR(IF($D45&lt;=AK$5,INDEX($E$15:$E$16,MATCH(AK$5,$H$5:$CA$5,0)-MATCH($D45,$D$18:$D$90,0)+1,0),0),0)</f>
        <v>0</v>
      </c>
      <c r="AL45" s="138" cm="1">
        <f t="array" ref="AL45">$E45*IFERROR(IF($D45&lt;=AL$5,INDEX($E$15:$E$16,MATCH(AL$5,$H$5:$CA$5,0)-MATCH($D45,$D$18:$D$90,0)+1,0),0),0)</f>
        <v>0</v>
      </c>
      <c r="AM45" s="138" cm="1">
        <f t="array" ref="AM45">$E45*IFERROR(IF($D45&lt;=AM$5,INDEX($E$15:$E$16,MATCH(AM$5,$H$5:$CA$5,0)-MATCH($D45,$D$18:$D$90,0)+1,0),0),0)</f>
        <v>0</v>
      </c>
      <c r="AN45" s="138" cm="1">
        <f t="array" ref="AN45">$E45*IFERROR(IF($D45&lt;=AN$5,INDEX($E$15:$E$16,MATCH(AN$5,$H$5:$CA$5,0)-MATCH($D45,$D$18:$D$90,0)+1,0),0),0)</f>
        <v>0</v>
      </c>
      <c r="AO45" s="138" cm="1">
        <f t="array" ref="AO45">$E45*IFERROR(IF($D45&lt;=AO$5,INDEX($E$15:$E$16,MATCH(AO$5,$H$5:$CA$5,0)-MATCH($D45,$D$18:$D$90,0)+1,0),0),0)</f>
        <v>0</v>
      </c>
      <c r="AP45" s="138" cm="1">
        <f t="array" ref="AP45">$E45*IFERROR(IF($D45&lt;=AP$5,INDEX($E$15:$E$16,MATCH(AP$5,$H$5:$CA$5,0)-MATCH($D45,$D$18:$D$90,0)+1,0),0),0)</f>
        <v>0</v>
      </c>
      <c r="AQ45" s="138" cm="1">
        <f t="array" ref="AQ45">$E45*IFERROR(IF($D45&lt;=AQ$5,INDEX($E$15:$E$16,MATCH(AQ$5,$H$5:$CA$5,0)-MATCH($D45,$D$18:$D$90,0)+1,0),0),0)</f>
        <v>0</v>
      </c>
      <c r="AR45" s="138" cm="1">
        <f t="array" ref="AR45">$E45*IFERROR(IF($D45&lt;=AR$5,INDEX($E$15:$E$16,MATCH(AR$5,$H$5:$CA$5,0)-MATCH($D45,$D$18:$D$90,0)+1,0),0),0)</f>
        <v>0</v>
      </c>
      <c r="AS45" s="138" cm="1">
        <f t="array" ref="AS45">$E45*IFERROR(IF($D45&lt;=AS$5,INDEX($E$15:$E$16,MATCH(AS$5,$H$5:$CA$5,0)-MATCH($D45,$D$18:$D$90,0)+1,0),0),0)</f>
        <v>0</v>
      </c>
      <c r="AT45" s="138" cm="1">
        <f t="array" ref="AT45">$E45*IFERROR(IF($D45&lt;=AT$5,INDEX($E$15:$E$16,MATCH(AT$5,$H$5:$CA$5,0)-MATCH($D45,$D$18:$D$90,0)+1,0),0),0)</f>
        <v>0</v>
      </c>
      <c r="AU45" s="138" cm="1">
        <f t="array" ref="AU45">$E45*IFERROR(IF($D45&lt;=AU$5,INDEX($E$15:$E$16,MATCH(AU$5,$H$5:$CA$5,0)-MATCH($D45,$D$18:$D$90,0)+1,0),0),0)</f>
        <v>0</v>
      </c>
      <c r="AV45" s="138" cm="1">
        <f t="array" ref="AV45">$E45*IFERROR(IF($D45&lt;=AV$5,INDEX($E$15:$E$16,MATCH(AV$5,$H$5:$CA$5,0)-MATCH($D45,$D$18:$D$90,0)+1,0),0),0)</f>
        <v>0</v>
      </c>
      <c r="AW45" s="138" cm="1">
        <f t="array" ref="AW45">$E45*IFERROR(IF($D45&lt;=AW$5,INDEX($E$15:$E$16,MATCH(AW$5,$H$5:$CA$5,0)-MATCH($D45,$D$18:$D$90,0)+1,0),0),0)</f>
        <v>0</v>
      </c>
      <c r="AX45" s="138" cm="1">
        <f t="array" ref="AX45">$E45*IFERROR(IF($D45&lt;=AX$5,INDEX($E$15:$E$16,MATCH(AX$5,$H$5:$CA$5,0)-MATCH($D45,$D$18:$D$90,0)+1,0),0),0)</f>
        <v>0</v>
      </c>
      <c r="AY45" s="138" cm="1">
        <f t="array" ref="AY45">$E45*IFERROR(IF($D45&lt;=AY$5,INDEX($E$15:$E$16,MATCH(AY$5,$H$5:$CA$5,0)-MATCH($D45,$D$18:$D$90,0)+1,0),0),0)</f>
        <v>0</v>
      </c>
      <c r="AZ45" s="138" cm="1">
        <f t="array" ref="AZ45">$E45*IFERROR(IF($D45&lt;=AZ$5,INDEX($E$15:$E$16,MATCH(AZ$5,$H$5:$CA$5,0)-MATCH($D45,$D$18:$D$90,0)+1,0),0),0)</f>
        <v>0</v>
      </c>
      <c r="BA45" s="138" cm="1">
        <f t="array" ref="BA45">$E45*IFERROR(IF($D45&lt;=BA$5,INDEX($E$15:$E$16,MATCH(BA$5,$H$5:$CA$5,0)-MATCH($D45,$D$18:$D$90,0)+1,0),0),0)</f>
        <v>0</v>
      </c>
      <c r="BB45" s="138" cm="1">
        <f t="array" ref="BB45">$E45*IFERROR(IF($D45&lt;=BB$5,INDEX($E$15:$E$16,MATCH(BB$5,$H$5:$CA$5,0)-MATCH($D45,$D$18:$D$90,0)+1,0),0),0)</f>
        <v>0</v>
      </c>
      <c r="BC45" s="138" cm="1">
        <f t="array" ref="BC45">$E45*IFERROR(IF($D45&lt;=BC$5,INDEX($E$15:$E$16,MATCH(BC$5,$H$5:$CA$5,0)-MATCH($D45,$D$18:$D$90,0)+1,0),0),0)</f>
        <v>0</v>
      </c>
      <c r="BD45" s="138" cm="1">
        <f t="array" ref="BD45">$E45*IFERROR(IF($D45&lt;=BD$5,INDEX($E$15:$E$16,MATCH(BD$5,$H$5:$CA$5,0)-MATCH($D45,$D$18:$D$90,0)+1,0),0),0)</f>
        <v>0</v>
      </c>
      <c r="BE45" s="138" cm="1">
        <f t="array" ref="BE45">$E45*IFERROR(IF($D45&lt;=BE$5,INDEX($E$15:$E$16,MATCH(BE$5,$H$5:$CA$5,0)-MATCH($D45,$D$18:$D$90,0)+1,0),0),0)</f>
        <v>0</v>
      </c>
      <c r="BF45" s="138" cm="1">
        <f t="array" ref="BF45">$E45*IFERROR(IF($D45&lt;=BF$5,INDEX($E$15:$E$16,MATCH(BF$5,$H$5:$CA$5,0)-MATCH($D45,$D$18:$D$90,0)+1,0),0),0)</f>
        <v>0</v>
      </c>
      <c r="BG45" s="138" cm="1">
        <f t="array" ref="BG45">$E45*IFERROR(IF($D45&lt;=BG$5,INDEX($E$15:$E$16,MATCH(BG$5,$H$5:$CA$5,0)-MATCH($D45,$D$18:$D$90,0)+1,0),0),0)</f>
        <v>0</v>
      </c>
      <c r="BH45" s="138" cm="1">
        <f t="array" ref="BH45">$E45*IFERROR(IF($D45&lt;=BH$5,INDEX($E$15:$E$16,MATCH(BH$5,$H$5:$CA$5,0)-MATCH($D45,$D$18:$D$90,0)+1,0),0),0)</f>
        <v>0</v>
      </c>
      <c r="BI45" s="138" cm="1">
        <f t="array" ref="BI45">$E45*IFERROR(IF($D45&lt;=BI$5,INDEX($E$15:$E$16,MATCH(BI$5,$H$5:$CA$5,0)-MATCH($D45,$D$18:$D$90,0)+1,0),0),0)</f>
        <v>0</v>
      </c>
      <c r="BJ45" s="138" cm="1">
        <f t="array" ref="BJ45">$E45*IFERROR(IF($D45&lt;=BJ$5,INDEX($E$15:$E$16,MATCH(BJ$5,$H$5:$CA$5,0)-MATCH($D45,$D$18:$D$90,0)+1,0),0),0)</f>
        <v>0</v>
      </c>
      <c r="BK45" s="138" cm="1">
        <f t="array" ref="BK45">$E45*IFERROR(IF($D45&lt;=BK$5,INDEX($E$15:$E$16,MATCH(BK$5,$H$5:$CA$5,0)-MATCH($D45,$D$18:$D$90,0)+1,0),0),0)</f>
        <v>0</v>
      </c>
      <c r="BL45" s="138" cm="1">
        <f t="array" ref="BL45">$E45*IFERROR(IF($D45&lt;=BL$5,INDEX($E$15:$E$16,MATCH(BL$5,$H$5:$CA$5,0)-MATCH($D45,$D$18:$D$90,0)+1,0),0),0)</f>
        <v>0</v>
      </c>
      <c r="BM45" s="138" cm="1">
        <f t="array" ref="BM45">$E45*IFERROR(IF($D45&lt;=BM$5,INDEX($E$15:$E$16,MATCH(BM$5,$H$5:$CA$5,0)-MATCH($D45,$D$18:$D$90,0)+1,0),0),0)</f>
        <v>0</v>
      </c>
      <c r="BN45" s="138" cm="1">
        <f t="array" ref="BN45">$E45*IFERROR(IF($D45&lt;=BN$5,INDEX($E$15:$E$16,MATCH(BN$5,$H$5:$CA$5,0)-MATCH($D45,$D$18:$D$90,0)+1,0),0),0)</f>
        <v>0</v>
      </c>
      <c r="BO45" s="138" cm="1">
        <f t="array" ref="BO45">$E45*IFERROR(IF($D45&lt;=BO$5,INDEX($E$15:$E$16,MATCH(BO$5,$H$5:$CA$5,0)-MATCH($D45,$D$18:$D$90,0)+1,0),0),0)</f>
        <v>0</v>
      </c>
      <c r="BP45" s="138" cm="1">
        <f t="array" ref="BP45">$E45*IFERROR(IF($D45&lt;=BP$5,INDEX($E$15:$E$16,MATCH(BP$5,$H$5:$CA$5,0)-MATCH($D45,$D$18:$D$90,0)+1,0),0),0)</f>
        <v>0</v>
      </c>
      <c r="BQ45" s="138" cm="1">
        <f t="array" ref="BQ45">$E45*IFERROR(IF($D45&lt;=BQ$5,INDEX($E$15:$E$16,MATCH(BQ$5,$H$5:$CA$5,0)-MATCH($D45,$D$18:$D$90,0)+1,0),0),0)</f>
        <v>0</v>
      </c>
      <c r="BR45" s="138" cm="1">
        <f t="array" ref="BR45">$E45*IFERROR(IF($D45&lt;=BR$5,INDEX($E$15:$E$16,MATCH(BR$5,$H$5:$CA$5,0)-MATCH($D45,$D$18:$D$90,0)+1,0),0),0)</f>
        <v>0</v>
      </c>
      <c r="BS45" s="138" cm="1">
        <f t="array" ref="BS45">$E45*IFERROR(IF($D45&lt;=BS$5,INDEX($E$15:$E$16,MATCH(BS$5,$H$5:$CA$5,0)-MATCH($D45,$D$18:$D$90,0)+1,0),0),0)</f>
        <v>0</v>
      </c>
      <c r="BT45" s="138" cm="1">
        <f t="array" ref="BT45">$E45*IFERROR(IF($D45&lt;=BT$5,INDEX($E$15:$E$16,MATCH(BT$5,$H$5:$CA$5,0)-MATCH($D45,$D$18:$D$90,0)+1,0),0),0)</f>
        <v>0</v>
      </c>
      <c r="BU45" s="138" cm="1">
        <f t="array" ref="BU45">$E45*IFERROR(IF($D45&lt;=BU$5,INDEX($E$15:$E$16,MATCH(BU$5,$H$5:$CA$5,0)-MATCH($D45,$D$18:$D$90,0)+1,0),0),0)</f>
        <v>0</v>
      </c>
      <c r="BV45" s="138" cm="1">
        <f t="array" ref="BV45">$E45*IFERROR(IF($D45&lt;=BV$5,INDEX($E$15:$E$16,MATCH(BV$5,$H$5:$CA$5,0)-MATCH($D45,$D$18:$D$90,0)+1,0),0),0)</f>
        <v>0</v>
      </c>
      <c r="BW45" s="138" cm="1">
        <f t="array" ref="BW45">$E45*IFERROR(IF($D45&lt;=BW$5,INDEX($E$15:$E$16,MATCH(BW$5,$H$5:$CA$5,0)-MATCH($D45,$D$18:$D$90,0)+1,0),0),0)</f>
        <v>0</v>
      </c>
      <c r="BX45" s="138" cm="1">
        <f t="array" ref="BX45">$E45*IFERROR(IF($D45&lt;=BX$5,INDEX($E$15:$E$16,MATCH(BX$5,$H$5:$CA$5,0)-MATCH($D45,$D$18:$D$90,0)+1,0),0),0)</f>
        <v>0</v>
      </c>
      <c r="BY45" s="138" cm="1">
        <f t="array" ref="BY45">$E45*IFERROR(IF($D45&lt;=BY$5,INDEX($E$15:$E$16,MATCH(BY$5,$H$5:$CA$5,0)-MATCH($D45,$D$18:$D$90,0)+1,0),0),0)</f>
        <v>0</v>
      </c>
      <c r="BZ45" s="138" cm="1">
        <f t="array" ref="BZ45">$E45*IFERROR(IF($D45&lt;=BZ$5,INDEX($E$15:$E$16,MATCH(BZ$5,$H$5:$CA$5,0)-MATCH($D45,$D$18:$D$90,0)+1,0),0),0)</f>
        <v>0</v>
      </c>
      <c r="CA45" s="138" cm="1">
        <f t="array" ref="CA45">$E45*IFERROR(IF($D45&lt;=CA$5,INDEX($E$15:$E$16,MATCH(CA$5,$H$5:$CA$5,0)-MATCH($D45,$D$18:$D$90,0)+1,0),0),0)</f>
        <v>0</v>
      </c>
    </row>
    <row r="46" spans="4:79" hidden="1" outlineLevel="1">
      <c r="D46" s="24">
        <f t="shared" si="10"/>
        <v>46904</v>
      </c>
      <c r="E46" s="137" cm="1">
        <f t="array" ref="E46">INDEX($H$7:$CA$7,0,MATCH($D46,$H$5:$CA$5,0))</f>
        <v>337840.0625</v>
      </c>
      <c r="H46" s="138" cm="1">
        <f t="array" ref="H46">$E46*IFERROR(IF($D46&lt;=H$5,INDEX($E$15:$E$16,MATCH(H$5,$H$5:$CA$5,0)-MATCH($D46,$D$18:$D$90,0)+1,0),0),0)</f>
        <v>0</v>
      </c>
      <c r="I46" s="138" cm="1">
        <f t="array" ref="I46">$E46*IFERROR(IF($D46&lt;=I$5,INDEX($E$15:$E$16,MATCH(I$5,$H$5:$CA$5,0)-MATCH($D46,$D$18:$D$90,0)+1,0),0),0)</f>
        <v>0</v>
      </c>
      <c r="J46" s="138" cm="1">
        <f t="array" ref="J46">$E46*IFERROR(IF($D46&lt;=J$5,INDEX($E$15:$E$16,MATCH(J$5,$H$5:$CA$5,0)-MATCH($D46,$D$18:$D$90,0)+1,0),0),0)</f>
        <v>0</v>
      </c>
      <c r="K46" s="138" cm="1">
        <f t="array" ref="K46">$E46*IFERROR(IF($D46&lt;=K$5,INDEX($E$15:$E$16,MATCH(K$5,$H$5:$CA$5,0)-MATCH($D46,$D$18:$D$90,0)+1,0),0),0)</f>
        <v>0</v>
      </c>
      <c r="L46" s="138" cm="1">
        <f t="array" ref="L46">$E46*IFERROR(IF($D46&lt;=L$5,INDEX($E$15:$E$16,MATCH(L$5,$H$5:$CA$5,0)-MATCH($D46,$D$18:$D$90,0)+1,0),0),0)</f>
        <v>0</v>
      </c>
      <c r="M46" s="138" cm="1">
        <f t="array" ref="M46">$E46*IFERROR(IF($D46&lt;=M$5,INDEX($E$15:$E$16,MATCH(M$5,$H$5:$CA$5,0)-MATCH($D46,$D$18:$D$90,0)+1,0),0),0)</f>
        <v>0</v>
      </c>
      <c r="N46" s="138" cm="1">
        <f t="array" ref="N46">$E46*IFERROR(IF($D46&lt;=N$5,INDEX($E$15:$E$16,MATCH(N$5,$H$5:$CA$5,0)-MATCH($D46,$D$18:$D$90,0)+1,0),0),0)</f>
        <v>0</v>
      </c>
      <c r="O46" s="138" cm="1">
        <f t="array" ref="O46">$E46*IFERROR(IF($D46&lt;=O$5,INDEX($E$15:$E$16,MATCH(O$5,$H$5:$CA$5,0)-MATCH($D46,$D$18:$D$90,0)+1,0),0),0)</f>
        <v>0</v>
      </c>
      <c r="P46" s="138" cm="1">
        <f t="array" ref="P46">$E46*IFERROR(IF($D46&lt;=P$5,INDEX($E$15:$E$16,MATCH(P$5,$H$5:$CA$5,0)-MATCH($D46,$D$18:$D$90,0)+1,0),0),0)</f>
        <v>0</v>
      </c>
      <c r="Q46" s="138" cm="1">
        <f t="array" ref="Q46">$E46*IFERROR(IF($D46&lt;=Q$5,INDEX($E$15:$E$16,MATCH(Q$5,$H$5:$CA$5,0)-MATCH($D46,$D$18:$D$90,0)+1,0),0),0)</f>
        <v>0</v>
      </c>
      <c r="R46" s="138" cm="1">
        <f t="array" ref="R46">$E46*IFERROR(IF($D46&lt;=R$5,INDEX($E$15:$E$16,MATCH(R$5,$H$5:$CA$5,0)-MATCH($D46,$D$18:$D$90,0)+1,0),0),0)</f>
        <v>0</v>
      </c>
      <c r="S46" s="138" cm="1">
        <f t="array" ref="S46">$E46*IFERROR(IF($D46&lt;=S$5,INDEX($E$15:$E$16,MATCH(S$5,$H$5:$CA$5,0)-MATCH($D46,$D$18:$D$90,0)+1,0),0),0)</f>
        <v>0</v>
      </c>
      <c r="T46" s="138" cm="1">
        <f t="array" ref="T46">$E46*IFERROR(IF($D46&lt;=T$5,INDEX($E$15:$E$16,MATCH(T$5,$H$5:$CA$5,0)-MATCH($D46,$D$18:$D$90,0)+1,0),0),0)</f>
        <v>0</v>
      </c>
      <c r="U46" s="138" cm="1">
        <f t="array" ref="U46">$E46*IFERROR(IF($D46&lt;=U$5,INDEX($E$15:$E$16,MATCH(U$5,$H$5:$CA$5,0)-MATCH($D46,$D$18:$D$90,0)+1,0),0),0)</f>
        <v>0</v>
      </c>
      <c r="V46" s="138" cm="1">
        <f t="array" ref="V46">$E46*IFERROR(IF($D46&lt;=V$5,INDEX($E$15:$E$16,MATCH(V$5,$H$5:$CA$5,0)-MATCH($D46,$D$18:$D$90,0)+1,0),0),0)</f>
        <v>0</v>
      </c>
      <c r="W46" s="138" cm="1">
        <f t="array" ref="W46">$E46*IFERROR(IF($D46&lt;=W$5,INDEX($E$15:$E$16,MATCH(W$5,$H$5:$CA$5,0)-MATCH($D46,$D$18:$D$90,0)+1,0),0),0)</f>
        <v>0</v>
      </c>
      <c r="X46" s="138" cm="1">
        <f t="array" ref="X46">$E46*IFERROR(IF($D46&lt;=X$5,INDEX($E$15:$E$16,MATCH(X$5,$H$5:$CA$5,0)-MATCH($D46,$D$18:$D$90,0)+1,0),0),0)</f>
        <v>0</v>
      </c>
      <c r="Y46" s="138" cm="1">
        <f t="array" ref="Y46">$E46*IFERROR(IF($D46&lt;=Y$5,INDEX($E$15:$E$16,MATCH(Y$5,$H$5:$CA$5,0)-MATCH($D46,$D$18:$D$90,0)+1,0),0),0)</f>
        <v>0</v>
      </c>
      <c r="Z46" s="138" cm="1">
        <f t="array" ref="Z46">$E46*IFERROR(IF($D46&lt;=Z$5,INDEX($E$15:$E$16,MATCH(Z$5,$H$5:$CA$5,0)-MATCH($D46,$D$18:$D$90,0)+1,0),0),0)</f>
        <v>0</v>
      </c>
      <c r="AA46" s="138" cm="1">
        <f t="array" ref="AA46">$E46*IFERROR(IF($D46&lt;=AA$5,INDEX($E$15:$E$16,MATCH(AA$5,$H$5:$CA$5,0)-MATCH($D46,$D$18:$D$90,0)+1,0),0),0)</f>
        <v>0</v>
      </c>
      <c r="AB46" s="138" cm="1">
        <f t="array" ref="AB46">$E46*IFERROR(IF($D46&lt;=AB$5,INDEX($E$15:$E$16,MATCH(AB$5,$H$5:$CA$5,0)-MATCH($D46,$D$18:$D$90,0)+1,0),0),0)</f>
        <v>0</v>
      </c>
      <c r="AC46" s="138" cm="1">
        <f t="array" ref="AC46">$E46*IFERROR(IF($D46&lt;=AC$5,INDEX($E$15:$E$16,MATCH(AC$5,$H$5:$CA$5,0)-MATCH($D46,$D$18:$D$90,0)+1,0),0),0)</f>
        <v>0</v>
      </c>
      <c r="AD46" s="138" cm="1">
        <f t="array" ref="AD46">$E46*IFERROR(IF($D46&lt;=AD$5,INDEX($E$15:$E$16,MATCH(AD$5,$H$5:$CA$5,0)-MATCH($D46,$D$18:$D$90,0)+1,0),0),0)</f>
        <v>0</v>
      </c>
      <c r="AE46" s="138" cm="1">
        <f t="array" ref="AE46">$E46*IFERROR(IF($D46&lt;=AE$5,INDEX($E$15:$E$16,MATCH(AE$5,$H$5:$CA$5,0)-MATCH($D46,$D$18:$D$90,0)+1,0),0),0)</f>
        <v>0</v>
      </c>
      <c r="AF46" s="138" cm="1">
        <f t="array" ref="AF46">$E46*IFERROR(IF($D46&lt;=AF$5,INDEX($E$15:$E$16,MATCH(AF$5,$H$5:$CA$5,0)-MATCH($D46,$D$18:$D$90,0)+1,0),0),0)</f>
        <v>0</v>
      </c>
      <c r="AG46" s="138" cm="1">
        <f t="array" ref="AG46">$E46*IFERROR(IF($D46&lt;=AG$5,INDEX($E$15:$E$16,MATCH(AG$5,$H$5:$CA$5,0)-MATCH($D46,$D$18:$D$90,0)+1,0),0),0)</f>
        <v>0</v>
      </c>
      <c r="AH46" s="138" cm="1">
        <f t="array" ref="AH46">$E46*IFERROR(IF($D46&lt;=AH$5,INDEX($E$15:$E$16,MATCH(AH$5,$H$5:$CA$5,0)-MATCH($D46,$D$18:$D$90,0)+1,0),0),0)</f>
        <v>0</v>
      </c>
      <c r="AI46" s="138" cm="1">
        <f t="array" ref="AI46">$E46*IFERROR(IF($D46&lt;=AI$5,INDEX($E$15:$E$16,MATCH(AI$5,$H$5:$CA$5,0)-MATCH($D46,$D$18:$D$90,0)+1,0),0),0)</f>
        <v>0</v>
      </c>
      <c r="AJ46" s="138" cm="1">
        <f t="array" ref="AJ46">$E46*IFERROR(IF($D46&lt;=AJ$5,INDEX($E$15:$E$16,MATCH(AJ$5,$H$5:$CA$5,0)-MATCH($D46,$D$18:$D$90,0)+1,0),0),0)</f>
        <v>168920.03125</v>
      </c>
      <c r="AK46" s="138" cm="1">
        <f t="array" ref="AK46">$E46*IFERROR(IF($D46&lt;=AK$5,INDEX($E$15:$E$16,MATCH(AK$5,$H$5:$CA$5,0)-MATCH($D46,$D$18:$D$90,0)+1,0),0),0)</f>
        <v>168920.03125</v>
      </c>
      <c r="AL46" s="138" cm="1">
        <f t="array" ref="AL46">$E46*IFERROR(IF($D46&lt;=AL$5,INDEX($E$15:$E$16,MATCH(AL$5,$H$5:$CA$5,0)-MATCH($D46,$D$18:$D$90,0)+1,0),0),0)</f>
        <v>0</v>
      </c>
      <c r="AM46" s="138" cm="1">
        <f t="array" ref="AM46">$E46*IFERROR(IF($D46&lt;=AM$5,INDEX($E$15:$E$16,MATCH(AM$5,$H$5:$CA$5,0)-MATCH($D46,$D$18:$D$90,0)+1,0),0),0)</f>
        <v>0</v>
      </c>
      <c r="AN46" s="138" cm="1">
        <f t="array" ref="AN46">$E46*IFERROR(IF($D46&lt;=AN$5,INDEX($E$15:$E$16,MATCH(AN$5,$H$5:$CA$5,0)-MATCH($D46,$D$18:$D$90,0)+1,0),0),0)</f>
        <v>0</v>
      </c>
      <c r="AO46" s="138" cm="1">
        <f t="array" ref="AO46">$E46*IFERROR(IF($D46&lt;=AO$5,INDEX($E$15:$E$16,MATCH(AO$5,$H$5:$CA$5,0)-MATCH($D46,$D$18:$D$90,0)+1,0),0),0)</f>
        <v>0</v>
      </c>
      <c r="AP46" s="138" cm="1">
        <f t="array" ref="AP46">$E46*IFERROR(IF($D46&lt;=AP$5,INDEX($E$15:$E$16,MATCH(AP$5,$H$5:$CA$5,0)-MATCH($D46,$D$18:$D$90,0)+1,0),0),0)</f>
        <v>0</v>
      </c>
      <c r="AQ46" s="138" cm="1">
        <f t="array" ref="AQ46">$E46*IFERROR(IF($D46&lt;=AQ$5,INDEX($E$15:$E$16,MATCH(AQ$5,$H$5:$CA$5,0)-MATCH($D46,$D$18:$D$90,0)+1,0),0),0)</f>
        <v>0</v>
      </c>
      <c r="AR46" s="138" cm="1">
        <f t="array" ref="AR46">$E46*IFERROR(IF($D46&lt;=AR$5,INDEX($E$15:$E$16,MATCH(AR$5,$H$5:$CA$5,0)-MATCH($D46,$D$18:$D$90,0)+1,0),0),0)</f>
        <v>0</v>
      </c>
      <c r="AS46" s="138" cm="1">
        <f t="array" ref="AS46">$E46*IFERROR(IF($D46&lt;=AS$5,INDEX($E$15:$E$16,MATCH(AS$5,$H$5:$CA$5,0)-MATCH($D46,$D$18:$D$90,0)+1,0),0),0)</f>
        <v>0</v>
      </c>
      <c r="AT46" s="138" cm="1">
        <f t="array" ref="AT46">$E46*IFERROR(IF($D46&lt;=AT$5,INDEX($E$15:$E$16,MATCH(AT$5,$H$5:$CA$5,0)-MATCH($D46,$D$18:$D$90,0)+1,0),0),0)</f>
        <v>0</v>
      </c>
      <c r="AU46" s="138" cm="1">
        <f t="array" ref="AU46">$E46*IFERROR(IF($D46&lt;=AU$5,INDEX($E$15:$E$16,MATCH(AU$5,$H$5:$CA$5,0)-MATCH($D46,$D$18:$D$90,0)+1,0),0),0)</f>
        <v>0</v>
      </c>
      <c r="AV46" s="138" cm="1">
        <f t="array" ref="AV46">$E46*IFERROR(IF($D46&lt;=AV$5,INDEX($E$15:$E$16,MATCH(AV$5,$H$5:$CA$5,0)-MATCH($D46,$D$18:$D$90,0)+1,0),0),0)</f>
        <v>0</v>
      </c>
      <c r="AW46" s="138" cm="1">
        <f t="array" ref="AW46">$E46*IFERROR(IF($D46&lt;=AW$5,INDEX($E$15:$E$16,MATCH(AW$5,$H$5:$CA$5,0)-MATCH($D46,$D$18:$D$90,0)+1,0),0),0)</f>
        <v>0</v>
      </c>
      <c r="AX46" s="138" cm="1">
        <f t="array" ref="AX46">$E46*IFERROR(IF($D46&lt;=AX$5,INDEX($E$15:$E$16,MATCH(AX$5,$H$5:$CA$5,0)-MATCH($D46,$D$18:$D$90,0)+1,0),0),0)</f>
        <v>0</v>
      </c>
      <c r="AY46" s="138" cm="1">
        <f t="array" ref="AY46">$E46*IFERROR(IF($D46&lt;=AY$5,INDEX($E$15:$E$16,MATCH(AY$5,$H$5:$CA$5,0)-MATCH($D46,$D$18:$D$90,0)+1,0),0),0)</f>
        <v>0</v>
      </c>
      <c r="AZ46" s="138" cm="1">
        <f t="array" ref="AZ46">$E46*IFERROR(IF($D46&lt;=AZ$5,INDEX($E$15:$E$16,MATCH(AZ$5,$H$5:$CA$5,0)-MATCH($D46,$D$18:$D$90,0)+1,0),0),0)</f>
        <v>0</v>
      </c>
      <c r="BA46" s="138" cm="1">
        <f t="array" ref="BA46">$E46*IFERROR(IF($D46&lt;=BA$5,INDEX($E$15:$E$16,MATCH(BA$5,$H$5:$CA$5,0)-MATCH($D46,$D$18:$D$90,0)+1,0),0),0)</f>
        <v>0</v>
      </c>
      <c r="BB46" s="138" cm="1">
        <f t="array" ref="BB46">$E46*IFERROR(IF($D46&lt;=BB$5,INDEX($E$15:$E$16,MATCH(BB$5,$H$5:$CA$5,0)-MATCH($D46,$D$18:$D$90,0)+1,0),0),0)</f>
        <v>0</v>
      </c>
      <c r="BC46" s="138" cm="1">
        <f t="array" ref="BC46">$E46*IFERROR(IF($D46&lt;=BC$5,INDEX($E$15:$E$16,MATCH(BC$5,$H$5:$CA$5,0)-MATCH($D46,$D$18:$D$90,0)+1,0),0),0)</f>
        <v>0</v>
      </c>
      <c r="BD46" s="138" cm="1">
        <f t="array" ref="BD46">$E46*IFERROR(IF($D46&lt;=BD$5,INDEX($E$15:$E$16,MATCH(BD$5,$H$5:$CA$5,0)-MATCH($D46,$D$18:$D$90,0)+1,0),0),0)</f>
        <v>0</v>
      </c>
      <c r="BE46" s="138" cm="1">
        <f t="array" ref="BE46">$E46*IFERROR(IF($D46&lt;=BE$5,INDEX($E$15:$E$16,MATCH(BE$5,$H$5:$CA$5,0)-MATCH($D46,$D$18:$D$90,0)+1,0),0),0)</f>
        <v>0</v>
      </c>
      <c r="BF46" s="138" cm="1">
        <f t="array" ref="BF46">$E46*IFERROR(IF($D46&lt;=BF$5,INDEX($E$15:$E$16,MATCH(BF$5,$H$5:$CA$5,0)-MATCH($D46,$D$18:$D$90,0)+1,0),0),0)</f>
        <v>0</v>
      </c>
      <c r="BG46" s="138" cm="1">
        <f t="array" ref="BG46">$E46*IFERROR(IF($D46&lt;=BG$5,INDEX($E$15:$E$16,MATCH(BG$5,$H$5:$CA$5,0)-MATCH($D46,$D$18:$D$90,0)+1,0),0),0)</f>
        <v>0</v>
      </c>
      <c r="BH46" s="138" cm="1">
        <f t="array" ref="BH46">$E46*IFERROR(IF($D46&lt;=BH$5,INDEX($E$15:$E$16,MATCH(BH$5,$H$5:$CA$5,0)-MATCH($D46,$D$18:$D$90,0)+1,0),0),0)</f>
        <v>0</v>
      </c>
      <c r="BI46" s="138" cm="1">
        <f t="array" ref="BI46">$E46*IFERROR(IF($D46&lt;=BI$5,INDEX($E$15:$E$16,MATCH(BI$5,$H$5:$CA$5,0)-MATCH($D46,$D$18:$D$90,0)+1,0),0),0)</f>
        <v>0</v>
      </c>
      <c r="BJ46" s="138" cm="1">
        <f t="array" ref="BJ46">$E46*IFERROR(IF($D46&lt;=BJ$5,INDEX($E$15:$E$16,MATCH(BJ$5,$H$5:$CA$5,0)-MATCH($D46,$D$18:$D$90,0)+1,0),0),0)</f>
        <v>0</v>
      </c>
      <c r="BK46" s="138" cm="1">
        <f t="array" ref="BK46">$E46*IFERROR(IF($D46&lt;=BK$5,INDEX($E$15:$E$16,MATCH(BK$5,$H$5:$CA$5,0)-MATCH($D46,$D$18:$D$90,0)+1,0),0),0)</f>
        <v>0</v>
      </c>
      <c r="BL46" s="138" cm="1">
        <f t="array" ref="BL46">$E46*IFERROR(IF($D46&lt;=BL$5,INDEX($E$15:$E$16,MATCH(BL$5,$H$5:$CA$5,0)-MATCH($D46,$D$18:$D$90,0)+1,0),0),0)</f>
        <v>0</v>
      </c>
      <c r="BM46" s="138" cm="1">
        <f t="array" ref="BM46">$E46*IFERROR(IF($D46&lt;=BM$5,INDEX($E$15:$E$16,MATCH(BM$5,$H$5:$CA$5,0)-MATCH($D46,$D$18:$D$90,0)+1,0),0),0)</f>
        <v>0</v>
      </c>
      <c r="BN46" s="138" cm="1">
        <f t="array" ref="BN46">$E46*IFERROR(IF($D46&lt;=BN$5,INDEX($E$15:$E$16,MATCH(BN$5,$H$5:$CA$5,0)-MATCH($D46,$D$18:$D$90,0)+1,0),0),0)</f>
        <v>0</v>
      </c>
      <c r="BO46" s="138" cm="1">
        <f t="array" ref="BO46">$E46*IFERROR(IF($D46&lt;=BO$5,INDEX($E$15:$E$16,MATCH(BO$5,$H$5:$CA$5,0)-MATCH($D46,$D$18:$D$90,0)+1,0),0),0)</f>
        <v>0</v>
      </c>
      <c r="BP46" s="138" cm="1">
        <f t="array" ref="BP46">$E46*IFERROR(IF($D46&lt;=BP$5,INDEX($E$15:$E$16,MATCH(BP$5,$H$5:$CA$5,0)-MATCH($D46,$D$18:$D$90,0)+1,0),0),0)</f>
        <v>0</v>
      </c>
      <c r="BQ46" s="138" cm="1">
        <f t="array" ref="BQ46">$E46*IFERROR(IF($D46&lt;=BQ$5,INDEX($E$15:$E$16,MATCH(BQ$5,$H$5:$CA$5,0)-MATCH($D46,$D$18:$D$90,0)+1,0),0),0)</f>
        <v>0</v>
      </c>
      <c r="BR46" s="138" cm="1">
        <f t="array" ref="BR46">$E46*IFERROR(IF($D46&lt;=BR$5,INDEX($E$15:$E$16,MATCH(BR$5,$H$5:$CA$5,0)-MATCH($D46,$D$18:$D$90,0)+1,0),0),0)</f>
        <v>0</v>
      </c>
      <c r="BS46" s="138" cm="1">
        <f t="array" ref="BS46">$E46*IFERROR(IF($D46&lt;=BS$5,INDEX($E$15:$E$16,MATCH(BS$5,$H$5:$CA$5,0)-MATCH($D46,$D$18:$D$90,0)+1,0),0),0)</f>
        <v>0</v>
      </c>
      <c r="BT46" s="138" cm="1">
        <f t="array" ref="BT46">$E46*IFERROR(IF($D46&lt;=BT$5,INDEX($E$15:$E$16,MATCH(BT$5,$H$5:$CA$5,0)-MATCH($D46,$D$18:$D$90,0)+1,0),0),0)</f>
        <v>0</v>
      </c>
      <c r="BU46" s="138" cm="1">
        <f t="array" ref="BU46">$E46*IFERROR(IF($D46&lt;=BU$5,INDEX($E$15:$E$16,MATCH(BU$5,$H$5:$CA$5,0)-MATCH($D46,$D$18:$D$90,0)+1,0),0),0)</f>
        <v>0</v>
      </c>
      <c r="BV46" s="138" cm="1">
        <f t="array" ref="BV46">$E46*IFERROR(IF($D46&lt;=BV$5,INDEX($E$15:$E$16,MATCH(BV$5,$H$5:$CA$5,0)-MATCH($D46,$D$18:$D$90,0)+1,0),0),0)</f>
        <v>0</v>
      </c>
      <c r="BW46" s="138" cm="1">
        <f t="array" ref="BW46">$E46*IFERROR(IF($D46&lt;=BW$5,INDEX($E$15:$E$16,MATCH(BW$5,$H$5:$CA$5,0)-MATCH($D46,$D$18:$D$90,0)+1,0),0),0)</f>
        <v>0</v>
      </c>
      <c r="BX46" s="138" cm="1">
        <f t="array" ref="BX46">$E46*IFERROR(IF($D46&lt;=BX$5,INDEX($E$15:$E$16,MATCH(BX$5,$H$5:$CA$5,0)-MATCH($D46,$D$18:$D$90,0)+1,0),0),0)</f>
        <v>0</v>
      </c>
      <c r="BY46" s="138" cm="1">
        <f t="array" ref="BY46">$E46*IFERROR(IF($D46&lt;=BY$5,INDEX($E$15:$E$16,MATCH(BY$5,$H$5:$CA$5,0)-MATCH($D46,$D$18:$D$90,0)+1,0),0),0)</f>
        <v>0</v>
      </c>
      <c r="BZ46" s="138" cm="1">
        <f t="array" ref="BZ46">$E46*IFERROR(IF($D46&lt;=BZ$5,INDEX($E$15:$E$16,MATCH(BZ$5,$H$5:$CA$5,0)-MATCH($D46,$D$18:$D$90,0)+1,0),0),0)</f>
        <v>0</v>
      </c>
      <c r="CA46" s="138" cm="1">
        <f t="array" ref="CA46">$E46*IFERROR(IF($D46&lt;=CA$5,INDEX($E$15:$E$16,MATCH(CA$5,$H$5:$CA$5,0)-MATCH($D46,$D$18:$D$90,0)+1,0),0),0)</f>
        <v>0</v>
      </c>
    </row>
    <row r="47" spans="4:79" hidden="1" outlineLevel="1">
      <c r="D47" s="24">
        <f t="shared" si="10"/>
        <v>46934</v>
      </c>
      <c r="E47" s="137" cm="1">
        <f t="array" ref="E47">INDEX($H$7:$CA$7,0,MATCH($D47,$H$5:$CA$5,0))</f>
        <v>369752.5625</v>
      </c>
      <c r="H47" s="138" cm="1">
        <f t="array" ref="H47">$E47*IFERROR(IF($D47&lt;=H$5,INDEX($E$15:$E$16,MATCH(H$5,$H$5:$CA$5,0)-MATCH($D47,$D$18:$D$90,0)+1,0),0),0)</f>
        <v>0</v>
      </c>
      <c r="I47" s="138" cm="1">
        <f t="array" ref="I47">$E47*IFERROR(IF($D47&lt;=I$5,INDEX($E$15:$E$16,MATCH(I$5,$H$5:$CA$5,0)-MATCH($D47,$D$18:$D$90,0)+1,0),0),0)</f>
        <v>0</v>
      </c>
      <c r="J47" s="138" cm="1">
        <f t="array" ref="J47">$E47*IFERROR(IF($D47&lt;=J$5,INDEX($E$15:$E$16,MATCH(J$5,$H$5:$CA$5,0)-MATCH($D47,$D$18:$D$90,0)+1,0),0),0)</f>
        <v>0</v>
      </c>
      <c r="K47" s="138" cm="1">
        <f t="array" ref="K47">$E47*IFERROR(IF($D47&lt;=K$5,INDEX($E$15:$E$16,MATCH(K$5,$H$5:$CA$5,0)-MATCH($D47,$D$18:$D$90,0)+1,0),0),0)</f>
        <v>0</v>
      </c>
      <c r="L47" s="138" cm="1">
        <f t="array" ref="L47">$E47*IFERROR(IF($D47&lt;=L$5,INDEX($E$15:$E$16,MATCH(L$5,$H$5:$CA$5,0)-MATCH($D47,$D$18:$D$90,0)+1,0),0),0)</f>
        <v>0</v>
      </c>
      <c r="M47" s="138" cm="1">
        <f t="array" ref="M47">$E47*IFERROR(IF($D47&lt;=M$5,INDEX($E$15:$E$16,MATCH(M$5,$H$5:$CA$5,0)-MATCH($D47,$D$18:$D$90,0)+1,0),0),0)</f>
        <v>0</v>
      </c>
      <c r="N47" s="138" cm="1">
        <f t="array" ref="N47">$E47*IFERROR(IF($D47&lt;=N$5,INDEX($E$15:$E$16,MATCH(N$5,$H$5:$CA$5,0)-MATCH($D47,$D$18:$D$90,0)+1,0),0),0)</f>
        <v>0</v>
      </c>
      <c r="O47" s="138" cm="1">
        <f t="array" ref="O47">$E47*IFERROR(IF($D47&lt;=O$5,INDEX($E$15:$E$16,MATCH(O$5,$H$5:$CA$5,0)-MATCH($D47,$D$18:$D$90,0)+1,0),0),0)</f>
        <v>0</v>
      </c>
      <c r="P47" s="138" cm="1">
        <f t="array" ref="P47">$E47*IFERROR(IF($D47&lt;=P$5,INDEX($E$15:$E$16,MATCH(P$5,$H$5:$CA$5,0)-MATCH($D47,$D$18:$D$90,0)+1,0),0),0)</f>
        <v>0</v>
      </c>
      <c r="Q47" s="138" cm="1">
        <f t="array" ref="Q47">$E47*IFERROR(IF($D47&lt;=Q$5,INDEX($E$15:$E$16,MATCH(Q$5,$H$5:$CA$5,0)-MATCH($D47,$D$18:$D$90,0)+1,0),0),0)</f>
        <v>0</v>
      </c>
      <c r="R47" s="138" cm="1">
        <f t="array" ref="R47">$E47*IFERROR(IF($D47&lt;=R$5,INDEX($E$15:$E$16,MATCH(R$5,$H$5:$CA$5,0)-MATCH($D47,$D$18:$D$90,0)+1,0),0),0)</f>
        <v>0</v>
      </c>
      <c r="S47" s="138" cm="1">
        <f t="array" ref="S47">$E47*IFERROR(IF($D47&lt;=S$5,INDEX($E$15:$E$16,MATCH(S$5,$H$5:$CA$5,0)-MATCH($D47,$D$18:$D$90,0)+1,0),0),0)</f>
        <v>0</v>
      </c>
      <c r="T47" s="138" cm="1">
        <f t="array" ref="T47">$E47*IFERROR(IF($D47&lt;=T$5,INDEX($E$15:$E$16,MATCH(T$5,$H$5:$CA$5,0)-MATCH($D47,$D$18:$D$90,0)+1,0),0),0)</f>
        <v>0</v>
      </c>
      <c r="U47" s="138" cm="1">
        <f t="array" ref="U47">$E47*IFERROR(IF($D47&lt;=U$5,INDEX($E$15:$E$16,MATCH(U$5,$H$5:$CA$5,0)-MATCH($D47,$D$18:$D$90,0)+1,0),0),0)</f>
        <v>0</v>
      </c>
      <c r="V47" s="138" cm="1">
        <f t="array" ref="V47">$E47*IFERROR(IF($D47&lt;=V$5,INDEX($E$15:$E$16,MATCH(V$5,$H$5:$CA$5,0)-MATCH($D47,$D$18:$D$90,0)+1,0),0),0)</f>
        <v>0</v>
      </c>
      <c r="W47" s="138" cm="1">
        <f t="array" ref="W47">$E47*IFERROR(IF($D47&lt;=W$5,INDEX($E$15:$E$16,MATCH(W$5,$H$5:$CA$5,0)-MATCH($D47,$D$18:$D$90,0)+1,0),0),0)</f>
        <v>0</v>
      </c>
      <c r="X47" s="138" cm="1">
        <f t="array" ref="X47">$E47*IFERROR(IF($D47&lt;=X$5,INDEX($E$15:$E$16,MATCH(X$5,$H$5:$CA$5,0)-MATCH($D47,$D$18:$D$90,0)+1,0),0),0)</f>
        <v>0</v>
      </c>
      <c r="Y47" s="138" cm="1">
        <f t="array" ref="Y47">$E47*IFERROR(IF($D47&lt;=Y$5,INDEX($E$15:$E$16,MATCH(Y$5,$H$5:$CA$5,0)-MATCH($D47,$D$18:$D$90,0)+1,0),0),0)</f>
        <v>0</v>
      </c>
      <c r="Z47" s="138" cm="1">
        <f t="array" ref="Z47">$E47*IFERROR(IF($D47&lt;=Z$5,INDEX($E$15:$E$16,MATCH(Z$5,$H$5:$CA$5,0)-MATCH($D47,$D$18:$D$90,0)+1,0),0),0)</f>
        <v>0</v>
      </c>
      <c r="AA47" s="138" cm="1">
        <f t="array" ref="AA47">$E47*IFERROR(IF($D47&lt;=AA$5,INDEX($E$15:$E$16,MATCH(AA$5,$H$5:$CA$5,0)-MATCH($D47,$D$18:$D$90,0)+1,0),0),0)</f>
        <v>0</v>
      </c>
      <c r="AB47" s="138" cm="1">
        <f t="array" ref="AB47">$E47*IFERROR(IF($D47&lt;=AB$5,INDEX($E$15:$E$16,MATCH(AB$5,$H$5:$CA$5,0)-MATCH($D47,$D$18:$D$90,0)+1,0),0),0)</f>
        <v>0</v>
      </c>
      <c r="AC47" s="138" cm="1">
        <f t="array" ref="AC47">$E47*IFERROR(IF($D47&lt;=AC$5,INDEX($E$15:$E$16,MATCH(AC$5,$H$5:$CA$5,0)-MATCH($D47,$D$18:$D$90,0)+1,0),0),0)</f>
        <v>0</v>
      </c>
      <c r="AD47" s="138" cm="1">
        <f t="array" ref="AD47">$E47*IFERROR(IF($D47&lt;=AD$5,INDEX($E$15:$E$16,MATCH(AD$5,$H$5:$CA$5,0)-MATCH($D47,$D$18:$D$90,0)+1,0),0),0)</f>
        <v>0</v>
      </c>
      <c r="AE47" s="138" cm="1">
        <f t="array" ref="AE47">$E47*IFERROR(IF($D47&lt;=AE$5,INDEX($E$15:$E$16,MATCH(AE$5,$H$5:$CA$5,0)-MATCH($D47,$D$18:$D$90,0)+1,0),0),0)</f>
        <v>0</v>
      </c>
      <c r="AF47" s="138" cm="1">
        <f t="array" ref="AF47">$E47*IFERROR(IF($D47&lt;=AF$5,INDEX($E$15:$E$16,MATCH(AF$5,$H$5:$CA$5,0)-MATCH($D47,$D$18:$D$90,0)+1,0),0),0)</f>
        <v>0</v>
      </c>
      <c r="AG47" s="138" cm="1">
        <f t="array" ref="AG47">$E47*IFERROR(IF($D47&lt;=AG$5,INDEX($E$15:$E$16,MATCH(AG$5,$H$5:$CA$5,0)-MATCH($D47,$D$18:$D$90,0)+1,0),0),0)</f>
        <v>0</v>
      </c>
      <c r="AH47" s="138" cm="1">
        <f t="array" ref="AH47">$E47*IFERROR(IF($D47&lt;=AH$5,INDEX($E$15:$E$16,MATCH(AH$5,$H$5:$CA$5,0)-MATCH($D47,$D$18:$D$90,0)+1,0),0),0)</f>
        <v>0</v>
      </c>
      <c r="AI47" s="138" cm="1">
        <f t="array" ref="AI47">$E47*IFERROR(IF($D47&lt;=AI$5,INDEX($E$15:$E$16,MATCH(AI$5,$H$5:$CA$5,0)-MATCH($D47,$D$18:$D$90,0)+1,0),0),0)</f>
        <v>0</v>
      </c>
      <c r="AJ47" s="138" cm="1">
        <f t="array" ref="AJ47">$E47*IFERROR(IF($D47&lt;=AJ$5,INDEX($E$15:$E$16,MATCH(AJ$5,$H$5:$CA$5,0)-MATCH($D47,$D$18:$D$90,0)+1,0),0),0)</f>
        <v>0</v>
      </c>
      <c r="AK47" s="138" cm="1">
        <f t="array" ref="AK47">$E47*IFERROR(IF($D47&lt;=AK$5,INDEX($E$15:$E$16,MATCH(AK$5,$H$5:$CA$5,0)-MATCH($D47,$D$18:$D$90,0)+1,0),0),0)</f>
        <v>184876.28125</v>
      </c>
      <c r="AL47" s="138" cm="1">
        <f t="array" ref="AL47">$E47*IFERROR(IF($D47&lt;=AL$5,INDEX($E$15:$E$16,MATCH(AL$5,$H$5:$CA$5,0)-MATCH($D47,$D$18:$D$90,0)+1,0),0),0)</f>
        <v>184876.28125</v>
      </c>
      <c r="AM47" s="138" cm="1">
        <f t="array" ref="AM47">$E47*IFERROR(IF($D47&lt;=AM$5,INDEX($E$15:$E$16,MATCH(AM$5,$H$5:$CA$5,0)-MATCH($D47,$D$18:$D$90,0)+1,0),0),0)</f>
        <v>0</v>
      </c>
      <c r="AN47" s="138" cm="1">
        <f t="array" ref="AN47">$E47*IFERROR(IF($D47&lt;=AN$5,INDEX($E$15:$E$16,MATCH(AN$5,$H$5:$CA$5,0)-MATCH($D47,$D$18:$D$90,0)+1,0),0),0)</f>
        <v>0</v>
      </c>
      <c r="AO47" s="138" cm="1">
        <f t="array" ref="AO47">$E47*IFERROR(IF($D47&lt;=AO$5,INDEX($E$15:$E$16,MATCH(AO$5,$H$5:$CA$5,0)-MATCH($D47,$D$18:$D$90,0)+1,0),0),0)</f>
        <v>0</v>
      </c>
      <c r="AP47" s="138" cm="1">
        <f t="array" ref="AP47">$E47*IFERROR(IF($D47&lt;=AP$5,INDEX($E$15:$E$16,MATCH(AP$5,$H$5:$CA$5,0)-MATCH($D47,$D$18:$D$90,0)+1,0),0),0)</f>
        <v>0</v>
      </c>
      <c r="AQ47" s="138" cm="1">
        <f t="array" ref="AQ47">$E47*IFERROR(IF($D47&lt;=AQ$5,INDEX($E$15:$E$16,MATCH(AQ$5,$H$5:$CA$5,0)-MATCH($D47,$D$18:$D$90,0)+1,0),0),0)</f>
        <v>0</v>
      </c>
      <c r="AR47" s="138" cm="1">
        <f t="array" ref="AR47">$E47*IFERROR(IF($D47&lt;=AR$5,INDEX($E$15:$E$16,MATCH(AR$5,$H$5:$CA$5,0)-MATCH($D47,$D$18:$D$90,0)+1,0),0),0)</f>
        <v>0</v>
      </c>
      <c r="AS47" s="138" cm="1">
        <f t="array" ref="AS47">$E47*IFERROR(IF($D47&lt;=AS$5,INDEX($E$15:$E$16,MATCH(AS$5,$H$5:$CA$5,0)-MATCH($D47,$D$18:$D$90,0)+1,0),0),0)</f>
        <v>0</v>
      </c>
      <c r="AT47" s="138" cm="1">
        <f t="array" ref="AT47">$E47*IFERROR(IF($D47&lt;=AT$5,INDEX($E$15:$E$16,MATCH(AT$5,$H$5:$CA$5,0)-MATCH($D47,$D$18:$D$90,0)+1,0),0),0)</f>
        <v>0</v>
      </c>
      <c r="AU47" s="138" cm="1">
        <f t="array" ref="AU47">$E47*IFERROR(IF($D47&lt;=AU$5,INDEX($E$15:$E$16,MATCH(AU$5,$H$5:$CA$5,0)-MATCH($D47,$D$18:$D$90,0)+1,0),0),0)</f>
        <v>0</v>
      </c>
      <c r="AV47" s="138" cm="1">
        <f t="array" ref="AV47">$E47*IFERROR(IF($D47&lt;=AV$5,INDEX($E$15:$E$16,MATCH(AV$5,$H$5:$CA$5,0)-MATCH($D47,$D$18:$D$90,0)+1,0),0),0)</f>
        <v>0</v>
      </c>
      <c r="AW47" s="138" cm="1">
        <f t="array" ref="AW47">$E47*IFERROR(IF($D47&lt;=AW$5,INDEX($E$15:$E$16,MATCH(AW$5,$H$5:$CA$5,0)-MATCH($D47,$D$18:$D$90,0)+1,0),0),0)</f>
        <v>0</v>
      </c>
      <c r="AX47" s="138" cm="1">
        <f t="array" ref="AX47">$E47*IFERROR(IF($D47&lt;=AX$5,INDEX($E$15:$E$16,MATCH(AX$5,$H$5:$CA$5,0)-MATCH($D47,$D$18:$D$90,0)+1,0),0),0)</f>
        <v>0</v>
      </c>
      <c r="AY47" s="138" cm="1">
        <f t="array" ref="AY47">$E47*IFERROR(IF($D47&lt;=AY$5,INDEX($E$15:$E$16,MATCH(AY$5,$H$5:$CA$5,0)-MATCH($D47,$D$18:$D$90,0)+1,0),0),0)</f>
        <v>0</v>
      </c>
      <c r="AZ47" s="138" cm="1">
        <f t="array" ref="AZ47">$E47*IFERROR(IF($D47&lt;=AZ$5,INDEX($E$15:$E$16,MATCH(AZ$5,$H$5:$CA$5,0)-MATCH($D47,$D$18:$D$90,0)+1,0),0),0)</f>
        <v>0</v>
      </c>
      <c r="BA47" s="138" cm="1">
        <f t="array" ref="BA47">$E47*IFERROR(IF($D47&lt;=BA$5,INDEX($E$15:$E$16,MATCH(BA$5,$H$5:$CA$5,0)-MATCH($D47,$D$18:$D$90,0)+1,0),0),0)</f>
        <v>0</v>
      </c>
      <c r="BB47" s="138" cm="1">
        <f t="array" ref="BB47">$E47*IFERROR(IF($D47&lt;=BB$5,INDEX($E$15:$E$16,MATCH(BB$5,$H$5:$CA$5,0)-MATCH($D47,$D$18:$D$90,0)+1,0),0),0)</f>
        <v>0</v>
      </c>
      <c r="BC47" s="138" cm="1">
        <f t="array" ref="BC47">$E47*IFERROR(IF($D47&lt;=BC$5,INDEX($E$15:$E$16,MATCH(BC$5,$H$5:$CA$5,0)-MATCH($D47,$D$18:$D$90,0)+1,0),0),0)</f>
        <v>0</v>
      </c>
      <c r="BD47" s="138" cm="1">
        <f t="array" ref="BD47">$E47*IFERROR(IF($D47&lt;=BD$5,INDEX($E$15:$E$16,MATCH(BD$5,$H$5:$CA$5,0)-MATCH($D47,$D$18:$D$90,0)+1,0),0),0)</f>
        <v>0</v>
      </c>
      <c r="BE47" s="138" cm="1">
        <f t="array" ref="BE47">$E47*IFERROR(IF($D47&lt;=BE$5,INDEX($E$15:$E$16,MATCH(BE$5,$H$5:$CA$5,0)-MATCH($D47,$D$18:$D$90,0)+1,0),0),0)</f>
        <v>0</v>
      </c>
      <c r="BF47" s="138" cm="1">
        <f t="array" ref="BF47">$E47*IFERROR(IF($D47&lt;=BF$5,INDEX($E$15:$E$16,MATCH(BF$5,$H$5:$CA$5,0)-MATCH($D47,$D$18:$D$90,0)+1,0),0),0)</f>
        <v>0</v>
      </c>
      <c r="BG47" s="138" cm="1">
        <f t="array" ref="BG47">$E47*IFERROR(IF($D47&lt;=BG$5,INDEX($E$15:$E$16,MATCH(BG$5,$H$5:$CA$5,0)-MATCH($D47,$D$18:$D$90,0)+1,0),0),0)</f>
        <v>0</v>
      </c>
      <c r="BH47" s="138" cm="1">
        <f t="array" ref="BH47">$E47*IFERROR(IF($D47&lt;=BH$5,INDEX($E$15:$E$16,MATCH(BH$5,$H$5:$CA$5,0)-MATCH($D47,$D$18:$D$90,0)+1,0),0),0)</f>
        <v>0</v>
      </c>
      <c r="BI47" s="138" cm="1">
        <f t="array" ref="BI47">$E47*IFERROR(IF($D47&lt;=BI$5,INDEX($E$15:$E$16,MATCH(BI$5,$H$5:$CA$5,0)-MATCH($D47,$D$18:$D$90,0)+1,0),0),0)</f>
        <v>0</v>
      </c>
      <c r="BJ47" s="138" cm="1">
        <f t="array" ref="BJ47">$E47*IFERROR(IF($D47&lt;=BJ$5,INDEX($E$15:$E$16,MATCH(BJ$5,$H$5:$CA$5,0)-MATCH($D47,$D$18:$D$90,0)+1,0),0),0)</f>
        <v>0</v>
      </c>
      <c r="BK47" s="138" cm="1">
        <f t="array" ref="BK47">$E47*IFERROR(IF($D47&lt;=BK$5,INDEX($E$15:$E$16,MATCH(BK$5,$H$5:$CA$5,0)-MATCH($D47,$D$18:$D$90,0)+1,0),0),0)</f>
        <v>0</v>
      </c>
      <c r="BL47" s="138" cm="1">
        <f t="array" ref="BL47">$E47*IFERROR(IF($D47&lt;=BL$5,INDEX($E$15:$E$16,MATCH(BL$5,$H$5:$CA$5,0)-MATCH($D47,$D$18:$D$90,0)+1,0),0),0)</f>
        <v>0</v>
      </c>
      <c r="BM47" s="138" cm="1">
        <f t="array" ref="BM47">$E47*IFERROR(IF($D47&lt;=BM$5,INDEX($E$15:$E$16,MATCH(BM$5,$H$5:$CA$5,0)-MATCH($D47,$D$18:$D$90,0)+1,0),0),0)</f>
        <v>0</v>
      </c>
      <c r="BN47" s="138" cm="1">
        <f t="array" ref="BN47">$E47*IFERROR(IF($D47&lt;=BN$5,INDEX($E$15:$E$16,MATCH(BN$5,$H$5:$CA$5,0)-MATCH($D47,$D$18:$D$90,0)+1,0),0),0)</f>
        <v>0</v>
      </c>
      <c r="BO47" s="138" cm="1">
        <f t="array" ref="BO47">$E47*IFERROR(IF($D47&lt;=BO$5,INDEX($E$15:$E$16,MATCH(BO$5,$H$5:$CA$5,0)-MATCH($D47,$D$18:$D$90,0)+1,0),0),0)</f>
        <v>0</v>
      </c>
      <c r="BP47" s="138" cm="1">
        <f t="array" ref="BP47">$E47*IFERROR(IF($D47&lt;=BP$5,INDEX($E$15:$E$16,MATCH(BP$5,$H$5:$CA$5,0)-MATCH($D47,$D$18:$D$90,0)+1,0),0),0)</f>
        <v>0</v>
      </c>
      <c r="BQ47" s="138" cm="1">
        <f t="array" ref="BQ47">$E47*IFERROR(IF($D47&lt;=BQ$5,INDEX($E$15:$E$16,MATCH(BQ$5,$H$5:$CA$5,0)-MATCH($D47,$D$18:$D$90,0)+1,0),0),0)</f>
        <v>0</v>
      </c>
      <c r="BR47" s="138" cm="1">
        <f t="array" ref="BR47">$E47*IFERROR(IF($D47&lt;=BR$5,INDEX($E$15:$E$16,MATCH(BR$5,$H$5:$CA$5,0)-MATCH($D47,$D$18:$D$90,0)+1,0),0),0)</f>
        <v>0</v>
      </c>
      <c r="BS47" s="138" cm="1">
        <f t="array" ref="BS47">$E47*IFERROR(IF($D47&lt;=BS$5,INDEX($E$15:$E$16,MATCH(BS$5,$H$5:$CA$5,0)-MATCH($D47,$D$18:$D$90,0)+1,0),0),0)</f>
        <v>0</v>
      </c>
      <c r="BT47" s="138" cm="1">
        <f t="array" ref="BT47">$E47*IFERROR(IF($D47&lt;=BT$5,INDEX($E$15:$E$16,MATCH(BT$5,$H$5:$CA$5,0)-MATCH($D47,$D$18:$D$90,0)+1,0),0),0)</f>
        <v>0</v>
      </c>
      <c r="BU47" s="138" cm="1">
        <f t="array" ref="BU47">$E47*IFERROR(IF($D47&lt;=BU$5,INDEX($E$15:$E$16,MATCH(BU$5,$H$5:$CA$5,0)-MATCH($D47,$D$18:$D$90,0)+1,0),0),0)</f>
        <v>0</v>
      </c>
      <c r="BV47" s="138" cm="1">
        <f t="array" ref="BV47">$E47*IFERROR(IF($D47&lt;=BV$5,INDEX($E$15:$E$16,MATCH(BV$5,$H$5:$CA$5,0)-MATCH($D47,$D$18:$D$90,0)+1,0),0),0)</f>
        <v>0</v>
      </c>
      <c r="BW47" s="138" cm="1">
        <f t="array" ref="BW47">$E47*IFERROR(IF($D47&lt;=BW$5,INDEX($E$15:$E$16,MATCH(BW$5,$H$5:$CA$5,0)-MATCH($D47,$D$18:$D$90,0)+1,0),0),0)</f>
        <v>0</v>
      </c>
      <c r="BX47" s="138" cm="1">
        <f t="array" ref="BX47">$E47*IFERROR(IF($D47&lt;=BX$5,INDEX($E$15:$E$16,MATCH(BX$5,$H$5:$CA$5,0)-MATCH($D47,$D$18:$D$90,0)+1,0),0),0)</f>
        <v>0</v>
      </c>
      <c r="BY47" s="138" cm="1">
        <f t="array" ref="BY47">$E47*IFERROR(IF($D47&lt;=BY$5,INDEX($E$15:$E$16,MATCH(BY$5,$H$5:$CA$5,0)-MATCH($D47,$D$18:$D$90,0)+1,0),0),0)</f>
        <v>0</v>
      </c>
      <c r="BZ47" s="138" cm="1">
        <f t="array" ref="BZ47">$E47*IFERROR(IF($D47&lt;=BZ$5,INDEX($E$15:$E$16,MATCH(BZ$5,$H$5:$CA$5,0)-MATCH($D47,$D$18:$D$90,0)+1,0),0),0)</f>
        <v>0</v>
      </c>
      <c r="CA47" s="138" cm="1">
        <f t="array" ref="CA47">$E47*IFERROR(IF($D47&lt;=CA$5,INDEX($E$15:$E$16,MATCH(CA$5,$H$5:$CA$5,0)-MATCH($D47,$D$18:$D$90,0)+1,0),0),0)</f>
        <v>0</v>
      </c>
    </row>
    <row r="48" spans="4:79" hidden="1" outlineLevel="1">
      <c r="D48" s="24">
        <f t="shared" si="10"/>
        <v>46965</v>
      </c>
      <c r="E48" s="137" cm="1">
        <f t="array" ref="E48">INDEX($H$7:$CA$7,0,MATCH($D48,$H$5:$CA$5,0))</f>
        <v>402192.3125</v>
      </c>
      <c r="H48" s="138" cm="1">
        <f t="array" ref="H48">$E48*IFERROR(IF($D48&lt;=H$5,INDEX($E$15:$E$16,MATCH(H$5,$H$5:$CA$5,0)-MATCH($D48,$D$18:$D$90,0)+1,0),0),0)</f>
        <v>0</v>
      </c>
      <c r="I48" s="138" cm="1">
        <f t="array" ref="I48">$E48*IFERROR(IF($D48&lt;=I$5,INDEX($E$15:$E$16,MATCH(I$5,$H$5:$CA$5,0)-MATCH($D48,$D$18:$D$90,0)+1,0),0),0)</f>
        <v>0</v>
      </c>
      <c r="J48" s="138" cm="1">
        <f t="array" ref="J48">$E48*IFERROR(IF($D48&lt;=J$5,INDEX($E$15:$E$16,MATCH(J$5,$H$5:$CA$5,0)-MATCH($D48,$D$18:$D$90,0)+1,0),0),0)</f>
        <v>0</v>
      </c>
      <c r="K48" s="138" cm="1">
        <f t="array" ref="K48">$E48*IFERROR(IF($D48&lt;=K$5,INDEX($E$15:$E$16,MATCH(K$5,$H$5:$CA$5,0)-MATCH($D48,$D$18:$D$90,0)+1,0),0),0)</f>
        <v>0</v>
      </c>
      <c r="L48" s="138" cm="1">
        <f t="array" ref="L48">$E48*IFERROR(IF($D48&lt;=L$5,INDEX($E$15:$E$16,MATCH(L$5,$H$5:$CA$5,0)-MATCH($D48,$D$18:$D$90,0)+1,0),0),0)</f>
        <v>0</v>
      </c>
      <c r="M48" s="138" cm="1">
        <f t="array" ref="M48">$E48*IFERROR(IF($D48&lt;=M$5,INDEX($E$15:$E$16,MATCH(M$5,$H$5:$CA$5,0)-MATCH($D48,$D$18:$D$90,0)+1,0),0),0)</f>
        <v>0</v>
      </c>
      <c r="N48" s="138" cm="1">
        <f t="array" ref="N48">$E48*IFERROR(IF($D48&lt;=N$5,INDEX($E$15:$E$16,MATCH(N$5,$H$5:$CA$5,0)-MATCH($D48,$D$18:$D$90,0)+1,0),0),0)</f>
        <v>0</v>
      </c>
      <c r="O48" s="138" cm="1">
        <f t="array" ref="O48">$E48*IFERROR(IF($D48&lt;=O$5,INDEX($E$15:$E$16,MATCH(O$5,$H$5:$CA$5,0)-MATCH($D48,$D$18:$D$90,0)+1,0),0),0)</f>
        <v>0</v>
      </c>
      <c r="P48" s="138" cm="1">
        <f t="array" ref="P48">$E48*IFERROR(IF($D48&lt;=P$5,INDEX($E$15:$E$16,MATCH(P$5,$H$5:$CA$5,0)-MATCH($D48,$D$18:$D$90,0)+1,0),0),0)</f>
        <v>0</v>
      </c>
      <c r="Q48" s="138" cm="1">
        <f t="array" ref="Q48">$E48*IFERROR(IF($D48&lt;=Q$5,INDEX($E$15:$E$16,MATCH(Q$5,$H$5:$CA$5,0)-MATCH($D48,$D$18:$D$90,0)+1,0),0),0)</f>
        <v>0</v>
      </c>
      <c r="R48" s="138" cm="1">
        <f t="array" ref="R48">$E48*IFERROR(IF($D48&lt;=R$5,INDEX($E$15:$E$16,MATCH(R$5,$H$5:$CA$5,0)-MATCH($D48,$D$18:$D$90,0)+1,0),0),0)</f>
        <v>0</v>
      </c>
      <c r="S48" s="138" cm="1">
        <f t="array" ref="S48">$E48*IFERROR(IF($D48&lt;=S$5,INDEX($E$15:$E$16,MATCH(S$5,$H$5:$CA$5,0)-MATCH($D48,$D$18:$D$90,0)+1,0),0),0)</f>
        <v>0</v>
      </c>
      <c r="T48" s="138" cm="1">
        <f t="array" ref="T48">$E48*IFERROR(IF($D48&lt;=T$5,INDEX($E$15:$E$16,MATCH(T$5,$H$5:$CA$5,0)-MATCH($D48,$D$18:$D$90,0)+1,0),0),0)</f>
        <v>0</v>
      </c>
      <c r="U48" s="138" cm="1">
        <f t="array" ref="U48">$E48*IFERROR(IF($D48&lt;=U$5,INDEX($E$15:$E$16,MATCH(U$5,$H$5:$CA$5,0)-MATCH($D48,$D$18:$D$90,0)+1,0),0),0)</f>
        <v>0</v>
      </c>
      <c r="V48" s="138" cm="1">
        <f t="array" ref="V48">$E48*IFERROR(IF($D48&lt;=V$5,INDEX($E$15:$E$16,MATCH(V$5,$H$5:$CA$5,0)-MATCH($D48,$D$18:$D$90,0)+1,0),0),0)</f>
        <v>0</v>
      </c>
      <c r="W48" s="138" cm="1">
        <f t="array" ref="W48">$E48*IFERROR(IF($D48&lt;=W$5,INDEX($E$15:$E$16,MATCH(W$5,$H$5:$CA$5,0)-MATCH($D48,$D$18:$D$90,0)+1,0),0),0)</f>
        <v>0</v>
      </c>
      <c r="X48" s="138" cm="1">
        <f t="array" ref="X48">$E48*IFERROR(IF($D48&lt;=X$5,INDEX($E$15:$E$16,MATCH(X$5,$H$5:$CA$5,0)-MATCH($D48,$D$18:$D$90,0)+1,0),0),0)</f>
        <v>0</v>
      </c>
      <c r="Y48" s="138" cm="1">
        <f t="array" ref="Y48">$E48*IFERROR(IF($D48&lt;=Y$5,INDEX($E$15:$E$16,MATCH(Y$5,$H$5:$CA$5,0)-MATCH($D48,$D$18:$D$90,0)+1,0),0),0)</f>
        <v>0</v>
      </c>
      <c r="Z48" s="138" cm="1">
        <f t="array" ref="Z48">$E48*IFERROR(IF($D48&lt;=Z$5,INDEX($E$15:$E$16,MATCH(Z$5,$H$5:$CA$5,0)-MATCH($D48,$D$18:$D$90,0)+1,0),0),0)</f>
        <v>0</v>
      </c>
      <c r="AA48" s="138" cm="1">
        <f t="array" ref="AA48">$E48*IFERROR(IF($D48&lt;=AA$5,INDEX($E$15:$E$16,MATCH(AA$5,$H$5:$CA$5,0)-MATCH($D48,$D$18:$D$90,0)+1,0),0),0)</f>
        <v>0</v>
      </c>
      <c r="AB48" s="138" cm="1">
        <f t="array" ref="AB48">$E48*IFERROR(IF($D48&lt;=AB$5,INDEX($E$15:$E$16,MATCH(AB$5,$H$5:$CA$5,0)-MATCH($D48,$D$18:$D$90,0)+1,0),0),0)</f>
        <v>0</v>
      </c>
      <c r="AC48" s="138" cm="1">
        <f t="array" ref="AC48">$E48*IFERROR(IF($D48&lt;=AC$5,INDEX($E$15:$E$16,MATCH(AC$5,$H$5:$CA$5,0)-MATCH($D48,$D$18:$D$90,0)+1,0),0),0)</f>
        <v>0</v>
      </c>
      <c r="AD48" s="138" cm="1">
        <f t="array" ref="AD48">$E48*IFERROR(IF($D48&lt;=AD$5,INDEX($E$15:$E$16,MATCH(AD$5,$H$5:$CA$5,0)-MATCH($D48,$D$18:$D$90,0)+1,0),0),0)</f>
        <v>0</v>
      </c>
      <c r="AE48" s="138" cm="1">
        <f t="array" ref="AE48">$E48*IFERROR(IF($D48&lt;=AE$5,INDEX($E$15:$E$16,MATCH(AE$5,$H$5:$CA$5,0)-MATCH($D48,$D$18:$D$90,0)+1,0),0),0)</f>
        <v>0</v>
      </c>
      <c r="AF48" s="138" cm="1">
        <f t="array" ref="AF48">$E48*IFERROR(IF($D48&lt;=AF$5,INDEX($E$15:$E$16,MATCH(AF$5,$H$5:$CA$5,0)-MATCH($D48,$D$18:$D$90,0)+1,0),0),0)</f>
        <v>0</v>
      </c>
      <c r="AG48" s="138" cm="1">
        <f t="array" ref="AG48">$E48*IFERROR(IF($D48&lt;=AG$5,INDEX($E$15:$E$16,MATCH(AG$5,$H$5:$CA$5,0)-MATCH($D48,$D$18:$D$90,0)+1,0),0),0)</f>
        <v>0</v>
      </c>
      <c r="AH48" s="138" cm="1">
        <f t="array" ref="AH48">$E48*IFERROR(IF($D48&lt;=AH$5,INDEX($E$15:$E$16,MATCH(AH$5,$H$5:$CA$5,0)-MATCH($D48,$D$18:$D$90,0)+1,0),0),0)</f>
        <v>0</v>
      </c>
      <c r="AI48" s="138" cm="1">
        <f t="array" ref="AI48">$E48*IFERROR(IF($D48&lt;=AI$5,INDEX($E$15:$E$16,MATCH(AI$5,$H$5:$CA$5,0)-MATCH($D48,$D$18:$D$90,0)+1,0),0),0)</f>
        <v>0</v>
      </c>
      <c r="AJ48" s="138" cm="1">
        <f t="array" ref="AJ48">$E48*IFERROR(IF($D48&lt;=AJ$5,INDEX($E$15:$E$16,MATCH(AJ$5,$H$5:$CA$5,0)-MATCH($D48,$D$18:$D$90,0)+1,0),0),0)</f>
        <v>0</v>
      </c>
      <c r="AK48" s="138" cm="1">
        <f t="array" ref="AK48">$E48*IFERROR(IF($D48&lt;=AK$5,INDEX($E$15:$E$16,MATCH(AK$5,$H$5:$CA$5,0)-MATCH($D48,$D$18:$D$90,0)+1,0),0),0)</f>
        <v>0</v>
      </c>
      <c r="AL48" s="138" cm="1">
        <f t="array" ref="AL48">$E48*IFERROR(IF($D48&lt;=AL$5,INDEX($E$15:$E$16,MATCH(AL$5,$H$5:$CA$5,0)-MATCH($D48,$D$18:$D$90,0)+1,0),0),0)</f>
        <v>201096.15625</v>
      </c>
      <c r="AM48" s="138" cm="1">
        <f t="array" ref="AM48">$E48*IFERROR(IF($D48&lt;=AM$5,INDEX($E$15:$E$16,MATCH(AM$5,$H$5:$CA$5,0)-MATCH($D48,$D$18:$D$90,0)+1,0),0),0)</f>
        <v>201096.15625</v>
      </c>
      <c r="AN48" s="138" cm="1">
        <f t="array" ref="AN48">$E48*IFERROR(IF($D48&lt;=AN$5,INDEX($E$15:$E$16,MATCH(AN$5,$H$5:$CA$5,0)-MATCH($D48,$D$18:$D$90,0)+1,0),0),0)</f>
        <v>0</v>
      </c>
      <c r="AO48" s="138" cm="1">
        <f t="array" ref="AO48">$E48*IFERROR(IF($D48&lt;=AO$5,INDEX($E$15:$E$16,MATCH(AO$5,$H$5:$CA$5,0)-MATCH($D48,$D$18:$D$90,0)+1,0),0),0)</f>
        <v>0</v>
      </c>
      <c r="AP48" s="138" cm="1">
        <f t="array" ref="AP48">$E48*IFERROR(IF($D48&lt;=AP$5,INDEX($E$15:$E$16,MATCH(AP$5,$H$5:$CA$5,0)-MATCH($D48,$D$18:$D$90,0)+1,0),0),0)</f>
        <v>0</v>
      </c>
      <c r="AQ48" s="138" cm="1">
        <f t="array" ref="AQ48">$E48*IFERROR(IF($D48&lt;=AQ$5,INDEX($E$15:$E$16,MATCH(AQ$5,$H$5:$CA$5,0)-MATCH($D48,$D$18:$D$90,0)+1,0),0),0)</f>
        <v>0</v>
      </c>
      <c r="AR48" s="138" cm="1">
        <f t="array" ref="AR48">$E48*IFERROR(IF($D48&lt;=AR$5,INDEX($E$15:$E$16,MATCH(AR$5,$H$5:$CA$5,0)-MATCH($D48,$D$18:$D$90,0)+1,0),0),0)</f>
        <v>0</v>
      </c>
      <c r="AS48" s="138" cm="1">
        <f t="array" ref="AS48">$E48*IFERROR(IF($D48&lt;=AS$5,INDEX($E$15:$E$16,MATCH(AS$5,$H$5:$CA$5,0)-MATCH($D48,$D$18:$D$90,0)+1,0),0),0)</f>
        <v>0</v>
      </c>
      <c r="AT48" s="138" cm="1">
        <f t="array" ref="AT48">$E48*IFERROR(IF($D48&lt;=AT$5,INDEX($E$15:$E$16,MATCH(AT$5,$H$5:$CA$5,0)-MATCH($D48,$D$18:$D$90,0)+1,0),0),0)</f>
        <v>0</v>
      </c>
      <c r="AU48" s="138" cm="1">
        <f t="array" ref="AU48">$E48*IFERROR(IF($D48&lt;=AU$5,INDEX($E$15:$E$16,MATCH(AU$5,$H$5:$CA$5,0)-MATCH($D48,$D$18:$D$90,0)+1,0),0),0)</f>
        <v>0</v>
      </c>
      <c r="AV48" s="138" cm="1">
        <f t="array" ref="AV48">$E48*IFERROR(IF($D48&lt;=AV$5,INDEX($E$15:$E$16,MATCH(AV$5,$H$5:$CA$5,0)-MATCH($D48,$D$18:$D$90,0)+1,0),0),0)</f>
        <v>0</v>
      </c>
      <c r="AW48" s="138" cm="1">
        <f t="array" ref="AW48">$E48*IFERROR(IF($D48&lt;=AW$5,INDEX($E$15:$E$16,MATCH(AW$5,$H$5:$CA$5,0)-MATCH($D48,$D$18:$D$90,0)+1,0),0),0)</f>
        <v>0</v>
      </c>
      <c r="AX48" s="138" cm="1">
        <f t="array" ref="AX48">$E48*IFERROR(IF($D48&lt;=AX$5,INDEX($E$15:$E$16,MATCH(AX$5,$H$5:$CA$5,0)-MATCH($D48,$D$18:$D$90,0)+1,0),0),0)</f>
        <v>0</v>
      </c>
      <c r="AY48" s="138" cm="1">
        <f t="array" ref="AY48">$E48*IFERROR(IF($D48&lt;=AY$5,INDEX($E$15:$E$16,MATCH(AY$5,$H$5:$CA$5,0)-MATCH($D48,$D$18:$D$90,0)+1,0),0),0)</f>
        <v>0</v>
      </c>
      <c r="AZ48" s="138" cm="1">
        <f t="array" ref="AZ48">$E48*IFERROR(IF($D48&lt;=AZ$5,INDEX($E$15:$E$16,MATCH(AZ$5,$H$5:$CA$5,0)-MATCH($D48,$D$18:$D$90,0)+1,0),0),0)</f>
        <v>0</v>
      </c>
      <c r="BA48" s="138" cm="1">
        <f t="array" ref="BA48">$E48*IFERROR(IF($D48&lt;=BA$5,INDEX($E$15:$E$16,MATCH(BA$5,$H$5:$CA$5,0)-MATCH($D48,$D$18:$D$90,0)+1,0),0),0)</f>
        <v>0</v>
      </c>
      <c r="BB48" s="138" cm="1">
        <f t="array" ref="BB48">$E48*IFERROR(IF($D48&lt;=BB$5,INDEX($E$15:$E$16,MATCH(BB$5,$H$5:$CA$5,0)-MATCH($D48,$D$18:$D$90,0)+1,0),0),0)</f>
        <v>0</v>
      </c>
      <c r="BC48" s="138" cm="1">
        <f t="array" ref="BC48">$E48*IFERROR(IF($D48&lt;=BC$5,INDEX($E$15:$E$16,MATCH(BC$5,$H$5:$CA$5,0)-MATCH($D48,$D$18:$D$90,0)+1,0),0),0)</f>
        <v>0</v>
      </c>
      <c r="BD48" s="138" cm="1">
        <f t="array" ref="BD48">$E48*IFERROR(IF($D48&lt;=BD$5,INDEX($E$15:$E$16,MATCH(BD$5,$H$5:$CA$5,0)-MATCH($D48,$D$18:$D$90,0)+1,0),0),0)</f>
        <v>0</v>
      </c>
      <c r="BE48" s="138" cm="1">
        <f t="array" ref="BE48">$E48*IFERROR(IF($D48&lt;=BE$5,INDEX($E$15:$E$16,MATCH(BE$5,$H$5:$CA$5,0)-MATCH($D48,$D$18:$D$90,0)+1,0),0),0)</f>
        <v>0</v>
      </c>
      <c r="BF48" s="138" cm="1">
        <f t="array" ref="BF48">$E48*IFERROR(IF($D48&lt;=BF$5,INDEX($E$15:$E$16,MATCH(BF$5,$H$5:$CA$5,0)-MATCH($D48,$D$18:$D$90,0)+1,0),0),0)</f>
        <v>0</v>
      </c>
      <c r="BG48" s="138" cm="1">
        <f t="array" ref="BG48">$E48*IFERROR(IF($D48&lt;=BG$5,INDEX($E$15:$E$16,MATCH(BG$5,$H$5:$CA$5,0)-MATCH($D48,$D$18:$D$90,0)+1,0),0),0)</f>
        <v>0</v>
      </c>
      <c r="BH48" s="138" cm="1">
        <f t="array" ref="BH48">$E48*IFERROR(IF($D48&lt;=BH$5,INDEX($E$15:$E$16,MATCH(BH$5,$H$5:$CA$5,0)-MATCH($D48,$D$18:$D$90,0)+1,0),0),0)</f>
        <v>0</v>
      </c>
      <c r="BI48" s="138" cm="1">
        <f t="array" ref="BI48">$E48*IFERROR(IF($D48&lt;=BI$5,INDEX($E$15:$E$16,MATCH(BI$5,$H$5:$CA$5,0)-MATCH($D48,$D$18:$D$90,0)+1,0),0),0)</f>
        <v>0</v>
      </c>
      <c r="BJ48" s="138" cm="1">
        <f t="array" ref="BJ48">$E48*IFERROR(IF($D48&lt;=BJ$5,INDEX($E$15:$E$16,MATCH(BJ$5,$H$5:$CA$5,0)-MATCH($D48,$D$18:$D$90,0)+1,0),0),0)</f>
        <v>0</v>
      </c>
      <c r="BK48" s="138" cm="1">
        <f t="array" ref="BK48">$E48*IFERROR(IF($D48&lt;=BK$5,INDEX($E$15:$E$16,MATCH(BK$5,$H$5:$CA$5,0)-MATCH($D48,$D$18:$D$90,0)+1,0),0),0)</f>
        <v>0</v>
      </c>
      <c r="BL48" s="138" cm="1">
        <f t="array" ref="BL48">$E48*IFERROR(IF($D48&lt;=BL$5,INDEX($E$15:$E$16,MATCH(BL$5,$H$5:$CA$5,0)-MATCH($D48,$D$18:$D$90,0)+1,0),0),0)</f>
        <v>0</v>
      </c>
      <c r="BM48" s="138" cm="1">
        <f t="array" ref="BM48">$E48*IFERROR(IF($D48&lt;=BM$5,INDEX($E$15:$E$16,MATCH(BM$5,$H$5:$CA$5,0)-MATCH($D48,$D$18:$D$90,0)+1,0),0),0)</f>
        <v>0</v>
      </c>
      <c r="BN48" s="138" cm="1">
        <f t="array" ref="BN48">$E48*IFERROR(IF($D48&lt;=BN$5,INDEX($E$15:$E$16,MATCH(BN$5,$H$5:$CA$5,0)-MATCH($D48,$D$18:$D$90,0)+1,0),0),0)</f>
        <v>0</v>
      </c>
      <c r="BO48" s="138" cm="1">
        <f t="array" ref="BO48">$E48*IFERROR(IF($D48&lt;=BO$5,INDEX($E$15:$E$16,MATCH(BO$5,$H$5:$CA$5,0)-MATCH($D48,$D$18:$D$90,0)+1,0),0),0)</f>
        <v>0</v>
      </c>
      <c r="BP48" s="138" cm="1">
        <f t="array" ref="BP48">$E48*IFERROR(IF($D48&lt;=BP$5,INDEX($E$15:$E$16,MATCH(BP$5,$H$5:$CA$5,0)-MATCH($D48,$D$18:$D$90,0)+1,0),0),0)</f>
        <v>0</v>
      </c>
      <c r="BQ48" s="138" cm="1">
        <f t="array" ref="BQ48">$E48*IFERROR(IF($D48&lt;=BQ$5,INDEX($E$15:$E$16,MATCH(BQ$5,$H$5:$CA$5,0)-MATCH($D48,$D$18:$D$90,0)+1,0),0),0)</f>
        <v>0</v>
      </c>
      <c r="BR48" s="138" cm="1">
        <f t="array" ref="BR48">$E48*IFERROR(IF($D48&lt;=BR$5,INDEX($E$15:$E$16,MATCH(BR$5,$H$5:$CA$5,0)-MATCH($D48,$D$18:$D$90,0)+1,0),0),0)</f>
        <v>0</v>
      </c>
      <c r="BS48" s="138" cm="1">
        <f t="array" ref="BS48">$E48*IFERROR(IF($D48&lt;=BS$5,INDEX($E$15:$E$16,MATCH(BS$5,$H$5:$CA$5,0)-MATCH($D48,$D$18:$D$90,0)+1,0),0),0)</f>
        <v>0</v>
      </c>
      <c r="BT48" s="138" cm="1">
        <f t="array" ref="BT48">$E48*IFERROR(IF($D48&lt;=BT$5,INDEX($E$15:$E$16,MATCH(BT$5,$H$5:$CA$5,0)-MATCH($D48,$D$18:$D$90,0)+1,0),0),0)</f>
        <v>0</v>
      </c>
      <c r="BU48" s="138" cm="1">
        <f t="array" ref="BU48">$E48*IFERROR(IF($D48&lt;=BU$5,INDEX($E$15:$E$16,MATCH(BU$5,$H$5:$CA$5,0)-MATCH($D48,$D$18:$D$90,0)+1,0),0),0)</f>
        <v>0</v>
      </c>
      <c r="BV48" s="138" cm="1">
        <f t="array" ref="BV48">$E48*IFERROR(IF($D48&lt;=BV$5,INDEX($E$15:$E$16,MATCH(BV$5,$H$5:$CA$5,0)-MATCH($D48,$D$18:$D$90,0)+1,0),0),0)</f>
        <v>0</v>
      </c>
      <c r="BW48" s="138" cm="1">
        <f t="array" ref="BW48">$E48*IFERROR(IF($D48&lt;=BW$5,INDEX($E$15:$E$16,MATCH(BW$5,$H$5:$CA$5,0)-MATCH($D48,$D$18:$D$90,0)+1,0),0),0)</f>
        <v>0</v>
      </c>
      <c r="BX48" s="138" cm="1">
        <f t="array" ref="BX48">$E48*IFERROR(IF($D48&lt;=BX$5,INDEX($E$15:$E$16,MATCH(BX$5,$H$5:$CA$5,0)-MATCH($D48,$D$18:$D$90,0)+1,0),0),0)</f>
        <v>0</v>
      </c>
      <c r="BY48" s="138" cm="1">
        <f t="array" ref="BY48">$E48*IFERROR(IF($D48&lt;=BY$5,INDEX($E$15:$E$16,MATCH(BY$5,$H$5:$CA$5,0)-MATCH($D48,$D$18:$D$90,0)+1,0),0),0)</f>
        <v>0</v>
      </c>
      <c r="BZ48" s="138" cm="1">
        <f t="array" ref="BZ48">$E48*IFERROR(IF($D48&lt;=BZ$5,INDEX($E$15:$E$16,MATCH(BZ$5,$H$5:$CA$5,0)-MATCH($D48,$D$18:$D$90,0)+1,0),0),0)</f>
        <v>0</v>
      </c>
      <c r="CA48" s="138" cm="1">
        <f t="array" ref="CA48">$E48*IFERROR(IF($D48&lt;=CA$5,INDEX($E$15:$E$16,MATCH(CA$5,$H$5:$CA$5,0)-MATCH($D48,$D$18:$D$90,0)+1,0),0),0)</f>
        <v>0</v>
      </c>
    </row>
    <row r="49" spans="4:79" hidden="1" outlineLevel="1">
      <c r="D49" s="24">
        <f t="shared" si="10"/>
        <v>46996</v>
      </c>
      <c r="E49" s="137" cm="1">
        <f t="array" ref="E49">INDEX($H$7:$CA$7,0,MATCH($D49,$H$5:$CA$5,0))</f>
        <v>429002.66666666669</v>
      </c>
      <c r="H49" s="138" cm="1">
        <f t="array" ref="H49">$E49*IFERROR(IF($D49&lt;=H$5,INDEX($E$15:$E$16,MATCH(H$5,$H$5:$CA$5,0)-MATCH($D49,$D$18:$D$90,0)+1,0),0),0)</f>
        <v>0</v>
      </c>
      <c r="I49" s="138" cm="1">
        <f t="array" ref="I49">$E49*IFERROR(IF($D49&lt;=I$5,INDEX($E$15:$E$16,MATCH(I$5,$H$5:$CA$5,0)-MATCH($D49,$D$18:$D$90,0)+1,0),0),0)</f>
        <v>0</v>
      </c>
      <c r="J49" s="138" cm="1">
        <f t="array" ref="J49">$E49*IFERROR(IF($D49&lt;=J$5,INDEX($E$15:$E$16,MATCH(J$5,$H$5:$CA$5,0)-MATCH($D49,$D$18:$D$90,0)+1,0),0),0)</f>
        <v>0</v>
      </c>
      <c r="K49" s="138" cm="1">
        <f t="array" ref="K49">$E49*IFERROR(IF($D49&lt;=K$5,INDEX($E$15:$E$16,MATCH(K$5,$H$5:$CA$5,0)-MATCH($D49,$D$18:$D$90,0)+1,0),0),0)</f>
        <v>0</v>
      </c>
      <c r="L49" s="138" cm="1">
        <f t="array" ref="L49">$E49*IFERROR(IF($D49&lt;=L$5,INDEX($E$15:$E$16,MATCH(L$5,$H$5:$CA$5,0)-MATCH($D49,$D$18:$D$90,0)+1,0),0),0)</f>
        <v>0</v>
      </c>
      <c r="M49" s="138" cm="1">
        <f t="array" ref="M49">$E49*IFERROR(IF($D49&lt;=M$5,INDEX($E$15:$E$16,MATCH(M$5,$H$5:$CA$5,0)-MATCH($D49,$D$18:$D$90,0)+1,0),0),0)</f>
        <v>0</v>
      </c>
      <c r="N49" s="138" cm="1">
        <f t="array" ref="N49">$E49*IFERROR(IF($D49&lt;=N$5,INDEX($E$15:$E$16,MATCH(N$5,$H$5:$CA$5,0)-MATCH($D49,$D$18:$D$90,0)+1,0),0),0)</f>
        <v>0</v>
      </c>
      <c r="O49" s="138" cm="1">
        <f t="array" ref="O49">$E49*IFERROR(IF($D49&lt;=O$5,INDEX($E$15:$E$16,MATCH(O$5,$H$5:$CA$5,0)-MATCH($D49,$D$18:$D$90,0)+1,0),0),0)</f>
        <v>0</v>
      </c>
      <c r="P49" s="138" cm="1">
        <f t="array" ref="P49">$E49*IFERROR(IF($D49&lt;=P$5,INDEX($E$15:$E$16,MATCH(P$5,$H$5:$CA$5,0)-MATCH($D49,$D$18:$D$90,0)+1,0),0),0)</f>
        <v>0</v>
      </c>
      <c r="Q49" s="138" cm="1">
        <f t="array" ref="Q49">$E49*IFERROR(IF($D49&lt;=Q$5,INDEX($E$15:$E$16,MATCH(Q$5,$H$5:$CA$5,0)-MATCH($D49,$D$18:$D$90,0)+1,0),0),0)</f>
        <v>0</v>
      </c>
      <c r="R49" s="138" cm="1">
        <f t="array" ref="R49">$E49*IFERROR(IF($D49&lt;=R$5,INDEX($E$15:$E$16,MATCH(R$5,$H$5:$CA$5,0)-MATCH($D49,$D$18:$D$90,0)+1,0),0),0)</f>
        <v>0</v>
      </c>
      <c r="S49" s="138" cm="1">
        <f t="array" ref="S49">$E49*IFERROR(IF($D49&lt;=S$5,INDEX($E$15:$E$16,MATCH(S$5,$H$5:$CA$5,0)-MATCH($D49,$D$18:$D$90,0)+1,0),0),0)</f>
        <v>0</v>
      </c>
      <c r="T49" s="138" cm="1">
        <f t="array" ref="T49">$E49*IFERROR(IF($D49&lt;=T$5,INDEX($E$15:$E$16,MATCH(T$5,$H$5:$CA$5,0)-MATCH($D49,$D$18:$D$90,0)+1,0),0),0)</f>
        <v>0</v>
      </c>
      <c r="U49" s="138" cm="1">
        <f t="array" ref="U49">$E49*IFERROR(IF($D49&lt;=U$5,INDEX($E$15:$E$16,MATCH(U$5,$H$5:$CA$5,0)-MATCH($D49,$D$18:$D$90,0)+1,0),0),0)</f>
        <v>0</v>
      </c>
      <c r="V49" s="138" cm="1">
        <f t="array" ref="V49">$E49*IFERROR(IF($D49&lt;=V$5,INDEX($E$15:$E$16,MATCH(V$5,$H$5:$CA$5,0)-MATCH($D49,$D$18:$D$90,0)+1,0),0),0)</f>
        <v>0</v>
      </c>
      <c r="W49" s="138" cm="1">
        <f t="array" ref="W49">$E49*IFERROR(IF($D49&lt;=W$5,INDEX($E$15:$E$16,MATCH(W$5,$H$5:$CA$5,0)-MATCH($D49,$D$18:$D$90,0)+1,0),0),0)</f>
        <v>0</v>
      </c>
      <c r="X49" s="138" cm="1">
        <f t="array" ref="X49">$E49*IFERROR(IF($D49&lt;=X$5,INDEX($E$15:$E$16,MATCH(X$5,$H$5:$CA$5,0)-MATCH($D49,$D$18:$D$90,0)+1,0),0),0)</f>
        <v>0</v>
      </c>
      <c r="Y49" s="138" cm="1">
        <f t="array" ref="Y49">$E49*IFERROR(IF($D49&lt;=Y$5,INDEX($E$15:$E$16,MATCH(Y$5,$H$5:$CA$5,0)-MATCH($D49,$D$18:$D$90,0)+1,0),0),0)</f>
        <v>0</v>
      </c>
      <c r="Z49" s="138" cm="1">
        <f t="array" ref="Z49">$E49*IFERROR(IF($D49&lt;=Z$5,INDEX($E$15:$E$16,MATCH(Z$5,$H$5:$CA$5,0)-MATCH($D49,$D$18:$D$90,0)+1,0),0),0)</f>
        <v>0</v>
      </c>
      <c r="AA49" s="138" cm="1">
        <f t="array" ref="AA49">$E49*IFERROR(IF($D49&lt;=AA$5,INDEX($E$15:$E$16,MATCH(AA$5,$H$5:$CA$5,0)-MATCH($D49,$D$18:$D$90,0)+1,0),0),0)</f>
        <v>0</v>
      </c>
      <c r="AB49" s="138" cm="1">
        <f t="array" ref="AB49">$E49*IFERROR(IF($D49&lt;=AB$5,INDEX($E$15:$E$16,MATCH(AB$5,$H$5:$CA$5,0)-MATCH($D49,$D$18:$D$90,0)+1,0),0),0)</f>
        <v>0</v>
      </c>
      <c r="AC49" s="138" cm="1">
        <f t="array" ref="AC49">$E49*IFERROR(IF($D49&lt;=AC$5,INDEX($E$15:$E$16,MATCH(AC$5,$H$5:$CA$5,0)-MATCH($D49,$D$18:$D$90,0)+1,0),0),0)</f>
        <v>0</v>
      </c>
      <c r="AD49" s="138" cm="1">
        <f t="array" ref="AD49">$E49*IFERROR(IF($D49&lt;=AD$5,INDEX($E$15:$E$16,MATCH(AD$5,$H$5:$CA$5,0)-MATCH($D49,$D$18:$D$90,0)+1,0),0),0)</f>
        <v>0</v>
      </c>
      <c r="AE49" s="138" cm="1">
        <f t="array" ref="AE49">$E49*IFERROR(IF($D49&lt;=AE$5,INDEX($E$15:$E$16,MATCH(AE$5,$H$5:$CA$5,0)-MATCH($D49,$D$18:$D$90,0)+1,0),0),0)</f>
        <v>0</v>
      </c>
      <c r="AF49" s="138" cm="1">
        <f t="array" ref="AF49">$E49*IFERROR(IF($D49&lt;=AF$5,INDEX($E$15:$E$16,MATCH(AF$5,$H$5:$CA$5,0)-MATCH($D49,$D$18:$D$90,0)+1,0),0),0)</f>
        <v>0</v>
      </c>
      <c r="AG49" s="138" cm="1">
        <f t="array" ref="AG49">$E49*IFERROR(IF($D49&lt;=AG$5,INDEX($E$15:$E$16,MATCH(AG$5,$H$5:$CA$5,0)-MATCH($D49,$D$18:$D$90,0)+1,0),0),0)</f>
        <v>0</v>
      </c>
      <c r="AH49" s="138" cm="1">
        <f t="array" ref="AH49">$E49*IFERROR(IF($D49&lt;=AH$5,INDEX($E$15:$E$16,MATCH(AH$5,$H$5:$CA$5,0)-MATCH($D49,$D$18:$D$90,0)+1,0),0),0)</f>
        <v>0</v>
      </c>
      <c r="AI49" s="138" cm="1">
        <f t="array" ref="AI49">$E49*IFERROR(IF($D49&lt;=AI$5,INDEX($E$15:$E$16,MATCH(AI$5,$H$5:$CA$5,0)-MATCH($D49,$D$18:$D$90,0)+1,0),0),0)</f>
        <v>0</v>
      </c>
      <c r="AJ49" s="138" cm="1">
        <f t="array" ref="AJ49">$E49*IFERROR(IF($D49&lt;=AJ$5,INDEX($E$15:$E$16,MATCH(AJ$5,$H$5:$CA$5,0)-MATCH($D49,$D$18:$D$90,0)+1,0),0),0)</f>
        <v>0</v>
      </c>
      <c r="AK49" s="138" cm="1">
        <f t="array" ref="AK49">$E49*IFERROR(IF($D49&lt;=AK$5,INDEX($E$15:$E$16,MATCH(AK$5,$H$5:$CA$5,0)-MATCH($D49,$D$18:$D$90,0)+1,0),0),0)</f>
        <v>0</v>
      </c>
      <c r="AL49" s="138" cm="1">
        <f t="array" ref="AL49">$E49*IFERROR(IF($D49&lt;=AL$5,INDEX($E$15:$E$16,MATCH(AL$5,$H$5:$CA$5,0)-MATCH($D49,$D$18:$D$90,0)+1,0),0),0)</f>
        <v>0</v>
      </c>
      <c r="AM49" s="138" cm="1">
        <f t="array" ref="AM49">$E49*IFERROR(IF($D49&lt;=AM$5,INDEX($E$15:$E$16,MATCH(AM$5,$H$5:$CA$5,0)-MATCH($D49,$D$18:$D$90,0)+1,0),0),0)</f>
        <v>214501.33333333334</v>
      </c>
      <c r="AN49" s="138" cm="1">
        <f t="array" ref="AN49">$E49*IFERROR(IF($D49&lt;=AN$5,INDEX($E$15:$E$16,MATCH(AN$5,$H$5:$CA$5,0)-MATCH($D49,$D$18:$D$90,0)+1,0),0),0)</f>
        <v>214501.33333333334</v>
      </c>
      <c r="AO49" s="138" cm="1">
        <f t="array" ref="AO49">$E49*IFERROR(IF($D49&lt;=AO$5,INDEX($E$15:$E$16,MATCH(AO$5,$H$5:$CA$5,0)-MATCH($D49,$D$18:$D$90,0)+1,0),0),0)</f>
        <v>0</v>
      </c>
      <c r="AP49" s="138" cm="1">
        <f t="array" ref="AP49">$E49*IFERROR(IF($D49&lt;=AP$5,INDEX($E$15:$E$16,MATCH(AP$5,$H$5:$CA$5,0)-MATCH($D49,$D$18:$D$90,0)+1,0),0),0)</f>
        <v>0</v>
      </c>
      <c r="AQ49" s="138" cm="1">
        <f t="array" ref="AQ49">$E49*IFERROR(IF($D49&lt;=AQ$5,INDEX($E$15:$E$16,MATCH(AQ$5,$H$5:$CA$5,0)-MATCH($D49,$D$18:$D$90,0)+1,0),0),0)</f>
        <v>0</v>
      </c>
      <c r="AR49" s="138" cm="1">
        <f t="array" ref="AR49">$E49*IFERROR(IF($D49&lt;=AR$5,INDEX($E$15:$E$16,MATCH(AR$5,$H$5:$CA$5,0)-MATCH($D49,$D$18:$D$90,0)+1,0),0),0)</f>
        <v>0</v>
      </c>
      <c r="AS49" s="138" cm="1">
        <f t="array" ref="AS49">$E49*IFERROR(IF($D49&lt;=AS$5,INDEX($E$15:$E$16,MATCH(AS$5,$H$5:$CA$5,0)-MATCH($D49,$D$18:$D$90,0)+1,0),0),0)</f>
        <v>0</v>
      </c>
      <c r="AT49" s="138" cm="1">
        <f t="array" ref="AT49">$E49*IFERROR(IF($D49&lt;=AT$5,INDEX($E$15:$E$16,MATCH(AT$5,$H$5:$CA$5,0)-MATCH($D49,$D$18:$D$90,0)+1,0),0),0)</f>
        <v>0</v>
      </c>
      <c r="AU49" s="138" cm="1">
        <f t="array" ref="AU49">$E49*IFERROR(IF($D49&lt;=AU$5,INDEX($E$15:$E$16,MATCH(AU$5,$H$5:$CA$5,0)-MATCH($D49,$D$18:$D$90,0)+1,0),0),0)</f>
        <v>0</v>
      </c>
      <c r="AV49" s="138" cm="1">
        <f t="array" ref="AV49">$E49*IFERROR(IF($D49&lt;=AV$5,INDEX($E$15:$E$16,MATCH(AV$5,$H$5:$CA$5,0)-MATCH($D49,$D$18:$D$90,0)+1,0),0),0)</f>
        <v>0</v>
      </c>
      <c r="AW49" s="138" cm="1">
        <f t="array" ref="AW49">$E49*IFERROR(IF($D49&lt;=AW$5,INDEX($E$15:$E$16,MATCH(AW$5,$H$5:$CA$5,0)-MATCH($D49,$D$18:$D$90,0)+1,0),0),0)</f>
        <v>0</v>
      </c>
      <c r="AX49" s="138" cm="1">
        <f t="array" ref="AX49">$E49*IFERROR(IF($D49&lt;=AX$5,INDEX($E$15:$E$16,MATCH(AX$5,$H$5:$CA$5,0)-MATCH($D49,$D$18:$D$90,0)+1,0),0),0)</f>
        <v>0</v>
      </c>
      <c r="AY49" s="138" cm="1">
        <f t="array" ref="AY49">$E49*IFERROR(IF($D49&lt;=AY$5,INDEX($E$15:$E$16,MATCH(AY$5,$H$5:$CA$5,0)-MATCH($D49,$D$18:$D$90,0)+1,0),0),0)</f>
        <v>0</v>
      </c>
      <c r="AZ49" s="138" cm="1">
        <f t="array" ref="AZ49">$E49*IFERROR(IF($D49&lt;=AZ$5,INDEX($E$15:$E$16,MATCH(AZ$5,$H$5:$CA$5,0)-MATCH($D49,$D$18:$D$90,0)+1,0),0),0)</f>
        <v>0</v>
      </c>
      <c r="BA49" s="138" cm="1">
        <f t="array" ref="BA49">$E49*IFERROR(IF($D49&lt;=BA$5,INDEX($E$15:$E$16,MATCH(BA$5,$H$5:$CA$5,0)-MATCH($D49,$D$18:$D$90,0)+1,0),0),0)</f>
        <v>0</v>
      </c>
      <c r="BB49" s="138" cm="1">
        <f t="array" ref="BB49">$E49*IFERROR(IF($D49&lt;=BB$5,INDEX($E$15:$E$16,MATCH(BB$5,$H$5:$CA$5,0)-MATCH($D49,$D$18:$D$90,0)+1,0),0),0)</f>
        <v>0</v>
      </c>
      <c r="BC49" s="138" cm="1">
        <f t="array" ref="BC49">$E49*IFERROR(IF($D49&lt;=BC$5,INDEX($E$15:$E$16,MATCH(BC$5,$H$5:$CA$5,0)-MATCH($D49,$D$18:$D$90,0)+1,0),0),0)</f>
        <v>0</v>
      </c>
      <c r="BD49" s="138" cm="1">
        <f t="array" ref="BD49">$E49*IFERROR(IF($D49&lt;=BD$5,INDEX($E$15:$E$16,MATCH(BD$5,$H$5:$CA$5,0)-MATCH($D49,$D$18:$D$90,0)+1,0),0),0)</f>
        <v>0</v>
      </c>
      <c r="BE49" s="138" cm="1">
        <f t="array" ref="BE49">$E49*IFERROR(IF($D49&lt;=BE$5,INDEX($E$15:$E$16,MATCH(BE$5,$H$5:$CA$5,0)-MATCH($D49,$D$18:$D$90,0)+1,0),0),0)</f>
        <v>0</v>
      </c>
      <c r="BF49" s="138" cm="1">
        <f t="array" ref="BF49">$E49*IFERROR(IF($D49&lt;=BF$5,INDEX($E$15:$E$16,MATCH(BF$5,$H$5:$CA$5,0)-MATCH($D49,$D$18:$D$90,0)+1,0),0),0)</f>
        <v>0</v>
      </c>
      <c r="BG49" s="138" cm="1">
        <f t="array" ref="BG49">$E49*IFERROR(IF($D49&lt;=BG$5,INDEX($E$15:$E$16,MATCH(BG$5,$H$5:$CA$5,0)-MATCH($D49,$D$18:$D$90,0)+1,0),0),0)</f>
        <v>0</v>
      </c>
      <c r="BH49" s="138" cm="1">
        <f t="array" ref="BH49">$E49*IFERROR(IF($D49&lt;=BH$5,INDEX($E$15:$E$16,MATCH(BH$5,$H$5:$CA$5,0)-MATCH($D49,$D$18:$D$90,0)+1,0),0),0)</f>
        <v>0</v>
      </c>
      <c r="BI49" s="138" cm="1">
        <f t="array" ref="BI49">$E49*IFERROR(IF($D49&lt;=BI$5,INDEX($E$15:$E$16,MATCH(BI$5,$H$5:$CA$5,0)-MATCH($D49,$D$18:$D$90,0)+1,0),0),0)</f>
        <v>0</v>
      </c>
      <c r="BJ49" s="138" cm="1">
        <f t="array" ref="BJ49">$E49*IFERROR(IF($D49&lt;=BJ$5,INDEX($E$15:$E$16,MATCH(BJ$5,$H$5:$CA$5,0)-MATCH($D49,$D$18:$D$90,0)+1,0),0),0)</f>
        <v>0</v>
      </c>
      <c r="BK49" s="138" cm="1">
        <f t="array" ref="BK49">$E49*IFERROR(IF($D49&lt;=BK$5,INDEX($E$15:$E$16,MATCH(BK$5,$H$5:$CA$5,0)-MATCH($D49,$D$18:$D$90,0)+1,0),0),0)</f>
        <v>0</v>
      </c>
      <c r="BL49" s="138" cm="1">
        <f t="array" ref="BL49">$E49*IFERROR(IF($D49&lt;=BL$5,INDEX($E$15:$E$16,MATCH(BL$5,$H$5:$CA$5,0)-MATCH($D49,$D$18:$D$90,0)+1,0),0),0)</f>
        <v>0</v>
      </c>
      <c r="BM49" s="138" cm="1">
        <f t="array" ref="BM49">$E49*IFERROR(IF($D49&lt;=BM$5,INDEX($E$15:$E$16,MATCH(BM$5,$H$5:$CA$5,0)-MATCH($D49,$D$18:$D$90,0)+1,0),0),0)</f>
        <v>0</v>
      </c>
      <c r="BN49" s="138" cm="1">
        <f t="array" ref="BN49">$E49*IFERROR(IF($D49&lt;=BN$5,INDEX($E$15:$E$16,MATCH(BN$5,$H$5:$CA$5,0)-MATCH($D49,$D$18:$D$90,0)+1,0),0),0)</f>
        <v>0</v>
      </c>
      <c r="BO49" s="138" cm="1">
        <f t="array" ref="BO49">$E49*IFERROR(IF($D49&lt;=BO$5,INDEX($E$15:$E$16,MATCH(BO$5,$H$5:$CA$5,0)-MATCH($D49,$D$18:$D$90,0)+1,0),0),0)</f>
        <v>0</v>
      </c>
      <c r="BP49" s="138" cm="1">
        <f t="array" ref="BP49">$E49*IFERROR(IF($D49&lt;=BP$5,INDEX($E$15:$E$16,MATCH(BP$5,$H$5:$CA$5,0)-MATCH($D49,$D$18:$D$90,0)+1,0),0),0)</f>
        <v>0</v>
      </c>
      <c r="BQ49" s="138" cm="1">
        <f t="array" ref="BQ49">$E49*IFERROR(IF($D49&lt;=BQ$5,INDEX($E$15:$E$16,MATCH(BQ$5,$H$5:$CA$5,0)-MATCH($D49,$D$18:$D$90,0)+1,0),0),0)</f>
        <v>0</v>
      </c>
      <c r="BR49" s="138" cm="1">
        <f t="array" ref="BR49">$E49*IFERROR(IF($D49&lt;=BR$5,INDEX($E$15:$E$16,MATCH(BR$5,$H$5:$CA$5,0)-MATCH($D49,$D$18:$D$90,0)+1,0),0),0)</f>
        <v>0</v>
      </c>
      <c r="BS49" s="138" cm="1">
        <f t="array" ref="BS49">$E49*IFERROR(IF($D49&lt;=BS$5,INDEX($E$15:$E$16,MATCH(BS$5,$H$5:$CA$5,0)-MATCH($D49,$D$18:$D$90,0)+1,0),0),0)</f>
        <v>0</v>
      </c>
      <c r="BT49" s="138" cm="1">
        <f t="array" ref="BT49">$E49*IFERROR(IF($D49&lt;=BT$5,INDEX($E$15:$E$16,MATCH(BT$5,$H$5:$CA$5,0)-MATCH($D49,$D$18:$D$90,0)+1,0),0),0)</f>
        <v>0</v>
      </c>
      <c r="BU49" s="138" cm="1">
        <f t="array" ref="BU49">$E49*IFERROR(IF($D49&lt;=BU$5,INDEX($E$15:$E$16,MATCH(BU$5,$H$5:$CA$5,0)-MATCH($D49,$D$18:$D$90,0)+1,0),0),0)</f>
        <v>0</v>
      </c>
      <c r="BV49" s="138" cm="1">
        <f t="array" ref="BV49">$E49*IFERROR(IF($D49&lt;=BV$5,INDEX($E$15:$E$16,MATCH(BV$5,$H$5:$CA$5,0)-MATCH($D49,$D$18:$D$90,0)+1,0),0),0)</f>
        <v>0</v>
      </c>
      <c r="BW49" s="138" cm="1">
        <f t="array" ref="BW49">$E49*IFERROR(IF($D49&lt;=BW$5,INDEX($E$15:$E$16,MATCH(BW$5,$H$5:$CA$5,0)-MATCH($D49,$D$18:$D$90,0)+1,0),0),0)</f>
        <v>0</v>
      </c>
      <c r="BX49" s="138" cm="1">
        <f t="array" ref="BX49">$E49*IFERROR(IF($D49&lt;=BX$5,INDEX($E$15:$E$16,MATCH(BX$5,$H$5:$CA$5,0)-MATCH($D49,$D$18:$D$90,0)+1,0),0),0)</f>
        <v>0</v>
      </c>
      <c r="BY49" s="138" cm="1">
        <f t="array" ref="BY49">$E49*IFERROR(IF($D49&lt;=BY$5,INDEX($E$15:$E$16,MATCH(BY$5,$H$5:$CA$5,0)-MATCH($D49,$D$18:$D$90,0)+1,0),0),0)</f>
        <v>0</v>
      </c>
      <c r="BZ49" s="138" cm="1">
        <f t="array" ref="BZ49">$E49*IFERROR(IF($D49&lt;=BZ$5,INDEX($E$15:$E$16,MATCH(BZ$5,$H$5:$CA$5,0)-MATCH($D49,$D$18:$D$90,0)+1,0),0),0)</f>
        <v>0</v>
      </c>
      <c r="CA49" s="138" cm="1">
        <f t="array" ref="CA49">$E49*IFERROR(IF($D49&lt;=CA$5,INDEX($E$15:$E$16,MATCH(CA$5,$H$5:$CA$5,0)-MATCH($D49,$D$18:$D$90,0)+1,0),0),0)</f>
        <v>0</v>
      </c>
    </row>
    <row r="50" spans="4:79" hidden="1" outlineLevel="1">
      <c r="D50" s="24">
        <f t="shared" si="10"/>
        <v>47026</v>
      </c>
      <c r="E50" s="137" cm="1">
        <f t="array" ref="E50">INDEX($H$7:$CA$7,0,MATCH($D50,$H$5:$CA$5,0))</f>
        <v>402192.3125</v>
      </c>
      <c r="H50" s="138" cm="1">
        <f t="array" ref="H50">$E50*IFERROR(IF($D50&lt;=H$5,INDEX($E$15:$E$16,MATCH(H$5,$H$5:$CA$5,0)-MATCH($D50,$D$18:$D$90,0)+1,0),0),0)</f>
        <v>0</v>
      </c>
      <c r="I50" s="138" cm="1">
        <f t="array" ref="I50">$E50*IFERROR(IF($D50&lt;=I$5,INDEX($E$15:$E$16,MATCH(I$5,$H$5:$CA$5,0)-MATCH($D50,$D$18:$D$90,0)+1,0),0),0)</f>
        <v>0</v>
      </c>
      <c r="J50" s="138" cm="1">
        <f t="array" ref="J50">$E50*IFERROR(IF($D50&lt;=J$5,INDEX($E$15:$E$16,MATCH(J$5,$H$5:$CA$5,0)-MATCH($D50,$D$18:$D$90,0)+1,0),0),0)</f>
        <v>0</v>
      </c>
      <c r="K50" s="138" cm="1">
        <f t="array" ref="K50">$E50*IFERROR(IF($D50&lt;=K$5,INDEX($E$15:$E$16,MATCH(K$5,$H$5:$CA$5,0)-MATCH($D50,$D$18:$D$90,0)+1,0),0),0)</f>
        <v>0</v>
      </c>
      <c r="L50" s="138" cm="1">
        <f t="array" ref="L50">$E50*IFERROR(IF($D50&lt;=L$5,INDEX($E$15:$E$16,MATCH(L$5,$H$5:$CA$5,0)-MATCH($D50,$D$18:$D$90,0)+1,0),0),0)</f>
        <v>0</v>
      </c>
      <c r="M50" s="138" cm="1">
        <f t="array" ref="M50">$E50*IFERROR(IF($D50&lt;=M$5,INDEX($E$15:$E$16,MATCH(M$5,$H$5:$CA$5,0)-MATCH($D50,$D$18:$D$90,0)+1,0),0),0)</f>
        <v>0</v>
      </c>
      <c r="N50" s="138" cm="1">
        <f t="array" ref="N50">$E50*IFERROR(IF($D50&lt;=N$5,INDEX($E$15:$E$16,MATCH(N$5,$H$5:$CA$5,0)-MATCH($D50,$D$18:$D$90,0)+1,0),0),0)</f>
        <v>0</v>
      </c>
      <c r="O50" s="138" cm="1">
        <f t="array" ref="O50">$E50*IFERROR(IF($D50&lt;=O$5,INDEX($E$15:$E$16,MATCH(O$5,$H$5:$CA$5,0)-MATCH($D50,$D$18:$D$90,0)+1,0),0),0)</f>
        <v>0</v>
      </c>
      <c r="P50" s="138" cm="1">
        <f t="array" ref="P50">$E50*IFERROR(IF($D50&lt;=P$5,INDEX($E$15:$E$16,MATCH(P$5,$H$5:$CA$5,0)-MATCH($D50,$D$18:$D$90,0)+1,0),0),0)</f>
        <v>0</v>
      </c>
      <c r="Q50" s="138" cm="1">
        <f t="array" ref="Q50">$E50*IFERROR(IF($D50&lt;=Q$5,INDEX($E$15:$E$16,MATCH(Q$5,$H$5:$CA$5,0)-MATCH($D50,$D$18:$D$90,0)+1,0),0),0)</f>
        <v>0</v>
      </c>
      <c r="R50" s="138" cm="1">
        <f t="array" ref="R50">$E50*IFERROR(IF($D50&lt;=R$5,INDEX($E$15:$E$16,MATCH(R$5,$H$5:$CA$5,0)-MATCH($D50,$D$18:$D$90,0)+1,0),0),0)</f>
        <v>0</v>
      </c>
      <c r="S50" s="138" cm="1">
        <f t="array" ref="S50">$E50*IFERROR(IF($D50&lt;=S$5,INDEX($E$15:$E$16,MATCH(S$5,$H$5:$CA$5,0)-MATCH($D50,$D$18:$D$90,0)+1,0),0),0)</f>
        <v>0</v>
      </c>
      <c r="T50" s="138" cm="1">
        <f t="array" ref="T50">$E50*IFERROR(IF($D50&lt;=T$5,INDEX($E$15:$E$16,MATCH(T$5,$H$5:$CA$5,0)-MATCH($D50,$D$18:$D$90,0)+1,0),0),0)</f>
        <v>0</v>
      </c>
      <c r="U50" s="138" cm="1">
        <f t="array" ref="U50">$E50*IFERROR(IF($D50&lt;=U$5,INDEX($E$15:$E$16,MATCH(U$5,$H$5:$CA$5,0)-MATCH($D50,$D$18:$D$90,0)+1,0),0),0)</f>
        <v>0</v>
      </c>
      <c r="V50" s="138" cm="1">
        <f t="array" ref="V50">$E50*IFERROR(IF($D50&lt;=V$5,INDEX($E$15:$E$16,MATCH(V$5,$H$5:$CA$5,0)-MATCH($D50,$D$18:$D$90,0)+1,0),0),0)</f>
        <v>0</v>
      </c>
      <c r="W50" s="138" cm="1">
        <f t="array" ref="W50">$E50*IFERROR(IF($D50&lt;=W$5,INDEX($E$15:$E$16,MATCH(W$5,$H$5:$CA$5,0)-MATCH($D50,$D$18:$D$90,0)+1,0),0),0)</f>
        <v>0</v>
      </c>
      <c r="X50" s="138" cm="1">
        <f t="array" ref="X50">$E50*IFERROR(IF($D50&lt;=X$5,INDEX($E$15:$E$16,MATCH(X$5,$H$5:$CA$5,0)-MATCH($D50,$D$18:$D$90,0)+1,0),0),0)</f>
        <v>0</v>
      </c>
      <c r="Y50" s="138" cm="1">
        <f t="array" ref="Y50">$E50*IFERROR(IF($D50&lt;=Y$5,INDEX($E$15:$E$16,MATCH(Y$5,$H$5:$CA$5,0)-MATCH($D50,$D$18:$D$90,0)+1,0),0),0)</f>
        <v>0</v>
      </c>
      <c r="Z50" s="138" cm="1">
        <f t="array" ref="Z50">$E50*IFERROR(IF($D50&lt;=Z$5,INDEX($E$15:$E$16,MATCH(Z$5,$H$5:$CA$5,0)-MATCH($D50,$D$18:$D$90,0)+1,0),0),0)</f>
        <v>0</v>
      </c>
      <c r="AA50" s="138" cm="1">
        <f t="array" ref="AA50">$E50*IFERROR(IF($D50&lt;=AA$5,INDEX($E$15:$E$16,MATCH(AA$5,$H$5:$CA$5,0)-MATCH($D50,$D$18:$D$90,0)+1,0),0),0)</f>
        <v>0</v>
      </c>
      <c r="AB50" s="138" cm="1">
        <f t="array" ref="AB50">$E50*IFERROR(IF($D50&lt;=AB$5,INDEX($E$15:$E$16,MATCH(AB$5,$H$5:$CA$5,0)-MATCH($D50,$D$18:$D$90,0)+1,0),0),0)</f>
        <v>0</v>
      </c>
      <c r="AC50" s="138" cm="1">
        <f t="array" ref="AC50">$E50*IFERROR(IF($D50&lt;=AC$5,INDEX($E$15:$E$16,MATCH(AC$5,$H$5:$CA$5,0)-MATCH($D50,$D$18:$D$90,0)+1,0),0),0)</f>
        <v>0</v>
      </c>
      <c r="AD50" s="138" cm="1">
        <f t="array" ref="AD50">$E50*IFERROR(IF($D50&lt;=AD$5,INDEX($E$15:$E$16,MATCH(AD$5,$H$5:$CA$5,0)-MATCH($D50,$D$18:$D$90,0)+1,0),0),0)</f>
        <v>0</v>
      </c>
      <c r="AE50" s="138" cm="1">
        <f t="array" ref="AE50">$E50*IFERROR(IF($D50&lt;=AE$5,INDEX($E$15:$E$16,MATCH(AE$5,$H$5:$CA$5,0)-MATCH($D50,$D$18:$D$90,0)+1,0),0),0)</f>
        <v>0</v>
      </c>
      <c r="AF50" s="138" cm="1">
        <f t="array" ref="AF50">$E50*IFERROR(IF($D50&lt;=AF$5,INDEX($E$15:$E$16,MATCH(AF$5,$H$5:$CA$5,0)-MATCH($D50,$D$18:$D$90,0)+1,0),0),0)</f>
        <v>0</v>
      </c>
      <c r="AG50" s="138" cm="1">
        <f t="array" ref="AG50">$E50*IFERROR(IF($D50&lt;=AG$5,INDEX($E$15:$E$16,MATCH(AG$5,$H$5:$CA$5,0)-MATCH($D50,$D$18:$D$90,0)+1,0),0),0)</f>
        <v>0</v>
      </c>
      <c r="AH50" s="138" cm="1">
        <f t="array" ref="AH50">$E50*IFERROR(IF($D50&lt;=AH$5,INDEX($E$15:$E$16,MATCH(AH$5,$H$5:$CA$5,0)-MATCH($D50,$D$18:$D$90,0)+1,0),0),0)</f>
        <v>0</v>
      </c>
      <c r="AI50" s="138" cm="1">
        <f t="array" ref="AI50">$E50*IFERROR(IF($D50&lt;=AI$5,INDEX($E$15:$E$16,MATCH(AI$5,$H$5:$CA$5,0)-MATCH($D50,$D$18:$D$90,0)+1,0),0),0)</f>
        <v>0</v>
      </c>
      <c r="AJ50" s="138" cm="1">
        <f t="array" ref="AJ50">$E50*IFERROR(IF($D50&lt;=AJ$5,INDEX($E$15:$E$16,MATCH(AJ$5,$H$5:$CA$5,0)-MATCH($D50,$D$18:$D$90,0)+1,0),0),0)</f>
        <v>0</v>
      </c>
      <c r="AK50" s="138" cm="1">
        <f t="array" ref="AK50">$E50*IFERROR(IF($D50&lt;=AK$5,INDEX($E$15:$E$16,MATCH(AK$5,$H$5:$CA$5,0)-MATCH($D50,$D$18:$D$90,0)+1,0),0),0)</f>
        <v>0</v>
      </c>
      <c r="AL50" s="138" cm="1">
        <f t="array" ref="AL50">$E50*IFERROR(IF($D50&lt;=AL$5,INDEX($E$15:$E$16,MATCH(AL$5,$H$5:$CA$5,0)-MATCH($D50,$D$18:$D$90,0)+1,0),0),0)</f>
        <v>0</v>
      </c>
      <c r="AM50" s="138" cm="1">
        <f t="array" ref="AM50">$E50*IFERROR(IF($D50&lt;=AM$5,INDEX($E$15:$E$16,MATCH(AM$5,$H$5:$CA$5,0)-MATCH($D50,$D$18:$D$90,0)+1,0),0),0)</f>
        <v>0</v>
      </c>
      <c r="AN50" s="138" cm="1">
        <f t="array" ref="AN50">$E50*IFERROR(IF($D50&lt;=AN$5,INDEX($E$15:$E$16,MATCH(AN$5,$H$5:$CA$5,0)-MATCH($D50,$D$18:$D$90,0)+1,0),0),0)</f>
        <v>201096.15625</v>
      </c>
      <c r="AO50" s="138" cm="1">
        <f t="array" ref="AO50">$E50*IFERROR(IF($D50&lt;=AO$5,INDEX($E$15:$E$16,MATCH(AO$5,$H$5:$CA$5,0)-MATCH($D50,$D$18:$D$90,0)+1,0),0),0)</f>
        <v>201096.15625</v>
      </c>
      <c r="AP50" s="138" cm="1">
        <f t="array" ref="AP50">$E50*IFERROR(IF($D50&lt;=AP$5,INDEX($E$15:$E$16,MATCH(AP$5,$H$5:$CA$5,0)-MATCH($D50,$D$18:$D$90,0)+1,0),0),0)</f>
        <v>0</v>
      </c>
      <c r="AQ50" s="138" cm="1">
        <f t="array" ref="AQ50">$E50*IFERROR(IF($D50&lt;=AQ$5,INDEX($E$15:$E$16,MATCH(AQ$5,$H$5:$CA$5,0)-MATCH($D50,$D$18:$D$90,0)+1,0),0),0)</f>
        <v>0</v>
      </c>
      <c r="AR50" s="138" cm="1">
        <f t="array" ref="AR50">$E50*IFERROR(IF($D50&lt;=AR$5,INDEX($E$15:$E$16,MATCH(AR$5,$H$5:$CA$5,0)-MATCH($D50,$D$18:$D$90,0)+1,0),0),0)</f>
        <v>0</v>
      </c>
      <c r="AS50" s="138" cm="1">
        <f t="array" ref="AS50">$E50*IFERROR(IF($D50&lt;=AS$5,INDEX($E$15:$E$16,MATCH(AS$5,$H$5:$CA$5,0)-MATCH($D50,$D$18:$D$90,0)+1,0),0),0)</f>
        <v>0</v>
      </c>
      <c r="AT50" s="138" cm="1">
        <f t="array" ref="AT50">$E50*IFERROR(IF($D50&lt;=AT$5,INDEX($E$15:$E$16,MATCH(AT$5,$H$5:$CA$5,0)-MATCH($D50,$D$18:$D$90,0)+1,0),0),0)</f>
        <v>0</v>
      </c>
      <c r="AU50" s="138" cm="1">
        <f t="array" ref="AU50">$E50*IFERROR(IF($D50&lt;=AU$5,INDEX($E$15:$E$16,MATCH(AU$5,$H$5:$CA$5,0)-MATCH($D50,$D$18:$D$90,0)+1,0),0),0)</f>
        <v>0</v>
      </c>
      <c r="AV50" s="138" cm="1">
        <f t="array" ref="AV50">$E50*IFERROR(IF($D50&lt;=AV$5,INDEX($E$15:$E$16,MATCH(AV$5,$H$5:$CA$5,0)-MATCH($D50,$D$18:$D$90,0)+1,0),0),0)</f>
        <v>0</v>
      </c>
      <c r="AW50" s="138" cm="1">
        <f t="array" ref="AW50">$E50*IFERROR(IF($D50&lt;=AW$5,INDEX($E$15:$E$16,MATCH(AW$5,$H$5:$CA$5,0)-MATCH($D50,$D$18:$D$90,0)+1,0),0),0)</f>
        <v>0</v>
      </c>
      <c r="AX50" s="138" cm="1">
        <f t="array" ref="AX50">$E50*IFERROR(IF($D50&lt;=AX$5,INDEX($E$15:$E$16,MATCH(AX$5,$H$5:$CA$5,0)-MATCH($D50,$D$18:$D$90,0)+1,0),0),0)</f>
        <v>0</v>
      </c>
      <c r="AY50" s="138" cm="1">
        <f t="array" ref="AY50">$E50*IFERROR(IF($D50&lt;=AY$5,INDEX($E$15:$E$16,MATCH(AY$5,$H$5:$CA$5,0)-MATCH($D50,$D$18:$D$90,0)+1,0),0),0)</f>
        <v>0</v>
      </c>
      <c r="AZ50" s="138" cm="1">
        <f t="array" ref="AZ50">$E50*IFERROR(IF($D50&lt;=AZ$5,INDEX($E$15:$E$16,MATCH(AZ$5,$H$5:$CA$5,0)-MATCH($D50,$D$18:$D$90,0)+1,0),0),0)</f>
        <v>0</v>
      </c>
      <c r="BA50" s="138" cm="1">
        <f t="array" ref="BA50">$E50*IFERROR(IF($D50&lt;=BA$5,INDEX($E$15:$E$16,MATCH(BA$5,$H$5:$CA$5,0)-MATCH($D50,$D$18:$D$90,0)+1,0),0),0)</f>
        <v>0</v>
      </c>
      <c r="BB50" s="138" cm="1">
        <f t="array" ref="BB50">$E50*IFERROR(IF($D50&lt;=BB$5,INDEX($E$15:$E$16,MATCH(BB$5,$H$5:$CA$5,0)-MATCH($D50,$D$18:$D$90,0)+1,0),0),0)</f>
        <v>0</v>
      </c>
      <c r="BC50" s="138" cm="1">
        <f t="array" ref="BC50">$E50*IFERROR(IF($D50&lt;=BC$5,INDEX($E$15:$E$16,MATCH(BC$5,$H$5:$CA$5,0)-MATCH($D50,$D$18:$D$90,0)+1,0),0),0)</f>
        <v>0</v>
      </c>
      <c r="BD50" s="138" cm="1">
        <f t="array" ref="BD50">$E50*IFERROR(IF($D50&lt;=BD$5,INDEX($E$15:$E$16,MATCH(BD$5,$H$5:$CA$5,0)-MATCH($D50,$D$18:$D$90,0)+1,0),0),0)</f>
        <v>0</v>
      </c>
      <c r="BE50" s="138" cm="1">
        <f t="array" ref="BE50">$E50*IFERROR(IF($D50&lt;=BE$5,INDEX($E$15:$E$16,MATCH(BE$5,$H$5:$CA$5,0)-MATCH($D50,$D$18:$D$90,0)+1,0),0),0)</f>
        <v>0</v>
      </c>
      <c r="BF50" s="138" cm="1">
        <f t="array" ref="BF50">$E50*IFERROR(IF($D50&lt;=BF$5,INDEX($E$15:$E$16,MATCH(BF$5,$H$5:$CA$5,0)-MATCH($D50,$D$18:$D$90,0)+1,0),0),0)</f>
        <v>0</v>
      </c>
      <c r="BG50" s="138" cm="1">
        <f t="array" ref="BG50">$E50*IFERROR(IF($D50&lt;=BG$5,INDEX($E$15:$E$16,MATCH(BG$5,$H$5:$CA$5,0)-MATCH($D50,$D$18:$D$90,0)+1,0),0),0)</f>
        <v>0</v>
      </c>
      <c r="BH50" s="138" cm="1">
        <f t="array" ref="BH50">$E50*IFERROR(IF($D50&lt;=BH$5,INDEX($E$15:$E$16,MATCH(BH$5,$H$5:$CA$5,0)-MATCH($D50,$D$18:$D$90,0)+1,0),0),0)</f>
        <v>0</v>
      </c>
      <c r="BI50" s="138" cm="1">
        <f t="array" ref="BI50">$E50*IFERROR(IF($D50&lt;=BI$5,INDEX($E$15:$E$16,MATCH(BI$5,$H$5:$CA$5,0)-MATCH($D50,$D$18:$D$90,0)+1,0),0),0)</f>
        <v>0</v>
      </c>
      <c r="BJ50" s="138" cm="1">
        <f t="array" ref="BJ50">$E50*IFERROR(IF($D50&lt;=BJ$5,INDEX($E$15:$E$16,MATCH(BJ$5,$H$5:$CA$5,0)-MATCH($D50,$D$18:$D$90,0)+1,0),0),0)</f>
        <v>0</v>
      </c>
      <c r="BK50" s="138" cm="1">
        <f t="array" ref="BK50">$E50*IFERROR(IF($D50&lt;=BK$5,INDEX($E$15:$E$16,MATCH(BK$5,$H$5:$CA$5,0)-MATCH($D50,$D$18:$D$90,0)+1,0),0),0)</f>
        <v>0</v>
      </c>
      <c r="BL50" s="138" cm="1">
        <f t="array" ref="BL50">$E50*IFERROR(IF($D50&lt;=BL$5,INDEX($E$15:$E$16,MATCH(BL$5,$H$5:$CA$5,0)-MATCH($D50,$D$18:$D$90,0)+1,0),0),0)</f>
        <v>0</v>
      </c>
      <c r="BM50" s="138" cm="1">
        <f t="array" ref="BM50">$E50*IFERROR(IF($D50&lt;=BM$5,INDEX($E$15:$E$16,MATCH(BM$5,$H$5:$CA$5,0)-MATCH($D50,$D$18:$D$90,0)+1,0),0),0)</f>
        <v>0</v>
      </c>
      <c r="BN50" s="138" cm="1">
        <f t="array" ref="BN50">$E50*IFERROR(IF($D50&lt;=BN$5,INDEX($E$15:$E$16,MATCH(BN$5,$H$5:$CA$5,0)-MATCH($D50,$D$18:$D$90,0)+1,0),0),0)</f>
        <v>0</v>
      </c>
      <c r="BO50" s="138" cm="1">
        <f t="array" ref="BO50">$E50*IFERROR(IF($D50&lt;=BO$5,INDEX($E$15:$E$16,MATCH(BO$5,$H$5:$CA$5,0)-MATCH($D50,$D$18:$D$90,0)+1,0),0),0)</f>
        <v>0</v>
      </c>
      <c r="BP50" s="138" cm="1">
        <f t="array" ref="BP50">$E50*IFERROR(IF($D50&lt;=BP$5,INDEX($E$15:$E$16,MATCH(BP$5,$H$5:$CA$5,0)-MATCH($D50,$D$18:$D$90,0)+1,0),0),0)</f>
        <v>0</v>
      </c>
      <c r="BQ50" s="138" cm="1">
        <f t="array" ref="BQ50">$E50*IFERROR(IF($D50&lt;=BQ$5,INDEX($E$15:$E$16,MATCH(BQ$5,$H$5:$CA$5,0)-MATCH($D50,$D$18:$D$90,0)+1,0),0),0)</f>
        <v>0</v>
      </c>
      <c r="BR50" s="138" cm="1">
        <f t="array" ref="BR50">$E50*IFERROR(IF($D50&lt;=BR$5,INDEX($E$15:$E$16,MATCH(BR$5,$H$5:$CA$5,0)-MATCH($D50,$D$18:$D$90,0)+1,0),0),0)</f>
        <v>0</v>
      </c>
      <c r="BS50" s="138" cm="1">
        <f t="array" ref="BS50">$E50*IFERROR(IF($D50&lt;=BS$5,INDEX($E$15:$E$16,MATCH(BS$5,$H$5:$CA$5,0)-MATCH($D50,$D$18:$D$90,0)+1,0),0),0)</f>
        <v>0</v>
      </c>
      <c r="BT50" s="138" cm="1">
        <f t="array" ref="BT50">$E50*IFERROR(IF($D50&lt;=BT$5,INDEX($E$15:$E$16,MATCH(BT$5,$H$5:$CA$5,0)-MATCH($D50,$D$18:$D$90,0)+1,0),0),0)</f>
        <v>0</v>
      </c>
      <c r="BU50" s="138" cm="1">
        <f t="array" ref="BU50">$E50*IFERROR(IF($D50&lt;=BU$5,INDEX($E$15:$E$16,MATCH(BU$5,$H$5:$CA$5,0)-MATCH($D50,$D$18:$D$90,0)+1,0),0),0)</f>
        <v>0</v>
      </c>
      <c r="BV50" s="138" cm="1">
        <f t="array" ref="BV50">$E50*IFERROR(IF($D50&lt;=BV$5,INDEX($E$15:$E$16,MATCH(BV$5,$H$5:$CA$5,0)-MATCH($D50,$D$18:$D$90,0)+1,0),0),0)</f>
        <v>0</v>
      </c>
      <c r="BW50" s="138" cm="1">
        <f t="array" ref="BW50">$E50*IFERROR(IF($D50&lt;=BW$5,INDEX($E$15:$E$16,MATCH(BW$5,$H$5:$CA$5,0)-MATCH($D50,$D$18:$D$90,0)+1,0),0),0)</f>
        <v>0</v>
      </c>
      <c r="BX50" s="138" cm="1">
        <f t="array" ref="BX50">$E50*IFERROR(IF($D50&lt;=BX$5,INDEX($E$15:$E$16,MATCH(BX$5,$H$5:$CA$5,0)-MATCH($D50,$D$18:$D$90,0)+1,0),0),0)</f>
        <v>0</v>
      </c>
      <c r="BY50" s="138" cm="1">
        <f t="array" ref="BY50">$E50*IFERROR(IF($D50&lt;=BY$5,INDEX($E$15:$E$16,MATCH(BY$5,$H$5:$CA$5,0)-MATCH($D50,$D$18:$D$90,0)+1,0),0),0)</f>
        <v>0</v>
      </c>
      <c r="BZ50" s="138" cm="1">
        <f t="array" ref="BZ50">$E50*IFERROR(IF($D50&lt;=BZ$5,INDEX($E$15:$E$16,MATCH(BZ$5,$H$5:$CA$5,0)-MATCH($D50,$D$18:$D$90,0)+1,0),0),0)</f>
        <v>0</v>
      </c>
      <c r="CA50" s="138" cm="1">
        <f t="array" ref="CA50">$E50*IFERROR(IF($D50&lt;=CA$5,INDEX($E$15:$E$16,MATCH(CA$5,$H$5:$CA$5,0)-MATCH($D50,$D$18:$D$90,0)+1,0),0),0)</f>
        <v>0</v>
      </c>
    </row>
    <row r="51" spans="4:79" hidden="1" outlineLevel="1">
      <c r="D51" s="24">
        <f t="shared" si="10"/>
        <v>47057</v>
      </c>
      <c r="E51" s="137" cm="1">
        <f t="array" ref="E51">INDEX($H$7:$CA$7,0,MATCH($D51,$H$5:$CA$5,0))</f>
        <v>429002.66666666669</v>
      </c>
      <c r="H51" s="138" cm="1">
        <f t="array" ref="H51">$E51*IFERROR(IF($D51&lt;=H$5,INDEX($E$15:$E$16,MATCH(H$5,$H$5:$CA$5,0)-MATCH($D51,$D$18:$D$90,0)+1,0),0),0)</f>
        <v>0</v>
      </c>
      <c r="I51" s="138" cm="1">
        <f t="array" ref="I51">$E51*IFERROR(IF($D51&lt;=I$5,INDEX($E$15:$E$16,MATCH(I$5,$H$5:$CA$5,0)-MATCH($D51,$D$18:$D$90,0)+1,0),0),0)</f>
        <v>0</v>
      </c>
      <c r="J51" s="138" cm="1">
        <f t="array" ref="J51">$E51*IFERROR(IF($D51&lt;=J$5,INDEX($E$15:$E$16,MATCH(J$5,$H$5:$CA$5,0)-MATCH($D51,$D$18:$D$90,0)+1,0),0),0)</f>
        <v>0</v>
      </c>
      <c r="K51" s="138" cm="1">
        <f t="array" ref="K51">$E51*IFERROR(IF($D51&lt;=K$5,INDEX($E$15:$E$16,MATCH(K$5,$H$5:$CA$5,0)-MATCH($D51,$D$18:$D$90,0)+1,0),0),0)</f>
        <v>0</v>
      </c>
      <c r="L51" s="138" cm="1">
        <f t="array" ref="L51">$E51*IFERROR(IF($D51&lt;=L$5,INDEX($E$15:$E$16,MATCH(L$5,$H$5:$CA$5,0)-MATCH($D51,$D$18:$D$90,0)+1,0),0),0)</f>
        <v>0</v>
      </c>
      <c r="M51" s="138" cm="1">
        <f t="array" ref="M51">$E51*IFERROR(IF($D51&lt;=M$5,INDEX($E$15:$E$16,MATCH(M$5,$H$5:$CA$5,0)-MATCH($D51,$D$18:$D$90,0)+1,0),0),0)</f>
        <v>0</v>
      </c>
      <c r="N51" s="138" cm="1">
        <f t="array" ref="N51">$E51*IFERROR(IF($D51&lt;=N$5,INDEX($E$15:$E$16,MATCH(N$5,$H$5:$CA$5,0)-MATCH($D51,$D$18:$D$90,0)+1,0),0),0)</f>
        <v>0</v>
      </c>
      <c r="O51" s="138" cm="1">
        <f t="array" ref="O51">$E51*IFERROR(IF($D51&lt;=O$5,INDEX($E$15:$E$16,MATCH(O$5,$H$5:$CA$5,0)-MATCH($D51,$D$18:$D$90,0)+1,0),0),0)</f>
        <v>0</v>
      </c>
      <c r="P51" s="138" cm="1">
        <f t="array" ref="P51">$E51*IFERROR(IF($D51&lt;=P$5,INDEX($E$15:$E$16,MATCH(P$5,$H$5:$CA$5,0)-MATCH($D51,$D$18:$D$90,0)+1,0),0),0)</f>
        <v>0</v>
      </c>
      <c r="Q51" s="138" cm="1">
        <f t="array" ref="Q51">$E51*IFERROR(IF($D51&lt;=Q$5,INDEX($E$15:$E$16,MATCH(Q$5,$H$5:$CA$5,0)-MATCH($D51,$D$18:$D$90,0)+1,0),0),0)</f>
        <v>0</v>
      </c>
      <c r="R51" s="138" cm="1">
        <f t="array" ref="R51">$E51*IFERROR(IF($D51&lt;=R$5,INDEX($E$15:$E$16,MATCH(R$5,$H$5:$CA$5,0)-MATCH($D51,$D$18:$D$90,0)+1,0),0),0)</f>
        <v>0</v>
      </c>
      <c r="S51" s="138" cm="1">
        <f t="array" ref="S51">$E51*IFERROR(IF($D51&lt;=S$5,INDEX($E$15:$E$16,MATCH(S$5,$H$5:$CA$5,0)-MATCH($D51,$D$18:$D$90,0)+1,0),0),0)</f>
        <v>0</v>
      </c>
      <c r="T51" s="138" cm="1">
        <f t="array" ref="T51">$E51*IFERROR(IF($D51&lt;=T$5,INDEX($E$15:$E$16,MATCH(T$5,$H$5:$CA$5,0)-MATCH($D51,$D$18:$D$90,0)+1,0),0),0)</f>
        <v>0</v>
      </c>
      <c r="U51" s="138" cm="1">
        <f t="array" ref="U51">$E51*IFERROR(IF($D51&lt;=U$5,INDEX($E$15:$E$16,MATCH(U$5,$H$5:$CA$5,0)-MATCH($D51,$D$18:$D$90,0)+1,0),0),0)</f>
        <v>0</v>
      </c>
      <c r="V51" s="138" cm="1">
        <f t="array" ref="V51">$E51*IFERROR(IF($D51&lt;=V$5,INDEX($E$15:$E$16,MATCH(V$5,$H$5:$CA$5,0)-MATCH($D51,$D$18:$D$90,0)+1,0),0),0)</f>
        <v>0</v>
      </c>
      <c r="W51" s="138" cm="1">
        <f t="array" ref="W51">$E51*IFERROR(IF($D51&lt;=W$5,INDEX($E$15:$E$16,MATCH(W$5,$H$5:$CA$5,0)-MATCH($D51,$D$18:$D$90,0)+1,0),0),0)</f>
        <v>0</v>
      </c>
      <c r="X51" s="138" cm="1">
        <f t="array" ref="X51">$E51*IFERROR(IF($D51&lt;=X$5,INDEX($E$15:$E$16,MATCH(X$5,$H$5:$CA$5,0)-MATCH($D51,$D$18:$D$90,0)+1,0),0),0)</f>
        <v>0</v>
      </c>
      <c r="Y51" s="138" cm="1">
        <f t="array" ref="Y51">$E51*IFERROR(IF($D51&lt;=Y$5,INDEX($E$15:$E$16,MATCH(Y$5,$H$5:$CA$5,0)-MATCH($D51,$D$18:$D$90,0)+1,0),0),0)</f>
        <v>0</v>
      </c>
      <c r="Z51" s="138" cm="1">
        <f t="array" ref="Z51">$E51*IFERROR(IF($D51&lt;=Z$5,INDEX($E$15:$E$16,MATCH(Z$5,$H$5:$CA$5,0)-MATCH($D51,$D$18:$D$90,0)+1,0),0),0)</f>
        <v>0</v>
      </c>
      <c r="AA51" s="138" cm="1">
        <f t="array" ref="AA51">$E51*IFERROR(IF($D51&lt;=AA$5,INDEX($E$15:$E$16,MATCH(AA$5,$H$5:$CA$5,0)-MATCH($D51,$D$18:$D$90,0)+1,0),0),0)</f>
        <v>0</v>
      </c>
      <c r="AB51" s="138" cm="1">
        <f t="array" ref="AB51">$E51*IFERROR(IF($D51&lt;=AB$5,INDEX($E$15:$E$16,MATCH(AB$5,$H$5:$CA$5,0)-MATCH($D51,$D$18:$D$90,0)+1,0),0),0)</f>
        <v>0</v>
      </c>
      <c r="AC51" s="138" cm="1">
        <f t="array" ref="AC51">$E51*IFERROR(IF($D51&lt;=AC$5,INDEX($E$15:$E$16,MATCH(AC$5,$H$5:$CA$5,0)-MATCH($D51,$D$18:$D$90,0)+1,0),0),0)</f>
        <v>0</v>
      </c>
      <c r="AD51" s="138" cm="1">
        <f t="array" ref="AD51">$E51*IFERROR(IF($D51&lt;=AD$5,INDEX($E$15:$E$16,MATCH(AD$5,$H$5:$CA$5,0)-MATCH($D51,$D$18:$D$90,0)+1,0),0),0)</f>
        <v>0</v>
      </c>
      <c r="AE51" s="138" cm="1">
        <f t="array" ref="AE51">$E51*IFERROR(IF($D51&lt;=AE$5,INDEX($E$15:$E$16,MATCH(AE$5,$H$5:$CA$5,0)-MATCH($D51,$D$18:$D$90,0)+1,0),0),0)</f>
        <v>0</v>
      </c>
      <c r="AF51" s="138" cm="1">
        <f t="array" ref="AF51">$E51*IFERROR(IF($D51&lt;=AF$5,INDEX($E$15:$E$16,MATCH(AF$5,$H$5:$CA$5,0)-MATCH($D51,$D$18:$D$90,0)+1,0),0),0)</f>
        <v>0</v>
      </c>
      <c r="AG51" s="138" cm="1">
        <f t="array" ref="AG51">$E51*IFERROR(IF($D51&lt;=AG$5,INDEX($E$15:$E$16,MATCH(AG$5,$H$5:$CA$5,0)-MATCH($D51,$D$18:$D$90,0)+1,0),0),0)</f>
        <v>0</v>
      </c>
      <c r="AH51" s="138" cm="1">
        <f t="array" ref="AH51">$E51*IFERROR(IF($D51&lt;=AH$5,INDEX($E$15:$E$16,MATCH(AH$5,$H$5:$CA$5,0)-MATCH($D51,$D$18:$D$90,0)+1,0),0),0)</f>
        <v>0</v>
      </c>
      <c r="AI51" s="138" cm="1">
        <f t="array" ref="AI51">$E51*IFERROR(IF($D51&lt;=AI$5,INDEX($E$15:$E$16,MATCH(AI$5,$H$5:$CA$5,0)-MATCH($D51,$D$18:$D$90,0)+1,0),0),0)</f>
        <v>0</v>
      </c>
      <c r="AJ51" s="138" cm="1">
        <f t="array" ref="AJ51">$E51*IFERROR(IF($D51&lt;=AJ$5,INDEX($E$15:$E$16,MATCH(AJ$5,$H$5:$CA$5,0)-MATCH($D51,$D$18:$D$90,0)+1,0),0),0)</f>
        <v>0</v>
      </c>
      <c r="AK51" s="138" cm="1">
        <f t="array" ref="AK51">$E51*IFERROR(IF($D51&lt;=AK$5,INDEX($E$15:$E$16,MATCH(AK$5,$H$5:$CA$5,0)-MATCH($D51,$D$18:$D$90,0)+1,0),0),0)</f>
        <v>0</v>
      </c>
      <c r="AL51" s="138" cm="1">
        <f t="array" ref="AL51">$E51*IFERROR(IF($D51&lt;=AL$5,INDEX($E$15:$E$16,MATCH(AL$5,$H$5:$CA$5,0)-MATCH($D51,$D$18:$D$90,0)+1,0),0),0)</f>
        <v>0</v>
      </c>
      <c r="AM51" s="138" cm="1">
        <f t="array" ref="AM51">$E51*IFERROR(IF($D51&lt;=AM$5,INDEX($E$15:$E$16,MATCH(AM$5,$H$5:$CA$5,0)-MATCH($D51,$D$18:$D$90,0)+1,0),0),0)</f>
        <v>0</v>
      </c>
      <c r="AN51" s="138" cm="1">
        <f t="array" ref="AN51">$E51*IFERROR(IF($D51&lt;=AN$5,INDEX($E$15:$E$16,MATCH(AN$5,$H$5:$CA$5,0)-MATCH($D51,$D$18:$D$90,0)+1,0),0),0)</f>
        <v>0</v>
      </c>
      <c r="AO51" s="138" cm="1">
        <f t="array" ref="AO51">$E51*IFERROR(IF($D51&lt;=AO$5,INDEX($E$15:$E$16,MATCH(AO$5,$H$5:$CA$5,0)-MATCH($D51,$D$18:$D$90,0)+1,0),0),0)</f>
        <v>214501.33333333334</v>
      </c>
      <c r="AP51" s="138" cm="1">
        <f t="array" ref="AP51">$E51*IFERROR(IF($D51&lt;=AP$5,INDEX($E$15:$E$16,MATCH(AP$5,$H$5:$CA$5,0)-MATCH($D51,$D$18:$D$90,0)+1,0),0),0)</f>
        <v>214501.33333333334</v>
      </c>
      <c r="AQ51" s="138" cm="1">
        <f t="array" ref="AQ51">$E51*IFERROR(IF($D51&lt;=AQ$5,INDEX($E$15:$E$16,MATCH(AQ$5,$H$5:$CA$5,0)-MATCH($D51,$D$18:$D$90,0)+1,0),0),0)</f>
        <v>0</v>
      </c>
      <c r="AR51" s="138" cm="1">
        <f t="array" ref="AR51">$E51*IFERROR(IF($D51&lt;=AR$5,INDEX($E$15:$E$16,MATCH(AR$5,$H$5:$CA$5,0)-MATCH($D51,$D$18:$D$90,0)+1,0),0),0)</f>
        <v>0</v>
      </c>
      <c r="AS51" s="138" cm="1">
        <f t="array" ref="AS51">$E51*IFERROR(IF($D51&lt;=AS$5,INDEX($E$15:$E$16,MATCH(AS$5,$H$5:$CA$5,0)-MATCH($D51,$D$18:$D$90,0)+1,0),0),0)</f>
        <v>0</v>
      </c>
      <c r="AT51" s="138" cm="1">
        <f t="array" ref="AT51">$E51*IFERROR(IF($D51&lt;=AT$5,INDEX($E$15:$E$16,MATCH(AT$5,$H$5:$CA$5,0)-MATCH($D51,$D$18:$D$90,0)+1,0),0),0)</f>
        <v>0</v>
      </c>
      <c r="AU51" s="138" cm="1">
        <f t="array" ref="AU51">$E51*IFERROR(IF($D51&lt;=AU$5,INDEX($E$15:$E$16,MATCH(AU$5,$H$5:$CA$5,0)-MATCH($D51,$D$18:$D$90,0)+1,0),0),0)</f>
        <v>0</v>
      </c>
      <c r="AV51" s="138" cm="1">
        <f t="array" ref="AV51">$E51*IFERROR(IF($D51&lt;=AV$5,INDEX($E$15:$E$16,MATCH(AV$5,$H$5:$CA$5,0)-MATCH($D51,$D$18:$D$90,0)+1,0),0),0)</f>
        <v>0</v>
      </c>
      <c r="AW51" s="138" cm="1">
        <f t="array" ref="AW51">$E51*IFERROR(IF($D51&lt;=AW$5,INDEX($E$15:$E$16,MATCH(AW$5,$H$5:$CA$5,0)-MATCH($D51,$D$18:$D$90,0)+1,0),0),0)</f>
        <v>0</v>
      </c>
      <c r="AX51" s="138" cm="1">
        <f t="array" ref="AX51">$E51*IFERROR(IF($D51&lt;=AX$5,INDEX($E$15:$E$16,MATCH(AX$5,$H$5:$CA$5,0)-MATCH($D51,$D$18:$D$90,0)+1,0),0),0)</f>
        <v>0</v>
      </c>
      <c r="AY51" s="138" cm="1">
        <f t="array" ref="AY51">$E51*IFERROR(IF($D51&lt;=AY$5,INDEX($E$15:$E$16,MATCH(AY$5,$H$5:$CA$5,0)-MATCH($D51,$D$18:$D$90,0)+1,0),0),0)</f>
        <v>0</v>
      </c>
      <c r="AZ51" s="138" cm="1">
        <f t="array" ref="AZ51">$E51*IFERROR(IF($D51&lt;=AZ$5,INDEX($E$15:$E$16,MATCH(AZ$5,$H$5:$CA$5,0)-MATCH($D51,$D$18:$D$90,0)+1,0),0),0)</f>
        <v>0</v>
      </c>
      <c r="BA51" s="138" cm="1">
        <f t="array" ref="BA51">$E51*IFERROR(IF($D51&lt;=BA$5,INDEX($E$15:$E$16,MATCH(BA$5,$H$5:$CA$5,0)-MATCH($D51,$D$18:$D$90,0)+1,0),0),0)</f>
        <v>0</v>
      </c>
      <c r="BB51" s="138" cm="1">
        <f t="array" ref="BB51">$E51*IFERROR(IF($D51&lt;=BB$5,INDEX($E$15:$E$16,MATCH(BB$5,$H$5:$CA$5,0)-MATCH($D51,$D$18:$D$90,0)+1,0),0),0)</f>
        <v>0</v>
      </c>
      <c r="BC51" s="138" cm="1">
        <f t="array" ref="BC51">$E51*IFERROR(IF($D51&lt;=BC$5,INDEX($E$15:$E$16,MATCH(BC$5,$H$5:$CA$5,0)-MATCH($D51,$D$18:$D$90,0)+1,0),0),0)</f>
        <v>0</v>
      </c>
      <c r="BD51" s="138" cm="1">
        <f t="array" ref="BD51">$E51*IFERROR(IF($D51&lt;=BD$5,INDEX($E$15:$E$16,MATCH(BD$5,$H$5:$CA$5,0)-MATCH($D51,$D$18:$D$90,0)+1,0),0),0)</f>
        <v>0</v>
      </c>
      <c r="BE51" s="138" cm="1">
        <f t="array" ref="BE51">$E51*IFERROR(IF($D51&lt;=BE$5,INDEX($E$15:$E$16,MATCH(BE$5,$H$5:$CA$5,0)-MATCH($D51,$D$18:$D$90,0)+1,0),0),0)</f>
        <v>0</v>
      </c>
      <c r="BF51" s="138" cm="1">
        <f t="array" ref="BF51">$E51*IFERROR(IF($D51&lt;=BF$5,INDEX($E$15:$E$16,MATCH(BF$5,$H$5:$CA$5,0)-MATCH($D51,$D$18:$D$90,0)+1,0),0),0)</f>
        <v>0</v>
      </c>
      <c r="BG51" s="138" cm="1">
        <f t="array" ref="BG51">$E51*IFERROR(IF($D51&lt;=BG$5,INDEX($E$15:$E$16,MATCH(BG$5,$H$5:$CA$5,0)-MATCH($D51,$D$18:$D$90,0)+1,0),0),0)</f>
        <v>0</v>
      </c>
      <c r="BH51" s="138" cm="1">
        <f t="array" ref="BH51">$E51*IFERROR(IF($D51&lt;=BH$5,INDEX($E$15:$E$16,MATCH(BH$5,$H$5:$CA$5,0)-MATCH($D51,$D$18:$D$90,0)+1,0),0),0)</f>
        <v>0</v>
      </c>
      <c r="BI51" s="138" cm="1">
        <f t="array" ref="BI51">$E51*IFERROR(IF($D51&lt;=BI$5,INDEX($E$15:$E$16,MATCH(BI$5,$H$5:$CA$5,0)-MATCH($D51,$D$18:$D$90,0)+1,0),0),0)</f>
        <v>0</v>
      </c>
      <c r="BJ51" s="138" cm="1">
        <f t="array" ref="BJ51">$E51*IFERROR(IF($D51&lt;=BJ$5,INDEX($E$15:$E$16,MATCH(BJ$5,$H$5:$CA$5,0)-MATCH($D51,$D$18:$D$90,0)+1,0),0),0)</f>
        <v>0</v>
      </c>
      <c r="BK51" s="138" cm="1">
        <f t="array" ref="BK51">$E51*IFERROR(IF($D51&lt;=BK$5,INDEX($E$15:$E$16,MATCH(BK$5,$H$5:$CA$5,0)-MATCH($D51,$D$18:$D$90,0)+1,0),0),0)</f>
        <v>0</v>
      </c>
      <c r="BL51" s="138" cm="1">
        <f t="array" ref="BL51">$E51*IFERROR(IF($D51&lt;=BL$5,INDEX($E$15:$E$16,MATCH(BL$5,$H$5:$CA$5,0)-MATCH($D51,$D$18:$D$90,0)+1,0),0),0)</f>
        <v>0</v>
      </c>
      <c r="BM51" s="138" cm="1">
        <f t="array" ref="BM51">$E51*IFERROR(IF($D51&lt;=BM$5,INDEX($E$15:$E$16,MATCH(BM$5,$H$5:$CA$5,0)-MATCH($D51,$D$18:$D$90,0)+1,0),0),0)</f>
        <v>0</v>
      </c>
      <c r="BN51" s="138" cm="1">
        <f t="array" ref="BN51">$E51*IFERROR(IF($D51&lt;=BN$5,INDEX($E$15:$E$16,MATCH(BN$5,$H$5:$CA$5,0)-MATCH($D51,$D$18:$D$90,0)+1,0),0),0)</f>
        <v>0</v>
      </c>
      <c r="BO51" s="138" cm="1">
        <f t="array" ref="BO51">$E51*IFERROR(IF($D51&lt;=BO$5,INDEX($E$15:$E$16,MATCH(BO$5,$H$5:$CA$5,0)-MATCH($D51,$D$18:$D$90,0)+1,0),0),0)</f>
        <v>0</v>
      </c>
      <c r="BP51" s="138" cm="1">
        <f t="array" ref="BP51">$E51*IFERROR(IF($D51&lt;=BP$5,INDEX($E$15:$E$16,MATCH(BP$5,$H$5:$CA$5,0)-MATCH($D51,$D$18:$D$90,0)+1,0),0),0)</f>
        <v>0</v>
      </c>
      <c r="BQ51" s="138" cm="1">
        <f t="array" ref="BQ51">$E51*IFERROR(IF($D51&lt;=BQ$5,INDEX($E$15:$E$16,MATCH(BQ$5,$H$5:$CA$5,0)-MATCH($D51,$D$18:$D$90,0)+1,0),0),0)</f>
        <v>0</v>
      </c>
      <c r="BR51" s="138" cm="1">
        <f t="array" ref="BR51">$E51*IFERROR(IF($D51&lt;=BR$5,INDEX($E$15:$E$16,MATCH(BR$5,$H$5:$CA$5,0)-MATCH($D51,$D$18:$D$90,0)+1,0),0),0)</f>
        <v>0</v>
      </c>
      <c r="BS51" s="138" cm="1">
        <f t="array" ref="BS51">$E51*IFERROR(IF($D51&lt;=BS$5,INDEX($E$15:$E$16,MATCH(BS$5,$H$5:$CA$5,0)-MATCH($D51,$D$18:$D$90,0)+1,0),0),0)</f>
        <v>0</v>
      </c>
      <c r="BT51" s="138" cm="1">
        <f t="array" ref="BT51">$E51*IFERROR(IF($D51&lt;=BT$5,INDEX($E$15:$E$16,MATCH(BT$5,$H$5:$CA$5,0)-MATCH($D51,$D$18:$D$90,0)+1,0),0),0)</f>
        <v>0</v>
      </c>
      <c r="BU51" s="138" cm="1">
        <f t="array" ref="BU51">$E51*IFERROR(IF($D51&lt;=BU$5,INDEX($E$15:$E$16,MATCH(BU$5,$H$5:$CA$5,0)-MATCH($D51,$D$18:$D$90,0)+1,0),0),0)</f>
        <v>0</v>
      </c>
      <c r="BV51" s="138" cm="1">
        <f t="array" ref="BV51">$E51*IFERROR(IF($D51&lt;=BV$5,INDEX($E$15:$E$16,MATCH(BV$5,$H$5:$CA$5,0)-MATCH($D51,$D$18:$D$90,0)+1,0),0),0)</f>
        <v>0</v>
      </c>
      <c r="BW51" s="138" cm="1">
        <f t="array" ref="BW51">$E51*IFERROR(IF($D51&lt;=BW$5,INDEX($E$15:$E$16,MATCH(BW$5,$H$5:$CA$5,0)-MATCH($D51,$D$18:$D$90,0)+1,0),0),0)</f>
        <v>0</v>
      </c>
      <c r="BX51" s="138" cm="1">
        <f t="array" ref="BX51">$E51*IFERROR(IF($D51&lt;=BX$5,INDEX($E$15:$E$16,MATCH(BX$5,$H$5:$CA$5,0)-MATCH($D51,$D$18:$D$90,0)+1,0),0),0)</f>
        <v>0</v>
      </c>
      <c r="BY51" s="138" cm="1">
        <f t="array" ref="BY51">$E51*IFERROR(IF($D51&lt;=BY$5,INDEX($E$15:$E$16,MATCH(BY$5,$H$5:$CA$5,0)-MATCH($D51,$D$18:$D$90,0)+1,0),0),0)</f>
        <v>0</v>
      </c>
      <c r="BZ51" s="138" cm="1">
        <f t="array" ref="BZ51">$E51*IFERROR(IF($D51&lt;=BZ$5,INDEX($E$15:$E$16,MATCH(BZ$5,$H$5:$CA$5,0)-MATCH($D51,$D$18:$D$90,0)+1,0),0),0)</f>
        <v>0</v>
      </c>
      <c r="CA51" s="138" cm="1">
        <f t="array" ref="CA51">$E51*IFERROR(IF($D51&lt;=CA$5,INDEX($E$15:$E$16,MATCH(CA$5,$H$5:$CA$5,0)-MATCH($D51,$D$18:$D$90,0)+1,0),0),0)</f>
        <v>0</v>
      </c>
    </row>
    <row r="52" spans="4:79" hidden="1" outlineLevel="1">
      <c r="D52" s="24">
        <f t="shared" si="10"/>
        <v>47087</v>
      </c>
      <c r="E52" s="137" cm="1">
        <f t="array" ref="E52">INDEX($H$7:$CA$7,0,MATCH($D52,$H$5:$CA$5,0))</f>
        <v>461442.41666666669</v>
      </c>
      <c r="H52" s="138" cm="1">
        <f t="array" ref="H52">$E52*IFERROR(IF($D52&lt;=H$5,INDEX($E$15:$E$16,MATCH(H$5,$H$5:$CA$5,0)-MATCH($D52,$D$18:$D$90,0)+1,0),0),0)</f>
        <v>0</v>
      </c>
      <c r="I52" s="138" cm="1">
        <f t="array" ref="I52">$E52*IFERROR(IF($D52&lt;=I$5,INDEX($E$15:$E$16,MATCH(I$5,$H$5:$CA$5,0)-MATCH($D52,$D$18:$D$90,0)+1,0),0),0)</f>
        <v>0</v>
      </c>
      <c r="J52" s="138" cm="1">
        <f t="array" ref="J52">$E52*IFERROR(IF($D52&lt;=J$5,INDEX($E$15:$E$16,MATCH(J$5,$H$5:$CA$5,0)-MATCH($D52,$D$18:$D$90,0)+1,0),0),0)</f>
        <v>0</v>
      </c>
      <c r="K52" s="138" cm="1">
        <f t="array" ref="K52">$E52*IFERROR(IF($D52&lt;=K$5,INDEX($E$15:$E$16,MATCH(K$5,$H$5:$CA$5,0)-MATCH($D52,$D$18:$D$90,0)+1,0),0),0)</f>
        <v>0</v>
      </c>
      <c r="L52" s="138" cm="1">
        <f t="array" ref="L52">$E52*IFERROR(IF($D52&lt;=L$5,INDEX($E$15:$E$16,MATCH(L$5,$H$5:$CA$5,0)-MATCH($D52,$D$18:$D$90,0)+1,0),0),0)</f>
        <v>0</v>
      </c>
      <c r="M52" s="138" cm="1">
        <f t="array" ref="M52">$E52*IFERROR(IF($D52&lt;=M$5,INDEX($E$15:$E$16,MATCH(M$5,$H$5:$CA$5,0)-MATCH($D52,$D$18:$D$90,0)+1,0),0),0)</f>
        <v>0</v>
      </c>
      <c r="N52" s="138" cm="1">
        <f t="array" ref="N52">$E52*IFERROR(IF($D52&lt;=N$5,INDEX($E$15:$E$16,MATCH(N$5,$H$5:$CA$5,0)-MATCH($D52,$D$18:$D$90,0)+1,0),0),0)</f>
        <v>0</v>
      </c>
      <c r="O52" s="138" cm="1">
        <f t="array" ref="O52">$E52*IFERROR(IF($D52&lt;=O$5,INDEX($E$15:$E$16,MATCH(O$5,$H$5:$CA$5,0)-MATCH($D52,$D$18:$D$90,0)+1,0),0),0)</f>
        <v>0</v>
      </c>
      <c r="P52" s="138" cm="1">
        <f t="array" ref="P52">$E52*IFERROR(IF($D52&lt;=P$5,INDEX($E$15:$E$16,MATCH(P$5,$H$5:$CA$5,0)-MATCH($D52,$D$18:$D$90,0)+1,0),0),0)</f>
        <v>0</v>
      </c>
      <c r="Q52" s="138" cm="1">
        <f t="array" ref="Q52">$E52*IFERROR(IF($D52&lt;=Q$5,INDEX($E$15:$E$16,MATCH(Q$5,$H$5:$CA$5,0)-MATCH($D52,$D$18:$D$90,0)+1,0),0),0)</f>
        <v>0</v>
      </c>
      <c r="R52" s="138" cm="1">
        <f t="array" ref="R52">$E52*IFERROR(IF($D52&lt;=R$5,INDEX($E$15:$E$16,MATCH(R$5,$H$5:$CA$5,0)-MATCH($D52,$D$18:$D$90,0)+1,0),0),0)</f>
        <v>0</v>
      </c>
      <c r="S52" s="138" cm="1">
        <f t="array" ref="S52">$E52*IFERROR(IF($D52&lt;=S$5,INDEX($E$15:$E$16,MATCH(S$5,$H$5:$CA$5,0)-MATCH($D52,$D$18:$D$90,0)+1,0),0),0)</f>
        <v>0</v>
      </c>
      <c r="T52" s="138" cm="1">
        <f t="array" ref="T52">$E52*IFERROR(IF($D52&lt;=T$5,INDEX($E$15:$E$16,MATCH(T$5,$H$5:$CA$5,0)-MATCH($D52,$D$18:$D$90,0)+1,0),0),0)</f>
        <v>0</v>
      </c>
      <c r="U52" s="138" cm="1">
        <f t="array" ref="U52">$E52*IFERROR(IF($D52&lt;=U$5,INDEX($E$15:$E$16,MATCH(U$5,$H$5:$CA$5,0)-MATCH($D52,$D$18:$D$90,0)+1,0),0),0)</f>
        <v>0</v>
      </c>
      <c r="V52" s="138" cm="1">
        <f t="array" ref="V52">$E52*IFERROR(IF($D52&lt;=V$5,INDEX($E$15:$E$16,MATCH(V$5,$H$5:$CA$5,0)-MATCH($D52,$D$18:$D$90,0)+1,0),0),0)</f>
        <v>0</v>
      </c>
      <c r="W52" s="138" cm="1">
        <f t="array" ref="W52">$E52*IFERROR(IF($D52&lt;=W$5,INDEX($E$15:$E$16,MATCH(W$5,$H$5:$CA$5,0)-MATCH($D52,$D$18:$D$90,0)+1,0),0),0)</f>
        <v>0</v>
      </c>
      <c r="X52" s="138" cm="1">
        <f t="array" ref="X52">$E52*IFERROR(IF($D52&lt;=X$5,INDEX($E$15:$E$16,MATCH(X$5,$H$5:$CA$5,0)-MATCH($D52,$D$18:$D$90,0)+1,0),0),0)</f>
        <v>0</v>
      </c>
      <c r="Y52" s="138" cm="1">
        <f t="array" ref="Y52">$E52*IFERROR(IF($D52&lt;=Y$5,INDEX($E$15:$E$16,MATCH(Y$5,$H$5:$CA$5,0)-MATCH($D52,$D$18:$D$90,0)+1,0),0),0)</f>
        <v>0</v>
      </c>
      <c r="Z52" s="138" cm="1">
        <f t="array" ref="Z52">$E52*IFERROR(IF($D52&lt;=Z$5,INDEX($E$15:$E$16,MATCH(Z$5,$H$5:$CA$5,0)-MATCH($D52,$D$18:$D$90,0)+1,0),0),0)</f>
        <v>0</v>
      </c>
      <c r="AA52" s="138" cm="1">
        <f t="array" ref="AA52">$E52*IFERROR(IF($D52&lt;=AA$5,INDEX($E$15:$E$16,MATCH(AA$5,$H$5:$CA$5,0)-MATCH($D52,$D$18:$D$90,0)+1,0),0),0)</f>
        <v>0</v>
      </c>
      <c r="AB52" s="138" cm="1">
        <f t="array" ref="AB52">$E52*IFERROR(IF($D52&lt;=AB$5,INDEX($E$15:$E$16,MATCH(AB$5,$H$5:$CA$5,0)-MATCH($D52,$D$18:$D$90,0)+1,0),0),0)</f>
        <v>0</v>
      </c>
      <c r="AC52" s="138" cm="1">
        <f t="array" ref="AC52">$E52*IFERROR(IF($D52&lt;=AC$5,INDEX($E$15:$E$16,MATCH(AC$5,$H$5:$CA$5,0)-MATCH($D52,$D$18:$D$90,0)+1,0),0),0)</f>
        <v>0</v>
      </c>
      <c r="AD52" s="138" cm="1">
        <f t="array" ref="AD52">$E52*IFERROR(IF($D52&lt;=AD$5,INDEX($E$15:$E$16,MATCH(AD$5,$H$5:$CA$5,0)-MATCH($D52,$D$18:$D$90,0)+1,0),0),0)</f>
        <v>0</v>
      </c>
      <c r="AE52" s="138" cm="1">
        <f t="array" ref="AE52">$E52*IFERROR(IF($D52&lt;=AE$5,INDEX($E$15:$E$16,MATCH(AE$5,$H$5:$CA$5,0)-MATCH($D52,$D$18:$D$90,0)+1,0),0),0)</f>
        <v>0</v>
      </c>
      <c r="AF52" s="138" cm="1">
        <f t="array" ref="AF52">$E52*IFERROR(IF($D52&lt;=AF$5,INDEX($E$15:$E$16,MATCH(AF$5,$H$5:$CA$5,0)-MATCH($D52,$D$18:$D$90,0)+1,0),0),0)</f>
        <v>0</v>
      </c>
      <c r="AG52" s="138" cm="1">
        <f t="array" ref="AG52">$E52*IFERROR(IF($D52&lt;=AG$5,INDEX($E$15:$E$16,MATCH(AG$5,$H$5:$CA$5,0)-MATCH($D52,$D$18:$D$90,0)+1,0),0),0)</f>
        <v>0</v>
      </c>
      <c r="AH52" s="138" cm="1">
        <f t="array" ref="AH52">$E52*IFERROR(IF($D52&lt;=AH$5,INDEX($E$15:$E$16,MATCH(AH$5,$H$5:$CA$5,0)-MATCH($D52,$D$18:$D$90,0)+1,0),0),0)</f>
        <v>0</v>
      </c>
      <c r="AI52" s="138" cm="1">
        <f t="array" ref="AI52">$E52*IFERROR(IF($D52&lt;=AI$5,INDEX($E$15:$E$16,MATCH(AI$5,$H$5:$CA$5,0)-MATCH($D52,$D$18:$D$90,0)+1,0),0),0)</f>
        <v>0</v>
      </c>
      <c r="AJ52" s="138" cm="1">
        <f t="array" ref="AJ52">$E52*IFERROR(IF($D52&lt;=AJ$5,INDEX($E$15:$E$16,MATCH(AJ$5,$H$5:$CA$5,0)-MATCH($D52,$D$18:$D$90,0)+1,0),0),0)</f>
        <v>0</v>
      </c>
      <c r="AK52" s="138" cm="1">
        <f t="array" ref="AK52">$E52*IFERROR(IF($D52&lt;=AK$5,INDEX($E$15:$E$16,MATCH(AK$5,$H$5:$CA$5,0)-MATCH($D52,$D$18:$D$90,0)+1,0),0),0)</f>
        <v>0</v>
      </c>
      <c r="AL52" s="138" cm="1">
        <f t="array" ref="AL52">$E52*IFERROR(IF($D52&lt;=AL$5,INDEX($E$15:$E$16,MATCH(AL$5,$H$5:$CA$5,0)-MATCH($D52,$D$18:$D$90,0)+1,0),0),0)</f>
        <v>0</v>
      </c>
      <c r="AM52" s="138" cm="1">
        <f t="array" ref="AM52">$E52*IFERROR(IF($D52&lt;=AM$5,INDEX($E$15:$E$16,MATCH(AM$5,$H$5:$CA$5,0)-MATCH($D52,$D$18:$D$90,0)+1,0),0),0)</f>
        <v>0</v>
      </c>
      <c r="AN52" s="138" cm="1">
        <f t="array" ref="AN52">$E52*IFERROR(IF($D52&lt;=AN$5,INDEX($E$15:$E$16,MATCH(AN$5,$H$5:$CA$5,0)-MATCH($D52,$D$18:$D$90,0)+1,0),0),0)</f>
        <v>0</v>
      </c>
      <c r="AO52" s="138" cm="1">
        <f t="array" ref="AO52">$E52*IFERROR(IF($D52&lt;=AO$5,INDEX($E$15:$E$16,MATCH(AO$5,$H$5:$CA$5,0)-MATCH($D52,$D$18:$D$90,0)+1,0),0),0)</f>
        <v>0</v>
      </c>
      <c r="AP52" s="138" cm="1">
        <f t="array" ref="AP52">$E52*IFERROR(IF($D52&lt;=AP$5,INDEX($E$15:$E$16,MATCH(AP$5,$H$5:$CA$5,0)-MATCH($D52,$D$18:$D$90,0)+1,0),0),0)</f>
        <v>230721.20833333334</v>
      </c>
      <c r="AQ52" s="138" cm="1">
        <f t="array" ref="AQ52">$E52*IFERROR(IF($D52&lt;=AQ$5,INDEX($E$15:$E$16,MATCH(AQ$5,$H$5:$CA$5,0)-MATCH($D52,$D$18:$D$90,0)+1,0),0),0)</f>
        <v>230721.20833333334</v>
      </c>
      <c r="AR52" s="138" cm="1">
        <f t="array" ref="AR52">$E52*IFERROR(IF($D52&lt;=AR$5,INDEX($E$15:$E$16,MATCH(AR$5,$H$5:$CA$5,0)-MATCH($D52,$D$18:$D$90,0)+1,0),0),0)</f>
        <v>0</v>
      </c>
      <c r="AS52" s="138" cm="1">
        <f t="array" ref="AS52">$E52*IFERROR(IF($D52&lt;=AS$5,INDEX($E$15:$E$16,MATCH(AS$5,$H$5:$CA$5,0)-MATCH($D52,$D$18:$D$90,0)+1,0),0),0)</f>
        <v>0</v>
      </c>
      <c r="AT52" s="138" cm="1">
        <f t="array" ref="AT52">$E52*IFERROR(IF($D52&lt;=AT$5,INDEX($E$15:$E$16,MATCH(AT$5,$H$5:$CA$5,0)-MATCH($D52,$D$18:$D$90,0)+1,0),0),0)</f>
        <v>0</v>
      </c>
      <c r="AU52" s="138" cm="1">
        <f t="array" ref="AU52">$E52*IFERROR(IF($D52&lt;=AU$5,INDEX($E$15:$E$16,MATCH(AU$5,$H$5:$CA$5,0)-MATCH($D52,$D$18:$D$90,0)+1,0),0),0)</f>
        <v>0</v>
      </c>
      <c r="AV52" s="138" cm="1">
        <f t="array" ref="AV52">$E52*IFERROR(IF($D52&lt;=AV$5,INDEX($E$15:$E$16,MATCH(AV$5,$H$5:$CA$5,0)-MATCH($D52,$D$18:$D$90,0)+1,0),0),0)</f>
        <v>0</v>
      </c>
      <c r="AW52" s="138" cm="1">
        <f t="array" ref="AW52">$E52*IFERROR(IF($D52&lt;=AW$5,INDEX($E$15:$E$16,MATCH(AW$5,$H$5:$CA$5,0)-MATCH($D52,$D$18:$D$90,0)+1,0),0),0)</f>
        <v>0</v>
      </c>
      <c r="AX52" s="138" cm="1">
        <f t="array" ref="AX52">$E52*IFERROR(IF($D52&lt;=AX$5,INDEX($E$15:$E$16,MATCH(AX$5,$H$5:$CA$5,0)-MATCH($D52,$D$18:$D$90,0)+1,0),0),0)</f>
        <v>0</v>
      </c>
      <c r="AY52" s="138" cm="1">
        <f t="array" ref="AY52">$E52*IFERROR(IF($D52&lt;=AY$5,INDEX($E$15:$E$16,MATCH(AY$5,$H$5:$CA$5,0)-MATCH($D52,$D$18:$D$90,0)+1,0),0),0)</f>
        <v>0</v>
      </c>
      <c r="AZ52" s="138" cm="1">
        <f t="array" ref="AZ52">$E52*IFERROR(IF($D52&lt;=AZ$5,INDEX($E$15:$E$16,MATCH(AZ$5,$H$5:$CA$5,0)-MATCH($D52,$D$18:$D$90,0)+1,0),0),0)</f>
        <v>0</v>
      </c>
      <c r="BA52" s="138" cm="1">
        <f t="array" ref="BA52">$E52*IFERROR(IF($D52&lt;=BA$5,INDEX($E$15:$E$16,MATCH(BA$5,$H$5:$CA$5,0)-MATCH($D52,$D$18:$D$90,0)+1,0),0),0)</f>
        <v>0</v>
      </c>
      <c r="BB52" s="138" cm="1">
        <f t="array" ref="BB52">$E52*IFERROR(IF($D52&lt;=BB$5,INDEX($E$15:$E$16,MATCH(BB$5,$H$5:$CA$5,0)-MATCH($D52,$D$18:$D$90,0)+1,0),0),0)</f>
        <v>0</v>
      </c>
      <c r="BC52" s="138" cm="1">
        <f t="array" ref="BC52">$E52*IFERROR(IF($D52&lt;=BC$5,INDEX($E$15:$E$16,MATCH(BC$5,$H$5:$CA$5,0)-MATCH($D52,$D$18:$D$90,0)+1,0),0),0)</f>
        <v>0</v>
      </c>
      <c r="BD52" s="138" cm="1">
        <f t="array" ref="BD52">$E52*IFERROR(IF($D52&lt;=BD$5,INDEX($E$15:$E$16,MATCH(BD$5,$H$5:$CA$5,0)-MATCH($D52,$D$18:$D$90,0)+1,0),0),0)</f>
        <v>0</v>
      </c>
      <c r="BE52" s="138" cm="1">
        <f t="array" ref="BE52">$E52*IFERROR(IF($D52&lt;=BE$5,INDEX($E$15:$E$16,MATCH(BE$5,$H$5:$CA$5,0)-MATCH($D52,$D$18:$D$90,0)+1,0),0),0)</f>
        <v>0</v>
      </c>
      <c r="BF52" s="138" cm="1">
        <f t="array" ref="BF52">$E52*IFERROR(IF($D52&lt;=BF$5,INDEX($E$15:$E$16,MATCH(BF$5,$H$5:$CA$5,0)-MATCH($D52,$D$18:$D$90,0)+1,0),0),0)</f>
        <v>0</v>
      </c>
      <c r="BG52" s="138" cm="1">
        <f t="array" ref="BG52">$E52*IFERROR(IF($D52&lt;=BG$5,INDEX($E$15:$E$16,MATCH(BG$5,$H$5:$CA$5,0)-MATCH($D52,$D$18:$D$90,0)+1,0),0),0)</f>
        <v>0</v>
      </c>
      <c r="BH52" s="138" cm="1">
        <f t="array" ref="BH52">$E52*IFERROR(IF($D52&lt;=BH$5,INDEX($E$15:$E$16,MATCH(BH$5,$H$5:$CA$5,0)-MATCH($D52,$D$18:$D$90,0)+1,0),0),0)</f>
        <v>0</v>
      </c>
      <c r="BI52" s="138" cm="1">
        <f t="array" ref="BI52">$E52*IFERROR(IF($D52&lt;=BI$5,INDEX($E$15:$E$16,MATCH(BI$5,$H$5:$CA$5,0)-MATCH($D52,$D$18:$D$90,0)+1,0),0),0)</f>
        <v>0</v>
      </c>
      <c r="BJ52" s="138" cm="1">
        <f t="array" ref="BJ52">$E52*IFERROR(IF($D52&lt;=BJ$5,INDEX($E$15:$E$16,MATCH(BJ$5,$H$5:$CA$5,0)-MATCH($D52,$D$18:$D$90,0)+1,0),0),0)</f>
        <v>0</v>
      </c>
      <c r="BK52" s="138" cm="1">
        <f t="array" ref="BK52">$E52*IFERROR(IF($D52&lt;=BK$5,INDEX($E$15:$E$16,MATCH(BK$5,$H$5:$CA$5,0)-MATCH($D52,$D$18:$D$90,0)+1,0),0),0)</f>
        <v>0</v>
      </c>
      <c r="BL52" s="138" cm="1">
        <f t="array" ref="BL52">$E52*IFERROR(IF($D52&lt;=BL$5,INDEX($E$15:$E$16,MATCH(BL$5,$H$5:$CA$5,0)-MATCH($D52,$D$18:$D$90,0)+1,0),0),0)</f>
        <v>0</v>
      </c>
      <c r="BM52" s="138" cm="1">
        <f t="array" ref="BM52">$E52*IFERROR(IF($D52&lt;=BM$5,INDEX($E$15:$E$16,MATCH(BM$5,$H$5:$CA$5,0)-MATCH($D52,$D$18:$D$90,0)+1,0),0),0)</f>
        <v>0</v>
      </c>
      <c r="BN52" s="138" cm="1">
        <f t="array" ref="BN52">$E52*IFERROR(IF($D52&lt;=BN$5,INDEX($E$15:$E$16,MATCH(BN$5,$H$5:$CA$5,0)-MATCH($D52,$D$18:$D$90,0)+1,0),0),0)</f>
        <v>0</v>
      </c>
      <c r="BO52" s="138" cm="1">
        <f t="array" ref="BO52">$E52*IFERROR(IF($D52&lt;=BO$5,INDEX($E$15:$E$16,MATCH(BO$5,$H$5:$CA$5,0)-MATCH($D52,$D$18:$D$90,0)+1,0),0),0)</f>
        <v>0</v>
      </c>
      <c r="BP52" s="138" cm="1">
        <f t="array" ref="BP52">$E52*IFERROR(IF($D52&lt;=BP$5,INDEX($E$15:$E$16,MATCH(BP$5,$H$5:$CA$5,0)-MATCH($D52,$D$18:$D$90,0)+1,0),0),0)</f>
        <v>0</v>
      </c>
      <c r="BQ52" s="138" cm="1">
        <f t="array" ref="BQ52">$E52*IFERROR(IF($D52&lt;=BQ$5,INDEX($E$15:$E$16,MATCH(BQ$5,$H$5:$CA$5,0)-MATCH($D52,$D$18:$D$90,0)+1,0),0),0)</f>
        <v>0</v>
      </c>
      <c r="BR52" s="138" cm="1">
        <f t="array" ref="BR52">$E52*IFERROR(IF($D52&lt;=BR$5,INDEX($E$15:$E$16,MATCH(BR$5,$H$5:$CA$5,0)-MATCH($D52,$D$18:$D$90,0)+1,0),0),0)</f>
        <v>0</v>
      </c>
      <c r="BS52" s="138" cm="1">
        <f t="array" ref="BS52">$E52*IFERROR(IF($D52&lt;=BS$5,INDEX($E$15:$E$16,MATCH(BS$5,$H$5:$CA$5,0)-MATCH($D52,$D$18:$D$90,0)+1,0),0),0)</f>
        <v>0</v>
      </c>
      <c r="BT52" s="138" cm="1">
        <f t="array" ref="BT52">$E52*IFERROR(IF($D52&lt;=BT$5,INDEX($E$15:$E$16,MATCH(BT$5,$H$5:$CA$5,0)-MATCH($D52,$D$18:$D$90,0)+1,0),0),0)</f>
        <v>0</v>
      </c>
      <c r="BU52" s="138" cm="1">
        <f t="array" ref="BU52">$E52*IFERROR(IF($D52&lt;=BU$5,INDEX($E$15:$E$16,MATCH(BU$5,$H$5:$CA$5,0)-MATCH($D52,$D$18:$D$90,0)+1,0),0),0)</f>
        <v>0</v>
      </c>
      <c r="BV52" s="138" cm="1">
        <f t="array" ref="BV52">$E52*IFERROR(IF($D52&lt;=BV$5,INDEX($E$15:$E$16,MATCH(BV$5,$H$5:$CA$5,0)-MATCH($D52,$D$18:$D$90,0)+1,0),0),0)</f>
        <v>0</v>
      </c>
      <c r="BW52" s="138" cm="1">
        <f t="array" ref="BW52">$E52*IFERROR(IF($D52&lt;=BW$5,INDEX($E$15:$E$16,MATCH(BW$5,$H$5:$CA$5,0)-MATCH($D52,$D$18:$D$90,0)+1,0),0),0)</f>
        <v>0</v>
      </c>
      <c r="BX52" s="138" cm="1">
        <f t="array" ref="BX52">$E52*IFERROR(IF($D52&lt;=BX$5,INDEX($E$15:$E$16,MATCH(BX$5,$H$5:$CA$5,0)-MATCH($D52,$D$18:$D$90,0)+1,0),0),0)</f>
        <v>0</v>
      </c>
      <c r="BY52" s="138" cm="1">
        <f t="array" ref="BY52">$E52*IFERROR(IF($D52&lt;=BY$5,INDEX($E$15:$E$16,MATCH(BY$5,$H$5:$CA$5,0)-MATCH($D52,$D$18:$D$90,0)+1,0),0),0)</f>
        <v>0</v>
      </c>
      <c r="BZ52" s="138" cm="1">
        <f t="array" ref="BZ52">$E52*IFERROR(IF($D52&lt;=BZ$5,INDEX($E$15:$E$16,MATCH(BZ$5,$H$5:$CA$5,0)-MATCH($D52,$D$18:$D$90,0)+1,0),0),0)</f>
        <v>0</v>
      </c>
      <c r="CA52" s="138" cm="1">
        <f t="array" ref="CA52">$E52*IFERROR(IF($D52&lt;=CA$5,INDEX($E$15:$E$16,MATCH(CA$5,$H$5:$CA$5,0)-MATCH($D52,$D$18:$D$90,0)+1,0),0),0)</f>
        <v>0</v>
      </c>
    </row>
    <row r="53" spans="4:79" hidden="1" outlineLevel="1">
      <c r="D53" s="24">
        <f t="shared" si="10"/>
        <v>47118</v>
      </c>
      <c r="E53" s="137" cm="1">
        <f t="array" ref="E53">INDEX($H$7:$CA$7,0,MATCH($D53,$H$5:$CA$5,0))</f>
        <v>429002.66666666669</v>
      </c>
      <c r="H53" s="138" cm="1">
        <f t="array" ref="H53">$E53*IFERROR(IF($D53&lt;=H$5,INDEX($E$15:$E$16,MATCH(H$5,$H$5:$CA$5,0)-MATCH($D53,$D$18:$D$90,0)+1,0),0),0)</f>
        <v>0</v>
      </c>
      <c r="I53" s="138" cm="1">
        <f t="array" ref="I53">$E53*IFERROR(IF($D53&lt;=I$5,INDEX($E$15:$E$16,MATCH(I$5,$H$5:$CA$5,0)-MATCH($D53,$D$18:$D$90,0)+1,0),0),0)</f>
        <v>0</v>
      </c>
      <c r="J53" s="138" cm="1">
        <f t="array" ref="J53">$E53*IFERROR(IF($D53&lt;=J$5,INDEX($E$15:$E$16,MATCH(J$5,$H$5:$CA$5,0)-MATCH($D53,$D$18:$D$90,0)+1,0),0),0)</f>
        <v>0</v>
      </c>
      <c r="K53" s="138" cm="1">
        <f t="array" ref="K53">$E53*IFERROR(IF($D53&lt;=K$5,INDEX($E$15:$E$16,MATCH(K$5,$H$5:$CA$5,0)-MATCH($D53,$D$18:$D$90,0)+1,0),0),0)</f>
        <v>0</v>
      </c>
      <c r="L53" s="138" cm="1">
        <f t="array" ref="L53">$E53*IFERROR(IF($D53&lt;=L$5,INDEX($E$15:$E$16,MATCH(L$5,$H$5:$CA$5,0)-MATCH($D53,$D$18:$D$90,0)+1,0),0),0)</f>
        <v>0</v>
      </c>
      <c r="M53" s="138" cm="1">
        <f t="array" ref="M53">$E53*IFERROR(IF($D53&lt;=M$5,INDEX($E$15:$E$16,MATCH(M$5,$H$5:$CA$5,0)-MATCH($D53,$D$18:$D$90,0)+1,0),0),0)</f>
        <v>0</v>
      </c>
      <c r="N53" s="138" cm="1">
        <f t="array" ref="N53">$E53*IFERROR(IF($D53&lt;=N$5,INDEX($E$15:$E$16,MATCH(N$5,$H$5:$CA$5,0)-MATCH($D53,$D$18:$D$90,0)+1,0),0),0)</f>
        <v>0</v>
      </c>
      <c r="O53" s="138" cm="1">
        <f t="array" ref="O53">$E53*IFERROR(IF($D53&lt;=O$5,INDEX($E$15:$E$16,MATCH(O$5,$H$5:$CA$5,0)-MATCH($D53,$D$18:$D$90,0)+1,0),0),0)</f>
        <v>0</v>
      </c>
      <c r="P53" s="138" cm="1">
        <f t="array" ref="P53">$E53*IFERROR(IF($D53&lt;=P$5,INDEX($E$15:$E$16,MATCH(P$5,$H$5:$CA$5,0)-MATCH($D53,$D$18:$D$90,0)+1,0),0),0)</f>
        <v>0</v>
      </c>
      <c r="Q53" s="138" cm="1">
        <f t="array" ref="Q53">$E53*IFERROR(IF($D53&lt;=Q$5,INDEX($E$15:$E$16,MATCH(Q$5,$H$5:$CA$5,0)-MATCH($D53,$D$18:$D$90,0)+1,0),0),0)</f>
        <v>0</v>
      </c>
      <c r="R53" s="138" cm="1">
        <f t="array" ref="R53">$E53*IFERROR(IF($D53&lt;=R$5,INDEX($E$15:$E$16,MATCH(R$5,$H$5:$CA$5,0)-MATCH($D53,$D$18:$D$90,0)+1,0),0),0)</f>
        <v>0</v>
      </c>
      <c r="S53" s="138" cm="1">
        <f t="array" ref="S53">$E53*IFERROR(IF($D53&lt;=S$5,INDEX($E$15:$E$16,MATCH(S$5,$H$5:$CA$5,0)-MATCH($D53,$D$18:$D$90,0)+1,0),0),0)</f>
        <v>0</v>
      </c>
      <c r="T53" s="138" cm="1">
        <f t="array" ref="T53">$E53*IFERROR(IF($D53&lt;=T$5,INDEX($E$15:$E$16,MATCH(T$5,$H$5:$CA$5,0)-MATCH($D53,$D$18:$D$90,0)+1,0),0),0)</f>
        <v>0</v>
      </c>
      <c r="U53" s="138" cm="1">
        <f t="array" ref="U53">$E53*IFERROR(IF($D53&lt;=U$5,INDEX($E$15:$E$16,MATCH(U$5,$H$5:$CA$5,0)-MATCH($D53,$D$18:$D$90,0)+1,0),0),0)</f>
        <v>0</v>
      </c>
      <c r="V53" s="138" cm="1">
        <f t="array" ref="V53">$E53*IFERROR(IF($D53&lt;=V$5,INDEX($E$15:$E$16,MATCH(V$5,$H$5:$CA$5,0)-MATCH($D53,$D$18:$D$90,0)+1,0),0),0)</f>
        <v>0</v>
      </c>
      <c r="W53" s="138" cm="1">
        <f t="array" ref="W53">$E53*IFERROR(IF($D53&lt;=W$5,INDEX($E$15:$E$16,MATCH(W$5,$H$5:$CA$5,0)-MATCH($D53,$D$18:$D$90,0)+1,0),0),0)</f>
        <v>0</v>
      </c>
      <c r="X53" s="138" cm="1">
        <f t="array" ref="X53">$E53*IFERROR(IF($D53&lt;=X$5,INDEX($E$15:$E$16,MATCH(X$5,$H$5:$CA$5,0)-MATCH($D53,$D$18:$D$90,0)+1,0),0),0)</f>
        <v>0</v>
      </c>
      <c r="Y53" s="138" cm="1">
        <f t="array" ref="Y53">$E53*IFERROR(IF($D53&lt;=Y$5,INDEX($E$15:$E$16,MATCH(Y$5,$H$5:$CA$5,0)-MATCH($D53,$D$18:$D$90,0)+1,0),0),0)</f>
        <v>0</v>
      </c>
      <c r="Z53" s="138" cm="1">
        <f t="array" ref="Z53">$E53*IFERROR(IF($D53&lt;=Z$5,INDEX($E$15:$E$16,MATCH(Z$5,$H$5:$CA$5,0)-MATCH($D53,$D$18:$D$90,0)+1,0),0),0)</f>
        <v>0</v>
      </c>
      <c r="AA53" s="138" cm="1">
        <f t="array" ref="AA53">$E53*IFERROR(IF($D53&lt;=AA$5,INDEX($E$15:$E$16,MATCH(AA$5,$H$5:$CA$5,0)-MATCH($D53,$D$18:$D$90,0)+1,0),0),0)</f>
        <v>0</v>
      </c>
      <c r="AB53" s="138" cm="1">
        <f t="array" ref="AB53">$E53*IFERROR(IF($D53&lt;=AB$5,INDEX($E$15:$E$16,MATCH(AB$5,$H$5:$CA$5,0)-MATCH($D53,$D$18:$D$90,0)+1,0),0),0)</f>
        <v>0</v>
      </c>
      <c r="AC53" s="138" cm="1">
        <f t="array" ref="AC53">$E53*IFERROR(IF($D53&lt;=AC$5,INDEX($E$15:$E$16,MATCH(AC$5,$H$5:$CA$5,0)-MATCH($D53,$D$18:$D$90,0)+1,0),0),0)</f>
        <v>0</v>
      </c>
      <c r="AD53" s="138" cm="1">
        <f t="array" ref="AD53">$E53*IFERROR(IF($D53&lt;=AD$5,INDEX($E$15:$E$16,MATCH(AD$5,$H$5:$CA$5,0)-MATCH($D53,$D$18:$D$90,0)+1,0),0),0)</f>
        <v>0</v>
      </c>
      <c r="AE53" s="138" cm="1">
        <f t="array" ref="AE53">$E53*IFERROR(IF($D53&lt;=AE$5,INDEX($E$15:$E$16,MATCH(AE$5,$H$5:$CA$5,0)-MATCH($D53,$D$18:$D$90,0)+1,0),0),0)</f>
        <v>0</v>
      </c>
      <c r="AF53" s="138" cm="1">
        <f t="array" ref="AF53">$E53*IFERROR(IF($D53&lt;=AF$5,INDEX($E$15:$E$16,MATCH(AF$5,$H$5:$CA$5,0)-MATCH($D53,$D$18:$D$90,0)+1,0),0),0)</f>
        <v>0</v>
      </c>
      <c r="AG53" s="138" cm="1">
        <f t="array" ref="AG53">$E53*IFERROR(IF($D53&lt;=AG$5,INDEX($E$15:$E$16,MATCH(AG$5,$H$5:$CA$5,0)-MATCH($D53,$D$18:$D$90,0)+1,0),0),0)</f>
        <v>0</v>
      </c>
      <c r="AH53" s="138" cm="1">
        <f t="array" ref="AH53">$E53*IFERROR(IF($D53&lt;=AH$5,INDEX($E$15:$E$16,MATCH(AH$5,$H$5:$CA$5,0)-MATCH($D53,$D$18:$D$90,0)+1,0),0),0)</f>
        <v>0</v>
      </c>
      <c r="AI53" s="138" cm="1">
        <f t="array" ref="AI53">$E53*IFERROR(IF($D53&lt;=AI$5,INDEX($E$15:$E$16,MATCH(AI$5,$H$5:$CA$5,0)-MATCH($D53,$D$18:$D$90,0)+1,0),0),0)</f>
        <v>0</v>
      </c>
      <c r="AJ53" s="138" cm="1">
        <f t="array" ref="AJ53">$E53*IFERROR(IF($D53&lt;=AJ$5,INDEX($E$15:$E$16,MATCH(AJ$5,$H$5:$CA$5,0)-MATCH($D53,$D$18:$D$90,0)+1,0),0),0)</f>
        <v>0</v>
      </c>
      <c r="AK53" s="138" cm="1">
        <f t="array" ref="AK53">$E53*IFERROR(IF($D53&lt;=AK$5,INDEX($E$15:$E$16,MATCH(AK$5,$H$5:$CA$5,0)-MATCH($D53,$D$18:$D$90,0)+1,0),0),0)</f>
        <v>0</v>
      </c>
      <c r="AL53" s="138" cm="1">
        <f t="array" ref="AL53">$E53*IFERROR(IF($D53&lt;=AL$5,INDEX($E$15:$E$16,MATCH(AL$5,$H$5:$CA$5,0)-MATCH($D53,$D$18:$D$90,0)+1,0),0),0)</f>
        <v>0</v>
      </c>
      <c r="AM53" s="138" cm="1">
        <f t="array" ref="AM53">$E53*IFERROR(IF($D53&lt;=AM$5,INDEX($E$15:$E$16,MATCH(AM$5,$H$5:$CA$5,0)-MATCH($D53,$D$18:$D$90,0)+1,0),0),0)</f>
        <v>0</v>
      </c>
      <c r="AN53" s="138" cm="1">
        <f t="array" ref="AN53">$E53*IFERROR(IF($D53&lt;=AN$5,INDEX($E$15:$E$16,MATCH(AN$5,$H$5:$CA$5,0)-MATCH($D53,$D$18:$D$90,0)+1,0),0),0)</f>
        <v>0</v>
      </c>
      <c r="AO53" s="138" cm="1">
        <f t="array" ref="AO53">$E53*IFERROR(IF($D53&lt;=AO$5,INDEX($E$15:$E$16,MATCH(AO$5,$H$5:$CA$5,0)-MATCH($D53,$D$18:$D$90,0)+1,0),0),0)</f>
        <v>0</v>
      </c>
      <c r="AP53" s="138" cm="1">
        <f t="array" ref="AP53">$E53*IFERROR(IF($D53&lt;=AP$5,INDEX($E$15:$E$16,MATCH(AP$5,$H$5:$CA$5,0)-MATCH($D53,$D$18:$D$90,0)+1,0),0),0)</f>
        <v>0</v>
      </c>
      <c r="AQ53" s="138" cm="1">
        <f t="array" ref="AQ53">$E53*IFERROR(IF($D53&lt;=AQ$5,INDEX($E$15:$E$16,MATCH(AQ$5,$H$5:$CA$5,0)-MATCH($D53,$D$18:$D$90,0)+1,0),0),0)</f>
        <v>214501.33333333334</v>
      </c>
      <c r="AR53" s="138" cm="1">
        <f t="array" ref="AR53">$E53*IFERROR(IF($D53&lt;=AR$5,INDEX($E$15:$E$16,MATCH(AR$5,$H$5:$CA$5,0)-MATCH($D53,$D$18:$D$90,0)+1,0),0),0)</f>
        <v>214501.33333333334</v>
      </c>
      <c r="AS53" s="138" cm="1">
        <f t="array" ref="AS53">$E53*IFERROR(IF($D53&lt;=AS$5,INDEX($E$15:$E$16,MATCH(AS$5,$H$5:$CA$5,0)-MATCH($D53,$D$18:$D$90,0)+1,0),0),0)</f>
        <v>0</v>
      </c>
      <c r="AT53" s="138" cm="1">
        <f t="array" ref="AT53">$E53*IFERROR(IF($D53&lt;=AT$5,INDEX($E$15:$E$16,MATCH(AT$5,$H$5:$CA$5,0)-MATCH($D53,$D$18:$D$90,0)+1,0),0),0)</f>
        <v>0</v>
      </c>
      <c r="AU53" s="138" cm="1">
        <f t="array" ref="AU53">$E53*IFERROR(IF($D53&lt;=AU$5,INDEX($E$15:$E$16,MATCH(AU$5,$H$5:$CA$5,0)-MATCH($D53,$D$18:$D$90,0)+1,0),0),0)</f>
        <v>0</v>
      </c>
      <c r="AV53" s="138" cm="1">
        <f t="array" ref="AV53">$E53*IFERROR(IF($D53&lt;=AV$5,INDEX($E$15:$E$16,MATCH(AV$5,$H$5:$CA$5,0)-MATCH($D53,$D$18:$D$90,0)+1,0),0),0)</f>
        <v>0</v>
      </c>
      <c r="AW53" s="138" cm="1">
        <f t="array" ref="AW53">$E53*IFERROR(IF($D53&lt;=AW$5,INDEX($E$15:$E$16,MATCH(AW$5,$H$5:$CA$5,0)-MATCH($D53,$D$18:$D$90,0)+1,0),0),0)</f>
        <v>0</v>
      </c>
      <c r="AX53" s="138" cm="1">
        <f t="array" ref="AX53">$E53*IFERROR(IF($D53&lt;=AX$5,INDEX($E$15:$E$16,MATCH(AX$5,$H$5:$CA$5,0)-MATCH($D53,$D$18:$D$90,0)+1,0),0),0)</f>
        <v>0</v>
      </c>
      <c r="AY53" s="138" cm="1">
        <f t="array" ref="AY53">$E53*IFERROR(IF($D53&lt;=AY$5,INDEX($E$15:$E$16,MATCH(AY$5,$H$5:$CA$5,0)-MATCH($D53,$D$18:$D$90,0)+1,0),0),0)</f>
        <v>0</v>
      </c>
      <c r="AZ53" s="138" cm="1">
        <f t="array" ref="AZ53">$E53*IFERROR(IF($D53&lt;=AZ$5,INDEX($E$15:$E$16,MATCH(AZ$5,$H$5:$CA$5,0)-MATCH($D53,$D$18:$D$90,0)+1,0),0),0)</f>
        <v>0</v>
      </c>
      <c r="BA53" s="138" cm="1">
        <f t="array" ref="BA53">$E53*IFERROR(IF($D53&lt;=BA$5,INDEX($E$15:$E$16,MATCH(BA$5,$H$5:$CA$5,0)-MATCH($D53,$D$18:$D$90,0)+1,0),0),0)</f>
        <v>0</v>
      </c>
      <c r="BB53" s="138" cm="1">
        <f t="array" ref="BB53">$E53*IFERROR(IF($D53&lt;=BB$5,INDEX($E$15:$E$16,MATCH(BB$5,$H$5:$CA$5,0)-MATCH($D53,$D$18:$D$90,0)+1,0),0),0)</f>
        <v>0</v>
      </c>
      <c r="BC53" s="138" cm="1">
        <f t="array" ref="BC53">$E53*IFERROR(IF($D53&lt;=BC$5,INDEX($E$15:$E$16,MATCH(BC$5,$H$5:$CA$5,0)-MATCH($D53,$D$18:$D$90,0)+1,0),0),0)</f>
        <v>0</v>
      </c>
      <c r="BD53" s="138" cm="1">
        <f t="array" ref="BD53">$E53*IFERROR(IF($D53&lt;=BD$5,INDEX($E$15:$E$16,MATCH(BD$5,$H$5:$CA$5,0)-MATCH($D53,$D$18:$D$90,0)+1,0),0),0)</f>
        <v>0</v>
      </c>
      <c r="BE53" s="138" cm="1">
        <f t="array" ref="BE53">$E53*IFERROR(IF($D53&lt;=BE$5,INDEX($E$15:$E$16,MATCH(BE$5,$H$5:$CA$5,0)-MATCH($D53,$D$18:$D$90,0)+1,0),0),0)</f>
        <v>0</v>
      </c>
      <c r="BF53" s="138" cm="1">
        <f t="array" ref="BF53">$E53*IFERROR(IF($D53&lt;=BF$5,INDEX($E$15:$E$16,MATCH(BF$5,$H$5:$CA$5,0)-MATCH($D53,$D$18:$D$90,0)+1,0),0),0)</f>
        <v>0</v>
      </c>
      <c r="BG53" s="138" cm="1">
        <f t="array" ref="BG53">$E53*IFERROR(IF($D53&lt;=BG$5,INDEX($E$15:$E$16,MATCH(BG$5,$H$5:$CA$5,0)-MATCH($D53,$D$18:$D$90,0)+1,0),0),0)</f>
        <v>0</v>
      </c>
      <c r="BH53" s="138" cm="1">
        <f t="array" ref="BH53">$E53*IFERROR(IF($D53&lt;=BH$5,INDEX($E$15:$E$16,MATCH(BH$5,$H$5:$CA$5,0)-MATCH($D53,$D$18:$D$90,0)+1,0),0),0)</f>
        <v>0</v>
      </c>
      <c r="BI53" s="138" cm="1">
        <f t="array" ref="BI53">$E53*IFERROR(IF($D53&lt;=BI$5,INDEX($E$15:$E$16,MATCH(BI$5,$H$5:$CA$5,0)-MATCH($D53,$D$18:$D$90,0)+1,0),0),0)</f>
        <v>0</v>
      </c>
      <c r="BJ53" s="138" cm="1">
        <f t="array" ref="BJ53">$E53*IFERROR(IF($D53&lt;=BJ$5,INDEX($E$15:$E$16,MATCH(BJ$5,$H$5:$CA$5,0)-MATCH($D53,$D$18:$D$90,0)+1,0),0),0)</f>
        <v>0</v>
      </c>
      <c r="BK53" s="138" cm="1">
        <f t="array" ref="BK53">$E53*IFERROR(IF($D53&lt;=BK$5,INDEX($E$15:$E$16,MATCH(BK$5,$H$5:$CA$5,0)-MATCH($D53,$D$18:$D$90,0)+1,0),0),0)</f>
        <v>0</v>
      </c>
      <c r="BL53" s="138" cm="1">
        <f t="array" ref="BL53">$E53*IFERROR(IF($D53&lt;=BL$5,INDEX($E$15:$E$16,MATCH(BL$5,$H$5:$CA$5,0)-MATCH($D53,$D$18:$D$90,0)+1,0),0),0)</f>
        <v>0</v>
      </c>
      <c r="BM53" s="138" cm="1">
        <f t="array" ref="BM53">$E53*IFERROR(IF($D53&lt;=BM$5,INDEX($E$15:$E$16,MATCH(BM$5,$H$5:$CA$5,0)-MATCH($D53,$D$18:$D$90,0)+1,0),0),0)</f>
        <v>0</v>
      </c>
      <c r="BN53" s="138" cm="1">
        <f t="array" ref="BN53">$E53*IFERROR(IF($D53&lt;=BN$5,INDEX($E$15:$E$16,MATCH(BN$5,$H$5:$CA$5,0)-MATCH($D53,$D$18:$D$90,0)+1,0),0),0)</f>
        <v>0</v>
      </c>
      <c r="BO53" s="138" cm="1">
        <f t="array" ref="BO53">$E53*IFERROR(IF($D53&lt;=BO$5,INDEX($E$15:$E$16,MATCH(BO$5,$H$5:$CA$5,0)-MATCH($D53,$D$18:$D$90,0)+1,0),0),0)</f>
        <v>0</v>
      </c>
      <c r="BP53" s="138" cm="1">
        <f t="array" ref="BP53">$E53*IFERROR(IF($D53&lt;=BP$5,INDEX($E$15:$E$16,MATCH(BP$5,$H$5:$CA$5,0)-MATCH($D53,$D$18:$D$90,0)+1,0),0),0)</f>
        <v>0</v>
      </c>
      <c r="BQ53" s="138" cm="1">
        <f t="array" ref="BQ53">$E53*IFERROR(IF($D53&lt;=BQ$5,INDEX($E$15:$E$16,MATCH(BQ$5,$H$5:$CA$5,0)-MATCH($D53,$D$18:$D$90,0)+1,0),0),0)</f>
        <v>0</v>
      </c>
      <c r="BR53" s="138" cm="1">
        <f t="array" ref="BR53">$E53*IFERROR(IF($D53&lt;=BR$5,INDEX($E$15:$E$16,MATCH(BR$5,$H$5:$CA$5,0)-MATCH($D53,$D$18:$D$90,0)+1,0),0),0)</f>
        <v>0</v>
      </c>
      <c r="BS53" s="138" cm="1">
        <f t="array" ref="BS53">$E53*IFERROR(IF($D53&lt;=BS$5,INDEX($E$15:$E$16,MATCH(BS$5,$H$5:$CA$5,0)-MATCH($D53,$D$18:$D$90,0)+1,0),0),0)</f>
        <v>0</v>
      </c>
      <c r="BT53" s="138" cm="1">
        <f t="array" ref="BT53">$E53*IFERROR(IF($D53&lt;=BT$5,INDEX($E$15:$E$16,MATCH(BT$5,$H$5:$CA$5,0)-MATCH($D53,$D$18:$D$90,0)+1,0),0),0)</f>
        <v>0</v>
      </c>
      <c r="BU53" s="138" cm="1">
        <f t="array" ref="BU53">$E53*IFERROR(IF($D53&lt;=BU$5,INDEX($E$15:$E$16,MATCH(BU$5,$H$5:$CA$5,0)-MATCH($D53,$D$18:$D$90,0)+1,0),0),0)</f>
        <v>0</v>
      </c>
      <c r="BV53" s="138" cm="1">
        <f t="array" ref="BV53">$E53*IFERROR(IF($D53&lt;=BV$5,INDEX($E$15:$E$16,MATCH(BV$5,$H$5:$CA$5,0)-MATCH($D53,$D$18:$D$90,0)+1,0),0),0)</f>
        <v>0</v>
      </c>
      <c r="BW53" s="138" cm="1">
        <f t="array" ref="BW53">$E53*IFERROR(IF($D53&lt;=BW$5,INDEX($E$15:$E$16,MATCH(BW$5,$H$5:$CA$5,0)-MATCH($D53,$D$18:$D$90,0)+1,0),0),0)</f>
        <v>0</v>
      </c>
      <c r="BX53" s="138" cm="1">
        <f t="array" ref="BX53">$E53*IFERROR(IF($D53&lt;=BX$5,INDEX($E$15:$E$16,MATCH(BX$5,$H$5:$CA$5,0)-MATCH($D53,$D$18:$D$90,0)+1,0),0),0)</f>
        <v>0</v>
      </c>
      <c r="BY53" s="138" cm="1">
        <f t="array" ref="BY53">$E53*IFERROR(IF($D53&lt;=BY$5,INDEX($E$15:$E$16,MATCH(BY$5,$H$5:$CA$5,0)-MATCH($D53,$D$18:$D$90,0)+1,0),0),0)</f>
        <v>0</v>
      </c>
      <c r="BZ53" s="138" cm="1">
        <f t="array" ref="BZ53">$E53*IFERROR(IF($D53&lt;=BZ$5,INDEX($E$15:$E$16,MATCH(BZ$5,$H$5:$CA$5,0)-MATCH($D53,$D$18:$D$90,0)+1,0),0),0)</f>
        <v>0</v>
      </c>
      <c r="CA53" s="138" cm="1">
        <f t="array" ref="CA53">$E53*IFERROR(IF($D53&lt;=CA$5,INDEX($E$15:$E$16,MATCH(CA$5,$H$5:$CA$5,0)-MATCH($D53,$D$18:$D$90,0)+1,0),0),0)</f>
        <v>0</v>
      </c>
    </row>
    <row r="54" spans="4:79" hidden="1" outlineLevel="1">
      <c r="D54" s="24">
        <f t="shared" si="10"/>
        <v>47149</v>
      </c>
      <c r="E54" s="137" cm="1">
        <f t="array" ref="E54">INDEX($H$7:$CA$7,0,MATCH($D54,$H$5:$CA$5,0))</f>
        <v>493354.91666666669</v>
      </c>
      <c r="H54" s="138" cm="1">
        <f t="array" ref="H54">$E54*IFERROR(IF($D54&lt;=H$5,INDEX($E$15:$E$16,MATCH(H$5,$H$5:$CA$5,0)-MATCH($D54,$D$18:$D$90,0)+1,0),0),0)</f>
        <v>0</v>
      </c>
      <c r="I54" s="138" cm="1">
        <f t="array" ref="I54">$E54*IFERROR(IF($D54&lt;=I$5,INDEX($E$15:$E$16,MATCH(I$5,$H$5:$CA$5,0)-MATCH($D54,$D$18:$D$90,0)+1,0),0),0)</f>
        <v>0</v>
      </c>
      <c r="J54" s="138" cm="1">
        <f t="array" ref="J54">$E54*IFERROR(IF($D54&lt;=J$5,INDEX($E$15:$E$16,MATCH(J$5,$H$5:$CA$5,0)-MATCH($D54,$D$18:$D$90,0)+1,0),0),0)</f>
        <v>0</v>
      </c>
      <c r="K54" s="138" cm="1">
        <f t="array" ref="K54">$E54*IFERROR(IF($D54&lt;=K$5,INDEX($E$15:$E$16,MATCH(K$5,$H$5:$CA$5,0)-MATCH($D54,$D$18:$D$90,0)+1,0),0),0)</f>
        <v>0</v>
      </c>
      <c r="L54" s="138" cm="1">
        <f t="array" ref="L54">$E54*IFERROR(IF($D54&lt;=L$5,INDEX($E$15:$E$16,MATCH(L$5,$H$5:$CA$5,0)-MATCH($D54,$D$18:$D$90,0)+1,0),0),0)</f>
        <v>0</v>
      </c>
      <c r="M54" s="138" cm="1">
        <f t="array" ref="M54">$E54*IFERROR(IF($D54&lt;=M$5,INDEX($E$15:$E$16,MATCH(M$5,$H$5:$CA$5,0)-MATCH($D54,$D$18:$D$90,0)+1,0),0),0)</f>
        <v>0</v>
      </c>
      <c r="N54" s="138" cm="1">
        <f t="array" ref="N54">$E54*IFERROR(IF($D54&lt;=N$5,INDEX($E$15:$E$16,MATCH(N$5,$H$5:$CA$5,0)-MATCH($D54,$D$18:$D$90,0)+1,0),0),0)</f>
        <v>0</v>
      </c>
      <c r="O54" s="138" cm="1">
        <f t="array" ref="O54">$E54*IFERROR(IF($D54&lt;=O$5,INDEX($E$15:$E$16,MATCH(O$5,$H$5:$CA$5,0)-MATCH($D54,$D$18:$D$90,0)+1,0),0),0)</f>
        <v>0</v>
      </c>
      <c r="P54" s="138" cm="1">
        <f t="array" ref="P54">$E54*IFERROR(IF($D54&lt;=P$5,INDEX($E$15:$E$16,MATCH(P$5,$H$5:$CA$5,0)-MATCH($D54,$D$18:$D$90,0)+1,0),0),0)</f>
        <v>0</v>
      </c>
      <c r="Q54" s="138" cm="1">
        <f t="array" ref="Q54">$E54*IFERROR(IF($D54&lt;=Q$5,INDEX($E$15:$E$16,MATCH(Q$5,$H$5:$CA$5,0)-MATCH($D54,$D$18:$D$90,0)+1,0),0),0)</f>
        <v>0</v>
      </c>
      <c r="R54" s="138" cm="1">
        <f t="array" ref="R54">$E54*IFERROR(IF($D54&lt;=R$5,INDEX($E$15:$E$16,MATCH(R$5,$H$5:$CA$5,0)-MATCH($D54,$D$18:$D$90,0)+1,0),0),0)</f>
        <v>0</v>
      </c>
      <c r="S54" s="138" cm="1">
        <f t="array" ref="S54">$E54*IFERROR(IF($D54&lt;=S$5,INDEX($E$15:$E$16,MATCH(S$5,$H$5:$CA$5,0)-MATCH($D54,$D$18:$D$90,0)+1,0),0),0)</f>
        <v>0</v>
      </c>
      <c r="T54" s="138" cm="1">
        <f t="array" ref="T54">$E54*IFERROR(IF($D54&lt;=T$5,INDEX($E$15:$E$16,MATCH(T$5,$H$5:$CA$5,0)-MATCH($D54,$D$18:$D$90,0)+1,0),0),0)</f>
        <v>0</v>
      </c>
      <c r="U54" s="138" cm="1">
        <f t="array" ref="U54">$E54*IFERROR(IF($D54&lt;=U$5,INDEX($E$15:$E$16,MATCH(U$5,$H$5:$CA$5,0)-MATCH($D54,$D$18:$D$90,0)+1,0),0),0)</f>
        <v>0</v>
      </c>
      <c r="V54" s="138" cm="1">
        <f t="array" ref="V54">$E54*IFERROR(IF($D54&lt;=V$5,INDEX($E$15:$E$16,MATCH(V$5,$H$5:$CA$5,0)-MATCH($D54,$D$18:$D$90,0)+1,0),0),0)</f>
        <v>0</v>
      </c>
      <c r="W54" s="138" cm="1">
        <f t="array" ref="W54">$E54*IFERROR(IF($D54&lt;=W$5,INDEX($E$15:$E$16,MATCH(W$5,$H$5:$CA$5,0)-MATCH($D54,$D$18:$D$90,0)+1,0),0),0)</f>
        <v>0</v>
      </c>
      <c r="X54" s="138" cm="1">
        <f t="array" ref="X54">$E54*IFERROR(IF($D54&lt;=X$5,INDEX($E$15:$E$16,MATCH(X$5,$H$5:$CA$5,0)-MATCH($D54,$D$18:$D$90,0)+1,0),0),0)</f>
        <v>0</v>
      </c>
      <c r="Y54" s="138" cm="1">
        <f t="array" ref="Y54">$E54*IFERROR(IF($D54&lt;=Y$5,INDEX($E$15:$E$16,MATCH(Y$5,$H$5:$CA$5,0)-MATCH($D54,$D$18:$D$90,0)+1,0),0),0)</f>
        <v>0</v>
      </c>
      <c r="Z54" s="138" cm="1">
        <f t="array" ref="Z54">$E54*IFERROR(IF($D54&lt;=Z$5,INDEX($E$15:$E$16,MATCH(Z$5,$H$5:$CA$5,0)-MATCH($D54,$D$18:$D$90,0)+1,0),0),0)</f>
        <v>0</v>
      </c>
      <c r="AA54" s="138" cm="1">
        <f t="array" ref="AA54">$E54*IFERROR(IF($D54&lt;=AA$5,INDEX($E$15:$E$16,MATCH(AA$5,$H$5:$CA$5,0)-MATCH($D54,$D$18:$D$90,0)+1,0),0),0)</f>
        <v>0</v>
      </c>
      <c r="AB54" s="138" cm="1">
        <f t="array" ref="AB54">$E54*IFERROR(IF($D54&lt;=AB$5,INDEX($E$15:$E$16,MATCH(AB$5,$H$5:$CA$5,0)-MATCH($D54,$D$18:$D$90,0)+1,0),0),0)</f>
        <v>0</v>
      </c>
      <c r="AC54" s="138" cm="1">
        <f t="array" ref="AC54">$E54*IFERROR(IF($D54&lt;=AC$5,INDEX($E$15:$E$16,MATCH(AC$5,$H$5:$CA$5,0)-MATCH($D54,$D$18:$D$90,0)+1,0),0),0)</f>
        <v>0</v>
      </c>
      <c r="AD54" s="138" cm="1">
        <f t="array" ref="AD54">$E54*IFERROR(IF($D54&lt;=AD$5,INDEX($E$15:$E$16,MATCH(AD$5,$H$5:$CA$5,0)-MATCH($D54,$D$18:$D$90,0)+1,0),0),0)</f>
        <v>0</v>
      </c>
      <c r="AE54" s="138" cm="1">
        <f t="array" ref="AE54">$E54*IFERROR(IF($D54&lt;=AE$5,INDEX($E$15:$E$16,MATCH(AE$5,$H$5:$CA$5,0)-MATCH($D54,$D$18:$D$90,0)+1,0),0),0)</f>
        <v>0</v>
      </c>
      <c r="AF54" s="138" cm="1">
        <f t="array" ref="AF54">$E54*IFERROR(IF($D54&lt;=AF$5,INDEX($E$15:$E$16,MATCH(AF$5,$H$5:$CA$5,0)-MATCH($D54,$D$18:$D$90,0)+1,0),0),0)</f>
        <v>0</v>
      </c>
      <c r="AG54" s="138" cm="1">
        <f t="array" ref="AG54">$E54*IFERROR(IF($D54&lt;=AG$5,INDEX($E$15:$E$16,MATCH(AG$5,$H$5:$CA$5,0)-MATCH($D54,$D$18:$D$90,0)+1,0),0),0)</f>
        <v>0</v>
      </c>
      <c r="AH54" s="138" cm="1">
        <f t="array" ref="AH54">$E54*IFERROR(IF($D54&lt;=AH$5,INDEX($E$15:$E$16,MATCH(AH$5,$H$5:$CA$5,0)-MATCH($D54,$D$18:$D$90,0)+1,0),0),0)</f>
        <v>0</v>
      </c>
      <c r="AI54" s="138" cm="1">
        <f t="array" ref="AI54">$E54*IFERROR(IF($D54&lt;=AI$5,INDEX($E$15:$E$16,MATCH(AI$5,$H$5:$CA$5,0)-MATCH($D54,$D$18:$D$90,0)+1,0),0),0)</f>
        <v>0</v>
      </c>
      <c r="AJ54" s="138" cm="1">
        <f t="array" ref="AJ54">$E54*IFERROR(IF($D54&lt;=AJ$5,INDEX($E$15:$E$16,MATCH(AJ$5,$H$5:$CA$5,0)-MATCH($D54,$D$18:$D$90,0)+1,0),0),0)</f>
        <v>0</v>
      </c>
      <c r="AK54" s="138" cm="1">
        <f t="array" ref="AK54">$E54*IFERROR(IF($D54&lt;=AK$5,INDEX($E$15:$E$16,MATCH(AK$5,$H$5:$CA$5,0)-MATCH($D54,$D$18:$D$90,0)+1,0),0),0)</f>
        <v>0</v>
      </c>
      <c r="AL54" s="138" cm="1">
        <f t="array" ref="AL54">$E54*IFERROR(IF($D54&lt;=AL$5,INDEX($E$15:$E$16,MATCH(AL$5,$H$5:$CA$5,0)-MATCH($D54,$D$18:$D$90,0)+1,0),0),0)</f>
        <v>0</v>
      </c>
      <c r="AM54" s="138" cm="1">
        <f t="array" ref="AM54">$E54*IFERROR(IF($D54&lt;=AM$5,INDEX($E$15:$E$16,MATCH(AM$5,$H$5:$CA$5,0)-MATCH($D54,$D$18:$D$90,0)+1,0),0),0)</f>
        <v>0</v>
      </c>
      <c r="AN54" s="138" cm="1">
        <f t="array" ref="AN54">$E54*IFERROR(IF($D54&lt;=AN$5,INDEX($E$15:$E$16,MATCH(AN$5,$H$5:$CA$5,0)-MATCH($D54,$D$18:$D$90,0)+1,0),0),0)</f>
        <v>0</v>
      </c>
      <c r="AO54" s="138" cm="1">
        <f t="array" ref="AO54">$E54*IFERROR(IF($D54&lt;=AO$5,INDEX($E$15:$E$16,MATCH(AO$5,$H$5:$CA$5,0)-MATCH($D54,$D$18:$D$90,0)+1,0),0),0)</f>
        <v>0</v>
      </c>
      <c r="AP54" s="138" cm="1">
        <f t="array" ref="AP54">$E54*IFERROR(IF($D54&lt;=AP$5,INDEX($E$15:$E$16,MATCH(AP$5,$H$5:$CA$5,0)-MATCH($D54,$D$18:$D$90,0)+1,0),0),0)</f>
        <v>0</v>
      </c>
      <c r="AQ54" s="138" cm="1">
        <f t="array" ref="AQ54">$E54*IFERROR(IF($D54&lt;=AQ$5,INDEX($E$15:$E$16,MATCH(AQ$5,$H$5:$CA$5,0)-MATCH($D54,$D$18:$D$90,0)+1,0),0),0)</f>
        <v>0</v>
      </c>
      <c r="AR54" s="138" cm="1">
        <f t="array" ref="AR54">$E54*IFERROR(IF($D54&lt;=AR$5,INDEX($E$15:$E$16,MATCH(AR$5,$H$5:$CA$5,0)-MATCH($D54,$D$18:$D$90,0)+1,0),0),0)</f>
        <v>246677.45833333334</v>
      </c>
      <c r="AS54" s="138" cm="1">
        <f t="array" ref="AS54">$E54*IFERROR(IF($D54&lt;=AS$5,INDEX($E$15:$E$16,MATCH(AS$5,$H$5:$CA$5,0)-MATCH($D54,$D$18:$D$90,0)+1,0),0),0)</f>
        <v>246677.45833333334</v>
      </c>
      <c r="AT54" s="138" cm="1">
        <f t="array" ref="AT54">$E54*IFERROR(IF($D54&lt;=AT$5,INDEX($E$15:$E$16,MATCH(AT$5,$H$5:$CA$5,0)-MATCH($D54,$D$18:$D$90,0)+1,0),0),0)</f>
        <v>0</v>
      </c>
      <c r="AU54" s="138" cm="1">
        <f t="array" ref="AU54">$E54*IFERROR(IF($D54&lt;=AU$5,INDEX($E$15:$E$16,MATCH(AU$5,$H$5:$CA$5,0)-MATCH($D54,$D$18:$D$90,0)+1,0),0),0)</f>
        <v>0</v>
      </c>
      <c r="AV54" s="138" cm="1">
        <f t="array" ref="AV54">$E54*IFERROR(IF($D54&lt;=AV$5,INDEX($E$15:$E$16,MATCH(AV$5,$H$5:$CA$5,0)-MATCH($D54,$D$18:$D$90,0)+1,0),0),0)</f>
        <v>0</v>
      </c>
      <c r="AW54" s="138" cm="1">
        <f t="array" ref="AW54">$E54*IFERROR(IF($D54&lt;=AW$5,INDEX($E$15:$E$16,MATCH(AW$5,$H$5:$CA$5,0)-MATCH($D54,$D$18:$D$90,0)+1,0),0),0)</f>
        <v>0</v>
      </c>
      <c r="AX54" s="138" cm="1">
        <f t="array" ref="AX54">$E54*IFERROR(IF($D54&lt;=AX$5,INDEX($E$15:$E$16,MATCH(AX$5,$H$5:$CA$5,0)-MATCH($D54,$D$18:$D$90,0)+1,0),0),0)</f>
        <v>0</v>
      </c>
      <c r="AY54" s="138" cm="1">
        <f t="array" ref="AY54">$E54*IFERROR(IF($D54&lt;=AY$5,INDEX($E$15:$E$16,MATCH(AY$5,$H$5:$CA$5,0)-MATCH($D54,$D$18:$D$90,0)+1,0),0),0)</f>
        <v>0</v>
      </c>
      <c r="AZ54" s="138" cm="1">
        <f t="array" ref="AZ54">$E54*IFERROR(IF($D54&lt;=AZ$5,INDEX($E$15:$E$16,MATCH(AZ$5,$H$5:$CA$5,0)-MATCH($D54,$D$18:$D$90,0)+1,0),0),0)</f>
        <v>0</v>
      </c>
      <c r="BA54" s="138" cm="1">
        <f t="array" ref="BA54">$E54*IFERROR(IF($D54&lt;=BA$5,INDEX($E$15:$E$16,MATCH(BA$5,$H$5:$CA$5,0)-MATCH($D54,$D$18:$D$90,0)+1,0),0),0)</f>
        <v>0</v>
      </c>
      <c r="BB54" s="138" cm="1">
        <f t="array" ref="BB54">$E54*IFERROR(IF($D54&lt;=BB$5,INDEX($E$15:$E$16,MATCH(BB$5,$H$5:$CA$5,0)-MATCH($D54,$D$18:$D$90,0)+1,0),0),0)</f>
        <v>0</v>
      </c>
      <c r="BC54" s="138" cm="1">
        <f t="array" ref="BC54">$E54*IFERROR(IF($D54&lt;=BC$5,INDEX($E$15:$E$16,MATCH(BC$5,$H$5:$CA$5,0)-MATCH($D54,$D$18:$D$90,0)+1,0),0),0)</f>
        <v>0</v>
      </c>
      <c r="BD54" s="138" cm="1">
        <f t="array" ref="BD54">$E54*IFERROR(IF($D54&lt;=BD$5,INDEX($E$15:$E$16,MATCH(BD$5,$H$5:$CA$5,0)-MATCH($D54,$D$18:$D$90,0)+1,0),0),0)</f>
        <v>0</v>
      </c>
      <c r="BE54" s="138" cm="1">
        <f t="array" ref="BE54">$E54*IFERROR(IF($D54&lt;=BE$5,INDEX($E$15:$E$16,MATCH(BE$5,$H$5:$CA$5,0)-MATCH($D54,$D$18:$D$90,0)+1,0),0),0)</f>
        <v>0</v>
      </c>
      <c r="BF54" s="138" cm="1">
        <f t="array" ref="BF54">$E54*IFERROR(IF($D54&lt;=BF$5,INDEX($E$15:$E$16,MATCH(BF$5,$H$5:$CA$5,0)-MATCH($D54,$D$18:$D$90,0)+1,0),0),0)</f>
        <v>0</v>
      </c>
      <c r="BG54" s="138" cm="1">
        <f t="array" ref="BG54">$E54*IFERROR(IF($D54&lt;=BG$5,INDEX($E$15:$E$16,MATCH(BG$5,$H$5:$CA$5,0)-MATCH($D54,$D$18:$D$90,0)+1,0),0),0)</f>
        <v>0</v>
      </c>
      <c r="BH54" s="138" cm="1">
        <f t="array" ref="BH54">$E54*IFERROR(IF($D54&lt;=BH$5,INDEX($E$15:$E$16,MATCH(BH$5,$H$5:$CA$5,0)-MATCH($D54,$D$18:$D$90,0)+1,0),0),0)</f>
        <v>0</v>
      </c>
      <c r="BI54" s="138" cm="1">
        <f t="array" ref="BI54">$E54*IFERROR(IF($D54&lt;=BI$5,INDEX($E$15:$E$16,MATCH(BI$5,$H$5:$CA$5,0)-MATCH($D54,$D$18:$D$90,0)+1,0),0),0)</f>
        <v>0</v>
      </c>
      <c r="BJ54" s="138" cm="1">
        <f t="array" ref="BJ54">$E54*IFERROR(IF($D54&lt;=BJ$5,INDEX($E$15:$E$16,MATCH(BJ$5,$H$5:$CA$5,0)-MATCH($D54,$D$18:$D$90,0)+1,0),0),0)</f>
        <v>0</v>
      </c>
      <c r="BK54" s="138" cm="1">
        <f t="array" ref="BK54">$E54*IFERROR(IF($D54&lt;=BK$5,INDEX($E$15:$E$16,MATCH(BK$5,$H$5:$CA$5,0)-MATCH($D54,$D$18:$D$90,0)+1,0),0),0)</f>
        <v>0</v>
      </c>
      <c r="BL54" s="138" cm="1">
        <f t="array" ref="BL54">$E54*IFERROR(IF($D54&lt;=BL$5,INDEX($E$15:$E$16,MATCH(BL$5,$H$5:$CA$5,0)-MATCH($D54,$D$18:$D$90,0)+1,0),0),0)</f>
        <v>0</v>
      </c>
      <c r="BM54" s="138" cm="1">
        <f t="array" ref="BM54">$E54*IFERROR(IF($D54&lt;=BM$5,INDEX($E$15:$E$16,MATCH(BM$5,$H$5:$CA$5,0)-MATCH($D54,$D$18:$D$90,0)+1,0),0),0)</f>
        <v>0</v>
      </c>
      <c r="BN54" s="138" cm="1">
        <f t="array" ref="BN54">$E54*IFERROR(IF($D54&lt;=BN$5,INDEX($E$15:$E$16,MATCH(BN$5,$H$5:$CA$5,0)-MATCH($D54,$D$18:$D$90,0)+1,0),0),0)</f>
        <v>0</v>
      </c>
      <c r="BO54" s="138" cm="1">
        <f t="array" ref="BO54">$E54*IFERROR(IF($D54&lt;=BO$5,INDEX($E$15:$E$16,MATCH(BO$5,$H$5:$CA$5,0)-MATCH($D54,$D$18:$D$90,0)+1,0),0),0)</f>
        <v>0</v>
      </c>
      <c r="BP54" s="138" cm="1">
        <f t="array" ref="BP54">$E54*IFERROR(IF($D54&lt;=BP$5,INDEX($E$15:$E$16,MATCH(BP$5,$H$5:$CA$5,0)-MATCH($D54,$D$18:$D$90,0)+1,0),0),0)</f>
        <v>0</v>
      </c>
      <c r="BQ54" s="138" cm="1">
        <f t="array" ref="BQ54">$E54*IFERROR(IF($D54&lt;=BQ$5,INDEX($E$15:$E$16,MATCH(BQ$5,$H$5:$CA$5,0)-MATCH($D54,$D$18:$D$90,0)+1,0),0),0)</f>
        <v>0</v>
      </c>
      <c r="BR54" s="138" cm="1">
        <f t="array" ref="BR54">$E54*IFERROR(IF($D54&lt;=BR$5,INDEX($E$15:$E$16,MATCH(BR$5,$H$5:$CA$5,0)-MATCH($D54,$D$18:$D$90,0)+1,0),0),0)</f>
        <v>0</v>
      </c>
      <c r="BS54" s="138" cm="1">
        <f t="array" ref="BS54">$E54*IFERROR(IF($D54&lt;=BS$5,INDEX($E$15:$E$16,MATCH(BS$5,$H$5:$CA$5,0)-MATCH($D54,$D$18:$D$90,0)+1,0),0),0)</f>
        <v>0</v>
      </c>
      <c r="BT54" s="138" cm="1">
        <f t="array" ref="BT54">$E54*IFERROR(IF($D54&lt;=BT$5,INDEX($E$15:$E$16,MATCH(BT$5,$H$5:$CA$5,0)-MATCH($D54,$D$18:$D$90,0)+1,0),0),0)</f>
        <v>0</v>
      </c>
      <c r="BU54" s="138" cm="1">
        <f t="array" ref="BU54">$E54*IFERROR(IF($D54&lt;=BU$5,INDEX($E$15:$E$16,MATCH(BU$5,$H$5:$CA$5,0)-MATCH($D54,$D$18:$D$90,0)+1,0),0),0)</f>
        <v>0</v>
      </c>
      <c r="BV54" s="138" cm="1">
        <f t="array" ref="BV54">$E54*IFERROR(IF($D54&lt;=BV$5,INDEX($E$15:$E$16,MATCH(BV$5,$H$5:$CA$5,0)-MATCH($D54,$D$18:$D$90,0)+1,0),0),0)</f>
        <v>0</v>
      </c>
      <c r="BW54" s="138" cm="1">
        <f t="array" ref="BW54">$E54*IFERROR(IF($D54&lt;=BW$5,INDEX($E$15:$E$16,MATCH(BW$5,$H$5:$CA$5,0)-MATCH($D54,$D$18:$D$90,0)+1,0),0),0)</f>
        <v>0</v>
      </c>
      <c r="BX54" s="138" cm="1">
        <f t="array" ref="BX54">$E54*IFERROR(IF($D54&lt;=BX$5,INDEX($E$15:$E$16,MATCH(BX$5,$H$5:$CA$5,0)-MATCH($D54,$D$18:$D$90,0)+1,0),0),0)</f>
        <v>0</v>
      </c>
      <c r="BY54" s="138" cm="1">
        <f t="array" ref="BY54">$E54*IFERROR(IF($D54&lt;=BY$5,INDEX($E$15:$E$16,MATCH(BY$5,$H$5:$CA$5,0)-MATCH($D54,$D$18:$D$90,0)+1,0),0),0)</f>
        <v>0</v>
      </c>
      <c r="BZ54" s="138" cm="1">
        <f t="array" ref="BZ54">$E54*IFERROR(IF($D54&lt;=BZ$5,INDEX($E$15:$E$16,MATCH(BZ$5,$H$5:$CA$5,0)-MATCH($D54,$D$18:$D$90,0)+1,0),0),0)</f>
        <v>0</v>
      </c>
      <c r="CA54" s="138" cm="1">
        <f t="array" ref="CA54">$E54*IFERROR(IF($D54&lt;=CA$5,INDEX($E$15:$E$16,MATCH(CA$5,$H$5:$CA$5,0)-MATCH($D54,$D$18:$D$90,0)+1,0),0),0)</f>
        <v>0</v>
      </c>
    </row>
    <row r="55" spans="4:79" hidden="1" outlineLevel="1">
      <c r="D55" s="24">
        <f t="shared" si="10"/>
        <v>47177</v>
      </c>
      <c r="E55" s="137" cm="1">
        <f t="array" ref="E55">INDEX($H$7:$CA$7,0,MATCH($D55,$H$5:$CA$5,0))</f>
        <v>461442.41666666669</v>
      </c>
      <c r="H55" s="138" cm="1">
        <f t="array" ref="H55">$E55*IFERROR(IF($D55&lt;=H$5,INDEX($E$15:$E$16,MATCH(H$5,$H$5:$CA$5,0)-MATCH($D55,$D$18:$D$90,0)+1,0),0),0)</f>
        <v>0</v>
      </c>
      <c r="I55" s="138" cm="1">
        <f t="array" ref="I55">$E55*IFERROR(IF($D55&lt;=I$5,INDEX($E$15:$E$16,MATCH(I$5,$H$5:$CA$5,0)-MATCH($D55,$D$18:$D$90,0)+1,0),0),0)</f>
        <v>0</v>
      </c>
      <c r="J55" s="138" cm="1">
        <f t="array" ref="J55">$E55*IFERROR(IF($D55&lt;=J$5,INDEX($E$15:$E$16,MATCH(J$5,$H$5:$CA$5,0)-MATCH($D55,$D$18:$D$90,0)+1,0),0),0)</f>
        <v>0</v>
      </c>
      <c r="K55" s="138" cm="1">
        <f t="array" ref="K55">$E55*IFERROR(IF($D55&lt;=K$5,INDEX($E$15:$E$16,MATCH(K$5,$H$5:$CA$5,0)-MATCH($D55,$D$18:$D$90,0)+1,0),0),0)</f>
        <v>0</v>
      </c>
      <c r="L55" s="138" cm="1">
        <f t="array" ref="L55">$E55*IFERROR(IF($D55&lt;=L$5,INDEX($E$15:$E$16,MATCH(L$5,$H$5:$CA$5,0)-MATCH($D55,$D$18:$D$90,0)+1,0),0),0)</f>
        <v>0</v>
      </c>
      <c r="M55" s="138" cm="1">
        <f t="array" ref="M55">$E55*IFERROR(IF($D55&lt;=M$5,INDEX($E$15:$E$16,MATCH(M$5,$H$5:$CA$5,0)-MATCH($D55,$D$18:$D$90,0)+1,0),0),0)</f>
        <v>0</v>
      </c>
      <c r="N55" s="138" cm="1">
        <f t="array" ref="N55">$E55*IFERROR(IF($D55&lt;=N$5,INDEX($E$15:$E$16,MATCH(N$5,$H$5:$CA$5,0)-MATCH($D55,$D$18:$D$90,0)+1,0),0),0)</f>
        <v>0</v>
      </c>
      <c r="O55" s="138" cm="1">
        <f t="array" ref="O55">$E55*IFERROR(IF($D55&lt;=O$5,INDEX($E$15:$E$16,MATCH(O$5,$H$5:$CA$5,0)-MATCH($D55,$D$18:$D$90,0)+1,0),0),0)</f>
        <v>0</v>
      </c>
      <c r="P55" s="138" cm="1">
        <f t="array" ref="P55">$E55*IFERROR(IF($D55&lt;=P$5,INDEX($E$15:$E$16,MATCH(P$5,$H$5:$CA$5,0)-MATCH($D55,$D$18:$D$90,0)+1,0),0),0)</f>
        <v>0</v>
      </c>
      <c r="Q55" s="138" cm="1">
        <f t="array" ref="Q55">$E55*IFERROR(IF($D55&lt;=Q$5,INDEX($E$15:$E$16,MATCH(Q$5,$H$5:$CA$5,0)-MATCH($D55,$D$18:$D$90,0)+1,0),0),0)</f>
        <v>0</v>
      </c>
      <c r="R55" s="138" cm="1">
        <f t="array" ref="R55">$E55*IFERROR(IF($D55&lt;=R$5,INDEX($E$15:$E$16,MATCH(R$5,$H$5:$CA$5,0)-MATCH($D55,$D$18:$D$90,0)+1,0),0),0)</f>
        <v>0</v>
      </c>
      <c r="S55" s="138" cm="1">
        <f t="array" ref="S55">$E55*IFERROR(IF($D55&lt;=S$5,INDEX($E$15:$E$16,MATCH(S$5,$H$5:$CA$5,0)-MATCH($D55,$D$18:$D$90,0)+1,0),0),0)</f>
        <v>0</v>
      </c>
      <c r="T55" s="138" cm="1">
        <f t="array" ref="T55">$E55*IFERROR(IF($D55&lt;=T$5,INDEX($E$15:$E$16,MATCH(T$5,$H$5:$CA$5,0)-MATCH($D55,$D$18:$D$90,0)+1,0),0),0)</f>
        <v>0</v>
      </c>
      <c r="U55" s="138" cm="1">
        <f t="array" ref="U55">$E55*IFERROR(IF($D55&lt;=U$5,INDEX($E$15:$E$16,MATCH(U$5,$H$5:$CA$5,0)-MATCH($D55,$D$18:$D$90,0)+1,0),0),0)</f>
        <v>0</v>
      </c>
      <c r="V55" s="138" cm="1">
        <f t="array" ref="V55">$E55*IFERROR(IF($D55&lt;=V$5,INDEX($E$15:$E$16,MATCH(V$5,$H$5:$CA$5,0)-MATCH($D55,$D$18:$D$90,0)+1,0),0),0)</f>
        <v>0</v>
      </c>
      <c r="W55" s="138" cm="1">
        <f t="array" ref="W55">$E55*IFERROR(IF($D55&lt;=W$5,INDEX($E$15:$E$16,MATCH(W$5,$H$5:$CA$5,0)-MATCH($D55,$D$18:$D$90,0)+1,0),0),0)</f>
        <v>0</v>
      </c>
      <c r="X55" s="138" cm="1">
        <f t="array" ref="X55">$E55*IFERROR(IF($D55&lt;=X$5,INDEX($E$15:$E$16,MATCH(X$5,$H$5:$CA$5,0)-MATCH($D55,$D$18:$D$90,0)+1,0),0),0)</f>
        <v>0</v>
      </c>
      <c r="Y55" s="138" cm="1">
        <f t="array" ref="Y55">$E55*IFERROR(IF($D55&lt;=Y$5,INDEX($E$15:$E$16,MATCH(Y$5,$H$5:$CA$5,0)-MATCH($D55,$D$18:$D$90,0)+1,0),0),0)</f>
        <v>0</v>
      </c>
      <c r="Z55" s="138" cm="1">
        <f t="array" ref="Z55">$E55*IFERROR(IF($D55&lt;=Z$5,INDEX($E$15:$E$16,MATCH(Z$5,$H$5:$CA$5,0)-MATCH($D55,$D$18:$D$90,0)+1,0),0),0)</f>
        <v>0</v>
      </c>
      <c r="AA55" s="138" cm="1">
        <f t="array" ref="AA55">$E55*IFERROR(IF($D55&lt;=AA$5,INDEX($E$15:$E$16,MATCH(AA$5,$H$5:$CA$5,0)-MATCH($D55,$D$18:$D$90,0)+1,0),0),0)</f>
        <v>0</v>
      </c>
      <c r="AB55" s="138" cm="1">
        <f t="array" ref="AB55">$E55*IFERROR(IF($D55&lt;=AB$5,INDEX($E$15:$E$16,MATCH(AB$5,$H$5:$CA$5,0)-MATCH($D55,$D$18:$D$90,0)+1,0),0),0)</f>
        <v>0</v>
      </c>
      <c r="AC55" s="138" cm="1">
        <f t="array" ref="AC55">$E55*IFERROR(IF($D55&lt;=AC$5,INDEX($E$15:$E$16,MATCH(AC$5,$H$5:$CA$5,0)-MATCH($D55,$D$18:$D$90,0)+1,0),0),0)</f>
        <v>0</v>
      </c>
      <c r="AD55" s="138" cm="1">
        <f t="array" ref="AD55">$E55*IFERROR(IF($D55&lt;=AD$5,INDEX($E$15:$E$16,MATCH(AD$5,$H$5:$CA$5,0)-MATCH($D55,$D$18:$D$90,0)+1,0),0),0)</f>
        <v>0</v>
      </c>
      <c r="AE55" s="138" cm="1">
        <f t="array" ref="AE55">$E55*IFERROR(IF($D55&lt;=AE$5,INDEX($E$15:$E$16,MATCH(AE$5,$H$5:$CA$5,0)-MATCH($D55,$D$18:$D$90,0)+1,0),0),0)</f>
        <v>0</v>
      </c>
      <c r="AF55" s="138" cm="1">
        <f t="array" ref="AF55">$E55*IFERROR(IF($D55&lt;=AF$5,INDEX($E$15:$E$16,MATCH(AF$5,$H$5:$CA$5,0)-MATCH($D55,$D$18:$D$90,0)+1,0),0),0)</f>
        <v>0</v>
      </c>
      <c r="AG55" s="138" cm="1">
        <f t="array" ref="AG55">$E55*IFERROR(IF($D55&lt;=AG$5,INDEX($E$15:$E$16,MATCH(AG$5,$H$5:$CA$5,0)-MATCH($D55,$D$18:$D$90,0)+1,0),0),0)</f>
        <v>0</v>
      </c>
      <c r="AH55" s="138" cm="1">
        <f t="array" ref="AH55">$E55*IFERROR(IF($D55&lt;=AH$5,INDEX($E$15:$E$16,MATCH(AH$5,$H$5:$CA$5,0)-MATCH($D55,$D$18:$D$90,0)+1,0),0),0)</f>
        <v>0</v>
      </c>
      <c r="AI55" s="138" cm="1">
        <f t="array" ref="AI55">$E55*IFERROR(IF($D55&lt;=AI$5,INDEX($E$15:$E$16,MATCH(AI$5,$H$5:$CA$5,0)-MATCH($D55,$D$18:$D$90,0)+1,0),0),0)</f>
        <v>0</v>
      </c>
      <c r="AJ55" s="138" cm="1">
        <f t="array" ref="AJ55">$E55*IFERROR(IF($D55&lt;=AJ$5,INDEX($E$15:$E$16,MATCH(AJ$5,$H$5:$CA$5,0)-MATCH($D55,$D$18:$D$90,0)+1,0),0),0)</f>
        <v>0</v>
      </c>
      <c r="AK55" s="138" cm="1">
        <f t="array" ref="AK55">$E55*IFERROR(IF($D55&lt;=AK$5,INDEX($E$15:$E$16,MATCH(AK$5,$H$5:$CA$5,0)-MATCH($D55,$D$18:$D$90,0)+1,0),0),0)</f>
        <v>0</v>
      </c>
      <c r="AL55" s="138" cm="1">
        <f t="array" ref="AL55">$E55*IFERROR(IF($D55&lt;=AL$5,INDEX($E$15:$E$16,MATCH(AL$5,$H$5:$CA$5,0)-MATCH($D55,$D$18:$D$90,0)+1,0),0),0)</f>
        <v>0</v>
      </c>
      <c r="AM55" s="138" cm="1">
        <f t="array" ref="AM55">$E55*IFERROR(IF($D55&lt;=AM$5,INDEX($E$15:$E$16,MATCH(AM$5,$H$5:$CA$5,0)-MATCH($D55,$D$18:$D$90,0)+1,0),0),0)</f>
        <v>0</v>
      </c>
      <c r="AN55" s="138" cm="1">
        <f t="array" ref="AN55">$E55*IFERROR(IF($D55&lt;=AN$5,INDEX($E$15:$E$16,MATCH(AN$5,$H$5:$CA$5,0)-MATCH($D55,$D$18:$D$90,0)+1,0),0),0)</f>
        <v>0</v>
      </c>
      <c r="AO55" s="138" cm="1">
        <f t="array" ref="AO55">$E55*IFERROR(IF($D55&lt;=AO$5,INDEX($E$15:$E$16,MATCH(AO$5,$H$5:$CA$5,0)-MATCH($D55,$D$18:$D$90,0)+1,0),0),0)</f>
        <v>0</v>
      </c>
      <c r="AP55" s="138" cm="1">
        <f t="array" ref="AP55">$E55*IFERROR(IF($D55&lt;=AP$5,INDEX($E$15:$E$16,MATCH(AP$5,$H$5:$CA$5,0)-MATCH($D55,$D$18:$D$90,0)+1,0),0),0)</f>
        <v>0</v>
      </c>
      <c r="AQ55" s="138" cm="1">
        <f t="array" ref="AQ55">$E55*IFERROR(IF($D55&lt;=AQ$5,INDEX($E$15:$E$16,MATCH(AQ$5,$H$5:$CA$5,0)-MATCH($D55,$D$18:$D$90,0)+1,0),0),0)</f>
        <v>0</v>
      </c>
      <c r="AR55" s="138" cm="1">
        <f t="array" ref="AR55">$E55*IFERROR(IF($D55&lt;=AR$5,INDEX($E$15:$E$16,MATCH(AR$5,$H$5:$CA$5,0)-MATCH($D55,$D$18:$D$90,0)+1,0),0),0)</f>
        <v>0</v>
      </c>
      <c r="AS55" s="138" cm="1">
        <f t="array" ref="AS55">$E55*IFERROR(IF($D55&lt;=AS$5,INDEX($E$15:$E$16,MATCH(AS$5,$H$5:$CA$5,0)-MATCH($D55,$D$18:$D$90,0)+1,0),0),0)</f>
        <v>230721.20833333334</v>
      </c>
      <c r="AT55" s="138" cm="1">
        <f t="array" ref="AT55">$E55*IFERROR(IF($D55&lt;=AT$5,INDEX($E$15:$E$16,MATCH(AT$5,$H$5:$CA$5,0)-MATCH($D55,$D$18:$D$90,0)+1,0),0),0)</f>
        <v>230721.20833333334</v>
      </c>
      <c r="AU55" s="138" cm="1">
        <f t="array" ref="AU55">$E55*IFERROR(IF($D55&lt;=AU$5,INDEX($E$15:$E$16,MATCH(AU$5,$H$5:$CA$5,0)-MATCH($D55,$D$18:$D$90,0)+1,0),0),0)</f>
        <v>0</v>
      </c>
      <c r="AV55" s="138" cm="1">
        <f t="array" ref="AV55">$E55*IFERROR(IF($D55&lt;=AV$5,INDEX($E$15:$E$16,MATCH(AV$5,$H$5:$CA$5,0)-MATCH($D55,$D$18:$D$90,0)+1,0),0),0)</f>
        <v>0</v>
      </c>
      <c r="AW55" s="138" cm="1">
        <f t="array" ref="AW55">$E55*IFERROR(IF($D55&lt;=AW$5,INDEX($E$15:$E$16,MATCH(AW$5,$H$5:$CA$5,0)-MATCH($D55,$D$18:$D$90,0)+1,0),0),0)</f>
        <v>0</v>
      </c>
      <c r="AX55" s="138" cm="1">
        <f t="array" ref="AX55">$E55*IFERROR(IF($D55&lt;=AX$5,INDEX($E$15:$E$16,MATCH(AX$5,$H$5:$CA$5,0)-MATCH($D55,$D$18:$D$90,0)+1,0),0),0)</f>
        <v>0</v>
      </c>
      <c r="AY55" s="138" cm="1">
        <f t="array" ref="AY55">$E55*IFERROR(IF($D55&lt;=AY$5,INDEX($E$15:$E$16,MATCH(AY$5,$H$5:$CA$5,0)-MATCH($D55,$D$18:$D$90,0)+1,0),0),0)</f>
        <v>0</v>
      </c>
      <c r="AZ55" s="138" cm="1">
        <f t="array" ref="AZ55">$E55*IFERROR(IF($D55&lt;=AZ$5,INDEX($E$15:$E$16,MATCH(AZ$5,$H$5:$CA$5,0)-MATCH($D55,$D$18:$D$90,0)+1,0),0),0)</f>
        <v>0</v>
      </c>
      <c r="BA55" s="138" cm="1">
        <f t="array" ref="BA55">$E55*IFERROR(IF($D55&lt;=BA$5,INDEX($E$15:$E$16,MATCH(BA$5,$H$5:$CA$5,0)-MATCH($D55,$D$18:$D$90,0)+1,0),0),0)</f>
        <v>0</v>
      </c>
      <c r="BB55" s="138" cm="1">
        <f t="array" ref="BB55">$E55*IFERROR(IF($D55&lt;=BB$5,INDEX($E$15:$E$16,MATCH(BB$5,$H$5:$CA$5,0)-MATCH($D55,$D$18:$D$90,0)+1,0),0),0)</f>
        <v>0</v>
      </c>
      <c r="BC55" s="138" cm="1">
        <f t="array" ref="BC55">$E55*IFERROR(IF($D55&lt;=BC$5,INDEX($E$15:$E$16,MATCH(BC$5,$H$5:$CA$5,0)-MATCH($D55,$D$18:$D$90,0)+1,0),0),0)</f>
        <v>0</v>
      </c>
      <c r="BD55" s="138" cm="1">
        <f t="array" ref="BD55">$E55*IFERROR(IF($D55&lt;=BD$5,INDEX($E$15:$E$16,MATCH(BD$5,$H$5:$CA$5,0)-MATCH($D55,$D$18:$D$90,0)+1,0),0),0)</f>
        <v>0</v>
      </c>
      <c r="BE55" s="138" cm="1">
        <f t="array" ref="BE55">$E55*IFERROR(IF($D55&lt;=BE$5,INDEX($E$15:$E$16,MATCH(BE$5,$H$5:$CA$5,0)-MATCH($D55,$D$18:$D$90,0)+1,0),0),0)</f>
        <v>0</v>
      </c>
      <c r="BF55" s="138" cm="1">
        <f t="array" ref="BF55">$E55*IFERROR(IF($D55&lt;=BF$5,INDEX($E$15:$E$16,MATCH(BF$5,$H$5:$CA$5,0)-MATCH($D55,$D$18:$D$90,0)+1,0),0),0)</f>
        <v>0</v>
      </c>
      <c r="BG55" s="138" cm="1">
        <f t="array" ref="BG55">$E55*IFERROR(IF($D55&lt;=BG$5,INDEX($E$15:$E$16,MATCH(BG$5,$H$5:$CA$5,0)-MATCH($D55,$D$18:$D$90,0)+1,0),0),0)</f>
        <v>0</v>
      </c>
      <c r="BH55" s="138" cm="1">
        <f t="array" ref="BH55">$E55*IFERROR(IF($D55&lt;=BH$5,INDEX($E$15:$E$16,MATCH(BH$5,$H$5:$CA$5,0)-MATCH($D55,$D$18:$D$90,0)+1,0),0),0)</f>
        <v>0</v>
      </c>
      <c r="BI55" s="138" cm="1">
        <f t="array" ref="BI55">$E55*IFERROR(IF($D55&lt;=BI$5,INDEX($E$15:$E$16,MATCH(BI$5,$H$5:$CA$5,0)-MATCH($D55,$D$18:$D$90,0)+1,0),0),0)</f>
        <v>0</v>
      </c>
      <c r="BJ55" s="138" cm="1">
        <f t="array" ref="BJ55">$E55*IFERROR(IF($D55&lt;=BJ$5,INDEX($E$15:$E$16,MATCH(BJ$5,$H$5:$CA$5,0)-MATCH($D55,$D$18:$D$90,0)+1,0),0),0)</f>
        <v>0</v>
      </c>
      <c r="BK55" s="138" cm="1">
        <f t="array" ref="BK55">$E55*IFERROR(IF($D55&lt;=BK$5,INDEX($E$15:$E$16,MATCH(BK$5,$H$5:$CA$5,0)-MATCH($D55,$D$18:$D$90,0)+1,0),0),0)</f>
        <v>0</v>
      </c>
      <c r="BL55" s="138" cm="1">
        <f t="array" ref="BL55">$E55*IFERROR(IF($D55&lt;=BL$5,INDEX($E$15:$E$16,MATCH(BL$5,$H$5:$CA$5,0)-MATCH($D55,$D$18:$D$90,0)+1,0),0),0)</f>
        <v>0</v>
      </c>
      <c r="BM55" s="138" cm="1">
        <f t="array" ref="BM55">$E55*IFERROR(IF($D55&lt;=BM$5,INDEX($E$15:$E$16,MATCH(BM$5,$H$5:$CA$5,0)-MATCH($D55,$D$18:$D$90,0)+1,0),0),0)</f>
        <v>0</v>
      </c>
      <c r="BN55" s="138" cm="1">
        <f t="array" ref="BN55">$E55*IFERROR(IF($D55&lt;=BN$5,INDEX($E$15:$E$16,MATCH(BN$5,$H$5:$CA$5,0)-MATCH($D55,$D$18:$D$90,0)+1,0),0),0)</f>
        <v>0</v>
      </c>
      <c r="BO55" s="138" cm="1">
        <f t="array" ref="BO55">$E55*IFERROR(IF($D55&lt;=BO$5,INDEX($E$15:$E$16,MATCH(BO$5,$H$5:$CA$5,0)-MATCH($D55,$D$18:$D$90,0)+1,0),0),0)</f>
        <v>0</v>
      </c>
      <c r="BP55" s="138" cm="1">
        <f t="array" ref="BP55">$E55*IFERROR(IF($D55&lt;=BP$5,INDEX($E$15:$E$16,MATCH(BP$5,$H$5:$CA$5,0)-MATCH($D55,$D$18:$D$90,0)+1,0),0),0)</f>
        <v>0</v>
      </c>
      <c r="BQ55" s="138" cm="1">
        <f t="array" ref="BQ55">$E55*IFERROR(IF($D55&lt;=BQ$5,INDEX($E$15:$E$16,MATCH(BQ$5,$H$5:$CA$5,0)-MATCH($D55,$D$18:$D$90,0)+1,0),0),0)</f>
        <v>0</v>
      </c>
      <c r="BR55" s="138" cm="1">
        <f t="array" ref="BR55">$E55*IFERROR(IF($D55&lt;=BR$5,INDEX($E$15:$E$16,MATCH(BR$5,$H$5:$CA$5,0)-MATCH($D55,$D$18:$D$90,0)+1,0),0),0)</f>
        <v>0</v>
      </c>
      <c r="BS55" s="138" cm="1">
        <f t="array" ref="BS55">$E55*IFERROR(IF($D55&lt;=BS$5,INDEX($E$15:$E$16,MATCH(BS$5,$H$5:$CA$5,0)-MATCH($D55,$D$18:$D$90,0)+1,0),0),0)</f>
        <v>0</v>
      </c>
      <c r="BT55" s="138" cm="1">
        <f t="array" ref="BT55">$E55*IFERROR(IF($D55&lt;=BT$5,INDEX($E$15:$E$16,MATCH(BT$5,$H$5:$CA$5,0)-MATCH($D55,$D$18:$D$90,0)+1,0),0),0)</f>
        <v>0</v>
      </c>
      <c r="BU55" s="138" cm="1">
        <f t="array" ref="BU55">$E55*IFERROR(IF($D55&lt;=BU$5,INDEX($E$15:$E$16,MATCH(BU$5,$H$5:$CA$5,0)-MATCH($D55,$D$18:$D$90,0)+1,0),0),0)</f>
        <v>0</v>
      </c>
      <c r="BV55" s="138" cm="1">
        <f t="array" ref="BV55">$E55*IFERROR(IF($D55&lt;=BV$5,INDEX($E$15:$E$16,MATCH(BV$5,$H$5:$CA$5,0)-MATCH($D55,$D$18:$D$90,0)+1,0),0),0)</f>
        <v>0</v>
      </c>
      <c r="BW55" s="138" cm="1">
        <f t="array" ref="BW55">$E55*IFERROR(IF($D55&lt;=BW$5,INDEX($E$15:$E$16,MATCH(BW$5,$H$5:$CA$5,0)-MATCH($D55,$D$18:$D$90,0)+1,0),0),0)</f>
        <v>0</v>
      </c>
      <c r="BX55" s="138" cm="1">
        <f t="array" ref="BX55">$E55*IFERROR(IF($D55&lt;=BX$5,INDEX($E$15:$E$16,MATCH(BX$5,$H$5:$CA$5,0)-MATCH($D55,$D$18:$D$90,0)+1,0),0),0)</f>
        <v>0</v>
      </c>
      <c r="BY55" s="138" cm="1">
        <f t="array" ref="BY55">$E55*IFERROR(IF($D55&lt;=BY$5,INDEX($E$15:$E$16,MATCH(BY$5,$H$5:$CA$5,0)-MATCH($D55,$D$18:$D$90,0)+1,0),0),0)</f>
        <v>0</v>
      </c>
      <c r="BZ55" s="138" cm="1">
        <f t="array" ref="BZ55">$E55*IFERROR(IF($D55&lt;=BZ$5,INDEX($E$15:$E$16,MATCH(BZ$5,$H$5:$CA$5,0)-MATCH($D55,$D$18:$D$90,0)+1,0),0),0)</f>
        <v>0</v>
      </c>
      <c r="CA55" s="138" cm="1">
        <f t="array" ref="CA55">$E55*IFERROR(IF($D55&lt;=CA$5,INDEX($E$15:$E$16,MATCH(CA$5,$H$5:$CA$5,0)-MATCH($D55,$D$18:$D$90,0)+1,0),0),0)</f>
        <v>0</v>
      </c>
    </row>
    <row r="56" spans="4:79" hidden="1" outlineLevel="1">
      <c r="D56" s="24">
        <f t="shared" si="10"/>
        <v>47208</v>
      </c>
      <c r="E56" s="137" cm="1">
        <f t="array" ref="E56">INDEX($H$7:$CA$7,0,MATCH($D56,$H$5:$CA$5,0))</f>
        <v>460915.16666666669</v>
      </c>
      <c r="H56" s="138" cm="1">
        <f t="array" ref="H56">$E56*IFERROR(IF($D56&lt;=H$5,INDEX($E$15:$E$16,MATCH(H$5,$H$5:$CA$5,0)-MATCH($D56,$D$18:$D$90,0)+1,0),0),0)</f>
        <v>0</v>
      </c>
      <c r="I56" s="138" cm="1">
        <f t="array" ref="I56">$E56*IFERROR(IF($D56&lt;=I$5,INDEX($E$15:$E$16,MATCH(I$5,$H$5:$CA$5,0)-MATCH($D56,$D$18:$D$90,0)+1,0),0),0)</f>
        <v>0</v>
      </c>
      <c r="J56" s="138" cm="1">
        <f t="array" ref="J56">$E56*IFERROR(IF($D56&lt;=J$5,INDEX($E$15:$E$16,MATCH(J$5,$H$5:$CA$5,0)-MATCH($D56,$D$18:$D$90,0)+1,0),0),0)</f>
        <v>0</v>
      </c>
      <c r="K56" s="138" cm="1">
        <f t="array" ref="K56">$E56*IFERROR(IF($D56&lt;=K$5,INDEX($E$15:$E$16,MATCH(K$5,$H$5:$CA$5,0)-MATCH($D56,$D$18:$D$90,0)+1,0),0),0)</f>
        <v>0</v>
      </c>
      <c r="L56" s="138" cm="1">
        <f t="array" ref="L56">$E56*IFERROR(IF($D56&lt;=L$5,INDEX($E$15:$E$16,MATCH(L$5,$H$5:$CA$5,0)-MATCH($D56,$D$18:$D$90,0)+1,0),0),0)</f>
        <v>0</v>
      </c>
      <c r="M56" s="138" cm="1">
        <f t="array" ref="M56">$E56*IFERROR(IF($D56&lt;=M$5,INDEX($E$15:$E$16,MATCH(M$5,$H$5:$CA$5,0)-MATCH($D56,$D$18:$D$90,0)+1,0),0),0)</f>
        <v>0</v>
      </c>
      <c r="N56" s="138" cm="1">
        <f t="array" ref="N56">$E56*IFERROR(IF($D56&lt;=N$5,INDEX($E$15:$E$16,MATCH(N$5,$H$5:$CA$5,0)-MATCH($D56,$D$18:$D$90,0)+1,0),0),0)</f>
        <v>0</v>
      </c>
      <c r="O56" s="138" cm="1">
        <f t="array" ref="O56">$E56*IFERROR(IF($D56&lt;=O$5,INDEX($E$15:$E$16,MATCH(O$5,$H$5:$CA$5,0)-MATCH($D56,$D$18:$D$90,0)+1,0),0),0)</f>
        <v>0</v>
      </c>
      <c r="P56" s="138" cm="1">
        <f t="array" ref="P56">$E56*IFERROR(IF($D56&lt;=P$5,INDEX($E$15:$E$16,MATCH(P$5,$H$5:$CA$5,0)-MATCH($D56,$D$18:$D$90,0)+1,0),0),0)</f>
        <v>0</v>
      </c>
      <c r="Q56" s="138" cm="1">
        <f t="array" ref="Q56">$E56*IFERROR(IF($D56&lt;=Q$5,INDEX($E$15:$E$16,MATCH(Q$5,$H$5:$CA$5,0)-MATCH($D56,$D$18:$D$90,0)+1,0),0),0)</f>
        <v>0</v>
      </c>
      <c r="R56" s="138" cm="1">
        <f t="array" ref="R56">$E56*IFERROR(IF($D56&lt;=R$5,INDEX($E$15:$E$16,MATCH(R$5,$H$5:$CA$5,0)-MATCH($D56,$D$18:$D$90,0)+1,0),0),0)</f>
        <v>0</v>
      </c>
      <c r="S56" s="138" cm="1">
        <f t="array" ref="S56">$E56*IFERROR(IF($D56&lt;=S$5,INDEX($E$15:$E$16,MATCH(S$5,$H$5:$CA$5,0)-MATCH($D56,$D$18:$D$90,0)+1,0),0),0)</f>
        <v>0</v>
      </c>
      <c r="T56" s="138" cm="1">
        <f t="array" ref="T56">$E56*IFERROR(IF($D56&lt;=T$5,INDEX($E$15:$E$16,MATCH(T$5,$H$5:$CA$5,0)-MATCH($D56,$D$18:$D$90,0)+1,0),0),0)</f>
        <v>0</v>
      </c>
      <c r="U56" s="138" cm="1">
        <f t="array" ref="U56">$E56*IFERROR(IF($D56&lt;=U$5,INDEX($E$15:$E$16,MATCH(U$5,$H$5:$CA$5,0)-MATCH($D56,$D$18:$D$90,0)+1,0),0),0)</f>
        <v>0</v>
      </c>
      <c r="V56" s="138" cm="1">
        <f t="array" ref="V56">$E56*IFERROR(IF($D56&lt;=V$5,INDEX($E$15:$E$16,MATCH(V$5,$H$5:$CA$5,0)-MATCH($D56,$D$18:$D$90,0)+1,0),0),0)</f>
        <v>0</v>
      </c>
      <c r="W56" s="138" cm="1">
        <f t="array" ref="W56">$E56*IFERROR(IF($D56&lt;=W$5,INDEX($E$15:$E$16,MATCH(W$5,$H$5:$CA$5,0)-MATCH($D56,$D$18:$D$90,0)+1,0),0),0)</f>
        <v>0</v>
      </c>
      <c r="X56" s="138" cm="1">
        <f t="array" ref="X56">$E56*IFERROR(IF($D56&lt;=X$5,INDEX($E$15:$E$16,MATCH(X$5,$H$5:$CA$5,0)-MATCH($D56,$D$18:$D$90,0)+1,0),0),0)</f>
        <v>0</v>
      </c>
      <c r="Y56" s="138" cm="1">
        <f t="array" ref="Y56">$E56*IFERROR(IF($D56&lt;=Y$5,INDEX($E$15:$E$16,MATCH(Y$5,$H$5:$CA$5,0)-MATCH($D56,$D$18:$D$90,0)+1,0),0),0)</f>
        <v>0</v>
      </c>
      <c r="Z56" s="138" cm="1">
        <f t="array" ref="Z56">$E56*IFERROR(IF($D56&lt;=Z$5,INDEX($E$15:$E$16,MATCH(Z$5,$H$5:$CA$5,0)-MATCH($D56,$D$18:$D$90,0)+1,0),0),0)</f>
        <v>0</v>
      </c>
      <c r="AA56" s="138" cm="1">
        <f t="array" ref="AA56">$E56*IFERROR(IF($D56&lt;=AA$5,INDEX($E$15:$E$16,MATCH(AA$5,$H$5:$CA$5,0)-MATCH($D56,$D$18:$D$90,0)+1,0),0),0)</f>
        <v>0</v>
      </c>
      <c r="AB56" s="138" cm="1">
        <f t="array" ref="AB56">$E56*IFERROR(IF($D56&lt;=AB$5,INDEX($E$15:$E$16,MATCH(AB$5,$H$5:$CA$5,0)-MATCH($D56,$D$18:$D$90,0)+1,0),0),0)</f>
        <v>0</v>
      </c>
      <c r="AC56" s="138" cm="1">
        <f t="array" ref="AC56">$E56*IFERROR(IF($D56&lt;=AC$5,INDEX($E$15:$E$16,MATCH(AC$5,$H$5:$CA$5,0)-MATCH($D56,$D$18:$D$90,0)+1,0),0),0)</f>
        <v>0</v>
      </c>
      <c r="AD56" s="138" cm="1">
        <f t="array" ref="AD56">$E56*IFERROR(IF($D56&lt;=AD$5,INDEX($E$15:$E$16,MATCH(AD$5,$H$5:$CA$5,0)-MATCH($D56,$D$18:$D$90,0)+1,0),0),0)</f>
        <v>0</v>
      </c>
      <c r="AE56" s="138" cm="1">
        <f t="array" ref="AE56">$E56*IFERROR(IF($D56&lt;=AE$5,INDEX($E$15:$E$16,MATCH(AE$5,$H$5:$CA$5,0)-MATCH($D56,$D$18:$D$90,0)+1,0),0),0)</f>
        <v>0</v>
      </c>
      <c r="AF56" s="138" cm="1">
        <f t="array" ref="AF56">$E56*IFERROR(IF($D56&lt;=AF$5,INDEX($E$15:$E$16,MATCH(AF$5,$H$5:$CA$5,0)-MATCH($D56,$D$18:$D$90,0)+1,0),0),0)</f>
        <v>0</v>
      </c>
      <c r="AG56" s="138" cm="1">
        <f t="array" ref="AG56">$E56*IFERROR(IF($D56&lt;=AG$5,INDEX($E$15:$E$16,MATCH(AG$5,$H$5:$CA$5,0)-MATCH($D56,$D$18:$D$90,0)+1,0),0),0)</f>
        <v>0</v>
      </c>
      <c r="AH56" s="138" cm="1">
        <f t="array" ref="AH56">$E56*IFERROR(IF($D56&lt;=AH$5,INDEX($E$15:$E$16,MATCH(AH$5,$H$5:$CA$5,0)-MATCH($D56,$D$18:$D$90,0)+1,0),0),0)</f>
        <v>0</v>
      </c>
      <c r="AI56" s="138" cm="1">
        <f t="array" ref="AI56">$E56*IFERROR(IF($D56&lt;=AI$5,INDEX($E$15:$E$16,MATCH(AI$5,$H$5:$CA$5,0)-MATCH($D56,$D$18:$D$90,0)+1,0),0),0)</f>
        <v>0</v>
      </c>
      <c r="AJ56" s="138" cm="1">
        <f t="array" ref="AJ56">$E56*IFERROR(IF($D56&lt;=AJ$5,INDEX($E$15:$E$16,MATCH(AJ$5,$H$5:$CA$5,0)-MATCH($D56,$D$18:$D$90,0)+1,0),0),0)</f>
        <v>0</v>
      </c>
      <c r="AK56" s="138" cm="1">
        <f t="array" ref="AK56">$E56*IFERROR(IF($D56&lt;=AK$5,INDEX($E$15:$E$16,MATCH(AK$5,$H$5:$CA$5,0)-MATCH($D56,$D$18:$D$90,0)+1,0),0),0)</f>
        <v>0</v>
      </c>
      <c r="AL56" s="138" cm="1">
        <f t="array" ref="AL56">$E56*IFERROR(IF($D56&lt;=AL$5,INDEX($E$15:$E$16,MATCH(AL$5,$H$5:$CA$5,0)-MATCH($D56,$D$18:$D$90,0)+1,0),0),0)</f>
        <v>0</v>
      </c>
      <c r="AM56" s="138" cm="1">
        <f t="array" ref="AM56">$E56*IFERROR(IF($D56&lt;=AM$5,INDEX($E$15:$E$16,MATCH(AM$5,$H$5:$CA$5,0)-MATCH($D56,$D$18:$D$90,0)+1,0),0),0)</f>
        <v>0</v>
      </c>
      <c r="AN56" s="138" cm="1">
        <f t="array" ref="AN56">$E56*IFERROR(IF($D56&lt;=AN$5,INDEX($E$15:$E$16,MATCH(AN$5,$H$5:$CA$5,0)-MATCH($D56,$D$18:$D$90,0)+1,0),0),0)</f>
        <v>0</v>
      </c>
      <c r="AO56" s="138" cm="1">
        <f t="array" ref="AO56">$E56*IFERROR(IF($D56&lt;=AO$5,INDEX($E$15:$E$16,MATCH(AO$5,$H$5:$CA$5,0)-MATCH($D56,$D$18:$D$90,0)+1,0),0),0)</f>
        <v>0</v>
      </c>
      <c r="AP56" s="138" cm="1">
        <f t="array" ref="AP56">$E56*IFERROR(IF($D56&lt;=AP$5,INDEX($E$15:$E$16,MATCH(AP$5,$H$5:$CA$5,0)-MATCH($D56,$D$18:$D$90,0)+1,0),0),0)</f>
        <v>0</v>
      </c>
      <c r="AQ56" s="138" cm="1">
        <f t="array" ref="AQ56">$E56*IFERROR(IF($D56&lt;=AQ$5,INDEX($E$15:$E$16,MATCH(AQ$5,$H$5:$CA$5,0)-MATCH($D56,$D$18:$D$90,0)+1,0),0),0)</f>
        <v>0</v>
      </c>
      <c r="AR56" s="138" cm="1">
        <f t="array" ref="AR56">$E56*IFERROR(IF($D56&lt;=AR$5,INDEX($E$15:$E$16,MATCH(AR$5,$H$5:$CA$5,0)-MATCH($D56,$D$18:$D$90,0)+1,0),0),0)</f>
        <v>0</v>
      </c>
      <c r="AS56" s="138" cm="1">
        <f t="array" ref="AS56">$E56*IFERROR(IF($D56&lt;=AS$5,INDEX($E$15:$E$16,MATCH(AS$5,$H$5:$CA$5,0)-MATCH($D56,$D$18:$D$90,0)+1,0),0),0)</f>
        <v>0</v>
      </c>
      <c r="AT56" s="138" cm="1">
        <f t="array" ref="AT56">$E56*IFERROR(IF($D56&lt;=AT$5,INDEX($E$15:$E$16,MATCH(AT$5,$H$5:$CA$5,0)-MATCH($D56,$D$18:$D$90,0)+1,0),0),0)</f>
        <v>230457.58333333334</v>
      </c>
      <c r="AU56" s="138" cm="1">
        <f t="array" ref="AU56">$E56*IFERROR(IF($D56&lt;=AU$5,INDEX($E$15:$E$16,MATCH(AU$5,$H$5:$CA$5,0)-MATCH($D56,$D$18:$D$90,0)+1,0),0),0)</f>
        <v>230457.58333333334</v>
      </c>
      <c r="AV56" s="138" cm="1">
        <f t="array" ref="AV56">$E56*IFERROR(IF($D56&lt;=AV$5,INDEX($E$15:$E$16,MATCH(AV$5,$H$5:$CA$5,0)-MATCH($D56,$D$18:$D$90,0)+1,0),0),0)</f>
        <v>0</v>
      </c>
      <c r="AW56" s="138" cm="1">
        <f t="array" ref="AW56">$E56*IFERROR(IF($D56&lt;=AW$5,INDEX($E$15:$E$16,MATCH(AW$5,$H$5:$CA$5,0)-MATCH($D56,$D$18:$D$90,0)+1,0),0),0)</f>
        <v>0</v>
      </c>
      <c r="AX56" s="138" cm="1">
        <f t="array" ref="AX56">$E56*IFERROR(IF($D56&lt;=AX$5,INDEX($E$15:$E$16,MATCH(AX$5,$H$5:$CA$5,0)-MATCH($D56,$D$18:$D$90,0)+1,0),0),0)</f>
        <v>0</v>
      </c>
      <c r="AY56" s="138" cm="1">
        <f t="array" ref="AY56">$E56*IFERROR(IF($D56&lt;=AY$5,INDEX($E$15:$E$16,MATCH(AY$5,$H$5:$CA$5,0)-MATCH($D56,$D$18:$D$90,0)+1,0),0),0)</f>
        <v>0</v>
      </c>
      <c r="AZ56" s="138" cm="1">
        <f t="array" ref="AZ56">$E56*IFERROR(IF($D56&lt;=AZ$5,INDEX($E$15:$E$16,MATCH(AZ$5,$H$5:$CA$5,0)-MATCH($D56,$D$18:$D$90,0)+1,0),0),0)</f>
        <v>0</v>
      </c>
      <c r="BA56" s="138" cm="1">
        <f t="array" ref="BA56">$E56*IFERROR(IF($D56&lt;=BA$5,INDEX($E$15:$E$16,MATCH(BA$5,$H$5:$CA$5,0)-MATCH($D56,$D$18:$D$90,0)+1,0),0),0)</f>
        <v>0</v>
      </c>
      <c r="BB56" s="138" cm="1">
        <f t="array" ref="BB56">$E56*IFERROR(IF($D56&lt;=BB$5,INDEX($E$15:$E$16,MATCH(BB$5,$H$5:$CA$5,0)-MATCH($D56,$D$18:$D$90,0)+1,0),0),0)</f>
        <v>0</v>
      </c>
      <c r="BC56" s="138" cm="1">
        <f t="array" ref="BC56">$E56*IFERROR(IF($D56&lt;=BC$5,INDEX($E$15:$E$16,MATCH(BC$5,$H$5:$CA$5,0)-MATCH($D56,$D$18:$D$90,0)+1,0),0),0)</f>
        <v>0</v>
      </c>
      <c r="BD56" s="138" cm="1">
        <f t="array" ref="BD56">$E56*IFERROR(IF($D56&lt;=BD$5,INDEX($E$15:$E$16,MATCH(BD$5,$H$5:$CA$5,0)-MATCH($D56,$D$18:$D$90,0)+1,0),0),0)</f>
        <v>0</v>
      </c>
      <c r="BE56" s="138" cm="1">
        <f t="array" ref="BE56">$E56*IFERROR(IF($D56&lt;=BE$5,INDEX($E$15:$E$16,MATCH(BE$5,$H$5:$CA$5,0)-MATCH($D56,$D$18:$D$90,0)+1,0),0),0)</f>
        <v>0</v>
      </c>
      <c r="BF56" s="138" cm="1">
        <f t="array" ref="BF56">$E56*IFERROR(IF($D56&lt;=BF$5,INDEX($E$15:$E$16,MATCH(BF$5,$H$5:$CA$5,0)-MATCH($D56,$D$18:$D$90,0)+1,0),0),0)</f>
        <v>0</v>
      </c>
      <c r="BG56" s="138" cm="1">
        <f t="array" ref="BG56">$E56*IFERROR(IF($D56&lt;=BG$5,INDEX($E$15:$E$16,MATCH(BG$5,$H$5:$CA$5,0)-MATCH($D56,$D$18:$D$90,0)+1,0),0),0)</f>
        <v>0</v>
      </c>
      <c r="BH56" s="138" cm="1">
        <f t="array" ref="BH56">$E56*IFERROR(IF($D56&lt;=BH$5,INDEX($E$15:$E$16,MATCH(BH$5,$H$5:$CA$5,0)-MATCH($D56,$D$18:$D$90,0)+1,0),0),0)</f>
        <v>0</v>
      </c>
      <c r="BI56" s="138" cm="1">
        <f t="array" ref="BI56">$E56*IFERROR(IF($D56&lt;=BI$5,INDEX($E$15:$E$16,MATCH(BI$5,$H$5:$CA$5,0)-MATCH($D56,$D$18:$D$90,0)+1,0),0),0)</f>
        <v>0</v>
      </c>
      <c r="BJ56" s="138" cm="1">
        <f t="array" ref="BJ56">$E56*IFERROR(IF($D56&lt;=BJ$5,INDEX($E$15:$E$16,MATCH(BJ$5,$H$5:$CA$5,0)-MATCH($D56,$D$18:$D$90,0)+1,0),0),0)</f>
        <v>0</v>
      </c>
      <c r="BK56" s="138" cm="1">
        <f t="array" ref="BK56">$E56*IFERROR(IF($D56&lt;=BK$5,INDEX($E$15:$E$16,MATCH(BK$5,$H$5:$CA$5,0)-MATCH($D56,$D$18:$D$90,0)+1,0),0),0)</f>
        <v>0</v>
      </c>
      <c r="BL56" s="138" cm="1">
        <f t="array" ref="BL56">$E56*IFERROR(IF($D56&lt;=BL$5,INDEX($E$15:$E$16,MATCH(BL$5,$H$5:$CA$5,0)-MATCH($D56,$D$18:$D$90,0)+1,0),0),0)</f>
        <v>0</v>
      </c>
      <c r="BM56" s="138" cm="1">
        <f t="array" ref="BM56">$E56*IFERROR(IF($D56&lt;=BM$5,INDEX($E$15:$E$16,MATCH(BM$5,$H$5:$CA$5,0)-MATCH($D56,$D$18:$D$90,0)+1,0),0),0)</f>
        <v>0</v>
      </c>
      <c r="BN56" s="138" cm="1">
        <f t="array" ref="BN56">$E56*IFERROR(IF($D56&lt;=BN$5,INDEX($E$15:$E$16,MATCH(BN$5,$H$5:$CA$5,0)-MATCH($D56,$D$18:$D$90,0)+1,0),0),0)</f>
        <v>0</v>
      </c>
      <c r="BO56" s="138" cm="1">
        <f t="array" ref="BO56">$E56*IFERROR(IF($D56&lt;=BO$5,INDEX($E$15:$E$16,MATCH(BO$5,$H$5:$CA$5,0)-MATCH($D56,$D$18:$D$90,0)+1,0),0),0)</f>
        <v>0</v>
      </c>
      <c r="BP56" s="138" cm="1">
        <f t="array" ref="BP56">$E56*IFERROR(IF($D56&lt;=BP$5,INDEX($E$15:$E$16,MATCH(BP$5,$H$5:$CA$5,0)-MATCH($D56,$D$18:$D$90,0)+1,0),0),0)</f>
        <v>0</v>
      </c>
      <c r="BQ56" s="138" cm="1">
        <f t="array" ref="BQ56">$E56*IFERROR(IF($D56&lt;=BQ$5,INDEX($E$15:$E$16,MATCH(BQ$5,$H$5:$CA$5,0)-MATCH($D56,$D$18:$D$90,0)+1,0),0),0)</f>
        <v>0</v>
      </c>
      <c r="BR56" s="138" cm="1">
        <f t="array" ref="BR56">$E56*IFERROR(IF($D56&lt;=BR$5,INDEX($E$15:$E$16,MATCH(BR$5,$H$5:$CA$5,0)-MATCH($D56,$D$18:$D$90,0)+1,0),0),0)</f>
        <v>0</v>
      </c>
      <c r="BS56" s="138" cm="1">
        <f t="array" ref="BS56">$E56*IFERROR(IF($D56&lt;=BS$5,INDEX($E$15:$E$16,MATCH(BS$5,$H$5:$CA$5,0)-MATCH($D56,$D$18:$D$90,0)+1,0),0),0)</f>
        <v>0</v>
      </c>
      <c r="BT56" s="138" cm="1">
        <f t="array" ref="BT56">$E56*IFERROR(IF($D56&lt;=BT$5,INDEX($E$15:$E$16,MATCH(BT$5,$H$5:$CA$5,0)-MATCH($D56,$D$18:$D$90,0)+1,0),0),0)</f>
        <v>0</v>
      </c>
      <c r="BU56" s="138" cm="1">
        <f t="array" ref="BU56">$E56*IFERROR(IF($D56&lt;=BU$5,INDEX($E$15:$E$16,MATCH(BU$5,$H$5:$CA$5,0)-MATCH($D56,$D$18:$D$90,0)+1,0),0),0)</f>
        <v>0</v>
      </c>
      <c r="BV56" s="138" cm="1">
        <f t="array" ref="BV56">$E56*IFERROR(IF($D56&lt;=BV$5,INDEX($E$15:$E$16,MATCH(BV$5,$H$5:$CA$5,0)-MATCH($D56,$D$18:$D$90,0)+1,0),0),0)</f>
        <v>0</v>
      </c>
      <c r="BW56" s="138" cm="1">
        <f t="array" ref="BW56">$E56*IFERROR(IF($D56&lt;=BW$5,INDEX($E$15:$E$16,MATCH(BW$5,$H$5:$CA$5,0)-MATCH($D56,$D$18:$D$90,0)+1,0),0),0)</f>
        <v>0</v>
      </c>
      <c r="BX56" s="138" cm="1">
        <f t="array" ref="BX56">$E56*IFERROR(IF($D56&lt;=BX$5,INDEX($E$15:$E$16,MATCH(BX$5,$H$5:$CA$5,0)-MATCH($D56,$D$18:$D$90,0)+1,0),0),0)</f>
        <v>0</v>
      </c>
      <c r="BY56" s="138" cm="1">
        <f t="array" ref="BY56">$E56*IFERROR(IF($D56&lt;=BY$5,INDEX($E$15:$E$16,MATCH(BY$5,$H$5:$CA$5,0)-MATCH($D56,$D$18:$D$90,0)+1,0),0),0)</f>
        <v>0</v>
      </c>
      <c r="BZ56" s="138" cm="1">
        <f t="array" ref="BZ56">$E56*IFERROR(IF($D56&lt;=BZ$5,INDEX($E$15:$E$16,MATCH(BZ$5,$H$5:$CA$5,0)-MATCH($D56,$D$18:$D$90,0)+1,0),0),0)</f>
        <v>0</v>
      </c>
      <c r="CA56" s="138" cm="1">
        <f t="array" ref="CA56">$E56*IFERROR(IF($D56&lt;=CA$5,INDEX($E$15:$E$16,MATCH(CA$5,$H$5:$CA$5,0)-MATCH($D56,$D$18:$D$90,0)+1,0),0),0)</f>
        <v>0</v>
      </c>
    </row>
    <row r="57" spans="4:79" hidden="1" outlineLevel="1">
      <c r="D57" s="24">
        <f t="shared" si="10"/>
        <v>47238</v>
      </c>
      <c r="E57" s="137" cm="1">
        <f t="array" ref="E57">INDEX($H$7:$CA$7,0,MATCH($D57,$H$5:$CA$5,0))</f>
        <v>493354.91666666669</v>
      </c>
      <c r="H57" s="138" cm="1">
        <f t="array" ref="H57">$E57*IFERROR(IF($D57&lt;=H$5,INDEX($E$15:$E$16,MATCH(H$5,$H$5:$CA$5,0)-MATCH($D57,$D$18:$D$90,0)+1,0),0),0)</f>
        <v>0</v>
      </c>
      <c r="I57" s="138" cm="1">
        <f t="array" ref="I57">$E57*IFERROR(IF($D57&lt;=I$5,INDEX($E$15:$E$16,MATCH(I$5,$H$5:$CA$5,0)-MATCH($D57,$D$18:$D$90,0)+1,0),0),0)</f>
        <v>0</v>
      </c>
      <c r="J57" s="138" cm="1">
        <f t="array" ref="J57">$E57*IFERROR(IF($D57&lt;=J$5,INDEX($E$15:$E$16,MATCH(J$5,$H$5:$CA$5,0)-MATCH($D57,$D$18:$D$90,0)+1,0),0),0)</f>
        <v>0</v>
      </c>
      <c r="K57" s="138" cm="1">
        <f t="array" ref="K57">$E57*IFERROR(IF($D57&lt;=K$5,INDEX($E$15:$E$16,MATCH(K$5,$H$5:$CA$5,0)-MATCH($D57,$D$18:$D$90,0)+1,0),0),0)</f>
        <v>0</v>
      </c>
      <c r="L57" s="138" cm="1">
        <f t="array" ref="L57">$E57*IFERROR(IF($D57&lt;=L$5,INDEX($E$15:$E$16,MATCH(L$5,$H$5:$CA$5,0)-MATCH($D57,$D$18:$D$90,0)+1,0),0),0)</f>
        <v>0</v>
      </c>
      <c r="M57" s="138" cm="1">
        <f t="array" ref="M57">$E57*IFERROR(IF($D57&lt;=M$5,INDEX($E$15:$E$16,MATCH(M$5,$H$5:$CA$5,0)-MATCH($D57,$D$18:$D$90,0)+1,0),0),0)</f>
        <v>0</v>
      </c>
      <c r="N57" s="138" cm="1">
        <f t="array" ref="N57">$E57*IFERROR(IF($D57&lt;=N$5,INDEX($E$15:$E$16,MATCH(N$5,$H$5:$CA$5,0)-MATCH($D57,$D$18:$D$90,0)+1,0),0),0)</f>
        <v>0</v>
      </c>
      <c r="O57" s="138" cm="1">
        <f t="array" ref="O57">$E57*IFERROR(IF($D57&lt;=O$5,INDEX($E$15:$E$16,MATCH(O$5,$H$5:$CA$5,0)-MATCH($D57,$D$18:$D$90,0)+1,0),0),0)</f>
        <v>0</v>
      </c>
      <c r="P57" s="138" cm="1">
        <f t="array" ref="P57">$E57*IFERROR(IF($D57&lt;=P$5,INDEX($E$15:$E$16,MATCH(P$5,$H$5:$CA$5,0)-MATCH($D57,$D$18:$D$90,0)+1,0),0),0)</f>
        <v>0</v>
      </c>
      <c r="Q57" s="138" cm="1">
        <f t="array" ref="Q57">$E57*IFERROR(IF($D57&lt;=Q$5,INDEX($E$15:$E$16,MATCH(Q$5,$H$5:$CA$5,0)-MATCH($D57,$D$18:$D$90,0)+1,0),0),0)</f>
        <v>0</v>
      </c>
      <c r="R57" s="138" cm="1">
        <f t="array" ref="R57">$E57*IFERROR(IF($D57&lt;=R$5,INDEX($E$15:$E$16,MATCH(R$5,$H$5:$CA$5,0)-MATCH($D57,$D$18:$D$90,0)+1,0),0),0)</f>
        <v>0</v>
      </c>
      <c r="S57" s="138" cm="1">
        <f t="array" ref="S57">$E57*IFERROR(IF($D57&lt;=S$5,INDEX($E$15:$E$16,MATCH(S$5,$H$5:$CA$5,0)-MATCH($D57,$D$18:$D$90,0)+1,0),0),0)</f>
        <v>0</v>
      </c>
      <c r="T57" s="138" cm="1">
        <f t="array" ref="T57">$E57*IFERROR(IF($D57&lt;=T$5,INDEX($E$15:$E$16,MATCH(T$5,$H$5:$CA$5,0)-MATCH($D57,$D$18:$D$90,0)+1,0),0),0)</f>
        <v>0</v>
      </c>
      <c r="U57" s="138" cm="1">
        <f t="array" ref="U57">$E57*IFERROR(IF($D57&lt;=U$5,INDEX($E$15:$E$16,MATCH(U$5,$H$5:$CA$5,0)-MATCH($D57,$D$18:$D$90,0)+1,0),0),0)</f>
        <v>0</v>
      </c>
      <c r="V57" s="138" cm="1">
        <f t="array" ref="V57">$E57*IFERROR(IF($D57&lt;=V$5,INDEX($E$15:$E$16,MATCH(V$5,$H$5:$CA$5,0)-MATCH($D57,$D$18:$D$90,0)+1,0),0),0)</f>
        <v>0</v>
      </c>
      <c r="W57" s="138" cm="1">
        <f t="array" ref="W57">$E57*IFERROR(IF($D57&lt;=W$5,INDEX($E$15:$E$16,MATCH(W$5,$H$5:$CA$5,0)-MATCH($D57,$D$18:$D$90,0)+1,0),0),0)</f>
        <v>0</v>
      </c>
      <c r="X57" s="138" cm="1">
        <f t="array" ref="X57">$E57*IFERROR(IF($D57&lt;=X$5,INDEX($E$15:$E$16,MATCH(X$5,$H$5:$CA$5,0)-MATCH($D57,$D$18:$D$90,0)+1,0),0),0)</f>
        <v>0</v>
      </c>
      <c r="Y57" s="138" cm="1">
        <f t="array" ref="Y57">$E57*IFERROR(IF($D57&lt;=Y$5,INDEX($E$15:$E$16,MATCH(Y$5,$H$5:$CA$5,0)-MATCH($D57,$D$18:$D$90,0)+1,0),0),0)</f>
        <v>0</v>
      </c>
      <c r="Z57" s="138" cm="1">
        <f t="array" ref="Z57">$E57*IFERROR(IF($D57&lt;=Z$5,INDEX($E$15:$E$16,MATCH(Z$5,$H$5:$CA$5,0)-MATCH($D57,$D$18:$D$90,0)+1,0),0),0)</f>
        <v>0</v>
      </c>
      <c r="AA57" s="138" cm="1">
        <f t="array" ref="AA57">$E57*IFERROR(IF($D57&lt;=AA$5,INDEX($E$15:$E$16,MATCH(AA$5,$H$5:$CA$5,0)-MATCH($D57,$D$18:$D$90,0)+1,0),0),0)</f>
        <v>0</v>
      </c>
      <c r="AB57" s="138" cm="1">
        <f t="array" ref="AB57">$E57*IFERROR(IF($D57&lt;=AB$5,INDEX($E$15:$E$16,MATCH(AB$5,$H$5:$CA$5,0)-MATCH($D57,$D$18:$D$90,0)+1,0),0),0)</f>
        <v>0</v>
      </c>
      <c r="AC57" s="138" cm="1">
        <f t="array" ref="AC57">$E57*IFERROR(IF($D57&lt;=AC$5,INDEX($E$15:$E$16,MATCH(AC$5,$H$5:$CA$5,0)-MATCH($D57,$D$18:$D$90,0)+1,0),0),0)</f>
        <v>0</v>
      </c>
      <c r="AD57" s="138" cm="1">
        <f t="array" ref="AD57">$E57*IFERROR(IF($D57&lt;=AD$5,INDEX($E$15:$E$16,MATCH(AD$5,$H$5:$CA$5,0)-MATCH($D57,$D$18:$D$90,0)+1,0),0),0)</f>
        <v>0</v>
      </c>
      <c r="AE57" s="138" cm="1">
        <f t="array" ref="AE57">$E57*IFERROR(IF($D57&lt;=AE$5,INDEX($E$15:$E$16,MATCH(AE$5,$H$5:$CA$5,0)-MATCH($D57,$D$18:$D$90,0)+1,0),0),0)</f>
        <v>0</v>
      </c>
      <c r="AF57" s="138" cm="1">
        <f t="array" ref="AF57">$E57*IFERROR(IF($D57&lt;=AF$5,INDEX($E$15:$E$16,MATCH(AF$5,$H$5:$CA$5,0)-MATCH($D57,$D$18:$D$90,0)+1,0),0),0)</f>
        <v>0</v>
      </c>
      <c r="AG57" s="138" cm="1">
        <f t="array" ref="AG57">$E57*IFERROR(IF($D57&lt;=AG$5,INDEX($E$15:$E$16,MATCH(AG$5,$H$5:$CA$5,0)-MATCH($D57,$D$18:$D$90,0)+1,0),0),0)</f>
        <v>0</v>
      </c>
      <c r="AH57" s="138" cm="1">
        <f t="array" ref="AH57">$E57*IFERROR(IF($D57&lt;=AH$5,INDEX($E$15:$E$16,MATCH(AH$5,$H$5:$CA$5,0)-MATCH($D57,$D$18:$D$90,0)+1,0),0),0)</f>
        <v>0</v>
      </c>
      <c r="AI57" s="138" cm="1">
        <f t="array" ref="AI57">$E57*IFERROR(IF($D57&lt;=AI$5,INDEX($E$15:$E$16,MATCH(AI$5,$H$5:$CA$5,0)-MATCH($D57,$D$18:$D$90,0)+1,0),0),0)</f>
        <v>0</v>
      </c>
      <c r="AJ57" s="138" cm="1">
        <f t="array" ref="AJ57">$E57*IFERROR(IF($D57&lt;=AJ$5,INDEX($E$15:$E$16,MATCH(AJ$5,$H$5:$CA$5,0)-MATCH($D57,$D$18:$D$90,0)+1,0),0),0)</f>
        <v>0</v>
      </c>
      <c r="AK57" s="138" cm="1">
        <f t="array" ref="AK57">$E57*IFERROR(IF($D57&lt;=AK$5,INDEX($E$15:$E$16,MATCH(AK$5,$H$5:$CA$5,0)-MATCH($D57,$D$18:$D$90,0)+1,0),0),0)</f>
        <v>0</v>
      </c>
      <c r="AL57" s="138" cm="1">
        <f t="array" ref="AL57">$E57*IFERROR(IF($D57&lt;=AL$5,INDEX($E$15:$E$16,MATCH(AL$5,$H$5:$CA$5,0)-MATCH($D57,$D$18:$D$90,0)+1,0),0),0)</f>
        <v>0</v>
      </c>
      <c r="AM57" s="138" cm="1">
        <f t="array" ref="AM57">$E57*IFERROR(IF($D57&lt;=AM$5,INDEX($E$15:$E$16,MATCH(AM$5,$H$5:$CA$5,0)-MATCH($D57,$D$18:$D$90,0)+1,0),0),0)</f>
        <v>0</v>
      </c>
      <c r="AN57" s="138" cm="1">
        <f t="array" ref="AN57">$E57*IFERROR(IF($D57&lt;=AN$5,INDEX($E$15:$E$16,MATCH(AN$5,$H$5:$CA$5,0)-MATCH($D57,$D$18:$D$90,0)+1,0),0),0)</f>
        <v>0</v>
      </c>
      <c r="AO57" s="138" cm="1">
        <f t="array" ref="AO57">$E57*IFERROR(IF($D57&lt;=AO$5,INDEX($E$15:$E$16,MATCH(AO$5,$H$5:$CA$5,0)-MATCH($D57,$D$18:$D$90,0)+1,0),0),0)</f>
        <v>0</v>
      </c>
      <c r="AP57" s="138" cm="1">
        <f t="array" ref="AP57">$E57*IFERROR(IF($D57&lt;=AP$5,INDEX($E$15:$E$16,MATCH(AP$5,$H$5:$CA$5,0)-MATCH($D57,$D$18:$D$90,0)+1,0),0),0)</f>
        <v>0</v>
      </c>
      <c r="AQ57" s="138" cm="1">
        <f t="array" ref="AQ57">$E57*IFERROR(IF($D57&lt;=AQ$5,INDEX($E$15:$E$16,MATCH(AQ$5,$H$5:$CA$5,0)-MATCH($D57,$D$18:$D$90,0)+1,0),0),0)</f>
        <v>0</v>
      </c>
      <c r="AR57" s="138" cm="1">
        <f t="array" ref="AR57">$E57*IFERROR(IF($D57&lt;=AR$5,INDEX($E$15:$E$16,MATCH(AR$5,$H$5:$CA$5,0)-MATCH($D57,$D$18:$D$90,0)+1,0),0),0)</f>
        <v>0</v>
      </c>
      <c r="AS57" s="138" cm="1">
        <f t="array" ref="AS57">$E57*IFERROR(IF($D57&lt;=AS$5,INDEX($E$15:$E$16,MATCH(AS$5,$H$5:$CA$5,0)-MATCH($D57,$D$18:$D$90,0)+1,0),0),0)</f>
        <v>0</v>
      </c>
      <c r="AT57" s="138" cm="1">
        <f t="array" ref="AT57">$E57*IFERROR(IF($D57&lt;=AT$5,INDEX($E$15:$E$16,MATCH(AT$5,$H$5:$CA$5,0)-MATCH($D57,$D$18:$D$90,0)+1,0),0),0)</f>
        <v>0</v>
      </c>
      <c r="AU57" s="138" cm="1">
        <f t="array" ref="AU57">$E57*IFERROR(IF($D57&lt;=AU$5,INDEX($E$15:$E$16,MATCH(AU$5,$H$5:$CA$5,0)-MATCH($D57,$D$18:$D$90,0)+1,0),0),0)</f>
        <v>246677.45833333334</v>
      </c>
      <c r="AV57" s="138" cm="1">
        <f t="array" ref="AV57">$E57*IFERROR(IF($D57&lt;=AV$5,INDEX($E$15:$E$16,MATCH(AV$5,$H$5:$CA$5,0)-MATCH($D57,$D$18:$D$90,0)+1,0),0),0)</f>
        <v>246677.45833333334</v>
      </c>
      <c r="AW57" s="138" cm="1">
        <f t="array" ref="AW57">$E57*IFERROR(IF($D57&lt;=AW$5,INDEX($E$15:$E$16,MATCH(AW$5,$H$5:$CA$5,0)-MATCH($D57,$D$18:$D$90,0)+1,0),0),0)</f>
        <v>0</v>
      </c>
      <c r="AX57" s="138" cm="1">
        <f t="array" ref="AX57">$E57*IFERROR(IF($D57&lt;=AX$5,INDEX($E$15:$E$16,MATCH(AX$5,$H$5:$CA$5,0)-MATCH($D57,$D$18:$D$90,0)+1,0),0),0)</f>
        <v>0</v>
      </c>
      <c r="AY57" s="138" cm="1">
        <f t="array" ref="AY57">$E57*IFERROR(IF($D57&lt;=AY$5,INDEX($E$15:$E$16,MATCH(AY$5,$H$5:$CA$5,0)-MATCH($D57,$D$18:$D$90,0)+1,0),0),0)</f>
        <v>0</v>
      </c>
      <c r="AZ57" s="138" cm="1">
        <f t="array" ref="AZ57">$E57*IFERROR(IF($D57&lt;=AZ$5,INDEX($E$15:$E$16,MATCH(AZ$5,$H$5:$CA$5,0)-MATCH($D57,$D$18:$D$90,0)+1,0),0),0)</f>
        <v>0</v>
      </c>
      <c r="BA57" s="138" cm="1">
        <f t="array" ref="BA57">$E57*IFERROR(IF($D57&lt;=BA$5,INDEX($E$15:$E$16,MATCH(BA$5,$H$5:$CA$5,0)-MATCH($D57,$D$18:$D$90,0)+1,0),0),0)</f>
        <v>0</v>
      </c>
      <c r="BB57" s="138" cm="1">
        <f t="array" ref="BB57">$E57*IFERROR(IF($D57&lt;=BB$5,INDEX($E$15:$E$16,MATCH(BB$5,$H$5:$CA$5,0)-MATCH($D57,$D$18:$D$90,0)+1,0),0),0)</f>
        <v>0</v>
      </c>
      <c r="BC57" s="138" cm="1">
        <f t="array" ref="BC57">$E57*IFERROR(IF($D57&lt;=BC$5,INDEX($E$15:$E$16,MATCH(BC$5,$H$5:$CA$5,0)-MATCH($D57,$D$18:$D$90,0)+1,0),0),0)</f>
        <v>0</v>
      </c>
      <c r="BD57" s="138" cm="1">
        <f t="array" ref="BD57">$E57*IFERROR(IF($D57&lt;=BD$5,INDEX($E$15:$E$16,MATCH(BD$5,$H$5:$CA$5,0)-MATCH($D57,$D$18:$D$90,0)+1,0),0),0)</f>
        <v>0</v>
      </c>
      <c r="BE57" s="138" cm="1">
        <f t="array" ref="BE57">$E57*IFERROR(IF($D57&lt;=BE$5,INDEX($E$15:$E$16,MATCH(BE$5,$H$5:$CA$5,0)-MATCH($D57,$D$18:$D$90,0)+1,0),0),0)</f>
        <v>0</v>
      </c>
      <c r="BF57" s="138" cm="1">
        <f t="array" ref="BF57">$E57*IFERROR(IF($D57&lt;=BF$5,INDEX($E$15:$E$16,MATCH(BF$5,$H$5:$CA$5,0)-MATCH($D57,$D$18:$D$90,0)+1,0),0),0)</f>
        <v>0</v>
      </c>
      <c r="BG57" s="138" cm="1">
        <f t="array" ref="BG57">$E57*IFERROR(IF($D57&lt;=BG$5,INDEX($E$15:$E$16,MATCH(BG$5,$H$5:$CA$5,0)-MATCH($D57,$D$18:$D$90,0)+1,0),0),0)</f>
        <v>0</v>
      </c>
      <c r="BH57" s="138" cm="1">
        <f t="array" ref="BH57">$E57*IFERROR(IF($D57&lt;=BH$5,INDEX($E$15:$E$16,MATCH(BH$5,$H$5:$CA$5,0)-MATCH($D57,$D$18:$D$90,0)+1,0),0),0)</f>
        <v>0</v>
      </c>
      <c r="BI57" s="138" cm="1">
        <f t="array" ref="BI57">$E57*IFERROR(IF($D57&lt;=BI$5,INDEX($E$15:$E$16,MATCH(BI$5,$H$5:$CA$5,0)-MATCH($D57,$D$18:$D$90,0)+1,0),0),0)</f>
        <v>0</v>
      </c>
      <c r="BJ57" s="138" cm="1">
        <f t="array" ref="BJ57">$E57*IFERROR(IF($D57&lt;=BJ$5,INDEX($E$15:$E$16,MATCH(BJ$5,$H$5:$CA$5,0)-MATCH($D57,$D$18:$D$90,0)+1,0),0),0)</f>
        <v>0</v>
      </c>
      <c r="BK57" s="138" cm="1">
        <f t="array" ref="BK57">$E57*IFERROR(IF($D57&lt;=BK$5,INDEX($E$15:$E$16,MATCH(BK$5,$H$5:$CA$5,0)-MATCH($D57,$D$18:$D$90,0)+1,0),0),0)</f>
        <v>0</v>
      </c>
      <c r="BL57" s="138" cm="1">
        <f t="array" ref="BL57">$E57*IFERROR(IF($D57&lt;=BL$5,INDEX($E$15:$E$16,MATCH(BL$5,$H$5:$CA$5,0)-MATCH($D57,$D$18:$D$90,0)+1,0),0),0)</f>
        <v>0</v>
      </c>
      <c r="BM57" s="138" cm="1">
        <f t="array" ref="BM57">$E57*IFERROR(IF($D57&lt;=BM$5,INDEX($E$15:$E$16,MATCH(BM$5,$H$5:$CA$5,0)-MATCH($D57,$D$18:$D$90,0)+1,0),0),0)</f>
        <v>0</v>
      </c>
      <c r="BN57" s="138" cm="1">
        <f t="array" ref="BN57">$E57*IFERROR(IF($D57&lt;=BN$5,INDEX($E$15:$E$16,MATCH(BN$5,$H$5:$CA$5,0)-MATCH($D57,$D$18:$D$90,0)+1,0),0),0)</f>
        <v>0</v>
      </c>
      <c r="BO57" s="138" cm="1">
        <f t="array" ref="BO57">$E57*IFERROR(IF($D57&lt;=BO$5,INDEX($E$15:$E$16,MATCH(BO$5,$H$5:$CA$5,0)-MATCH($D57,$D$18:$D$90,0)+1,0),0),0)</f>
        <v>0</v>
      </c>
      <c r="BP57" s="138" cm="1">
        <f t="array" ref="BP57">$E57*IFERROR(IF($D57&lt;=BP$5,INDEX($E$15:$E$16,MATCH(BP$5,$H$5:$CA$5,0)-MATCH($D57,$D$18:$D$90,0)+1,0),0),0)</f>
        <v>0</v>
      </c>
      <c r="BQ57" s="138" cm="1">
        <f t="array" ref="BQ57">$E57*IFERROR(IF($D57&lt;=BQ$5,INDEX($E$15:$E$16,MATCH(BQ$5,$H$5:$CA$5,0)-MATCH($D57,$D$18:$D$90,0)+1,0),0),0)</f>
        <v>0</v>
      </c>
      <c r="BR57" s="138" cm="1">
        <f t="array" ref="BR57">$E57*IFERROR(IF($D57&lt;=BR$5,INDEX($E$15:$E$16,MATCH(BR$5,$H$5:$CA$5,0)-MATCH($D57,$D$18:$D$90,0)+1,0),0),0)</f>
        <v>0</v>
      </c>
      <c r="BS57" s="138" cm="1">
        <f t="array" ref="BS57">$E57*IFERROR(IF($D57&lt;=BS$5,INDEX($E$15:$E$16,MATCH(BS$5,$H$5:$CA$5,0)-MATCH($D57,$D$18:$D$90,0)+1,0),0),0)</f>
        <v>0</v>
      </c>
      <c r="BT57" s="138" cm="1">
        <f t="array" ref="BT57">$E57*IFERROR(IF($D57&lt;=BT$5,INDEX($E$15:$E$16,MATCH(BT$5,$H$5:$CA$5,0)-MATCH($D57,$D$18:$D$90,0)+1,0),0),0)</f>
        <v>0</v>
      </c>
      <c r="BU57" s="138" cm="1">
        <f t="array" ref="BU57">$E57*IFERROR(IF($D57&lt;=BU$5,INDEX($E$15:$E$16,MATCH(BU$5,$H$5:$CA$5,0)-MATCH($D57,$D$18:$D$90,0)+1,0),0),0)</f>
        <v>0</v>
      </c>
      <c r="BV57" s="138" cm="1">
        <f t="array" ref="BV57">$E57*IFERROR(IF($D57&lt;=BV$5,INDEX($E$15:$E$16,MATCH(BV$5,$H$5:$CA$5,0)-MATCH($D57,$D$18:$D$90,0)+1,0),0),0)</f>
        <v>0</v>
      </c>
      <c r="BW57" s="138" cm="1">
        <f t="array" ref="BW57">$E57*IFERROR(IF($D57&lt;=BW$5,INDEX($E$15:$E$16,MATCH(BW$5,$H$5:$CA$5,0)-MATCH($D57,$D$18:$D$90,0)+1,0),0),0)</f>
        <v>0</v>
      </c>
      <c r="BX57" s="138" cm="1">
        <f t="array" ref="BX57">$E57*IFERROR(IF($D57&lt;=BX$5,INDEX($E$15:$E$16,MATCH(BX$5,$H$5:$CA$5,0)-MATCH($D57,$D$18:$D$90,0)+1,0),0),0)</f>
        <v>0</v>
      </c>
      <c r="BY57" s="138" cm="1">
        <f t="array" ref="BY57">$E57*IFERROR(IF($D57&lt;=BY$5,INDEX($E$15:$E$16,MATCH(BY$5,$H$5:$CA$5,0)-MATCH($D57,$D$18:$D$90,0)+1,0),0),0)</f>
        <v>0</v>
      </c>
      <c r="BZ57" s="138" cm="1">
        <f t="array" ref="BZ57">$E57*IFERROR(IF($D57&lt;=BZ$5,INDEX($E$15:$E$16,MATCH(BZ$5,$H$5:$CA$5,0)-MATCH($D57,$D$18:$D$90,0)+1,0),0),0)</f>
        <v>0</v>
      </c>
      <c r="CA57" s="138" cm="1">
        <f t="array" ref="CA57">$E57*IFERROR(IF($D57&lt;=CA$5,INDEX($E$15:$E$16,MATCH(CA$5,$H$5:$CA$5,0)-MATCH($D57,$D$18:$D$90,0)+1,0),0),0)</f>
        <v>0</v>
      </c>
    </row>
    <row r="58" spans="4:79" hidden="1" outlineLevel="1">
      <c r="D58" s="24">
        <f t="shared" si="10"/>
        <v>47269</v>
      </c>
      <c r="E58" s="137" cm="1">
        <f t="array" ref="E58">INDEX($H$7:$CA$7,0,MATCH($D58,$H$5:$CA$5,0))</f>
        <v>493354.91666666669</v>
      </c>
      <c r="H58" s="138" cm="1">
        <f t="array" ref="H58">$E58*IFERROR(IF($D58&lt;=H$5,INDEX($E$15:$E$16,MATCH(H$5,$H$5:$CA$5,0)-MATCH($D58,$D$18:$D$90,0)+1,0),0),0)</f>
        <v>0</v>
      </c>
      <c r="I58" s="138" cm="1">
        <f t="array" ref="I58">$E58*IFERROR(IF($D58&lt;=I$5,INDEX($E$15:$E$16,MATCH(I$5,$H$5:$CA$5,0)-MATCH($D58,$D$18:$D$90,0)+1,0),0),0)</f>
        <v>0</v>
      </c>
      <c r="J58" s="138" cm="1">
        <f t="array" ref="J58">$E58*IFERROR(IF($D58&lt;=J$5,INDEX($E$15:$E$16,MATCH(J$5,$H$5:$CA$5,0)-MATCH($D58,$D$18:$D$90,0)+1,0),0),0)</f>
        <v>0</v>
      </c>
      <c r="K58" s="138" cm="1">
        <f t="array" ref="K58">$E58*IFERROR(IF($D58&lt;=K$5,INDEX($E$15:$E$16,MATCH(K$5,$H$5:$CA$5,0)-MATCH($D58,$D$18:$D$90,0)+1,0),0),0)</f>
        <v>0</v>
      </c>
      <c r="L58" s="138" cm="1">
        <f t="array" ref="L58">$E58*IFERROR(IF($D58&lt;=L$5,INDEX($E$15:$E$16,MATCH(L$5,$H$5:$CA$5,0)-MATCH($D58,$D$18:$D$90,0)+1,0),0),0)</f>
        <v>0</v>
      </c>
      <c r="M58" s="138" cm="1">
        <f t="array" ref="M58">$E58*IFERROR(IF($D58&lt;=M$5,INDEX($E$15:$E$16,MATCH(M$5,$H$5:$CA$5,0)-MATCH($D58,$D$18:$D$90,0)+1,0),0),0)</f>
        <v>0</v>
      </c>
      <c r="N58" s="138" cm="1">
        <f t="array" ref="N58">$E58*IFERROR(IF($D58&lt;=N$5,INDEX($E$15:$E$16,MATCH(N$5,$H$5:$CA$5,0)-MATCH($D58,$D$18:$D$90,0)+1,0),0),0)</f>
        <v>0</v>
      </c>
      <c r="O58" s="138" cm="1">
        <f t="array" ref="O58">$E58*IFERROR(IF($D58&lt;=O$5,INDEX($E$15:$E$16,MATCH(O$5,$H$5:$CA$5,0)-MATCH($D58,$D$18:$D$90,0)+1,0),0),0)</f>
        <v>0</v>
      </c>
      <c r="P58" s="138" cm="1">
        <f t="array" ref="P58">$E58*IFERROR(IF($D58&lt;=P$5,INDEX($E$15:$E$16,MATCH(P$5,$H$5:$CA$5,0)-MATCH($D58,$D$18:$D$90,0)+1,0),0),0)</f>
        <v>0</v>
      </c>
      <c r="Q58" s="138" cm="1">
        <f t="array" ref="Q58">$E58*IFERROR(IF($D58&lt;=Q$5,INDEX($E$15:$E$16,MATCH(Q$5,$H$5:$CA$5,0)-MATCH($D58,$D$18:$D$90,0)+1,0),0),0)</f>
        <v>0</v>
      </c>
      <c r="R58" s="138" cm="1">
        <f t="array" ref="R58">$E58*IFERROR(IF($D58&lt;=R$5,INDEX($E$15:$E$16,MATCH(R$5,$H$5:$CA$5,0)-MATCH($D58,$D$18:$D$90,0)+1,0),0),0)</f>
        <v>0</v>
      </c>
      <c r="S58" s="138" cm="1">
        <f t="array" ref="S58">$E58*IFERROR(IF($D58&lt;=S$5,INDEX($E$15:$E$16,MATCH(S$5,$H$5:$CA$5,0)-MATCH($D58,$D$18:$D$90,0)+1,0),0),0)</f>
        <v>0</v>
      </c>
      <c r="T58" s="138" cm="1">
        <f t="array" ref="T58">$E58*IFERROR(IF($D58&lt;=T$5,INDEX($E$15:$E$16,MATCH(T$5,$H$5:$CA$5,0)-MATCH($D58,$D$18:$D$90,0)+1,0),0),0)</f>
        <v>0</v>
      </c>
      <c r="U58" s="138" cm="1">
        <f t="array" ref="U58">$E58*IFERROR(IF($D58&lt;=U$5,INDEX($E$15:$E$16,MATCH(U$5,$H$5:$CA$5,0)-MATCH($D58,$D$18:$D$90,0)+1,0),0),0)</f>
        <v>0</v>
      </c>
      <c r="V58" s="138" cm="1">
        <f t="array" ref="V58">$E58*IFERROR(IF($D58&lt;=V$5,INDEX($E$15:$E$16,MATCH(V$5,$H$5:$CA$5,0)-MATCH($D58,$D$18:$D$90,0)+1,0),0),0)</f>
        <v>0</v>
      </c>
      <c r="W58" s="138" cm="1">
        <f t="array" ref="W58">$E58*IFERROR(IF($D58&lt;=W$5,INDEX($E$15:$E$16,MATCH(W$5,$H$5:$CA$5,0)-MATCH($D58,$D$18:$D$90,0)+1,0),0),0)</f>
        <v>0</v>
      </c>
      <c r="X58" s="138" cm="1">
        <f t="array" ref="X58">$E58*IFERROR(IF($D58&lt;=X$5,INDEX($E$15:$E$16,MATCH(X$5,$H$5:$CA$5,0)-MATCH($D58,$D$18:$D$90,0)+1,0),0),0)</f>
        <v>0</v>
      </c>
      <c r="Y58" s="138" cm="1">
        <f t="array" ref="Y58">$E58*IFERROR(IF($D58&lt;=Y$5,INDEX($E$15:$E$16,MATCH(Y$5,$H$5:$CA$5,0)-MATCH($D58,$D$18:$D$90,0)+1,0),0),0)</f>
        <v>0</v>
      </c>
      <c r="Z58" s="138" cm="1">
        <f t="array" ref="Z58">$E58*IFERROR(IF($D58&lt;=Z$5,INDEX($E$15:$E$16,MATCH(Z$5,$H$5:$CA$5,0)-MATCH($D58,$D$18:$D$90,0)+1,0),0),0)</f>
        <v>0</v>
      </c>
      <c r="AA58" s="138" cm="1">
        <f t="array" ref="AA58">$E58*IFERROR(IF($D58&lt;=AA$5,INDEX($E$15:$E$16,MATCH(AA$5,$H$5:$CA$5,0)-MATCH($D58,$D$18:$D$90,0)+1,0),0),0)</f>
        <v>0</v>
      </c>
      <c r="AB58" s="138" cm="1">
        <f t="array" ref="AB58">$E58*IFERROR(IF($D58&lt;=AB$5,INDEX($E$15:$E$16,MATCH(AB$5,$H$5:$CA$5,0)-MATCH($D58,$D$18:$D$90,0)+1,0),0),0)</f>
        <v>0</v>
      </c>
      <c r="AC58" s="138" cm="1">
        <f t="array" ref="AC58">$E58*IFERROR(IF($D58&lt;=AC$5,INDEX($E$15:$E$16,MATCH(AC$5,$H$5:$CA$5,0)-MATCH($D58,$D$18:$D$90,0)+1,0),0),0)</f>
        <v>0</v>
      </c>
      <c r="AD58" s="138" cm="1">
        <f t="array" ref="AD58">$E58*IFERROR(IF($D58&lt;=AD$5,INDEX($E$15:$E$16,MATCH(AD$5,$H$5:$CA$5,0)-MATCH($D58,$D$18:$D$90,0)+1,0),0),0)</f>
        <v>0</v>
      </c>
      <c r="AE58" s="138" cm="1">
        <f t="array" ref="AE58">$E58*IFERROR(IF($D58&lt;=AE$5,INDEX($E$15:$E$16,MATCH(AE$5,$H$5:$CA$5,0)-MATCH($D58,$D$18:$D$90,0)+1,0),0),0)</f>
        <v>0</v>
      </c>
      <c r="AF58" s="138" cm="1">
        <f t="array" ref="AF58">$E58*IFERROR(IF($D58&lt;=AF$5,INDEX($E$15:$E$16,MATCH(AF$5,$H$5:$CA$5,0)-MATCH($D58,$D$18:$D$90,0)+1,0),0),0)</f>
        <v>0</v>
      </c>
      <c r="AG58" s="138" cm="1">
        <f t="array" ref="AG58">$E58*IFERROR(IF($D58&lt;=AG$5,INDEX($E$15:$E$16,MATCH(AG$5,$H$5:$CA$5,0)-MATCH($D58,$D$18:$D$90,0)+1,0),0),0)</f>
        <v>0</v>
      </c>
      <c r="AH58" s="138" cm="1">
        <f t="array" ref="AH58">$E58*IFERROR(IF($D58&lt;=AH$5,INDEX($E$15:$E$16,MATCH(AH$5,$H$5:$CA$5,0)-MATCH($D58,$D$18:$D$90,0)+1,0),0),0)</f>
        <v>0</v>
      </c>
      <c r="AI58" s="138" cm="1">
        <f t="array" ref="AI58">$E58*IFERROR(IF($D58&lt;=AI$5,INDEX($E$15:$E$16,MATCH(AI$5,$H$5:$CA$5,0)-MATCH($D58,$D$18:$D$90,0)+1,0),0),0)</f>
        <v>0</v>
      </c>
      <c r="AJ58" s="138" cm="1">
        <f t="array" ref="AJ58">$E58*IFERROR(IF($D58&lt;=AJ$5,INDEX($E$15:$E$16,MATCH(AJ$5,$H$5:$CA$5,0)-MATCH($D58,$D$18:$D$90,0)+1,0),0),0)</f>
        <v>0</v>
      </c>
      <c r="AK58" s="138" cm="1">
        <f t="array" ref="AK58">$E58*IFERROR(IF($D58&lt;=AK$5,INDEX($E$15:$E$16,MATCH(AK$5,$H$5:$CA$5,0)-MATCH($D58,$D$18:$D$90,0)+1,0),0),0)</f>
        <v>0</v>
      </c>
      <c r="AL58" s="138" cm="1">
        <f t="array" ref="AL58">$E58*IFERROR(IF($D58&lt;=AL$5,INDEX($E$15:$E$16,MATCH(AL$5,$H$5:$CA$5,0)-MATCH($D58,$D$18:$D$90,0)+1,0),0),0)</f>
        <v>0</v>
      </c>
      <c r="AM58" s="138" cm="1">
        <f t="array" ref="AM58">$E58*IFERROR(IF($D58&lt;=AM$5,INDEX($E$15:$E$16,MATCH(AM$5,$H$5:$CA$5,0)-MATCH($D58,$D$18:$D$90,0)+1,0),0),0)</f>
        <v>0</v>
      </c>
      <c r="AN58" s="138" cm="1">
        <f t="array" ref="AN58">$E58*IFERROR(IF($D58&lt;=AN$5,INDEX($E$15:$E$16,MATCH(AN$5,$H$5:$CA$5,0)-MATCH($D58,$D$18:$D$90,0)+1,0),0),0)</f>
        <v>0</v>
      </c>
      <c r="AO58" s="138" cm="1">
        <f t="array" ref="AO58">$E58*IFERROR(IF($D58&lt;=AO$5,INDEX($E$15:$E$16,MATCH(AO$5,$H$5:$CA$5,0)-MATCH($D58,$D$18:$D$90,0)+1,0),0),0)</f>
        <v>0</v>
      </c>
      <c r="AP58" s="138" cm="1">
        <f t="array" ref="AP58">$E58*IFERROR(IF($D58&lt;=AP$5,INDEX($E$15:$E$16,MATCH(AP$5,$H$5:$CA$5,0)-MATCH($D58,$D$18:$D$90,0)+1,0),0),0)</f>
        <v>0</v>
      </c>
      <c r="AQ58" s="138" cm="1">
        <f t="array" ref="AQ58">$E58*IFERROR(IF($D58&lt;=AQ$5,INDEX($E$15:$E$16,MATCH(AQ$5,$H$5:$CA$5,0)-MATCH($D58,$D$18:$D$90,0)+1,0),0),0)</f>
        <v>0</v>
      </c>
      <c r="AR58" s="138" cm="1">
        <f t="array" ref="AR58">$E58*IFERROR(IF($D58&lt;=AR$5,INDEX($E$15:$E$16,MATCH(AR$5,$H$5:$CA$5,0)-MATCH($D58,$D$18:$D$90,0)+1,0),0),0)</f>
        <v>0</v>
      </c>
      <c r="AS58" s="138" cm="1">
        <f t="array" ref="AS58">$E58*IFERROR(IF($D58&lt;=AS$5,INDEX($E$15:$E$16,MATCH(AS$5,$H$5:$CA$5,0)-MATCH($D58,$D$18:$D$90,0)+1,0),0),0)</f>
        <v>0</v>
      </c>
      <c r="AT58" s="138" cm="1">
        <f t="array" ref="AT58">$E58*IFERROR(IF($D58&lt;=AT$5,INDEX($E$15:$E$16,MATCH(AT$5,$H$5:$CA$5,0)-MATCH($D58,$D$18:$D$90,0)+1,0),0),0)</f>
        <v>0</v>
      </c>
      <c r="AU58" s="138" cm="1">
        <f t="array" ref="AU58">$E58*IFERROR(IF($D58&lt;=AU$5,INDEX($E$15:$E$16,MATCH(AU$5,$H$5:$CA$5,0)-MATCH($D58,$D$18:$D$90,0)+1,0),0),0)</f>
        <v>0</v>
      </c>
      <c r="AV58" s="138" cm="1">
        <f t="array" ref="AV58">$E58*IFERROR(IF($D58&lt;=AV$5,INDEX($E$15:$E$16,MATCH(AV$5,$H$5:$CA$5,0)-MATCH($D58,$D$18:$D$90,0)+1,0),0),0)</f>
        <v>246677.45833333334</v>
      </c>
      <c r="AW58" s="138" cm="1">
        <f t="array" ref="AW58">$E58*IFERROR(IF($D58&lt;=AW$5,INDEX($E$15:$E$16,MATCH(AW$5,$H$5:$CA$5,0)-MATCH($D58,$D$18:$D$90,0)+1,0),0),0)</f>
        <v>246677.45833333334</v>
      </c>
      <c r="AX58" s="138" cm="1">
        <f t="array" ref="AX58">$E58*IFERROR(IF($D58&lt;=AX$5,INDEX($E$15:$E$16,MATCH(AX$5,$H$5:$CA$5,0)-MATCH($D58,$D$18:$D$90,0)+1,0),0),0)</f>
        <v>0</v>
      </c>
      <c r="AY58" s="138" cm="1">
        <f t="array" ref="AY58">$E58*IFERROR(IF($D58&lt;=AY$5,INDEX($E$15:$E$16,MATCH(AY$5,$H$5:$CA$5,0)-MATCH($D58,$D$18:$D$90,0)+1,0),0),0)</f>
        <v>0</v>
      </c>
      <c r="AZ58" s="138" cm="1">
        <f t="array" ref="AZ58">$E58*IFERROR(IF($D58&lt;=AZ$5,INDEX($E$15:$E$16,MATCH(AZ$5,$H$5:$CA$5,0)-MATCH($D58,$D$18:$D$90,0)+1,0),0),0)</f>
        <v>0</v>
      </c>
      <c r="BA58" s="138" cm="1">
        <f t="array" ref="BA58">$E58*IFERROR(IF($D58&lt;=BA$5,INDEX($E$15:$E$16,MATCH(BA$5,$H$5:$CA$5,0)-MATCH($D58,$D$18:$D$90,0)+1,0),0),0)</f>
        <v>0</v>
      </c>
      <c r="BB58" s="138" cm="1">
        <f t="array" ref="BB58">$E58*IFERROR(IF($D58&lt;=BB$5,INDEX($E$15:$E$16,MATCH(BB$5,$H$5:$CA$5,0)-MATCH($D58,$D$18:$D$90,0)+1,0),0),0)</f>
        <v>0</v>
      </c>
      <c r="BC58" s="138" cm="1">
        <f t="array" ref="BC58">$E58*IFERROR(IF($D58&lt;=BC$5,INDEX($E$15:$E$16,MATCH(BC$5,$H$5:$CA$5,0)-MATCH($D58,$D$18:$D$90,0)+1,0),0),0)</f>
        <v>0</v>
      </c>
      <c r="BD58" s="138" cm="1">
        <f t="array" ref="BD58">$E58*IFERROR(IF($D58&lt;=BD$5,INDEX($E$15:$E$16,MATCH(BD$5,$H$5:$CA$5,0)-MATCH($D58,$D$18:$D$90,0)+1,0),0),0)</f>
        <v>0</v>
      </c>
      <c r="BE58" s="138" cm="1">
        <f t="array" ref="BE58">$E58*IFERROR(IF($D58&lt;=BE$5,INDEX($E$15:$E$16,MATCH(BE$5,$H$5:$CA$5,0)-MATCH($D58,$D$18:$D$90,0)+1,0),0),0)</f>
        <v>0</v>
      </c>
      <c r="BF58" s="138" cm="1">
        <f t="array" ref="BF58">$E58*IFERROR(IF($D58&lt;=BF$5,INDEX($E$15:$E$16,MATCH(BF$5,$H$5:$CA$5,0)-MATCH($D58,$D$18:$D$90,0)+1,0),0),0)</f>
        <v>0</v>
      </c>
      <c r="BG58" s="138" cm="1">
        <f t="array" ref="BG58">$E58*IFERROR(IF($D58&lt;=BG$5,INDEX($E$15:$E$16,MATCH(BG$5,$H$5:$CA$5,0)-MATCH($D58,$D$18:$D$90,0)+1,0),0),0)</f>
        <v>0</v>
      </c>
      <c r="BH58" s="138" cm="1">
        <f t="array" ref="BH58">$E58*IFERROR(IF($D58&lt;=BH$5,INDEX($E$15:$E$16,MATCH(BH$5,$H$5:$CA$5,0)-MATCH($D58,$D$18:$D$90,0)+1,0),0),0)</f>
        <v>0</v>
      </c>
      <c r="BI58" s="138" cm="1">
        <f t="array" ref="BI58">$E58*IFERROR(IF($D58&lt;=BI$5,INDEX($E$15:$E$16,MATCH(BI$5,$H$5:$CA$5,0)-MATCH($D58,$D$18:$D$90,0)+1,0),0),0)</f>
        <v>0</v>
      </c>
      <c r="BJ58" s="138" cm="1">
        <f t="array" ref="BJ58">$E58*IFERROR(IF($D58&lt;=BJ$5,INDEX($E$15:$E$16,MATCH(BJ$5,$H$5:$CA$5,0)-MATCH($D58,$D$18:$D$90,0)+1,0),0),0)</f>
        <v>0</v>
      </c>
      <c r="BK58" s="138" cm="1">
        <f t="array" ref="BK58">$E58*IFERROR(IF($D58&lt;=BK$5,INDEX($E$15:$E$16,MATCH(BK$5,$H$5:$CA$5,0)-MATCH($D58,$D$18:$D$90,0)+1,0),0),0)</f>
        <v>0</v>
      </c>
      <c r="BL58" s="138" cm="1">
        <f t="array" ref="BL58">$E58*IFERROR(IF($D58&lt;=BL$5,INDEX($E$15:$E$16,MATCH(BL$5,$H$5:$CA$5,0)-MATCH($D58,$D$18:$D$90,0)+1,0),0),0)</f>
        <v>0</v>
      </c>
      <c r="BM58" s="138" cm="1">
        <f t="array" ref="BM58">$E58*IFERROR(IF($D58&lt;=BM$5,INDEX($E$15:$E$16,MATCH(BM$5,$H$5:$CA$5,0)-MATCH($D58,$D$18:$D$90,0)+1,0),0),0)</f>
        <v>0</v>
      </c>
      <c r="BN58" s="138" cm="1">
        <f t="array" ref="BN58">$E58*IFERROR(IF($D58&lt;=BN$5,INDEX($E$15:$E$16,MATCH(BN$5,$H$5:$CA$5,0)-MATCH($D58,$D$18:$D$90,0)+1,0),0),0)</f>
        <v>0</v>
      </c>
      <c r="BO58" s="138" cm="1">
        <f t="array" ref="BO58">$E58*IFERROR(IF($D58&lt;=BO$5,INDEX($E$15:$E$16,MATCH(BO$5,$H$5:$CA$5,0)-MATCH($D58,$D$18:$D$90,0)+1,0),0),0)</f>
        <v>0</v>
      </c>
      <c r="BP58" s="138" cm="1">
        <f t="array" ref="BP58">$E58*IFERROR(IF($D58&lt;=BP$5,INDEX($E$15:$E$16,MATCH(BP$5,$H$5:$CA$5,0)-MATCH($D58,$D$18:$D$90,0)+1,0),0),0)</f>
        <v>0</v>
      </c>
      <c r="BQ58" s="138" cm="1">
        <f t="array" ref="BQ58">$E58*IFERROR(IF($D58&lt;=BQ$5,INDEX($E$15:$E$16,MATCH(BQ$5,$H$5:$CA$5,0)-MATCH($D58,$D$18:$D$90,0)+1,0),0),0)</f>
        <v>0</v>
      </c>
      <c r="BR58" s="138" cm="1">
        <f t="array" ref="BR58">$E58*IFERROR(IF($D58&lt;=BR$5,INDEX($E$15:$E$16,MATCH(BR$5,$H$5:$CA$5,0)-MATCH($D58,$D$18:$D$90,0)+1,0),0),0)</f>
        <v>0</v>
      </c>
      <c r="BS58" s="138" cm="1">
        <f t="array" ref="BS58">$E58*IFERROR(IF($D58&lt;=BS$5,INDEX($E$15:$E$16,MATCH(BS$5,$H$5:$CA$5,0)-MATCH($D58,$D$18:$D$90,0)+1,0),0),0)</f>
        <v>0</v>
      </c>
      <c r="BT58" s="138" cm="1">
        <f t="array" ref="BT58">$E58*IFERROR(IF($D58&lt;=BT$5,INDEX($E$15:$E$16,MATCH(BT$5,$H$5:$CA$5,0)-MATCH($D58,$D$18:$D$90,0)+1,0),0),0)</f>
        <v>0</v>
      </c>
      <c r="BU58" s="138" cm="1">
        <f t="array" ref="BU58">$E58*IFERROR(IF($D58&lt;=BU$5,INDEX($E$15:$E$16,MATCH(BU$5,$H$5:$CA$5,0)-MATCH($D58,$D$18:$D$90,0)+1,0),0),0)</f>
        <v>0</v>
      </c>
      <c r="BV58" s="138" cm="1">
        <f t="array" ref="BV58">$E58*IFERROR(IF($D58&lt;=BV$5,INDEX($E$15:$E$16,MATCH(BV$5,$H$5:$CA$5,0)-MATCH($D58,$D$18:$D$90,0)+1,0),0),0)</f>
        <v>0</v>
      </c>
      <c r="BW58" s="138" cm="1">
        <f t="array" ref="BW58">$E58*IFERROR(IF($D58&lt;=BW$5,INDEX($E$15:$E$16,MATCH(BW$5,$H$5:$CA$5,0)-MATCH($D58,$D$18:$D$90,0)+1,0),0),0)</f>
        <v>0</v>
      </c>
      <c r="BX58" s="138" cm="1">
        <f t="array" ref="BX58">$E58*IFERROR(IF($D58&lt;=BX$5,INDEX($E$15:$E$16,MATCH(BX$5,$H$5:$CA$5,0)-MATCH($D58,$D$18:$D$90,0)+1,0),0),0)</f>
        <v>0</v>
      </c>
      <c r="BY58" s="138" cm="1">
        <f t="array" ref="BY58">$E58*IFERROR(IF($D58&lt;=BY$5,INDEX($E$15:$E$16,MATCH(BY$5,$H$5:$CA$5,0)-MATCH($D58,$D$18:$D$90,0)+1,0),0),0)</f>
        <v>0</v>
      </c>
      <c r="BZ58" s="138" cm="1">
        <f t="array" ref="BZ58">$E58*IFERROR(IF($D58&lt;=BZ$5,INDEX($E$15:$E$16,MATCH(BZ$5,$H$5:$CA$5,0)-MATCH($D58,$D$18:$D$90,0)+1,0),0),0)</f>
        <v>0</v>
      </c>
      <c r="CA58" s="138" cm="1">
        <f t="array" ref="CA58">$E58*IFERROR(IF($D58&lt;=CA$5,INDEX($E$15:$E$16,MATCH(CA$5,$H$5:$CA$5,0)-MATCH($D58,$D$18:$D$90,0)+1,0),0),0)</f>
        <v>0</v>
      </c>
    </row>
    <row r="59" spans="4:79" hidden="1" outlineLevel="1">
      <c r="D59" s="24">
        <f t="shared" si="10"/>
        <v>47299</v>
      </c>
      <c r="E59" s="137" cm="1">
        <f t="array" ref="E59">INDEX($H$7:$CA$7,0,MATCH($D59,$H$5:$CA$5,0))</f>
        <v>460915.16666666669</v>
      </c>
      <c r="H59" s="138" cm="1">
        <f t="array" ref="H59">$E59*IFERROR(IF($D59&lt;=H$5,INDEX($E$15:$E$16,MATCH(H$5,$H$5:$CA$5,0)-MATCH($D59,$D$18:$D$90,0)+1,0),0),0)</f>
        <v>0</v>
      </c>
      <c r="I59" s="138" cm="1">
        <f t="array" ref="I59">$E59*IFERROR(IF($D59&lt;=I$5,INDEX($E$15:$E$16,MATCH(I$5,$H$5:$CA$5,0)-MATCH($D59,$D$18:$D$90,0)+1,0),0),0)</f>
        <v>0</v>
      </c>
      <c r="J59" s="138" cm="1">
        <f t="array" ref="J59">$E59*IFERROR(IF($D59&lt;=J$5,INDEX($E$15:$E$16,MATCH(J$5,$H$5:$CA$5,0)-MATCH($D59,$D$18:$D$90,0)+1,0),0),0)</f>
        <v>0</v>
      </c>
      <c r="K59" s="138" cm="1">
        <f t="array" ref="K59">$E59*IFERROR(IF($D59&lt;=K$5,INDEX($E$15:$E$16,MATCH(K$5,$H$5:$CA$5,0)-MATCH($D59,$D$18:$D$90,0)+1,0),0),0)</f>
        <v>0</v>
      </c>
      <c r="L59" s="138" cm="1">
        <f t="array" ref="L59">$E59*IFERROR(IF($D59&lt;=L$5,INDEX($E$15:$E$16,MATCH(L$5,$H$5:$CA$5,0)-MATCH($D59,$D$18:$D$90,0)+1,0),0),0)</f>
        <v>0</v>
      </c>
      <c r="M59" s="138" cm="1">
        <f t="array" ref="M59">$E59*IFERROR(IF($D59&lt;=M$5,INDEX($E$15:$E$16,MATCH(M$5,$H$5:$CA$5,0)-MATCH($D59,$D$18:$D$90,0)+1,0),0),0)</f>
        <v>0</v>
      </c>
      <c r="N59" s="138" cm="1">
        <f t="array" ref="N59">$E59*IFERROR(IF($D59&lt;=N$5,INDEX($E$15:$E$16,MATCH(N$5,$H$5:$CA$5,0)-MATCH($D59,$D$18:$D$90,0)+1,0),0),0)</f>
        <v>0</v>
      </c>
      <c r="O59" s="138" cm="1">
        <f t="array" ref="O59">$E59*IFERROR(IF($D59&lt;=O$5,INDEX($E$15:$E$16,MATCH(O$5,$H$5:$CA$5,0)-MATCH($D59,$D$18:$D$90,0)+1,0),0),0)</f>
        <v>0</v>
      </c>
      <c r="P59" s="138" cm="1">
        <f t="array" ref="P59">$E59*IFERROR(IF($D59&lt;=P$5,INDEX($E$15:$E$16,MATCH(P$5,$H$5:$CA$5,0)-MATCH($D59,$D$18:$D$90,0)+1,0),0),0)</f>
        <v>0</v>
      </c>
      <c r="Q59" s="138" cm="1">
        <f t="array" ref="Q59">$E59*IFERROR(IF($D59&lt;=Q$5,INDEX($E$15:$E$16,MATCH(Q$5,$H$5:$CA$5,0)-MATCH($D59,$D$18:$D$90,0)+1,0),0),0)</f>
        <v>0</v>
      </c>
      <c r="R59" s="138" cm="1">
        <f t="array" ref="R59">$E59*IFERROR(IF($D59&lt;=R$5,INDEX($E$15:$E$16,MATCH(R$5,$H$5:$CA$5,0)-MATCH($D59,$D$18:$D$90,0)+1,0),0),0)</f>
        <v>0</v>
      </c>
      <c r="S59" s="138" cm="1">
        <f t="array" ref="S59">$E59*IFERROR(IF($D59&lt;=S$5,INDEX($E$15:$E$16,MATCH(S$5,$H$5:$CA$5,0)-MATCH($D59,$D$18:$D$90,0)+1,0),0),0)</f>
        <v>0</v>
      </c>
      <c r="T59" s="138" cm="1">
        <f t="array" ref="T59">$E59*IFERROR(IF($D59&lt;=T$5,INDEX($E$15:$E$16,MATCH(T$5,$H$5:$CA$5,0)-MATCH($D59,$D$18:$D$90,0)+1,0),0),0)</f>
        <v>0</v>
      </c>
      <c r="U59" s="138" cm="1">
        <f t="array" ref="U59">$E59*IFERROR(IF($D59&lt;=U$5,INDEX($E$15:$E$16,MATCH(U$5,$H$5:$CA$5,0)-MATCH($D59,$D$18:$D$90,0)+1,0),0),0)</f>
        <v>0</v>
      </c>
      <c r="V59" s="138" cm="1">
        <f t="array" ref="V59">$E59*IFERROR(IF($D59&lt;=V$5,INDEX($E$15:$E$16,MATCH(V$5,$H$5:$CA$5,0)-MATCH($D59,$D$18:$D$90,0)+1,0),0),0)</f>
        <v>0</v>
      </c>
      <c r="W59" s="138" cm="1">
        <f t="array" ref="W59">$E59*IFERROR(IF($D59&lt;=W$5,INDEX($E$15:$E$16,MATCH(W$5,$H$5:$CA$5,0)-MATCH($D59,$D$18:$D$90,0)+1,0),0),0)</f>
        <v>0</v>
      </c>
      <c r="X59" s="138" cm="1">
        <f t="array" ref="X59">$E59*IFERROR(IF($D59&lt;=X$5,INDEX($E$15:$E$16,MATCH(X$5,$H$5:$CA$5,0)-MATCH($D59,$D$18:$D$90,0)+1,0),0),0)</f>
        <v>0</v>
      </c>
      <c r="Y59" s="138" cm="1">
        <f t="array" ref="Y59">$E59*IFERROR(IF($D59&lt;=Y$5,INDEX($E$15:$E$16,MATCH(Y$5,$H$5:$CA$5,0)-MATCH($D59,$D$18:$D$90,0)+1,0),0),0)</f>
        <v>0</v>
      </c>
      <c r="Z59" s="138" cm="1">
        <f t="array" ref="Z59">$E59*IFERROR(IF($D59&lt;=Z$5,INDEX($E$15:$E$16,MATCH(Z$5,$H$5:$CA$5,0)-MATCH($D59,$D$18:$D$90,0)+1,0),0),0)</f>
        <v>0</v>
      </c>
      <c r="AA59" s="138" cm="1">
        <f t="array" ref="AA59">$E59*IFERROR(IF($D59&lt;=AA$5,INDEX($E$15:$E$16,MATCH(AA$5,$H$5:$CA$5,0)-MATCH($D59,$D$18:$D$90,0)+1,0),0),0)</f>
        <v>0</v>
      </c>
      <c r="AB59" s="138" cm="1">
        <f t="array" ref="AB59">$E59*IFERROR(IF($D59&lt;=AB$5,INDEX($E$15:$E$16,MATCH(AB$5,$H$5:$CA$5,0)-MATCH($D59,$D$18:$D$90,0)+1,0),0),0)</f>
        <v>0</v>
      </c>
      <c r="AC59" s="138" cm="1">
        <f t="array" ref="AC59">$E59*IFERROR(IF($D59&lt;=AC$5,INDEX($E$15:$E$16,MATCH(AC$5,$H$5:$CA$5,0)-MATCH($D59,$D$18:$D$90,0)+1,0),0),0)</f>
        <v>0</v>
      </c>
      <c r="AD59" s="138" cm="1">
        <f t="array" ref="AD59">$E59*IFERROR(IF($D59&lt;=AD$5,INDEX($E$15:$E$16,MATCH(AD$5,$H$5:$CA$5,0)-MATCH($D59,$D$18:$D$90,0)+1,0),0),0)</f>
        <v>0</v>
      </c>
      <c r="AE59" s="138" cm="1">
        <f t="array" ref="AE59">$E59*IFERROR(IF($D59&lt;=AE$5,INDEX($E$15:$E$16,MATCH(AE$5,$H$5:$CA$5,0)-MATCH($D59,$D$18:$D$90,0)+1,0),0),0)</f>
        <v>0</v>
      </c>
      <c r="AF59" s="138" cm="1">
        <f t="array" ref="AF59">$E59*IFERROR(IF($D59&lt;=AF$5,INDEX($E$15:$E$16,MATCH(AF$5,$H$5:$CA$5,0)-MATCH($D59,$D$18:$D$90,0)+1,0),0),0)</f>
        <v>0</v>
      </c>
      <c r="AG59" s="138" cm="1">
        <f t="array" ref="AG59">$E59*IFERROR(IF($D59&lt;=AG$5,INDEX($E$15:$E$16,MATCH(AG$5,$H$5:$CA$5,0)-MATCH($D59,$D$18:$D$90,0)+1,0),0),0)</f>
        <v>0</v>
      </c>
      <c r="AH59" s="138" cm="1">
        <f t="array" ref="AH59">$E59*IFERROR(IF($D59&lt;=AH$5,INDEX($E$15:$E$16,MATCH(AH$5,$H$5:$CA$5,0)-MATCH($D59,$D$18:$D$90,0)+1,0),0),0)</f>
        <v>0</v>
      </c>
      <c r="AI59" s="138" cm="1">
        <f t="array" ref="AI59">$E59*IFERROR(IF($D59&lt;=AI$5,INDEX($E$15:$E$16,MATCH(AI$5,$H$5:$CA$5,0)-MATCH($D59,$D$18:$D$90,0)+1,0),0),0)</f>
        <v>0</v>
      </c>
      <c r="AJ59" s="138" cm="1">
        <f t="array" ref="AJ59">$E59*IFERROR(IF($D59&lt;=AJ$5,INDEX($E$15:$E$16,MATCH(AJ$5,$H$5:$CA$5,0)-MATCH($D59,$D$18:$D$90,0)+1,0),0),0)</f>
        <v>0</v>
      </c>
      <c r="AK59" s="138" cm="1">
        <f t="array" ref="AK59">$E59*IFERROR(IF($D59&lt;=AK$5,INDEX($E$15:$E$16,MATCH(AK$5,$H$5:$CA$5,0)-MATCH($D59,$D$18:$D$90,0)+1,0),0),0)</f>
        <v>0</v>
      </c>
      <c r="AL59" s="138" cm="1">
        <f t="array" ref="AL59">$E59*IFERROR(IF($D59&lt;=AL$5,INDEX($E$15:$E$16,MATCH(AL$5,$H$5:$CA$5,0)-MATCH($D59,$D$18:$D$90,0)+1,0),0),0)</f>
        <v>0</v>
      </c>
      <c r="AM59" s="138" cm="1">
        <f t="array" ref="AM59">$E59*IFERROR(IF($D59&lt;=AM$5,INDEX($E$15:$E$16,MATCH(AM$5,$H$5:$CA$5,0)-MATCH($D59,$D$18:$D$90,0)+1,0),0),0)</f>
        <v>0</v>
      </c>
      <c r="AN59" s="138" cm="1">
        <f t="array" ref="AN59">$E59*IFERROR(IF($D59&lt;=AN$5,INDEX($E$15:$E$16,MATCH(AN$5,$H$5:$CA$5,0)-MATCH($D59,$D$18:$D$90,0)+1,0),0),0)</f>
        <v>0</v>
      </c>
      <c r="AO59" s="138" cm="1">
        <f t="array" ref="AO59">$E59*IFERROR(IF($D59&lt;=AO$5,INDEX($E$15:$E$16,MATCH(AO$5,$H$5:$CA$5,0)-MATCH($D59,$D$18:$D$90,0)+1,0),0),0)</f>
        <v>0</v>
      </c>
      <c r="AP59" s="138" cm="1">
        <f t="array" ref="AP59">$E59*IFERROR(IF($D59&lt;=AP$5,INDEX($E$15:$E$16,MATCH(AP$5,$H$5:$CA$5,0)-MATCH($D59,$D$18:$D$90,0)+1,0),0),0)</f>
        <v>0</v>
      </c>
      <c r="AQ59" s="138" cm="1">
        <f t="array" ref="AQ59">$E59*IFERROR(IF($D59&lt;=AQ$5,INDEX($E$15:$E$16,MATCH(AQ$5,$H$5:$CA$5,0)-MATCH($D59,$D$18:$D$90,0)+1,0),0),0)</f>
        <v>0</v>
      </c>
      <c r="AR59" s="138" cm="1">
        <f t="array" ref="AR59">$E59*IFERROR(IF($D59&lt;=AR$5,INDEX($E$15:$E$16,MATCH(AR$5,$H$5:$CA$5,0)-MATCH($D59,$D$18:$D$90,0)+1,0),0),0)</f>
        <v>0</v>
      </c>
      <c r="AS59" s="138" cm="1">
        <f t="array" ref="AS59">$E59*IFERROR(IF($D59&lt;=AS$5,INDEX($E$15:$E$16,MATCH(AS$5,$H$5:$CA$5,0)-MATCH($D59,$D$18:$D$90,0)+1,0),0),0)</f>
        <v>0</v>
      </c>
      <c r="AT59" s="138" cm="1">
        <f t="array" ref="AT59">$E59*IFERROR(IF($D59&lt;=AT$5,INDEX($E$15:$E$16,MATCH(AT$5,$H$5:$CA$5,0)-MATCH($D59,$D$18:$D$90,0)+1,0),0),0)</f>
        <v>0</v>
      </c>
      <c r="AU59" s="138" cm="1">
        <f t="array" ref="AU59">$E59*IFERROR(IF($D59&lt;=AU$5,INDEX($E$15:$E$16,MATCH(AU$5,$H$5:$CA$5,0)-MATCH($D59,$D$18:$D$90,0)+1,0),0),0)</f>
        <v>0</v>
      </c>
      <c r="AV59" s="138" cm="1">
        <f t="array" ref="AV59">$E59*IFERROR(IF($D59&lt;=AV$5,INDEX($E$15:$E$16,MATCH(AV$5,$H$5:$CA$5,0)-MATCH($D59,$D$18:$D$90,0)+1,0),0),0)</f>
        <v>0</v>
      </c>
      <c r="AW59" s="138" cm="1">
        <f t="array" ref="AW59">$E59*IFERROR(IF($D59&lt;=AW$5,INDEX($E$15:$E$16,MATCH(AW$5,$H$5:$CA$5,0)-MATCH($D59,$D$18:$D$90,0)+1,0),0),0)</f>
        <v>230457.58333333334</v>
      </c>
      <c r="AX59" s="138" cm="1">
        <f t="array" ref="AX59">$E59*IFERROR(IF($D59&lt;=AX$5,INDEX($E$15:$E$16,MATCH(AX$5,$H$5:$CA$5,0)-MATCH($D59,$D$18:$D$90,0)+1,0),0),0)</f>
        <v>230457.58333333334</v>
      </c>
      <c r="AY59" s="138" cm="1">
        <f t="array" ref="AY59">$E59*IFERROR(IF($D59&lt;=AY$5,INDEX($E$15:$E$16,MATCH(AY$5,$H$5:$CA$5,0)-MATCH($D59,$D$18:$D$90,0)+1,0),0),0)</f>
        <v>0</v>
      </c>
      <c r="AZ59" s="138" cm="1">
        <f t="array" ref="AZ59">$E59*IFERROR(IF($D59&lt;=AZ$5,INDEX($E$15:$E$16,MATCH(AZ$5,$H$5:$CA$5,0)-MATCH($D59,$D$18:$D$90,0)+1,0),0),0)</f>
        <v>0</v>
      </c>
      <c r="BA59" s="138" cm="1">
        <f t="array" ref="BA59">$E59*IFERROR(IF($D59&lt;=BA$5,INDEX($E$15:$E$16,MATCH(BA$5,$H$5:$CA$5,0)-MATCH($D59,$D$18:$D$90,0)+1,0),0),0)</f>
        <v>0</v>
      </c>
      <c r="BB59" s="138" cm="1">
        <f t="array" ref="BB59">$E59*IFERROR(IF($D59&lt;=BB$5,INDEX($E$15:$E$16,MATCH(BB$5,$H$5:$CA$5,0)-MATCH($D59,$D$18:$D$90,0)+1,0),0),0)</f>
        <v>0</v>
      </c>
      <c r="BC59" s="138" cm="1">
        <f t="array" ref="BC59">$E59*IFERROR(IF($D59&lt;=BC$5,INDEX($E$15:$E$16,MATCH(BC$5,$H$5:$CA$5,0)-MATCH($D59,$D$18:$D$90,0)+1,0),0),0)</f>
        <v>0</v>
      </c>
      <c r="BD59" s="138" cm="1">
        <f t="array" ref="BD59">$E59*IFERROR(IF($D59&lt;=BD$5,INDEX($E$15:$E$16,MATCH(BD$5,$H$5:$CA$5,0)-MATCH($D59,$D$18:$D$90,0)+1,0),0),0)</f>
        <v>0</v>
      </c>
      <c r="BE59" s="138" cm="1">
        <f t="array" ref="BE59">$E59*IFERROR(IF($D59&lt;=BE$5,INDEX($E$15:$E$16,MATCH(BE$5,$H$5:$CA$5,0)-MATCH($D59,$D$18:$D$90,0)+1,0),0),0)</f>
        <v>0</v>
      </c>
      <c r="BF59" s="138" cm="1">
        <f t="array" ref="BF59">$E59*IFERROR(IF($D59&lt;=BF$5,INDEX($E$15:$E$16,MATCH(BF$5,$H$5:$CA$5,0)-MATCH($D59,$D$18:$D$90,0)+1,0),0),0)</f>
        <v>0</v>
      </c>
      <c r="BG59" s="138" cm="1">
        <f t="array" ref="BG59">$E59*IFERROR(IF($D59&lt;=BG$5,INDEX($E$15:$E$16,MATCH(BG$5,$H$5:$CA$5,0)-MATCH($D59,$D$18:$D$90,0)+1,0),0),0)</f>
        <v>0</v>
      </c>
      <c r="BH59" s="138" cm="1">
        <f t="array" ref="BH59">$E59*IFERROR(IF($D59&lt;=BH$5,INDEX($E$15:$E$16,MATCH(BH$5,$H$5:$CA$5,0)-MATCH($D59,$D$18:$D$90,0)+1,0),0),0)</f>
        <v>0</v>
      </c>
      <c r="BI59" s="138" cm="1">
        <f t="array" ref="BI59">$E59*IFERROR(IF($D59&lt;=BI$5,INDEX($E$15:$E$16,MATCH(BI$5,$H$5:$CA$5,0)-MATCH($D59,$D$18:$D$90,0)+1,0),0),0)</f>
        <v>0</v>
      </c>
      <c r="BJ59" s="138" cm="1">
        <f t="array" ref="BJ59">$E59*IFERROR(IF($D59&lt;=BJ$5,INDEX($E$15:$E$16,MATCH(BJ$5,$H$5:$CA$5,0)-MATCH($D59,$D$18:$D$90,0)+1,0),0),0)</f>
        <v>0</v>
      </c>
      <c r="BK59" s="138" cm="1">
        <f t="array" ref="BK59">$E59*IFERROR(IF($D59&lt;=BK$5,INDEX($E$15:$E$16,MATCH(BK$5,$H$5:$CA$5,0)-MATCH($D59,$D$18:$D$90,0)+1,0),0),0)</f>
        <v>0</v>
      </c>
      <c r="BL59" s="138" cm="1">
        <f t="array" ref="BL59">$E59*IFERROR(IF($D59&lt;=BL$5,INDEX($E$15:$E$16,MATCH(BL$5,$H$5:$CA$5,0)-MATCH($D59,$D$18:$D$90,0)+1,0),0),0)</f>
        <v>0</v>
      </c>
      <c r="BM59" s="138" cm="1">
        <f t="array" ref="BM59">$E59*IFERROR(IF($D59&lt;=BM$5,INDEX($E$15:$E$16,MATCH(BM$5,$H$5:$CA$5,0)-MATCH($D59,$D$18:$D$90,0)+1,0),0),0)</f>
        <v>0</v>
      </c>
      <c r="BN59" s="138" cm="1">
        <f t="array" ref="BN59">$E59*IFERROR(IF($D59&lt;=BN$5,INDEX($E$15:$E$16,MATCH(BN$5,$H$5:$CA$5,0)-MATCH($D59,$D$18:$D$90,0)+1,0),0),0)</f>
        <v>0</v>
      </c>
      <c r="BO59" s="138" cm="1">
        <f t="array" ref="BO59">$E59*IFERROR(IF($D59&lt;=BO$5,INDEX($E$15:$E$16,MATCH(BO$5,$H$5:$CA$5,0)-MATCH($D59,$D$18:$D$90,0)+1,0),0),0)</f>
        <v>0</v>
      </c>
      <c r="BP59" s="138" cm="1">
        <f t="array" ref="BP59">$E59*IFERROR(IF($D59&lt;=BP$5,INDEX($E$15:$E$16,MATCH(BP$5,$H$5:$CA$5,0)-MATCH($D59,$D$18:$D$90,0)+1,0),0),0)</f>
        <v>0</v>
      </c>
      <c r="BQ59" s="138" cm="1">
        <f t="array" ref="BQ59">$E59*IFERROR(IF($D59&lt;=BQ$5,INDEX($E$15:$E$16,MATCH(BQ$5,$H$5:$CA$5,0)-MATCH($D59,$D$18:$D$90,0)+1,0),0),0)</f>
        <v>0</v>
      </c>
      <c r="BR59" s="138" cm="1">
        <f t="array" ref="BR59">$E59*IFERROR(IF($D59&lt;=BR$5,INDEX($E$15:$E$16,MATCH(BR$5,$H$5:$CA$5,0)-MATCH($D59,$D$18:$D$90,0)+1,0),0),0)</f>
        <v>0</v>
      </c>
      <c r="BS59" s="138" cm="1">
        <f t="array" ref="BS59">$E59*IFERROR(IF($D59&lt;=BS$5,INDEX($E$15:$E$16,MATCH(BS$5,$H$5:$CA$5,0)-MATCH($D59,$D$18:$D$90,0)+1,0),0),0)</f>
        <v>0</v>
      </c>
      <c r="BT59" s="138" cm="1">
        <f t="array" ref="BT59">$E59*IFERROR(IF($D59&lt;=BT$5,INDEX($E$15:$E$16,MATCH(BT$5,$H$5:$CA$5,0)-MATCH($D59,$D$18:$D$90,0)+1,0),0),0)</f>
        <v>0</v>
      </c>
      <c r="BU59" s="138" cm="1">
        <f t="array" ref="BU59">$E59*IFERROR(IF($D59&lt;=BU$5,INDEX($E$15:$E$16,MATCH(BU$5,$H$5:$CA$5,0)-MATCH($D59,$D$18:$D$90,0)+1,0),0),0)</f>
        <v>0</v>
      </c>
      <c r="BV59" s="138" cm="1">
        <f t="array" ref="BV59">$E59*IFERROR(IF($D59&lt;=BV$5,INDEX($E$15:$E$16,MATCH(BV$5,$H$5:$CA$5,0)-MATCH($D59,$D$18:$D$90,0)+1,0),0),0)</f>
        <v>0</v>
      </c>
      <c r="BW59" s="138" cm="1">
        <f t="array" ref="BW59">$E59*IFERROR(IF($D59&lt;=BW$5,INDEX($E$15:$E$16,MATCH(BW$5,$H$5:$CA$5,0)-MATCH($D59,$D$18:$D$90,0)+1,0),0),0)</f>
        <v>0</v>
      </c>
      <c r="BX59" s="138" cm="1">
        <f t="array" ref="BX59">$E59*IFERROR(IF($D59&lt;=BX$5,INDEX($E$15:$E$16,MATCH(BX$5,$H$5:$CA$5,0)-MATCH($D59,$D$18:$D$90,0)+1,0),0),0)</f>
        <v>0</v>
      </c>
      <c r="BY59" s="138" cm="1">
        <f t="array" ref="BY59">$E59*IFERROR(IF($D59&lt;=BY$5,INDEX($E$15:$E$16,MATCH(BY$5,$H$5:$CA$5,0)-MATCH($D59,$D$18:$D$90,0)+1,0),0),0)</f>
        <v>0</v>
      </c>
      <c r="BZ59" s="138" cm="1">
        <f t="array" ref="BZ59">$E59*IFERROR(IF($D59&lt;=BZ$5,INDEX($E$15:$E$16,MATCH(BZ$5,$H$5:$CA$5,0)-MATCH($D59,$D$18:$D$90,0)+1,0),0),0)</f>
        <v>0</v>
      </c>
      <c r="CA59" s="138" cm="1">
        <f t="array" ref="CA59">$E59*IFERROR(IF($D59&lt;=CA$5,INDEX($E$15:$E$16,MATCH(CA$5,$H$5:$CA$5,0)-MATCH($D59,$D$18:$D$90,0)+1,0),0),0)</f>
        <v>0</v>
      </c>
    </row>
    <row r="60" spans="4:79" hidden="1" outlineLevel="1">
      <c r="D60" s="24">
        <f t="shared" si="10"/>
        <v>47330</v>
      </c>
      <c r="E60" s="137" cm="1">
        <f t="array" ref="E60">INDEX($H$7:$CA$7,0,MATCH($D60,$H$5:$CA$5,0))</f>
        <v>493354.91666666669</v>
      </c>
      <c r="H60" s="138" cm="1">
        <f t="array" ref="H60">$E60*IFERROR(IF($D60&lt;=H$5,INDEX($E$15:$E$16,MATCH(H$5,$H$5:$CA$5,0)-MATCH($D60,$D$18:$D$90,0)+1,0),0),0)</f>
        <v>0</v>
      </c>
      <c r="I60" s="138" cm="1">
        <f t="array" ref="I60">$E60*IFERROR(IF($D60&lt;=I$5,INDEX($E$15:$E$16,MATCH(I$5,$H$5:$CA$5,0)-MATCH($D60,$D$18:$D$90,0)+1,0),0),0)</f>
        <v>0</v>
      </c>
      <c r="J60" s="138" cm="1">
        <f t="array" ref="J60">$E60*IFERROR(IF($D60&lt;=J$5,INDEX($E$15:$E$16,MATCH(J$5,$H$5:$CA$5,0)-MATCH($D60,$D$18:$D$90,0)+1,0),0),0)</f>
        <v>0</v>
      </c>
      <c r="K60" s="138" cm="1">
        <f t="array" ref="K60">$E60*IFERROR(IF($D60&lt;=K$5,INDEX($E$15:$E$16,MATCH(K$5,$H$5:$CA$5,0)-MATCH($D60,$D$18:$D$90,0)+1,0),0),0)</f>
        <v>0</v>
      </c>
      <c r="L60" s="138" cm="1">
        <f t="array" ref="L60">$E60*IFERROR(IF($D60&lt;=L$5,INDEX($E$15:$E$16,MATCH(L$5,$H$5:$CA$5,0)-MATCH($D60,$D$18:$D$90,0)+1,0),0),0)</f>
        <v>0</v>
      </c>
      <c r="M60" s="138" cm="1">
        <f t="array" ref="M60">$E60*IFERROR(IF($D60&lt;=M$5,INDEX($E$15:$E$16,MATCH(M$5,$H$5:$CA$5,0)-MATCH($D60,$D$18:$D$90,0)+1,0),0),0)</f>
        <v>0</v>
      </c>
      <c r="N60" s="138" cm="1">
        <f t="array" ref="N60">$E60*IFERROR(IF($D60&lt;=N$5,INDEX($E$15:$E$16,MATCH(N$5,$H$5:$CA$5,0)-MATCH($D60,$D$18:$D$90,0)+1,0),0),0)</f>
        <v>0</v>
      </c>
      <c r="O60" s="138" cm="1">
        <f t="array" ref="O60">$E60*IFERROR(IF($D60&lt;=O$5,INDEX($E$15:$E$16,MATCH(O$5,$H$5:$CA$5,0)-MATCH($D60,$D$18:$D$90,0)+1,0),0),0)</f>
        <v>0</v>
      </c>
      <c r="P60" s="138" cm="1">
        <f t="array" ref="P60">$E60*IFERROR(IF($D60&lt;=P$5,INDEX($E$15:$E$16,MATCH(P$5,$H$5:$CA$5,0)-MATCH($D60,$D$18:$D$90,0)+1,0),0),0)</f>
        <v>0</v>
      </c>
      <c r="Q60" s="138" cm="1">
        <f t="array" ref="Q60">$E60*IFERROR(IF($D60&lt;=Q$5,INDEX($E$15:$E$16,MATCH(Q$5,$H$5:$CA$5,0)-MATCH($D60,$D$18:$D$90,0)+1,0),0),0)</f>
        <v>0</v>
      </c>
      <c r="R60" s="138" cm="1">
        <f t="array" ref="R60">$E60*IFERROR(IF($D60&lt;=R$5,INDEX($E$15:$E$16,MATCH(R$5,$H$5:$CA$5,0)-MATCH($D60,$D$18:$D$90,0)+1,0),0),0)</f>
        <v>0</v>
      </c>
      <c r="S60" s="138" cm="1">
        <f t="array" ref="S60">$E60*IFERROR(IF($D60&lt;=S$5,INDEX($E$15:$E$16,MATCH(S$5,$H$5:$CA$5,0)-MATCH($D60,$D$18:$D$90,0)+1,0),0),0)</f>
        <v>0</v>
      </c>
      <c r="T60" s="138" cm="1">
        <f t="array" ref="T60">$E60*IFERROR(IF($D60&lt;=T$5,INDEX($E$15:$E$16,MATCH(T$5,$H$5:$CA$5,0)-MATCH($D60,$D$18:$D$90,0)+1,0),0),0)</f>
        <v>0</v>
      </c>
      <c r="U60" s="138" cm="1">
        <f t="array" ref="U60">$E60*IFERROR(IF($D60&lt;=U$5,INDEX($E$15:$E$16,MATCH(U$5,$H$5:$CA$5,0)-MATCH($D60,$D$18:$D$90,0)+1,0),0),0)</f>
        <v>0</v>
      </c>
      <c r="V60" s="138" cm="1">
        <f t="array" ref="V60">$E60*IFERROR(IF($D60&lt;=V$5,INDEX($E$15:$E$16,MATCH(V$5,$H$5:$CA$5,0)-MATCH($D60,$D$18:$D$90,0)+1,0),0),0)</f>
        <v>0</v>
      </c>
      <c r="W60" s="138" cm="1">
        <f t="array" ref="W60">$E60*IFERROR(IF($D60&lt;=W$5,INDEX($E$15:$E$16,MATCH(W$5,$H$5:$CA$5,0)-MATCH($D60,$D$18:$D$90,0)+1,0),0),0)</f>
        <v>0</v>
      </c>
      <c r="X60" s="138" cm="1">
        <f t="array" ref="X60">$E60*IFERROR(IF($D60&lt;=X$5,INDEX($E$15:$E$16,MATCH(X$5,$H$5:$CA$5,0)-MATCH($D60,$D$18:$D$90,0)+1,0),0),0)</f>
        <v>0</v>
      </c>
      <c r="Y60" s="138" cm="1">
        <f t="array" ref="Y60">$E60*IFERROR(IF($D60&lt;=Y$5,INDEX($E$15:$E$16,MATCH(Y$5,$H$5:$CA$5,0)-MATCH($D60,$D$18:$D$90,0)+1,0),0),0)</f>
        <v>0</v>
      </c>
      <c r="Z60" s="138" cm="1">
        <f t="array" ref="Z60">$E60*IFERROR(IF($D60&lt;=Z$5,INDEX($E$15:$E$16,MATCH(Z$5,$H$5:$CA$5,0)-MATCH($D60,$D$18:$D$90,0)+1,0),0),0)</f>
        <v>0</v>
      </c>
      <c r="AA60" s="138" cm="1">
        <f t="array" ref="AA60">$E60*IFERROR(IF($D60&lt;=AA$5,INDEX($E$15:$E$16,MATCH(AA$5,$H$5:$CA$5,0)-MATCH($D60,$D$18:$D$90,0)+1,0),0),0)</f>
        <v>0</v>
      </c>
      <c r="AB60" s="138" cm="1">
        <f t="array" ref="AB60">$E60*IFERROR(IF($D60&lt;=AB$5,INDEX($E$15:$E$16,MATCH(AB$5,$H$5:$CA$5,0)-MATCH($D60,$D$18:$D$90,0)+1,0),0),0)</f>
        <v>0</v>
      </c>
      <c r="AC60" s="138" cm="1">
        <f t="array" ref="AC60">$E60*IFERROR(IF($D60&lt;=AC$5,INDEX($E$15:$E$16,MATCH(AC$5,$H$5:$CA$5,0)-MATCH($D60,$D$18:$D$90,0)+1,0),0),0)</f>
        <v>0</v>
      </c>
      <c r="AD60" s="138" cm="1">
        <f t="array" ref="AD60">$E60*IFERROR(IF($D60&lt;=AD$5,INDEX($E$15:$E$16,MATCH(AD$5,$H$5:$CA$5,0)-MATCH($D60,$D$18:$D$90,0)+1,0),0),0)</f>
        <v>0</v>
      </c>
      <c r="AE60" s="138" cm="1">
        <f t="array" ref="AE60">$E60*IFERROR(IF($D60&lt;=AE$5,INDEX($E$15:$E$16,MATCH(AE$5,$H$5:$CA$5,0)-MATCH($D60,$D$18:$D$90,0)+1,0),0),0)</f>
        <v>0</v>
      </c>
      <c r="AF60" s="138" cm="1">
        <f t="array" ref="AF60">$E60*IFERROR(IF($D60&lt;=AF$5,INDEX($E$15:$E$16,MATCH(AF$5,$H$5:$CA$5,0)-MATCH($D60,$D$18:$D$90,0)+1,0),0),0)</f>
        <v>0</v>
      </c>
      <c r="AG60" s="138" cm="1">
        <f t="array" ref="AG60">$E60*IFERROR(IF($D60&lt;=AG$5,INDEX($E$15:$E$16,MATCH(AG$5,$H$5:$CA$5,0)-MATCH($D60,$D$18:$D$90,0)+1,0),0),0)</f>
        <v>0</v>
      </c>
      <c r="AH60" s="138" cm="1">
        <f t="array" ref="AH60">$E60*IFERROR(IF($D60&lt;=AH$5,INDEX($E$15:$E$16,MATCH(AH$5,$H$5:$CA$5,0)-MATCH($D60,$D$18:$D$90,0)+1,0),0),0)</f>
        <v>0</v>
      </c>
      <c r="AI60" s="138" cm="1">
        <f t="array" ref="AI60">$E60*IFERROR(IF($D60&lt;=AI$5,INDEX($E$15:$E$16,MATCH(AI$5,$H$5:$CA$5,0)-MATCH($D60,$D$18:$D$90,0)+1,0),0),0)</f>
        <v>0</v>
      </c>
      <c r="AJ60" s="138" cm="1">
        <f t="array" ref="AJ60">$E60*IFERROR(IF($D60&lt;=AJ$5,INDEX($E$15:$E$16,MATCH(AJ$5,$H$5:$CA$5,0)-MATCH($D60,$D$18:$D$90,0)+1,0),0),0)</f>
        <v>0</v>
      </c>
      <c r="AK60" s="138" cm="1">
        <f t="array" ref="AK60">$E60*IFERROR(IF($D60&lt;=AK$5,INDEX($E$15:$E$16,MATCH(AK$5,$H$5:$CA$5,0)-MATCH($D60,$D$18:$D$90,0)+1,0),0),0)</f>
        <v>0</v>
      </c>
      <c r="AL60" s="138" cm="1">
        <f t="array" ref="AL60">$E60*IFERROR(IF($D60&lt;=AL$5,INDEX($E$15:$E$16,MATCH(AL$5,$H$5:$CA$5,0)-MATCH($D60,$D$18:$D$90,0)+1,0),0),0)</f>
        <v>0</v>
      </c>
      <c r="AM60" s="138" cm="1">
        <f t="array" ref="AM60">$E60*IFERROR(IF($D60&lt;=AM$5,INDEX($E$15:$E$16,MATCH(AM$5,$H$5:$CA$5,0)-MATCH($D60,$D$18:$D$90,0)+1,0),0),0)</f>
        <v>0</v>
      </c>
      <c r="AN60" s="138" cm="1">
        <f t="array" ref="AN60">$E60*IFERROR(IF($D60&lt;=AN$5,INDEX($E$15:$E$16,MATCH(AN$5,$H$5:$CA$5,0)-MATCH($D60,$D$18:$D$90,0)+1,0),0),0)</f>
        <v>0</v>
      </c>
      <c r="AO60" s="138" cm="1">
        <f t="array" ref="AO60">$E60*IFERROR(IF($D60&lt;=AO$5,INDEX($E$15:$E$16,MATCH(AO$5,$H$5:$CA$5,0)-MATCH($D60,$D$18:$D$90,0)+1,0),0),0)</f>
        <v>0</v>
      </c>
      <c r="AP60" s="138" cm="1">
        <f t="array" ref="AP60">$E60*IFERROR(IF($D60&lt;=AP$5,INDEX($E$15:$E$16,MATCH(AP$5,$H$5:$CA$5,0)-MATCH($D60,$D$18:$D$90,0)+1,0),0),0)</f>
        <v>0</v>
      </c>
      <c r="AQ60" s="138" cm="1">
        <f t="array" ref="AQ60">$E60*IFERROR(IF($D60&lt;=AQ$5,INDEX($E$15:$E$16,MATCH(AQ$5,$H$5:$CA$5,0)-MATCH($D60,$D$18:$D$90,0)+1,0),0),0)</f>
        <v>0</v>
      </c>
      <c r="AR60" s="138" cm="1">
        <f t="array" ref="AR60">$E60*IFERROR(IF($D60&lt;=AR$5,INDEX($E$15:$E$16,MATCH(AR$5,$H$5:$CA$5,0)-MATCH($D60,$D$18:$D$90,0)+1,0),0),0)</f>
        <v>0</v>
      </c>
      <c r="AS60" s="138" cm="1">
        <f t="array" ref="AS60">$E60*IFERROR(IF($D60&lt;=AS$5,INDEX($E$15:$E$16,MATCH(AS$5,$H$5:$CA$5,0)-MATCH($D60,$D$18:$D$90,0)+1,0),0),0)</f>
        <v>0</v>
      </c>
      <c r="AT60" s="138" cm="1">
        <f t="array" ref="AT60">$E60*IFERROR(IF($D60&lt;=AT$5,INDEX($E$15:$E$16,MATCH(AT$5,$H$5:$CA$5,0)-MATCH($D60,$D$18:$D$90,0)+1,0),0),0)</f>
        <v>0</v>
      </c>
      <c r="AU60" s="138" cm="1">
        <f t="array" ref="AU60">$E60*IFERROR(IF($D60&lt;=AU$5,INDEX($E$15:$E$16,MATCH(AU$5,$H$5:$CA$5,0)-MATCH($D60,$D$18:$D$90,0)+1,0),0),0)</f>
        <v>0</v>
      </c>
      <c r="AV60" s="138" cm="1">
        <f t="array" ref="AV60">$E60*IFERROR(IF($D60&lt;=AV$5,INDEX($E$15:$E$16,MATCH(AV$5,$H$5:$CA$5,0)-MATCH($D60,$D$18:$D$90,0)+1,0),0),0)</f>
        <v>0</v>
      </c>
      <c r="AW60" s="138" cm="1">
        <f t="array" ref="AW60">$E60*IFERROR(IF($D60&lt;=AW$5,INDEX($E$15:$E$16,MATCH(AW$5,$H$5:$CA$5,0)-MATCH($D60,$D$18:$D$90,0)+1,0),0),0)</f>
        <v>0</v>
      </c>
      <c r="AX60" s="138" cm="1">
        <f t="array" ref="AX60">$E60*IFERROR(IF($D60&lt;=AX$5,INDEX($E$15:$E$16,MATCH(AX$5,$H$5:$CA$5,0)-MATCH($D60,$D$18:$D$90,0)+1,0),0),0)</f>
        <v>246677.45833333334</v>
      </c>
      <c r="AY60" s="138" cm="1">
        <f t="array" ref="AY60">$E60*IFERROR(IF($D60&lt;=AY$5,INDEX($E$15:$E$16,MATCH(AY$5,$H$5:$CA$5,0)-MATCH($D60,$D$18:$D$90,0)+1,0),0),0)</f>
        <v>246677.45833333334</v>
      </c>
      <c r="AZ60" s="138" cm="1">
        <f t="array" ref="AZ60">$E60*IFERROR(IF($D60&lt;=AZ$5,INDEX($E$15:$E$16,MATCH(AZ$5,$H$5:$CA$5,0)-MATCH($D60,$D$18:$D$90,0)+1,0),0),0)</f>
        <v>0</v>
      </c>
      <c r="BA60" s="138" cm="1">
        <f t="array" ref="BA60">$E60*IFERROR(IF($D60&lt;=BA$5,INDEX($E$15:$E$16,MATCH(BA$5,$H$5:$CA$5,0)-MATCH($D60,$D$18:$D$90,0)+1,0),0),0)</f>
        <v>0</v>
      </c>
      <c r="BB60" s="138" cm="1">
        <f t="array" ref="BB60">$E60*IFERROR(IF($D60&lt;=BB$5,INDEX($E$15:$E$16,MATCH(BB$5,$H$5:$CA$5,0)-MATCH($D60,$D$18:$D$90,0)+1,0),0),0)</f>
        <v>0</v>
      </c>
      <c r="BC60" s="138" cm="1">
        <f t="array" ref="BC60">$E60*IFERROR(IF($D60&lt;=BC$5,INDEX($E$15:$E$16,MATCH(BC$5,$H$5:$CA$5,0)-MATCH($D60,$D$18:$D$90,0)+1,0),0),0)</f>
        <v>0</v>
      </c>
      <c r="BD60" s="138" cm="1">
        <f t="array" ref="BD60">$E60*IFERROR(IF($D60&lt;=BD$5,INDEX($E$15:$E$16,MATCH(BD$5,$H$5:$CA$5,0)-MATCH($D60,$D$18:$D$90,0)+1,0),0),0)</f>
        <v>0</v>
      </c>
      <c r="BE60" s="138" cm="1">
        <f t="array" ref="BE60">$E60*IFERROR(IF($D60&lt;=BE$5,INDEX($E$15:$E$16,MATCH(BE$5,$H$5:$CA$5,0)-MATCH($D60,$D$18:$D$90,0)+1,0),0),0)</f>
        <v>0</v>
      </c>
      <c r="BF60" s="138" cm="1">
        <f t="array" ref="BF60">$E60*IFERROR(IF($D60&lt;=BF$5,INDEX($E$15:$E$16,MATCH(BF$5,$H$5:$CA$5,0)-MATCH($D60,$D$18:$D$90,0)+1,0),0),0)</f>
        <v>0</v>
      </c>
      <c r="BG60" s="138" cm="1">
        <f t="array" ref="BG60">$E60*IFERROR(IF($D60&lt;=BG$5,INDEX($E$15:$E$16,MATCH(BG$5,$H$5:$CA$5,0)-MATCH($D60,$D$18:$D$90,0)+1,0),0),0)</f>
        <v>0</v>
      </c>
      <c r="BH60" s="138" cm="1">
        <f t="array" ref="BH60">$E60*IFERROR(IF($D60&lt;=BH$5,INDEX($E$15:$E$16,MATCH(BH$5,$H$5:$CA$5,0)-MATCH($D60,$D$18:$D$90,0)+1,0),0),0)</f>
        <v>0</v>
      </c>
      <c r="BI60" s="138" cm="1">
        <f t="array" ref="BI60">$E60*IFERROR(IF($D60&lt;=BI$5,INDEX($E$15:$E$16,MATCH(BI$5,$H$5:$CA$5,0)-MATCH($D60,$D$18:$D$90,0)+1,0),0),0)</f>
        <v>0</v>
      </c>
      <c r="BJ60" s="138" cm="1">
        <f t="array" ref="BJ60">$E60*IFERROR(IF($D60&lt;=BJ$5,INDEX($E$15:$E$16,MATCH(BJ$5,$H$5:$CA$5,0)-MATCH($D60,$D$18:$D$90,0)+1,0),0),0)</f>
        <v>0</v>
      </c>
      <c r="BK60" s="138" cm="1">
        <f t="array" ref="BK60">$E60*IFERROR(IF($D60&lt;=BK$5,INDEX($E$15:$E$16,MATCH(BK$5,$H$5:$CA$5,0)-MATCH($D60,$D$18:$D$90,0)+1,0),0),0)</f>
        <v>0</v>
      </c>
      <c r="BL60" s="138" cm="1">
        <f t="array" ref="BL60">$E60*IFERROR(IF($D60&lt;=BL$5,INDEX($E$15:$E$16,MATCH(BL$5,$H$5:$CA$5,0)-MATCH($D60,$D$18:$D$90,0)+1,0),0),0)</f>
        <v>0</v>
      </c>
      <c r="BM60" s="138" cm="1">
        <f t="array" ref="BM60">$E60*IFERROR(IF($D60&lt;=BM$5,INDEX($E$15:$E$16,MATCH(BM$5,$H$5:$CA$5,0)-MATCH($D60,$D$18:$D$90,0)+1,0),0),0)</f>
        <v>0</v>
      </c>
      <c r="BN60" s="138" cm="1">
        <f t="array" ref="BN60">$E60*IFERROR(IF($D60&lt;=BN$5,INDEX($E$15:$E$16,MATCH(BN$5,$H$5:$CA$5,0)-MATCH($D60,$D$18:$D$90,0)+1,0),0),0)</f>
        <v>0</v>
      </c>
      <c r="BO60" s="138" cm="1">
        <f t="array" ref="BO60">$E60*IFERROR(IF($D60&lt;=BO$5,INDEX($E$15:$E$16,MATCH(BO$5,$H$5:$CA$5,0)-MATCH($D60,$D$18:$D$90,0)+1,0),0),0)</f>
        <v>0</v>
      </c>
      <c r="BP60" s="138" cm="1">
        <f t="array" ref="BP60">$E60*IFERROR(IF($D60&lt;=BP$5,INDEX($E$15:$E$16,MATCH(BP$5,$H$5:$CA$5,0)-MATCH($D60,$D$18:$D$90,0)+1,0),0),0)</f>
        <v>0</v>
      </c>
      <c r="BQ60" s="138" cm="1">
        <f t="array" ref="BQ60">$E60*IFERROR(IF($D60&lt;=BQ$5,INDEX($E$15:$E$16,MATCH(BQ$5,$H$5:$CA$5,0)-MATCH($D60,$D$18:$D$90,0)+1,0),0),0)</f>
        <v>0</v>
      </c>
      <c r="BR60" s="138" cm="1">
        <f t="array" ref="BR60">$E60*IFERROR(IF($D60&lt;=BR$5,INDEX($E$15:$E$16,MATCH(BR$5,$H$5:$CA$5,0)-MATCH($D60,$D$18:$D$90,0)+1,0),0),0)</f>
        <v>0</v>
      </c>
      <c r="BS60" s="138" cm="1">
        <f t="array" ref="BS60">$E60*IFERROR(IF($D60&lt;=BS$5,INDEX($E$15:$E$16,MATCH(BS$5,$H$5:$CA$5,0)-MATCH($D60,$D$18:$D$90,0)+1,0),0),0)</f>
        <v>0</v>
      </c>
      <c r="BT60" s="138" cm="1">
        <f t="array" ref="BT60">$E60*IFERROR(IF($D60&lt;=BT$5,INDEX($E$15:$E$16,MATCH(BT$5,$H$5:$CA$5,0)-MATCH($D60,$D$18:$D$90,0)+1,0),0),0)</f>
        <v>0</v>
      </c>
      <c r="BU60" s="138" cm="1">
        <f t="array" ref="BU60">$E60*IFERROR(IF($D60&lt;=BU$5,INDEX($E$15:$E$16,MATCH(BU$5,$H$5:$CA$5,0)-MATCH($D60,$D$18:$D$90,0)+1,0),0),0)</f>
        <v>0</v>
      </c>
      <c r="BV60" s="138" cm="1">
        <f t="array" ref="BV60">$E60*IFERROR(IF($D60&lt;=BV$5,INDEX($E$15:$E$16,MATCH(BV$5,$H$5:$CA$5,0)-MATCH($D60,$D$18:$D$90,0)+1,0),0),0)</f>
        <v>0</v>
      </c>
      <c r="BW60" s="138" cm="1">
        <f t="array" ref="BW60">$E60*IFERROR(IF($D60&lt;=BW$5,INDEX($E$15:$E$16,MATCH(BW$5,$H$5:$CA$5,0)-MATCH($D60,$D$18:$D$90,0)+1,0),0),0)</f>
        <v>0</v>
      </c>
      <c r="BX60" s="138" cm="1">
        <f t="array" ref="BX60">$E60*IFERROR(IF($D60&lt;=BX$5,INDEX($E$15:$E$16,MATCH(BX$5,$H$5:$CA$5,0)-MATCH($D60,$D$18:$D$90,0)+1,0),0),0)</f>
        <v>0</v>
      </c>
      <c r="BY60" s="138" cm="1">
        <f t="array" ref="BY60">$E60*IFERROR(IF($D60&lt;=BY$5,INDEX($E$15:$E$16,MATCH(BY$5,$H$5:$CA$5,0)-MATCH($D60,$D$18:$D$90,0)+1,0),0),0)</f>
        <v>0</v>
      </c>
      <c r="BZ60" s="138" cm="1">
        <f t="array" ref="BZ60">$E60*IFERROR(IF($D60&lt;=BZ$5,INDEX($E$15:$E$16,MATCH(BZ$5,$H$5:$CA$5,0)-MATCH($D60,$D$18:$D$90,0)+1,0),0),0)</f>
        <v>0</v>
      </c>
      <c r="CA60" s="138" cm="1">
        <f t="array" ref="CA60">$E60*IFERROR(IF($D60&lt;=CA$5,INDEX($E$15:$E$16,MATCH(CA$5,$H$5:$CA$5,0)-MATCH($D60,$D$18:$D$90,0)+1,0),0),0)</f>
        <v>0</v>
      </c>
    </row>
    <row r="61" spans="4:79" hidden="1" outlineLevel="1">
      <c r="D61" s="24">
        <f t="shared" si="10"/>
        <v>47361</v>
      </c>
      <c r="E61" s="137" cm="1">
        <f t="array" ref="E61">INDEX($H$7:$CA$7,0,MATCH($D61,$H$5:$CA$5,0))</f>
        <v>552605.02083333337</v>
      </c>
      <c r="H61" s="138" cm="1">
        <f t="array" ref="H61">$E61*IFERROR(IF($D61&lt;=H$5,INDEX($E$15:$E$16,MATCH(H$5,$H$5:$CA$5,0)-MATCH($D61,$D$18:$D$90,0)+1,0),0),0)</f>
        <v>0</v>
      </c>
      <c r="I61" s="138" cm="1">
        <f t="array" ref="I61">$E61*IFERROR(IF($D61&lt;=I$5,INDEX($E$15:$E$16,MATCH(I$5,$H$5:$CA$5,0)-MATCH($D61,$D$18:$D$90,0)+1,0),0),0)</f>
        <v>0</v>
      </c>
      <c r="J61" s="138" cm="1">
        <f t="array" ref="J61">$E61*IFERROR(IF($D61&lt;=J$5,INDEX($E$15:$E$16,MATCH(J$5,$H$5:$CA$5,0)-MATCH($D61,$D$18:$D$90,0)+1,0),0),0)</f>
        <v>0</v>
      </c>
      <c r="K61" s="138" cm="1">
        <f t="array" ref="K61">$E61*IFERROR(IF($D61&lt;=K$5,INDEX($E$15:$E$16,MATCH(K$5,$H$5:$CA$5,0)-MATCH($D61,$D$18:$D$90,0)+1,0),0),0)</f>
        <v>0</v>
      </c>
      <c r="L61" s="138" cm="1">
        <f t="array" ref="L61">$E61*IFERROR(IF($D61&lt;=L$5,INDEX($E$15:$E$16,MATCH(L$5,$H$5:$CA$5,0)-MATCH($D61,$D$18:$D$90,0)+1,0),0),0)</f>
        <v>0</v>
      </c>
      <c r="M61" s="138" cm="1">
        <f t="array" ref="M61">$E61*IFERROR(IF($D61&lt;=M$5,INDEX($E$15:$E$16,MATCH(M$5,$H$5:$CA$5,0)-MATCH($D61,$D$18:$D$90,0)+1,0),0),0)</f>
        <v>0</v>
      </c>
      <c r="N61" s="138" cm="1">
        <f t="array" ref="N61">$E61*IFERROR(IF($D61&lt;=N$5,INDEX($E$15:$E$16,MATCH(N$5,$H$5:$CA$5,0)-MATCH($D61,$D$18:$D$90,0)+1,0),0),0)</f>
        <v>0</v>
      </c>
      <c r="O61" s="138" cm="1">
        <f t="array" ref="O61">$E61*IFERROR(IF($D61&lt;=O$5,INDEX($E$15:$E$16,MATCH(O$5,$H$5:$CA$5,0)-MATCH($D61,$D$18:$D$90,0)+1,0),0),0)</f>
        <v>0</v>
      </c>
      <c r="P61" s="138" cm="1">
        <f t="array" ref="P61">$E61*IFERROR(IF($D61&lt;=P$5,INDEX($E$15:$E$16,MATCH(P$5,$H$5:$CA$5,0)-MATCH($D61,$D$18:$D$90,0)+1,0),0),0)</f>
        <v>0</v>
      </c>
      <c r="Q61" s="138" cm="1">
        <f t="array" ref="Q61">$E61*IFERROR(IF($D61&lt;=Q$5,INDEX($E$15:$E$16,MATCH(Q$5,$H$5:$CA$5,0)-MATCH($D61,$D$18:$D$90,0)+1,0),0),0)</f>
        <v>0</v>
      </c>
      <c r="R61" s="138" cm="1">
        <f t="array" ref="R61">$E61*IFERROR(IF($D61&lt;=R$5,INDEX($E$15:$E$16,MATCH(R$5,$H$5:$CA$5,0)-MATCH($D61,$D$18:$D$90,0)+1,0),0),0)</f>
        <v>0</v>
      </c>
      <c r="S61" s="138" cm="1">
        <f t="array" ref="S61">$E61*IFERROR(IF($D61&lt;=S$5,INDEX($E$15:$E$16,MATCH(S$5,$H$5:$CA$5,0)-MATCH($D61,$D$18:$D$90,0)+1,0),0),0)</f>
        <v>0</v>
      </c>
      <c r="T61" s="138" cm="1">
        <f t="array" ref="T61">$E61*IFERROR(IF($D61&lt;=T$5,INDEX($E$15:$E$16,MATCH(T$5,$H$5:$CA$5,0)-MATCH($D61,$D$18:$D$90,0)+1,0),0),0)</f>
        <v>0</v>
      </c>
      <c r="U61" s="138" cm="1">
        <f t="array" ref="U61">$E61*IFERROR(IF($D61&lt;=U$5,INDEX($E$15:$E$16,MATCH(U$5,$H$5:$CA$5,0)-MATCH($D61,$D$18:$D$90,0)+1,0),0),0)</f>
        <v>0</v>
      </c>
      <c r="V61" s="138" cm="1">
        <f t="array" ref="V61">$E61*IFERROR(IF($D61&lt;=V$5,INDEX($E$15:$E$16,MATCH(V$5,$H$5:$CA$5,0)-MATCH($D61,$D$18:$D$90,0)+1,0),0),0)</f>
        <v>0</v>
      </c>
      <c r="W61" s="138" cm="1">
        <f t="array" ref="W61">$E61*IFERROR(IF($D61&lt;=W$5,INDEX($E$15:$E$16,MATCH(W$5,$H$5:$CA$5,0)-MATCH($D61,$D$18:$D$90,0)+1,0),0),0)</f>
        <v>0</v>
      </c>
      <c r="X61" s="138" cm="1">
        <f t="array" ref="X61">$E61*IFERROR(IF($D61&lt;=X$5,INDEX($E$15:$E$16,MATCH(X$5,$H$5:$CA$5,0)-MATCH($D61,$D$18:$D$90,0)+1,0),0),0)</f>
        <v>0</v>
      </c>
      <c r="Y61" s="138" cm="1">
        <f t="array" ref="Y61">$E61*IFERROR(IF($D61&lt;=Y$5,INDEX($E$15:$E$16,MATCH(Y$5,$H$5:$CA$5,0)-MATCH($D61,$D$18:$D$90,0)+1,0),0),0)</f>
        <v>0</v>
      </c>
      <c r="Z61" s="138" cm="1">
        <f t="array" ref="Z61">$E61*IFERROR(IF($D61&lt;=Z$5,INDEX($E$15:$E$16,MATCH(Z$5,$H$5:$CA$5,0)-MATCH($D61,$D$18:$D$90,0)+1,0),0),0)</f>
        <v>0</v>
      </c>
      <c r="AA61" s="138" cm="1">
        <f t="array" ref="AA61">$E61*IFERROR(IF($D61&lt;=AA$5,INDEX($E$15:$E$16,MATCH(AA$5,$H$5:$CA$5,0)-MATCH($D61,$D$18:$D$90,0)+1,0),0),0)</f>
        <v>0</v>
      </c>
      <c r="AB61" s="138" cm="1">
        <f t="array" ref="AB61">$E61*IFERROR(IF($D61&lt;=AB$5,INDEX($E$15:$E$16,MATCH(AB$5,$H$5:$CA$5,0)-MATCH($D61,$D$18:$D$90,0)+1,0),0),0)</f>
        <v>0</v>
      </c>
      <c r="AC61" s="138" cm="1">
        <f t="array" ref="AC61">$E61*IFERROR(IF($D61&lt;=AC$5,INDEX($E$15:$E$16,MATCH(AC$5,$H$5:$CA$5,0)-MATCH($D61,$D$18:$D$90,0)+1,0),0),0)</f>
        <v>0</v>
      </c>
      <c r="AD61" s="138" cm="1">
        <f t="array" ref="AD61">$E61*IFERROR(IF($D61&lt;=AD$5,INDEX($E$15:$E$16,MATCH(AD$5,$H$5:$CA$5,0)-MATCH($D61,$D$18:$D$90,0)+1,0),0),0)</f>
        <v>0</v>
      </c>
      <c r="AE61" s="138" cm="1">
        <f t="array" ref="AE61">$E61*IFERROR(IF($D61&lt;=AE$5,INDEX($E$15:$E$16,MATCH(AE$5,$H$5:$CA$5,0)-MATCH($D61,$D$18:$D$90,0)+1,0),0),0)</f>
        <v>0</v>
      </c>
      <c r="AF61" s="138" cm="1">
        <f t="array" ref="AF61">$E61*IFERROR(IF($D61&lt;=AF$5,INDEX($E$15:$E$16,MATCH(AF$5,$H$5:$CA$5,0)-MATCH($D61,$D$18:$D$90,0)+1,0),0),0)</f>
        <v>0</v>
      </c>
      <c r="AG61" s="138" cm="1">
        <f t="array" ref="AG61">$E61*IFERROR(IF($D61&lt;=AG$5,INDEX($E$15:$E$16,MATCH(AG$5,$H$5:$CA$5,0)-MATCH($D61,$D$18:$D$90,0)+1,0),0),0)</f>
        <v>0</v>
      </c>
      <c r="AH61" s="138" cm="1">
        <f t="array" ref="AH61">$E61*IFERROR(IF($D61&lt;=AH$5,INDEX($E$15:$E$16,MATCH(AH$5,$H$5:$CA$5,0)-MATCH($D61,$D$18:$D$90,0)+1,0),0),0)</f>
        <v>0</v>
      </c>
      <c r="AI61" s="138" cm="1">
        <f t="array" ref="AI61">$E61*IFERROR(IF($D61&lt;=AI$5,INDEX($E$15:$E$16,MATCH(AI$5,$H$5:$CA$5,0)-MATCH($D61,$D$18:$D$90,0)+1,0),0),0)</f>
        <v>0</v>
      </c>
      <c r="AJ61" s="138" cm="1">
        <f t="array" ref="AJ61">$E61*IFERROR(IF($D61&lt;=AJ$5,INDEX($E$15:$E$16,MATCH(AJ$5,$H$5:$CA$5,0)-MATCH($D61,$D$18:$D$90,0)+1,0),0),0)</f>
        <v>0</v>
      </c>
      <c r="AK61" s="138" cm="1">
        <f t="array" ref="AK61">$E61*IFERROR(IF($D61&lt;=AK$5,INDEX($E$15:$E$16,MATCH(AK$5,$H$5:$CA$5,0)-MATCH($D61,$D$18:$D$90,0)+1,0),0),0)</f>
        <v>0</v>
      </c>
      <c r="AL61" s="138" cm="1">
        <f t="array" ref="AL61">$E61*IFERROR(IF($D61&lt;=AL$5,INDEX($E$15:$E$16,MATCH(AL$5,$H$5:$CA$5,0)-MATCH($D61,$D$18:$D$90,0)+1,0),0),0)</f>
        <v>0</v>
      </c>
      <c r="AM61" s="138" cm="1">
        <f t="array" ref="AM61">$E61*IFERROR(IF($D61&lt;=AM$5,INDEX($E$15:$E$16,MATCH(AM$5,$H$5:$CA$5,0)-MATCH($D61,$D$18:$D$90,0)+1,0),0),0)</f>
        <v>0</v>
      </c>
      <c r="AN61" s="138" cm="1">
        <f t="array" ref="AN61">$E61*IFERROR(IF($D61&lt;=AN$5,INDEX($E$15:$E$16,MATCH(AN$5,$H$5:$CA$5,0)-MATCH($D61,$D$18:$D$90,0)+1,0),0),0)</f>
        <v>0</v>
      </c>
      <c r="AO61" s="138" cm="1">
        <f t="array" ref="AO61">$E61*IFERROR(IF($D61&lt;=AO$5,INDEX($E$15:$E$16,MATCH(AO$5,$H$5:$CA$5,0)-MATCH($D61,$D$18:$D$90,0)+1,0),0),0)</f>
        <v>0</v>
      </c>
      <c r="AP61" s="138" cm="1">
        <f t="array" ref="AP61">$E61*IFERROR(IF($D61&lt;=AP$5,INDEX($E$15:$E$16,MATCH(AP$5,$H$5:$CA$5,0)-MATCH($D61,$D$18:$D$90,0)+1,0),0),0)</f>
        <v>0</v>
      </c>
      <c r="AQ61" s="138" cm="1">
        <f t="array" ref="AQ61">$E61*IFERROR(IF($D61&lt;=AQ$5,INDEX($E$15:$E$16,MATCH(AQ$5,$H$5:$CA$5,0)-MATCH($D61,$D$18:$D$90,0)+1,0),0),0)</f>
        <v>0</v>
      </c>
      <c r="AR61" s="138" cm="1">
        <f t="array" ref="AR61">$E61*IFERROR(IF($D61&lt;=AR$5,INDEX($E$15:$E$16,MATCH(AR$5,$H$5:$CA$5,0)-MATCH($D61,$D$18:$D$90,0)+1,0),0),0)</f>
        <v>0</v>
      </c>
      <c r="AS61" s="138" cm="1">
        <f t="array" ref="AS61">$E61*IFERROR(IF($D61&lt;=AS$5,INDEX($E$15:$E$16,MATCH(AS$5,$H$5:$CA$5,0)-MATCH($D61,$D$18:$D$90,0)+1,0),0),0)</f>
        <v>0</v>
      </c>
      <c r="AT61" s="138" cm="1">
        <f t="array" ref="AT61">$E61*IFERROR(IF($D61&lt;=AT$5,INDEX($E$15:$E$16,MATCH(AT$5,$H$5:$CA$5,0)-MATCH($D61,$D$18:$D$90,0)+1,0),0),0)</f>
        <v>0</v>
      </c>
      <c r="AU61" s="138" cm="1">
        <f t="array" ref="AU61">$E61*IFERROR(IF($D61&lt;=AU$5,INDEX($E$15:$E$16,MATCH(AU$5,$H$5:$CA$5,0)-MATCH($D61,$D$18:$D$90,0)+1,0),0),0)</f>
        <v>0</v>
      </c>
      <c r="AV61" s="138" cm="1">
        <f t="array" ref="AV61">$E61*IFERROR(IF($D61&lt;=AV$5,INDEX($E$15:$E$16,MATCH(AV$5,$H$5:$CA$5,0)-MATCH($D61,$D$18:$D$90,0)+1,0),0),0)</f>
        <v>0</v>
      </c>
      <c r="AW61" s="138" cm="1">
        <f t="array" ref="AW61">$E61*IFERROR(IF($D61&lt;=AW$5,INDEX($E$15:$E$16,MATCH(AW$5,$H$5:$CA$5,0)-MATCH($D61,$D$18:$D$90,0)+1,0),0),0)</f>
        <v>0</v>
      </c>
      <c r="AX61" s="138" cm="1">
        <f t="array" ref="AX61">$E61*IFERROR(IF($D61&lt;=AX$5,INDEX($E$15:$E$16,MATCH(AX$5,$H$5:$CA$5,0)-MATCH($D61,$D$18:$D$90,0)+1,0),0),0)</f>
        <v>0</v>
      </c>
      <c r="AY61" s="138" cm="1">
        <f t="array" ref="AY61">$E61*IFERROR(IF($D61&lt;=AY$5,INDEX($E$15:$E$16,MATCH(AY$5,$H$5:$CA$5,0)-MATCH($D61,$D$18:$D$90,0)+1,0),0),0)</f>
        <v>276302.51041666669</v>
      </c>
      <c r="AZ61" s="138" cm="1">
        <f t="array" ref="AZ61">$E61*IFERROR(IF($D61&lt;=AZ$5,INDEX($E$15:$E$16,MATCH(AZ$5,$H$5:$CA$5,0)-MATCH($D61,$D$18:$D$90,0)+1,0),0),0)</f>
        <v>276302.51041666669</v>
      </c>
      <c r="BA61" s="138" cm="1">
        <f t="array" ref="BA61">$E61*IFERROR(IF($D61&lt;=BA$5,INDEX($E$15:$E$16,MATCH(BA$5,$H$5:$CA$5,0)-MATCH($D61,$D$18:$D$90,0)+1,0),0),0)</f>
        <v>0</v>
      </c>
      <c r="BB61" s="138" cm="1">
        <f t="array" ref="BB61">$E61*IFERROR(IF($D61&lt;=BB$5,INDEX($E$15:$E$16,MATCH(BB$5,$H$5:$CA$5,0)-MATCH($D61,$D$18:$D$90,0)+1,0),0),0)</f>
        <v>0</v>
      </c>
      <c r="BC61" s="138" cm="1">
        <f t="array" ref="BC61">$E61*IFERROR(IF($D61&lt;=BC$5,INDEX($E$15:$E$16,MATCH(BC$5,$H$5:$CA$5,0)-MATCH($D61,$D$18:$D$90,0)+1,0),0),0)</f>
        <v>0</v>
      </c>
      <c r="BD61" s="138" cm="1">
        <f t="array" ref="BD61">$E61*IFERROR(IF($D61&lt;=BD$5,INDEX($E$15:$E$16,MATCH(BD$5,$H$5:$CA$5,0)-MATCH($D61,$D$18:$D$90,0)+1,0),0),0)</f>
        <v>0</v>
      </c>
      <c r="BE61" s="138" cm="1">
        <f t="array" ref="BE61">$E61*IFERROR(IF($D61&lt;=BE$5,INDEX($E$15:$E$16,MATCH(BE$5,$H$5:$CA$5,0)-MATCH($D61,$D$18:$D$90,0)+1,0),0),0)</f>
        <v>0</v>
      </c>
      <c r="BF61" s="138" cm="1">
        <f t="array" ref="BF61">$E61*IFERROR(IF($D61&lt;=BF$5,INDEX($E$15:$E$16,MATCH(BF$5,$H$5:$CA$5,0)-MATCH($D61,$D$18:$D$90,0)+1,0),0),0)</f>
        <v>0</v>
      </c>
      <c r="BG61" s="138" cm="1">
        <f t="array" ref="BG61">$E61*IFERROR(IF($D61&lt;=BG$5,INDEX($E$15:$E$16,MATCH(BG$5,$H$5:$CA$5,0)-MATCH($D61,$D$18:$D$90,0)+1,0),0),0)</f>
        <v>0</v>
      </c>
      <c r="BH61" s="138" cm="1">
        <f t="array" ref="BH61">$E61*IFERROR(IF($D61&lt;=BH$5,INDEX($E$15:$E$16,MATCH(BH$5,$H$5:$CA$5,0)-MATCH($D61,$D$18:$D$90,0)+1,0),0),0)</f>
        <v>0</v>
      </c>
      <c r="BI61" s="138" cm="1">
        <f t="array" ref="BI61">$E61*IFERROR(IF($D61&lt;=BI$5,INDEX($E$15:$E$16,MATCH(BI$5,$H$5:$CA$5,0)-MATCH($D61,$D$18:$D$90,0)+1,0),0),0)</f>
        <v>0</v>
      </c>
      <c r="BJ61" s="138" cm="1">
        <f t="array" ref="BJ61">$E61*IFERROR(IF($D61&lt;=BJ$5,INDEX($E$15:$E$16,MATCH(BJ$5,$H$5:$CA$5,0)-MATCH($D61,$D$18:$D$90,0)+1,0),0),0)</f>
        <v>0</v>
      </c>
      <c r="BK61" s="138" cm="1">
        <f t="array" ref="BK61">$E61*IFERROR(IF($D61&lt;=BK$5,INDEX($E$15:$E$16,MATCH(BK$5,$H$5:$CA$5,0)-MATCH($D61,$D$18:$D$90,0)+1,0),0),0)</f>
        <v>0</v>
      </c>
      <c r="BL61" s="138" cm="1">
        <f t="array" ref="BL61">$E61*IFERROR(IF($D61&lt;=BL$5,INDEX($E$15:$E$16,MATCH(BL$5,$H$5:$CA$5,0)-MATCH($D61,$D$18:$D$90,0)+1,0),0),0)</f>
        <v>0</v>
      </c>
      <c r="BM61" s="138" cm="1">
        <f t="array" ref="BM61">$E61*IFERROR(IF($D61&lt;=BM$5,INDEX($E$15:$E$16,MATCH(BM$5,$H$5:$CA$5,0)-MATCH($D61,$D$18:$D$90,0)+1,0),0),0)</f>
        <v>0</v>
      </c>
      <c r="BN61" s="138" cm="1">
        <f t="array" ref="BN61">$E61*IFERROR(IF($D61&lt;=BN$5,INDEX($E$15:$E$16,MATCH(BN$5,$H$5:$CA$5,0)-MATCH($D61,$D$18:$D$90,0)+1,0),0),0)</f>
        <v>0</v>
      </c>
      <c r="BO61" s="138" cm="1">
        <f t="array" ref="BO61">$E61*IFERROR(IF($D61&lt;=BO$5,INDEX($E$15:$E$16,MATCH(BO$5,$H$5:$CA$5,0)-MATCH($D61,$D$18:$D$90,0)+1,0),0),0)</f>
        <v>0</v>
      </c>
      <c r="BP61" s="138" cm="1">
        <f t="array" ref="BP61">$E61*IFERROR(IF($D61&lt;=BP$5,INDEX($E$15:$E$16,MATCH(BP$5,$H$5:$CA$5,0)-MATCH($D61,$D$18:$D$90,0)+1,0),0),0)</f>
        <v>0</v>
      </c>
      <c r="BQ61" s="138" cm="1">
        <f t="array" ref="BQ61">$E61*IFERROR(IF($D61&lt;=BQ$5,INDEX($E$15:$E$16,MATCH(BQ$5,$H$5:$CA$5,0)-MATCH($D61,$D$18:$D$90,0)+1,0),0),0)</f>
        <v>0</v>
      </c>
      <c r="BR61" s="138" cm="1">
        <f t="array" ref="BR61">$E61*IFERROR(IF($D61&lt;=BR$5,INDEX($E$15:$E$16,MATCH(BR$5,$H$5:$CA$5,0)-MATCH($D61,$D$18:$D$90,0)+1,0),0),0)</f>
        <v>0</v>
      </c>
      <c r="BS61" s="138" cm="1">
        <f t="array" ref="BS61">$E61*IFERROR(IF($D61&lt;=BS$5,INDEX($E$15:$E$16,MATCH(BS$5,$H$5:$CA$5,0)-MATCH($D61,$D$18:$D$90,0)+1,0),0),0)</f>
        <v>0</v>
      </c>
      <c r="BT61" s="138" cm="1">
        <f t="array" ref="BT61">$E61*IFERROR(IF($D61&lt;=BT$5,INDEX($E$15:$E$16,MATCH(BT$5,$H$5:$CA$5,0)-MATCH($D61,$D$18:$D$90,0)+1,0),0),0)</f>
        <v>0</v>
      </c>
      <c r="BU61" s="138" cm="1">
        <f t="array" ref="BU61">$E61*IFERROR(IF($D61&lt;=BU$5,INDEX($E$15:$E$16,MATCH(BU$5,$H$5:$CA$5,0)-MATCH($D61,$D$18:$D$90,0)+1,0),0),0)</f>
        <v>0</v>
      </c>
      <c r="BV61" s="138" cm="1">
        <f t="array" ref="BV61">$E61*IFERROR(IF($D61&lt;=BV$5,INDEX($E$15:$E$16,MATCH(BV$5,$H$5:$CA$5,0)-MATCH($D61,$D$18:$D$90,0)+1,0),0),0)</f>
        <v>0</v>
      </c>
      <c r="BW61" s="138" cm="1">
        <f t="array" ref="BW61">$E61*IFERROR(IF($D61&lt;=BW$5,INDEX($E$15:$E$16,MATCH(BW$5,$H$5:$CA$5,0)-MATCH($D61,$D$18:$D$90,0)+1,0),0),0)</f>
        <v>0</v>
      </c>
      <c r="BX61" s="138" cm="1">
        <f t="array" ref="BX61">$E61*IFERROR(IF($D61&lt;=BX$5,INDEX($E$15:$E$16,MATCH(BX$5,$H$5:$CA$5,0)-MATCH($D61,$D$18:$D$90,0)+1,0),0),0)</f>
        <v>0</v>
      </c>
      <c r="BY61" s="138" cm="1">
        <f t="array" ref="BY61">$E61*IFERROR(IF($D61&lt;=BY$5,INDEX($E$15:$E$16,MATCH(BY$5,$H$5:$CA$5,0)-MATCH($D61,$D$18:$D$90,0)+1,0),0),0)</f>
        <v>0</v>
      </c>
      <c r="BZ61" s="138" cm="1">
        <f t="array" ref="BZ61">$E61*IFERROR(IF($D61&lt;=BZ$5,INDEX($E$15:$E$16,MATCH(BZ$5,$H$5:$CA$5,0)-MATCH($D61,$D$18:$D$90,0)+1,0),0),0)</f>
        <v>0</v>
      </c>
      <c r="CA61" s="138" cm="1">
        <f t="array" ref="CA61">$E61*IFERROR(IF($D61&lt;=CA$5,INDEX($E$15:$E$16,MATCH(CA$5,$H$5:$CA$5,0)-MATCH($D61,$D$18:$D$90,0)+1,0),0),0)</f>
        <v>0</v>
      </c>
    </row>
    <row r="62" spans="4:79" hidden="1" outlineLevel="1">
      <c r="D62" s="24">
        <f t="shared" si="10"/>
        <v>47391</v>
      </c>
      <c r="E62" s="137" cm="1">
        <f t="array" ref="E62">INDEX($H$7:$CA$7,0,MATCH($D62,$H$5:$CA$5,0))</f>
        <v>493354.91666666669</v>
      </c>
      <c r="H62" s="138" cm="1">
        <f t="array" ref="H62">$E62*IFERROR(IF($D62&lt;=H$5,INDEX($E$15:$E$16,MATCH(H$5,$H$5:$CA$5,0)-MATCH($D62,$D$18:$D$90,0)+1,0),0),0)</f>
        <v>0</v>
      </c>
      <c r="I62" s="138" cm="1">
        <f t="array" ref="I62">$E62*IFERROR(IF($D62&lt;=I$5,INDEX($E$15:$E$16,MATCH(I$5,$H$5:$CA$5,0)-MATCH($D62,$D$18:$D$90,0)+1,0),0),0)</f>
        <v>0</v>
      </c>
      <c r="J62" s="138" cm="1">
        <f t="array" ref="J62">$E62*IFERROR(IF($D62&lt;=J$5,INDEX($E$15:$E$16,MATCH(J$5,$H$5:$CA$5,0)-MATCH($D62,$D$18:$D$90,0)+1,0),0),0)</f>
        <v>0</v>
      </c>
      <c r="K62" s="138" cm="1">
        <f t="array" ref="K62">$E62*IFERROR(IF($D62&lt;=K$5,INDEX($E$15:$E$16,MATCH(K$5,$H$5:$CA$5,0)-MATCH($D62,$D$18:$D$90,0)+1,0),0),0)</f>
        <v>0</v>
      </c>
      <c r="L62" s="138" cm="1">
        <f t="array" ref="L62">$E62*IFERROR(IF($D62&lt;=L$5,INDEX($E$15:$E$16,MATCH(L$5,$H$5:$CA$5,0)-MATCH($D62,$D$18:$D$90,0)+1,0),0),0)</f>
        <v>0</v>
      </c>
      <c r="M62" s="138" cm="1">
        <f t="array" ref="M62">$E62*IFERROR(IF($D62&lt;=M$5,INDEX($E$15:$E$16,MATCH(M$5,$H$5:$CA$5,0)-MATCH($D62,$D$18:$D$90,0)+1,0),0),0)</f>
        <v>0</v>
      </c>
      <c r="N62" s="138" cm="1">
        <f t="array" ref="N62">$E62*IFERROR(IF($D62&lt;=N$5,INDEX($E$15:$E$16,MATCH(N$5,$H$5:$CA$5,0)-MATCH($D62,$D$18:$D$90,0)+1,0),0),0)</f>
        <v>0</v>
      </c>
      <c r="O62" s="138" cm="1">
        <f t="array" ref="O62">$E62*IFERROR(IF($D62&lt;=O$5,INDEX($E$15:$E$16,MATCH(O$5,$H$5:$CA$5,0)-MATCH($D62,$D$18:$D$90,0)+1,0),0),0)</f>
        <v>0</v>
      </c>
      <c r="P62" s="138" cm="1">
        <f t="array" ref="P62">$E62*IFERROR(IF($D62&lt;=P$5,INDEX($E$15:$E$16,MATCH(P$5,$H$5:$CA$5,0)-MATCH($D62,$D$18:$D$90,0)+1,0),0),0)</f>
        <v>0</v>
      </c>
      <c r="Q62" s="138" cm="1">
        <f t="array" ref="Q62">$E62*IFERROR(IF($D62&lt;=Q$5,INDEX($E$15:$E$16,MATCH(Q$5,$H$5:$CA$5,0)-MATCH($D62,$D$18:$D$90,0)+1,0),0),0)</f>
        <v>0</v>
      </c>
      <c r="R62" s="138" cm="1">
        <f t="array" ref="R62">$E62*IFERROR(IF($D62&lt;=R$5,INDEX($E$15:$E$16,MATCH(R$5,$H$5:$CA$5,0)-MATCH($D62,$D$18:$D$90,0)+1,0),0),0)</f>
        <v>0</v>
      </c>
      <c r="S62" s="138" cm="1">
        <f t="array" ref="S62">$E62*IFERROR(IF($D62&lt;=S$5,INDEX($E$15:$E$16,MATCH(S$5,$H$5:$CA$5,0)-MATCH($D62,$D$18:$D$90,0)+1,0),0),0)</f>
        <v>0</v>
      </c>
      <c r="T62" s="138" cm="1">
        <f t="array" ref="T62">$E62*IFERROR(IF($D62&lt;=T$5,INDEX($E$15:$E$16,MATCH(T$5,$H$5:$CA$5,0)-MATCH($D62,$D$18:$D$90,0)+1,0),0),0)</f>
        <v>0</v>
      </c>
      <c r="U62" s="138" cm="1">
        <f t="array" ref="U62">$E62*IFERROR(IF($D62&lt;=U$5,INDEX($E$15:$E$16,MATCH(U$5,$H$5:$CA$5,0)-MATCH($D62,$D$18:$D$90,0)+1,0),0),0)</f>
        <v>0</v>
      </c>
      <c r="V62" s="138" cm="1">
        <f t="array" ref="V62">$E62*IFERROR(IF($D62&lt;=V$5,INDEX($E$15:$E$16,MATCH(V$5,$H$5:$CA$5,0)-MATCH($D62,$D$18:$D$90,0)+1,0),0),0)</f>
        <v>0</v>
      </c>
      <c r="W62" s="138" cm="1">
        <f t="array" ref="W62">$E62*IFERROR(IF($D62&lt;=W$5,INDEX($E$15:$E$16,MATCH(W$5,$H$5:$CA$5,0)-MATCH($D62,$D$18:$D$90,0)+1,0),0),0)</f>
        <v>0</v>
      </c>
      <c r="X62" s="138" cm="1">
        <f t="array" ref="X62">$E62*IFERROR(IF($D62&lt;=X$5,INDEX($E$15:$E$16,MATCH(X$5,$H$5:$CA$5,0)-MATCH($D62,$D$18:$D$90,0)+1,0),0),0)</f>
        <v>0</v>
      </c>
      <c r="Y62" s="138" cm="1">
        <f t="array" ref="Y62">$E62*IFERROR(IF($D62&lt;=Y$5,INDEX($E$15:$E$16,MATCH(Y$5,$H$5:$CA$5,0)-MATCH($D62,$D$18:$D$90,0)+1,0),0),0)</f>
        <v>0</v>
      </c>
      <c r="Z62" s="138" cm="1">
        <f t="array" ref="Z62">$E62*IFERROR(IF($D62&lt;=Z$5,INDEX($E$15:$E$16,MATCH(Z$5,$H$5:$CA$5,0)-MATCH($D62,$D$18:$D$90,0)+1,0),0),0)</f>
        <v>0</v>
      </c>
      <c r="AA62" s="138" cm="1">
        <f t="array" ref="AA62">$E62*IFERROR(IF($D62&lt;=AA$5,INDEX($E$15:$E$16,MATCH(AA$5,$H$5:$CA$5,0)-MATCH($D62,$D$18:$D$90,0)+1,0),0),0)</f>
        <v>0</v>
      </c>
      <c r="AB62" s="138" cm="1">
        <f t="array" ref="AB62">$E62*IFERROR(IF($D62&lt;=AB$5,INDEX($E$15:$E$16,MATCH(AB$5,$H$5:$CA$5,0)-MATCH($D62,$D$18:$D$90,0)+1,0),0),0)</f>
        <v>0</v>
      </c>
      <c r="AC62" s="138" cm="1">
        <f t="array" ref="AC62">$E62*IFERROR(IF($D62&lt;=AC$5,INDEX($E$15:$E$16,MATCH(AC$5,$H$5:$CA$5,0)-MATCH($D62,$D$18:$D$90,0)+1,0),0),0)</f>
        <v>0</v>
      </c>
      <c r="AD62" s="138" cm="1">
        <f t="array" ref="AD62">$E62*IFERROR(IF($D62&lt;=AD$5,INDEX($E$15:$E$16,MATCH(AD$5,$H$5:$CA$5,0)-MATCH($D62,$D$18:$D$90,0)+1,0),0),0)</f>
        <v>0</v>
      </c>
      <c r="AE62" s="138" cm="1">
        <f t="array" ref="AE62">$E62*IFERROR(IF($D62&lt;=AE$5,INDEX($E$15:$E$16,MATCH(AE$5,$H$5:$CA$5,0)-MATCH($D62,$D$18:$D$90,0)+1,0),0),0)</f>
        <v>0</v>
      </c>
      <c r="AF62" s="138" cm="1">
        <f t="array" ref="AF62">$E62*IFERROR(IF($D62&lt;=AF$5,INDEX($E$15:$E$16,MATCH(AF$5,$H$5:$CA$5,0)-MATCH($D62,$D$18:$D$90,0)+1,0),0),0)</f>
        <v>0</v>
      </c>
      <c r="AG62" s="138" cm="1">
        <f t="array" ref="AG62">$E62*IFERROR(IF($D62&lt;=AG$5,INDEX($E$15:$E$16,MATCH(AG$5,$H$5:$CA$5,0)-MATCH($D62,$D$18:$D$90,0)+1,0),0),0)</f>
        <v>0</v>
      </c>
      <c r="AH62" s="138" cm="1">
        <f t="array" ref="AH62">$E62*IFERROR(IF($D62&lt;=AH$5,INDEX($E$15:$E$16,MATCH(AH$5,$H$5:$CA$5,0)-MATCH($D62,$D$18:$D$90,0)+1,0),0),0)</f>
        <v>0</v>
      </c>
      <c r="AI62" s="138" cm="1">
        <f t="array" ref="AI62">$E62*IFERROR(IF($D62&lt;=AI$5,INDEX($E$15:$E$16,MATCH(AI$5,$H$5:$CA$5,0)-MATCH($D62,$D$18:$D$90,0)+1,0),0),0)</f>
        <v>0</v>
      </c>
      <c r="AJ62" s="138" cm="1">
        <f t="array" ref="AJ62">$E62*IFERROR(IF($D62&lt;=AJ$5,INDEX($E$15:$E$16,MATCH(AJ$5,$H$5:$CA$5,0)-MATCH($D62,$D$18:$D$90,0)+1,0),0),0)</f>
        <v>0</v>
      </c>
      <c r="AK62" s="138" cm="1">
        <f t="array" ref="AK62">$E62*IFERROR(IF($D62&lt;=AK$5,INDEX($E$15:$E$16,MATCH(AK$5,$H$5:$CA$5,0)-MATCH($D62,$D$18:$D$90,0)+1,0),0),0)</f>
        <v>0</v>
      </c>
      <c r="AL62" s="138" cm="1">
        <f t="array" ref="AL62">$E62*IFERROR(IF($D62&lt;=AL$5,INDEX($E$15:$E$16,MATCH(AL$5,$H$5:$CA$5,0)-MATCH($D62,$D$18:$D$90,0)+1,0),0),0)</f>
        <v>0</v>
      </c>
      <c r="AM62" s="138" cm="1">
        <f t="array" ref="AM62">$E62*IFERROR(IF($D62&lt;=AM$5,INDEX($E$15:$E$16,MATCH(AM$5,$H$5:$CA$5,0)-MATCH($D62,$D$18:$D$90,0)+1,0),0),0)</f>
        <v>0</v>
      </c>
      <c r="AN62" s="138" cm="1">
        <f t="array" ref="AN62">$E62*IFERROR(IF($D62&lt;=AN$5,INDEX($E$15:$E$16,MATCH(AN$5,$H$5:$CA$5,0)-MATCH($D62,$D$18:$D$90,0)+1,0),0),0)</f>
        <v>0</v>
      </c>
      <c r="AO62" s="138" cm="1">
        <f t="array" ref="AO62">$E62*IFERROR(IF($D62&lt;=AO$5,INDEX($E$15:$E$16,MATCH(AO$5,$H$5:$CA$5,0)-MATCH($D62,$D$18:$D$90,0)+1,0),0),0)</f>
        <v>0</v>
      </c>
      <c r="AP62" s="138" cm="1">
        <f t="array" ref="AP62">$E62*IFERROR(IF($D62&lt;=AP$5,INDEX($E$15:$E$16,MATCH(AP$5,$H$5:$CA$5,0)-MATCH($D62,$D$18:$D$90,0)+1,0),0),0)</f>
        <v>0</v>
      </c>
      <c r="AQ62" s="138" cm="1">
        <f t="array" ref="AQ62">$E62*IFERROR(IF($D62&lt;=AQ$5,INDEX($E$15:$E$16,MATCH(AQ$5,$H$5:$CA$5,0)-MATCH($D62,$D$18:$D$90,0)+1,0),0),0)</f>
        <v>0</v>
      </c>
      <c r="AR62" s="138" cm="1">
        <f t="array" ref="AR62">$E62*IFERROR(IF($D62&lt;=AR$5,INDEX($E$15:$E$16,MATCH(AR$5,$H$5:$CA$5,0)-MATCH($D62,$D$18:$D$90,0)+1,0),0),0)</f>
        <v>0</v>
      </c>
      <c r="AS62" s="138" cm="1">
        <f t="array" ref="AS62">$E62*IFERROR(IF($D62&lt;=AS$5,INDEX($E$15:$E$16,MATCH(AS$5,$H$5:$CA$5,0)-MATCH($D62,$D$18:$D$90,0)+1,0),0),0)</f>
        <v>0</v>
      </c>
      <c r="AT62" s="138" cm="1">
        <f t="array" ref="AT62">$E62*IFERROR(IF($D62&lt;=AT$5,INDEX($E$15:$E$16,MATCH(AT$5,$H$5:$CA$5,0)-MATCH($D62,$D$18:$D$90,0)+1,0),0),0)</f>
        <v>0</v>
      </c>
      <c r="AU62" s="138" cm="1">
        <f t="array" ref="AU62">$E62*IFERROR(IF($D62&lt;=AU$5,INDEX($E$15:$E$16,MATCH(AU$5,$H$5:$CA$5,0)-MATCH($D62,$D$18:$D$90,0)+1,0),0),0)</f>
        <v>0</v>
      </c>
      <c r="AV62" s="138" cm="1">
        <f t="array" ref="AV62">$E62*IFERROR(IF($D62&lt;=AV$5,INDEX($E$15:$E$16,MATCH(AV$5,$H$5:$CA$5,0)-MATCH($D62,$D$18:$D$90,0)+1,0),0),0)</f>
        <v>0</v>
      </c>
      <c r="AW62" s="138" cm="1">
        <f t="array" ref="AW62">$E62*IFERROR(IF($D62&lt;=AW$5,INDEX($E$15:$E$16,MATCH(AW$5,$H$5:$CA$5,0)-MATCH($D62,$D$18:$D$90,0)+1,0),0),0)</f>
        <v>0</v>
      </c>
      <c r="AX62" s="138" cm="1">
        <f t="array" ref="AX62">$E62*IFERROR(IF($D62&lt;=AX$5,INDEX($E$15:$E$16,MATCH(AX$5,$H$5:$CA$5,0)-MATCH($D62,$D$18:$D$90,0)+1,0),0),0)</f>
        <v>0</v>
      </c>
      <c r="AY62" s="138" cm="1">
        <f t="array" ref="AY62">$E62*IFERROR(IF($D62&lt;=AY$5,INDEX($E$15:$E$16,MATCH(AY$5,$H$5:$CA$5,0)-MATCH($D62,$D$18:$D$90,0)+1,0),0),0)</f>
        <v>0</v>
      </c>
      <c r="AZ62" s="138" cm="1">
        <f t="array" ref="AZ62">$E62*IFERROR(IF($D62&lt;=AZ$5,INDEX($E$15:$E$16,MATCH(AZ$5,$H$5:$CA$5,0)-MATCH($D62,$D$18:$D$90,0)+1,0),0),0)</f>
        <v>246677.45833333334</v>
      </c>
      <c r="BA62" s="138" cm="1">
        <f t="array" ref="BA62">$E62*IFERROR(IF($D62&lt;=BA$5,INDEX($E$15:$E$16,MATCH(BA$5,$H$5:$CA$5,0)-MATCH($D62,$D$18:$D$90,0)+1,0),0),0)</f>
        <v>246677.45833333334</v>
      </c>
      <c r="BB62" s="138" cm="1">
        <f t="array" ref="BB62">$E62*IFERROR(IF($D62&lt;=BB$5,INDEX($E$15:$E$16,MATCH(BB$5,$H$5:$CA$5,0)-MATCH($D62,$D$18:$D$90,0)+1,0),0),0)</f>
        <v>0</v>
      </c>
      <c r="BC62" s="138" cm="1">
        <f t="array" ref="BC62">$E62*IFERROR(IF($D62&lt;=BC$5,INDEX($E$15:$E$16,MATCH(BC$5,$H$5:$CA$5,0)-MATCH($D62,$D$18:$D$90,0)+1,0),0),0)</f>
        <v>0</v>
      </c>
      <c r="BD62" s="138" cm="1">
        <f t="array" ref="BD62">$E62*IFERROR(IF($D62&lt;=BD$5,INDEX($E$15:$E$16,MATCH(BD$5,$H$5:$CA$5,0)-MATCH($D62,$D$18:$D$90,0)+1,0),0),0)</f>
        <v>0</v>
      </c>
      <c r="BE62" s="138" cm="1">
        <f t="array" ref="BE62">$E62*IFERROR(IF($D62&lt;=BE$5,INDEX($E$15:$E$16,MATCH(BE$5,$H$5:$CA$5,0)-MATCH($D62,$D$18:$D$90,0)+1,0),0),0)</f>
        <v>0</v>
      </c>
      <c r="BF62" s="138" cm="1">
        <f t="array" ref="BF62">$E62*IFERROR(IF($D62&lt;=BF$5,INDEX($E$15:$E$16,MATCH(BF$5,$H$5:$CA$5,0)-MATCH($D62,$D$18:$D$90,0)+1,0),0),0)</f>
        <v>0</v>
      </c>
      <c r="BG62" s="138" cm="1">
        <f t="array" ref="BG62">$E62*IFERROR(IF($D62&lt;=BG$5,INDEX($E$15:$E$16,MATCH(BG$5,$H$5:$CA$5,0)-MATCH($D62,$D$18:$D$90,0)+1,0),0),0)</f>
        <v>0</v>
      </c>
      <c r="BH62" s="138" cm="1">
        <f t="array" ref="BH62">$E62*IFERROR(IF($D62&lt;=BH$5,INDEX($E$15:$E$16,MATCH(BH$5,$H$5:$CA$5,0)-MATCH($D62,$D$18:$D$90,0)+1,0),0),0)</f>
        <v>0</v>
      </c>
      <c r="BI62" s="138" cm="1">
        <f t="array" ref="BI62">$E62*IFERROR(IF($D62&lt;=BI$5,INDEX($E$15:$E$16,MATCH(BI$5,$H$5:$CA$5,0)-MATCH($D62,$D$18:$D$90,0)+1,0),0),0)</f>
        <v>0</v>
      </c>
      <c r="BJ62" s="138" cm="1">
        <f t="array" ref="BJ62">$E62*IFERROR(IF($D62&lt;=BJ$5,INDEX($E$15:$E$16,MATCH(BJ$5,$H$5:$CA$5,0)-MATCH($D62,$D$18:$D$90,0)+1,0),0),0)</f>
        <v>0</v>
      </c>
      <c r="BK62" s="138" cm="1">
        <f t="array" ref="BK62">$E62*IFERROR(IF($D62&lt;=BK$5,INDEX($E$15:$E$16,MATCH(BK$5,$H$5:$CA$5,0)-MATCH($D62,$D$18:$D$90,0)+1,0),0),0)</f>
        <v>0</v>
      </c>
      <c r="BL62" s="138" cm="1">
        <f t="array" ref="BL62">$E62*IFERROR(IF($D62&lt;=BL$5,INDEX($E$15:$E$16,MATCH(BL$5,$H$5:$CA$5,0)-MATCH($D62,$D$18:$D$90,0)+1,0),0),0)</f>
        <v>0</v>
      </c>
      <c r="BM62" s="138" cm="1">
        <f t="array" ref="BM62">$E62*IFERROR(IF($D62&lt;=BM$5,INDEX($E$15:$E$16,MATCH(BM$5,$H$5:$CA$5,0)-MATCH($D62,$D$18:$D$90,0)+1,0),0),0)</f>
        <v>0</v>
      </c>
      <c r="BN62" s="138" cm="1">
        <f t="array" ref="BN62">$E62*IFERROR(IF($D62&lt;=BN$5,INDEX($E$15:$E$16,MATCH(BN$5,$H$5:$CA$5,0)-MATCH($D62,$D$18:$D$90,0)+1,0),0),0)</f>
        <v>0</v>
      </c>
      <c r="BO62" s="138" cm="1">
        <f t="array" ref="BO62">$E62*IFERROR(IF($D62&lt;=BO$5,INDEX($E$15:$E$16,MATCH(BO$5,$H$5:$CA$5,0)-MATCH($D62,$D$18:$D$90,0)+1,0),0),0)</f>
        <v>0</v>
      </c>
      <c r="BP62" s="138" cm="1">
        <f t="array" ref="BP62">$E62*IFERROR(IF($D62&lt;=BP$5,INDEX($E$15:$E$16,MATCH(BP$5,$H$5:$CA$5,0)-MATCH($D62,$D$18:$D$90,0)+1,0),0),0)</f>
        <v>0</v>
      </c>
      <c r="BQ62" s="138" cm="1">
        <f t="array" ref="BQ62">$E62*IFERROR(IF($D62&lt;=BQ$5,INDEX($E$15:$E$16,MATCH(BQ$5,$H$5:$CA$5,0)-MATCH($D62,$D$18:$D$90,0)+1,0),0),0)</f>
        <v>0</v>
      </c>
      <c r="BR62" s="138" cm="1">
        <f t="array" ref="BR62">$E62*IFERROR(IF($D62&lt;=BR$5,INDEX($E$15:$E$16,MATCH(BR$5,$H$5:$CA$5,0)-MATCH($D62,$D$18:$D$90,0)+1,0),0),0)</f>
        <v>0</v>
      </c>
      <c r="BS62" s="138" cm="1">
        <f t="array" ref="BS62">$E62*IFERROR(IF($D62&lt;=BS$5,INDEX($E$15:$E$16,MATCH(BS$5,$H$5:$CA$5,0)-MATCH($D62,$D$18:$D$90,0)+1,0),0),0)</f>
        <v>0</v>
      </c>
      <c r="BT62" s="138" cm="1">
        <f t="array" ref="BT62">$E62*IFERROR(IF($D62&lt;=BT$5,INDEX($E$15:$E$16,MATCH(BT$5,$H$5:$CA$5,0)-MATCH($D62,$D$18:$D$90,0)+1,0),0),0)</f>
        <v>0</v>
      </c>
      <c r="BU62" s="138" cm="1">
        <f t="array" ref="BU62">$E62*IFERROR(IF($D62&lt;=BU$5,INDEX($E$15:$E$16,MATCH(BU$5,$H$5:$CA$5,0)-MATCH($D62,$D$18:$D$90,0)+1,0),0),0)</f>
        <v>0</v>
      </c>
      <c r="BV62" s="138" cm="1">
        <f t="array" ref="BV62">$E62*IFERROR(IF($D62&lt;=BV$5,INDEX($E$15:$E$16,MATCH(BV$5,$H$5:$CA$5,0)-MATCH($D62,$D$18:$D$90,0)+1,0),0),0)</f>
        <v>0</v>
      </c>
      <c r="BW62" s="138" cm="1">
        <f t="array" ref="BW62">$E62*IFERROR(IF($D62&lt;=BW$5,INDEX($E$15:$E$16,MATCH(BW$5,$H$5:$CA$5,0)-MATCH($D62,$D$18:$D$90,0)+1,0),0),0)</f>
        <v>0</v>
      </c>
      <c r="BX62" s="138" cm="1">
        <f t="array" ref="BX62">$E62*IFERROR(IF($D62&lt;=BX$5,INDEX($E$15:$E$16,MATCH(BX$5,$H$5:$CA$5,0)-MATCH($D62,$D$18:$D$90,0)+1,0),0),0)</f>
        <v>0</v>
      </c>
      <c r="BY62" s="138" cm="1">
        <f t="array" ref="BY62">$E62*IFERROR(IF($D62&lt;=BY$5,INDEX($E$15:$E$16,MATCH(BY$5,$H$5:$CA$5,0)-MATCH($D62,$D$18:$D$90,0)+1,0),0),0)</f>
        <v>0</v>
      </c>
      <c r="BZ62" s="138" cm="1">
        <f t="array" ref="BZ62">$E62*IFERROR(IF($D62&lt;=BZ$5,INDEX($E$15:$E$16,MATCH(BZ$5,$H$5:$CA$5,0)-MATCH($D62,$D$18:$D$90,0)+1,0),0),0)</f>
        <v>0</v>
      </c>
      <c r="CA62" s="138" cm="1">
        <f t="array" ref="CA62">$E62*IFERROR(IF($D62&lt;=CA$5,INDEX($E$15:$E$16,MATCH(CA$5,$H$5:$CA$5,0)-MATCH($D62,$D$18:$D$90,0)+1,0),0),0)</f>
        <v>0</v>
      </c>
    </row>
    <row r="63" spans="4:79" hidden="1" outlineLevel="1">
      <c r="D63" s="24">
        <f t="shared" si="10"/>
        <v>47422</v>
      </c>
      <c r="E63" s="137" cm="1">
        <f t="array" ref="E63">INDEX($H$7:$CA$7,0,MATCH($D63,$H$5:$CA$5,0))</f>
        <v>493354.91666666669</v>
      </c>
      <c r="H63" s="138" cm="1">
        <f t="array" ref="H63">$E63*IFERROR(IF($D63&lt;=H$5,INDEX($E$15:$E$16,MATCH(H$5,$H$5:$CA$5,0)-MATCH($D63,$D$18:$D$90,0)+1,0),0),0)</f>
        <v>0</v>
      </c>
      <c r="I63" s="138" cm="1">
        <f t="array" ref="I63">$E63*IFERROR(IF($D63&lt;=I$5,INDEX($E$15:$E$16,MATCH(I$5,$H$5:$CA$5,0)-MATCH($D63,$D$18:$D$90,0)+1,0),0),0)</f>
        <v>0</v>
      </c>
      <c r="J63" s="138" cm="1">
        <f t="array" ref="J63">$E63*IFERROR(IF($D63&lt;=J$5,INDEX($E$15:$E$16,MATCH(J$5,$H$5:$CA$5,0)-MATCH($D63,$D$18:$D$90,0)+1,0),0),0)</f>
        <v>0</v>
      </c>
      <c r="K63" s="138" cm="1">
        <f t="array" ref="K63">$E63*IFERROR(IF($D63&lt;=K$5,INDEX($E$15:$E$16,MATCH(K$5,$H$5:$CA$5,0)-MATCH($D63,$D$18:$D$90,0)+1,0),0),0)</f>
        <v>0</v>
      </c>
      <c r="L63" s="138" cm="1">
        <f t="array" ref="L63">$E63*IFERROR(IF($D63&lt;=L$5,INDEX($E$15:$E$16,MATCH(L$5,$H$5:$CA$5,0)-MATCH($D63,$D$18:$D$90,0)+1,0),0),0)</f>
        <v>0</v>
      </c>
      <c r="M63" s="138" cm="1">
        <f t="array" ref="M63">$E63*IFERROR(IF($D63&lt;=M$5,INDEX($E$15:$E$16,MATCH(M$5,$H$5:$CA$5,0)-MATCH($D63,$D$18:$D$90,0)+1,0),0),0)</f>
        <v>0</v>
      </c>
      <c r="N63" s="138" cm="1">
        <f t="array" ref="N63">$E63*IFERROR(IF($D63&lt;=N$5,INDEX($E$15:$E$16,MATCH(N$5,$H$5:$CA$5,0)-MATCH($D63,$D$18:$D$90,0)+1,0),0),0)</f>
        <v>0</v>
      </c>
      <c r="O63" s="138" cm="1">
        <f t="array" ref="O63">$E63*IFERROR(IF($D63&lt;=O$5,INDEX($E$15:$E$16,MATCH(O$5,$H$5:$CA$5,0)-MATCH($D63,$D$18:$D$90,0)+1,0),0),0)</f>
        <v>0</v>
      </c>
      <c r="P63" s="138" cm="1">
        <f t="array" ref="P63">$E63*IFERROR(IF($D63&lt;=P$5,INDEX($E$15:$E$16,MATCH(P$5,$H$5:$CA$5,0)-MATCH($D63,$D$18:$D$90,0)+1,0),0),0)</f>
        <v>0</v>
      </c>
      <c r="Q63" s="138" cm="1">
        <f t="array" ref="Q63">$E63*IFERROR(IF($D63&lt;=Q$5,INDEX($E$15:$E$16,MATCH(Q$5,$H$5:$CA$5,0)-MATCH($D63,$D$18:$D$90,0)+1,0),0),0)</f>
        <v>0</v>
      </c>
      <c r="R63" s="138" cm="1">
        <f t="array" ref="R63">$E63*IFERROR(IF($D63&lt;=R$5,INDEX($E$15:$E$16,MATCH(R$5,$H$5:$CA$5,0)-MATCH($D63,$D$18:$D$90,0)+1,0),0),0)</f>
        <v>0</v>
      </c>
      <c r="S63" s="138" cm="1">
        <f t="array" ref="S63">$E63*IFERROR(IF($D63&lt;=S$5,INDEX($E$15:$E$16,MATCH(S$5,$H$5:$CA$5,0)-MATCH($D63,$D$18:$D$90,0)+1,0),0),0)</f>
        <v>0</v>
      </c>
      <c r="T63" s="138" cm="1">
        <f t="array" ref="T63">$E63*IFERROR(IF($D63&lt;=T$5,INDEX($E$15:$E$16,MATCH(T$5,$H$5:$CA$5,0)-MATCH($D63,$D$18:$D$90,0)+1,0),0),0)</f>
        <v>0</v>
      </c>
      <c r="U63" s="138" cm="1">
        <f t="array" ref="U63">$E63*IFERROR(IF($D63&lt;=U$5,INDEX($E$15:$E$16,MATCH(U$5,$H$5:$CA$5,0)-MATCH($D63,$D$18:$D$90,0)+1,0),0),0)</f>
        <v>0</v>
      </c>
      <c r="V63" s="138" cm="1">
        <f t="array" ref="V63">$E63*IFERROR(IF($D63&lt;=V$5,INDEX($E$15:$E$16,MATCH(V$5,$H$5:$CA$5,0)-MATCH($D63,$D$18:$D$90,0)+1,0),0),0)</f>
        <v>0</v>
      </c>
      <c r="W63" s="138" cm="1">
        <f t="array" ref="W63">$E63*IFERROR(IF($D63&lt;=W$5,INDEX($E$15:$E$16,MATCH(W$5,$H$5:$CA$5,0)-MATCH($D63,$D$18:$D$90,0)+1,0),0),0)</f>
        <v>0</v>
      </c>
      <c r="X63" s="138" cm="1">
        <f t="array" ref="X63">$E63*IFERROR(IF($D63&lt;=X$5,INDEX($E$15:$E$16,MATCH(X$5,$H$5:$CA$5,0)-MATCH($D63,$D$18:$D$90,0)+1,0),0),0)</f>
        <v>0</v>
      </c>
      <c r="Y63" s="138" cm="1">
        <f t="array" ref="Y63">$E63*IFERROR(IF($D63&lt;=Y$5,INDEX($E$15:$E$16,MATCH(Y$5,$H$5:$CA$5,0)-MATCH($D63,$D$18:$D$90,0)+1,0),0),0)</f>
        <v>0</v>
      </c>
      <c r="Z63" s="138" cm="1">
        <f t="array" ref="Z63">$E63*IFERROR(IF($D63&lt;=Z$5,INDEX($E$15:$E$16,MATCH(Z$5,$H$5:$CA$5,0)-MATCH($D63,$D$18:$D$90,0)+1,0),0),0)</f>
        <v>0</v>
      </c>
      <c r="AA63" s="138" cm="1">
        <f t="array" ref="AA63">$E63*IFERROR(IF($D63&lt;=AA$5,INDEX($E$15:$E$16,MATCH(AA$5,$H$5:$CA$5,0)-MATCH($D63,$D$18:$D$90,0)+1,0),0),0)</f>
        <v>0</v>
      </c>
      <c r="AB63" s="138" cm="1">
        <f t="array" ref="AB63">$E63*IFERROR(IF($D63&lt;=AB$5,INDEX($E$15:$E$16,MATCH(AB$5,$H$5:$CA$5,0)-MATCH($D63,$D$18:$D$90,0)+1,0),0),0)</f>
        <v>0</v>
      </c>
      <c r="AC63" s="138" cm="1">
        <f t="array" ref="AC63">$E63*IFERROR(IF($D63&lt;=AC$5,INDEX($E$15:$E$16,MATCH(AC$5,$H$5:$CA$5,0)-MATCH($D63,$D$18:$D$90,0)+1,0),0),0)</f>
        <v>0</v>
      </c>
      <c r="AD63" s="138" cm="1">
        <f t="array" ref="AD63">$E63*IFERROR(IF($D63&lt;=AD$5,INDEX($E$15:$E$16,MATCH(AD$5,$H$5:$CA$5,0)-MATCH($D63,$D$18:$D$90,0)+1,0),0),0)</f>
        <v>0</v>
      </c>
      <c r="AE63" s="138" cm="1">
        <f t="array" ref="AE63">$E63*IFERROR(IF($D63&lt;=AE$5,INDEX($E$15:$E$16,MATCH(AE$5,$H$5:$CA$5,0)-MATCH($D63,$D$18:$D$90,0)+1,0),0),0)</f>
        <v>0</v>
      </c>
      <c r="AF63" s="138" cm="1">
        <f t="array" ref="AF63">$E63*IFERROR(IF($D63&lt;=AF$5,INDEX($E$15:$E$16,MATCH(AF$5,$H$5:$CA$5,0)-MATCH($D63,$D$18:$D$90,0)+1,0),0),0)</f>
        <v>0</v>
      </c>
      <c r="AG63" s="138" cm="1">
        <f t="array" ref="AG63">$E63*IFERROR(IF($D63&lt;=AG$5,INDEX($E$15:$E$16,MATCH(AG$5,$H$5:$CA$5,0)-MATCH($D63,$D$18:$D$90,0)+1,0),0),0)</f>
        <v>0</v>
      </c>
      <c r="AH63" s="138" cm="1">
        <f t="array" ref="AH63">$E63*IFERROR(IF($D63&lt;=AH$5,INDEX($E$15:$E$16,MATCH(AH$5,$H$5:$CA$5,0)-MATCH($D63,$D$18:$D$90,0)+1,0),0),0)</f>
        <v>0</v>
      </c>
      <c r="AI63" s="138" cm="1">
        <f t="array" ref="AI63">$E63*IFERROR(IF($D63&lt;=AI$5,INDEX($E$15:$E$16,MATCH(AI$5,$H$5:$CA$5,0)-MATCH($D63,$D$18:$D$90,0)+1,0),0),0)</f>
        <v>0</v>
      </c>
      <c r="AJ63" s="138" cm="1">
        <f t="array" ref="AJ63">$E63*IFERROR(IF($D63&lt;=AJ$5,INDEX($E$15:$E$16,MATCH(AJ$5,$H$5:$CA$5,0)-MATCH($D63,$D$18:$D$90,0)+1,0),0),0)</f>
        <v>0</v>
      </c>
      <c r="AK63" s="138" cm="1">
        <f t="array" ref="AK63">$E63*IFERROR(IF($D63&lt;=AK$5,INDEX($E$15:$E$16,MATCH(AK$5,$H$5:$CA$5,0)-MATCH($D63,$D$18:$D$90,0)+1,0),0),0)</f>
        <v>0</v>
      </c>
      <c r="AL63" s="138" cm="1">
        <f t="array" ref="AL63">$E63*IFERROR(IF($D63&lt;=AL$5,INDEX($E$15:$E$16,MATCH(AL$5,$H$5:$CA$5,0)-MATCH($D63,$D$18:$D$90,0)+1,0),0),0)</f>
        <v>0</v>
      </c>
      <c r="AM63" s="138" cm="1">
        <f t="array" ref="AM63">$E63*IFERROR(IF($D63&lt;=AM$5,INDEX($E$15:$E$16,MATCH(AM$5,$H$5:$CA$5,0)-MATCH($D63,$D$18:$D$90,0)+1,0),0),0)</f>
        <v>0</v>
      </c>
      <c r="AN63" s="138" cm="1">
        <f t="array" ref="AN63">$E63*IFERROR(IF($D63&lt;=AN$5,INDEX($E$15:$E$16,MATCH(AN$5,$H$5:$CA$5,0)-MATCH($D63,$D$18:$D$90,0)+1,0),0),0)</f>
        <v>0</v>
      </c>
      <c r="AO63" s="138" cm="1">
        <f t="array" ref="AO63">$E63*IFERROR(IF($D63&lt;=AO$5,INDEX($E$15:$E$16,MATCH(AO$5,$H$5:$CA$5,0)-MATCH($D63,$D$18:$D$90,0)+1,0),0),0)</f>
        <v>0</v>
      </c>
      <c r="AP63" s="138" cm="1">
        <f t="array" ref="AP63">$E63*IFERROR(IF($D63&lt;=AP$5,INDEX($E$15:$E$16,MATCH(AP$5,$H$5:$CA$5,0)-MATCH($D63,$D$18:$D$90,0)+1,0),0),0)</f>
        <v>0</v>
      </c>
      <c r="AQ63" s="138" cm="1">
        <f t="array" ref="AQ63">$E63*IFERROR(IF($D63&lt;=AQ$5,INDEX($E$15:$E$16,MATCH(AQ$5,$H$5:$CA$5,0)-MATCH($D63,$D$18:$D$90,0)+1,0),0),0)</f>
        <v>0</v>
      </c>
      <c r="AR63" s="138" cm="1">
        <f t="array" ref="AR63">$E63*IFERROR(IF($D63&lt;=AR$5,INDEX($E$15:$E$16,MATCH(AR$5,$H$5:$CA$5,0)-MATCH($D63,$D$18:$D$90,0)+1,0),0),0)</f>
        <v>0</v>
      </c>
      <c r="AS63" s="138" cm="1">
        <f t="array" ref="AS63">$E63*IFERROR(IF($D63&lt;=AS$5,INDEX($E$15:$E$16,MATCH(AS$5,$H$5:$CA$5,0)-MATCH($D63,$D$18:$D$90,0)+1,0),0),0)</f>
        <v>0</v>
      </c>
      <c r="AT63" s="138" cm="1">
        <f t="array" ref="AT63">$E63*IFERROR(IF($D63&lt;=AT$5,INDEX($E$15:$E$16,MATCH(AT$5,$H$5:$CA$5,0)-MATCH($D63,$D$18:$D$90,0)+1,0),0),0)</f>
        <v>0</v>
      </c>
      <c r="AU63" s="138" cm="1">
        <f t="array" ref="AU63">$E63*IFERROR(IF($D63&lt;=AU$5,INDEX($E$15:$E$16,MATCH(AU$5,$H$5:$CA$5,0)-MATCH($D63,$D$18:$D$90,0)+1,0),0),0)</f>
        <v>0</v>
      </c>
      <c r="AV63" s="138" cm="1">
        <f t="array" ref="AV63">$E63*IFERROR(IF($D63&lt;=AV$5,INDEX($E$15:$E$16,MATCH(AV$5,$H$5:$CA$5,0)-MATCH($D63,$D$18:$D$90,0)+1,0),0),0)</f>
        <v>0</v>
      </c>
      <c r="AW63" s="138" cm="1">
        <f t="array" ref="AW63">$E63*IFERROR(IF($D63&lt;=AW$5,INDEX($E$15:$E$16,MATCH(AW$5,$H$5:$CA$5,0)-MATCH($D63,$D$18:$D$90,0)+1,0),0),0)</f>
        <v>0</v>
      </c>
      <c r="AX63" s="138" cm="1">
        <f t="array" ref="AX63">$E63*IFERROR(IF($D63&lt;=AX$5,INDEX($E$15:$E$16,MATCH(AX$5,$H$5:$CA$5,0)-MATCH($D63,$D$18:$D$90,0)+1,0),0),0)</f>
        <v>0</v>
      </c>
      <c r="AY63" s="138" cm="1">
        <f t="array" ref="AY63">$E63*IFERROR(IF($D63&lt;=AY$5,INDEX($E$15:$E$16,MATCH(AY$5,$H$5:$CA$5,0)-MATCH($D63,$D$18:$D$90,0)+1,0),0),0)</f>
        <v>0</v>
      </c>
      <c r="AZ63" s="138" cm="1">
        <f t="array" ref="AZ63">$E63*IFERROR(IF($D63&lt;=AZ$5,INDEX($E$15:$E$16,MATCH(AZ$5,$H$5:$CA$5,0)-MATCH($D63,$D$18:$D$90,0)+1,0),0),0)</f>
        <v>0</v>
      </c>
      <c r="BA63" s="138" cm="1">
        <f t="array" ref="BA63">$E63*IFERROR(IF($D63&lt;=BA$5,INDEX($E$15:$E$16,MATCH(BA$5,$H$5:$CA$5,0)-MATCH($D63,$D$18:$D$90,0)+1,0),0),0)</f>
        <v>246677.45833333334</v>
      </c>
      <c r="BB63" s="138" cm="1">
        <f t="array" ref="BB63">$E63*IFERROR(IF($D63&lt;=BB$5,INDEX($E$15:$E$16,MATCH(BB$5,$H$5:$CA$5,0)-MATCH($D63,$D$18:$D$90,0)+1,0),0),0)</f>
        <v>246677.45833333334</v>
      </c>
      <c r="BC63" s="138" cm="1">
        <f t="array" ref="BC63">$E63*IFERROR(IF($D63&lt;=BC$5,INDEX($E$15:$E$16,MATCH(BC$5,$H$5:$CA$5,0)-MATCH($D63,$D$18:$D$90,0)+1,0),0),0)</f>
        <v>0</v>
      </c>
      <c r="BD63" s="138" cm="1">
        <f t="array" ref="BD63">$E63*IFERROR(IF($D63&lt;=BD$5,INDEX($E$15:$E$16,MATCH(BD$5,$H$5:$CA$5,0)-MATCH($D63,$D$18:$D$90,0)+1,0),0),0)</f>
        <v>0</v>
      </c>
      <c r="BE63" s="138" cm="1">
        <f t="array" ref="BE63">$E63*IFERROR(IF($D63&lt;=BE$5,INDEX($E$15:$E$16,MATCH(BE$5,$H$5:$CA$5,0)-MATCH($D63,$D$18:$D$90,0)+1,0),0),0)</f>
        <v>0</v>
      </c>
      <c r="BF63" s="138" cm="1">
        <f t="array" ref="BF63">$E63*IFERROR(IF($D63&lt;=BF$5,INDEX($E$15:$E$16,MATCH(BF$5,$H$5:$CA$5,0)-MATCH($D63,$D$18:$D$90,0)+1,0),0),0)</f>
        <v>0</v>
      </c>
      <c r="BG63" s="138" cm="1">
        <f t="array" ref="BG63">$E63*IFERROR(IF($D63&lt;=BG$5,INDEX($E$15:$E$16,MATCH(BG$5,$H$5:$CA$5,0)-MATCH($D63,$D$18:$D$90,0)+1,0),0),0)</f>
        <v>0</v>
      </c>
      <c r="BH63" s="138" cm="1">
        <f t="array" ref="BH63">$E63*IFERROR(IF($D63&lt;=BH$5,INDEX($E$15:$E$16,MATCH(BH$5,$H$5:$CA$5,0)-MATCH($D63,$D$18:$D$90,0)+1,0),0),0)</f>
        <v>0</v>
      </c>
      <c r="BI63" s="138" cm="1">
        <f t="array" ref="BI63">$E63*IFERROR(IF($D63&lt;=BI$5,INDEX($E$15:$E$16,MATCH(BI$5,$H$5:$CA$5,0)-MATCH($D63,$D$18:$D$90,0)+1,0),0),0)</f>
        <v>0</v>
      </c>
      <c r="BJ63" s="138" cm="1">
        <f t="array" ref="BJ63">$E63*IFERROR(IF($D63&lt;=BJ$5,INDEX($E$15:$E$16,MATCH(BJ$5,$H$5:$CA$5,0)-MATCH($D63,$D$18:$D$90,0)+1,0),0),0)</f>
        <v>0</v>
      </c>
      <c r="BK63" s="138" cm="1">
        <f t="array" ref="BK63">$E63*IFERROR(IF($D63&lt;=BK$5,INDEX($E$15:$E$16,MATCH(BK$5,$H$5:$CA$5,0)-MATCH($D63,$D$18:$D$90,0)+1,0),0),0)</f>
        <v>0</v>
      </c>
      <c r="BL63" s="138" cm="1">
        <f t="array" ref="BL63">$E63*IFERROR(IF($D63&lt;=BL$5,INDEX($E$15:$E$16,MATCH(BL$5,$H$5:$CA$5,0)-MATCH($D63,$D$18:$D$90,0)+1,0),0),0)</f>
        <v>0</v>
      </c>
      <c r="BM63" s="138" cm="1">
        <f t="array" ref="BM63">$E63*IFERROR(IF($D63&lt;=BM$5,INDEX($E$15:$E$16,MATCH(BM$5,$H$5:$CA$5,0)-MATCH($D63,$D$18:$D$90,0)+1,0),0),0)</f>
        <v>0</v>
      </c>
      <c r="BN63" s="138" cm="1">
        <f t="array" ref="BN63">$E63*IFERROR(IF($D63&lt;=BN$5,INDEX($E$15:$E$16,MATCH(BN$5,$H$5:$CA$5,0)-MATCH($D63,$D$18:$D$90,0)+1,0),0),0)</f>
        <v>0</v>
      </c>
      <c r="BO63" s="138" cm="1">
        <f t="array" ref="BO63">$E63*IFERROR(IF($D63&lt;=BO$5,INDEX($E$15:$E$16,MATCH(BO$5,$H$5:$CA$5,0)-MATCH($D63,$D$18:$D$90,0)+1,0),0),0)</f>
        <v>0</v>
      </c>
      <c r="BP63" s="138" cm="1">
        <f t="array" ref="BP63">$E63*IFERROR(IF($D63&lt;=BP$5,INDEX($E$15:$E$16,MATCH(BP$5,$H$5:$CA$5,0)-MATCH($D63,$D$18:$D$90,0)+1,0),0),0)</f>
        <v>0</v>
      </c>
      <c r="BQ63" s="138" cm="1">
        <f t="array" ref="BQ63">$E63*IFERROR(IF($D63&lt;=BQ$5,INDEX($E$15:$E$16,MATCH(BQ$5,$H$5:$CA$5,0)-MATCH($D63,$D$18:$D$90,0)+1,0),0),0)</f>
        <v>0</v>
      </c>
      <c r="BR63" s="138" cm="1">
        <f t="array" ref="BR63">$E63*IFERROR(IF($D63&lt;=BR$5,INDEX($E$15:$E$16,MATCH(BR$5,$H$5:$CA$5,0)-MATCH($D63,$D$18:$D$90,0)+1,0),0),0)</f>
        <v>0</v>
      </c>
      <c r="BS63" s="138" cm="1">
        <f t="array" ref="BS63">$E63*IFERROR(IF($D63&lt;=BS$5,INDEX($E$15:$E$16,MATCH(BS$5,$H$5:$CA$5,0)-MATCH($D63,$D$18:$D$90,0)+1,0),0),0)</f>
        <v>0</v>
      </c>
      <c r="BT63" s="138" cm="1">
        <f t="array" ref="BT63">$E63*IFERROR(IF($D63&lt;=BT$5,INDEX($E$15:$E$16,MATCH(BT$5,$H$5:$CA$5,0)-MATCH($D63,$D$18:$D$90,0)+1,0),0),0)</f>
        <v>0</v>
      </c>
      <c r="BU63" s="138" cm="1">
        <f t="array" ref="BU63">$E63*IFERROR(IF($D63&lt;=BU$5,INDEX($E$15:$E$16,MATCH(BU$5,$H$5:$CA$5,0)-MATCH($D63,$D$18:$D$90,0)+1,0),0),0)</f>
        <v>0</v>
      </c>
      <c r="BV63" s="138" cm="1">
        <f t="array" ref="BV63">$E63*IFERROR(IF($D63&lt;=BV$5,INDEX($E$15:$E$16,MATCH(BV$5,$H$5:$CA$5,0)-MATCH($D63,$D$18:$D$90,0)+1,0),0),0)</f>
        <v>0</v>
      </c>
      <c r="BW63" s="138" cm="1">
        <f t="array" ref="BW63">$E63*IFERROR(IF($D63&lt;=BW$5,INDEX($E$15:$E$16,MATCH(BW$5,$H$5:$CA$5,0)-MATCH($D63,$D$18:$D$90,0)+1,0),0),0)</f>
        <v>0</v>
      </c>
      <c r="BX63" s="138" cm="1">
        <f t="array" ref="BX63">$E63*IFERROR(IF($D63&lt;=BX$5,INDEX($E$15:$E$16,MATCH(BX$5,$H$5:$CA$5,0)-MATCH($D63,$D$18:$D$90,0)+1,0),0),0)</f>
        <v>0</v>
      </c>
      <c r="BY63" s="138" cm="1">
        <f t="array" ref="BY63">$E63*IFERROR(IF($D63&lt;=BY$5,INDEX($E$15:$E$16,MATCH(BY$5,$H$5:$CA$5,0)-MATCH($D63,$D$18:$D$90,0)+1,0),0),0)</f>
        <v>0</v>
      </c>
      <c r="BZ63" s="138" cm="1">
        <f t="array" ref="BZ63">$E63*IFERROR(IF($D63&lt;=BZ$5,INDEX($E$15:$E$16,MATCH(BZ$5,$H$5:$CA$5,0)-MATCH($D63,$D$18:$D$90,0)+1,0),0),0)</f>
        <v>0</v>
      </c>
      <c r="CA63" s="138" cm="1">
        <f t="array" ref="CA63">$E63*IFERROR(IF($D63&lt;=CA$5,INDEX($E$15:$E$16,MATCH(CA$5,$H$5:$CA$5,0)-MATCH($D63,$D$18:$D$90,0)+1,0),0),0)</f>
        <v>0</v>
      </c>
    </row>
    <row r="64" spans="4:79" hidden="1" outlineLevel="1">
      <c r="D64" s="24">
        <f t="shared" si="10"/>
        <v>47452</v>
      </c>
      <c r="E64" s="137" cm="1">
        <f t="array" ref="E64">INDEX($H$7:$CA$7,0,MATCH($D64,$H$5:$CA$5,0))</f>
        <v>520165.27083333337</v>
      </c>
      <c r="H64" s="138" cm="1">
        <f t="array" ref="H64">$E64*IFERROR(IF($D64&lt;=H$5,INDEX($E$15:$E$16,MATCH(H$5,$H$5:$CA$5,0)-MATCH($D64,$D$18:$D$90,0)+1,0),0),0)</f>
        <v>0</v>
      </c>
      <c r="I64" s="138" cm="1">
        <f t="array" ref="I64">$E64*IFERROR(IF($D64&lt;=I$5,INDEX($E$15:$E$16,MATCH(I$5,$H$5:$CA$5,0)-MATCH($D64,$D$18:$D$90,0)+1,0),0),0)</f>
        <v>0</v>
      </c>
      <c r="J64" s="138" cm="1">
        <f t="array" ref="J64">$E64*IFERROR(IF($D64&lt;=J$5,INDEX($E$15:$E$16,MATCH(J$5,$H$5:$CA$5,0)-MATCH($D64,$D$18:$D$90,0)+1,0),0),0)</f>
        <v>0</v>
      </c>
      <c r="K64" s="138" cm="1">
        <f t="array" ref="K64">$E64*IFERROR(IF($D64&lt;=K$5,INDEX($E$15:$E$16,MATCH(K$5,$H$5:$CA$5,0)-MATCH($D64,$D$18:$D$90,0)+1,0),0),0)</f>
        <v>0</v>
      </c>
      <c r="L64" s="138" cm="1">
        <f t="array" ref="L64">$E64*IFERROR(IF($D64&lt;=L$5,INDEX($E$15:$E$16,MATCH(L$5,$H$5:$CA$5,0)-MATCH($D64,$D$18:$D$90,0)+1,0),0),0)</f>
        <v>0</v>
      </c>
      <c r="M64" s="138" cm="1">
        <f t="array" ref="M64">$E64*IFERROR(IF($D64&lt;=M$5,INDEX($E$15:$E$16,MATCH(M$5,$H$5:$CA$5,0)-MATCH($D64,$D$18:$D$90,0)+1,0),0),0)</f>
        <v>0</v>
      </c>
      <c r="N64" s="138" cm="1">
        <f t="array" ref="N64">$E64*IFERROR(IF($D64&lt;=N$5,INDEX($E$15:$E$16,MATCH(N$5,$H$5:$CA$5,0)-MATCH($D64,$D$18:$D$90,0)+1,0),0),0)</f>
        <v>0</v>
      </c>
      <c r="O64" s="138" cm="1">
        <f t="array" ref="O64">$E64*IFERROR(IF($D64&lt;=O$5,INDEX($E$15:$E$16,MATCH(O$5,$H$5:$CA$5,0)-MATCH($D64,$D$18:$D$90,0)+1,0),0),0)</f>
        <v>0</v>
      </c>
      <c r="P64" s="138" cm="1">
        <f t="array" ref="P64">$E64*IFERROR(IF($D64&lt;=P$5,INDEX($E$15:$E$16,MATCH(P$5,$H$5:$CA$5,0)-MATCH($D64,$D$18:$D$90,0)+1,0),0),0)</f>
        <v>0</v>
      </c>
      <c r="Q64" s="138" cm="1">
        <f t="array" ref="Q64">$E64*IFERROR(IF($D64&lt;=Q$5,INDEX($E$15:$E$16,MATCH(Q$5,$H$5:$CA$5,0)-MATCH($D64,$D$18:$D$90,0)+1,0),0),0)</f>
        <v>0</v>
      </c>
      <c r="R64" s="138" cm="1">
        <f t="array" ref="R64">$E64*IFERROR(IF($D64&lt;=R$5,INDEX($E$15:$E$16,MATCH(R$5,$H$5:$CA$5,0)-MATCH($D64,$D$18:$D$90,0)+1,0),0),0)</f>
        <v>0</v>
      </c>
      <c r="S64" s="138" cm="1">
        <f t="array" ref="S64">$E64*IFERROR(IF($D64&lt;=S$5,INDEX($E$15:$E$16,MATCH(S$5,$H$5:$CA$5,0)-MATCH($D64,$D$18:$D$90,0)+1,0),0),0)</f>
        <v>0</v>
      </c>
      <c r="T64" s="138" cm="1">
        <f t="array" ref="T64">$E64*IFERROR(IF($D64&lt;=T$5,INDEX($E$15:$E$16,MATCH(T$5,$H$5:$CA$5,0)-MATCH($D64,$D$18:$D$90,0)+1,0),0),0)</f>
        <v>0</v>
      </c>
      <c r="U64" s="138" cm="1">
        <f t="array" ref="U64">$E64*IFERROR(IF($D64&lt;=U$5,INDEX($E$15:$E$16,MATCH(U$5,$H$5:$CA$5,0)-MATCH($D64,$D$18:$D$90,0)+1,0),0),0)</f>
        <v>0</v>
      </c>
      <c r="V64" s="138" cm="1">
        <f t="array" ref="V64">$E64*IFERROR(IF($D64&lt;=V$5,INDEX($E$15:$E$16,MATCH(V$5,$H$5:$CA$5,0)-MATCH($D64,$D$18:$D$90,0)+1,0),0),0)</f>
        <v>0</v>
      </c>
      <c r="W64" s="138" cm="1">
        <f t="array" ref="W64">$E64*IFERROR(IF($D64&lt;=W$5,INDEX($E$15:$E$16,MATCH(W$5,$H$5:$CA$5,0)-MATCH($D64,$D$18:$D$90,0)+1,0),0),0)</f>
        <v>0</v>
      </c>
      <c r="X64" s="138" cm="1">
        <f t="array" ref="X64">$E64*IFERROR(IF($D64&lt;=X$5,INDEX($E$15:$E$16,MATCH(X$5,$H$5:$CA$5,0)-MATCH($D64,$D$18:$D$90,0)+1,0),0),0)</f>
        <v>0</v>
      </c>
      <c r="Y64" s="138" cm="1">
        <f t="array" ref="Y64">$E64*IFERROR(IF($D64&lt;=Y$5,INDEX($E$15:$E$16,MATCH(Y$5,$H$5:$CA$5,0)-MATCH($D64,$D$18:$D$90,0)+1,0),0),0)</f>
        <v>0</v>
      </c>
      <c r="Z64" s="138" cm="1">
        <f t="array" ref="Z64">$E64*IFERROR(IF($D64&lt;=Z$5,INDEX($E$15:$E$16,MATCH(Z$5,$H$5:$CA$5,0)-MATCH($D64,$D$18:$D$90,0)+1,0),0),0)</f>
        <v>0</v>
      </c>
      <c r="AA64" s="138" cm="1">
        <f t="array" ref="AA64">$E64*IFERROR(IF($D64&lt;=AA$5,INDEX($E$15:$E$16,MATCH(AA$5,$H$5:$CA$5,0)-MATCH($D64,$D$18:$D$90,0)+1,0),0),0)</f>
        <v>0</v>
      </c>
      <c r="AB64" s="138" cm="1">
        <f t="array" ref="AB64">$E64*IFERROR(IF($D64&lt;=AB$5,INDEX($E$15:$E$16,MATCH(AB$5,$H$5:$CA$5,0)-MATCH($D64,$D$18:$D$90,0)+1,0),0),0)</f>
        <v>0</v>
      </c>
      <c r="AC64" s="138" cm="1">
        <f t="array" ref="AC64">$E64*IFERROR(IF($D64&lt;=AC$5,INDEX($E$15:$E$16,MATCH(AC$5,$H$5:$CA$5,0)-MATCH($D64,$D$18:$D$90,0)+1,0),0),0)</f>
        <v>0</v>
      </c>
      <c r="AD64" s="138" cm="1">
        <f t="array" ref="AD64">$E64*IFERROR(IF($D64&lt;=AD$5,INDEX($E$15:$E$16,MATCH(AD$5,$H$5:$CA$5,0)-MATCH($D64,$D$18:$D$90,0)+1,0),0),0)</f>
        <v>0</v>
      </c>
      <c r="AE64" s="138" cm="1">
        <f t="array" ref="AE64">$E64*IFERROR(IF($D64&lt;=AE$5,INDEX($E$15:$E$16,MATCH(AE$5,$H$5:$CA$5,0)-MATCH($D64,$D$18:$D$90,0)+1,0),0),0)</f>
        <v>0</v>
      </c>
      <c r="AF64" s="138" cm="1">
        <f t="array" ref="AF64">$E64*IFERROR(IF($D64&lt;=AF$5,INDEX($E$15:$E$16,MATCH(AF$5,$H$5:$CA$5,0)-MATCH($D64,$D$18:$D$90,0)+1,0),0),0)</f>
        <v>0</v>
      </c>
      <c r="AG64" s="138" cm="1">
        <f t="array" ref="AG64">$E64*IFERROR(IF($D64&lt;=AG$5,INDEX($E$15:$E$16,MATCH(AG$5,$H$5:$CA$5,0)-MATCH($D64,$D$18:$D$90,0)+1,0),0),0)</f>
        <v>0</v>
      </c>
      <c r="AH64" s="138" cm="1">
        <f t="array" ref="AH64">$E64*IFERROR(IF($D64&lt;=AH$5,INDEX($E$15:$E$16,MATCH(AH$5,$H$5:$CA$5,0)-MATCH($D64,$D$18:$D$90,0)+1,0),0),0)</f>
        <v>0</v>
      </c>
      <c r="AI64" s="138" cm="1">
        <f t="array" ref="AI64">$E64*IFERROR(IF($D64&lt;=AI$5,INDEX($E$15:$E$16,MATCH(AI$5,$H$5:$CA$5,0)-MATCH($D64,$D$18:$D$90,0)+1,0),0),0)</f>
        <v>0</v>
      </c>
      <c r="AJ64" s="138" cm="1">
        <f t="array" ref="AJ64">$E64*IFERROR(IF($D64&lt;=AJ$5,INDEX($E$15:$E$16,MATCH(AJ$5,$H$5:$CA$5,0)-MATCH($D64,$D$18:$D$90,0)+1,0),0),0)</f>
        <v>0</v>
      </c>
      <c r="AK64" s="138" cm="1">
        <f t="array" ref="AK64">$E64*IFERROR(IF($D64&lt;=AK$5,INDEX($E$15:$E$16,MATCH(AK$5,$H$5:$CA$5,0)-MATCH($D64,$D$18:$D$90,0)+1,0),0),0)</f>
        <v>0</v>
      </c>
      <c r="AL64" s="138" cm="1">
        <f t="array" ref="AL64">$E64*IFERROR(IF($D64&lt;=AL$5,INDEX($E$15:$E$16,MATCH(AL$5,$H$5:$CA$5,0)-MATCH($D64,$D$18:$D$90,0)+1,0),0),0)</f>
        <v>0</v>
      </c>
      <c r="AM64" s="138" cm="1">
        <f t="array" ref="AM64">$E64*IFERROR(IF($D64&lt;=AM$5,INDEX($E$15:$E$16,MATCH(AM$5,$H$5:$CA$5,0)-MATCH($D64,$D$18:$D$90,0)+1,0),0),0)</f>
        <v>0</v>
      </c>
      <c r="AN64" s="138" cm="1">
        <f t="array" ref="AN64">$E64*IFERROR(IF($D64&lt;=AN$5,INDEX($E$15:$E$16,MATCH(AN$5,$H$5:$CA$5,0)-MATCH($D64,$D$18:$D$90,0)+1,0),0),0)</f>
        <v>0</v>
      </c>
      <c r="AO64" s="138" cm="1">
        <f t="array" ref="AO64">$E64*IFERROR(IF($D64&lt;=AO$5,INDEX($E$15:$E$16,MATCH(AO$5,$H$5:$CA$5,0)-MATCH($D64,$D$18:$D$90,0)+1,0),0),0)</f>
        <v>0</v>
      </c>
      <c r="AP64" s="138" cm="1">
        <f t="array" ref="AP64">$E64*IFERROR(IF($D64&lt;=AP$5,INDEX($E$15:$E$16,MATCH(AP$5,$H$5:$CA$5,0)-MATCH($D64,$D$18:$D$90,0)+1,0),0),0)</f>
        <v>0</v>
      </c>
      <c r="AQ64" s="138" cm="1">
        <f t="array" ref="AQ64">$E64*IFERROR(IF($D64&lt;=AQ$5,INDEX($E$15:$E$16,MATCH(AQ$5,$H$5:$CA$5,0)-MATCH($D64,$D$18:$D$90,0)+1,0),0),0)</f>
        <v>0</v>
      </c>
      <c r="AR64" s="138" cm="1">
        <f t="array" ref="AR64">$E64*IFERROR(IF($D64&lt;=AR$5,INDEX($E$15:$E$16,MATCH(AR$5,$H$5:$CA$5,0)-MATCH($D64,$D$18:$D$90,0)+1,0),0),0)</f>
        <v>0</v>
      </c>
      <c r="AS64" s="138" cm="1">
        <f t="array" ref="AS64">$E64*IFERROR(IF($D64&lt;=AS$5,INDEX($E$15:$E$16,MATCH(AS$5,$H$5:$CA$5,0)-MATCH($D64,$D$18:$D$90,0)+1,0),0),0)</f>
        <v>0</v>
      </c>
      <c r="AT64" s="138" cm="1">
        <f t="array" ref="AT64">$E64*IFERROR(IF($D64&lt;=AT$5,INDEX($E$15:$E$16,MATCH(AT$5,$H$5:$CA$5,0)-MATCH($D64,$D$18:$D$90,0)+1,0),0),0)</f>
        <v>0</v>
      </c>
      <c r="AU64" s="138" cm="1">
        <f t="array" ref="AU64">$E64*IFERROR(IF($D64&lt;=AU$5,INDEX($E$15:$E$16,MATCH(AU$5,$H$5:$CA$5,0)-MATCH($D64,$D$18:$D$90,0)+1,0),0),0)</f>
        <v>0</v>
      </c>
      <c r="AV64" s="138" cm="1">
        <f t="array" ref="AV64">$E64*IFERROR(IF($D64&lt;=AV$5,INDEX($E$15:$E$16,MATCH(AV$5,$H$5:$CA$5,0)-MATCH($D64,$D$18:$D$90,0)+1,0),0),0)</f>
        <v>0</v>
      </c>
      <c r="AW64" s="138" cm="1">
        <f t="array" ref="AW64">$E64*IFERROR(IF($D64&lt;=AW$5,INDEX($E$15:$E$16,MATCH(AW$5,$H$5:$CA$5,0)-MATCH($D64,$D$18:$D$90,0)+1,0),0),0)</f>
        <v>0</v>
      </c>
      <c r="AX64" s="138" cm="1">
        <f t="array" ref="AX64">$E64*IFERROR(IF($D64&lt;=AX$5,INDEX($E$15:$E$16,MATCH(AX$5,$H$5:$CA$5,0)-MATCH($D64,$D$18:$D$90,0)+1,0),0),0)</f>
        <v>0</v>
      </c>
      <c r="AY64" s="138" cm="1">
        <f t="array" ref="AY64">$E64*IFERROR(IF($D64&lt;=AY$5,INDEX($E$15:$E$16,MATCH(AY$5,$H$5:$CA$5,0)-MATCH($D64,$D$18:$D$90,0)+1,0),0),0)</f>
        <v>0</v>
      </c>
      <c r="AZ64" s="138" cm="1">
        <f t="array" ref="AZ64">$E64*IFERROR(IF($D64&lt;=AZ$5,INDEX($E$15:$E$16,MATCH(AZ$5,$H$5:$CA$5,0)-MATCH($D64,$D$18:$D$90,0)+1,0),0),0)</f>
        <v>0</v>
      </c>
      <c r="BA64" s="138" cm="1">
        <f t="array" ref="BA64">$E64*IFERROR(IF($D64&lt;=BA$5,INDEX($E$15:$E$16,MATCH(BA$5,$H$5:$CA$5,0)-MATCH($D64,$D$18:$D$90,0)+1,0),0),0)</f>
        <v>0</v>
      </c>
      <c r="BB64" s="138" cm="1">
        <f t="array" ref="BB64">$E64*IFERROR(IF($D64&lt;=BB$5,INDEX($E$15:$E$16,MATCH(BB$5,$H$5:$CA$5,0)-MATCH($D64,$D$18:$D$90,0)+1,0),0),0)</f>
        <v>260082.63541666669</v>
      </c>
      <c r="BC64" s="138" cm="1">
        <f t="array" ref="BC64">$E64*IFERROR(IF($D64&lt;=BC$5,INDEX($E$15:$E$16,MATCH(BC$5,$H$5:$CA$5,0)-MATCH($D64,$D$18:$D$90,0)+1,0),0),0)</f>
        <v>260082.63541666669</v>
      </c>
      <c r="BD64" s="138" cm="1">
        <f t="array" ref="BD64">$E64*IFERROR(IF($D64&lt;=BD$5,INDEX($E$15:$E$16,MATCH(BD$5,$H$5:$CA$5,0)-MATCH($D64,$D$18:$D$90,0)+1,0),0),0)</f>
        <v>0</v>
      </c>
      <c r="BE64" s="138" cm="1">
        <f t="array" ref="BE64">$E64*IFERROR(IF($D64&lt;=BE$5,INDEX($E$15:$E$16,MATCH(BE$5,$H$5:$CA$5,0)-MATCH($D64,$D$18:$D$90,0)+1,0),0),0)</f>
        <v>0</v>
      </c>
      <c r="BF64" s="138" cm="1">
        <f t="array" ref="BF64">$E64*IFERROR(IF($D64&lt;=BF$5,INDEX($E$15:$E$16,MATCH(BF$5,$H$5:$CA$5,0)-MATCH($D64,$D$18:$D$90,0)+1,0),0),0)</f>
        <v>0</v>
      </c>
      <c r="BG64" s="138" cm="1">
        <f t="array" ref="BG64">$E64*IFERROR(IF($D64&lt;=BG$5,INDEX($E$15:$E$16,MATCH(BG$5,$H$5:$CA$5,0)-MATCH($D64,$D$18:$D$90,0)+1,0),0),0)</f>
        <v>0</v>
      </c>
      <c r="BH64" s="138" cm="1">
        <f t="array" ref="BH64">$E64*IFERROR(IF($D64&lt;=BH$5,INDEX($E$15:$E$16,MATCH(BH$5,$H$5:$CA$5,0)-MATCH($D64,$D$18:$D$90,0)+1,0),0),0)</f>
        <v>0</v>
      </c>
      <c r="BI64" s="138" cm="1">
        <f t="array" ref="BI64">$E64*IFERROR(IF($D64&lt;=BI$5,INDEX($E$15:$E$16,MATCH(BI$5,$H$5:$CA$5,0)-MATCH($D64,$D$18:$D$90,0)+1,0),0),0)</f>
        <v>0</v>
      </c>
      <c r="BJ64" s="138" cm="1">
        <f t="array" ref="BJ64">$E64*IFERROR(IF($D64&lt;=BJ$5,INDEX($E$15:$E$16,MATCH(BJ$5,$H$5:$CA$5,0)-MATCH($D64,$D$18:$D$90,0)+1,0),0),0)</f>
        <v>0</v>
      </c>
      <c r="BK64" s="138" cm="1">
        <f t="array" ref="BK64">$E64*IFERROR(IF($D64&lt;=BK$5,INDEX($E$15:$E$16,MATCH(BK$5,$H$5:$CA$5,0)-MATCH($D64,$D$18:$D$90,0)+1,0),0),0)</f>
        <v>0</v>
      </c>
      <c r="BL64" s="138" cm="1">
        <f t="array" ref="BL64">$E64*IFERROR(IF($D64&lt;=BL$5,INDEX($E$15:$E$16,MATCH(BL$5,$H$5:$CA$5,0)-MATCH($D64,$D$18:$D$90,0)+1,0),0),0)</f>
        <v>0</v>
      </c>
      <c r="BM64" s="138" cm="1">
        <f t="array" ref="BM64">$E64*IFERROR(IF($D64&lt;=BM$5,INDEX($E$15:$E$16,MATCH(BM$5,$H$5:$CA$5,0)-MATCH($D64,$D$18:$D$90,0)+1,0),0),0)</f>
        <v>0</v>
      </c>
      <c r="BN64" s="138" cm="1">
        <f t="array" ref="BN64">$E64*IFERROR(IF($D64&lt;=BN$5,INDEX($E$15:$E$16,MATCH(BN$5,$H$5:$CA$5,0)-MATCH($D64,$D$18:$D$90,0)+1,0),0),0)</f>
        <v>0</v>
      </c>
      <c r="BO64" s="138" cm="1">
        <f t="array" ref="BO64">$E64*IFERROR(IF($D64&lt;=BO$5,INDEX($E$15:$E$16,MATCH(BO$5,$H$5:$CA$5,0)-MATCH($D64,$D$18:$D$90,0)+1,0),0),0)</f>
        <v>0</v>
      </c>
      <c r="BP64" s="138" cm="1">
        <f t="array" ref="BP64">$E64*IFERROR(IF($D64&lt;=BP$5,INDEX($E$15:$E$16,MATCH(BP$5,$H$5:$CA$5,0)-MATCH($D64,$D$18:$D$90,0)+1,0),0),0)</f>
        <v>0</v>
      </c>
      <c r="BQ64" s="138" cm="1">
        <f t="array" ref="BQ64">$E64*IFERROR(IF($D64&lt;=BQ$5,INDEX($E$15:$E$16,MATCH(BQ$5,$H$5:$CA$5,0)-MATCH($D64,$D$18:$D$90,0)+1,0),0),0)</f>
        <v>0</v>
      </c>
      <c r="BR64" s="138" cm="1">
        <f t="array" ref="BR64">$E64*IFERROR(IF($D64&lt;=BR$5,INDEX($E$15:$E$16,MATCH(BR$5,$H$5:$CA$5,0)-MATCH($D64,$D$18:$D$90,0)+1,0),0),0)</f>
        <v>0</v>
      </c>
      <c r="BS64" s="138" cm="1">
        <f t="array" ref="BS64">$E64*IFERROR(IF($D64&lt;=BS$5,INDEX($E$15:$E$16,MATCH(BS$5,$H$5:$CA$5,0)-MATCH($D64,$D$18:$D$90,0)+1,0),0),0)</f>
        <v>0</v>
      </c>
      <c r="BT64" s="138" cm="1">
        <f t="array" ref="BT64">$E64*IFERROR(IF($D64&lt;=BT$5,INDEX($E$15:$E$16,MATCH(BT$5,$H$5:$CA$5,0)-MATCH($D64,$D$18:$D$90,0)+1,0),0),0)</f>
        <v>0</v>
      </c>
      <c r="BU64" s="138" cm="1">
        <f t="array" ref="BU64">$E64*IFERROR(IF($D64&lt;=BU$5,INDEX($E$15:$E$16,MATCH(BU$5,$H$5:$CA$5,0)-MATCH($D64,$D$18:$D$90,0)+1,0),0),0)</f>
        <v>0</v>
      </c>
      <c r="BV64" s="138" cm="1">
        <f t="array" ref="BV64">$E64*IFERROR(IF($D64&lt;=BV$5,INDEX($E$15:$E$16,MATCH(BV$5,$H$5:$CA$5,0)-MATCH($D64,$D$18:$D$90,0)+1,0),0),0)</f>
        <v>0</v>
      </c>
      <c r="BW64" s="138" cm="1">
        <f t="array" ref="BW64">$E64*IFERROR(IF($D64&lt;=BW$5,INDEX($E$15:$E$16,MATCH(BW$5,$H$5:$CA$5,0)-MATCH($D64,$D$18:$D$90,0)+1,0),0),0)</f>
        <v>0</v>
      </c>
      <c r="BX64" s="138" cm="1">
        <f t="array" ref="BX64">$E64*IFERROR(IF($D64&lt;=BX$5,INDEX($E$15:$E$16,MATCH(BX$5,$H$5:$CA$5,0)-MATCH($D64,$D$18:$D$90,0)+1,0),0),0)</f>
        <v>0</v>
      </c>
      <c r="BY64" s="138" cm="1">
        <f t="array" ref="BY64">$E64*IFERROR(IF($D64&lt;=BY$5,INDEX($E$15:$E$16,MATCH(BY$5,$H$5:$CA$5,0)-MATCH($D64,$D$18:$D$90,0)+1,0),0),0)</f>
        <v>0</v>
      </c>
      <c r="BZ64" s="138" cm="1">
        <f t="array" ref="BZ64">$E64*IFERROR(IF($D64&lt;=BZ$5,INDEX($E$15:$E$16,MATCH(BZ$5,$H$5:$CA$5,0)-MATCH($D64,$D$18:$D$90,0)+1,0),0),0)</f>
        <v>0</v>
      </c>
      <c r="CA64" s="138" cm="1">
        <f t="array" ref="CA64">$E64*IFERROR(IF($D64&lt;=CA$5,INDEX($E$15:$E$16,MATCH(CA$5,$H$5:$CA$5,0)-MATCH($D64,$D$18:$D$90,0)+1,0),0),0)</f>
        <v>0</v>
      </c>
    </row>
    <row r="65" spans="4:79" hidden="1" outlineLevel="1">
      <c r="D65" s="24">
        <f t="shared" si="10"/>
        <v>47483</v>
      </c>
      <c r="E65" s="137" cm="1">
        <f t="array" ref="E65">INDEX($H$7:$CA$7,0,MATCH($D65,$H$5:$CA$5,0))</f>
        <v>493354.91666666669</v>
      </c>
      <c r="H65" s="138" cm="1">
        <f t="array" ref="H65">$E65*IFERROR(IF($D65&lt;=H$5,INDEX($E$15:$E$16,MATCH(H$5,$H$5:$CA$5,0)-MATCH($D65,$D$18:$D$90,0)+1,0),0),0)</f>
        <v>0</v>
      </c>
      <c r="I65" s="138" cm="1">
        <f t="array" ref="I65">$E65*IFERROR(IF($D65&lt;=I$5,INDEX($E$15:$E$16,MATCH(I$5,$H$5:$CA$5,0)-MATCH($D65,$D$18:$D$90,0)+1,0),0),0)</f>
        <v>0</v>
      </c>
      <c r="J65" s="138" cm="1">
        <f t="array" ref="J65">$E65*IFERROR(IF($D65&lt;=J$5,INDEX($E$15:$E$16,MATCH(J$5,$H$5:$CA$5,0)-MATCH($D65,$D$18:$D$90,0)+1,0),0),0)</f>
        <v>0</v>
      </c>
      <c r="K65" s="138" cm="1">
        <f t="array" ref="K65">$E65*IFERROR(IF($D65&lt;=K$5,INDEX($E$15:$E$16,MATCH(K$5,$H$5:$CA$5,0)-MATCH($D65,$D$18:$D$90,0)+1,0),0),0)</f>
        <v>0</v>
      </c>
      <c r="L65" s="138" cm="1">
        <f t="array" ref="L65">$E65*IFERROR(IF($D65&lt;=L$5,INDEX($E$15:$E$16,MATCH(L$5,$H$5:$CA$5,0)-MATCH($D65,$D$18:$D$90,0)+1,0),0),0)</f>
        <v>0</v>
      </c>
      <c r="M65" s="138" cm="1">
        <f t="array" ref="M65">$E65*IFERROR(IF($D65&lt;=M$5,INDEX($E$15:$E$16,MATCH(M$5,$H$5:$CA$5,0)-MATCH($D65,$D$18:$D$90,0)+1,0),0),0)</f>
        <v>0</v>
      </c>
      <c r="N65" s="138" cm="1">
        <f t="array" ref="N65">$E65*IFERROR(IF($D65&lt;=N$5,INDEX($E$15:$E$16,MATCH(N$5,$H$5:$CA$5,0)-MATCH($D65,$D$18:$D$90,0)+1,0),0),0)</f>
        <v>0</v>
      </c>
      <c r="O65" s="138" cm="1">
        <f t="array" ref="O65">$E65*IFERROR(IF($D65&lt;=O$5,INDEX($E$15:$E$16,MATCH(O$5,$H$5:$CA$5,0)-MATCH($D65,$D$18:$D$90,0)+1,0),0),0)</f>
        <v>0</v>
      </c>
      <c r="P65" s="138" cm="1">
        <f t="array" ref="P65">$E65*IFERROR(IF($D65&lt;=P$5,INDEX($E$15:$E$16,MATCH(P$5,$H$5:$CA$5,0)-MATCH($D65,$D$18:$D$90,0)+1,0),0),0)</f>
        <v>0</v>
      </c>
      <c r="Q65" s="138" cm="1">
        <f t="array" ref="Q65">$E65*IFERROR(IF($D65&lt;=Q$5,INDEX($E$15:$E$16,MATCH(Q$5,$H$5:$CA$5,0)-MATCH($D65,$D$18:$D$90,0)+1,0),0),0)</f>
        <v>0</v>
      </c>
      <c r="R65" s="138" cm="1">
        <f t="array" ref="R65">$E65*IFERROR(IF($D65&lt;=R$5,INDEX($E$15:$E$16,MATCH(R$5,$H$5:$CA$5,0)-MATCH($D65,$D$18:$D$90,0)+1,0),0),0)</f>
        <v>0</v>
      </c>
      <c r="S65" s="138" cm="1">
        <f t="array" ref="S65">$E65*IFERROR(IF($D65&lt;=S$5,INDEX($E$15:$E$16,MATCH(S$5,$H$5:$CA$5,0)-MATCH($D65,$D$18:$D$90,0)+1,0),0),0)</f>
        <v>0</v>
      </c>
      <c r="T65" s="138" cm="1">
        <f t="array" ref="T65">$E65*IFERROR(IF($D65&lt;=T$5,INDEX($E$15:$E$16,MATCH(T$5,$H$5:$CA$5,0)-MATCH($D65,$D$18:$D$90,0)+1,0),0),0)</f>
        <v>0</v>
      </c>
      <c r="U65" s="138" cm="1">
        <f t="array" ref="U65">$E65*IFERROR(IF($D65&lt;=U$5,INDEX($E$15:$E$16,MATCH(U$5,$H$5:$CA$5,0)-MATCH($D65,$D$18:$D$90,0)+1,0),0),0)</f>
        <v>0</v>
      </c>
      <c r="V65" s="138" cm="1">
        <f t="array" ref="V65">$E65*IFERROR(IF($D65&lt;=V$5,INDEX($E$15:$E$16,MATCH(V$5,$H$5:$CA$5,0)-MATCH($D65,$D$18:$D$90,0)+1,0),0),0)</f>
        <v>0</v>
      </c>
      <c r="W65" s="138" cm="1">
        <f t="array" ref="W65">$E65*IFERROR(IF($D65&lt;=W$5,INDEX($E$15:$E$16,MATCH(W$5,$H$5:$CA$5,0)-MATCH($D65,$D$18:$D$90,0)+1,0),0),0)</f>
        <v>0</v>
      </c>
      <c r="X65" s="138" cm="1">
        <f t="array" ref="X65">$E65*IFERROR(IF($D65&lt;=X$5,INDEX($E$15:$E$16,MATCH(X$5,$H$5:$CA$5,0)-MATCH($D65,$D$18:$D$90,0)+1,0),0),0)</f>
        <v>0</v>
      </c>
      <c r="Y65" s="138" cm="1">
        <f t="array" ref="Y65">$E65*IFERROR(IF($D65&lt;=Y$5,INDEX($E$15:$E$16,MATCH(Y$5,$H$5:$CA$5,0)-MATCH($D65,$D$18:$D$90,0)+1,0),0),0)</f>
        <v>0</v>
      </c>
      <c r="Z65" s="138" cm="1">
        <f t="array" ref="Z65">$E65*IFERROR(IF($D65&lt;=Z$5,INDEX($E$15:$E$16,MATCH(Z$5,$H$5:$CA$5,0)-MATCH($D65,$D$18:$D$90,0)+1,0),0),0)</f>
        <v>0</v>
      </c>
      <c r="AA65" s="138" cm="1">
        <f t="array" ref="AA65">$E65*IFERROR(IF($D65&lt;=AA$5,INDEX($E$15:$E$16,MATCH(AA$5,$H$5:$CA$5,0)-MATCH($D65,$D$18:$D$90,0)+1,0),0),0)</f>
        <v>0</v>
      </c>
      <c r="AB65" s="138" cm="1">
        <f t="array" ref="AB65">$E65*IFERROR(IF($D65&lt;=AB$5,INDEX($E$15:$E$16,MATCH(AB$5,$H$5:$CA$5,0)-MATCH($D65,$D$18:$D$90,0)+1,0),0),0)</f>
        <v>0</v>
      </c>
      <c r="AC65" s="138" cm="1">
        <f t="array" ref="AC65">$E65*IFERROR(IF($D65&lt;=AC$5,INDEX($E$15:$E$16,MATCH(AC$5,$H$5:$CA$5,0)-MATCH($D65,$D$18:$D$90,0)+1,0),0),0)</f>
        <v>0</v>
      </c>
      <c r="AD65" s="138" cm="1">
        <f t="array" ref="AD65">$E65*IFERROR(IF($D65&lt;=AD$5,INDEX($E$15:$E$16,MATCH(AD$5,$H$5:$CA$5,0)-MATCH($D65,$D$18:$D$90,0)+1,0),0),0)</f>
        <v>0</v>
      </c>
      <c r="AE65" s="138" cm="1">
        <f t="array" ref="AE65">$E65*IFERROR(IF($D65&lt;=AE$5,INDEX($E$15:$E$16,MATCH(AE$5,$H$5:$CA$5,0)-MATCH($D65,$D$18:$D$90,0)+1,0),0),0)</f>
        <v>0</v>
      </c>
      <c r="AF65" s="138" cm="1">
        <f t="array" ref="AF65">$E65*IFERROR(IF($D65&lt;=AF$5,INDEX($E$15:$E$16,MATCH(AF$5,$H$5:$CA$5,0)-MATCH($D65,$D$18:$D$90,0)+1,0),0),0)</f>
        <v>0</v>
      </c>
      <c r="AG65" s="138" cm="1">
        <f t="array" ref="AG65">$E65*IFERROR(IF($D65&lt;=AG$5,INDEX($E$15:$E$16,MATCH(AG$5,$H$5:$CA$5,0)-MATCH($D65,$D$18:$D$90,0)+1,0),0),0)</f>
        <v>0</v>
      </c>
      <c r="AH65" s="138" cm="1">
        <f t="array" ref="AH65">$E65*IFERROR(IF($D65&lt;=AH$5,INDEX($E$15:$E$16,MATCH(AH$5,$H$5:$CA$5,0)-MATCH($D65,$D$18:$D$90,0)+1,0),0),0)</f>
        <v>0</v>
      </c>
      <c r="AI65" s="138" cm="1">
        <f t="array" ref="AI65">$E65*IFERROR(IF($D65&lt;=AI$5,INDEX($E$15:$E$16,MATCH(AI$5,$H$5:$CA$5,0)-MATCH($D65,$D$18:$D$90,0)+1,0),0),0)</f>
        <v>0</v>
      </c>
      <c r="AJ65" s="138" cm="1">
        <f t="array" ref="AJ65">$E65*IFERROR(IF($D65&lt;=AJ$5,INDEX($E$15:$E$16,MATCH(AJ$5,$H$5:$CA$5,0)-MATCH($D65,$D$18:$D$90,0)+1,0),0),0)</f>
        <v>0</v>
      </c>
      <c r="AK65" s="138" cm="1">
        <f t="array" ref="AK65">$E65*IFERROR(IF($D65&lt;=AK$5,INDEX($E$15:$E$16,MATCH(AK$5,$H$5:$CA$5,0)-MATCH($D65,$D$18:$D$90,0)+1,0),0),0)</f>
        <v>0</v>
      </c>
      <c r="AL65" s="138" cm="1">
        <f t="array" ref="AL65">$E65*IFERROR(IF($D65&lt;=AL$5,INDEX($E$15:$E$16,MATCH(AL$5,$H$5:$CA$5,0)-MATCH($D65,$D$18:$D$90,0)+1,0),0),0)</f>
        <v>0</v>
      </c>
      <c r="AM65" s="138" cm="1">
        <f t="array" ref="AM65">$E65*IFERROR(IF($D65&lt;=AM$5,INDEX($E$15:$E$16,MATCH(AM$5,$H$5:$CA$5,0)-MATCH($D65,$D$18:$D$90,0)+1,0),0),0)</f>
        <v>0</v>
      </c>
      <c r="AN65" s="138" cm="1">
        <f t="array" ref="AN65">$E65*IFERROR(IF($D65&lt;=AN$5,INDEX($E$15:$E$16,MATCH(AN$5,$H$5:$CA$5,0)-MATCH($D65,$D$18:$D$90,0)+1,0),0),0)</f>
        <v>0</v>
      </c>
      <c r="AO65" s="138" cm="1">
        <f t="array" ref="AO65">$E65*IFERROR(IF($D65&lt;=AO$5,INDEX($E$15:$E$16,MATCH(AO$5,$H$5:$CA$5,0)-MATCH($D65,$D$18:$D$90,0)+1,0),0),0)</f>
        <v>0</v>
      </c>
      <c r="AP65" s="138" cm="1">
        <f t="array" ref="AP65">$E65*IFERROR(IF($D65&lt;=AP$5,INDEX($E$15:$E$16,MATCH(AP$5,$H$5:$CA$5,0)-MATCH($D65,$D$18:$D$90,0)+1,0),0),0)</f>
        <v>0</v>
      </c>
      <c r="AQ65" s="138" cm="1">
        <f t="array" ref="AQ65">$E65*IFERROR(IF($D65&lt;=AQ$5,INDEX($E$15:$E$16,MATCH(AQ$5,$H$5:$CA$5,0)-MATCH($D65,$D$18:$D$90,0)+1,0),0),0)</f>
        <v>0</v>
      </c>
      <c r="AR65" s="138" cm="1">
        <f t="array" ref="AR65">$E65*IFERROR(IF($D65&lt;=AR$5,INDEX($E$15:$E$16,MATCH(AR$5,$H$5:$CA$5,0)-MATCH($D65,$D$18:$D$90,0)+1,0),0),0)</f>
        <v>0</v>
      </c>
      <c r="AS65" s="138" cm="1">
        <f t="array" ref="AS65">$E65*IFERROR(IF($D65&lt;=AS$5,INDEX($E$15:$E$16,MATCH(AS$5,$H$5:$CA$5,0)-MATCH($D65,$D$18:$D$90,0)+1,0),0),0)</f>
        <v>0</v>
      </c>
      <c r="AT65" s="138" cm="1">
        <f t="array" ref="AT65">$E65*IFERROR(IF($D65&lt;=AT$5,INDEX($E$15:$E$16,MATCH(AT$5,$H$5:$CA$5,0)-MATCH($D65,$D$18:$D$90,0)+1,0),0),0)</f>
        <v>0</v>
      </c>
      <c r="AU65" s="138" cm="1">
        <f t="array" ref="AU65">$E65*IFERROR(IF($D65&lt;=AU$5,INDEX($E$15:$E$16,MATCH(AU$5,$H$5:$CA$5,0)-MATCH($D65,$D$18:$D$90,0)+1,0),0),0)</f>
        <v>0</v>
      </c>
      <c r="AV65" s="138" cm="1">
        <f t="array" ref="AV65">$E65*IFERROR(IF($D65&lt;=AV$5,INDEX($E$15:$E$16,MATCH(AV$5,$H$5:$CA$5,0)-MATCH($D65,$D$18:$D$90,0)+1,0),0),0)</f>
        <v>0</v>
      </c>
      <c r="AW65" s="138" cm="1">
        <f t="array" ref="AW65">$E65*IFERROR(IF($D65&lt;=AW$5,INDEX($E$15:$E$16,MATCH(AW$5,$H$5:$CA$5,0)-MATCH($D65,$D$18:$D$90,0)+1,0),0),0)</f>
        <v>0</v>
      </c>
      <c r="AX65" s="138" cm="1">
        <f t="array" ref="AX65">$E65*IFERROR(IF($D65&lt;=AX$5,INDEX($E$15:$E$16,MATCH(AX$5,$H$5:$CA$5,0)-MATCH($D65,$D$18:$D$90,0)+1,0),0),0)</f>
        <v>0</v>
      </c>
      <c r="AY65" s="138" cm="1">
        <f t="array" ref="AY65">$E65*IFERROR(IF($D65&lt;=AY$5,INDEX($E$15:$E$16,MATCH(AY$5,$H$5:$CA$5,0)-MATCH($D65,$D$18:$D$90,0)+1,0),0),0)</f>
        <v>0</v>
      </c>
      <c r="AZ65" s="138" cm="1">
        <f t="array" ref="AZ65">$E65*IFERROR(IF($D65&lt;=AZ$5,INDEX($E$15:$E$16,MATCH(AZ$5,$H$5:$CA$5,0)-MATCH($D65,$D$18:$D$90,0)+1,0),0),0)</f>
        <v>0</v>
      </c>
      <c r="BA65" s="138" cm="1">
        <f t="array" ref="BA65">$E65*IFERROR(IF($D65&lt;=BA$5,INDEX($E$15:$E$16,MATCH(BA$5,$H$5:$CA$5,0)-MATCH($D65,$D$18:$D$90,0)+1,0),0),0)</f>
        <v>0</v>
      </c>
      <c r="BB65" s="138" cm="1">
        <f t="array" ref="BB65">$E65*IFERROR(IF($D65&lt;=BB$5,INDEX($E$15:$E$16,MATCH(BB$5,$H$5:$CA$5,0)-MATCH($D65,$D$18:$D$90,0)+1,0),0),0)</f>
        <v>0</v>
      </c>
      <c r="BC65" s="138" cm="1">
        <f t="array" ref="BC65">$E65*IFERROR(IF($D65&lt;=BC$5,INDEX($E$15:$E$16,MATCH(BC$5,$H$5:$CA$5,0)-MATCH($D65,$D$18:$D$90,0)+1,0),0),0)</f>
        <v>246677.45833333334</v>
      </c>
      <c r="BD65" s="138" cm="1">
        <f t="array" ref="BD65">$E65*IFERROR(IF($D65&lt;=BD$5,INDEX($E$15:$E$16,MATCH(BD$5,$H$5:$CA$5,0)-MATCH($D65,$D$18:$D$90,0)+1,0),0),0)</f>
        <v>246677.45833333334</v>
      </c>
      <c r="BE65" s="138" cm="1">
        <f t="array" ref="BE65">$E65*IFERROR(IF($D65&lt;=BE$5,INDEX($E$15:$E$16,MATCH(BE$5,$H$5:$CA$5,0)-MATCH($D65,$D$18:$D$90,0)+1,0),0),0)</f>
        <v>0</v>
      </c>
      <c r="BF65" s="138" cm="1">
        <f t="array" ref="BF65">$E65*IFERROR(IF($D65&lt;=BF$5,INDEX($E$15:$E$16,MATCH(BF$5,$H$5:$CA$5,0)-MATCH($D65,$D$18:$D$90,0)+1,0),0),0)</f>
        <v>0</v>
      </c>
      <c r="BG65" s="138" cm="1">
        <f t="array" ref="BG65">$E65*IFERROR(IF($D65&lt;=BG$5,INDEX($E$15:$E$16,MATCH(BG$5,$H$5:$CA$5,0)-MATCH($D65,$D$18:$D$90,0)+1,0),0),0)</f>
        <v>0</v>
      </c>
      <c r="BH65" s="138" cm="1">
        <f t="array" ref="BH65">$E65*IFERROR(IF($D65&lt;=BH$5,INDEX($E$15:$E$16,MATCH(BH$5,$H$5:$CA$5,0)-MATCH($D65,$D$18:$D$90,0)+1,0),0),0)</f>
        <v>0</v>
      </c>
      <c r="BI65" s="138" cm="1">
        <f t="array" ref="BI65">$E65*IFERROR(IF($D65&lt;=BI$5,INDEX($E$15:$E$16,MATCH(BI$5,$H$5:$CA$5,0)-MATCH($D65,$D$18:$D$90,0)+1,0),0),0)</f>
        <v>0</v>
      </c>
      <c r="BJ65" s="138" cm="1">
        <f t="array" ref="BJ65">$E65*IFERROR(IF($D65&lt;=BJ$5,INDEX($E$15:$E$16,MATCH(BJ$5,$H$5:$CA$5,0)-MATCH($D65,$D$18:$D$90,0)+1,0),0),0)</f>
        <v>0</v>
      </c>
      <c r="BK65" s="138" cm="1">
        <f t="array" ref="BK65">$E65*IFERROR(IF($D65&lt;=BK$5,INDEX($E$15:$E$16,MATCH(BK$5,$H$5:$CA$5,0)-MATCH($D65,$D$18:$D$90,0)+1,0),0),0)</f>
        <v>0</v>
      </c>
      <c r="BL65" s="138" cm="1">
        <f t="array" ref="BL65">$E65*IFERROR(IF($D65&lt;=BL$5,INDEX($E$15:$E$16,MATCH(BL$5,$H$5:$CA$5,0)-MATCH($D65,$D$18:$D$90,0)+1,0),0),0)</f>
        <v>0</v>
      </c>
      <c r="BM65" s="138" cm="1">
        <f t="array" ref="BM65">$E65*IFERROR(IF($D65&lt;=BM$5,INDEX($E$15:$E$16,MATCH(BM$5,$H$5:$CA$5,0)-MATCH($D65,$D$18:$D$90,0)+1,0),0),0)</f>
        <v>0</v>
      </c>
      <c r="BN65" s="138" cm="1">
        <f t="array" ref="BN65">$E65*IFERROR(IF($D65&lt;=BN$5,INDEX($E$15:$E$16,MATCH(BN$5,$H$5:$CA$5,0)-MATCH($D65,$D$18:$D$90,0)+1,0),0),0)</f>
        <v>0</v>
      </c>
      <c r="BO65" s="138" cm="1">
        <f t="array" ref="BO65">$E65*IFERROR(IF($D65&lt;=BO$5,INDEX($E$15:$E$16,MATCH(BO$5,$H$5:$CA$5,0)-MATCH($D65,$D$18:$D$90,0)+1,0),0),0)</f>
        <v>0</v>
      </c>
      <c r="BP65" s="138" cm="1">
        <f t="array" ref="BP65">$E65*IFERROR(IF($D65&lt;=BP$5,INDEX($E$15:$E$16,MATCH(BP$5,$H$5:$CA$5,0)-MATCH($D65,$D$18:$D$90,0)+1,0),0),0)</f>
        <v>0</v>
      </c>
      <c r="BQ65" s="138" cm="1">
        <f t="array" ref="BQ65">$E65*IFERROR(IF($D65&lt;=BQ$5,INDEX($E$15:$E$16,MATCH(BQ$5,$H$5:$CA$5,0)-MATCH($D65,$D$18:$D$90,0)+1,0),0),0)</f>
        <v>0</v>
      </c>
      <c r="BR65" s="138" cm="1">
        <f t="array" ref="BR65">$E65*IFERROR(IF($D65&lt;=BR$5,INDEX($E$15:$E$16,MATCH(BR$5,$H$5:$CA$5,0)-MATCH($D65,$D$18:$D$90,0)+1,0),0),0)</f>
        <v>0</v>
      </c>
      <c r="BS65" s="138" cm="1">
        <f t="array" ref="BS65">$E65*IFERROR(IF($D65&lt;=BS$5,INDEX($E$15:$E$16,MATCH(BS$5,$H$5:$CA$5,0)-MATCH($D65,$D$18:$D$90,0)+1,0),0),0)</f>
        <v>0</v>
      </c>
      <c r="BT65" s="138" cm="1">
        <f t="array" ref="BT65">$E65*IFERROR(IF($D65&lt;=BT$5,INDEX($E$15:$E$16,MATCH(BT$5,$H$5:$CA$5,0)-MATCH($D65,$D$18:$D$90,0)+1,0),0),0)</f>
        <v>0</v>
      </c>
      <c r="BU65" s="138" cm="1">
        <f t="array" ref="BU65">$E65*IFERROR(IF($D65&lt;=BU$5,INDEX($E$15:$E$16,MATCH(BU$5,$H$5:$CA$5,0)-MATCH($D65,$D$18:$D$90,0)+1,0),0),0)</f>
        <v>0</v>
      </c>
      <c r="BV65" s="138" cm="1">
        <f t="array" ref="BV65">$E65*IFERROR(IF($D65&lt;=BV$5,INDEX($E$15:$E$16,MATCH(BV$5,$H$5:$CA$5,0)-MATCH($D65,$D$18:$D$90,0)+1,0),0),0)</f>
        <v>0</v>
      </c>
      <c r="BW65" s="138" cm="1">
        <f t="array" ref="BW65">$E65*IFERROR(IF($D65&lt;=BW$5,INDEX($E$15:$E$16,MATCH(BW$5,$H$5:$CA$5,0)-MATCH($D65,$D$18:$D$90,0)+1,0),0),0)</f>
        <v>0</v>
      </c>
      <c r="BX65" s="138" cm="1">
        <f t="array" ref="BX65">$E65*IFERROR(IF($D65&lt;=BX$5,INDEX($E$15:$E$16,MATCH(BX$5,$H$5:$CA$5,0)-MATCH($D65,$D$18:$D$90,0)+1,0),0),0)</f>
        <v>0</v>
      </c>
      <c r="BY65" s="138" cm="1">
        <f t="array" ref="BY65">$E65*IFERROR(IF($D65&lt;=BY$5,INDEX($E$15:$E$16,MATCH(BY$5,$H$5:$CA$5,0)-MATCH($D65,$D$18:$D$90,0)+1,0),0),0)</f>
        <v>0</v>
      </c>
      <c r="BZ65" s="138" cm="1">
        <f t="array" ref="BZ65">$E65*IFERROR(IF($D65&lt;=BZ$5,INDEX($E$15:$E$16,MATCH(BZ$5,$H$5:$CA$5,0)-MATCH($D65,$D$18:$D$90,0)+1,0),0),0)</f>
        <v>0</v>
      </c>
      <c r="CA65" s="138" cm="1">
        <f t="array" ref="CA65">$E65*IFERROR(IF($D65&lt;=CA$5,INDEX($E$15:$E$16,MATCH(CA$5,$H$5:$CA$5,0)-MATCH($D65,$D$18:$D$90,0)+1,0),0),0)</f>
        <v>0</v>
      </c>
    </row>
    <row r="66" spans="4:79" hidden="1" outlineLevel="1">
      <c r="D66" s="24">
        <f t="shared" si="10"/>
        <v>47514</v>
      </c>
      <c r="E66" s="137" cm="1">
        <f t="array" ref="E66">INDEX($H$7:$CA$7,0,MATCH($D66,$H$5:$CA$5,0))</f>
        <v>493354.91666666669</v>
      </c>
      <c r="H66" s="138" cm="1">
        <f t="array" ref="H66">$E66*IFERROR(IF($D66&lt;=H$5,INDEX($E$15:$E$16,MATCH(H$5,$H$5:$CA$5,0)-MATCH($D66,$D$18:$D$90,0)+1,0),0),0)</f>
        <v>0</v>
      </c>
      <c r="I66" s="138" cm="1">
        <f t="array" ref="I66">$E66*IFERROR(IF($D66&lt;=I$5,INDEX($E$15:$E$16,MATCH(I$5,$H$5:$CA$5,0)-MATCH($D66,$D$18:$D$90,0)+1,0),0),0)</f>
        <v>0</v>
      </c>
      <c r="J66" s="138" cm="1">
        <f t="array" ref="J66">$E66*IFERROR(IF($D66&lt;=J$5,INDEX($E$15:$E$16,MATCH(J$5,$H$5:$CA$5,0)-MATCH($D66,$D$18:$D$90,0)+1,0),0),0)</f>
        <v>0</v>
      </c>
      <c r="K66" s="138" cm="1">
        <f t="array" ref="K66">$E66*IFERROR(IF($D66&lt;=K$5,INDEX($E$15:$E$16,MATCH(K$5,$H$5:$CA$5,0)-MATCH($D66,$D$18:$D$90,0)+1,0),0),0)</f>
        <v>0</v>
      </c>
      <c r="L66" s="138" cm="1">
        <f t="array" ref="L66">$E66*IFERROR(IF($D66&lt;=L$5,INDEX($E$15:$E$16,MATCH(L$5,$H$5:$CA$5,0)-MATCH($D66,$D$18:$D$90,0)+1,0),0),0)</f>
        <v>0</v>
      </c>
      <c r="M66" s="138" cm="1">
        <f t="array" ref="M66">$E66*IFERROR(IF($D66&lt;=M$5,INDEX($E$15:$E$16,MATCH(M$5,$H$5:$CA$5,0)-MATCH($D66,$D$18:$D$90,0)+1,0),0),0)</f>
        <v>0</v>
      </c>
      <c r="N66" s="138" cm="1">
        <f t="array" ref="N66">$E66*IFERROR(IF($D66&lt;=N$5,INDEX($E$15:$E$16,MATCH(N$5,$H$5:$CA$5,0)-MATCH($D66,$D$18:$D$90,0)+1,0),0),0)</f>
        <v>0</v>
      </c>
      <c r="O66" s="138" cm="1">
        <f t="array" ref="O66">$E66*IFERROR(IF($D66&lt;=O$5,INDEX($E$15:$E$16,MATCH(O$5,$H$5:$CA$5,0)-MATCH($D66,$D$18:$D$90,0)+1,0),0),0)</f>
        <v>0</v>
      </c>
      <c r="P66" s="138" cm="1">
        <f t="array" ref="P66">$E66*IFERROR(IF($D66&lt;=P$5,INDEX($E$15:$E$16,MATCH(P$5,$H$5:$CA$5,0)-MATCH($D66,$D$18:$D$90,0)+1,0),0),0)</f>
        <v>0</v>
      </c>
      <c r="Q66" s="138" cm="1">
        <f t="array" ref="Q66">$E66*IFERROR(IF($D66&lt;=Q$5,INDEX($E$15:$E$16,MATCH(Q$5,$H$5:$CA$5,0)-MATCH($D66,$D$18:$D$90,0)+1,0),0),0)</f>
        <v>0</v>
      </c>
      <c r="R66" s="138" cm="1">
        <f t="array" ref="R66">$E66*IFERROR(IF($D66&lt;=R$5,INDEX($E$15:$E$16,MATCH(R$5,$H$5:$CA$5,0)-MATCH($D66,$D$18:$D$90,0)+1,0),0),0)</f>
        <v>0</v>
      </c>
      <c r="S66" s="138" cm="1">
        <f t="array" ref="S66">$E66*IFERROR(IF($D66&lt;=S$5,INDEX($E$15:$E$16,MATCH(S$5,$H$5:$CA$5,0)-MATCH($D66,$D$18:$D$90,0)+1,0),0),0)</f>
        <v>0</v>
      </c>
      <c r="T66" s="138" cm="1">
        <f t="array" ref="T66">$E66*IFERROR(IF($D66&lt;=T$5,INDEX($E$15:$E$16,MATCH(T$5,$H$5:$CA$5,0)-MATCH($D66,$D$18:$D$90,0)+1,0),0),0)</f>
        <v>0</v>
      </c>
      <c r="U66" s="138" cm="1">
        <f t="array" ref="U66">$E66*IFERROR(IF($D66&lt;=U$5,INDEX($E$15:$E$16,MATCH(U$5,$H$5:$CA$5,0)-MATCH($D66,$D$18:$D$90,0)+1,0),0),0)</f>
        <v>0</v>
      </c>
      <c r="V66" s="138" cm="1">
        <f t="array" ref="V66">$E66*IFERROR(IF($D66&lt;=V$5,INDEX($E$15:$E$16,MATCH(V$5,$H$5:$CA$5,0)-MATCH($D66,$D$18:$D$90,0)+1,0),0),0)</f>
        <v>0</v>
      </c>
      <c r="W66" s="138" cm="1">
        <f t="array" ref="W66">$E66*IFERROR(IF($D66&lt;=W$5,INDEX($E$15:$E$16,MATCH(W$5,$H$5:$CA$5,0)-MATCH($D66,$D$18:$D$90,0)+1,0),0),0)</f>
        <v>0</v>
      </c>
      <c r="X66" s="138" cm="1">
        <f t="array" ref="X66">$E66*IFERROR(IF($D66&lt;=X$5,INDEX($E$15:$E$16,MATCH(X$5,$H$5:$CA$5,0)-MATCH($D66,$D$18:$D$90,0)+1,0),0),0)</f>
        <v>0</v>
      </c>
      <c r="Y66" s="138" cm="1">
        <f t="array" ref="Y66">$E66*IFERROR(IF($D66&lt;=Y$5,INDEX($E$15:$E$16,MATCH(Y$5,$H$5:$CA$5,0)-MATCH($D66,$D$18:$D$90,0)+1,0),0),0)</f>
        <v>0</v>
      </c>
      <c r="Z66" s="138" cm="1">
        <f t="array" ref="Z66">$E66*IFERROR(IF($D66&lt;=Z$5,INDEX($E$15:$E$16,MATCH(Z$5,$H$5:$CA$5,0)-MATCH($D66,$D$18:$D$90,0)+1,0),0),0)</f>
        <v>0</v>
      </c>
      <c r="AA66" s="138" cm="1">
        <f t="array" ref="AA66">$E66*IFERROR(IF($D66&lt;=AA$5,INDEX($E$15:$E$16,MATCH(AA$5,$H$5:$CA$5,0)-MATCH($D66,$D$18:$D$90,0)+1,0),0),0)</f>
        <v>0</v>
      </c>
      <c r="AB66" s="138" cm="1">
        <f t="array" ref="AB66">$E66*IFERROR(IF($D66&lt;=AB$5,INDEX($E$15:$E$16,MATCH(AB$5,$H$5:$CA$5,0)-MATCH($D66,$D$18:$D$90,0)+1,0),0),0)</f>
        <v>0</v>
      </c>
      <c r="AC66" s="138" cm="1">
        <f t="array" ref="AC66">$E66*IFERROR(IF($D66&lt;=AC$5,INDEX($E$15:$E$16,MATCH(AC$5,$H$5:$CA$5,0)-MATCH($D66,$D$18:$D$90,0)+1,0),0),0)</f>
        <v>0</v>
      </c>
      <c r="AD66" s="138" cm="1">
        <f t="array" ref="AD66">$E66*IFERROR(IF($D66&lt;=AD$5,INDEX($E$15:$E$16,MATCH(AD$5,$H$5:$CA$5,0)-MATCH($D66,$D$18:$D$90,0)+1,0),0),0)</f>
        <v>0</v>
      </c>
      <c r="AE66" s="138" cm="1">
        <f t="array" ref="AE66">$E66*IFERROR(IF($D66&lt;=AE$5,INDEX($E$15:$E$16,MATCH(AE$5,$H$5:$CA$5,0)-MATCH($D66,$D$18:$D$90,0)+1,0),0),0)</f>
        <v>0</v>
      </c>
      <c r="AF66" s="138" cm="1">
        <f t="array" ref="AF66">$E66*IFERROR(IF($D66&lt;=AF$5,INDEX($E$15:$E$16,MATCH(AF$5,$H$5:$CA$5,0)-MATCH($D66,$D$18:$D$90,0)+1,0),0),0)</f>
        <v>0</v>
      </c>
      <c r="AG66" s="138" cm="1">
        <f t="array" ref="AG66">$E66*IFERROR(IF($D66&lt;=AG$5,INDEX($E$15:$E$16,MATCH(AG$5,$H$5:$CA$5,0)-MATCH($D66,$D$18:$D$90,0)+1,0),0),0)</f>
        <v>0</v>
      </c>
      <c r="AH66" s="138" cm="1">
        <f t="array" ref="AH66">$E66*IFERROR(IF($D66&lt;=AH$5,INDEX($E$15:$E$16,MATCH(AH$5,$H$5:$CA$5,0)-MATCH($D66,$D$18:$D$90,0)+1,0),0),0)</f>
        <v>0</v>
      </c>
      <c r="AI66" s="138" cm="1">
        <f t="array" ref="AI66">$E66*IFERROR(IF($D66&lt;=AI$5,INDEX($E$15:$E$16,MATCH(AI$5,$H$5:$CA$5,0)-MATCH($D66,$D$18:$D$90,0)+1,0),0),0)</f>
        <v>0</v>
      </c>
      <c r="AJ66" s="138" cm="1">
        <f t="array" ref="AJ66">$E66*IFERROR(IF($D66&lt;=AJ$5,INDEX($E$15:$E$16,MATCH(AJ$5,$H$5:$CA$5,0)-MATCH($D66,$D$18:$D$90,0)+1,0),0),0)</f>
        <v>0</v>
      </c>
      <c r="AK66" s="138" cm="1">
        <f t="array" ref="AK66">$E66*IFERROR(IF($D66&lt;=AK$5,INDEX($E$15:$E$16,MATCH(AK$5,$H$5:$CA$5,0)-MATCH($D66,$D$18:$D$90,0)+1,0),0),0)</f>
        <v>0</v>
      </c>
      <c r="AL66" s="138" cm="1">
        <f t="array" ref="AL66">$E66*IFERROR(IF($D66&lt;=AL$5,INDEX($E$15:$E$16,MATCH(AL$5,$H$5:$CA$5,0)-MATCH($D66,$D$18:$D$90,0)+1,0),0),0)</f>
        <v>0</v>
      </c>
      <c r="AM66" s="138" cm="1">
        <f t="array" ref="AM66">$E66*IFERROR(IF($D66&lt;=AM$5,INDEX($E$15:$E$16,MATCH(AM$5,$H$5:$CA$5,0)-MATCH($D66,$D$18:$D$90,0)+1,0),0),0)</f>
        <v>0</v>
      </c>
      <c r="AN66" s="138" cm="1">
        <f t="array" ref="AN66">$E66*IFERROR(IF($D66&lt;=AN$5,INDEX($E$15:$E$16,MATCH(AN$5,$H$5:$CA$5,0)-MATCH($D66,$D$18:$D$90,0)+1,0),0),0)</f>
        <v>0</v>
      </c>
      <c r="AO66" s="138" cm="1">
        <f t="array" ref="AO66">$E66*IFERROR(IF($D66&lt;=AO$5,INDEX($E$15:$E$16,MATCH(AO$5,$H$5:$CA$5,0)-MATCH($D66,$D$18:$D$90,0)+1,0),0),0)</f>
        <v>0</v>
      </c>
      <c r="AP66" s="138" cm="1">
        <f t="array" ref="AP66">$E66*IFERROR(IF($D66&lt;=AP$5,INDEX($E$15:$E$16,MATCH(AP$5,$H$5:$CA$5,0)-MATCH($D66,$D$18:$D$90,0)+1,0),0),0)</f>
        <v>0</v>
      </c>
      <c r="AQ66" s="138" cm="1">
        <f t="array" ref="AQ66">$E66*IFERROR(IF($D66&lt;=AQ$5,INDEX($E$15:$E$16,MATCH(AQ$5,$H$5:$CA$5,0)-MATCH($D66,$D$18:$D$90,0)+1,0),0),0)</f>
        <v>0</v>
      </c>
      <c r="AR66" s="138" cm="1">
        <f t="array" ref="AR66">$E66*IFERROR(IF($D66&lt;=AR$5,INDEX($E$15:$E$16,MATCH(AR$5,$H$5:$CA$5,0)-MATCH($D66,$D$18:$D$90,0)+1,0),0),0)</f>
        <v>0</v>
      </c>
      <c r="AS66" s="138" cm="1">
        <f t="array" ref="AS66">$E66*IFERROR(IF($D66&lt;=AS$5,INDEX($E$15:$E$16,MATCH(AS$5,$H$5:$CA$5,0)-MATCH($D66,$D$18:$D$90,0)+1,0),0),0)</f>
        <v>0</v>
      </c>
      <c r="AT66" s="138" cm="1">
        <f t="array" ref="AT66">$E66*IFERROR(IF($D66&lt;=AT$5,INDEX($E$15:$E$16,MATCH(AT$5,$H$5:$CA$5,0)-MATCH($D66,$D$18:$D$90,0)+1,0),0),0)</f>
        <v>0</v>
      </c>
      <c r="AU66" s="138" cm="1">
        <f t="array" ref="AU66">$E66*IFERROR(IF($D66&lt;=AU$5,INDEX($E$15:$E$16,MATCH(AU$5,$H$5:$CA$5,0)-MATCH($D66,$D$18:$D$90,0)+1,0),0),0)</f>
        <v>0</v>
      </c>
      <c r="AV66" s="138" cm="1">
        <f t="array" ref="AV66">$E66*IFERROR(IF($D66&lt;=AV$5,INDEX($E$15:$E$16,MATCH(AV$5,$H$5:$CA$5,0)-MATCH($D66,$D$18:$D$90,0)+1,0),0),0)</f>
        <v>0</v>
      </c>
      <c r="AW66" s="138" cm="1">
        <f t="array" ref="AW66">$E66*IFERROR(IF($D66&lt;=AW$5,INDEX($E$15:$E$16,MATCH(AW$5,$H$5:$CA$5,0)-MATCH($D66,$D$18:$D$90,0)+1,0),0),0)</f>
        <v>0</v>
      </c>
      <c r="AX66" s="138" cm="1">
        <f t="array" ref="AX66">$E66*IFERROR(IF($D66&lt;=AX$5,INDEX($E$15:$E$16,MATCH(AX$5,$H$5:$CA$5,0)-MATCH($D66,$D$18:$D$90,0)+1,0),0),0)</f>
        <v>0</v>
      </c>
      <c r="AY66" s="138" cm="1">
        <f t="array" ref="AY66">$E66*IFERROR(IF($D66&lt;=AY$5,INDEX($E$15:$E$16,MATCH(AY$5,$H$5:$CA$5,0)-MATCH($D66,$D$18:$D$90,0)+1,0),0),0)</f>
        <v>0</v>
      </c>
      <c r="AZ66" s="138" cm="1">
        <f t="array" ref="AZ66">$E66*IFERROR(IF($D66&lt;=AZ$5,INDEX($E$15:$E$16,MATCH(AZ$5,$H$5:$CA$5,0)-MATCH($D66,$D$18:$D$90,0)+1,0),0),0)</f>
        <v>0</v>
      </c>
      <c r="BA66" s="138" cm="1">
        <f t="array" ref="BA66">$E66*IFERROR(IF($D66&lt;=BA$5,INDEX($E$15:$E$16,MATCH(BA$5,$H$5:$CA$5,0)-MATCH($D66,$D$18:$D$90,0)+1,0),0),0)</f>
        <v>0</v>
      </c>
      <c r="BB66" s="138" cm="1">
        <f t="array" ref="BB66">$E66*IFERROR(IF($D66&lt;=BB$5,INDEX($E$15:$E$16,MATCH(BB$5,$H$5:$CA$5,0)-MATCH($D66,$D$18:$D$90,0)+1,0),0),0)</f>
        <v>0</v>
      </c>
      <c r="BC66" s="138" cm="1">
        <f t="array" ref="BC66">$E66*IFERROR(IF($D66&lt;=BC$5,INDEX($E$15:$E$16,MATCH(BC$5,$H$5:$CA$5,0)-MATCH($D66,$D$18:$D$90,0)+1,0),0),0)</f>
        <v>0</v>
      </c>
      <c r="BD66" s="138" cm="1">
        <f t="array" ref="BD66">$E66*IFERROR(IF($D66&lt;=BD$5,INDEX($E$15:$E$16,MATCH(BD$5,$H$5:$CA$5,0)-MATCH($D66,$D$18:$D$90,0)+1,0),0),0)</f>
        <v>246677.45833333334</v>
      </c>
      <c r="BE66" s="138" cm="1">
        <f t="array" ref="BE66">$E66*IFERROR(IF($D66&lt;=BE$5,INDEX($E$15:$E$16,MATCH(BE$5,$H$5:$CA$5,0)-MATCH($D66,$D$18:$D$90,0)+1,0),0),0)</f>
        <v>246677.45833333334</v>
      </c>
      <c r="BF66" s="138" cm="1">
        <f t="array" ref="BF66">$E66*IFERROR(IF($D66&lt;=BF$5,INDEX($E$15:$E$16,MATCH(BF$5,$H$5:$CA$5,0)-MATCH($D66,$D$18:$D$90,0)+1,0),0),0)</f>
        <v>0</v>
      </c>
      <c r="BG66" s="138" cm="1">
        <f t="array" ref="BG66">$E66*IFERROR(IF($D66&lt;=BG$5,INDEX($E$15:$E$16,MATCH(BG$5,$H$5:$CA$5,0)-MATCH($D66,$D$18:$D$90,0)+1,0),0),0)</f>
        <v>0</v>
      </c>
      <c r="BH66" s="138" cm="1">
        <f t="array" ref="BH66">$E66*IFERROR(IF($D66&lt;=BH$5,INDEX($E$15:$E$16,MATCH(BH$5,$H$5:$CA$5,0)-MATCH($D66,$D$18:$D$90,0)+1,0),0),0)</f>
        <v>0</v>
      </c>
      <c r="BI66" s="138" cm="1">
        <f t="array" ref="BI66">$E66*IFERROR(IF($D66&lt;=BI$5,INDEX($E$15:$E$16,MATCH(BI$5,$H$5:$CA$5,0)-MATCH($D66,$D$18:$D$90,0)+1,0),0),0)</f>
        <v>0</v>
      </c>
      <c r="BJ66" s="138" cm="1">
        <f t="array" ref="BJ66">$E66*IFERROR(IF($D66&lt;=BJ$5,INDEX($E$15:$E$16,MATCH(BJ$5,$H$5:$CA$5,0)-MATCH($D66,$D$18:$D$90,0)+1,0),0),0)</f>
        <v>0</v>
      </c>
      <c r="BK66" s="138" cm="1">
        <f t="array" ref="BK66">$E66*IFERROR(IF($D66&lt;=BK$5,INDEX($E$15:$E$16,MATCH(BK$5,$H$5:$CA$5,0)-MATCH($D66,$D$18:$D$90,0)+1,0),0),0)</f>
        <v>0</v>
      </c>
      <c r="BL66" s="138" cm="1">
        <f t="array" ref="BL66">$E66*IFERROR(IF($D66&lt;=BL$5,INDEX($E$15:$E$16,MATCH(BL$5,$H$5:$CA$5,0)-MATCH($D66,$D$18:$D$90,0)+1,0),0),0)</f>
        <v>0</v>
      </c>
      <c r="BM66" s="138" cm="1">
        <f t="array" ref="BM66">$E66*IFERROR(IF($D66&lt;=BM$5,INDEX($E$15:$E$16,MATCH(BM$5,$H$5:$CA$5,0)-MATCH($D66,$D$18:$D$90,0)+1,0),0),0)</f>
        <v>0</v>
      </c>
      <c r="BN66" s="138" cm="1">
        <f t="array" ref="BN66">$E66*IFERROR(IF($D66&lt;=BN$5,INDEX($E$15:$E$16,MATCH(BN$5,$H$5:$CA$5,0)-MATCH($D66,$D$18:$D$90,0)+1,0),0),0)</f>
        <v>0</v>
      </c>
      <c r="BO66" s="138" cm="1">
        <f t="array" ref="BO66">$E66*IFERROR(IF($D66&lt;=BO$5,INDEX($E$15:$E$16,MATCH(BO$5,$H$5:$CA$5,0)-MATCH($D66,$D$18:$D$90,0)+1,0),0),0)</f>
        <v>0</v>
      </c>
      <c r="BP66" s="138" cm="1">
        <f t="array" ref="BP66">$E66*IFERROR(IF($D66&lt;=BP$5,INDEX($E$15:$E$16,MATCH(BP$5,$H$5:$CA$5,0)-MATCH($D66,$D$18:$D$90,0)+1,0),0),0)</f>
        <v>0</v>
      </c>
      <c r="BQ66" s="138" cm="1">
        <f t="array" ref="BQ66">$E66*IFERROR(IF($D66&lt;=BQ$5,INDEX($E$15:$E$16,MATCH(BQ$5,$H$5:$CA$5,0)-MATCH($D66,$D$18:$D$90,0)+1,0),0),0)</f>
        <v>0</v>
      </c>
      <c r="BR66" s="138" cm="1">
        <f t="array" ref="BR66">$E66*IFERROR(IF($D66&lt;=BR$5,INDEX($E$15:$E$16,MATCH(BR$5,$H$5:$CA$5,0)-MATCH($D66,$D$18:$D$90,0)+1,0),0),0)</f>
        <v>0</v>
      </c>
      <c r="BS66" s="138" cm="1">
        <f t="array" ref="BS66">$E66*IFERROR(IF($D66&lt;=BS$5,INDEX($E$15:$E$16,MATCH(BS$5,$H$5:$CA$5,0)-MATCH($D66,$D$18:$D$90,0)+1,0),0),0)</f>
        <v>0</v>
      </c>
      <c r="BT66" s="138" cm="1">
        <f t="array" ref="BT66">$E66*IFERROR(IF($D66&lt;=BT$5,INDEX($E$15:$E$16,MATCH(BT$5,$H$5:$CA$5,0)-MATCH($D66,$D$18:$D$90,0)+1,0),0),0)</f>
        <v>0</v>
      </c>
      <c r="BU66" s="138" cm="1">
        <f t="array" ref="BU66">$E66*IFERROR(IF($D66&lt;=BU$5,INDEX($E$15:$E$16,MATCH(BU$5,$H$5:$CA$5,0)-MATCH($D66,$D$18:$D$90,0)+1,0),0),0)</f>
        <v>0</v>
      </c>
      <c r="BV66" s="138" cm="1">
        <f t="array" ref="BV66">$E66*IFERROR(IF($D66&lt;=BV$5,INDEX($E$15:$E$16,MATCH(BV$5,$H$5:$CA$5,0)-MATCH($D66,$D$18:$D$90,0)+1,0),0),0)</f>
        <v>0</v>
      </c>
      <c r="BW66" s="138" cm="1">
        <f t="array" ref="BW66">$E66*IFERROR(IF($D66&lt;=BW$5,INDEX($E$15:$E$16,MATCH(BW$5,$H$5:$CA$5,0)-MATCH($D66,$D$18:$D$90,0)+1,0),0),0)</f>
        <v>0</v>
      </c>
      <c r="BX66" s="138" cm="1">
        <f t="array" ref="BX66">$E66*IFERROR(IF($D66&lt;=BX$5,INDEX($E$15:$E$16,MATCH(BX$5,$H$5:$CA$5,0)-MATCH($D66,$D$18:$D$90,0)+1,0),0),0)</f>
        <v>0</v>
      </c>
      <c r="BY66" s="138" cm="1">
        <f t="array" ref="BY66">$E66*IFERROR(IF($D66&lt;=BY$5,INDEX($E$15:$E$16,MATCH(BY$5,$H$5:$CA$5,0)-MATCH($D66,$D$18:$D$90,0)+1,0),0),0)</f>
        <v>0</v>
      </c>
      <c r="BZ66" s="138" cm="1">
        <f t="array" ref="BZ66">$E66*IFERROR(IF($D66&lt;=BZ$5,INDEX($E$15:$E$16,MATCH(BZ$5,$H$5:$CA$5,0)-MATCH($D66,$D$18:$D$90,0)+1,0),0),0)</f>
        <v>0</v>
      </c>
      <c r="CA66" s="138" cm="1">
        <f t="array" ref="CA66">$E66*IFERROR(IF($D66&lt;=CA$5,INDEX($E$15:$E$16,MATCH(CA$5,$H$5:$CA$5,0)-MATCH($D66,$D$18:$D$90,0)+1,0),0),0)</f>
        <v>0</v>
      </c>
    </row>
    <row r="67" spans="4:79" hidden="1" outlineLevel="1">
      <c r="D67" s="24">
        <f t="shared" si="10"/>
        <v>47542</v>
      </c>
      <c r="E67" s="137" cm="1">
        <f t="array" ref="E67">INDEX($H$7:$CA$7,0,MATCH($D67,$H$5:$CA$5,0))</f>
        <v>552605.02083333337</v>
      </c>
      <c r="H67" s="138" cm="1">
        <f t="array" ref="H67">$E67*IFERROR(IF($D67&lt;=H$5,INDEX($E$15:$E$16,MATCH(H$5,$H$5:$CA$5,0)-MATCH($D67,$D$18:$D$90,0)+1,0),0),0)</f>
        <v>0</v>
      </c>
      <c r="I67" s="138" cm="1">
        <f t="array" ref="I67">$E67*IFERROR(IF($D67&lt;=I$5,INDEX($E$15:$E$16,MATCH(I$5,$H$5:$CA$5,0)-MATCH($D67,$D$18:$D$90,0)+1,0),0),0)</f>
        <v>0</v>
      </c>
      <c r="J67" s="138" cm="1">
        <f t="array" ref="J67">$E67*IFERROR(IF($D67&lt;=J$5,INDEX($E$15:$E$16,MATCH(J$5,$H$5:$CA$5,0)-MATCH($D67,$D$18:$D$90,0)+1,0),0),0)</f>
        <v>0</v>
      </c>
      <c r="K67" s="138" cm="1">
        <f t="array" ref="K67">$E67*IFERROR(IF($D67&lt;=K$5,INDEX($E$15:$E$16,MATCH(K$5,$H$5:$CA$5,0)-MATCH($D67,$D$18:$D$90,0)+1,0),0),0)</f>
        <v>0</v>
      </c>
      <c r="L67" s="138" cm="1">
        <f t="array" ref="L67">$E67*IFERROR(IF($D67&lt;=L$5,INDEX($E$15:$E$16,MATCH(L$5,$H$5:$CA$5,0)-MATCH($D67,$D$18:$D$90,0)+1,0),0),0)</f>
        <v>0</v>
      </c>
      <c r="M67" s="138" cm="1">
        <f t="array" ref="M67">$E67*IFERROR(IF($D67&lt;=M$5,INDEX($E$15:$E$16,MATCH(M$5,$H$5:$CA$5,0)-MATCH($D67,$D$18:$D$90,0)+1,0),0),0)</f>
        <v>0</v>
      </c>
      <c r="N67" s="138" cm="1">
        <f t="array" ref="N67">$E67*IFERROR(IF($D67&lt;=N$5,INDEX($E$15:$E$16,MATCH(N$5,$H$5:$CA$5,0)-MATCH($D67,$D$18:$D$90,0)+1,0),0),0)</f>
        <v>0</v>
      </c>
      <c r="O67" s="138" cm="1">
        <f t="array" ref="O67">$E67*IFERROR(IF($D67&lt;=O$5,INDEX($E$15:$E$16,MATCH(O$5,$H$5:$CA$5,0)-MATCH($D67,$D$18:$D$90,0)+1,0),0),0)</f>
        <v>0</v>
      </c>
      <c r="P67" s="138" cm="1">
        <f t="array" ref="P67">$E67*IFERROR(IF($D67&lt;=P$5,INDEX($E$15:$E$16,MATCH(P$5,$H$5:$CA$5,0)-MATCH($D67,$D$18:$D$90,0)+1,0),0),0)</f>
        <v>0</v>
      </c>
      <c r="Q67" s="138" cm="1">
        <f t="array" ref="Q67">$E67*IFERROR(IF($D67&lt;=Q$5,INDEX($E$15:$E$16,MATCH(Q$5,$H$5:$CA$5,0)-MATCH($D67,$D$18:$D$90,0)+1,0),0),0)</f>
        <v>0</v>
      </c>
      <c r="R67" s="138" cm="1">
        <f t="array" ref="R67">$E67*IFERROR(IF($D67&lt;=R$5,INDEX($E$15:$E$16,MATCH(R$5,$H$5:$CA$5,0)-MATCH($D67,$D$18:$D$90,0)+1,0),0),0)</f>
        <v>0</v>
      </c>
      <c r="S67" s="138" cm="1">
        <f t="array" ref="S67">$E67*IFERROR(IF($D67&lt;=S$5,INDEX($E$15:$E$16,MATCH(S$5,$H$5:$CA$5,0)-MATCH($D67,$D$18:$D$90,0)+1,0),0),0)</f>
        <v>0</v>
      </c>
      <c r="T67" s="138" cm="1">
        <f t="array" ref="T67">$E67*IFERROR(IF($D67&lt;=T$5,INDEX($E$15:$E$16,MATCH(T$5,$H$5:$CA$5,0)-MATCH($D67,$D$18:$D$90,0)+1,0),0),0)</f>
        <v>0</v>
      </c>
      <c r="U67" s="138" cm="1">
        <f t="array" ref="U67">$E67*IFERROR(IF($D67&lt;=U$5,INDEX($E$15:$E$16,MATCH(U$5,$H$5:$CA$5,0)-MATCH($D67,$D$18:$D$90,0)+1,0),0),0)</f>
        <v>0</v>
      </c>
      <c r="V67" s="138" cm="1">
        <f t="array" ref="V67">$E67*IFERROR(IF($D67&lt;=V$5,INDEX($E$15:$E$16,MATCH(V$5,$H$5:$CA$5,0)-MATCH($D67,$D$18:$D$90,0)+1,0),0),0)</f>
        <v>0</v>
      </c>
      <c r="W67" s="138" cm="1">
        <f t="array" ref="W67">$E67*IFERROR(IF($D67&lt;=W$5,INDEX($E$15:$E$16,MATCH(W$5,$H$5:$CA$5,0)-MATCH($D67,$D$18:$D$90,0)+1,0),0),0)</f>
        <v>0</v>
      </c>
      <c r="X67" s="138" cm="1">
        <f t="array" ref="X67">$E67*IFERROR(IF($D67&lt;=X$5,INDEX($E$15:$E$16,MATCH(X$5,$H$5:$CA$5,0)-MATCH($D67,$D$18:$D$90,0)+1,0),0),0)</f>
        <v>0</v>
      </c>
      <c r="Y67" s="138" cm="1">
        <f t="array" ref="Y67">$E67*IFERROR(IF($D67&lt;=Y$5,INDEX($E$15:$E$16,MATCH(Y$5,$H$5:$CA$5,0)-MATCH($D67,$D$18:$D$90,0)+1,0),0),0)</f>
        <v>0</v>
      </c>
      <c r="Z67" s="138" cm="1">
        <f t="array" ref="Z67">$E67*IFERROR(IF($D67&lt;=Z$5,INDEX($E$15:$E$16,MATCH(Z$5,$H$5:$CA$5,0)-MATCH($D67,$D$18:$D$90,0)+1,0),0),0)</f>
        <v>0</v>
      </c>
      <c r="AA67" s="138" cm="1">
        <f t="array" ref="AA67">$E67*IFERROR(IF($D67&lt;=AA$5,INDEX($E$15:$E$16,MATCH(AA$5,$H$5:$CA$5,0)-MATCH($D67,$D$18:$D$90,0)+1,0),0),0)</f>
        <v>0</v>
      </c>
      <c r="AB67" s="138" cm="1">
        <f t="array" ref="AB67">$E67*IFERROR(IF($D67&lt;=AB$5,INDEX($E$15:$E$16,MATCH(AB$5,$H$5:$CA$5,0)-MATCH($D67,$D$18:$D$90,0)+1,0),0),0)</f>
        <v>0</v>
      </c>
      <c r="AC67" s="138" cm="1">
        <f t="array" ref="AC67">$E67*IFERROR(IF($D67&lt;=AC$5,INDEX($E$15:$E$16,MATCH(AC$5,$H$5:$CA$5,0)-MATCH($D67,$D$18:$D$90,0)+1,0),0),0)</f>
        <v>0</v>
      </c>
      <c r="AD67" s="138" cm="1">
        <f t="array" ref="AD67">$E67*IFERROR(IF($D67&lt;=AD$5,INDEX($E$15:$E$16,MATCH(AD$5,$H$5:$CA$5,0)-MATCH($D67,$D$18:$D$90,0)+1,0),0),0)</f>
        <v>0</v>
      </c>
      <c r="AE67" s="138" cm="1">
        <f t="array" ref="AE67">$E67*IFERROR(IF($D67&lt;=AE$5,INDEX($E$15:$E$16,MATCH(AE$5,$H$5:$CA$5,0)-MATCH($D67,$D$18:$D$90,0)+1,0),0),0)</f>
        <v>0</v>
      </c>
      <c r="AF67" s="138" cm="1">
        <f t="array" ref="AF67">$E67*IFERROR(IF($D67&lt;=AF$5,INDEX($E$15:$E$16,MATCH(AF$5,$H$5:$CA$5,0)-MATCH($D67,$D$18:$D$90,0)+1,0),0),0)</f>
        <v>0</v>
      </c>
      <c r="AG67" s="138" cm="1">
        <f t="array" ref="AG67">$E67*IFERROR(IF($D67&lt;=AG$5,INDEX($E$15:$E$16,MATCH(AG$5,$H$5:$CA$5,0)-MATCH($D67,$D$18:$D$90,0)+1,0),0),0)</f>
        <v>0</v>
      </c>
      <c r="AH67" s="138" cm="1">
        <f t="array" ref="AH67">$E67*IFERROR(IF($D67&lt;=AH$5,INDEX($E$15:$E$16,MATCH(AH$5,$H$5:$CA$5,0)-MATCH($D67,$D$18:$D$90,0)+1,0),0),0)</f>
        <v>0</v>
      </c>
      <c r="AI67" s="138" cm="1">
        <f t="array" ref="AI67">$E67*IFERROR(IF($D67&lt;=AI$5,INDEX($E$15:$E$16,MATCH(AI$5,$H$5:$CA$5,0)-MATCH($D67,$D$18:$D$90,0)+1,0),0),0)</f>
        <v>0</v>
      </c>
      <c r="AJ67" s="138" cm="1">
        <f t="array" ref="AJ67">$E67*IFERROR(IF($D67&lt;=AJ$5,INDEX($E$15:$E$16,MATCH(AJ$5,$H$5:$CA$5,0)-MATCH($D67,$D$18:$D$90,0)+1,0),0),0)</f>
        <v>0</v>
      </c>
      <c r="AK67" s="138" cm="1">
        <f t="array" ref="AK67">$E67*IFERROR(IF($D67&lt;=AK$5,INDEX($E$15:$E$16,MATCH(AK$5,$H$5:$CA$5,0)-MATCH($D67,$D$18:$D$90,0)+1,0),0),0)</f>
        <v>0</v>
      </c>
      <c r="AL67" s="138" cm="1">
        <f t="array" ref="AL67">$E67*IFERROR(IF($D67&lt;=AL$5,INDEX($E$15:$E$16,MATCH(AL$5,$H$5:$CA$5,0)-MATCH($D67,$D$18:$D$90,0)+1,0),0),0)</f>
        <v>0</v>
      </c>
      <c r="AM67" s="138" cm="1">
        <f t="array" ref="AM67">$E67*IFERROR(IF($D67&lt;=AM$5,INDEX($E$15:$E$16,MATCH(AM$5,$H$5:$CA$5,0)-MATCH($D67,$D$18:$D$90,0)+1,0),0),0)</f>
        <v>0</v>
      </c>
      <c r="AN67" s="138" cm="1">
        <f t="array" ref="AN67">$E67*IFERROR(IF($D67&lt;=AN$5,INDEX($E$15:$E$16,MATCH(AN$5,$H$5:$CA$5,0)-MATCH($D67,$D$18:$D$90,0)+1,0),0),0)</f>
        <v>0</v>
      </c>
      <c r="AO67" s="138" cm="1">
        <f t="array" ref="AO67">$E67*IFERROR(IF($D67&lt;=AO$5,INDEX($E$15:$E$16,MATCH(AO$5,$H$5:$CA$5,0)-MATCH($D67,$D$18:$D$90,0)+1,0),0),0)</f>
        <v>0</v>
      </c>
      <c r="AP67" s="138" cm="1">
        <f t="array" ref="AP67">$E67*IFERROR(IF($D67&lt;=AP$5,INDEX($E$15:$E$16,MATCH(AP$5,$H$5:$CA$5,0)-MATCH($D67,$D$18:$D$90,0)+1,0),0),0)</f>
        <v>0</v>
      </c>
      <c r="AQ67" s="138" cm="1">
        <f t="array" ref="AQ67">$E67*IFERROR(IF($D67&lt;=AQ$5,INDEX($E$15:$E$16,MATCH(AQ$5,$H$5:$CA$5,0)-MATCH($D67,$D$18:$D$90,0)+1,0),0),0)</f>
        <v>0</v>
      </c>
      <c r="AR67" s="138" cm="1">
        <f t="array" ref="AR67">$E67*IFERROR(IF($D67&lt;=AR$5,INDEX($E$15:$E$16,MATCH(AR$5,$H$5:$CA$5,0)-MATCH($D67,$D$18:$D$90,0)+1,0),0),0)</f>
        <v>0</v>
      </c>
      <c r="AS67" s="138" cm="1">
        <f t="array" ref="AS67">$E67*IFERROR(IF($D67&lt;=AS$5,INDEX($E$15:$E$16,MATCH(AS$5,$H$5:$CA$5,0)-MATCH($D67,$D$18:$D$90,0)+1,0),0),0)</f>
        <v>0</v>
      </c>
      <c r="AT67" s="138" cm="1">
        <f t="array" ref="AT67">$E67*IFERROR(IF($D67&lt;=AT$5,INDEX($E$15:$E$16,MATCH(AT$5,$H$5:$CA$5,0)-MATCH($D67,$D$18:$D$90,0)+1,0),0),0)</f>
        <v>0</v>
      </c>
      <c r="AU67" s="138" cm="1">
        <f t="array" ref="AU67">$E67*IFERROR(IF($D67&lt;=AU$5,INDEX($E$15:$E$16,MATCH(AU$5,$H$5:$CA$5,0)-MATCH($D67,$D$18:$D$90,0)+1,0),0),0)</f>
        <v>0</v>
      </c>
      <c r="AV67" s="138" cm="1">
        <f t="array" ref="AV67">$E67*IFERROR(IF($D67&lt;=AV$5,INDEX($E$15:$E$16,MATCH(AV$5,$H$5:$CA$5,0)-MATCH($D67,$D$18:$D$90,0)+1,0),0),0)</f>
        <v>0</v>
      </c>
      <c r="AW67" s="138" cm="1">
        <f t="array" ref="AW67">$E67*IFERROR(IF($D67&lt;=AW$5,INDEX($E$15:$E$16,MATCH(AW$5,$H$5:$CA$5,0)-MATCH($D67,$D$18:$D$90,0)+1,0),0),0)</f>
        <v>0</v>
      </c>
      <c r="AX67" s="138" cm="1">
        <f t="array" ref="AX67">$E67*IFERROR(IF($D67&lt;=AX$5,INDEX($E$15:$E$16,MATCH(AX$5,$H$5:$CA$5,0)-MATCH($D67,$D$18:$D$90,0)+1,0),0),0)</f>
        <v>0</v>
      </c>
      <c r="AY67" s="138" cm="1">
        <f t="array" ref="AY67">$E67*IFERROR(IF($D67&lt;=AY$5,INDEX($E$15:$E$16,MATCH(AY$5,$H$5:$CA$5,0)-MATCH($D67,$D$18:$D$90,0)+1,0),0),0)</f>
        <v>0</v>
      </c>
      <c r="AZ67" s="138" cm="1">
        <f t="array" ref="AZ67">$E67*IFERROR(IF($D67&lt;=AZ$5,INDEX($E$15:$E$16,MATCH(AZ$5,$H$5:$CA$5,0)-MATCH($D67,$D$18:$D$90,0)+1,0),0),0)</f>
        <v>0</v>
      </c>
      <c r="BA67" s="138" cm="1">
        <f t="array" ref="BA67">$E67*IFERROR(IF($D67&lt;=BA$5,INDEX($E$15:$E$16,MATCH(BA$5,$H$5:$CA$5,0)-MATCH($D67,$D$18:$D$90,0)+1,0),0),0)</f>
        <v>0</v>
      </c>
      <c r="BB67" s="138" cm="1">
        <f t="array" ref="BB67">$E67*IFERROR(IF($D67&lt;=BB$5,INDEX($E$15:$E$16,MATCH(BB$5,$H$5:$CA$5,0)-MATCH($D67,$D$18:$D$90,0)+1,0),0),0)</f>
        <v>0</v>
      </c>
      <c r="BC67" s="138" cm="1">
        <f t="array" ref="BC67">$E67*IFERROR(IF($D67&lt;=BC$5,INDEX($E$15:$E$16,MATCH(BC$5,$H$5:$CA$5,0)-MATCH($D67,$D$18:$D$90,0)+1,0),0),0)</f>
        <v>0</v>
      </c>
      <c r="BD67" s="138" cm="1">
        <f t="array" ref="BD67">$E67*IFERROR(IF($D67&lt;=BD$5,INDEX($E$15:$E$16,MATCH(BD$5,$H$5:$CA$5,0)-MATCH($D67,$D$18:$D$90,0)+1,0),0),0)</f>
        <v>0</v>
      </c>
      <c r="BE67" s="138" cm="1">
        <f t="array" ref="BE67">$E67*IFERROR(IF($D67&lt;=BE$5,INDEX($E$15:$E$16,MATCH(BE$5,$H$5:$CA$5,0)-MATCH($D67,$D$18:$D$90,0)+1,0),0),0)</f>
        <v>276302.51041666669</v>
      </c>
      <c r="BF67" s="138" cm="1">
        <f t="array" ref="BF67">$E67*IFERROR(IF($D67&lt;=BF$5,INDEX($E$15:$E$16,MATCH(BF$5,$H$5:$CA$5,0)-MATCH($D67,$D$18:$D$90,0)+1,0),0),0)</f>
        <v>276302.51041666669</v>
      </c>
      <c r="BG67" s="138" cm="1">
        <f t="array" ref="BG67">$E67*IFERROR(IF($D67&lt;=BG$5,INDEX($E$15:$E$16,MATCH(BG$5,$H$5:$CA$5,0)-MATCH($D67,$D$18:$D$90,0)+1,0),0),0)</f>
        <v>0</v>
      </c>
      <c r="BH67" s="138" cm="1">
        <f t="array" ref="BH67">$E67*IFERROR(IF($D67&lt;=BH$5,INDEX($E$15:$E$16,MATCH(BH$5,$H$5:$CA$5,0)-MATCH($D67,$D$18:$D$90,0)+1,0),0),0)</f>
        <v>0</v>
      </c>
      <c r="BI67" s="138" cm="1">
        <f t="array" ref="BI67">$E67*IFERROR(IF($D67&lt;=BI$5,INDEX($E$15:$E$16,MATCH(BI$5,$H$5:$CA$5,0)-MATCH($D67,$D$18:$D$90,0)+1,0),0),0)</f>
        <v>0</v>
      </c>
      <c r="BJ67" s="138" cm="1">
        <f t="array" ref="BJ67">$E67*IFERROR(IF($D67&lt;=BJ$5,INDEX($E$15:$E$16,MATCH(BJ$5,$H$5:$CA$5,0)-MATCH($D67,$D$18:$D$90,0)+1,0),0),0)</f>
        <v>0</v>
      </c>
      <c r="BK67" s="138" cm="1">
        <f t="array" ref="BK67">$E67*IFERROR(IF($D67&lt;=BK$5,INDEX($E$15:$E$16,MATCH(BK$5,$H$5:$CA$5,0)-MATCH($D67,$D$18:$D$90,0)+1,0),0),0)</f>
        <v>0</v>
      </c>
      <c r="BL67" s="138" cm="1">
        <f t="array" ref="BL67">$E67*IFERROR(IF($D67&lt;=BL$5,INDEX($E$15:$E$16,MATCH(BL$5,$H$5:$CA$5,0)-MATCH($D67,$D$18:$D$90,0)+1,0),0),0)</f>
        <v>0</v>
      </c>
      <c r="BM67" s="138" cm="1">
        <f t="array" ref="BM67">$E67*IFERROR(IF($D67&lt;=BM$5,INDEX($E$15:$E$16,MATCH(BM$5,$H$5:$CA$5,0)-MATCH($D67,$D$18:$D$90,0)+1,0),0),0)</f>
        <v>0</v>
      </c>
      <c r="BN67" s="138" cm="1">
        <f t="array" ref="BN67">$E67*IFERROR(IF($D67&lt;=BN$5,INDEX($E$15:$E$16,MATCH(BN$5,$H$5:$CA$5,0)-MATCH($D67,$D$18:$D$90,0)+1,0),0),0)</f>
        <v>0</v>
      </c>
      <c r="BO67" s="138" cm="1">
        <f t="array" ref="BO67">$E67*IFERROR(IF($D67&lt;=BO$5,INDEX($E$15:$E$16,MATCH(BO$5,$H$5:$CA$5,0)-MATCH($D67,$D$18:$D$90,0)+1,0),0),0)</f>
        <v>0</v>
      </c>
      <c r="BP67" s="138" cm="1">
        <f t="array" ref="BP67">$E67*IFERROR(IF($D67&lt;=BP$5,INDEX($E$15:$E$16,MATCH(BP$5,$H$5:$CA$5,0)-MATCH($D67,$D$18:$D$90,0)+1,0),0),0)</f>
        <v>0</v>
      </c>
      <c r="BQ67" s="138" cm="1">
        <f t="array" ref="BQ67">$E67*IFERROR(IF($D67&lt;=BQ$5,INDEX($E$15:$E$16,MATCH(BQ$5,$H$5:$CA$5,0)-MATCH($D67,$D$18:$D$90,0)+1,0),0),0)</f>
        <v>0</v>
      </c>
      <c r="BR67" s="138" cm="1">
        <f t="array" ref="BR67">$E67*IFERROR(IF($D67&lt;=BR$5,INDEX($E$15:$E$16,MATCH(BR$5,$H$5:$CA$5,0)-MATCH($D67,$D$18:$D$90,0)+1,0),0),0)</f>
        <v>0</v>
      </c>
      <c r="BS67" s="138" cm="1">
        <f t="array" ref="BS67">$E67*IFERROR(IF($D67&lt;=BS$5,INDEX($E$15:$E$16,MATCH(BS$5,$H$5:$CA$5,0)-MATCH($D67,$D$18:$D$90,0)+1,0),0),0)</f>
        <v>0</v>
      </c>
      <c r="BT67" s="138" cm="1">
        <f t="array" ref="BT67">$E67*IFERROR(IF($D67&lt;=BT$5,INDEX($E$15:$E$16,MATCH(BT$5,$H$5:$CA$5,0)-MATCH($D67,$D$18:$D$90,0)+1,0),0),0)</f>
        <v>0</v>
      </c>
      <c r="BU67" s="138" cm="1">
        <f t="array" ref="BU67">$E67*IFERROR(IF($D67&lt;=BU$5,INDEX($E$15:$E$16,MATCH(BU$5,$H$5:$CA$5,0)-MATCH($D67,$D$18:$D$90,0)+1,0),0),0)</f>
        <v>0</v>
      </c>
      <c r="BV67" s="138" cm="1">
        <f t="array" ref="BV67">$E67*IFERROR(IF($D67&lt;=BV$5,INDEX($E$15:$E$16,MATCH(BV$5,$H$5:$CA$5,0)-MATCH($D67,$D$18:$D$90,0)+1,0),0),0)</f>
        <v>0</v>
      </c>
      <c r="BW67" s="138" cm="1">
        <f t="array" ref="BW67">$E67*IFERROR(IF($D67&lt;=BW$5,INDEX($E$15:$E$16,MATCH(BW$5,$H$5:$CA$5,0)-MATCH($D67,$D$18:$D$90,0)+1,0),0),0)</f>
        <v>0</v>
      </c>
      <c r="BX67" s="138" cm="1">
        <f t="array" ref="BX67">$E67*IFERROR(IF($D67&lt;=BX$5,INDEX($E$15:$E$16,MATCH(BX$5,$H$5:$CA$5,0)-MATCH($D67,$D$18:$D$90,0)+1,0),0),0)</f>
        <v>0</v>
      </c>
      <c r="BY67" s="138" cm="1">
        <f t="array" ref="BY67">$E67*IFERROR(IF($D67&lt;=BY$5,INDEX($E$15:$E$16,MATCH(BY$5,$H$5:$CA$5,0)-MATCH($D67,$D$18:$D$90,0)+1,0),0),0)</f>
        <v>0</v>
      </c>
      <c r="BZ67" s="138" cm="1">
        <f t="array" ref="BZ67">$E67*IFERROR(IF($D67&lt;=BZ$5,INDEX($E$15:$E$16,MATCH(BZ$5,$H$5:$CA$5,0)-MATCH($D67,$D$18:$D$90,0)+1,0),0),0)</f>
        <v>0</v>
      </c>
      <c r="CA67" s="138" cm="1">
        <f t="array" ref="CA67">$E67*IFERROR(IF($D67&lt;=CA$5,INDEX($E$15:$E$16,MATCH(CA$5,$H$5:$CA$5,0)-MATCH($D67,$D$18:$D$90,0)+1,0),0),0)</f>
        <v>0</v>
      </c>
    </row>
    <row r="68" spans="4:79" hidden="1" outlineLevel="1">
      <c r="D68" s="24">
        <f t="shared" si="10"/>
        <v>47573</v>
      </c>
      <c r="E68" s="137" cm="1">
        <f t="array" ref="E68">INDEX($H$7:$CA$7,0,MATCH($D68,$H$5:$CA$5,0))</f>
        <v>493354.91666666669</v>
      </c>
      <c r="H68" s="138" cm="1">
        <f t="array" ref="H68">$E68*IFERROR(IF($D68&lt;=H$5,INDEX($E$15:$E$16,MATCH(H$5,$H$5:$CA$5,0)-MATCH($D68,$D$18:$D$90,0)+1,0),0),0)</f>
        <v>0</v>
      </c>
      <c r="I68" s="138" cm="1">
        <f t="array" ref="I68">$E68*IFERROR(IF($D68&lt;=I$5,INDEX($E$15:$E$16,MATCH(I$5,$H$5:$CA$5,0)-MATCH($D68,$D$18:$D$90,0)+1,0),0),0)</f>
        <v>0</v>
      </c>
      <c r="J68" s="138" cm="1">
        <f t="array" ref="J68">$E68*IFERROR(IF($D68&lt;=J$5,INDEX($E$15:$E$16,MATCH(J$5,$H$5:$CA$5,0)-MATCH($D68,$D$18:$D$90,0)+1,0),0),0)</f>
        <v>0</v>
      </c>
      <c r="K68" s="138" cm="1">
        <f t="array" ref="K68">$E68*IFERROR(IF($D68&lt;=K$5,INDEX($E$15:$E$16,MATCH(K$5,$H$5:$CA$5,0)-MATCH($D68,$D$18:$D$90,0)+1,0),0),0)</f>
        <v>0</v>
      </c>
      <c r="L68" s="138" cm="1">
        <f t="array" ref="L68">$E68*IFERROR(IF($D68&lt;=L$5,INDEX($E$15:$E$16,MATCH(L$5,$H$5:$CA$5,0)-MATCH($D68,$D$18:$D$90,0)+1,0),0),0)</f>
        <v>0</v>
      </c>
      <c r="M68" s="138" cm="1">
        <f t="array" ref="M68">$E68*IFERROR(IF($D68&lt;=M$5,INDEX($E$15:$E$16,MATCH(M$5,$H$5:$CA$5,0)-MATCH($D68,$D$18:$D$90,0)+1,0),0),0)</f>
        <v>0</v>
      </c>
      <c r="N68" s="138" cm="1">
        <f t="array" ref="N68">$E68*IFERROR(IF($D68&lt;=N$5,INDEX($E$15:$E$16,MATCH(N$5,$H$5:$CA$5,0)-MATCH($D68,$D$18:$D$90,0)+1,0),0),0)</f>
        <v>0</v>
      </c>
      <c r="O68" s="138" cm="1">
        <f t="array" ref="O68">$E68*IFERROR(IF($D68&lt;=O$5,INDEX($E$15:$E$16,MATCH(O$5,$H$5:$CA$5,0)-MATCH($D68,$D$18:$D$90,0)+1,0),0),0)</f>
        <v>0</v>
      </c>
      <c r="P68" s="138" cm="1">
        <f t="array" ref="P68">$E68*IFERROR(IF($D68&lt;=P$5,INDEX($E$15:$E$16,MATCH(P$5,$H$5:$CA$5,0)-MATCH($D68,$D$18:$D$90,0)+1,0),0),0)</f>
        <v>0</v>
      </c>
      <c r="Q68" s="138" cm="1">
        <f t="array" ref="Q68">$E68*IFERROR(IF($D68&lt;=Q$5,INDEX($E$15:$E$16,MATCH(Q$5,$H$5:$CA$5,0)-MATCH($D68,$D$18:$D$90,0)+1,0),0),0)</f>
        <v>0</v>
      </c>
      <c r="R68" s="138" cm="1">
        <f t="array" ref="R68">$E68*IFERROR(IF($D68&lt;=R$5,INDEX($E$15:$E$16,MATCH(R$5,$H$5:$CA$5,0)-MATCH($D68,$D$18:$D$90,0)+1,0),0),0)</f>
        <v>0</v>
      </c>
      <c r="S68" s="138" cm="1">
        <f t="array" ref="S68">$E68*IFERROR(IF($D68&lt;=S$5,INDEX($E$15:$E$16,MATCH(S$5,$H$5:$CA$5,0)-MATCH($D68,$D$18:$D$90,0)+1,0),0),0)</f>
        <v>0</v>
      </c>
      <c r="T68" s="138" cm="1">
        <f t="array" ref="T68">$E68*IFERROR(IF($D68&lt;=T$5,INDEX($E$15:$E$16,MATCH(T$5,$H$5:$CA$5,0)-MATCH($D68,$D$18:$D$90,0)+1,0),0),0)</f>
        <v>0</v>
      </c>
      <c r="U68" s="138" cm="1">
        <f t="array" ref="U68">$E68*IFERROR(IF($D68&lt;=U$5,INDEX($E$15:$E$16,MATCH(U$5,$H$5:$CA$5,0)-MATCH($D68,$D$18:$D$90,0)+1,0),0),0)</f>
        <v>0</v>
      </c>
      <c r="V68" s="138" cm="1">
        <f t="array" ref="V68">$E68*IFERROR(IF($D68&lt;=V$5,INDEX($E$15:$E$16,MATCH(V$5,$H$5:$CA$5,0)-MATCH($D68,$D$18:$D$90,0)+1,0),0),0)</f>
        <v>0</v>
      </c>
      <c r="W68" s="138" cm="1">
        <f t="array" ref="W68">$E68*IFERROR(IF($D68&lt;=W$5,INDEX($E$15:$E$16,MATCH(W$5,$H$5:$CA$5,0)-MATCH($D68,$D$18:$D$90,0)+1,0),0),0)</f>
        <v>0</v>
      </c>
      <c r="X68" s="138" cm="1">
        <f t="array" ref="X68">$E68*IFERROR(IF($D68&lt;=X$5,INDEX($E$15:$E$16,MATCH(X$5,$H$5:$CA$5,0)-MATCH($D68,$D$18:$D$90,0)+1,0),0),0)</f>
        <v>0</v>
      </c>
      <c r="Y68" s="138" cm="1">
        <f t="array" ref="Y68">$E68*IFERROR(IF($D68&lt;=Y$5,INDEX($E$15:$E$16,MATCH(Y$5,$H$5:$CA$5,0)-MATCH($D68,$D$18:$D$90,0)+1,0),0),0)</f>
        <v>0</v>
      </c>
      <c r="Z68" s="138" cm="1">
        <f t="array" ref="Z68">$E68*IFERROR(IF($D68&lt;=Z$5,INDEX($E$15:$E$16,MATCH(Z$5,$H$5:$CA$5,0)-MATCH($D68,$D$18:$D$90,0)+1,0),0),0)</f>
        <v>0</v>
      </c>
      <c r="AA68" s="138" cm="1">
        <f t="array" ref="AA68">$E68*IFERROR(IF($D68&lt;=AA$5,INDEX($E$15:$E$16,MATCH(AA$5,$H$5:$CA$5,0)-MATCH($D68,$D$18:$D$90,0)+1,0),0),0)</f>
        <v>0</v>
      </c>
      <c r="AB68" s="138" cm="1">
        <f t="array" ref="AB68">$E68*IFERROR(IF($D68&lt;=AB$5,INDEX($E$15:$E$16,MATCH(AB$5,$H$5:$CA$5,0)-MATCH($D68,$D$18:$D$90,0)+1,0),0),0)</f>
        <v>0</v>
      </c>
      <c r="AC68" s="138" cm="1">
        <f t="array" ref="AC68">$E68*IFERROR(IF($D68&lt;=AC$5,INDEX($E$15:$E$16,MATCH(AC$5,$H$5:$CA$5,0)-MATCH($D68,$D$18:$D$90,0)+1,0),0),0)</f>
        <v>0</v>
      </c>
      <c r="AD68" s="138" cm="1">
        <f t="array" ref="AD68">$E68*IFERROR(IF($D68&lt;=AD$5,INDEX($E$15:$E$16,MATCH(AD$5,$H$5:$CA$5,0)-MATCH($D68,$D$18:$D$90,0)+1,0),0),0)</f>
        <v>0</v>
      </c>
      <c r="AE68" s="138" cm="1">
        <f t="array" ref="AE68">$E68*IFERROR(IF($D68&lt;=AE$5,INDEX($E$15:$E$16,MATCH(AE$5,$H$5:$CA$5,0)-MATCH($D68,$D$18:$D$90,0)+1,0),0),0)</f>
        <v>0</v>
      </c>
      <c r="AF68" s="138" cm="1">
        <f t="array" ref="AF68">$E68*IFERROR(IF($D68&lt;=AF$5,INDEX($E$15:$E$16,MATCH(AF$5,$H$5:$CA$5,0)-MATCH($D68,$D$18:$D$90,0)+1,0),0),0)</f>
        <v>0</v>
      </c>
      <c r="AG68" s="138" cm="1">
        <f t="array" ref="AG68">$E68*IFERROR(IF($D68&lt;=AG$5,INDEX($E$15:$E$16,MATCH(AG$5,$H$5:$CA$5,0)-MATCH($D68,$D$18:$D$90,0)+1,0),0),0)</f>
        <v>0</v>
      </c>
      <c r="AH68" s="138" cm="1">
        <f t="array" ref="AH68">$E68*IFERROR(IF($D68&lt;=AH$5,INDEX($E$15:$E$16,MATCH(AH$5,$H$5:$CA$5,0)-MATCH($D68,$D$18:$D$90,0)+1,0),0),0)</f>
        <v>0</v>
      </c>
      <c r="AI68" s="138" cm="1">
        <f t="array" ref="AI68">$E68*IFERROR(IF($D68&lt;=AI$5,INDEX($E$15:$E$16,MATCH(AI$5,$H$5:$CA$5,0)-MATCH($D68,$D$18:$D$90,0)+1,0),0),0)</f>
        <v>0</v>
      </c>
      <c r="AJ68" s="138" cm="1">
        <f t="array" ref="AJ68">$E68*IFERROR(IF($D68&lt;=AJ$5,INDEX($E$15:$E$16,MATCH(AJ$5,$H$5:$CA$5,0)-MATCH($D68,$D$18:$D$90,0)+1,0),0),0)</f>
        <v>0</v>
      </c>
      <c r="AK68" s="138" cm="1">
        <f t="array" ref="AK68">$E68*IFERROR(IF($D68&lt;=AK$5,INDEX($E$15:$E$16,MATCH(AK$5,$H$5:$CA$5,0)-MATCH($D68,$D$18:$D$90,0)+1,0),0),0)</f>
        <v>0</v>
      </c>
      <c r="AL68" s="138" cm="1">
        <f t="array" ref="AL68">$E68*IFERROR(IF($D68&lt;=AL$5,INDEX($E$15:$E$16,MATCH(AL$5,$H$5:$CA$5,0)-MATCH($D68,$D$18:$D$90,0)+1,0),0),0)</f>
        <v>0</v>
      </c>
      <c r="AM68" s="138" cm="1">
        <f t="array" ref="AM68">$E68*IFERROR(IF($D68&lt;=AM$5,INDEX($E$15:$E$16,MATCH(AM$5,$H$5:$CA$5,0)-MATCH($D68,$D$18:$D$90,0)+1,0),0),0)</f>
        <v>0</v>
      </c>
      <c r="AN68" s="138" cm="1">
        <f t="array" ref="AN68">$E68*IFERROR(IF($D68&lt;=AN$5,INDEX($E$15:$E$16,MATCH(AN$5,$H$5:$CA$5,0)-MATCH($D68,$D$18:$D$90,0)+1,0),0),0)</f>
        <v>0</v>
      </c>
      <c r="AO68" s="138" cm="1">
        <f t="array" ref="AO68">$E68*IFERROR(IF($D68&lt;=AO$5,INDEX($E$15:$E$16,MATCH(AO$5,$H$5:$CA$5,0)-MATCH($D68,$D$18:$D$90,0)+1,0),0),0)</f>
        <v>0</v>
      </c>
      <c r="AP68" s="138" cm="1">
        <f t="array" ref="AP68">$E68*IFERROR(IF($D68&lt;=AP$5,INDEX($E$15:$E$16,MATCH(AP$5,$H$5:$CA$5,0)-MATCH($D68,$D$18:$D$90,0)+1,0),0),0)</f>
        <v>0</v>
      </c>
      <c r="AQ68" s="138" cm="1">
        <f t="array" ref="AQ68">$E68*IFERROR(IF($D68&lt;=AQ$5,INDEX($E$15:$E$16,MATCH(AQ$5,$H$5:$CA$5,0)-MATCH($D68,$D$18:$D$90,0)+1,0),0),0)</f>
        <v>0</v>
      </c>
      <c r="AR68" s="138" cm="1">
        <f t="array" ref="AR68">$E68*IFERROR(IF($D68&lt;=AR$5,INDEX($E$15:$E$16,MATCH(AR$5,$H$5:$CA$5,0)-MATCH($D68,$D$18:$D$90,0)+1,0),0),0)</f>
        <v>0</v>
      </c>
      <c r="AS68" s="138" cm="1">
        <f t="array" ref="AS68">$E68*IFERROR(IF($D68&lt;=AS$5,INDEX($E$15:$E$16,MATCH(AS$5,$H$5:$CA$5,0)-MATCH($D68,$D$18:$D$90,0)+1,0),0),0)</f>
        <v>0</v>
      </c>
      <c r="AT68" s="138" cm="1">
        <f t="array" ref="AT68">$E68*IFERROR(IF($D68&lt;=AT$5,INDEX($E$15:$E$16,MATCH(AT$5,$H$5:$CA$5,0)-MATCH($D68,$D$18:$D$90,0)+1,0),0),0)</f>
        <v>0</v>
      </c>
      <c r="AU68" s="138" cm="1">
        <f t="array" ref="AU68">$E68*IFERROR(IF($D68&lt;=AU$5,INDEX($E$15:$E$16,MATCH(AU$5,$H$5:$CA$5,0)-MATCH($D68,$D$18:$D$90,0)+1,0),0),0)</f>
        <v>0</v>
      </c>
      <c r="AV68" s="138" cm="1">
        <f t="array" ref="AV68">$E68*IFERROR(IF($D68&lt;=AV$5,INDEX($E$15:$E$16,MATCH(AV$5,$H$5:$CA$5,0)-MATCH($D68,$D$18:$D$90,0)+1,0),0),0)</f>
        <v>0</v>
      </c>
      <c r="AW68" s="138" cm="1">
        <f t="array" ref="AW68">$E68*IFERROR(IF($D68&lt;=AW$5,INDEX($E$15:$E$16,MATCH(AW$5,$H$5:$CA$5,0)-MATCH($D68,$D$18:$D$90,0)+1,0),0),0)</f>
        <v>0</v>
      </c>
      <c r="AX68" s="138" cm="1">
        <f t="array" ref="AX68">$E68*IFERROR(IF($D68&lt;=AX$5,INDEX($E$15:$E$16,MATCH(AX$5,$H$5:$CA$5,0)-MATCH($D68,$D$18:$D$90,0)+1,0),0),0)</f>
        <v>0</v>
      </c>
      <c r="AY68" s="138" cm="1">
        <f t="array" ref="AY68">$E68*IFERROR(IF($D68&lt;=AY$5,INDEX($E$15:$E$16,MATCH(AY$5,$H$5:$CA$5,0)-MATCH($D68,$D$18:$D$90,0)+1,0),0),0)</f>
        <v>0</v>
      </c>
      <c r="AZ68" s="138" cm="1">
        <f t="array" ref="AZ68">$E68*IFERROR(IF($D68&lt;=AZ$5,INDEX($E$15:$E$16,MATCH(AZ$5,$H$5:$CA$5,0)-MATCH($D68,$D$18:$D$90,0)+1,0),0),0)</f>
        <v>0</v>
      </c>
      <c r="BA68" s="138" cm="1">
        <f t="array" ref="BA68">$E68*IFERROR(IF($D68&lt;=BA$5,INDEX($E$15:$E$16,MATCH(BA$5,$H$5:$CA$5,0)-MATCH($D68,$D$18:$D$90,0)+1,0),0),0)</f>
        <v>0</v>
      </c>
      <c r="BB68" s="138" cm="1">
        <f t="array" ref="BB68">$E68*IFERROR(IF($D68&lt;=BB$5,INDEX($E$15:$E$16,MATCH(BB$5,$H$5:$CA$5,0)-MATCH($D68,$D$18:$D$90,0)+1,0),0),0)</f>
        <v>0</v>
      </c>
      <c r="BC68" s="138" cm="1">
        <f t="array" ref="BC68">$E68*IFERROR(IF($D68&lt;=BC$5,INDEX($E$15:$E$16,MATCH(BC$5,$H$5:$CA$5,0)-MATCH($D68,$D$18:$D$90,0)+1,0),0),0)</f>
        <v>0</v>
      </c>
      <c r="BD68" s="138" cm="1">
        <f t="array" ref="BD68">$E68*IFERROR(IF($D68&lt;=BD$5,INDEX($E$15:$E$16,MATCH(BD$5,$H$5:$CA$5,0)-MATCH($D68,$D$18:$D$90,0)+1,0),0),0)</f>
        <v>0</v>
      </c>
      <c r="BE68" s="138" cm="1">
        <f t="array" ref="BE68">$E68*IFERROR(IF($D68&lt;=BE$5,INDEX($E$15:$E$16,MATCH(BE$5,$H$5:$CA$5,0)-MATCH($D68,$D$18:$D$90,0)+1,0),0),0)</f>
        <v>0</v>
      </c>
      <c r="BF68" s="138" cm="1">
        <f t="array" ref="BF68">$E68*IFERROR(IF($D68&lt;=BF$5,INDEX($E$15:$E$16,MATCH(BF$5,$H$5:$CA$5,0)-MATCH($D68,$D$18:$D$90,0)+1,0),0),0)</f>
        <v>246677.45833333334</v>
      </c>
      <c r="BG68" s="138" cm="1">
        <f t="array" ref="BG68">$E68*IFERROR(IF($D68&lt;=BG$5,INDEX($E$15:$E$16,MATCH(BG$5,$H$5:$CA$5,0)-MATCH($D68,$D$18:$D$90,0)+1,0),0),0)</f>
        <v>246677.45833333334</v>
      </c>
      <c r="BH68" s="138" cm="1">
        <f t="array" ref="BH68">$E68*IFERROR(IF($D68&lt;=BH$5,INDEX($E$15:$E$16,MATCH(BH$5,$H$5:$CA$5,0)-MATCH($D68,$D$18:$D$90,0)+1,0),0),0)</f>
        <v>0</v>
      </c>
      <c r="BI68" s="138" cm="1">
        <f t="array" ref="BI68">$E68*IFERROR(IF($D68&lt;=BI$5,INDEX($E$15:$E$16,MATCH(BI$5,$H$5:$CA$5,0)-MATCH($D68,$D$18:$D$90,0)+1,0),0),0)</f>
        <v>0</v>
      </c>
      <c r="BJ68" s="138" cm="1">
        <f t="array" ref="BJ68">$E68*IFERROR(IF($D68&lt;=BJ$5,INDEX($E$15:$E$16,MATCH(BJ$5,$H$5:$CA$5,0)-MATCH($D68,$D$18:$D$90,0)+1,0),0),0)</f>
        <v>0</v>
      </c>
      <c r="BK68" s="138" cm="1">
        <f t="array" ref="BK68">$E68*IFERROR(IF($D68&lt;=BK$5,INDEX($E$15:$E$16,MATCH(BK$5,$H$5:$CA$5,0)-MATCH($D68,$D$18:$D$90,0)+1,0),0),0)</f>
        <v>0</v>
      </c>
      <c r="BL68" s="138" cm="1">
        <f t="array" ref="BL68">$E68*IFERROR(IF($D68&lt;=BL$5,INDEX($E$15:$E$16,MATCH(BL$5,$H$5:$CA$5,0)-MATCH($D68,$D$18:$D$90,0)+1,0),0),0)</f>
        <v>0</v>
      </c>
      <c r="BM68" s="138" cm="1">
        <f t="array" ref="BM68">$E68*IFERROR(IF($D68&lt;=BM$5,INDEX($E$15:$E$16,MATCH(BM$5,$H$5:$CA$5,0)-MATCH($D68,$D$18:$D$90,0)+1,0),0),0)</f>
        <v>0</v>
      </c>
      <c r="BN68" s="138" cm="1">
        <f t="array" ref="BN68">$E68*IFERROR(IF($D68&lt;=BN$5,INDEX($E$15:$E$16,MATCH(BN$5,$H$5:$CA$5,0)-MATCH($D68,$D$18:$D$90,0)+1,0),0),0)</f>
        <v>0</v>
      </c>
      <c r="BO68" s="138" cm="1">
        <f t="array" ref="BO68">$E68*IFERROR(IF($D68&lt;=BO$5,INDEX($E$15:$E$16,MATCH(BO$5,$H$5:$CA$5,0)-MATCH($D68,$D$18:$D$90,0)+1,0),0),0)</f>
        <v>0</v>
      </c>
      <c r="BP68" s="138" cm="1">
        <f t="array" ref="BP68">$E68*IFERROR(IF($D68&lt;=BP$5,INDEX($E$15:$E$16,MATCH(BP$5,$H$5:$CA$5,0)-MATCH($D68,$D$18:$D$90,0)+1,0),0),0)</f>
        <v>0</v>
      </c>
      <c r="BQ68" s="138" cm="1">
        <f t="array" ref="BQ68">$E68*IFERROR(IF($D68&lt;=BQ$5,INDEX($E$15:$E$16,MATCH(BQ$5,$H$5:$CA$5,0)-MATCH($D68,$D$18:$D$90,0)+1,0),0),0)</f>
        <v>0</v>
      </c>
      <c r="BR68" s="138" cm="1">
        <f t="array" ref="BR68">$E68*IFERROR(IF($D68&lt;=BR$5,INDEX($E$15:$E$16,MATCH(BR$5,$H$5:$CA$5,0)-MATCH($D68,$D$18:$D$90,0)+1,0),0),0)</f>
        <v>0</v>
      </c>
      <c r="BS68" s="138" cm="1">
        <f t="array" ref="BS68">$E68*IFERROR(IF($D68&lt;=BS$5,INDEX($E$15:$E$16,MATCH(BS$5,$H$5:$CA$5,0)-MATCH($D68,$D$18:$D$90,0)+1,0),0),0)</f>
        <v>0</v>
      </c>
      <c r="BT68" s="138" cm="1">
        <f t="array" ref="BT68">$E68*IFERROR(IF($D68&lt;=BT$5,INDEX($E$15:$E$16,MATCH(BT$5,$H$5:$CA$5,0)-MATCH($D68,$D$18:$D$90,0)+1,0),0),0)</f>
        <v>0</v>
      </c>
      <c r="BU68" s="138" cm="1">
        <f t="array" ref="BU68">$E68*IFERROR(IF($D68&lt;=BU$5,INDEX($E$15:$E$16,MATCH(BU$5,$H$5:$CA$5,0)-MATCH($D68,$D$18:$D$90,0)+1,0),0),0)</f>
        <v>0</v>
      </c>
      <c r="BV68" s="138" cm="1">
        <f t="array" ref="BV68">$E68*IFERROR(IF($D68&lt;=BV$5,INDEX($E$15:$E$16,MATCH(BV$5,$H$5:$CA$5,0)-MATCH($D68,$D$18:$D$90,0)+1,0),0),0)</f>
        <v>0</v>
      </c>
      <c r="BW68" s="138" cm="1">
        <f t="array" ref="BW68">$E68*IFERROR(IF($D68&lt;=BW$5,INDEX($E$15:$E$16,MATCH(BW$5,$H$5:$CA$5,0)-MATCH($D68,$D$18:$D$90,0)+1,0),0),0)</f>
        <v>0</v>
      </c>
      <c r="BX68" s="138" cm="1">
        <f t="array" ref="BX68">$E68*IFERROR(IF($D68&lt;=BX$5,INDEX($E$15:$E$16,MATCH(BX$5,$H$5:$CA$5,0)-MATCH($D68,$D$18:$D$90,0)+1,0),0),0)</f>
        <v>0</v>
      </c>
      <c r="BY68" s="138" cm="1">
        <f t="array" ref="BY68">$E68*IFERROR(IF($D68&lt;=BY$5,INDEX($E$15:$E$16,MATCH(BY$5,$H$5:$CA$5,0)-MATCH($D68,$D$18:$D$90,0)+1,0),0),0)</f>
        <v>0</v>
      </c>
      <c r="BZ68" s="138" cm="1">
        <f t="array" ref="BZ68">$E68*IFERROR(IF($D68&lt;=BZ$5,INDEX($E$15:$E$16,MATCH(BZ$5,$H$5:$CA$5,0)-MATCH($D68,$D$18:$D$90,0)+1,0),0),0)</f>
        <v>0</v>
      </c>
      <c r="CA68" s="138" cm="1">
        <f t="array" ref="CA68">$E68*IFERROR(IF($D68&lt;=CA$5,INDEX($E$15:$E$16,MATCH(CA$5,$H$5:$CA$5,0)-MATCH($D68,$D$18:$D$90,0)+1,0),0),0)</f>
        <v>0</v>
      </c>
    </row>
    <row r="69" spans="4:79" hidden="1" outlineLevel="1">
      <c r="D69" s="24">
        <f t="shared" si="10"/>
        <v>47603</v>
      </c>
      <c r="E69" s="137" cm="1">
        <f t="array" ref="E69">INDEX($H$7:$CA$7,0,MATCH($D69,$H$5:$CA$5,0))</f>
        <v>552605.02083333337</v>
      </c>
      <c r="H69" s="138" cm="1">
        <f t="array" ref="H69">$E69*IFERROR(IF($D69&lt;=H$5,INDEX($E$15:$E$16,MATCH(H$5,$H$5:$CA$5,0)-MATCH($D69,$D$18:$D$90,0)+1,0),0),0)</f>
        <v>0</v>
      </c>
      <c r="I69" s="138" cm="1">
        <f t="array" ref="I69">$E69*IFERROR(IF($D69&lt;=I$5,INDEX($E$15:$E$16,MATCH(I$5,$H$5:$CA$5,0)-MATCH($D69,$D$18:$D$90,0)+1,0),0),0)</f>
        <v>0</v>
      </c>
      <c r="J69" s="138" cm="1">
        <f t="array" ref="J69">$E69*IFERROR(IF($D69&lt;=J$5,INDEX($E$15:$E$16,MATCH(J$5,$H$5:$CA$5,0)-MATCH($D69,$D$18:$D$90,0)+1,0),0),0)</f>
        <v>0</v>
      </c>
      <c r="K69" s="138" cm="1">
        <f t="array" ref="K69">$E69*IFERROR(IF($D69&lt;=K$5,INDEX($E$15:$E$16,MATCH(K$5,$H$5:$CA$5,0)-MATCH($D69,$D$18:$D$90,0)+1,0),0),0)</f>
        <v>0</v>
      </c>
      <c r="L69" s="138" cm="1">
        <f t="array" ref="L69">$E69*IFERROR(IF($D69&lt;=L$5,INDEX($E$15:$E$16,MATCH(L$5,$H$5:$CA$5,0)-MATCH($D69,$D$18:$D$90,0)+1,0),0),0)</f>
        <v>0</v>
      </c>
      <c r="M69" s="138" cm="1">
        <f t="array" ref="M69">$E69*IFERROR(IF($D69&lt;=M$5,INDEX($E$15:$E$16,MATCH(M$5,$H$5:$CA$5,0)-MATCH($D69,$D$18:$D$90,0)+1,0),0),0)</f>
        <v>0</v>
      </c>
      <c r="N69" s="138" cm="1">
        <f t="array" ref="N69">$E69*IFERROR(IF($D69&lt;=N$5,INDEX($E$15:$E$16,MATCH(N$5,$H$5:$CA$5,0)-MATCH($D69,$D$18:$D$90,0)+1,0),0),0)</f>
        <v>0</v>
      </c>
      <c r="O69" s="138" cm="1">
        <f t="array" ref="O69">$E69*IFERROR(IF($D69&lt;=O$5,INDEX($E$15:$E$16,MATCH(O$5,$H$5:$CA$5,0)-MATCH($D69,$D$18:$D$90,0)+1,0),0),0)</f>
        <v>0</v>
      </c>
      <c r="P69" s="138" cm="1">
        <f t="array" ref="P69">$E69*IFERROR(IF($D69&lt;=P$5,INDEX($E$15:$E$16,MATCH(P$5,$H$5:$CA$5,0)-MATCH($D69,$D$18:$D$90,0)+1,0),0),0)</f>
        <v>0</v>
      </c>
      <c r="Q69" s="138" cm="1">
        <f t="array" ref="Q69">$E69*IFERROR(IF($D69&lt;=Q$5,INDEX($E$15:$E$16,MATCH(Q$5,$H$5:$CA$5,0)-MATCH($D69,$D$18:$D$90,0)+1,0),0),0)</f>
        <v>0</v>
      </c>
      <c r="R69" s="138" cm="1">
        <f t="array" ref="R69">$E69*IFERROR(IF($D69&lt;=R$5,INDEX($E$15:$E$16,MATCH(R$5,$H$5:$CA$5,0)-MATCH($D69,$D$18:$D$90,0)+1,0),0),0)</f>
        <v>0</v>
      </c>
      <c r="S69" s="138" cm="1">
        <f t="array" ref="S69">$E69*IFERROR(IF($D69&lt;=S$5,INDEX($E$15:$E$16,MATCH(S$5,$H$5:$CA$5,0)-MATCH($D69,$D$18:$D$90,0)+1,0),0),0)</f>
        <v>0</v>
      </c>
      <c r="T69" s="138" cm="1">
        <f t="array" ref="T69">$E69*IFERROR(IF($D69&lt;=T$5,INDEX($E$15:$E$16,MATCH(T$5,$H$5:$CA$5,0)-MATCH($D69,$D$18:$D$90,0)+1,0),0),0)</f>
        <v>0</v>
      </c>
      <c r="U69" s="138" cm="1">
        <f t="array" ref="U69">$E69*IFERROR(IF($D69&lt;=U$5,INDEX($E$15:$E$16,MATCH(U$5,$H$5:$CA$5,0)-MATCH($D69,$D$18:$D$90,0)+1,0),0),0)</f>
        <v>0</v>
      </c>
      <c r="V69" s="138" cm="1">
        <f t="array" ref="V69">$E69*IFERROR(IF($D69&lt;=V$5,INDEX($E$15:$E$16,MATCH(V$5,$H$5:$CA$5,0)-MATCH($D69,$D$18:$D$90,0)+1,0),0),0)</f>
        <v>0</v>
      </c>
      <c r="W69" s="138" cm="1">
        <f t="array" ref="W69">$E69*IFERROR(IF($D69&lt;=W$5,INDEX($E$15:$E$16,MATCH(W$5,$H$5:$CA$5,0)-MATCH($D69,$D$18:$D$90,0)+1,0),0),0)</f>
        <v>0</v>
      </c>
      <c r="X69" s="138" cm="1">
        <f t="array" ref="X69">$E69*IFERROR(IF($D69&lt;=X$5,INDEX($E$15:$E$16,MATCH(X$5,$H$5:$CA$5,0)-MATCH($D69,$D$18:$D$90,0)+1,0),0),0)</f>
        <v>0</v>
      </c>
      <c r="Y69" s="138" cm="1">
        <f t="array" ref="Y69">$E69*IFERROR(IF($D69&lt;=Y$5,INDEX($E$15:$E$16,MATCH(Y$5,$H$5:$CA$5,0)-MATCH($D69,$D$18:$D$90,0)+1,0),0),0)</f>
        <v>0</v>
      </c>
      <c r="Z69" s="138" cm="1">
        <f t="array" ref="Z69">$E69*IFERROR(IF($D69&lt;=Z$5,INDEX($E$15:$E$16,MATCH(Z$5,$H$5:$CA$5,0)-MATCH($D69,$D$18:$D$90,0)+1,0),0),0)</f>
        <v>0</v>
      </c>
      <c r="AA69" s="138" cm="1">
        <f t="array" ref="AA69">$E69*IFERROR(IF($D69&lt;=AA$5,INDEX($E$15:$E$16,MATCH(AA$5,$H$5:$CA$5,0)-MATCH($D69,$D$18:$D$90,0)+1,0),0),0)</f>
        <v>0</v>
      </c>
      <c r="AB69" s="138" cm="1">
        <f t="array" ref="AB69">$E69*IFERROR(IF($D69&lt;=AB$5,INDEX($E$15:$E$16,MATCH(AB$5,$H$5:$CA$5,0)-MATCH($D69,$D$18:$D$90,0)+1,0),0),0)</f>
        <v>0</v>
      </c>
      <c r="AC69" s="138" cm="1">
        <f t="array" ref="AC69">$E69*IFERROR(IF($D69&lt;=AC$5,INDEX($E$15:$E$16,MATCH(AC$5,$H$5:$CA$5,0)-MATCH($D69,$D$18:$D$90,0)+1,0),0),0)</f>
        <v>0</v>
      </c>
      <c r="AD69" s="138" cm="1">
        <f t="array" ref="AD69">$E69*IFERROR(IF($D69&lt;=AD$5,INDEX($E$15:$E$16,MATCH(AD$5,$H$5:$CA$5,0)-MATCH($D69,$D$18:$D$90,0)+1,0),0),0)</f>
        <v>0</v>
      </c>
      <c r="AE69" s="138" cm="1">
        <f t="array" ref="AE69">$E69*IFERROR(IF($D69&lt;=AE$5,INDEX($E$15:$E$16,MATCH(AE$5,$H$5:$CA$5,0)-MATCH($D69,$D$18:$D$90,0)+1,0),0),0)</f>
        <v>0</v>
      </c>
      <c r="AF69" s="138" cm="1">
        <f t="array" ref="AF69">$E69*IFERROR(IF($D69&lt;=AF$5,INDEX($E$15:$E$16,MATCH(AF$5,$H$5:$CA$5,0)-MATCH($D69,$D$18:$D$90,0)+1,0),0),0)</f>
        <v>0</v>
      </c>
      <c r="AG69" s="138" cm="1">
        <f t="array" ref="AG69">$E69*IFERROR(IF($D69&lt;=AG$5,INDEX($E$15:$E$16,MATCH(AG$5,$H$5:$CA$5,0)-MATCH($D69,$D$18:$D$90,0)+1,0),0),0)</f>
        <v>0</v>
      </c>
      <c r="AH69" s="138" cm="1">
        <f t="array" ref="AH69">$E69*IFERROR(IF($D69&lt;=AH$5,INDEX($E$15:$E$16,MATCH(AH$5,$H$5:$CA$5,0)-MATCH($D69,$D$18:$D$90,0)+1,0),0),0)</f>
        <v>0</v>
      </c>
      <c r="AI69" s="138" cm="1">
        <f t="array" ref="AI69">$E69*IFERROR(IF($D69&lt;=AI$5,INDEX($E$15:$E$16,MATCH(AI$5,$H$5:$CA$5,0)-MATCH($D69,$D$18:$D$90,0)+1,0),0),0)</f>
        <v>0</v>
      </c>
      <c r="AJ69" s="138" cm="1">
        <f t="array" ref="AJ69">$E69*IFERROR(IF($D69&lt;=AJ$5,INDEX($E$15:$E$16,MATCH(AJ$5,$H$5:$CA$5,0)-MATCH($D69,$D$18:$D$90,0)+1,0),0),0)</f>
        <v>0</v>
      </c>
      <c r="AK69" s="138" cm="1">
        <f t="array" ref="AK69">$E69*IFERROR(IF($D69&lt;=AK$5,INDEX($E$15:$E$16,MATCH(AK$5,$H$5:$CA$5,0)-MATCH($D69,$D$18:$D$90,0)+1,0),0),0)</f>
        <v>0</v>
      </c>
      <c r="AL69" s="138" cm="1">
        <f t="array" ref="AL69">$E69*IFERROR(IF($D69&lt;=AL$5,INDEX($E$15:$E$16,MATCH(AL$5,$H$5:$CA$5,0)-MATCH($D69,$D$18:$D$90,0)+1,0),0),0)</f>
        <v>0</v>
      </c>
      <c r="AM69" s="138" cm="1">
        <f t="array" ref="AM69">$E69*IFERROR(IF($D69&lt;=AM$5,INDEX($E$15:$E$16,MATCH(AM$5,$H$5:$CA$5,0)-MATCH($D69,$D$18:$D$90,0)+1,0),0),0)</f>
        <v>0</v>
      </c>
      <c r="AN69" s="138" cm="1">
        <f t="array" ref="AN69">$E69*IFERROR(IF($D69&lt;=AN$5,INDEX($E$15:$E$16,MATCH(AN$5,$H$5:$CA$5,0)-MATCH($D69,$D$18:$D$90,0)+1,0),0),0)</f>
        <v>0</v>
      </c>
      <c r="AO69" s="138" cm="1">
        <f t="array" ref="AO69">$E69*IFERROR(IF($D69&lt;=AO$5,INDEX($E$15:$E$16,MATCH(AO$5,$H$5:$CA$5,0)-MATCH($D69,$D$18:$D$90,0)+1,0),0),0)</f>
        <v>0</v>
      </c>
      <c r="AP69" s="138" cm="1">
        <f t="array" ref="AP69">$E69*IFERROR(IF($D69&lt;=AP$5,INDEX($E$15:$E$16,MATCH(AP$5,$H$5:$CA$5,0)-MATCH($D69,$D$18:$D$90,0)+1,0),0),0)</f>
        <v>0</v>
      </c>
      <c r="AQ69" s="138" cm="1">
        <f t="array" ref="AQ69">$E69*IFERROR(IF($D69&lt;=AQ$5,INDEX($E$15:$E$16,MATCH(AQ$5,$H$5:$CA$5,0)-MATCH($D69,$D$18:$D$90,0)+1,0),0),0)</f>
        <v>0</v>
      </c>
      <c r="AR69" s="138" cm="1">
        <f t="array" ref="AR69">$E69*IFERROR(IF($D69&lt;=AR$5,INDEX($E$15:$E$16,MATCH(AR$5,$H$5:$CA$5,0)-MATCH($D69,$D$18:$D$90,0)+1,0),0),0)</f>
        <v>0</v>
      </c>
      <c r="AS69" s="138" cm="1">
        <f t="array" ref="AS69">$E69*IFERROR(IF($D69&lt;=AS$5,INDEX($E$15:$E$16,MATCH(AS$5,$H$5:$CA$5,0)-MATCH($D69,$D$18:$D$90,0)+1,0),0),0)</f>
        <v>0</v>
      </c>
      <c r="AT69" s="138" cm="1">
        <f t="array" ref="AT69">$E69*IFERROR(IF($D69&lt;=AT$5,INDEX($E$15:$E$16,MATCH(AT$5,$H$5:$CA$5,0)-MATCH($D69,$D$18:$D$90,0)+1,0),0),0)</f>
        <v>0</v>
      </c>
      <c r="AU69" s="138" cm="1">
        <f t="array" ref="AU69">$E69*IFERROR(IF($D69&lt;=AU$5,INDEX($E$15:$E$16,MATCH(AU$5,$H$5:$CA$5,0)-MATCH($D69,$D$18:$D$90,0)+1,0),0),0)</f>
        <v>0</v>
      </c>
      <c r="AV69" s="138" cm="1">
        <f t="array" ref="AV69">$E69*IFERROR(IF($D69&lt;=AV$5,INDEX($E$15:$E$16,MATCH(AV$5,$H$5:$CA$5,0)-MATCH($D69,$D$18:$D$90,0)+1,0),0),0)</f>
        <v>0</v>
      </c>
      <c r="AW69" s="138" cm="1">
        <f t="array" ref="AW69">$E69*IFERROR(IF($D69&lt;=AW$5,INDEX($E$15:$E$16,MATCH(AW$5,$H$5:$CA$5,0)-MATCH($D69,$D$18:$D$90,0)+1,0),0),0)</f>
        <v>0</v>
      </c>
      <c r="AX69" s="138" cm="1">
        <f t="array" ref="AX69">$E69*IFERROR(IF($D69&lt;=AX$5,INDEX($E$15:$E$16,MATCH(AX$5,$H$5:$CA$5,0)-MATCH($D69,$D$18:$D$90,0)+1,0),0),0)</f>
        <v>0</v>
      </c>
      <c r="AY69" s="138" cm="1">
        <f t="array" ref="AY69">$E69*IFERROR(IF($D69&lt;=AY$5,INDEX($E$15:$E$16,MATCH(AY$5,$H$5:$CA$5,0)-MATCH($D69,$D$18:$D$90,0)+1,0),0),0)</f>
        <v>0</v>
      </c>
      <c r="AZ69" s="138" cm="1">
        <f t="array" ref="AZ69">$E69*IFERROR(IF($D69&lt;=AZ$5,INDEX($E$15:$E$16,MATCH(AZ$5,$H$5:$CA$5,0)-MATCH($D69,$D$18:$D$90,0)+1,0),0),0)</f>
        <v>0</v>
      </c>
      <c r="BA69" s="138" cm="1">
        <f t="array" ref="BA69">$E69*IFERROR(IF($D69&lt;=BA$5,INDEX($E$15:$E$16,MATCH(BA$5,$H$5:$CA$5,0)-MATCH($D69,$D$18:$D$90,0)+1,0),0),0)</f>
        <v>0</v>
      </c>
      <c r="BB69" s="138" cm="1">
        <f t="array" ref="BB69">$E69*IFERROR(IF($D69&lt;=BB$5,INDEX($E$15:$E$16,MATCH(BB$5,$H$5:$CA$5,0)-MATCH($D69,$D$18:$D$90,0)+1,0),0),0)</f>
        <v>0</v>
      </c>
      <c r="BC69" s="138" cm="1">
        <f t="array" ref="BC69">$E69*IFERROR(IF($D69&lt;=BC$5,INDEX($E$15:$E$16,MATCH(BC$5,$H$5:$CA$5,0)-MATCH($D69,$D$18:$D$90,0)+1,0),0),0)</f>
        <v>0</v>
      </c>
      <c r="BD69" s="138" cm="1">
        <f t="array" ref="BD69">$E69*IFERROR(IF($D69&lt;=BD$5,INDEX($E$15:$E$16,MATCH(BD$5,$H$5:$CA$5,0)-MATCH($D69,$D$18:$D$90,0)+1,0),0),0)</f>
        <v>0</v>
      </c>
      <c r="BE69" s="138" cm="1">
        <f t="array" ref="BE69">$E69*IFERROR(IF($D69&lt;=BE$5,INDEX($E$15:$E$16,MATCH(BE$5,$H$5:$CA$5,0)-MATCH($D69,$D$18:$D$90,0)+1,0),0),0)</f>
        <v>0</v>
      </c>
      <c r="BF69" s="138" cm="1">
        <f t="array" ref="BF69">$E69*IFERROR(IF($D69&lt;=BF$5,INDEX($E$15:$E$16,MATCH(BF$5,$H$5:$CA$5,0)-MATCH($D69,$D$18:$D$90,0)+1,0),0),0)</f>
        <v>0</v>
      </c>
      <c r="BG69" s="138" cm="1">
        <f t="array" ref="BG69">$E69*IFERROR(IF($D69&lt;=BG$5,INDEX($E$15:$E$16,MATCH(BG$5,$H$5:$CA$5,0)-MATCH($D69,$D$18:$D$90,0)+1,0),0),0)</f>
        <v>276302.51041666669</v>
      </c>
      <c r="BH69" s="138" cm="1">
        <f t="array" ref="BH69">$E69*IFERROR(IF($D69&lt;=BH$5,INDEX($E$15:$E$16,MATCH(BH$5,$H$5:$CA$5,0)-MATCH($D69,$D$18:$D$90,0)+1,0),0),0)</f>
        <v>276302.51041666669</v>
      </c>
      <c r="BI69" s="138" cm="1">
        <f t="array" ref="BI69">$E69*IFERROR(IF($D69&lt;=BI$5,INDEX($E$15:$E$16,MATCH(BI$5,$H$5:$CA$5,0)-MATCH($D69,$D$18:$D$90,0)+1,0),0),0)</f>
        <v>0</v>
      </c>
      <c r="BJ69" s="138" cm="1">
        <f t="array" ref="BJ69">$E69*IFERROR(IF($D69&lt;=BJ$5,INDEX($E$15:$E$16,MATCH(BJ$5,$H$5:$CA$5,0)-MATCH($D69,$D$18:$D$90,0)+1,0),0),0)</f>
        <v>0</v>
      </c>
      <c r="BK69" s="138" cm="1">
        <f t="array" ref="BK69">$E69*IFERROR(IF($D69&lt;=BK$5,INDEX($E$15:$E$16,MATCH(BK$5,$H$5:$CA$5,0)-MATCH($D69,$D$18:$D$90,0)+1,0),0),0)</f>
        <v>0</v>
      </c>
      <c r="BL69" s="138" cm="1">
        <f t="array" ref="BL69">$E69*IFERROR(IF($D69&lt;=BL$5,INDEX($E$15:$E$16,MATCH(BL$5,$H$5:$CA$5,0)-MATCH($D69,$D$18:$D$90,0)+1,0),0),0)</f>
        <v>0</v>
      </c>
      <c r="BM69" s="138" cm="1">
        <f t="array" ref="BM69">$E69*IFERROR(IF($D69&lt;=BM$5,INDEX($E$15:$E$16,MATCH(BM$5,$H$5:$CA$5,0)-MATCH($D69,$D$18:$D$90,0)+1,0),0),0)</f>
        <v>0</v>
      </c>
      <c r="BN69" s="138" cm="1">
        <f t="array" ref="BN69">$E69*IFERROR(IF($D69&lt;=BN$5,INDEX($E$15:$E$16,MATCH(BN$5,$H$5:$CA$5,0)-MATCH($D69,$D$18:$D$90,0)+1,0),0),0)</f>
        <v>0</v>
      </c>
      <c r="BO69" s="138" cm="1">
        <f t="array" ref="BO69">$E69*IFERROR(IF($D69&lt;=BO$5,INDEX($E$15:$E$16,MATCH(BO$5,$H$5:$CA$5,0)-MATCH($D69,$D$18:$D$90,0)+1,0),0),0)</f>
        <v>0</v>
      </c>
      <c r="BP69" s="138" cm="1">
        <f t="array" ref="BP69">$E69*IFERROR(IF($D69&lt;=BP$5,INDEX($E$15:$E$16,MATCH(BP$5,$H$5:$CA$5,0)-MATCH($D69,$D$18:$D$90,0)+1,0),0),0)</f>
        <v>0</v>
      </c>
      <c r="BQ69" s="138" cm="1">
        <f t="array" ref="BQ69">$E69*IFERROR(IF($D69&lt;=BQ$5,INDEX($E$15:$E$16,MATCH(BQ$5,$H$5:$CA$5,0)-MATCH($D69,$D$18:$D$90,0)+1,0),0),0)</f>
        <v>0</v>
      </c>
      <c r="BR69" s="138" cm="1">
        <f t="array" ref="BR69">$E69*IFERROR(IF($D69&lt;=BR$5,INDEX($E$15:$E$16,MATCH(BR$5,$H$5:$CA$5,0)-MATCH($D69,$D$18:$D$90,0)+1,0),0),0)</f>
        <v>0</v>
      </c>
      <c r="BS69" s="138" cm="1">
        <f t="array" ref="BS69">$E69*IFERROR(IF($D69&lt;=BS$5,INDEX($E$15:$E$16,MATCH(BS$5,$H$5:$CA$5,0)-MATCH($D69,$D$18:$D$90,0)+1,0),0),0)</f>
        <v>0</v>
      </c>
      <c r="BT69" s="138" cm="1">
        <f t="array" ref="BT69">$E69*IFERROR(IF($D69&lt;=BT$5,INDEX($E$15:$E$16,MATCH(BT$5,$H$5:$CA$5,0)-MATCH($D69,$D$18:$D$90,0)+1,0),0),0)</f>
        <v>0</v>
      </c>
      <c r="BU69" s="138" cm="1">
        <f t="array" ref="BU69">$E69*IFERROR(IF($D69&lt;=BU$5,INDEX($E$15:$E$16,MATCH(BU$5,$H$5:$CA$5,0)-MATCH($D69,$D$18:$D$90,0)+1,0),0),0)</f>
        <v>0</v>
      </c>
      <c r="BV69" s="138" cm="1">
        <f t="array" ref="BV69">$E69*IFERROR(IF($D69&lt;=BV$5,INDEX($E$15:$E$16,MATCH(BV$5,$H$5:$CA$5,0)-MATCH($D69,$D$18:$D$90,0)+1,0),0),0)</f>
        <v>0</v>
      </c>
      <c r="BW69" s="138" cm="1">
        <f t="array" ref="BW69">$E69*IFERROR(IF($D69&lt;=BW$5,INDEX($E$15:$E$16,MATCH(BW$5,$H$5:$CA$5,0)-MATCH($D69,$D$18:$D$90,0)+1,0),0),0)</f>
        <v>0</v>
      </c>
      <c r="BX69" s="138" cm="1">
        <f t="array" ref="BX69">$E69*IFERROR(IF($D69&lt;=BX$5,INDEX($E$15:$E$16,MATCH(BX$5,$H$5:$CA$5,0)-MATCH($D69,$D$18:$D$90,0)+1,0),0),0)</f>
        <v>0</v>
      </c>
      <c r="BY69" s="138" cm="1">
        <f t="array" ref="BY69">$E69*IFERROR(IF($D69&lt;=BY$5,INDEX($E$15:$E$16,MATCH(BY$5,$H$5:$CA$5,0)-MATCH($D69,$D$18:$D$90,0)+1,0),0),0)</f>
        <v>0</v>
      </c>
      <c r="BZ69" s="138" cm="1">
        <f t="array" ref="BZ69">$E69*IFERROR(IF($D69&lt;=BZ$5,INDEX($E$15:$E$16,MATCH(BZ$5,$H$5:$CA$5,0)-MATCH($D69,$D$18:$D$90,0)+1,0),0),0)</f>
        <v>0</v>
      </c>
      <c r="CA69" s="138" cm="1">
        <f t="array" ref="CA69">$E69*IFERROR(IF($D69&lt;=CA$5,INDEX($E$15:$E$16,MATCH(CA$5,$H$5:$CA$5,0)-MATCH($D69,$D$18:$D$90,0)+1,0),0),0)</f>
        <v>0</v>
      </c>
    </row>
    <row r="70" spans="4:79" hidden="1" outlineLevel="1">
      <c r="D70" s="24">
        <f t="shared" si="10"/>
        <v>47634</v>
      </c>
      <c r="E70" s="137" cm="1">
        <f t="array" ref="E70">INDEX($H$7:$CA$7,0,MATCH($D70,$H$5:$CA$5,0))</f>
        <v>492827.66666666669</v>
      </c>
      <c r="H70" s="138" cm="1">
        <f t="array" ref="H70">$E70*IFERROR(IF($D70&lt;=H$5,INDEX($E$15:$E$16,MATCH(H$5,$H$5:$CA$5,0)-MATCH($D70,$D$18:$D$90,0)+1,0),0),0)</f>
        <v>0</v>
      </c>
      <c r="I70" s="138" cm="1">
        <f t="array" ref="I70">$E70*IFERROR(IF($D70&lt;=I$5,INDEX($E$15:$E$16,MATCH(I$5,$H$5:$CA$5,0)-MATCH($D70,$D$18:$D$90,0)+1,0),0),0)</f>
        <v>0</v>
      </c>
      <c r="J70" s="138" cm="1">
        <f t="array" ref="J70">$E70*IFERROR(IF($D70&lt;=J$5,INDEX($E$15:$E$16,MATCH(J$5,$H$5:$CA$5,0)-MATCH($D70,$D$18:$D$90,0)+1,0),0),0)</f>
        <v>0</v>
      </c>
      <c r="K70" s="138" cm="1">
        <f t="array" ref="K70">$E70*IFERROR(IF($D70&lt;=K$5,INDEX($E$15:$E$16,MATCH(K$5,$H$5:$CA$5,0)-MATCH($D70,$D$18:$D$90,0)+1,0),0),0)</f>
        <v>0</v>
      </c>
      <c r="L70" s="138" cm="1">
        <f t="array" ref="L70">$E70*IFERROR(IF($D70&lt;=L$5,INDEX($E$15:$E$16,MATCH(L$5,$H$5:$CA$5,0)-MATCH($D70,$D$18:$D$90,0)+1,0),0),0)</f>
        <v>0</v>
      </c>
      <c r="M70" s="138" cm="1">
        <f t="array" ref="M70">$E70*IFERROR(IF($D70&lt;=M$5,INDEX($E$15:$E$16,MATCH(M$5,$H$5:$CA$5,0)-MATCH($D70,$D$18:$D$90,0)+1,0),0),0)</f>
        <v>0</v>
      </c>
      <c r="N70" s="138" cm="1">
        <f t="array" ref="N70">$E70*IFERROR(IF($D70&lt;=N$5,INDEX($E$15:$E$16,MATCH(N$5,$H$5:$CA$5,0)-MATCH($D70,$D$18:$D$90,0)+1,0),0),0)</f>
        <v>0</v>
      </c>
      <c r="O70" s="138" cm="1">
        <f t="array" ref="O70">$E70*IFERROR(IF($D70&lt;=O$5,INDEX($E$15:$E$16,MATCH(O$5,$H$5:$CA$5,0)-MATCH($D70,$D$18:$D$90,0)+1,0),0),0)</f>
        <v>0</v>
      </c>
      <c r="P70" s="138" cm="1">
        <f t="array" ref="P70">$E70*IFERROR(IF($D70&lt;=P$5,INDEX($E$15:$E$16,MATCH(P$5,$H$5:$CA$5,0)-MATCH($D70,$D$18:$D$90,0)+1,0),0),0)</f>
        <v>0</v>
      </c>
      <c r="Q70" s="138" cm="1">
        <f t="array" ref="Q70">$E70*IFERROR(IF($D70&lt;=Q$5,INDEX($E$15:$E$16,MATCH(Q$5,$H$5:$CA$5,0)-MATCH($D70,$D$18:$D$90,0)+1,0),0),0)</f>
        <v>0</v>
      </c>
      <c r="R70" s="138" cm="1">
        <f t="array" ref="R70">$E70*IFERROR(IF($D70&lt;=R$5,INDEX($E$15:$E$16,MATCH(R$5,$H$5:$CA$5,0)-MATCH($D70,$D$18:$D$90,0)+1,0),0),0)</f>
        <v>0</v>
      </c>
      <c r="S70" s="138" cm="1">
        <f t="array" ref="S70">$E70*IFERROR(IF($D70&lt;=S$5,INDEX($E$15:$E$16,MATCH(S$5,$H$5:$CA$5,0)-MATCH($D70,$D$18:$D$90,0)+1,0),0),0)</f>
        <v>0</v>
      </c>
      <c r="T70" s="138" cm="1">
        <f t="array" ref="T70">$E70*IFERROR(IF($D70&lt;=T$5,INDEX($E$15:$E$16,MATCH(T$5,$H$5:$CA$5,0)-MATCH($D70,$D$18:$D$90,0)+1,0),0),0)</f>
        <v>0</v>
      </c>
      <c r="U70" s="138" cm="1">
        <f t="array" ref="U70">$E70*IFERROR(IF($D70&lt;=U$5,INDEX($E$15:$E$16,MATCH(U$5,$H$5:$CA$5,0)-MATCH($D70,$D$18:$D$90,0)+1,0),0),0)</f>
        <v>0</v>
      </c>
      <c r="V70" s="138" cm="1">
        <f t="array" ref="V70">$E70*IFERROR(IF($D70&lt;=V$5,INDEX($E$15:$E$16,MATCH(V$5,$H$5:$CA$5,0)-MATCH($D70,$D$18:$D$90,0)+1,0),0),0)</f>
        <v>0</v>
      </c>
      <c r="W70" s="138" cm="1">
        <f t="array" ref="W70">$E70*IFERROR(IF($D70&lt;=W$5,INDEX($E$15:$E$16,MATCH(W$5,$H$5:$CA$5,0)-MATCH($D70,$D$18:$D$90,0)+1,0),0),0)</f>
        <v>0</v>
      </c>
      <c r="X70" s="138" cm="1">
        <f t="array" ref="X70">$E70*IFERROR(IF($D70&lt;=X$5,INDEX($E$15:$E$16,MATCH(X$5,$H$5:$CA$5,0)-MATCH($D70,$D$18:$D$90,0)+1,0),0),0)</f>
        <v>0</v>
      </c>
      <c r="Y70" s="138" cm="1">
        <f t="array" ref="Y70">$E70*IFERROR(IF($D70&lt;=Y$5,INDEX($E$15:$E$16,MATCH(Y$5,$H$5:$CA$5,0)-MATCH($D70,$D$18:$D$90,0)+1,0),0),0)</f>
        <v>0</v>
      </c>
      <c r="Z70" s="138" cm="1">
        <f t="array" ref="Z70">$E70*IFERROR(IF($D70&lt;=Z$5,INDEX($E$15:$E$16,MATCH(Z$5,$H$5:$CA$5,0)-MATCH($D70,$D$18:$D$90,0)+1,0),0),0)</f>
        <v>0</v>
      </c>
      <c r="AA70" s="138" cm="1">
        <f t="array" ref="AA70">$E70*IFERROR(IF($D70&lt;=AA$5,INDEX($E$15:$E$16,MATCH(AA$5,$H$5:$CA$5,0)-MATCH($D70,$D$18:$D$90,0)+1,0),0),0)</f>
        <v>0</v>
      </c>
      <c r="AB70" s="138" cm="1">
        <f t="array" ref="AB70">$E70*IFERROR(IF($D70&lt;=AB$5,INDEX($E$15:$E$16,MATCH(AB$5,$H$5:$CA$5,0)-MATCH($D70,$D$18:$D$90,0)+1,0),0),0)</f>
        <v>0</v>
      </c>
      <c r="AC70" s="138" cm="1">
        <f t="array" ref="AC70">$E70*IFERROR(IF($D70&lt;=AC$5,INDEX($E$15:$E$16,MATCH(AC$5,$H$5:$CA$5,0)-MATCH($D70,$D$18:$D$90,0)+1,0),0),0)</f>
        <v>0</v>
      </c>
      <c r="AD70" s="138" cm="1">
        <f t="array" ref="AD70">$E70*IFERROR(IF($D70&lt;=AD$5,INDEX($E$15:$E$16,MATCH(AD$5,$H$5:$CA$5,0)-MATCH($D70,$D$18:$D$90,0)+1,0),0),0)</f>
        <v>0</v>
      </c>
      <c r="AE70" s="138" cm="1">
        <f t="array" ref="AE70">$E70*IFERROR(IF($D70&lt;=AE$5,INDEX($E$15:$E$16,MATCH(AE$5,$H$5:$CA$5,0)-MATCH($D70,$D$18:$D$90,0)+1,0),0),0)</f>
        <v>0</v>
      </c>
      <c r="AF70" s="138" cm="1">
        <f t="array" ref="AF70">$E70*IFERROR(IF($D70&lt;=AF$5,INDEX($E$15:$E$16,MATCH(AF$5,$H$5:$CA$5,0)-MATCH($D70,$D$18:$D$90,0)+1,0),0),0)</f>
        <v>0</v>
      </c>
      <c r="AG70" s="138" cm="1">
        <f t="array" ref="AG70">$E70*IFERROR(IF($D70&lt;=AG$5,INDEX($E$15:$E$16,MATCH(AG$5,$H$5:$CA$5,0)-MATCH($D70,$D$18:$D$90,0)+1,0),0),0)</f>
        <v>0</v>
      </c>
      <c r="AH70" s="138" cm="1">
        <f t="array" ref="AH70">$E70*IFERROR(IF($D70&lt;=AH$5,INDEX($E$15:$E$16,MATCH(AH$5,$H$5:$CA$5,0)-MATCH($D70,$D$18:$D$90,0)+1,0),0),0)</f>
        <v>0</v>
      </c>
      <c r="AI70" s="138" cm="1">
        <f t="array" ref="AI70">$E70*IFERROR(IF($D70&lt;=AI$5,INDEX($E$15:$E$16,MATCH(AI$5,$H$5:$CA$5,0)-MATCH($D70,$D$18:$D$90,0)+1,0),0),0)</f>
        <v>0</v>
      </c>
      <c r="AJ70" s="138" cm="1">
        <f t="array" ref="AJ70">$E70*IFERROR(IF($D70&lt;=AJ$5,INDEX($E$15:$E$16,MATCH(AJ$5,$H$5:$CA$5,0)-MATCH($D70,$D$18:$D$90,0)+1,0),0),0)</f>
        <v>0</v>
      </c>
      <c r="AK70" s="138" cm="1">
        <f t="array" ref="AK70">$E70*IFERROR(IF($D70&lt;=AK$5,INDEX($E$15:$E$16,MATCH(AK$5,$H$5:$CA$5,0)-MATCH($D70,$D$18:$D$90,0)+1,0),0),0)</f>
        <v>0</v>
      </c>
      <c r="AL70" s="138" cm="1">
        <f t="array" ref="AL70">$E70*IFERROR(IF($D70&lt;=AL$5,INDEX($E$15:$E$16,MATCH(AL$5,$H$5:$CA$5,0)-MATCH($D70,$D$18:$D$90,0)+1,0),0),0)</f>
        <v>0</v>
      </c>
      <c r="AM70" s="138" cm="1">
        <f t="array" ref="AM70">$E70*IFERROR(IF($D70&lt;=AM$5,INDEX($E$15:$E$16,MATCH(AM$5,$H$5:$CA$5,0)-MATCH($D70,$D$18:$D$90,0)+1,0),0),0)</f>
        <v>0</v>
      </c>
      <c r="AN70" s="138" cm="1">
        <f t="array" ref="AN70">$E70*IFERROR(IF($D70&lt;=AN$5,INDEX($E$15:$E$16,MATCH(AN$5,$H$5:$CA$5,0)-MATCH($D70,$D$18:$D$90,0)+1,0),0),0)</f>
        <v>0</v>
      </c>
      <c r="AO70" s="138" cm="1">
        <f t="array" ref="AO70">$E70*IFERROR(IF($D70&lt;=AO$5,INDEX($E$15:$E$16,MATCH(AO$5,$H$5:$CA$5,0)-MATCH($D70,$D$18:$D$90,0)+1,0),0),0)</f>
        <v>0</v>
      </c>
      <c r="AP70" s="138" cm="1">
        <f t="array" ref="AP70">$E70*IFERROR(IF($D70&lt;=AP$5,INDEX($E$15:$E$16,MATCH(AP$5,$H$5:$CA$5,0)-MATCH($D70,$D$18:$D$90,0)+1,0),0),0)</f>
        <v>0</v>
      </c>
      <c r="AQ70" s="138" cm="1">
        <f t="array" ref="AQ70">$E70*IFERROR(IF($D70&lt;=AQ$5,INDEX($E$15:$E$16,MATCH(AQ$5,$H$5:$CA$5,0)-MATCH($D70,$D$18:$D$90,0)+1,0),0),0)</f>
        <v>0</v>
      </c>
      <c r="AR70" s="138" cm="1">
        <f t="array" ref="AR70">$E70*IFERROR(IF($D70&lt;=AR$5,INDEX($E$15:$E$16,MATCH(AR$5,$H$5:$CA$5,0)-MATCH($D70,$D$18:$D$90,0)+1,0),0),0)</f>
        <v>0</v>
      </c>
      <c r="AS70" s="138" cm="1">
        <f t="array" ref="AS70">$E70*IFERROR(IF($D70&lt;=AS$5,INDEX($E$15:$E$16,MATCH(AS$5,$H$5:$CA$5,0)-MATCH($D70,$D$18:$D$90,0)+1,0),0),0)</f>
        <v>0</v>
      </c>
      <c r="AT70" s="138" cm="1">
        <f t="array" ref="AT70">$E70*IFERROR(IF($D70&lt;=AT$5,INDEX($E$15:$E$16,MATCH(AT$5,$H$5:$CA$5,0)-MATCH($D70,$D$18:$D$90,0)+1,0),0),0)</f>
        <v>0</v>
      </c>
      <c r="AU70" s="138" cm="1">
        <f t="array" ref="AU70">$E70*IFERROR(IF($D70&lt;=AU$5,INDEX($E$15:$E$16,MATCH(AU$5,$H$5:$CA$5,0)-MATCH($D70,$D$18:$D$90,0)+1,0),0),0)</f>
        <v>0</v>
      </c>
      <c r="AV70" s="138" cm="1">
        <f t="array" ref="AV70">$E70*IFERROR(IF($D70&lt;=AV$5,INDEX($E$15:$E$16,MATCH(AV$5,$H$5:$CA$5,0)-MATCH($D70,$D$18:$D$90,0)+1,0),0),0)</f>
        <v>0</v>
      </c>
      <c r="AW70" s="138" cm="1">
        <f t="array" ref="AW70">$E70*IFERROR(IF($D70&lt;=AW$5,INDEX($E$15:$E$16,MATCH(AW$5,$H$5:$CA$5,0)-MATCH($D70,$D$18:$D$90,0)+1,0),0),0)</f>
        <v>0</v>
      </c>
      <c r="AX70" s="138" cm="1">
        <f t="array" ref="AX70">$E70*IFERROR(IF($D70&lt;=AX$5,INDEX($E$15:$E$16,MATCH(AX$5,$H$5:$CA$5,0)-MATCH($D70,$D$18:$D$90,0)+1,0),0),0)</f>
        <v>0</v>
      </c>
      <c r="AY70" s="138" cm="1">
        <f t="array" ref="AY70">$E70*IFERROR(IF($D70&lt;=AY$5,INDEX($E$15:$E$16,MATCH(AY$5,$H$5:$CA$5,0)-MATCH($D70,$D$18:$D$90,0)+1,0),0),0)</f>
        <v>0</v>
      </c>
      <c r="AZ70" s="138" cm="1">
        <f t="array" ref="AZ70">$E70*IFERROR(IF($D70&lt;=AZ$5,INDEX($E$15:$E$16,MATCH(AZ$5,$H$5:$CA$5,0)-MATCH($D70,$D$18:$D$90,0)+1,0),0),0)</f>
        <v>0</v>
      </c>
      <c r="BA70" s="138" cm="1">
        <f t="array" ref="BA70">$E70*IFERROR(IF($D70&lt;=BA$5,INDEX($E$15:$E$16,MATCH(BA$5,$H$5:$CA$5,0)-MATCH($D70,$D$18:$D$90,0)+1,0),0),0)</f>
        <v>0</v>
      </c>
      <c r="BB70" s="138" cm="1">
        <f t="array" ref="BB70">$E70*IFERROR(IF($D70&lt;=BB$5,INDEX($E$15:$E$16,MATCH(BB$5,$H$5:$CA$5,0)-MATCH($D70,$D$18:$D$90,0)+1,0),0),0)</f>
        <v>0</v>
      </c>
      <c r="BC70" s="138" cm="1">
        <f t="array" ref="BC70">$E70*IFERROR(IF($D70&lt;=BC$5,INDEX($E$15:$E$16,MATCH(BC$5,$H$5:$CA$5,0)-MATCH($D70,$D$18:$D$90,0)+1,0),0),0)</f>
        <v>0</v>
      </c>
      <c r="BD70" s="138" cm="1">
        <f t="array" ref="BD70">$E70*IFERROR(IF($D70&lt;=BD$5,INDEX($E$15:$E$16,MATCH(BD$5,$H$5:$CA$5,0)-MATCH($D70,$D$18:$D$90,0)+1,0),0),0)</f>
        <v>0</v>
      </c>
      <c r="BE70" s="138" cm="1">
        <f t="array" ref="BE70">$E70*IFERROR(IF($D70&lt;=BE$5,INDEX($E$15:$E$16,MATCH(BE$5,$H$5:$CA$5,0)-MATCH($D70,$D$18:$D$90,0)+1,0),0),0)</f>
        <v>0</v>
      </c>
      <c r="BF70" s="138" cm="1">
        <f t="array" ref="BF70">$E70*IFERROR(IF($D70&lt;=BF$5,INDEX($E$15:$E$16,MATCH(BF$5,$H$5:$CA$5,0)-MATCH($D70,$D$18:$D$90,0)+1,0),0),0)</f>
        <v>0</v>
      </c>
      <c r="BG70" s="138" cm="1">
        <f t="array" ref="BG70">$E70*IFERROR(IF($D70&lt;=BG$5,INDEX($E$15:$E$16,MATCH(BG$5,$H$5:$CA$5,0)-MATCH($D70,$D$18:$D$90,0)+1,0),0),0)</f>
        <v>0</v>
      </c>
      <c r="BH70" s="138" cm="1">
        <f t="array" ref="BH70">$E70*IFERROR(IF($D70&lt;=BH$5,INDEX($E$15:$E$16,MATCH(BH$5,$H$5:$CA$5,0)-MATCH($D70,$D$18:$D$90,0)+1,0),0),0)</f>
        <v>246413.83333333334</v>
      </c>
      <c r="BI70" s="138" cm="1">
        <f t="array" ref="BI70">$E70*IFERROR(IF($D70&lt;=BI$5,INDEX($E$15:$E$16,MATCH(BI$5,$H$5:$CA$5,0)-MATCH($D70,$D$18:$D$90,0)+1,0),0),0)</f>
        <v>246413.83333333334</v>
      </c>
      <c r="BJ70" s="138" cm="1">
        <f t="array" ref="BJ70">$E70*IFERROR(IF($D70&lt;=BJ$5,INDEX($E$15:$E$16,MATCH(BJ$5,$H$5:$CA$5,0)-MATCH($D70,$D$18:$D$90,0)+1,0),0),0)</f>
        <v>0</v>
      </c>
      <c r="BK70" s="138" cm="1">
        <f t="array" ref="BK70">$E70*IFERROR(IF($D70&lt;=BK$5,INDEX($E$15:$E$16,MATCH(BK$5,$H$5:$CA$5,0)-MATCH($D70,$D$18:$D$90,0)+1,0),0),0)</f>
        <v>0</v>
      </c>
      <c r="BL70" s="138" cm="1">
        <f t="array" ref="BL70">$E70*IFERROR(IF($D70&lt;=BL$5,INDEX($E$15:$E$16,MATCH(BL$5,$H$5:$CA$5,0)-MATCH($D70,$D$18:$D$90,0)+1,0),0),0)</f>
        <v>0</v>
      </c>
      <c r="BM70" s="138" cm="1">
        <f t="array" ref="BM70">$E70*IFERROR(IF($D70&lt;=BM$5,INDEX($E$15:$E$16,MATCH(BM$5,$H$5:$CA$5,0)-MATCH($D70,$D$18:$D$90,0)+1,0),0),0)</f>
        <v>0</v>
      </c>
      <c r="BN70" s="138" cm="1">
        <f t="array" ref="BN70">$E70*IFERROR(IF($D70&lt;=BN$5,INDEX($E$15:$E$16,MATCH(BN$5,$H$5:$CA$5,0)-MATCH($D70,$D$18:$D$90,0)+1,0),0),0)</f>
        <v>0</v>
      </c>
      <c r="BO70" s="138" cm="1">
        <f t="array" ref="BO70">$E70*IFERROR(IF($D70&lt;=BO$5,INDEX($E$15:$E$16,MATCH(BO$5,$H$5:$CA$5,0)-MATCH($D70,$D$18:$D$90,0)+1,0),0),0)</f>
        <v>0</v>
      </c>
      <c r="BP70" s="138" cm="1">
        <f t="array" ref="BP70">$E70*IFERROR(IF($D70&lt;=BP$5,INDEX($E$15:$E$16,MATCH(BP$5,$H$5:$CA$5,0)-MATCH($D70,$D$18:$D$90,0)+1,0),0),0)</f>
        <v>0</v>
      </c>
      <c r="BQ70" s="138" cm="1">
        <f t="array" ref="BQ70">$E70*IFERROR(IF($D70&lt;=BQ$5,INDEX($E$15:$E$16,MATCH(BQ$5,$H$5:$CA$5,0)-MATCH($D70,$D$18:$D$90,0)+1,0),0),0)</f>
        <v>0</v>
      </c>
      <c r="BR70" s="138" cm="1">
        <f t="array" ref="BR70">$E70*IFERROR(IF($D70&lt;=BR$5,INDEX($E$15:$E$16,MATCH(BR$5,$H$5:$CA$5,0)-MATCH($D70,$D$18:$D$90,0)+1,0),0),0)</f>
        <v>0</v>
      </c>
      <c r="BS70" s="138" cm="1">
        <f t="array" ref="BS70">$E70*IFERROR(IF($D70&lt;=BS$5,INDEX($E$15:$E$16,MATCH(BS$5,$H$5:$CA$5,0)-MATCH($D70,$D$18:$D$90,0)+1,0),0),0)</f>
        <v>0</v>
      </c>
      <c r="BT70" s="138" cm="1">
        <f t="array" ref="BT70">$E70*IFERROR(IF($D70&lt;=BT$5,INDEX($E$15:$E$16,MATCH(BT$5,$H$5:$CA$5,0)-MATCH($D70,$D$18:$D$90,0)+1,0),0),0)</f>
        <v>0</v>
      </c>
      <c r="BU70" s="138" cm="1">
        <f t="array" ref="BU70">$E70*IFERROR(IF($D70&lt;=BU$5,INDEX($E$15:$E$16,MATCH(BU$5,$H$5:$CA$5,0)-MATCH($D70,$D$18:$D$90,0)+1,0),0),0)</f>
        <v>0</v>
      </c>
      <c r="BV70" s="138" cm="1">
        <f t="array" ref="BV70">$E70*IFERROR(IF($D70&lt;=BV$5,INDEX($E$15:$E$16,MATCH(BV$5,$H$5:$CA$5,0)-MATCH($D70,$D$18:$D$90,0)+1,0),0),0)</f>
        <v>0</v>
      </c>
      <c r="BW70" s="138" cm="1">
        <f t="array" ref="BW70">$E70*IFERROR(IF($D70&lt;=BW$5,INDEX($E$15:$E$16,MATCH(BW$5,$H$5:$CA$5,0)-MATCH($D70,$D$18:$D$90,0)+1,0),0),0)</f>
        <v>0</v>
      </c>
      <c r="BX70" s="138" cm="1">
        <f t="array" ref="BX70">$E70*IFERROR(IF($D70&lt;=BX$5,INDEX($E$15:$E$16,MATCH(BX$5,$H$5:$CA$5,0)-MATCH($D70,$D$18:$D$90,0)+1,0),0),0)</f>
        <v>0</v>
      </c>
      <c r="BY70" s="138" cm="1">
        <f t="array" ref="BY70">$E70*IFERROR(IF($D70&lt;=BY$5,INDEX($E$15:$E$16,MATCH(BY$5,$H$5:$CA$5,0)-MATCH($D70,$D$18:$D$90,0)+1,0),0),0)</f>
        <v>0</v>
      </c>
      <c r="BZ70" s="138" cm="1">
        <f t="array" ref="BZ70">$E70*IFERROR(IF($D70&lt;=BZ$5,INDEX($E$15:$E$16,MATCH(BZ$5,$H$5:$CA$5,0)-MATCH($D70,$D$18:$D$90,0)+1,0),0),0)</f>
        <v>0</v>
      </c>
      <c r="CA70" s="138" cm="1">
        <f t="array" ref="CA70">$E70*IFERROR(IF($D70&lt;=CA$5,INDEX($E$15:$E$16,MATCH(CA$5,$H$5:$CA$5,0)-MATCH($D70,$D$18:$D$90,0)+1,0),0),0)</f>
        <v>0</v>
      </c>
    </row>
    <row r="71" spans="4:79" hidden="1" outlineLevel="1">
      <c r="D71" s="24">
        <f t="shared" si="10"/>
        <v>47664</v>
      </c>
      <c r="E71" s="137" cm="1">
        <f t="array" ref="E71">INDEX($H$7:$CA$7,0,MATCH($D71,$H$5:$CA$5,0))</f>
        <v>493354.91666666669</v>
      </c>
      <c r="H71" s="138" cm="1">
        <f t="array" ref="H71">$E71*IFERROR(IF($D71&lt;=H$5,INDEX($E$15:$E$16,MATCH(H$5,$H$5:$CA$5,0)-MATCH($D71,$D$18:$D$90,0)+1,0),0),0)</f>
        <v>0</v>
      </c>
      <c r="I71" s="138" cm="1">
        <f t="array" ref="I71">$E71*IFERROR(IF($D71&lt;=I$5,INDEX($E$15:$E$16,MATCH(I$5,$H$5:$CA$5,0)-MATCH($D71,$D$18:$D$90,0)+1,0),0),0)</f>
        <v>0</v>
      </c>
      <c r="J71" s="138" cm="1">
        <f t="array" ref="J71">$E71*IFERROR(IF($D71&lt;=J$5,INDEX($E$15:$E$16,MATCH(J$5,$H$5:$CA$5,0)-MATCH($D71,$D$18:$D$90,0)+1,0),0),0)</f>
        <v>0</v>
      </c>
      <c r="K71" s="138" cm="1">
        <f t="array" ref="K71">$E71*IFERROR(IF($D71&lt;=K$5,INDEX($E$15:$E$16,MATCH(K$5,$H$5:$CA$5,0)-MATCH($D71,$D$18:$D$90,0)+1,0),0),0)</f>
        <v>0</v>
      </c>
      <c r="L71" s="138" cm="1">
        <f t="array" ref="L71">$E71*IFERROR(IF($D71&lt;=L$5,INDEX($E$15:$E$16,MATCH(L$5,$H$5:$CA$5,0)-MATCH($D71,$D$18:$D$90,0)+1,0),0),0)</f>
        <v>0</v>
      </c>
      <c r="M71" s="138" cm="1">
        <f t="array" ref="M71">$E71*IFERROR(IF($D71&lt;=M$5,INDEX($E$15:$E$16,MATCH(M$5,$H$5:$CA$5,0)-MATCH($D71,$D$18:$D$90,0)+1,0),0),0)</f>
        <v>0</v>
      </c>
      <c r="N71" s="138" cm="1">
        <f t="array" ref="N71">$E71*IFERROR(IF($D71&lt;=N$5,INDEX($E$15:$E$16,MATCH(N$5,$H$5:$CA$5,0)-MATCH($D71,$D$18:$D$90,0)+1,0),0),0)</f>
        <v>0</v>
      </c>
      <c r="O71" s="138" cm="1">
        <f t="array" ref="O71">$E71*IFERROR(IF($D71&lt;=O$5,INDEX($E$15:$E$16,MATCH(O$5,$H$5:$CA$5,0)-MATCH($D71,$D$18:$D$90,0)+1,0),0),0)</f>
        <v>0</v>
      </c>
      <c r="P71" s="138" cm="1">
        <f t="array" ref="P71">$E71*IFERROR(IF($D71&lt;=P$5,INDEX($E$15:$E$16,MATCH(P$5,$H$5:$CA$5,0)-MATCH($D71,$D$18:$D$90,0)+1,0),0),0)</f>
        <v>0</v>
      </c>
      <c r="Q71" s="138" cm="1">
        <f t="array" ref="Q71">$E71*IFERROR(IF($D71&lt;=Q$5,INDEX($E$15:$E$16,MATCH(Q$5,$H$5:$CA$5,0)-MATCH($D71,$D$18:$D$90,0)+1,0),0),0)</f>
        <v>0</v>
      </c>
      <c r="R71" s="138" cm="1">
        <f t="array" ref="R71">$E71*IFERROR(IF($D71&lt;=R$5,INDEX($E$15:$E$16,MATCH(R$5,$H$5:$CA$5,0)-MATCH($D71,$D$18:$D$90,0)+1,0),0),0)</f>
        <v>0</v>
      </c>
      <c r="S71" s="138" cm="1">
        <f t="array" ref="S71">$E71*IFERROR(IF($D71&lt;=S$5,INDEX($E$15:$E$16,MATCH(S$5,$H$5:$CA$5,0)-MATCH($D71,$D$18:$D$90,0)+1,0),0),0)</f>
        <v>0</v>
      </c>
      <c r="T71" s="138" cm="1">
        <f t="array" ref="T71">$E71*IFERROR(IF($D71&lt;=T$5,INDEX($E$15:$E$16,MATCH(T$5,$H$5:$CA$5,0)-MATCH($D71,$D$18:$D$90,0)+1,0),0),0)</f>
        <v>0</v>
      </c>
      <c r="U71" s="138" cm="1">
        <f t="array" ref="U71">$E71*IFERROR(IF($D71&lt;=U$5,INDEX($E$15:$E$16,MATCH(U$5,$H$5:$CA$5,0)-MATCH($D71,$D$18:$D$90,0)+1,0),0),0)</f>
        <v>0</v>
      </c>
      <c r="V71" s="138" cm="1">
        <f t="array" ref="V71">$E71*IFERROR(IF($D71&lt;=V$5,INDEX($E$15:$E$16,MATCH(V$5,$H$5:$CA$5,0)-MATCH($D71,$D$18:$D$90,0)+1,0),0),0)</f>
        <v>0</v>
      </c>
      <c r="W71" s="138" cm="1">
        <f t="array" ref="W71">$E71*IFERROR(IF($D71&lt;=W$5,INDEX($E$15:$E$16,MATCH(W$5,$H$5:$CA$5,0)-MATCH($D71,$D$18:$D$90,0)+1,0),0),0)</f>
        <v>0</v>
      </c>
      <c r="X71" s="138" cm="1">
        <f t="array" ref="X71">$E71*IFERROR(IF($D71&lt;=X$5,INDEX($E$15:$E$16,MATCH(X$5,$H$5:$CA$5,0)-MATCH($D71,$D$18:$D$90,0)+1,0),0),0)</f>
        <v>0</v>
      </c>
      <c r="Y71" s="138" cm="1">
        <f t="array" ref="Y71">$E71*IFERROR(IF($D71&lt;=Y$5,INDEX($E$15:$E$16,MATCH(Y$5,$H$5:$CA$5,0)-MATCH($D71,$D$18:$D$90,0)+1,0),0),0)</f>
        <v>0</v>
      </c>
      <c r="Z71" s="138" cm="1">
        <f t="array" ref="Z71">$E71*IFERROR(IF($D71&lt;=Z$5,INDEX($E$15:$E$16,MATCH(Z$5,$H$5:$CA$5,0)-MATCH($D71,$D$18:$D$90,0)+1,0),0),0)</f>
        <v>0</v>
      </c>
      <c r="AA71" s="138" cm="1">
        <f t="array" ref="AA71">$E71*IFERROR(IF($D71&lt;=AA$5,INDEX($E$15:$E$16,MATCH(AA$5,$H$5:$CA$5,0)-MATCH($D71,$D$18:$D$90,0)+1,0),0),0)</f>
        <v>0</v>
      </c>
      <c r="AB71" s="138" cm="1">
        <f t="array" ref="AB71">$E71*IFERROR(IF($D71&lt;=AB$5,INDEX($E$15:$E$16,MATCH(AB$5,$H$5:$CA$5,0)-MATCH($D71,$D$18:$D$90,0)+1,0),0),0)</f>
        <v>0</v>
      </c>
      <c r="AC71" s="138" cm="1">
        <f t="array" ref="AC71">$E71*IFERROR(IF($D71&lt;=AC$5,INDEX($E$15:$E$16,MATCH(AC$5,$H$5:$CA$5,0)-MATCH($D71,$D$18:$D$90,0)+1,0),0),0)</f>
        <v>0</v>
      </c>
      <c r="AD71" s="138" cm="1">
        <f t="array" ref="AD71">$E71*IFERROR(IF($D71&lt;=AD$5,INDEX($E$15:$E$16,MATCH(AD$5,$H$5:$CA$5,0)-MATCH($D71,$D$18:$D$90,0)+1,0),0),0)</f>
        <v>0</v>
      </c>
      <c r="AE71" s="138" cm="1">
        <f t="array" ref="AE71">$E71*IFERROR(IF($D71&lt;=AE$5,INDEX($E$15:$E$16,MATCH(AE$5,$H$5:$CA$5,0)-MATCH($D71,$D$18:$D$90,0)+1,0),0),0)</f>
        <v>0</v>
      </c>
      <c r="AF71" s="138" cm="1">
        <f t="array" ref="AF71">$E71*IFERROR(IF($D71&lt;=AF$5,INDEX($E$15:$E$16,MATCH(AF$5,$H$5:$CA$5,0)-MATCH($D71,$D$18:$D$90,0)+1,0),0),0)</f>
        <v>0</v>
      </c>
      <c r="AG71" s="138" cm="1">
        <f t="array" ref="AG71">$E71*IFERROR(IF($D71&lt;=AG$5,INDEX($E$15:$E$16,MATCH(AG$5,$H$5:$CA$5,0)-MATCH($D71,$D$18:$D$90,0)+1,0),0),0)</f>
        <v>0</v>
      </c>
      <c r="AH71" s="138" cm="1">
        <f t="array" ref="AH71">$E71*IFERROR(IF($D71&lt;=AH$5,INDEX($E$15:$E$16,MATCH(AH$5,$H$5:$CA$5,0)-MATCH($D71,$D$18:$D$90,0)+1,0),0),0)</f>
        <v>0</v>
      </c>
      <c r="AI71" s="138" cm="1">
        <f t="array" ref="AI71">$E71*IFERROR(IF($D71&lt;=AI$5,INDEX($E$15:$E$16,MATCH(AI$5,$H$5:$CA$5,0)-MATCH($D71,$D$18:$D$90,0)+1,0),0),0)</f>
        <v>0</v>
      </c>
      <c r="AJ71" s="138" cm="1">
        <f t="array" ref="AJ71">$E71*IFERROR(IF($D71&lt;=AJ$5,INDEX($E$15:$E$16,MATCH(AJ$5,$H$5:$CA$5,0)-MATCH($D71,$D$18:$D$90,0)+1,0),0),0)</f>
        <v>0</v>
      </c>
      <c r="AK71" s="138" cm="1">
        <f t="array" ref="AK71">$E71*IFERROR(IF($D71&lt;=AK$5,INDEX($E$15:$E$16,MATCH(AK$5,$H$5:$CA$5,0)-MATCH($D71,$D$18:$D$90,0)+1,0),0),0)</f>
        <v>0</v>
      </c>
      <c r="AL71" s="138" cm="1">
        <f t="array" ref="AL71">$E71*IFERROR(IF($D71&lt;=AL$5,INDEX($E$15:$E$16,MATCH(AL$5,$H$5:$CA$5,0)-MATCH($D71,$D$18:$D$90,0)+1,0),0),0)</f>
        <v>0</v>
      </c>
      <c r="AM71" s="138" cm="1">
        <f t="array" ref="AM71">$E71*IFERROR(IF($D71&lt;=AM$5,INDEX($E$15:$E$16,MATCH(AM$5,$H$5:$CA$5,0)-MATCH($D71,$D$18:$D$90,0)+1,0),0),0)</f>
        <v>0</v>
      </c>
      <c r="AN71" s="138" cm="1">
        <f t="array" ref="AN71">$E71*IFERROR(IF($D71&lt;=AN$5,INDEX($E$15:$E$16,MATCH(AN$5,$H$5:$CA$5,0)-MATCH($D71,$D$18:$D$90,0)+1,0),0),0)</f>
        <v>0</v>
      </c>
      <c r="AO71" s="138" cm="1">
        <f t="array" ref="AO71">$E71*IFERROR(IF($D71&lt;=AO$5,INDEX($E$15:$E$16,MATCH(AO$5,$H$5:$CA$5,0)-MATCH($D71,$D$18:$D$90,0)+1,0),0),0)</f>
        <v>0</v>
      </c>
      <c r="AP71" s="138" cm="1">
        <f t="array" ref="AP71">$E71*IFERROR(IF($D71&lt;=AP$5,INDEX($E$15:$E$16,MATCH(AP$5,$H$5:$CA$5,0)-MATCH($D71,$D$18:$D$90,0)+1,0),0),0)</f>
        <v>0</v>
      </c>
      <c r="AQ71" s="138" cm="1">
        <f t="array" ref="AQ71">$E71*IFERROR(IF($D71&lt;=AQ$5,INDEX($E$15:$E$16,MATCH(AQ$5,$H$5:$CA$5,0)-MATCH($D71,$D$18:$D$90,0)+1,0),0),0)</f>
        <v>0</v>
      </c>
      <c r="AR71" s="138" cm="1">
        <f t="array" ref="AR71">$E71*IFERROR(IF($D71&lt;=AR$5,INDEX($E$15:$E$16,MATCH(AR$5,$H$5:$CA$5,0)-MATCH($D71,$D$18:$D$90,0)+1,0),0),0)</f>
        <v>0</v>
      </c>
      <c r="AS71" s="138" cm="1">
        <f t="array" ref="AS71">$E71*IFERROR(IF($D71&lt;=AS$5,INDEX($E$15:$E$16,MATCH(AS$5,$H$5:$CA$5,0)-MATCH($D71,$D$18:$D$90,0)+1,0),0),0)</f>
        <v>0</v>
      </c>
      <c r="AT71" s="138" cm="1">
        <f t="array" ref="AT71">$E71*IFERROR(IF($D71&lt;=AT$5,INDEX($E$15:$E$16,MATCH(AT$5,$H$5:$CA$5,0)-MATCH($D71,$D$18:$D$90,0)+1,0),0),0)</f>
        <v>0</v>
      </c>
      <c r="AU71" s="138" cm="1">
        <f t="array" ref="AU71">$E71*IFERROR(IF($D71&lt;=AU$5,INDEX($E$15:$E$16,MATCH(AU$5,$H$5:$CA$5,0)-MATCH($D71,$D$18:$D$90,0)+1,0),0),0)</f>
        <v>0</v>
      </c>
      <c r="AV71" s="138" cm="1">
        <f t="array" ref="AV71">$E71*IFERROR(IF($D71&lt;=AV$5,INDEX($E$15:$E$16,MATCH(AV$5,$H$5:$CA$5,0)-MATCH($D71,$D$18:$D$90,0)+1,0),0),0)</f>
        <v>0</v>
      </c>
      <c r="AW71" s="138" cm="1">
        <f t="array" ref="AW71">$E71*IFERROR(IF($D71&lt;=AW$5,INDEX($E$15:$E$16,MATCH(AW$5,$H$5:$CA$5,0)-MATCH($D71,$D$18:$D$90,0)+1,0),0),0)</f>
        <v>0</v>
      </c>
      <c r="AX71" s="138" cm="1">
        <f t="array" ref="AX71">$E71*IFERROR(IF($D71&lt;=AX$5,INDEX($E$15:$E$16,MATCH(AX$5,$H$5:$CA$5,0)-MATCH($D71,$D$18:$D$90,0)+1,0),0),0)</f>
        <v>0</v>
      </c>
      <c r="AY71" s="138" cm="1">
        <f t="array" ref="AY71">$E71*IFERROR(IF($D71&lt;=AY$5,INDEX($E$15:$E$16,MATCH(AY$5,$H$5:$CA$5,0)-MATCH($D71,$D$18:$D$90,0)+1,0),0),0)</f>
        <v>0</v>
      </c>
      <c r="AZ71" s="138" cm="1">
        <f t="array" ref="AZ71">$E71*IFERROR(IF($D71&lt;=AZ$5,INDEX($E$15:$E$16,MATCH(AZ$5,$H$5:$CA$5,0)-MATCH($D71,$D$18:$D$90,0)+1,0),0),0)</f>
        <v>0</v>
      </c>
      <c r="BA71" s="138" cm="1">
        <f t="array" ref="BA71">$E71*IFERROR(IF($D71&lt;=BA$5,INDEX($E$15:$E$16,MATCH(BA$5,$H$5:$CA$5,0)-MATCH($D71,$D$18:$D$90,0)+1,0),0),0)</f>
        <v>0</v>
      </c>
      <c r="BB71" s="138" cm="1">
        <f t="array" ref="BB71">$E71*IFERROR(IF($D71&lt;=BB$5,INDEX($E$15:$E$16,MATCH(BB$5,$H$5:$CA$5,0)-MATCH($D71,$D$18:$D$90,0)+1,0),0),0)</f>
        <v>0</v>
      </c>
      <c r="BC71" s="138" cm="1">
        <f t="array" ref="BC71">$E71*IFERROR(IF($D71&lt;=BC$5,INDEX($E$15:$E$16,MATCH(BC$5,$H$5:$CA$5,0)-MATCH($D71,$D$18:$D$90,0)+1,0),0),0)</f>
        <v>0</v>
      </c>
      <c r="BD71" s="138" cm="1">
        <f t="array" ref="BD71">$E71*IFERROR(IF($D71&lt;=BD$5,INDEX($E$15:$E$16,MATCH(BD$5,$H$5:$CA$5,0)-MATCH($D71,$D$18:$D$90,0)+1,0),0),0)</f>
        <v>0</v>
      </c>
      <c r="BE71" s="138" cm="1">
        <f t="array" ref="BE71">$E71*IFERROR(IF($D71&lt;=BE$5,INDEX($E$15:$E$16,MATCH(BE$5,$H$5:$CA$5,0)-MATCH($D71,$D$18:$D$90,0)+1,0),0),0)</f>
        <v>0</v>
      </c>
      <c r="BF71" s="138" cm="1">
        <f t="array" ref="BF71">$E71*IFERROR(IF($D71&lt;=BF$5,INDEX($E$15:$E$16,MATCH(BF$5,$H$5:$CA$5,0)-MATCH($D71,$D$18:$D$90,0)+1,0),0),0)</f>
        <v>0</v>
      </c>
      <c r="BG71" s="138" cm="1">
        <f t="array" ref="BG71">$E71*IFERROR(IF($D71&lt;=BG$5,INDEX($E$15:$E$16,MATCH(BG$5,$H$5:$CA$5,0)-MATCH($D71,$D$18:$D$90,0)+1,0),0),0)</f>
        <v>0</v>
      </c>
      <c r="BH71" s="138" cm="1">
        <f t="array" ref="BH71">$E71*IFERROR(IF($D71&lt;=BH$5,INDEX($E$15:$E$16,MATCH(BH$5,$H$5:$CA$5,0)-MATCH($D71,$D$18:$D$90,0)+1,0),0),0)</f>
        <v>0</v>
      </c>
      <c r="BI71" s="138" cm="1">
        <f t="array" ref="BI71">$E71*IFERROR(IF($D71&lt;=BI$5,INDEX($E$15:$E$16,MATCH(BI$5,$H$5:$CA$5,0)-MATCH($D71,$D$18:$D$90,0)+1,0),0),0)</f>
        <v>246677.45833333334</v>
      </c>
      <c r="BJ71" s="138" cm="1">
        <f t="array" ref="BJ71">$E71*IFERROR(IF($D71&lt;=BJ$5,INDEX($E$15:$E$16,MATCH(BJ$5,$H$5:$CA$5,0)-MATCH($D71,$D$18:$D$90,0)+1,0),0),0)</f>
        <v>246677.45833333334</v>
      </c>
      <c r="BK71" s="138" cm="1">
        <f t="array" ref="BK71">$E71*IFERROR(IF($D71&lt;=BK$5,INDEX($E$15:$E$16,MATCH(BK$5,$H$5:$CA$5,0)-MATCH($D71,$D$18:$D$90,0)+1,0),0),0)</f>
        <v>0</v>
      </c>
      <c r="BL71" s="138" cm="1">
        <f t="array" ref="BL71">$E71*IFERROR(IF($D71&lt;=BL$5,INDEX($E$15:$E$16,MATCH(BL$5,$H$5:$CA$5,0)-MATCH($D71,$D$18:$D$90,0)+1,0),0),0)</f>
        <v>0</v>
      </c>
      <c r="BM71" s="138" cm="1">
        <f t="array" ref="BM71">$E71*IFERROR(IF($D71&lt;=BM$5,INDEX($E$15:$E$16,MATCH(BM$5,$H$5:$CA$5,0)-MATCH($D71,$D$18:$D$90,0)+1,0),0),0)</f>
        <v>0</v>
      </c>
      <c r="BN71" s="138" cm="1">
        <f t="array" ref="BN71">$E71*IFERROR(IF($D71&lt;=BN$5,INDEX($E$15:$E$16,MATCH(BN$5,$H$5:$CA$5,0)-MATCH($D71,$D$18:$D$90,0)+1,0),0),0)</f>
        <v>0</v>
      </c>
      <c r="BO71" s="138" cm="1">
        <f t="array" ref="BO71">$E71*IFERROR(IF($D71&lt;=BO$5,INDEX($E$15:$E$16,MATCH(BO$5,$H$5:$CA$5,0)-MATCH($D71,$D$18:$D$90,0)+1,0),0),0)</f>
        <v>0</v>
      </c>
      <c r="BP71" s="138" cm="1">
        <f t="array" ref="BP71">$E71*IFERROR(IF($D71&lt;=BP$5,INDEX($E$15:$E$16,MATCH(BP$5,$H$5:$CA$5,0)-MATCH($D71,$D$18:$D$90,0)+1,0),0),0)</f>
        <v>0</v>
      </c>
      <c r="BQ71" s="138" cm="1">
        <f t="array" ref="BQ71">$E71*IFERROR(IF($D71&lt;=BQ$5,INDEX($E$15:$E$16,MATCH(BQ$5,$H$5:$CA$5,0)-MATCH($D71,$D$18:$D$90,0)+1,0),0),0)</f>
        <v>0</v>
      </c>
      <c r="BR71" s="138" cm="1">
        <f t="array" ref="BR71">$E71*IFERROR(IF($D71&lt;=BR$5,INDEX($E$15:$E$16,MATCH(BR$5,$H$5:$CA$5,0)-MATCH($D71,$D$18:$D$90,0)+1,0),0),0)</f>
        <v>0</v>
      </c>
      <c r="BS71" s="138" cm="1">
        <f t="array" ref="BS71">$E71*IFERROR(IF($D71&lt;=BS$5,INDEX($E$15:$E$16,MATCH(BS$5,$H$5:$CA$5,0)-MATCH($D71,$D$18:$D$90,0)+1,0),0),0)</f>
        <v>0</v>
      </c>
      <c r="BT71" s="138" cm="1">
        <f t="array" ref="BT71">$E71*IFERROR(IF($D71&lt;=BT$5,INDEX($E$15:$E$16,MATCH(BT$5,$H$5:$CA$5,0)-MATCH($D71,$D$18:$D$90,0)+1,0),0),0)</f>
        <v>0</v>
      </c>
      <c r="BU71" s="138" cm="1">
        <f t="array" ref="BU71">$E71*IFERROR(IF($D71&lt;=BU$5,INDEX($E$15:$E$16,MATCH(BU$5,$H$5:$CA$5,0)-MATCH($D71,$D$18:$D$90,0)+1,0),0),0)</f>
        <v>0</v>
      </c>
      <c r="BV71" s="138" cm="1">
        <f t="array" ref="BV71">$E71*IFERROR(IF($D71&lt;=BV$5,INDEX($E$15:$E$16,MATCH(BV$5,$H$5:$CA$5,0)-MATCH($D71,$D$18:$D$90,0)+1,0),0),0)</f>
        <v>0</v>
      </c>
      <c r="BW71" s="138" cm="1">
        <f t="array" ref="BW71">$E71*IFERROR(IF($D71&lt;=BW$5,INDEX($E$15:$E$16,MATCH(BW$5,$H$5:$CA$5,0)-MATCH($D71,$D$18:$D$90,0)+1,0),0),0)</f>
        <v>0</v>
      </c>
      <c r="BX71" s="138" cm="1">
        <f t="array" ref="BX71">$E71*IFERROR(IF($D71&lt;=BX$5,INDEX($E$15:$E$16,MATCH(BX$5,$H$5:$CA$5,0)-MATCH($D71,$D$18:$D$90,0)+1,0),0),0)</f>
        <v>0</v>
      </c>
      <c r="BY71" s="138" cm="1">
        <f t="array" ref="BY71">$E71*IFERROR(IF($D71&lt;=BY$5,INDEX($E$15:$E$16,MATCH(BY$5,$H$5:$CA$5,0)-MATCH($D71,$D$18:$D$90,0)+1,0),0),0)</f>
        <v>0</v>
      </c>
      <c r="BZ71" s="138" cm="1">
        <f t="array" ref="BZ71">$E71*IFERROR(IF($D71&lt;=BZ$5,INDEX($E$15:$E$16,MATCH(BZ$5,$H$5:$CA$5,0)-MATCH($D71,$D$18:$D$90,0)+1,0),0),0)</f>
        <v>0</v>
      </c>
      <c r="CA71" s="138" cm="1">
        <f t="array" ref="CA71">$E71*IFERROR(IF($D71&lt;=CA$5,INDEX($E$15:$E$16,MATCH(CA$5,$H$5:$CA$5,0)-MATCH($D71,$D$18:$D$90,0)+1,0),0),0)</f>
        <v>0</v>
      </c>
    </row>
    <row r="72" spans="4:79" hidden="1" outlineLevel="1">
      <c r="D72" s="24">
        <f t="shared" si="10"/>
        <v>47695</v>
      </c>
      <c r="E72" s="137" cm="1">
        <f t="array" ref="E72">INDEX($H$7:$CA$7,0,MATCH($D72,$H$5:$CA$5,0))</f>
        <v>552605.02083333337</v>
      </c>
      <c r="H72" s="138" cm="1">
        <f t="array" ref="H72">$E72*IFERROR(IF($D72&lt;=H$5,INDEX($E$15:$E$16,MATCH(H$5,$H$5:$CA$5,0)-MATCH($D72,$D$18:$D$90,0)+1,0),0),0)</f>
        <v>0</v>
      </c>
      <c r="I72" s="138" cm="1">
        <f t="array" ref="I72">$E72*IFERROR(IF($D72&lt;=I$5,INDEX($E$15:$E$16,MATCH(I$5,$H$5:$CA$5,0)-MATCH($D72,$D$18:$D$90,0)+1,0),0),0)</f>
        <v>0</v>
      </c>
      <c r="J72" s="138" cm="1">
        <f t="array" ref="J72">$E72*IFERROR(IF($D72&lt;=J$5,INDEX($E$15:$E$16,MATCH(J$5,$H$5:$CA$5,0)-MATCH($D72,$D$18:$D$90,0)+1,0),0),0)</f>
        <v>0</v>
      </c>
      <c r="K72" s="138" cm="1">
        <f t="array" ref="K72">$E72*IFERROR(IF($D72&lt;=K$5,INDEX($E$15:$E$16,MATCH(K$5,$H$5:$CA$5,0)-MATCH($D72,$D$18:$D$90,0)+1,0),0),0)</f>
        <v>0</v>
      </c>
      <c r="L72" s="138" cm="1">
        <f t="array" ref="L72">$E72*IFERROR(IF($D72&lt;=L$5,INDEX($E$15:$E$16,MATCH(L$5,$H$5:$CA$5,0)-MATCH($D72,$D$18:$D$90,0)+1,0),0),0)</f>
        <v>0</v>
      </c>
      <c r="M72" s="138" cm="1">
        <f t="array" ref="M72">$E72*IFERROR(IF($D72&lt;=M$5,INDEX($E$15:$E$16,MATCH(M$5,$H$5:$CA$5,0)-MATCH($D72,$D$18:$D$90,0)+1,0),0),0)</f>
        <v>0</v>
      </c>
      <c r="N72" s="138" cm="1">
        <f t="array" ref="N72">$E72*IFERROR(IF($D72&lt;=N$5,INDEX($E$15:$E$16,MATCH(N$5,$H$5:$CA$5,0)-MATCH($D72,$D$18:$D$90,0)+1,0),0),0)</f>
        <v>0</v>
      </c>
      <c r="O72" s="138" cm="1">
        <f t="array" ref="O72">$E72*IFERROR(IF($D72&lt;=O$5,INDEX($E$15:$E$16,MATCH(O$5,$H$5:$CA$5,0)-MATCH($D72,$D$18:$D$90,0)+1,0),0),0)</f>
        <v>0</v>
      </c>
      <c r="P72" s="138" cm="1">
        <f t="array" ref="P72">$E72*IFERROR(IF($D72&lt;=P$5,INDEX($E$15:$E$16,MATCH(P$5,$H$5:$CA$5,0)-MATCH($D72,$D$18:$D$90,0)+1,0),0),0)</f>
        <v>0</v>
      </c>
      <c r="Q72" s="138" cm="1">
        <f t="array" ref="Q72">$E72*IFERROR(IF($D72&lt;=Q$5,INDEX($E$15:$E$16,MATCH(Q$5,$H$5:$CA$5,0)-MATCH($D72,$D$18:$D$90,0)+1,0),0),0)</f>
        <v>0</v>
      </c>
      <c r="R72" s="138" cm="1">
        <f t="array" ref="R72">$E72*IFERROR(IF($D72&lt;=R$5,INDEX($E$15:$E$16,MATCH(R$5,$H$5:$CA$5,0)-MATCH($D72,$D$18:$D$90,0)+1,0),0),0)</f>
        <v>0</v>
      </c>
      <c r="S72" s="138" cm="1">
        <f t="array" ref="S72">$E72*IFERROR(IF($D72&lt;=S$5,INDEX($E$15:$E$16,MATCH(S$5,$H$5:$CA$5,0)-MATCH($D72,$D$18:$D$90,0)+1,0),0),0)</f>
        <v>0</v>
      </c>
      <c r="T72" s="138" cm="1">
        <f t="array" ref="T72">$E72*IFERROR(IF($D72&lt;=T$5,INDEX($E$15:$E$16,MATCH(T$5,$H$5:$CA$5,0)-MATCH($D72,$D$18:$D$90,0)+1,0),0),0)</f>
        <v>0</v>
      </c>
      <c r="U72" s="138" cm="1">
        <f t="array" ref="U72">$E72*IFERROR(IF($D72&lt;=U$5,INDEX($E$15:$E$16,MATCH(U$5,$H$5:$CA$5,0)-MATCH($D72,$D$18:$D$90,0)+1,0),0),0)</f>
        <v>0</v>
      </c>
      <c r="V72" s="138" cm="1">
        <f t="array" ref="V72">$E72*IFERROR(IF($D72&lt;=V$5,INDEX($E$15:$E$16,MATCH(V$5,$H$5:$CA$5,0)-MATCH($D72,$D$18:$D$90,0)+1,0),0),0)</f>
        <v>0</v>
      </c>
      <c r="W72" s="138" cm="1">
        <f t="array" ref="W72">$E72*IFERROR(IF($D72&lt;=W$5,INDEX($E$15:$E$16,MATCH(W$5,$H$5:$CA$5,0)-MATCH($D72,$D$18:$D$90,0)+1,0),0),0)</f>
        <v>0</v>
      </c>
      <c r="X72" s="138" cm="1">
        <f t="array" ref="X72">$E72*IFERROR(IF($D72&lt;=X$5,INDEX($E$15:$E$16,MATCH(X$5,$H$5:$CA$5,0)-MATCH($D72,$D$18:$D$90,0)+1,0),0),0)</f>
        <v>0</v>
      </c>
      <c r="Y72" s="138" cm="1">
        <f t="array" ref="Y72">$E72*IFERROR(IF($D72&lt;=Y$5,INDEX($E$15:$E$16,MATCH(Y$5,$H$5:$CA$5,0)-MATCH($D72,$D$18:$D$90,0)+1,0),0),0)</f>
        <v>0</v>
      </c>
      <c r="Z72" s="138" cm="1">
        <f t="array" ref="Z72">$E72*IFERROR(IF($D72&lt;=Z$5,INDEX($E$15:$E$16,MATCH(Z$5,$H$5:$CA$5,0)-MATCH($D72,$D$18:$D$90,0)+1,0),0),0)</f>
        <v>0</v>
      </c>
      <c r="AA72" s="138" cm="1">
        <f t="array" ref="AA72">$E72*IFERROR(IF($D72&lt;=AA$5,INDEX($E$15:$E$16,MATCH(AA$5,$H$5:$CA$5,0)-MATCH($D72,$D$18:$D$90,0)+1,0),0),0)</f>
        <v>0</v>
      </c>
      <c r="AB72" s="138" cm="1">
        <f t="array" ref="AB72">$E72*IFERROR(IF($D72&lt;=AB$5,INDEX($E$15:$E$16,MATCH(AB$5,$H$5:$CA$5,0)-MATCH($D72,$D$18:$D$90,0)+1,0),0),0)</f>
        <v>0</v>
      </c>
      <c r="AC72" s="138" cm="1">
        <f t="array" ref="AC72">$E72*IFERROR(IF($D72&lt;=AC$5,INDEX($E$15:$E$16,MATCH(AC$5,$H$5:$CA$5,0)-MATCH($D72,$D$18:$D$90,0)+1,0),0),0)</f>
        <v>0</v>
      </c>
      <c r="AD72" s="138" cm="1">
        <f t="array" ref="AD72">$E72*IFERROR(IF($D72&lt;=AD$5,INDEX($E$15:$E$16,MATCH(AD$5,$H$5:$CA$5,0)-MATCH($D72,$D$18:$D$90,0)+1,0),0),0)</f>
        <v>0</v>
      </c>
      <c r="AE72" s="138" cm="1">
        <f t="array" ref="AE72">$E72*IFERROR(IF($D72&lt;=AE$5,INDEX($E$15:$E$16,MATCH(AE$5,$H$5:$CA$5,0)-MATCH($D72,$D$18:$D$90,0)+1,0),0),0)</f>
        <v>0</v>
      </c>
      <c r="AF72" s="138" cm="1">
        <f t="array" ref="AF72">$E72*IFERROR(IF($D72&lt;=AF$5,INDEX($E$15:$E$16,MATCH(AF$5,$H$5:$CA$5,0)-MATCH($D72,$D$18:$D$90,0)+1,0),0),0)</f>
        <v>0</v>
      </c>
      <c r="AG72" s="138" cm="1">
        <f t="array" ref="AG72">$E72*IFERROR(IF($D72&lt;=AG$5,INDEX($E$15:$E$16,MATCH(AG$5,$H$5:$CA$5,0)-MATCH($D72,$D$18:$D$90,0)+1,0),0),0)</f>
        <v>0</v>
      </c>
      <c r="AH72" s="138" cm="1">
        <f t="array" ref="AH72">$E72*IFERROR(IF($D72&lt;=AH$5,INDEX($E$15:$E$16,MATCH(AH$5,$H$5:$CA$5,0)-MATCH($D72,$D$18:$D$90,0)+1,0),0),0)</f>
        <v>0</v>
      </c>
      <c r="AI72" s="138" cm="1">
        <f t="array" ref="AI72">$E72*IFERROR(IF($D72&lt;=AI$5,INDEX($E$15:$E$16,MATCH(AI$5,$H$5:$CA$5,0)-MATCH($D72,$D$18:$D$90,0)+1,0),0),0)</f>
        <v>0</v>
      </c>
      <c r="AJ72" s="138" cm="1">
        <f t="array" ref="AJ72">$E72*IFERROR(IF($D72&lt;=AJ$5,INDEX($E$15:$E$16,MATCH(AJ$5,$H$5:$CA$5,0)-MATCH($D72,$D$18:$D$90,0)+1,0),0),0)</f>
        <v>0</v>
      </c>
      <c r="AK72" s="138" cm="1">
        <f t="array" ref="AK72">$E72*IFERROR(IF($D72&lt;=AK$5,INDEX($E$15:$E$16,MATCH(AK$5,$H$5:$CA$5,0)-MATCH($D72,$D$18:$D$90,0)+1,0),0),0)</f>
        <v>0</v>
      </c>
      <c r="AL72" s="138" cm="1">
        <f t="array" ref="AL72">$E72*IFERROR(IF($D72&lt;=AL$5,INDEX($E$15:$E$16,MATCH(AL$5,$H$5:$CA$5,0)-MATCH($D72,$D$18:$D$90,0)+1,0),0),0)</f>
        <v>0</v>
      </c>
      <c r="AM72" s="138" cm="1">
        <f t="array" ref="AM72">$E72*IFERROR(IF($D72&lt;=AM$5,INDEX($E$15:$E$16,MATCH(AM$5,$H$5:$CA$5,0)-MATCH($D72,$D$18:$D$90,0)+1,0),0),0)</f>
        <v>0</v>
      </c>
      <c r="AN72" s="138" cm="1">
        <f t="array" ref="AN72">$E72*IFERROR(IF($D72&lt;=AN$5,INDEX($E$15:$E$16,MATCH(AN$5,$H$5:$CA$5,0)-MATCH($D72,$D$18:$D$90,0)+1,0),0),0)</f>
        <v>0</v>
      </c>
      <c r="AO72" s="138" cm="1">
        <f t="array" ref="AO72">$E72*IFERROR(IF($D72&lt;=AO$5,INDEX($E$15:$E$16,MATCH(AO$5,$H$5:$CA$5,0)-MATCH($D72,$D$18:$D$90,0)+1,0),0),0)</f>
        <v>0</v>
      </c>
      <c r="AP72" s="138" cm="1">
        <f t="array" ref="AP72">$E72*IFERROR(IF($D72&lt;=AP$5,INDEX($E$15:$E$16,MATCH(AP$5,$H$5:$CA$5,0)-MATCH($D72,$D$18:$D$90,0)+1,0),0),0)</f>
        <v>0</v>
      </c>
      <c r="AQ72" s="138" cm="1">
        <f t="array" ref="AQ72">$E72*IFERROR(IF($D72&lt;=AQ$5,INDEX($E$15:$E$16,MATCH(AQ$5,$H$5:$CA$5,0)-MATCH($D72,$D$18:$D$90,0)+1,0),0),0)</f>
        <v>0</v>
      </c>
      <c r="AR72" s="138" cm="1">
        <f t="array" ref="AR72">$E72*IFERROR(IF($D72&lt;=AR$5,INDEX($E$15:$E$16,MATCH(AR$5,$H$5:$CA$5,0)-MATCH($D72,$D$18:$D$90,0)+1,0),0),0)</f>
        <v>0</v>
      </c>
      <c r="AS72" s="138" cm="1">
        <f t="array" ref="AS72">$E72*IFERROR(IF($D72&lt;=AS$5,INDEX($E$15:$E$16,MATCH(AS$5,$H$5:$CA$5,0)-MATCH($D72,$D$18:$D$90,0)+1,0),0),0)</f>
        <v>0</v>
      </c>
      <c r="AT72" s="138" cm="1">
        <f t="array" ref="AT72">$E72*IFERROR(IF($D72&lt;=AT$5,INDEX($E$15:$E$16,MATCH(AT$5,$H$5:$CA$5,0)-MATCH($D72,$D$18:$D$90,0)+1,0),0),0)</f>
        <v>0</v>
      </c>
      <c r="AU72" s="138" cm="1">
        <f t="array" ref="AU72">$E72*IFERROR(IF($D72&lt;=AU$5,INDEX($E$15:$E$16,MATCH(AU$5,$H$5:$CA$5,0)-MATCH($D72,$D$18:$D$90,0)+1,0),0),0)</f>
        <v>0</v>
      </c>
      <c r="AV72" s="138" cm="1">
        <f t="array" ref="AV72">$E72*IFERROR(IF($D72&lt;=AV$5,INDEX($E$15:$E$16,MATCH(AV$5,$H$5:$CA$5,0)-MATCH($D72,$D$18:$D$90,0)+1,0),0),0)</f>
        <v>0</v>
      </c>
      <c r="AW72" s="138" cm="1">
        <f t="array" ref="AW72">$E72*IFERROR(IF($D72&lt;=AW$5,INDEX($E$15:$E$16,MATCH(AW$5,$H$5:$CA$5,0)-MATCH($D72,$D$18:$D$90,0)+1,0),0),0)</f>
        <v>0</v>
      </c>
      <c r="AX72" s="138" cm="1">
        <f t="array" ref="AX72">$E72*IFERROR(IF($D72&lt;=AX$5,INDEX($E$15:$E$16,MATCH(AX$5,$H$5:$CA$5,0)-MATCH($D72,$D$18:$D$90,0)+1,0),0),0)</f>
        <v>0</v>
      </c>
      <c r="AY72" s="138" cm="1">
        <f t="array" ref="AY72">$E72*IFERROR(IF($D72&lt;=AY$5,INDEX($E$15:$E$16,MATCH(AY$5,$H$5:$CA$5,0)-MATCH($D72,$D$18:$D$90,0)+1,0),0),0)</f>
        <v>0</v>
      </c>
      <c r="AZ72" s="138" cm="1">
        <f t="array" ref="AZ72">$E72*IFERROR(IF($D72&lt;=AZ$5,INDEX($E$15:$E$16,MATCH(AZ$5,$H$5:$CA$5,0)-MATCH($D72,$D$18:$D$90,0)+1,0),0),0)</f>
        <v>0</v>
      </c>
      <c r="BA72" s="138" cm="1">
        <f t="array" ref="BA72">$E72*IFERROR(IF($D72&lt;=BA$5,INDEX($E$15:$E$16,MATCH(BA$5,$H$5:$CA$5,0)-MATCH($D72,$D$18:$D$90,0)+1,0),0),0)</f>
        <v>0</v>
      </c>
      <c r="BB72" s="138" cm="1">
        <f t="array" ref="BB72">$E72*IFERROR(IF($D72&lt;=BB$5,INDEX($E$15:$E$16,MATCH(BB$5,$H$5:$CA$5,0)-MATCH($D72,$D$18:$D$90,0)+1,0),0),0)</f>
        <v>0</v>
      </c>
      <c r="BC72" s="138" cm="1">
        <f t="array" ref="BC72">$E72*IFERROR(IF($D72&lt;=BC$5,INDEX($E$15:$E$16,MATCH(BC$5,$H$5:$CA$5,0)-MATCH($D72,$D$18:$D$90,0)+1,0),0),0)</f>
        <v>0</v>
      </c>
      <c r="BD72" s="138" cm="1">
        <f t="array" ref="BD72">$E72*IFERROR(IF($D72&lt;=BD$5,INDEX($E$15:$E$16,MATCH(BD$5,$H$5:$CA$5,0)-MATCH($D72,$D$18:$D$90,0)+1,0),0),0)</f>
        <v>0</v>
      </c>
      <c r="BE72" s="138" cm="1">
        <f t="array" ref="BE72">$E72*IFERROR(IF($D72&lt;=BE$5,INDEX($E$15:$E$16,MATCH(BE$5,$H$5:$CA$5,0)-MATCH($D72,$D$18:$D$90,0)+1,0),0),0)</f>
        <v>0</v>
      </c>
      <c r="BF72" s="138" cm="1">
        <f t="array" ref="BF72">$E72*IFERROR(IF($D72&lt;=BF$5,INDEX($E$15:$E$16,MATCH(BF$5,$H$5:$CA$5,0)-MATCH($D72,$D$18:$D$90,0)+1,0),0),0)</f>
        <v>0</v>
      </c>
      <c r="BG72" s="138" cm="1">
        <f t="array" ref="BG72">$E72*IFERROR(IF($D72&lt;=BG$5,INDEX($E$15:$E$16,MATCH(BG$5,$H$5:$CA$5,0)-MATCH($D72,$D$18:$D$90,0)+1,0),0),0)</f>
        <v>0</v>
      </c>
      <c r="BH72" s="138" cm="1">
        <f t="array" ref="BH72">$E72*IFERROR(IF($D72&lt;=BH$5,INDEX($E$15:$E$16,MATCH(BH$5,$H$5:$CA$5,0)-MATCH($D72,$D$18:$D$90,0)+1,0),0),0)</f>
        <v>0</v>
      </c>
      <c r="BI72" s="138" cm="1">
        <f t="array" ref="BI72">$E72*IFERROR(IF($D72&lt;=BI$5,INDEX($E$15:$E$16,MATCH(BI$5,$H$5:$CA$5,0)-MATCH($D72,$D$18:$D$90,0)+1,0),0),0)</f>
        <v>0</v>
      </c>
      <c r="BJ72" s="138" cm="1">
        <f t="array" ref="BJ72">$E72*IFERROR(IF($D72&lt;=BJ$5,INDEX($E$15:$E$16,MATCH(BJ$5,$H$5:$CA$5,0)-MATCH($D72,$D$18:$D$90,0)+1,0),0),0)</f>
        <v>276302.51041666669</v>
      </c>
      <c r="BK72" s="138" cm="1">
        <f t="array" ref="BK72">$E72*IFERROR(IF($D72&lt;=BK$5,INDEX($E$15:$E$16,MATCH(BK$5,$H$5:$CA$5,0)-MATCH($D72,$D$18:$D$90,0)+1,0),0),0)</f>
        <v>276302.51041666669</v>
      </c>
      <c r="BL72" s="138" cm="1">
        <f t="array" ref="BL72">$E72*IFERROR(IF($D72&lt;=BL$5,INDEX($E$15:$E$16,MATCH(BL$5,$H$5:$CA$5,0)-MATCH($D72,$D$18:$D$90,0)+1,0),0),0)</f>
        <v>0</v>
      </c>
      <c r="BM72" s="138" cm="1">
        <f t="array" ref="BM72">$E72*IFERROR(IF($D72&lt;=BM$5,INDEX($E$15:$E$16,MATCH(BM$5,$H$5:$CA$5,0)-MATCH($D72,$D$18:$D$90,0)+1,0),0),0)</f>
        <v>0</v>
      </c>
      <c r="BN72" s="138" cm="1">
        <f t="array" ref="BN72">$E72*IFERROR(IF($D72&lt;=BN$5,INDEX($E$15:$E$16,MATCH(BN$5,$H$5:$CA$5,0)-MATCH($D72,$D$18:$D$90,0)+1,0),0),0)</f>
        <v>0</v>
      </c>
      <c r="BO72" s="138" cm="1">
        <f t="array" ref="BO72">$E72*IFERROR(IF($D72&lt;=BO$5,INDEX($E$15:$E$16,MATCH(BO$5,$H$5:$CA$5,0)-MATCH($D72,$D$18:$D$90,0)+1,0),0),0)</f>
        <v>0</v>
      </c>
      <c r="BP72" s="138" cm="1">
        <f t="array" ref="BP72">$E72*IFERROR(IF($D72&lt;=BP$5,INDEX($E$15:$E$16,MATCH(BP$5,$H$5:$CA$5,0)-MATCH($D72,$D$18:$D$90,0)+1,0),0),0)</f>
        <v>0</v>
      </c>
      <c r="BQ72" s="138" cm="1">
        <f t="array" ref="BQ72">$E72*IFERROR(IF($D72&lt;=BQ$5,INDEX($E$15:$E$16,MATCH(BQ$5,$H$5:$CA$5,0)-MATCH($D72,$D$18:$D$90,0)+1,0),0),0)</f>
        <v>0</v>
      </c>
      <c r="BR72" s="138" cm="1">
        <f t="array" ref="BR72">$E72*IFERROR(IF($D72&lt;=BR$5,INDEX($E$15:$E$16,MATCH(BR$5,$H$5:$CA$5,0)-MATCH($D72,$D$18:$D$90,0)+1,0),0),0)</f>
        <v>0</v>
      </c>
      <c r="BS72" s="138" cm="1">
        <f t="array" ref="BS72">$E72*IFERROR(IF($D72&lt;=BS$5,INDEX($E$15:$E$16,MATCH(BS$5,$H$5:$CA$5,0)-MATCH($D72,$D$18:$D$90,0)+1,0),0),0)</f>
        <v>0</v>
      </c>
      <c r="BT72" s="138" cm="1">
        <f t="array" ref="BT72">$E72*IFERROR(IF($D72&lt;=BT$5,INDEX($E$15:$E$16,MATCH(BT$5,$H$5:$CA$5,0)-MATCH($D72,$D$18:$D$90,0)+1,0),0),0)</f>
        <v>0</v>
      </c>
      <c r="BU72" s="138" cm="1">
        <f t="array" ref="BU72">$E72*IFERROR(IF($D72&lt;=BU$5,INDEX($E$15:$E$16,MATCH(BU$5,$H$5:$CA$5,0)-MATCH($D72,$D$18:$D$90,0)+1,0),0),0)</f>
        <v>0</v>
      </c>
      <c r="BV72" s="138" cm="1">
        <f t="array" ref="BV72">$E72*IFERROR(IF($D72&lt;=BV$5,INDEX($E$15:$E$16,MATCH(BV$5,$H$5:$CA$5,0)-MATCH($D72,$D$18:$D$90,0)+1,0),0),0)</f>
        <v>0</v>
      </c>
      <c r="BW72" s="138" cm="1">
        <f t="array" ref="BW72">$E72*IFERROR(IF($D72&lt;=BW$5,INDEX($E$15:$E$16,MATCH(BW$5,$H$5:$CA$5,0)-MATCH($D72,$D$18:$D$90,0)+1,0),0),0)</f>
        <v>0</v>
      </c>
      <c r="BX72" s="138" cm="1">
        <f t="array" ref="BX72">$E72*IFERROR(IF($D72&lt;=BX$5,INDEX($E$15:$E$16,MATCH(BX$5,$H$5:$CA$5,0)-MATCH($D72,$D$18:$D$90,0)+1,0),0),0)</f>
        <v>0</v>
      </c>
      <c r="BY72" s="138" cm="1">
        <f t="array" ref="BY72">$E72*IFERROR(IF($D72&lt;=BY$5,INDEX($E$15:$E$16,MATCH(BY$5,$H$5:$CA$5,0)-MATCH($D72,$D$18:$D$90,0)+1,0),0),0)</f>
        <v>0</v>
      </c>
      <c r="BZ72" s="138" cm="1">
        <f t="array" ref="BZ72">$E72*IFERROR(IF($D72&lt;=BZ$5,INDEX($E$15:$E$16,MATCH(BZ$5,$H$5:$CA$5,0)-MATCH($D72,$D$18:$D$90,0)+1,0),0),0)</f>
        <v>0</v>
      </c>
      <c r="CA72" s="138" cm="1">
        <f t="array" ref="CA72">$E72*IFERROR(IF($D72&lt;=CA$5,INDEX($E$15:$E$16,MATCH(CA$5,$H$5:$CA$5,0)-MATCH($D72,$D$18:$D$90,0)+1,0),0),0)</f>
        <v>0</v>
      </c>
    </row>
    <row r="73" spans="4:79" hidden="1" outlineLevel="1">
      <c r="D73" s="24">
        <f t="shared" si="10"/>
        <v>47726</v>
      </c>
      <c r="E73" s="137" cm="1">
        <f t="array" ref="E73">INDEX($H$7:$CA$7,0,MATCH($D73,$H$5:$CA$5,0))</f>
        <v>493354.91666666669</v>
      </c>
      <c r="H73" s="138" cm="1">
        <f t="array" ref="H73">$E73*IFERROR(IF($D73&lt;=H$5,INDEX($E$15:$E$16,MATCH(H$5,$H$5:$CA$5,0)-MATCH($D73,$D$18:$D$90,0)+1,0),0),0)</f>
        <v>0</v>
      </c>
      <c r="I73" s="138" cm="1">
        <f t="array" ref="I73">$E73*IFERROR(IF($D73&lt;=I$5,INDEX($E$15:$E$16,MATCH(I$5,$H$5:$CA$5,0)-MATCH($D73,$D$18:$D$90,0)+1,0),0),0)</f>
        <v>0</v>
      </c>
      <c r="J73" s="138" cm="1">
        <f t="array" ref="J73">$E73*IFERROR(IF($D73&lt;=J$5,INDEX($E$15:$E$16,MATCH(J$5,$H$5:$CA$5,0)-MATCH($D73,$D$18:$D$90,0)+1,0),0),0)</f>
        <v>0</v>
      </c>
      <c r="K73" s="138" cm="1">
        <f t="array" ref="K73">$E73*IFERROR(IF($D73&lt;=K$5,INDEX($E$15:$E$16,MATCH(K$5,$H$5:$CA$5,0)-MATCH($D73,$D$18:$D$90,0)+1,0),0),0)</f>
        <v>0</v>
      </c>
      <c r="L73" s="138" cm="1">
        <f t="array" ref="L73">$E73*IFERROR(IF($D73&lt;=L$5,INDEX($E$15:$E$16,MATCH(L$5,$H$5:$CA$5,0)-MATCH($D73,$D$18:$D$90,0)+1,0),0),0)</f>
        <v>0</v>
      </c>
      <c r="M73" s="138" cm="1">
        <f t="array" ref="M73">$E73*IFERROR(IF($D73&lt;=M$5,INDEX($E$15:$E$16,MATCH(M$5,$H$5:$CA$5,0)-MATCH($D73,$D$18:$D$90,0)+1,0),0),0)</f>
        <v>0</v>
      </c>
      <c r="N73" s="138" cm="1">
        <f t="array" ref="N73">$E73*IFERROR(IF($D73&lt;=N$5,INDEX($E$15:$E$16,MATCH(N$5,$H$5:$CA$5,0)-MATCH($D73,$D$18:$D$90,0)+1,0),0),0)</f>
        <v>0</v>
      </c>
      <c r="O73" s="138" cm="1">
        <f t="array" ref="O73">$E73*IFERROR(IF($D73&lt;=O$5,INDEX($E$15:$E$16,MATCH(O$5,$H$5:$CA$5,0)-MATCH($D73,$D$18:$D$90,0)+1,0),0),0)</f>
        <v>0</v>
      </c>
      <c r="P73" s="138" cm="1">
        <f t="array" ref="P73">$E73*IFERROR(IF($D73&lt;=P$5,INDEX($E$15:$E$16,MATCH(P$5,$H$5:$CA$5,0)-MATCH($D73,$D$18:$D$90,0)+1,0),0),0)</f>
        <v>0</v>
      </c>
      <c r="Q73" s="138" cm="1">
        <f t="array" ref="Q73">$E73*IFERROR(IF($D73&lt;=Q$5,INDEX($E$15:$E$16,MATCH(Q$5,$H$5:$CA$5,0)-MATCH($D73,$D$18:$D$90,0)+1,0),0),0)</f>
        <v>0</v>
      </c>
      <c r="R73" s="138" cm="1">
        <f t="array" ref="R73">$E73*IFERROR(IF($D73&lt;=R$5,INDEX($E$15:$E$16,MATCH(R$5,$H$5:$CA$5,0)-MATCH($D73,$D$18:$D$90,0)+1,0),0),0)</f>
        <v>0</v>
      </c>
      <c r="S73" s="138" cm="1">
        <f t="array" ref="S73">$E73*IFERROR(IF($D73&lt;=S$5,INDEX($E$15:$E$16,MATCH(S$5,$H$5:$CA$5,0)-MATCH($D73,$D$18:$D$90,0)+1,0),0),0)</f>
        <v>0</v>
      </c>
      <c r="T73" s="138" cm="1">
        <f t="array" ref="T73">$E73*IFERROR(IF($D73&lt;=T$5,INDEX($E$15:$E$16,MATCH(T$5,$H$5:$CA$5,0)-MATCH($D73,$D$18:$D$90,0)+1,0),0),0)</f>
        <v>0</v>
      </c>
      <c r="U73" s="138" cm="1">
        <f t="array" ref="U73">$E73*IFERROR(IF($D73&lt;=U$5,INDEX($E$15:$E$16,MATCH(U$5,$H$5:$CA$5,0)-MATCH($D73,$D$18:$D$90,0)+1,0),0),0)</f>
        <v>0</v>
      </c>
      <c r="V73" s="138" cm="1">
        <f t="array" ref="V73">$E73*IFERROR(IF($D73&lt;=V$5,INDEX($E$15:$E$16,MATCH(V$5,$H$5:$CA$5,0)-MATCH($D73,$D$18:$D$90,0)+1,0),0),0)</f>
        <v>0</v>
      </c>
      <c r="W73" s="138" cm="1">
        <f t="array" ref="W73">$E73*IFERROR(IF($D73&lt;=W$5,INDEX($E$15:$E$16,MATCH(W$5,$H$5:$CA$5,0)-MATCH($D73,$D$18:$D$90,0)+1,0),0),0)</f>
        <v>0</v>
      </c>
      <c r="X73" s="138" cm="1">
        <f t="array" ref="X73">$E73*IFERROR(IF($D73&lt;=X$5,INDEX($E$15:$E$16,MATCH(X$5,$H$5:$CA$5,0)-MATCH($D73,$D$18:$D$90,0)+1,0),0),0)</f>
        <v>0</v>
      </c>
      <c r="Y73" s="138" cm="1">
        <f t="array" ref="Y73">$E73*IFERROR(IF($D73&lt;=Y$5,INDEX($E$15:$E$16,MATCH(Y$5,$H$5:$CA$5,0)-MATCH($D73,$D$18:$D$90,0)+1,0),0),0)</f>
        <v>0</v>
      </c>
      <c r="Z73" s="138" cm="1">
        <f t="array" ref="Z73">$E73*IFERROR(IF($D73&lt;=Z$5,INDEX($E$15:$E$16,MATCH(Z$5,$H$5:$CA$5,0)-MATCH($D73,$D$18:$D$90,0)+1,0),0),0)</f>
        <v>0</v>
      </c>
      <c r="AA73" s="138" cm="1">
        <f t="array" ref="AA73">$E73*IFERROR(IF($D73&lt;=AA$5,INDEX($E$15:$E$16,MATCH(AA$5,$H$5:$CA$5,0)-MATCH($D73,$D$18:$D$90,0)+1,0),0),0)</f>
        <v>0</v>
      </c>
      <c r="AB73" s="138" cm="1">
        <f t="array" ref="AB73">$E73*IFERROR(IF($D73&lt;=AB$5,INDEX($E$15:$E$16,MATCH(AB$5,$H$5:$CA$5,0)-MATCH($D73,$D$18:$D$90,0)+1,0),0),0)</f>
        <v>0</v>
      </c>
      <c r="AC73" s="138" cm="1">
        <f t="array" ref="AC73">$E73*IFERROR(IF($D73&lt;=AC$5,INDEX($E$15:$E$16,MATCH(AC$5,$H$5:$CA$5,0)-MATCH($D73,$D$18:$D$90,0)+1,0),0),0)</f>
        <v>0</v>
      </c>
      <c r="AD73" s="138" cm="1">
        <f t="array" ref="AD73">$E73*IFERROR(IF($D73&lt;=AD$5,INDEX($E$15:$E$16,MATCH(AD$5,$H$5:$CA$5,0)-MATCH($D73,$D$18:$D$90,0)+1,0),0),0)</f>
        <v>0</v>
      </c>
      <c r="AE73" s="138" cm="1">
        <f t="array" ref="AE73">$E73*IFERROR(IF($D73&lt;=AE$5,INDEX($E$15:$E$16,MATCH(AE$5,$H$5:$CA$5,0)-MATCH($D73,$D$18:$D$90,0)+1,0),0),0)</f>
        <v>0</v>
      </c>
      <c r="AF73" s="138" cm="1">
        <f t="array" ref="AF73">$E73*IFERROR(IF($D73&lt;=AF$5,INDEX($E$15:$E$16,MATCH(AF$5,$H$5:$CA$5,0)-MATCH($D73,$D$18:$D$90,0)+1,0),0),0)</f>
        <v>0</v>
      </c>
      <c r="AG73" s="138" cm="1">
        <f t="array" ref="AG73">$E73*IFERROR(IF($D73&lt;=AG$5,INDEX($E$15:$E$16,MATCH(AG$5,$H$5:$CA$5,0)-MATCH($D73,$D$18:$D$90,0)+1,0),0),0)</f>
        <v>0</v>
      </c>
      <c r="AH73" s="138" cm="1">
        <f t="array" ref="AH73">$E73*IFERROR(IF($D73&lt;=AH$5,INDEX($E$15:$E$16,MATCH(AH$5,$H$5:$CA$5,0)-MATCH($D73,$D$18:$D$90,0)+1,0),0),0)</f>
        <v>0</v>
      </c>
      <c r="AI73" s="138" cm="1">
        <f t="array" ref="AI73">$E73*IFERROR(IF($D73&lt;=AI$5,INDEX($E$15:$E$16,MATCH(AI$5,$H$5:$CA$5,0)-MATCH($D73,$D$18:$D$90,0)+1,0),0),0)</f>
        <v>0</v>
      </c>
      <c r="AJ73" s="138" cm="1">
        <f t="array" ref="AJ73">$E73*IFERROR(IF($D73&lt;=AJ$5,INDEX($E$15:$E$16,MATCH(AJ$5,$H$5:$CA$5,0)-MATCH($D73,$D$18:$D$90,0)+1,0),0),0)</f>
        <v>0</v>
      </c>
      <c r="AK73" s="138" cm="1">
        <f t="array" ref="AK73">$E73*IFERROR(IF($D73&lt;=AK$5,INDEX($E$15:$E$16,MATCH(AK$5,$H$5:$CA$5,0)-MATCH($D73,$D$18:$D$90,0)+1,0),0),0)</f>
        <v>0</v>
      </c>
      <c r="AL73" s="138" cm="1">
        <f t="array" ref="AL73">$E73*IFERROR(IF($D73&lt;=AL$5,INDEX($E$15:$E$16,MATCH(AL$5,$H$5:$CA$5,0)-MATCH($D73,$D$18:$D$90,0)+1,0),0),0)</f>
        <v>0</v>
      </c>
      <c r="AM73" s="138" cm="1">
        <f t="array" ref="AM73">$E73*IFERROR(IF($D73&lt;=AM$5,INDEX($E$15:$E$16,MATCH(AM$5,$H$5:$CA$5,0)-MATCH($D73,$D$18:$D$90,0)+1,0),0),0)</f>
        <v>0</v>
      </c>
      <c r="AN73" s="138" cm="1">
        <f t="array" ref="AN73">$E73*IFERROR(IF($D73&lt;=AN$5,INDEX($E$15:$E$16,MATCH(AN$5,$H$5:$CA$5,0)-MATCH($D73,$D$18:$D$90,0)+1,0),0),0)</f>
        <v>0</v>
      </c>
      <c r="AO73" s="138" cm="1">
        <f t="array" ref="AO73">$E73*IFERROR(IF($D73&lt;=AO$5,INDEX($E$15:$E$16,MATCH(AO$5,$H$5:$CA$5,0)-MATCH($D73,$D$18:$D$90,0)+1,0),0),0)</f>
        <v>0</v>
      </c>
      <c r="AP73" s="138" cm="1">
        <f t="array" ref="AP73">$E73*IFERROR(IF($D73&lt;=AP$5,INDEX($E$15:$E$16,MATCH(AP$5,$H$5:$CA$5,0)-MATCH($D73,$D$18:$D$90,0)+1,0),0),0)</f>
        <v>0</v>
      </c>
      <c r="AQ73" s="138" cm="1">
        <f t="array" ref="AQ73">$E73*IFERROR(IF($D73&lt;=AQ$5,INDEX($E$15:$E$16,MATCH(AQ$5,$H$5:$CA$5,0)-MATCH($D73,$D$18:$D$90,0)+1,0),0),0)</f>
        <v>0</v>
      </c>
      <c r="AR73" s="138" cm="1">
        <f t="array" ref="AR73">$E73*IFERROR(IF($D73&lt;=AR$5,INDEX($E$15:$E$16,MATCH(AR$5,$H$5:$CA$5,0)-MATCH($D73,$D$18:$D$90,0)+1,0),0),0)</f>
        <v>0</v>
      </c>
      <c r="AS73" s="138" cm="1">
        <f t="array" ref="AS73">$E73*IFERROR(IF($D73&lt;=AS$5,INDEX($E$15:$E$16,MATCH(AS$5,$H$5:$CA$5,0)-MATCH($D73,$D$18:$D$90,0)+1,0),0),0)</f>
        <v>0</v>
      </c>
      <c r="AT73" s="138" cm="1">
        <f t="array" ref="AT73">$E73*IFERROR(IF($D73&lt;=AT$5,INDEX($E$15:$E$16,MATCH(AT$5,$H$5:$CA$5,0)-MATCH($D73,$D$18:$D$90,0)+1,0),0),0)</f>
        <v>0</v>
      </c>
      <c r="AU73" s="138" cm="1">
        <f t="array" ref="AU73">$E73*IFERROR(IF($D73&lt;=AU$5,INDEX($E$15:$E$16,MATCH(AU$5,$H$5:$CA$5,0)-MATCH($D73,$D$18:$D$90,0)+1,0),0),0)</f>
        <v>0</v>
      </c>
      <c r="AV73" s="138" cm="1">
        <f t="array" ref="AV73">$E73*IFERROR(IF($D73&lt;=AV$5,INDEX($E$15:$E$16,MATCH(AV$5,$H$5:$CA$5,0)-MATCH($D73,$D$18:$D$90,0)+1,0),0),0)</f>
        <v>0</v>
      </c>
      <c r="AW73" s="138" cm="1">
        <f t="array" ref="AW73">$E73*IFERROR(IF($D73&lt;=AW$5,INDEX($E$15:$E$16,MATCH(AW$5,$H$5:$CA$5,0)-MATCH($D73,$D$18:$D$90,0)+1,0),0),0)</f>
        <v>0</v>
      </c>
      <c r="AX73" s="138" cm="1">
        <f t="array" ref="AX73">$E73*IFERROR(IF($D73&lt;=AX$5,INDEX($E$15:$E$16,MATCH(AX$5,$H$5:$CA$5,0)-MATCH($D73,$D$18:$D$90,0)+1,0),0),0)</f>
        <v>0</v>
      </c>
      <c r="AY73" s="138" cm="1">
        <f t="array" ref="AY73">$E73*IFERROR(IF($D73&lt;=AY$5,INDEX($E$15:$E$16,MATCH(AY$5,$H$5:$CA$5,0)-MATCH($D73,$D$18:$D$90,0)+1,0),0),0)</f>
        <v>0</v>
      </c>
      <c r="AZ73" s="138" cm="1">
        <f t="array" ref="AZ73">$E73*IFERROR(IF($D73&lt;=AZ$5,INDEX($E$15:$E$16,MATCH(AZ$5,$H$5:$CA$5,0)-MATCH($D73,$D$18:$D$90,0)+1,0),0),0)</f>
        <v>0</v>
      </c>
      <c r="BA73" s="138" cm="1">
        <f t="array" ref="BA73">$E73*IFERROR(IF($D73&lt;=BA$5,INDEX($E$15:$E$16,MATCH(BA$5,$H$5:$CA$5,0)-MATCH($D73,$D$18:$D$90,0)+1,0),0),0)</f>
        <v>0</v>
      </c>
      <c r="BB73" s="138" cm="1">
        <f t="array" ref="BB73">$E73*IFERROR(IF($D73&lt;=BB$5,INDEX($E$15:$E$16,MATCH(BB$5,$H$5:$CA$5,0)-MATCH($D73,$D$18:$D$90,0)+1,0),0),0)</f>
        <v>0</v>
      </c>
      <c r="BC73" s="138" cm="1">
        <f t="array" ref="BC73">$E73*IFERROR(IF($D73&lt;=BC$5,INDEX($E$15:$E$16,MATCH(BC$5,$H$5:$CA$5,0)-MATCH($D73,$D$18:$D$90,0)+1,0),0),0)</f>
        <v>0</v>
      </c>
      <c r="BD73" s="138" cm="1">
        <f t="array" ref="BD73">$E73*IFERROR(IF($D73&lt;=BD$5,INDEX($E$15:$E$16,MATCH(BD$5,$H$5:$CA$5,0)-MATCH($D73,$D$18:$D$90,0)+1,0),0),0)</f>
        <v>0</v>
      </c>
      <c r="BE73" s="138" cm="1">
        <f t="array" ref="BE73">$E73*IFERROR(IF($D73&lt;=BE$5,INDEX($E$15:$E$16,MATCH(BE$5,$H$5:$CA$5,0)-MATCH($D73,$D$18:$D$90,0)+1,0),0),0)</f>
        <v>0</v>
      </c>
      <c r="BF73" s="138" cm="1">
        <f t="array" ref="BF73">$E73*IFERROR(IF($D73&lt;=BF$5,INDEX($E$15:$E$16,MATCH(BF$5,$H$5:$CA$5,0)-MATCH($D73,$D$18:$D$90,0)+1,0),0),0)</f>
        <v>0</v>
      </c>
      <c r="BG73" s="138" cm="1">
        <f t="array" ref="BG73">$E73*IFERROR(IF($D73&lt;=BG$5,INDEX($E$15:$E$16,MATCH(BG$5,$H$5:$CA$5,0)-MATCH($D73,$D$18:$D$90,0)+1,0),0),0)</f>
        <v>0</v>
      </c>
      <c r="BH73" s="138" cm="1">
        <f t="array" ref="BH73">$E73*IFERROR(IF($D73&lt;=BH$5,INDEX($E$15:$E$16,MATCH(BH$5,$H$5:$CA$5,0)-MATCH($D73,$D$18:$D$90,0)+1,0),0),0)</f>
        <v>0</v>
      </c>
      <c r="BI73" s="138" cm="1">
        <f t="array" ref="BI73">$E73*IFERROR(IF($D73&lt;=BI$5,INDEX($E$15:$E$16,MATCH(BI$5,$H$5:$CA$5,0)-MATCH($D73,$D$18:$D$90,0)+1,0),0),0)</f>
        <v>0</v>
      </c>
      <c r="BJ73" s="138" cm="1">
        <f t="array" ref="BJ73">$E73*IFERROR(IF($D73&lt;=BJ$5,INDEX($E$15:$E$16,MATCH(BJ$5,$H$5:$CA$5,0)-MATCH($D73,$D$18:$D$90,0)+1,0),0),0)</f>
        <v>0</v>
      </c>
      <c r="BK73" s="138" cm="1">
        <f t="array" ref="BK73">$E73*IFERROR(IF($D73&lt;=BK$5,INDEX($E$15:$E$16,MATCH(BK$5,$H$5:$CA$5,0)-MATCH($D73,$D$18:$D$90,0)+1,0),0),0)</f>
        <v>246677.45833333334</v>
      </c>
      <c r="BL73" s="138" cm="1">
        <f t="array" ref="BL73">$E73*IFERROR(IF($D73&lt;=BL$5,INDEX($E$15:$E$16,MATCH(BL$5,$H$5:$CA$5,0)-MATCH($D73,$D$18:$D$90,0)+1,0),0),0)</f>
        <v>246677.45833333334</v>
      </c>
      <c r="BM73" s="138" cm="1">
        <f t="array" ref="BM73">$E73*IFERROR(IF($D73&lt;=BM$5,INDEX($E$15:$E$16,MATCH(BM$5,$H$5:$CA$5,0)-MATCH($D73,$D$18:$D$90,0)+1,0),0),0)</f>
        <v>0</v>
      </c>
      <c r="BN73" s="138" cm="1">
        <f t="array" ref="BN73">$E73*IFERROR(IF($D73&lt;=BN$5,INDEX($E$15:$E$16,MATCH(BN$5,$H$5:$CA$5,0)-MATCH($D73,$D$18:$D$90,0)+1,0),0),0)</f>
        <v>0</v>
      </c>
      <c r="BO73" s="138" cm="1">
        <f t="array" ref="BO73">$E73*IFERROR(IF($D73&lt;=BO$5,INDEX($E$15:$E$16,MATCH(BO$5,$H$5:$CA$5,0)-MATCH($D73,$D$18:$D$90,0)+1,0),0),0)</f>
        <v>0</v>
      </c>
      <c r="BP73" s="138" cm="1">
        <f t="array" ref="BP73">$E73*IFERROR(IF($D73&lt;=BP$5,INDEX($E$15:$E$16,MATCH(BP$5,$H$5:$CA$5,0)-MATCH($D73,$D$18:$D$90,0)+1,0),0),0)</f>
        <v>0</v>
      </c>
      <c r="BQ73" s="138" cm="1">
        <f t="array" ref="BQ73">$E73*IFERROR(IF($D73&lt;=BQ$5,INDEX($E$15:$E$16,MATCH(BQ$5,$H$5:$CA$5,0)-MATCH($D73,$D$18:$D$90,0)+1,0),0),0)</f>
        <v>0</v>
      </c>
      <c r="BR73" s="138" cm="1">
        <f t="array" ref="BR73">$E73*IFERROR(IF($D73&lt;=BR$5,INDEX($E$15:$E$16,MATCH(BR$5,$H$5:$CA$5,0)-MATCH($D73,$D$18:$D$90,0)+1,0),0),0)</f>
        <v>0</v>
      </c>
      <c r="BS73" s="138" cm="1">
        <f t="array" ref="BS73">$E73*IFERROR(IF($D73&lt;=BS$5,INDEX($E$15:$E$16,MATCH(BS$5,$H$5:$CA$5,0)-MATCH($D73,$D$18:$D$90,0)+1,0),0),0)</f>
        <v>0</v>
      </c>
      <c r="BT73" s="138" cm="1">
        <f t="array" ref="BT73">$E73*IFERROR(IF($D73&lt;=BT$5,INDEX($E$15:$E$16,MATCH(BT$5,$H$5:$CA$5,0)-MATCH($D73,$D$18:$D$90,0)+1,0),0),0)</f>
        <v>0</v>
      </c>
      <c r="BU73" s="138" cm="1">
        <f t="array" ref="BU73">$E73*IFERROR(IF($D73&lt;=BU$5,INDEX($E$15:$E$16,MATCH(BU$5,$H$5:$CA$5,0)-MATCH($D73,$D$18:$D$90,0)+1,0),0),0)</f>
        <v>0</v>
      </c>
      <c r="BV73" s="138" cm="1">
        <f t="array" ref="BV73">$E73*IFERROR(IF($D73&lt;=BV$5,INDEX($E$15:$E$16,MATCH(BV$5,$H$5:$CA$5,0)-MATCH($D73,$D$18:$D$90,0)+1,0),0),0)</f>
        <v>0</v>
      </c>
      <c r="BW73" s="138" cm="1">
        <f t="array" ref="BW73">$E73*IFERROR(IF($D73&lt;=BW$5,INDEX($E$15:$E$16,MATCH(BW$5,$H$5:$CA$5,0)-MATCH($D73,$D$18:$D$90,0)+1,0),0),0)</f>
        <v>0</v>
      </c>
      <c r="BX73" s="138" cm="1">
        <f t="array" ref="BX73">$E73*IFERROR(IF($D73&lt;=BX$5,INDEX($E$15:$E$16,MATCH(BX$5,$H$5:$CA$5,0)-MATCH($D73,$D$18:$D$90,0)+1,0),0),0)</f>
        <v>0</v>
      </c>
      <c r="BY73" s="138" cm="1">
        <f t="array" ref="BY73">$E73*IFERROR(IF($D73&lt;=BY$5,INDEX($E$15:$E$16,MATCH(BY$5,$H$5:$CA$5,0)-MATCH($D73,$D$18:$D$90,0)+1,0),0),0)</f>
        <v>0</v>
      </c>
      <c r="BZ73" s="138" cm="1">
        <f t="array" ref="BZ73">$E73*IFERROR(IF($D73&lt;=BZ$5,INDEX($E$15:$E$16,MATCH(BZ$5,$H$5:$CA$5,0)-MATCH($D73,$D$18:$D$90,0)+1,0),0),0)</f>
        <v>0</v>
      </c>
      <c r="CA73" s="138" cm="1">
        <f t="array" ref="CA73">$E73*IFERROR(IF($D73&lt;=CA$5,INDEX($E$15:$E$16,MATCH(CA$5,$H$5:$CA$5,0)-MATCH($D73,$D$18:$D$90,0)+1,0),0),0)</f>
        <v>0</v>
      </c>
    </row>
    <row r="74" spans="4:79" hidden="1" outlineLevel="1">
      <c r="D74" s="24">
        <f t="shared" si="10"/>
        <v>47756</v>
      </c>
      <c r="E74" s="137" cm="1">
        <f t="array" ref="E74">INDEX($H$7:$CA$7,0,MATCH($D74,$H$5:$CA$5,0))</f>
        <v>493354.91666666669</v>
      </c>
      <c r="H74" s="138" cm="1">
        <f t="array" ref="H74">$E74*IFERROR(IF($D74&lt;=H$5,INDEX($E$15:$E$16,MATCH(H$5,$H$5:$CA$5,0)-MATCH($D74,$D$18:$D$90,0)+1,0),0),0)</f>
        <v>0</v>
      </c>
      <c r="I74" s="138" cm="1">
        <f t="array" ref="I74">$E74*IFERROR(IF($D74&lt;=I$5,INDEX($E$15:$E$16,MATCH(I$5,$H$5:$CA$5,0)-MATCH($D74,$D$18:$D$90,0)+1,0),0),0)</f>
        <v>0</v>
      </c>
      <c r="J74" s="138" cm="1">
        <f t="array" ref="J74">$E74*IFERROR(IF($D74&lt;=J$5,INDEX($E$15:$E$16,MATCH(J$5,$H$5:$CA$5,0)-MATCH($D74,$D$18:$D$90,0)+1,0),0),0)</f>
        <v>0</v>
      </c>
      <c r="K74" s="138" cm="1">
        <f t="array" ref="K74">$E74*IFERROR(IF($D74&lt;=K$5,INDEX($E$15:$E$16,MATCH(K$5,$H$5:$CA$5,0)-MATCH($D74,$D$18:$D$90,0)+1,0),0),0)</f>
        <v>0</v>
      </c>
      <c r="L74" s="138" cm="1">
        <f t="array" ref="L74">$E74*IFERROR(IF($D74&lt;=L$5,INDEX($E$15:$E$16,MATCH(L$5,$H$5:$CA$5,0)-MATCH($D74,$D$18:$D$90,0)+1,0),0),0)</f>
        <v>0</v>
      </c>
      <c r="M74" s="138" cm="1">
        <f t="array" ref="M74">$E74*IFERROR(IF($D74&lt;=M$5,INDEX($E$15:$E$16,MATCH(M$5,$H$5:$CA$5,0)-MATCH($D74,$D$18:$D$90,0)+1,0),0),0)</f>
        <v>0</v>
      </c>
      <c r="N74" s="138" cm="1">
        <f t="array" ref="N74">$E74*IFERROR(IF($D74&lt;=N$5,INDEX($E$15:$E$16,MATCH(N$5,$H$5:$CA$5,0)-MATCH($D74,$D$18:$D$90,0)+1,0),0),0)</f>
        <v>0</v>
      </c>
      <c r="O74" s="138" cm="1">
        <f t="array" ref="O74">$E74*IFERROR(IF($D74&lt;=O$5,INDEX($E$15:$E$16,MATCH(O$5,$H$5:$CA$5,0)-MATCH($D74,$D$18:$D$90,0)+1,0),0),0)</f>
        <v>0</v>
      </c>
      <c r="P74" s="138" cm="1">
        <f t="array" ref="P74">$E74*IFERROR(IF($D74&lt;=P$5,INDEX($E$15:$E$16,MATCH(P$5,$H$5:$CA$5,0)-MATCH($D74,$D$18:$D$90,0)+1,0),0),0)</f>
        <v>0</v>
      </c>
      <c r="Q74" s="138" cm="1">
        <f t="array" ref="Q74">$E74*IFERROR(IF($D74&lt;=Q$5,INDEX($E$15:$E$16,MATCH(Q$5,$H$5:$CA$5,0)-MATCH($D74,$D$18:$D$90,0)+1,0),0),0)</f>
        <v>0</v>
      </c>
      <c r="R74" s="138" cm="1">
        <f t="array" ref="R74">$E74*IFERROR(IF($D74&lt;=R$5,INDEX($E$15:$E$16,MATCH(R$5,$H$5:$CA$5,0)-MATCH($D74,$D$18:$D$90,0)+1,0),0),0)</f>
        <v>0</v>
      </c>
      <c r="S74" s="138" cm="1">
        <f t="array" ref="S74">$E74*IFERROR(IF($D74&lt;=S$5,INDEX($E$15:$E$16,MATCH(S$5,$H$5:$CA$5,0)-MATCH($D74,$D$18:$D$90,0)+1,0),0),0)</f>
        <v>0</v>
      </c>
      <c r="T74" s="138" cm="1">
        <f t="array" ref="T74">$E74*IFERROR(IF($D74&lt;=T$5,INDEX($E$15:$E$16,MATCH(T$5,$H$5:$CA$5,0)-MATCH($D74,$D$18:$D$90,0)+1,0),0),0)</f>
        <v>0</v>
      </c>
      <c r="U74" s="138" cm="1">
        <f t="array" ref="U74">$E74*IFERROR(IF($D74&lt;=U$5,INDEX($E$15:$E$16,MATCH(U$5,$H$5:$CA$5,0)-MATCH($D74,$D$18:$D$90,0)+1,0),0),0)</f>
        <v>0</v>
      </c>
      <c r="V74" s="138" cm="1">
        <f t="array" ref="V74">$E74*IFERROR(IF($D74&lt;=V$5,INDEX($E$15:$E$16,MATCH(V$5,$H$5:$CA$5,0)-MATCH($D74,$D$18:$D$90,0)+1,0),0),0)</f>
        <v>0</v>
      </c>
      <c r="W74" s="138" cm="1">
        <f t="array" ref="W74">$E74*IFERROR(IF($D74&lt;=W$5,INDEX($E$15:$E$16,MATCH(W$5,$H$5:$CA$5,0)-MATCH($D74,$D$18:$D$90,0)+1,0),0),0)</f>
        <v>0</v>
      </c>
      <c r="X74" s="138" cm="1">
        <f t="array" ref="X74">$E74*IFERROR(IF($D74&lt;=X$5,INDEX($E$15:$E$16,MATCH(X$5,$H$5:$CA$5,0)-MATCH($D74,$D$18:$D$90,0)+1,0),0),0)</f>
        <v>0</v>
      </c>
      <c r="Y74" s="138" cm="1">
        <f t="array" ref="Y74">$E74*IFERROR(IF($D74&lt;=Y$5,INDEX($E$15:$E$16,MATCH(Y$5,$H$5:$CA$5,0)-MATCH($D74,$D$18:$D$90,0)+1,0),0),0)</f>
        <v>0</v>
      </c>
      <c r="Z74" s="138" cm="1">
        <f t="array" ref="Z74">$E74*IFERROR(IF($D74&lt;=Z$5,INDEX($E$15:$E$16,MATCH(Z$5,$H$5:$CA$5,0)-MATCH($D74,$D$18:$D$90,0)+1,0),0),0)</f>
        <v>0</v>
      </c>
      <c r="AA74" s="138" cm="1">
        <f t="array" ref="AA74">$E74*IFERROR(IF($D74&lt;=AA$5,INDEX($E$15:$E$16,MATCH(AA$5,$H$5:$CA$5,0)-MATCH($D74,$D$18:$D$90,0)+1,0),0),0)</f>
        <v>0</v>
      </c>
      <c r="AB74" s="138" cm="1">
        <f t="array" ref="AB74">$E74*IFERROR(IF($D74&lt;=AB$5,INDEX($E$15:$E$16,MATCH(AB$5,$H$5:$CA$5,0)-MATCH($D74,$D$18:$D$90,0)+1,0),0),0)</f>
        <v>0</v>
      </c>
      <c r="AC74" s="138" cm="1">
        <f t="array" ref="AC74">$E74*IFERROR(IF($D74&lt;=AC$5,INDEX($E$15:$E$16,MATCH(AC$5,$H$5:$CA$5,0)-MATCH($D74,$D$18:$D$90,0)+1,0),0),0)</f>
        <v>0</v>
      </c>
      <c r="AD74" s="138" cm="1">
        <f t="array" ref="AD74">$E74*IFERROR(IF($D74&lt;=AD$5,INDEX($E$15:$E$16,MATCH(AD$5,$H$5:$CA$5,0)-MATCH($D74,$D$18:$D$90,0)+1,0),0),0)</f>
        <v>0</v>
      </c>
      <c r="AE74" s="138" cm="1">
        <f t="array" ref="AE74">$E74*IFERROR(IF($D74&lt;=AE$5,INDEX($E$15:$E$16,MATCH(AE$5,$H$5:$CA$5,0)-MATCH($D74,$D$18:$D$90,0)+1,0),0),0)</f>
        <v>0</v>
      </c>
      <c r="AF74" s="138" cm="1">
        <f t="array" ref="AF74">$E74*IFERROR(IF($D74&lt;=AF$5,INDEX($E$15:$E$16,MATCH(AF$5,$H$5:$CA$5,0)-MATCH($D74,$D$18:$D$90,0)+1,0),0),0)</f>
        <v>0</v>
      </c>
      <c r="AG74" s="138" cm="1">
        <f t="array" ref="AG74">$E74*IFERROR(IF($D74&lt;=AG$5,INDEX($E$15:$E$16,MATCH(AG$5,$H$5:$CA$5,0)-MATCH($D74,$D$18:$D$90,0)+1,0),0),0)</f>
        <v>0</v>
      </c>
      <c r="AH74" s="138" cm="1">
        <f t="array" ref="AH74">$E74*IFERROR(IF($D74&lt;=AH$5,INDEX($E$15:$E$16,MATCH(AH$5,$H$5:$CA$5,0)-MATCH($D74,$D$18:$D$90,0)+1,0),0),0)</f>
        <v>0</v>
      </c>
      <c r="AI74" s="138" cm="1">
        <f t="array" ref="AI74">$E74*IFERROR(IF($D74&lt;=AI$5,INDEX($E$15:$E$16,MATCH(AI$5,$H$5:$CA$5,0)-MATCH($D74,$D$18:$D$90,0)+1,0),0),0)</f>
        <v>0</v>
      </c>
      <c r="AJ74" s="138" cm="1">
        <f t="array" ref="AJ74">$E74*IFERROR(IF($D74&lt;=AJ$5,INDEX($E$15:$E$16,MATCH(AJ$5,$H$5:$CA$5,0)-MATCH($D74,$D$18:$D$90,0)+1,0),0),0)</f>
        <v>0</v>
      </c>
      <c r="AK74" s="138" cm="1">
        <f t="array" ref="AK74">$E74*IFERROR(IF($D74&lt;=AK$5,INDEX($E$15:$E$16,MATCH(AK$5,$H$5:$CA$5,0)-MATCH($D74,$D$18:$D$90,0)+1,0),0),0)</f>
        <v>0</v>
      </c>
      <c r="AL74" s="138" cm="1">
        <f t="array" ref="AL74">$E74*IFERROR(IF($D74&lt;=AL$5,INDEX($E$15:$E$16,MATCH(AL$5,$H$5:$CA$5,0)-MATCH($D74,$D$18:$D$90,0)+1,0),0),0)</f>
        <v>0</v>
      </c>
      <c r="AM74" s="138" cm="1">
        <f t="array" ref="AM74">$E74*IFERROR(IF($D74&lt;=AM$5,INDEX($E$15:$E$16,MATCH(AM$5,$H$5:$CA$5,0)-MATCH($D74,$D$18:$D$90,0)+1,0),0),0)</f>
        <v>0</v>
      </c>
      <c r="AN74" s="138" cm="1">
        <f t="array" ref="AN74">$E74*IFERROR(IF($D74&lt;=AN$5,INDEX($E$15:$E$16,MATCH(AN$5,$H$5:$CA$5,0)-MATCH($D74,$D$18:$D$90,0)+1,0),0),0)</f>
        <v>0</v>
      </c>
      <c r="AO74" s="138" cm="1">
        <f t="array" ref="AO74">$E74*IFERROR(IF($D74&lt;=AO$5,INDEX($E$15:$E$16,MATCH(AO$5,$H$5:$CA$5,0)-MATCH($D74,$D$18:$D$90,0)+1,0),0),0)</f>
        <v>0</v>
      </c>
      <c r="AP74" s="138" cm="1">
        <f t="array" ref="AP74">$E74*IFERROR(IF($D74&lt;=AP$5,INDEX($E$15:$E$16,MATCH(AP$5,$H$5:$CA$5,0)-MATCH($D74,$D$18:$D$90,0)+1,0),0),0)</f>
        <v>0</v>
      </c>
      <c r="AQ74" s="138" cm="1">
        <f t="array" ref="AQ74">$E74*IFERROR(IF($D74&lt;=AQ$5,INDEX($E$15:$E$16,MATCH(AQ$5,$H$5:$CA$5,0)-MATCH($D74,$D$18:$D$90,0)+1,0),0),0)</f>
        <v>0</v>
      </c>
      <c r="AR74" s="138" cm="1">
        <f t="array" ref="AR74">$E74*IFERROR(IF($D74&lt;=AR$5,INDEX($E$15:$E$16,MATCH(AR$5,$H$5:$CA$5,0)-MATCH($D74,$D$18:$D$90,0)+1,0),0),0)</f>
        <v>0</v>
      </c>
      <c r="AS74" s="138" cm="1">
        <f t="array" ref="AS74">$E74*IFERROR(IF($D74&lt;=AS$5,INDEX($E$15:$E$16,MATCH(AS$5,$H$5:$CA$5,0)-MATCH($D74,$D$18:$D$90,0)+1,0),0),0)</f>
        <v>0</v>
      </c>
      <c r="AT74" s="138" cm="1">
        <f t="array" ref="AT74">$E74*IFERROR(IF($D74&lt;=AT$5,INDEX($E$15:$E$16,MATCH(AT$5,$H$5:$CA$5,0)-MATCH($D74,$D$18:$D$90,0)+1,0),0),0)</f>
        <v>0</v>
      </c>
      <c r="AU74" s="138" cm="1">
        <f t="array" ref="AU74">$E74*IFERROR(IF($D74&lt;=AU$5,INDEX($E$15:$E$16,MATCH(AU$5,$H$5:$CA$5,0)-MATCH($D74,$D$18:$D$90,0)+1,0),0),0)</f>
        <v>0</v>
      </c>
      <c r="AV74" s="138" cm="1">
        <f t="array" ref="AV74">$E74*IFERROR(IF($D74&lt;=AV$5,INDEX($E$15:$E$16,MATCH(AV$5,$H$5:$CA$5,0)-MATCH($D74,$D$18:$D$90,0)+1,0),0),0)</f>
        <v>0</v>
      </c>
      <c r="AW74" s="138" cm="1">
        <f t="array" ref="AW74">$E74*IFERROR(IF($D74&lt;=AW$5,INDEX($E$15:$E$16,MATCH(AW$5,$H$5:$CA$5,0)-MATCH($D74,$D$18:$D$90,0)+1,0),0),0)</f>
        <v>0</v>
      </c>
      <c r="AX74" s="138" cm="1">
        <f t="array" ref="AX74">$E74*IFERROR(IF($D74&lt;=AX$5,INDEX($E$15:$E$16,MATCH(AX$5,$H$5:$CA$5,0)-MATCH($D74,$D$18:$D$90,0)+1,0),0),0)</f>
        <v>0</v>
      </c>
      <c r="AY74" s="138" cm="1">
        <f t="array" ref="AY74">$E74*IFERROR(IF($D74&lt;=AY$5,INDEX($E$15:$E$16,MATCH(AY$5,$H$5:$CA$5,0)-MATCH($D74,$D$18:$D$90,0)+1,0),0),0)</f>
        <v>0</v>
      </c>
      <c r="AZ74" s="138" cm="1">
        <f t="array" ref="AZ74">$E74*IFERROR(IF($D74&lt;=AZ$5,INDEX($E$15:$E$16,MATCH(AZ$5,$H$5:$CA$5,0)-MATCH($D74,$D$18:$D$90,0)+1,0),0),0)</f>
        <v>0</v>
      </c>
      <c r="BA74" s="138" cm="1">
        <f t="array" ref="BA74">$E74*IFERROR(IF($D74&lt;=BA$5,INDEX($E$15:$E$16,MATCH(BA$5,$H$5:$CA$5,0)-MATCH($D74,$D$18:$D$90,0)+1,0),0),0)</f>
        <v>0</v>
      </c>
      <c r="BB74" s="138" cm="1">
        <f t="array" ref="BB74">$E74*IFERROR(IF($D74&lt;=BB$5,INDEX($E$15:$E$16,MATCH(BB$5,$H$5:$CA$5,0)-MATCH($D74,$D$18:$D$90,0)+1,0),0),0)</f>
        <v>0</v>
      </c>
      <c r="BC74" s="138" cm="1">
        <f t="array" ref="BC74">$E74*IFERROR(IF($D74&lt;=BC$5,INDEX($E$15:$E$16,MATCH(BC$5,$H$5:$CA$5,0)-MATCH($D74,$D$18:$D$90,0)+1,0),0),0)</f>
        <v>0</v>
      </c>
      <c r="BD74" s="138" cm="1">
        <f t="array" ref="BD74">$E74*IFERROR(IF($D74&lt;=BD$5,INDEX($E$15:$E$16,MATCH(BD$5,$H$5:$CA$5,0)-MATCH($D74,$D$18:$D$90,0)+1,0),0),0)</f>
        <v>0</v>
      </c>
      <c r="BE74" s="138" cm="1">
        <f t="array" ref="BE74">$E74*IFERROR(IF($D74&lt;=BE$5,INDEX($E$15:$E$16,MATCH(BE$5,$H$5:$CA$5,0)-MATCH($D74,$D$18:$D$90,0)+1,0),0),0)</f>
        <v>0</v>
      </c>
      <c r="BF74" s="138" cm="1">
        <f t="array" ref="BF74">$E74*IFERROR(IF($D74&lt;=BF$5,INDEX($E$15:$E$16,MATCH(BF$5,$H$5:$CA$5,0)-MATCH($D74,$D$18:$D$90,0)+1,0),0),0)</f>
        <v>0</v>
      </c>
      <c r="BG74" s="138" cm="1">
        <f t="array" ref="BG74">$E74*IFERROR(IF($D74&lt;=BG$5,INDEX($E$15:$E$16,MATCH(BG$5,$H$5:$CA$5,0)-MATCH($D74,$D$18:$D$90,0)+1,0),0),0)</f>
        <v>0</v>
      </c>
      <c r="BH74" s="138" cm="1">
        <f t="array" ref="BH74">$E74*IFERROR(IF($D74&lt;=BH$5,INDEX($E$15:$E$16,MATCH(BH$5,$H$5:$CA$5,0)-MATCH($D74,$D$18:$D$90,0)+1,0),0),0)</f>
        <v>0</v>
      </c>
      <c r="BI74" s="138" cm="1">
        <f t="array" ref="BI74">$E74*IFERROR(IF($D74&lt;=BI$5,INDEX($E$15:$E$16,MATCH(BI$5,$H$5:$CA$5,0)-MATCH($D74,$D$18:$D$90,0)+1,0),0),0)</f>
        <v>0</v>
      </c>
      <c r="BJ74" s="138" cm="1">
        <f t="array" ref="BJ74">$E74*IFERROR(IF($D74&lt;=BJ$5,INDEX($E$15:$E$16,MATCH(BJ$5,$H$5:$CA$5,0)-MATCH($D74,$D$18:$D$90,0)+1,0),0),0)</f>
        <v>0</v>
      </c>
      <c r="BK74" s="138" cm="1">
        <f t="array" ref="BK74">$E74*IFERROR(IF($D74&lt;=BK$5,INDEX($E$15:$E$16,MATCH(BK$5,$H$5:$CA$5,0)-MATCH($D74,$D$18:$D$90,0)+1,0),0),0)</f>
        <v>0</v>
      </c>
      <c r="BL74" s="138" cm="1">
        <f t="array" ref="BL74">$E74*IFERROR(IF($D74&lt;=BL$5,INDEX($E$15:$E$16,MATCH(BL$5,$H$5:$CA$5,0)-MATCH($D74,$D$18:$D$90,0)+1,0),0),0)</f>
        <v>246677.45833333334</v>
      </c>
      <c r="BM74" s="138" cm="1">
        <f t="array" ref="BM74">$E74*IFERROR(IF($D74&lt;=BM$5,INDEX($E$15:$E$16,MATCH(BM$5,$H$5:$CA$5,0)-MATCH($D74,$D$18:$D$90,0)+1,0),0),0)</f>
        <v>246677.45833333334</v>
      </c>
      <c r="BN74" s="138" cm="1">
        <f t="array" ref="BN74">$E74*IFERROR(IF($D74&lt;=BN$5,INDEX($E$15:$E$16,MATCH(BN$5,$H$5:$CA$5,0)-MATCH($D74,$D$18:$D$90,0)+1,0),0),0)</f>
        <v>0</v>
      </c>
      <c r="BO74" s="138" cm="1">
        <f t="array" ref="BO74">$E74*IFERROR(IF($D74&lt;=BO$5,INDEX($E$15:$E$16,MATCH(BO$5,$H$5:$CA$5,0)-MATCH($D74,$D$18:$D$90,0)+1,0),0),0)</f>
        <v>0</v>
      </c>
      <c r="BP74" s="138" cm="1">
        <f t="array" ref="BP74">$E74*IFERROR(IF($D74&lt;=BP$5,INDEX($E$15:$E$16,MATCH(BP$5,$H$5:$CA$5,0)-MATCH($D74,$D$18:$D$90,0)+1,0),0),0)</f>
        <v>0</v>
      </c>
      <c r="BQ74" s="138" cm="1">
        <f t="array" ref="BQ74">$E74*IFERROR(IF($D74&lt;=BQ$5,INDEX($E$15:$E$16,MATCH(BQ$5,$H$5:$CA$5,0)-MATCH($D74,$D$18:$D$90,0)+1,0),0),0)</f>
        <v>0</v>
      </c>
      <c r="BR74" s="138" cm="1">
        <f t="array" ref="BR74">$E74*IFERROR(IF($D74&lt;=BR$5,INDEX($E$15:$E$16,MATCH(BR$5,$H$5:$CA$5,0)-MATCH($D74,$D$18:$D$90,0)+1,0),0),0)</f>
        <v>0</v>
      </c>
      <c r="BS74" s="138" cm="1">
        <f t="array" ref="BS74">$E74*IFERROR(IF($D74&lt;=BS$5,INDEX($E$15:$E$16,MATCH(BS$5,$H$5:$CA$5,0)-MATCH($D74,$D$18:$D$90,0)+1,0),0),0)</f>
        <v>0</v>
      </c>
      <c r="BT74" s="138" cm="1">
        <f t="array" ref="BT74">$E74*IFERROR(IF($D74&lt;=BT$5,INDEX($E$15:$E$16,MATCH(BT$5,$H$5:$CA$5,0)-MATCH($D74,$D$18:$D$90,0)+1,0),0),0)</f>
        <v>0</v>
      </c>
      <c r="BU74" s="138" cm="1">
        <f t="array" ref="BU74">$E74*IFERROR(IF($D74&lt;=BU$5,INDEX($E$15:$E$16,MATCH(BU$5,$H$5:$CA$5,0)-MATCH($D74,$D$18:$D$90,0)+1,0),0),0)</f>
        <v>0</v>
      </c>
      <c r="BV74" s="138" cm="1">
        <f t="array" ref="BV74">$E74*IFERROR(IF($D74&lt;=BV$5,INDEX($E$15:$E$16,MATCH(BV$5,$H$5:$CA$5,0)-MATCH($D74,$D$18:$D$90,0)+1,0),0),0)</f>
        <v>0</v>
      </c>
      <c r="BW74" s="138" cm="1">
        <f t="array" ref="BW74">$E74*IFERROR(IF($D74&lt;=BW$5,INDEX($E$15:$E$16,MATCH(BW$5,$H$5:$CA$5,0)-MATCH($D74,$D$18:$D$90,0)+1,0),0),0)</f>
        <v>0</v>
      </c>
      <c r="BX74" s="138" cm="1">
        <f t="array" ref="BX74">$E74*IFERROR(IF($D74&lt;=BX$5,INDEX($E$15:$E$16,MATCH(BX$5,$H$5:$CA$5,0)-MATCH($D74,$D$18:$D$90,0)+1,0),0),0)</f>
        <v>0</v>
      </c>
      <c r="BY74" s="138" cm="1">
        <f t="array" ref="BY74">$E74*IFERROR(IF($D74&lt;=BY$5,INDEX($E$15:$E$16,MATCH(BY$5,$H$5:$CA$5,0)-MATCH($D74,$D$18:$D$90,0)+1,0),0),0)</f>
        <v>0</v>
      </c>
      <c r="BZ74" s="138" cm="1">
        <f t="array" ref="BZ74">$E74*IFERROR(IF($D74&lt;=BZ$5,INDEX($E$15:$E$16,MATCH(BZ$5,$H$5:$CA$5,0)-MATCH($D74,$D$18:$D$90,0)+1,0),0),0)</f>
        <v>0</v>
      </c>
      <c r="CA74" s="138" cm="1">
        <f t="array" ref="CA74">$E74*IFERROR(IF($D74&lt;=CA$5,INDEX($E$15:$E$16,MATCH(CA$5,$H$5:$CA$5,0)-MATCH($D74,$D$18:$D$90,0)+1,0),0),0)</f>
        <v>0</v>
      </c>
    </row>
    <row r="75" spans="4:79" hidden="1" outlineLevel="1">
      <c r="D75" s="24">
        <f t="shared" si="10"/>
        <v>47787</v>
      </c>
      <c r="E75" s="137" cm="1">
        <f t="array" ref="E75">INDEX($H$7:$CA$7,0,MATCH($D75,$H$5:$CA$5,0))</f>
        <v>552605.02083333337</v>
      </c>
      <c r="H75" s="138" cm="1">
        <f t="array" ref="H75">$E75*IFERROR(IF($D75&lt;=H$5,INDEX($E$15:$E$16,MATCH(H$5,$H$5:$CA$5,0)-MATCH($D75,$D$18:$D$90,0)+1,0),0),0)</f>
        <v>0</v>
      </c>
      <c r="I75" s="138" cm="1">
        <f t="array" ref="I75">$E75*IFERROR(IF($D75&lt;=I$5,INDEX($E$15:$E$16,MATCH(I$5,$H$5:$CA$5,0)-MATCH($D75,$D$18:$D$90,0)+1,0),0),0)</f>
        <v>0</v>
      </c>
      <c r="J75" s="138" cm="1">
        <f t="array" ref="J75">$E75*IFERROR(IF($D75&lt;=J$5,INDEX($E$15:$E$16,MATCH(J$5,$H$5:$CA$5,0)-MATCH($D75,$D$18:$D$90,0)+1,0),0),0)</f>
        <v>0</v>
      </c>
      <c r="K75" s="138" cm="1">
        <f t="array" ref="K75">$E75*IFERROR(IF($D75&lt;=K$5,INDEX($E$15:$E$16,MATCH(K$5,$H$5:$CA$5,0)-MATCH($D75,$D$18:$D$90,0)+1,0),0),0)</f>
        <v>0</v>
      </c>
      <c r="L75" s="138" cm="1">
        <f t="array" ref="L75">$E75*IFERROR(IF($D75&lt;=L$5,INDEX($E$15:$E$16,MATCH(L$5,$H$5:$CA$5,0)-MATCH($D75,$D$18:$D$90,0)+1,0),0),0)</f>
        <v>0</v>
      </c>
      <c r="M75" s="138" cm="1">
        <f t="array" ref="M75">$E75*IFERROR(IF($D75&lt;=M$5,INDEX($E$15:$E$16,MATCH(M$5,$H$5:$CA$5,0)-MATCH($D75,$D$18:$D$90,0)+1,0),0),0)</f>
        <v>0</v>
      </c>
      <c r="N75" s="138" cm="1">
        <f t="array" ref="N75">$E75*IFERROR(IF($D75&lt;=N$5,INDEX($E$15:$E$16,MATCH(N$5,$H$5:$CA$5,0)-MATCH($D75,$D$18:$D$90,0)+1,0),0),0)</f>
        <v>0</v>
      </c>
      <c r="O75" s="138" cm="1">
        <f t="array" ref="O75">$E75*IFERROR(IF($D75&lt;=O$5,INDEX($E$15:$E$16,MATCH(O$5,$H$5:$CA$5,0)-MATCH($D75,$D$18:$D$90,0)+1,0),0),0)</f>
        <v>0</v>
      </c>
      <c r="P75" s="138" cm="1">
        <f t="array" ref="P75">$E75*IFERROR(IF($D75&lt;=P$5,INDEX($E$15:$E$16,MATCH(P$5,$H$5:$CA$5,0)-MATCH($D75,$D$18:$D$90,0)+1,0),0),0)</f>
        <v>0</v>
      </c>
      <c r="Q75" s="138" cm="1">
        <f t="array" ref="Q75">$E75*IFERROR(IF($D75&lt;=Q$5,INDEX($E$15:$E$16,MATCH(Q$5,$H$5:$CA$5,0)-MATCH($D75,$D$18:$D$90,0)+1,0),0),0)</f>
        <v>0</v>
      </c>
      <c r="R75" s="138" cm="1">
        <f t="array" ref="R75">$E75*IFERROR(IF($D75&lt;=R$5,INDEX($E$15:$E$16,MATCH(R$5,$H$5:$CA$5,0)-MATCH($D75,$D$18:$D$90,0)+1,0),0),0)</f>
        <v>0</v>
      </c>
      <c r="S75" s="138" cm="1">
        <f t="array" ref="S75">$E75*IFERROR(IF($D75&lt;=S$5,INDEX($E$15:$E$16,MATCH(S$5,$H$5:$CA$5,0)-MATCH($D75,$D$18:$D$90,0)+1,0),0),0)</f>
        <v>0</v>
      </c>
      <c r="T75" s="138" cm="1">
        <f t="array" ref="T75">$E75*IFERROR(IF($D75&lt;=T$5,INDEX($E$15:$E$16,MATCH(T$5,$H$5:$CA$5,0)-MATCH($D75,$D$18:$D$90,0)+1,0),0),0)</f>
        <v>0</v>
      </c>
      <c r="U75" s="138" cm="1">
        <f t="array" ref="U75">$E75*IFERROR(IF($D75&lt;=U$5,INDEX($E$15:$E$16,MATCH(U$5,$H$5:$CA$5,0)-MATCH($D75,$D$18:$D$90,0)+1,0),0),0)</f>
        <v>0</v>
      </c>
      <c r="V75" s="138" cm="1">
        <f t="array" ref="V75">$E75*IFERROR(IF($D75&lt;=V$5,INDEX($E$15:$E$16,MATCH(V$5,$H$5:$CA$5,0)-MATCH($D75,$D$18:$D$90,0)+1,0),0),0)</f>
        <v>0</v>
      </c>
      <c r="W75" s="138" cm="1">
        <f t="array" ref="W75">$E75*IFERROR(IF($D75&lt;=W$5,INDEX($E$15:$E$16,MATCH(W$5,$H$5:$CA$5,0)-MATCH($D75,$D$18:$D$90,0)+1,0),0),0)</f>
        <v>0</v>
      </c>
      <c r="X75" s="138" cm="1">
        <f t="array" ref="X75">$E75*IFERROR(IF($D75&lt;=X$5,INDEX($E$15:$E$16,MATCH(X$5,$H$5:$CA$5,0)-MATCH($D75,$D$18:$D$90,0)+1,0),0),0)</f>
        <v>0</v>
      </c>
      <c r="Y75" s="138" cm="1">
        <f t="array" ref="Y75">$E75*IFERROR(IF($D75&lt;=Y$5,INDEX($E$15:$E$16,MATCH(Y$5,$H$5:$CA$5,0)-MATCH($D75,$D$18:$D$90,0)+1,0),0),0)</f>
        <v>0</v>
      </c>
      <c r="Z75" s="138" cm="1">
        <f t="array" ref="Z75">$E75*IFERROR(IF($D75&lt;=Z$5,INDEX($E$15:$E$16,MATCH(Z$5,$H$5:$CA$5,0)-MATCH($D75,$D$18:$D$90,0)+1,0),0),0)</f>
        <v>0</v>
      </c>
      <c r="AA75" s="138" cm="1">
        <f t="array" ref="AA75">$E75*IFERROR(IF($D75&lt;=AA$5,INDEX($E$15:$E$16,MATCH(AA$5,$H$5:$CA$5,0)-MATCH($D75,$D$18:$D$90,0)+1,0),0),0)</f>
        <v>0</v>
      </c>
      <c r="AB75" s="138" cm="1">
        <f t="array" ref="AB75">$E75*IFERROR(IF($D75&lt;=AB$5,INDEX($E$15:$E$16,MATCH(AB$5,$H$5:$CA$5,0)-MATCH($D75,$D$18:$D$90,0)+1,0),0),0)</f>
        <v>0</v>
      </c>
      <c r="AC75" s="138" cm="1">
        <f t="array" ref="AC75">$E75*IFERROR(IF($D75&lt;=AC$5,INDEX($E$15:$E$16,MATCH(AC$5,$H$5:$CA$5,0)-MATCH($D75,$D$18:$D$90,0)+1,0),0),0)</f>
        <v>0</v>
      </c>
      <c r="AD75" s="138" cm="1">
        <f t="array" ref="AD75">$E75*IFERROR(IF($D75&lt;=AD$5,INDEX($E$15:$E$16,MATCH(AD$5,$H$5:$CA$5,0)-MATCH($D75,$D$18:$D$90,0)+1,0),0),0)</f>
        <v>0</v>
      </c>
      <c r="AE75" s="138" cm="1">
        <f t="array" ref="AE75">$E75*IFERROR(IF($D75&lt;=AE$5,INDEX($E$15:$E$16,MATCH(AE$5,$H$5:$CA$5,0)-MATCH($D75,$D$18:$D$90,0)+1,0),0),0)</f>
        <v>0</v>
      </c>
      <c r="AF75" s="138" cm="1">
        <f t="array" ref="AF75">$E75*IFERROR(IF($D75&lt;=AF$5,INDEX($E$15:$E$16,MATCH(AF$5,$H$5:$CA$5,0)-MATCH($D75,$D$18:$D$90,0)+1,0),0),0)</f>
        <v>0</v>
      </c>
      <c r="AG75" s="138" cm="1">
        <f t="array" ref="AG75">$E75*IFERROR(IF($D75&lt;=AG$5,INDEX($E$15:$E$16,MATCH(AG$5,$H$5:$CA$5,0)-MATCH($D75,$D$18:$D$90,0)+1,0),0),0)</f>
        <v>0</v>
      </c>
      <c r="AH75" s="138" cm="1">
        <f t="array" ref="AH75">$E75*IFERROR(IF($D75&lt;=AH$5,INDEX($E$15:$E$16,MATCH(AH$5,$H$5:$CA$5,0)-MATCH($D75,$D$18:$D$90,0)+1,0),0),0)</f>
        <v>0</v>
      </c>
      <c r="AI75" s="138" cm="1">
        <f t="array" ref="AI75">$E75*IFERROR(IF($D75&lt;=AI$5,INDEX($E$15:$E$16,MATCH(AI$5,$H$5:$CA$5,0)-MATCH($D75,$D$18:$D$90,0)+1,0),0),0)</f>
        <v>0</v>
      </c>
      <c r="AJ75" s="138" cm="1">
        <f t="array" ref="AJ75">$E75*IFERROR(IF($D75&lt;=AJ$5,INDEX($E$15:$E$16,MATCH(AJ$5,$H$5:$CA$5,0)-MATCH($D75,$D$18:$D$90,0)+1,0),0),0)</f>
        <v>0</v>
      </c>
      <c r="AK75" s="138" cm="1">
        <f t="array" ref="AK75">$E75*IFERROR(IF($D75&lt;=AK$5,INDEX($E$15:$E$16,MATCH(AK$5,$H$5:$CA$5,0)-MATCH($D75,$D$18:$D$90,0)+1,0),0),0)</f>
        <v>0</v>
      </c>
      <c r="AL75" s="138" cm="1">
        <f t="array" ref="AL75">$E75*IFERROR(IF($D75&lt;=AL$5,INDEX($E$15:$E$16,MATCH(AL$5,$H$5:$CA$5,0)-MATCH($D75,$D$18:$D$90,0)+1,0),0),0)</f>
        <v>0</v>
      </c>
      <c r="AM75" s="138" cm="1">
        <f t="array" ref="AM75">$E75*IFERROR(IF($D75&lt;=AM$5,INDEX($E$15:$E$16,MATCH(AM$5,$H$5:$CA$5,0)-MATCH($D75,$D$18:$D$90,0)+1,0),0),0)</f>
        <v>0</v>
      </c>
      <c r="AN75" s="138" cm="1">
        <f t="array" ref="AN75">$E75*IFERROR(IF($D75&lt;=AN$5,INDEX($E$15:$E$16,MATCH(AN$5,$H$5:$CA$5,0)-MATCH($D75,$D$18:$D$90,0)+1,0),0),0)</f>
        <v>0</v>
      </c>
      <c r="AO75" s="138" cm="1">
        <f t="array" ref="AO75">$E75*IFERROR(IF($D75&lt;=AO$5,INDEX($E$15:$E$16,MATCH(AO$5,$H$5:$CA$5,0)-MATCH($D75,$D$18:$D$90,0)+1,0),0),0)</f>
        <v>0</v>
      </c>
      <c r="AP75" s="138" cm="1">
        <f t="array" ref="AP75">$E75*IFERROR(IF($D75&lt;=AP$5,INDEX($E$15:$E$16,MATCH(AP$5,$H$5:$CA$5,0)-MATCH($D75,$D$18:$D$90,0)+1,0),0),0)</f>
        <v>0</v>
      </c>
      <c r="AQ75" s="138" cm="1">
        <f t="array" ref="AQ75">$E75*IFERROR(IF($D75&lt;=AQ$5,INDEX($E$15:$E$16,MATCH(AQ$5,$H$5:$CA$5,0)-MATCH($D75,$D$18:$D$90,0)+1,0),0),0)</f>
        <v>0</v>
      </c>
      <c r="AR75" s="138" cm="1">
        <f t="array" ref="AR75">$E75*IFERROR(IF($D75&lt;=AR$5,INDEX($E$15:$E$16,MATCH(AR$5,$H$5:$CA$5,0)-MATCH($D75,$D$18:$D$90,0)+1,0),0),0)</f>
        <v>0</v>
      </c>
      <c r="AS75" s="138" cm="1">
        <f t="array" ref="AS75">$E75*IFERROR(IF($D75&lt;=AS$5,INDEX($E$15:$E$16,MATCH(AS$5,$H$5:$CA$5,0)-MATCH($D75,$D$18:$D$90,0)+1,0),0),0)</f>
        <v>0</v>
      </c>
      <c r="AT75" s="138" cm="1">
        <f t="array" ref="AT75">$E75*IFERROR(IF($D75&lt;=AT$5,INDEX($E$15:$E$16,MATCH(AT$5,$H$5:$CA$5,0)-MATCH($D75,$D$18:$D$90,0)+1,0),0),0)</f>
        <v>0</v>
      </c>
      <c r="AU75" s="138" cm="1">
        <f t="array" ref="AU75">$E75*IFERROR(IF($D75&lt;=AU$5,INDEX($E$15:$E$16,MATCH(AU$5,$H$5:$CA$5,0)-MATCH($D75,$D$18:$D$90,0)+1,0),0),0)</f>
        <v>0</v>
      </c>
      <c r="AV75" s="138" cm="1">
        <f t="array" ref="AV75">$E75*IFERROR(IF($D75&lt;=AV$5,INDEX($E$15:$E$16,MATCH(AV$5,$H$5:$CA$5,0)-MATCH($D75,$D$18:$D$90,0)+1,0),0),0)</f>
        <v>0</v>
      </c>
      <c r="AW75" s="138" cm="1">
        <f t="array" ref="AW75">$E75*IFERROR(IF($D75&lt;=AW$5,INDEX($E$15:$E$16,MATCH(AW$5,$H$5:$CA$5,0)-MATCH($D75,$D$18:$D$90,0)+1,0),0),0)</f>
        <v>0</v>
      </c>
      <c r="AX75" s="138" cm="1">
        <f t="array" ref="AX75">$E75*IFERROR(IF($D75&lt;=AX$5,INDEX($E$15:$E$16,MATCH(AX$5,$H$5:$CA$5,0)-MATCH($D75,$D$18:$D$90,0)+1,0),0),0)</f>
        <v>0</v>
      </c>
      <c r="AY75" s="138" cm="1">
        <f t="array" ref="AY75">$E75*IFERROR(IF($D75&lt;=AY$5,INDEX($E$15:$E$16,MATCH(AY$5,$H$5:$CA$5,0)-MATCH($D75,$D$18:$D$90,0)+1,0),0),0)</f>
        <v>0</v>
      </c>
      <c r="AZ75" s="138" cm="1">
        <f t="array" ref="AZ75">$E75*IFERROR(IF($D75&lt;=AZ$5,INDEX($E$15:$E$16,MATCH(AZ$5,$H$5:$CA$5,0)-MATCH($D75,$D$18:$D$90,0)+1,0),0),0)</f>
        <v>0</v>
      </c>
      <c r="BA75" s="138" cm="1">
        <f t="array" ref="BA75">$E75*IFERROR(IF($D75&lt;=BA$5,INDEX($E$15:$E$16,MATCH(BA$5,$H$5:$CA$5,0)-MATCH($D75,$D$18:$D$90,0)+1,0),0),0)</f>
        <v>0</v>
      </c>
      <c r="BB75" s="138" cm="1">
        <f t="array" ref="BB75">$E75*IFERROR(IF($D75&lt;=BB$5,INDEX($E$15:$E$16,MATCH(BB$5,$H$5:$CA$5,0)-MATCH($D75,$D$18:$D$90,0)+1,0),0),0)</f>
        <v>0</v>
      </c>
      <c r="BC75" s="138" cm="1">
        <f t="array" ref="BC75">$E75*IFERROR(IF($D75&lt;=BC$5,INDEX($E$15:$E$16,MATCH(BC$5,$H$5:$CA$5,0)-MATCH($D75,$D$18:$D$90,0)+1,0),0),0)</f>
        <v>0</v>
      </c>
      <c r="BD75" s="138" cm="1">
        <f t="array" ref="BD75">$E75*IFERROR(IF($D75&lt;=BD$5,INDEX($E$15:$E$16,MATCH(BD$5,$H$5:$CA$5,0)-MATCH($D75,$D$18:$D$90,0)+1,0),0),0)</f>
        <v>0</v>
      </c>
      <c r="BE75" s="138" cm="1">
        <f t="array" ref="BE75">$E75*IFERROR(IF($D75&lt;=BE$5,INDEX($E$15:$E$16,MATCH(BE$5,$H$5:$CA$5,0)-MATCH($D75,$D$18:$D$90,0)+1,0),0),0)</f>
        <v>0</v>
      </c>
      <c r="BF75" s="138" cm="1">
        <f t="array" ref="BF75">$E75*IFERROR(IF($D75&lt;=BF$5,INDEX($E$15:$E$16,MATCH(BF$5,$H$5:$CA$5,0)-MATCH($D75,$D$18:$D$90,0)+1,0),0),0)</f>
        <v>0</v>
      </c>
      <c r="BG75" s="138" cm="1">
        <f t="array" ref="BG75">$E75*IFERROR(IF($D75&lt;=BG$5,INDEX($E$15:$E$16,MATCH(BG$5,$H$5:$CA$5,0)-MATCH($D75,$D$18:$D$90,0)+1,0),0),0)</f>
        <v>0</v>
      </c>
      <c r="BH75" s="138" cm="1">
        <f t="array" ref="BH75">$E75*IFERROR(IF($D75&lt;=BH$5,INDEX($E$15:$E$16,MATCH(BH$5,$H$5:$CA$5,0)-MATCH($D75,$D$18:$D$90,0)+1,0),0),0)</f>
        <v>0</v>
      </c>
      <c r="BI75" s="138" cm="1">
        <f t="array" ref="BI75">$E75*IFERROR(IF($D75&lt;=BI$5,INDEX($E$15:$E$16,MATCH(BI$5,$H$5:$CA$5,0)-MATCH($D75,$D$18:$D$90,0)+1,0),0),0)</f>
        <v>0</v>
      </c>
      <c r="BJ75" s="138" cm="1">
        <f t="array" ref="BJ75">$E75*IFERROR(IF($D75&lt;=BJ$5,INDEX($E$15:$E$16,MATCH(BJ$5,$H$5:$CA$5,0)-MATCH($D75,$D$18:$D$90,0)+1,0),0),0)</f>
        <v>0</v>
      </c>
      <c r="BK75" s="138" cm="1">
        <f t="array" ref="BK75">$E75*IFERROR(IF($D75&lt;=BK$5,INDEX($E$15:$E$16,MATCH(BK$5,$H$5:$CA$5,0)-MATCH($D75,$D$18:$D$90,0)+1,0),0),0)</f>
        <v>0</v>
      </c>
      <c r="BL75" s="138" cm="1">
        <f t="array" ref="BL75">$E75*IFERROR(IF($D75&lt;=BL$5,INDEX($E$15:$E$16,MATCH(BL$5,$H$5:$CA$5,0)-MATCH($D75,$D$18:$D$90,0)+1,0),0),0)</f>
        <v>0</v>
      </c>
      <c r="BM75" s="138" cm="1">
        <f t="array" ref="BM75">$E75*IFERROR(IF($D75&lt;=BM$5,INDEX($E$15:$E$16,MATCH(BM$5,$H$5:$CA$5,0)-MATCH($D75,$D$18:$D$90,0)+1,0),0),0)</f>
        <v>276302.51041666669</v>
      </c>
      <c r="BN75" s="138" cm="1">
        <f t="array" ref="BN75">$E75*IFERROR(IF($D75&lt;=BN$5,INDEX($E$15:$E$16,MATCH(BN$5,$H$5:$CA$5,0)-MATCH($D75,$D$18:$D$90,0)+1,0),0),0)</f>
        <v>276302.51041666669</v>
      </c>
      <c r="BO75" s="138" cm="1">
        <f t="array" ref="BO75">$E75*IFERROR(IF($D75&lt;=BO$5,INDEX($E$15:$E$16,MATCH(BO$5,$H$5:$CA$5,0)-MATCH($D75,$D$18:$D$90,0)+1,0),0),0)</f>
        <v>0</v>
      </c>
      <c r="BP75" s="138" cm="1">
        <f t="array" ref="BP75">$E75*IFERROR(IF($D75&lt;=BP$5,INDEX($E$15:$E$16,MATCH(BP$5,$H$5:$CA$5,0)-MATCH($D75,$D$18:$D$90,0)+1,0),0),0)</f>
        <v>0</v>
      </c>
      <c r="BQ75" s="138" cm="1">
        <f t="array" ref="BQ75">$E75*IFERROR(IF($D75&lt;=BQ$5,INDEX($E$15:$E$16,MATCH(BQ$5,$H$5:$CA$5,0)-MATCH($D75,$D$18:$D$90,0)+1,0),0),0)</f>
        <v>0</v>
      </c>
      <c r="BR75" s="138" cm="1">
        <f t="array" ref="BR75">$E75*IFERROR(IF($D75&lt;=BR$5,INDEX($E$15:$E$16,MATCH(BR$5,$H$5:$CA$5,0)-MATCH($D75,$D$18:$D$90,0)+1,0),0),0)</f>
        <v>0</v>
      </c>
      <c r="BS75" s="138" cm="1">
        <f t="array" ref="BS75">$E75*IFERROR(IF($D75&lt;=BS$5,INDEX($E$15:$E$16,MATCH(BS$5,$H$5:$CA$5,0)-MATCH($D75,$D$18:$D$90,0)+1,0),0),0)</f>
        <v>0</v>
      </c>
      <c r="BT75" s="138" cm="1">
        <f t="array" ref="BT75">$E75*IFERROR(IF($D75&lt;=BT$5,INDEX($E$15:$E$16,MATCH(BT$5,$H$5:$CA$5,0)-MATCH($D75,$D$18:$D$90,0)+1,0),0),0)</f>
        <v>0</v>
      </c>
      <c r="BU75" s="138" cm="1">
        <f t="array" ref="BU75">$E75*IFERROR(IF($D75&lt;=BU$5,INDEX($E$15:$E$16,MATCH(BU$5,$H$5:$CA$5,0)-MATCH($D75,$D$18:$D$90,0)+1,0),0),0)</f>
        <v>0</v>
      </c>
      <c r="BV75" s="138" cm="1">
        <f t="array" ref="BV75">$E75*IFERROR(IF($D75&lt;=BV$5,INDEX($E$15:$E$16,MATCH(BV$5,$H$5:$CA$5,0)-MATCH($D75,$D$18:$D$90,0)+1,0),0),0)</f>
        <v>0</v>
      </c>
      <c r="BW75" s="138" cm="1">
        <f t="array" ref="BW75">$E75*IFERROR(IF($D75&lt;=BW$5,INDEX($E$15:$E$16,MATCH(BW$5,$H$5:$CA$5,0)-MATCH($D75,$D$18:$D$90,0)+1,0),0),0)</f>
        <v>0</v>
      </c>
      <c r="BX75" s="138" cm="1">
        <f t="array" ref="BX75">$E75*IFERROR(IF($D75&lt;=BX$5,INDEX($E$15:$E$16,MATCH(BX$5,$H$5:$CA$5,0)-MATCH($D75,$D$18:$D$90,0)+1,0),0),0)</f>
        <v>0</v>
      </c>
      <c r="BY75" s="138" cm="1">
        <f t="array" ref="BY75">$E75*IFERROR(IF($D75&lt;=BY$5,INDEX($E$15:$E$16,MATCH(BY$5,$H$5:$CA$5,0)-MATCH($D75,$D$18:$D$90,0)+1,0),0),0)</f>
        <v>0</v>
      </c>
      <c r="BZ75" s="138" cm="1">
        <f t="array" ref="BZ75">$E75*IFERROR(IF($D75&lt;=BZ$5,INDEX($E$15:$E$16,MATCH(BZ$5,$H$5:$CA$5,0)-MATCH($D75,$D$18:$D$90,0)+1,0),0),0)</f>
        <v>0</v>
      </c>
      <c r="CA75" s="138" cm="1">
        <f t="array" ref="CA75">$E75*IFERROR(IF($D75&lt;=CA$5,INDEX($E$15:$E$16,MATCH(CA$5,$H$5:$CA$5,0)-MATCH($D75,$D$18:$D$90,0)+1,0),0),0)</f>
        <v>0</v>
      </c>
    </row>
    <row r="76" spans="4:79" hidden="1" outlineLevel="1">
      <c r="D76" s="24">
        <f t="shared" si="10"/>
        <v>47817</v>
      </c>
      <c r="E76" s="137" cm="1">
        <f t="array" ref="E76">INDEX($H$7:$CA$7,0,MATCH($D76,$H$5:$CA$5,0))</f>
        <v>460915.16666666669</v>
      </c>
      <c r="H76" s="138" cm="1">
        <f t="array" ref="H76">$E76*IFERROR(IF($D76&lt;=H$5,INDEX($E$15:$E$16,MATCH(H$5,$H$5:$CA$5,0)-MATCH($D76,$D$18:$D$90,0)+1,0),0),0)</f>
        <v>0</v>
      </c>
      <c r="I76" s="138" cm="1">
        <f t="array" ref="I76">$E76*IFERROR(IF($D76&lt;=I$5,INDEX($E$15:$E$16,MATCH(I$5,$H$5:$CA$5,0)-MATCH($D76,$D$18:$D$90,0)+1,0),0),0)</f>
        <v>0</v>
      </c>
      <c r="J76" s="138" cm="1">
        <f t="array" ref="J76">$E76*IFERROR(IF($D76&lt;=J$5,INDEX($E$15:$E$16,MATCH(J$5,$H$5:$CA$5,0)-MATCH($D76,$D$18:$D$90,0)+1,0),0),0)</f>
        <v>0</v>
      </c>
      <c r="K76" s="138" cm="1">
        <f t="array" ref="K76">$E76*IFERROR(IF($D76&lt;=K$5,INDEX($E$15:$E$16,MATCH(K$5,$H$5:$CA$5,0)-MATCH($D76,$D$18:$D$90,0)+1,0),0),0)</f>
        <v>0</v>
      </c>
      <c r="L76" s="138" cm="1">
        <f t="array" ref="L76">$E76*IFERROR(IF($D76&lt;=L$5,INDEX($E$15:$E$16,MATCH(L$5,$H$5:$CA$5,0)-MATCH($D76,$D$18:$D$90,0)+1,0),0),0)</f>
        <v>0</v>
      </c>
      <c r="M76" s="138" cm="1">
        <f t="array" ref="M76">$E76*IFERROR(IF($D76&lt;=M$5,INDEX($E$15:$E$16,MATCH(M$5,$H$5:$CA$5,0)-MATCH($D76,$D$18:$D$90,0)+1,0),0),0)</f>
        <v>0</v>
      </c>
      <c r="N76" s="138" cm="1">
        <f t="array" ref="N76">$E76*IFERROR(IF($D76&lt;=N$5,INDEX($E$15:$E$16,MATCH(N$5,$H$5:$CA$5,0)-MATCH($D76,$D$18:$D$90,0)+1,0),0),0)</f>
        <v>0</v>
      </c>
      <c r="O76" s="138" cm="1">
        <f t="array" ref="O76">$E76*IFERROR(IF($D76&lt;=O$5,INDEX($E$15:$E$16,MATCH(O$5,$H$5:$CA$5,0)-MATCH($D76,$D$18:$D$90,0)+1,0),0),0)</f>
        <v>0</v>
      </c>
      <c r="P76" s="138" cm="1">
        <f t="array" ref="P76">$E76*IFERROR(IF($D76&lt;=P$5,INDEX($E$15:$E$16,MATCH(P$5,$H$5:$CA$5,0)-MATCH($D76,$D$18:$D$90,0)+1,0),0),0)</f>
        <v>0</v>
      </c>
      <c r="Q76" s="138" cm="1">
        <f t="array" ref="Q76">$E76*IFERROR(IF($D76&lt;=Q$5,INDEX($E$15:$E$16,MATCH(Q$5,$H$5:$CA$5,0)-MATCH($D76,$D$18:$D$90,0)+1,0),0),0)</f>
        <v>0</v>
      </c>
      <c r="R76" s="138" cm="1">
        <f t="array" ref="R76">$E76*IFERROR(IF($D76&lt;=R$5,INDEX($E$15:$E$16,MATCH(R$5,$H$5:$CA$5,0)-MATCH($D76,$D$18:$D$90,0)+1,0),0),0)</f>
        <v>0</v>
      </c>
      <c r="S76" s="138" cm="1">
        <f t="array" ref="S76">$E76*IFERROR(IF($D76&lt;=S$5,INDEX($E$15:$E$16,MATCH(S$5,$H$5:$CA$5,0)-MATCH($D76,$D$18:$D$90,0)+1,0),0),0)</f>
        <v>0</v>
      </c>
      <c r="T76" s="138" cm="1">
        <f t="array" ref="T76">$E76*IFERROR(IF($D76&lt;=T$5,INDEX($E$15:$E$16,MATCH(T$5,$H$5:$CA$5,0)-MATCH($D76,$D$18:$D$90,0)+1,0),0),0)</f>
        <v>0</v>
      </c>
      <c r="U76" s="138" cm="1">
        <f t="array" ref="U76">$E76*IFERROR(IF($D76&lt;=U$5,INDEX($E$15:$E$16,MATCH(U$5,$H$5:$CA$5,0)-MATCH($D76,$D$18:$D$90,0)+1,0),0),0)</f>
        <v>0</v>
      </c>
      <c r="V76" s="138" cm="1">
        <f t="array" ref="V76">$E76*IFERROR(IF($D76&lt;=V$5,INDEX($E$15:$E$16,MATCH(V$5,$H$5:$CA$5,0)-MATCH($D76,$D$18:$D$90,0)+1,0),0),0)</f>
        <v>0</v>
      </c>
      <c r="W76" s="138" cm="1">
        <f t="array" ref="W76">$E76*IFERROR(IF($D76&lt;=W$5,INDEX($E$15:$E$16,MATCH(W$5,$H$5:$CA$5,0)-MATCH($D76,$D$18:$D$90,0)+1,0),0),0)</f>
        <v>0</v>
      </c>
      <c r="X76" s="138" cm="1">
        <f t="array" ref="X76">$E76*IFERROR(IF($D76&lt;=X$5,INDEX($E$15:$E$16,MATCH(X$5,$H$5:$CA$5,0)-MATCH($D76,$D$18:$D$90,0)+1,0),0),0)</f>
        <v>0</v>
      </c>
      <c r="Y76" s="138" cm="1">
        <f t="array" ref="Y76">$E76*IFERROR(IF($D76&lt;=Y$5,INDEX($E$15:$E$16,MATCH(Y$5,$H$5:$CA$5,0)-MATCH($D76,$D$18:$D$90,0)+1,0),0),0)</f>
        <v>0</v>
      </c>
      <c r="Z76" s="138" cm="1">
        <f t="array" ref="Z76">$E76*IFERROR(IF($D76&lt;=Z$5,INDEX($E$15:$E$16,MATCH(Z$5,$H$5:$CA$5,0)-MATCH($D76,$D$18:$D$90,0)+1,0),0),0)</f>
        <v>0</v>
      </c>
      <c r="AA76" s="138" cm="1">
        <f t="array" ref="AA76">$E76*IFERROR(IF($D76&lt;=AA$5,INDEX($E$15:$E$16,MATCH(AA$5,$H$5:$CA$5,0)-MATCH($D76,$D$18:$D$90,0)+1,0),0),0)</f>
        <v>0</v>
      </c>
      <c r="AB76" s="138" cm="1">
        <f t="array" ref="AB76">$E76*IFERROR(IF($D76&lt;=AB$5,INDEX($E$15:$E$16,MATCH(AB$5,$H$5:$CA$5,0)-MATCH($D76,$D$18:$D$90,0)+1,0),0),0)</f>
        <v>0</v>
      </c>
      <c r="AC76" s="138" cm="1">
        <f t="array" ref="AC76">$E76*IFERROR(IF($D76&lt;=AC$5,INDEX($E$15:$E$16,MATCH(AC$5,$H$5:$CA$5,0)-MATCH($D76,$D$18:$D$90,0)+1,0),0),0)</f>
        <v>0</v>
      </c>
      <c r="AD76" s="138" cm="1">
        <f t="array" ref="AD76">$E76*IFERROR(IF($D76&lt;=AD$5,INDEX($E$15:$E$16,MATCH(AD$5,$H$5:$CA$5,0)-MATCH($D76,$D$18:$D$90,0)+1,0),0),0)</f>
        <v>0</v>
      </c>
      <c r="AE76" s="138" cm="1">
        <f t="array" ref="AE76">$E76*IFERROR(IF($D76&lt;=AE$5,INDEX($E$15:$E$16,MATCH(AE$5,$H$5:$CA$5,0)-MATCH($D76,$D$18:$D$90,0)+1,0),0),0)</f>
        <v>0</v>
      </c>
      <c r="AF76" s="138" cm="1">
        <f t="array" ref="AF76">$E76*IFERROR(IF($D76&lt;=AF$5,INDEX($E$15:$E$16,MATCH(AF$5,$H$5:$CA$5,0)-MATCH($D76,$D$18:$D$90,0)+1,0),0),0)</f>
        <v>0</v>
      </c>
      <c r="AG76" s="138" cm="1">
        <f t="array" ref="AG76">$E76*IFERROR(IF($D76&lt;=AG$5,INDEX($E$15:$E$16,MATCH(AG$5,$H$5:$CA$5,0)-MATCH($D76,$D$18:$D$90,0)+1,0),0),0)</f>
        <v>0</v>
      </c>
      <c r="AH76" s="138" cm="1">
        <f t="array" ref="AH76">$E76*IFERROR(IF($D76&lt;=AH$5,INDEX($E$15:$E$16,MATCH(AH$5,$H$5:$CA$5,0)-MATCH($D76,$D$18:$D$90,0)+1,0),0),0)</f>
        <v>0</v>
      </c>
      <c r="AI76" s="138" cm="1">
        <f t="array" ref="AI76">$E76*IFERROR(IF($D76&lt;=AI$5,INDEX($E$15:$E$16,MATCH(AI$5,$H$5:$CA$5,0)-MATCH($D76,$D$18:$D$90,0)+1,0),0),0)</f>
        <v>0</v>
      </c>
      <c r="AJ76" s="138" cm="1">
        <f t="array" ref="AJ76">$E76*IFERROR(IF($D76&lt;=AJ$5,INDEX($E$15:$E$16,MATCH(AJ$5,$H$5:$CA$5,0)-MATCH($D76,$D$18:$D$90,0)+1,0),0),0)</f>
        <v>0</v>
      </c>
      <c r="AK76" s="138" cm="1">
        <f t="array" ref="AK76">$E76*IFERROR(IF($D76&lt;=AK$5,INDEX($E$15:$E$16,MATCH(AK$5,$H$5:$CA$5,0)-MATCH($D76,$D$18:$D$90,0)+1,0),0),0)</f>
        <v>0</v>
      </c>
      <c r="AL76" s="138" cm="1">
        <f t="array" ref="AL76">$E76*IFERROR(IF($D76&lt;=AL$5,INDEX($E$15:$E$16,MATCH(AL$5,$H$5:$CA$5,0)-MATCH($D76,$D$18:$D$90,0)+1,0),0),0)</f>
        <v>0</v>
      </c>
      <c r="AM76" s="138" cm="1">
        <f t="array" ref="AM76">$E76*IFERROR(IF($D76&lt;=AM$5,INDEX($E$15:$E$16,MATCH(AM$5,$H$5:$CA$5,0)-MATCH($D76,$D$18:$D$90,0)+1,0),0),0)</f>
        <v>0</v>
      </c>
      <c r="AN76" s="138" cm="1">
        <f t="array" ref="AN76">$E76*IFERROR(IF($D76&lt;=AN$5,INDEX($E$15:$E$16,MATCH(AN$5,$H$5:$CA$5,0)-MATCH($D76,$D$18:$D$90,0)+1,0),0),0)</f>
        <v>0</v>
      </c>
      <c r="AO76" s="138" cm="1">
        <f t="array" ref="AO76">$E76*IFERROR(IF($D76&lt;=AO$5,INDEX($E$15:$E$16,MATCH(AO$5,$H$5:$CA$5,0)-MATCH($D76,$D$18:$D$90,0)+1,0),0),0)</f>
        <v>0</v>
      </c>
      <c r="AP76" s="138" cm="1">
        <f t="array" ref="AP76">$E76*IFERROR(IF($D76&lt;=AP$5,INDEX($E$15:$E$16,MATCH(AP$5,$H$5:$CA$5,0)-MATCH($D76,$D$18:$D$90,0)+1,0),0),0)</f>
        <v>0</v>
      </c>
      <c r="AQ76" s="138" cm="1">
        <f t="array" ref="AQ76">$E76*IFERROR(IF($D76&lt;=AQ$5,INDEX($E$15:$E$16,MATCH(AQ$5,$H$5:$CA$5,0)-MATCH($D76,$D$18:$D$90,0)+1,0),0),0)</f>
        <v>0</v>
      </c>
      <c r="AR76" s="138" cm="1">
        <f t="array" ref="AR76">$E76*IFERROR(IF($D76&lt;=AR$5,INDEX($E$15:$E$16,MATCH(AR$5,$H$5:$CA$5,0)-MATCH($D76,$D$18:$D$90,0)+1,0),0),0)</f>
        <v>0</v>
      </c>
      <c r="AS76" s="138" cm="1">
        <f t="array" ref="AS76">$E76*IFERROR(IF($D76&lt;=AS$5,INDEX($E$15:$E$16,MATCH(AS$5,$H$5:$CA$5,0)-MATCH($D76,$D$18:$D$90,0)+1,0),0),0)</f>
        <v>0</v>
      </c>
      <c r="AT76" s="138" cm="1">
        <f t="array" ref="AT76">$E76*IFERROR(IF($D76&lt;=AT$5,INDEX($E$15:$E$16,MATCH(AT$5,$H$5:$CA$5,0)-MATCH($D76,$D$18:$D$90,0)+1,0),0),0)</f>
        <v>0</v>
      </c>
      <c r="AU76" s="138" cm="1">
        <f t="array" ref="AU76">$E76*IFERROR(IF($D76&lt;=AU$5,INDEX($E$15:$E$16,MATCH(AU$5,$H$5:$CA$5,0)-MATCH($D76,$D$18:$D$90,0)+1,0),0),0)</f>
        <v>0</v>
      </c>
      <c r="AV76" s="138" cm="1">
        <f t="array" ref="AV76">$E76*IFERROR(IF($D76&lt;=AV$5,INDEX($E$15:$E$16,MATCH(AV$5,$H$5:$CA$5,0)-MATCH($D76,$D$18:$D$90,0)+1,0),0),0)</f>
        <v>0</v>
      </c>
      <c r="AW76" s="138" cm="1">
        <f t="array" ref="AW76">$E76*IFERROR(IF($D76&lt;=AW$5,INDEX($E$15:$E$16,MATCH(AW$5,$H$5:$CA$5,0)-MATCH($D76,$D$18:$D$90,0)+1,0),0),0)</f>
        <v>0</v>
      </c>
      <c r="AX76" s="138" cm="1">
        <f t="array" ref="AX76">$E76*IFERROR(IF($D76&lt;=AX$5,INDEX($E$15:$E$16,MATCH(AX$5,$H$5:$CA$5,0)-MATCH($D76,$D$18:$D$90,0)+1,0),0),0)</f>
        <v>0</v>
      </c>
      <c r="AY76" s="138" cm="1">
        <f t="array" ref="AY76">$E76*IFERROR(IF($D76&lt;=AY$5,INDEX($E$15:$E$16,MATCH(AY$5,$H$5:$CA$5,0)-MATCH($D76,$D$18:$D$90,0)+1,0),0),0)</f>
        <v>0</v>
      </c>
      <c r="AZ76" s="138" cm="1">
        <f t="array" ref="AZ76">$E76*IFERROR(IF($D76&lt;=AZ$5,INDEX($E$15:$E$16,MATCH(AZ$5,$H$5:$CA$5,0)-MATCH($D76,$D$18:$D$90,0)+1,0),0),0)</f>
        <v>0</v>
      </c>
      <c r="BA76" s="138" cm="1">
        <f t="array" ref="BA76">$E76*IFERROR(IF($D76&lt;=BA$5,INDEX($E$15:$E$16,MATCH(BA$5,$H$5:$CA$5,0)-MATCH($D76,$D$18:$D$90,0)+1,0),0),0)</f>
        <v>0</v>
      </c>
      <c r="BB76" s="138" cm="1">
        <f t="array" ref="BB76">$E76*IFERROR(IF($D76&lt;=BB$5,INDEX($E$15:$E$16,MATCH(BB$5,$H$5:$CA$5,0)-MATCH($D76,$D$18:$D$90,0)+1,0),0),0)</f>
        <v>0</v>
      </c>
      <c r="BC76" s="138" cm="1">
        <f t="array" ref="BC76">$E76*IFERROR(IF($D76&lt;=BC$5,INDEX($E$15:$E$16,MATCH(BC$5,$H$5:$CA$5,0)-MATCH($D76,$D$18:$D$90,0)+1,0),0),0)</f>
        <v>0</v>
      </c>
      <c r="BD76" s="138" cm="1">
        <f t="array" ref="BD76">$E76*IFERROR(IF($D76&lt;=BD$5,INDEX($E$15:$E$16,MATCH(BD$5,$H$5:$CA$5,0)-MATCH($D76,$D$18:$D$90,0)+1,0),0),0)</f>
        <v>0</v>
      </c>
      <c r="BE76" s="138" cm="1">
        <f t="array" ref="BE76">$E76*IFERROR(IF($D76&lt;=BE$5,INDEX($E$15:$E$16,MATCH(BE$5,$H$5:$CA$5,0)-MATCH($D76,$D$18:$D$90,0)+1,0),0),0)</f>
        <v>0</v>
      </c>
      <c r="BF76" s="138" cm="1">
        <f t="array" ref="BF76">$E76*IFERROR(IF($D76&lt;=BF$5,INDEX($E$15:$E$16,MATCH(BF$5,$H$5:$CA$5,0)-MATCH($D76,$D$18:$D$90,0)+1,0),0),0)</f>
        <v>0</v>
      </c>
      <c r="BG76" s="138" cm="1">
        <f t="array" ref="BG76">$E76*IFERROR(IF($D76&lt;=BG$5,INDEX($E$15:$E$16,MATCH(BG$5,$H$5:$CA$5,0)-MATCH($D76,$D$18:$D$90,0)+1,0),0),0)</f>
        <v>0</v>
      </c>
      <c r="BH76" s="138" cm="1">
        <f t="array" ref="BH76">$E76*IFERROR(IF($D76&lt;=BH$5,INDEX($E$15:$E$16,MATCH(BH$5,$H$5:$CA$5,0)-MATCH($D76,$D$18:$D$90,0)+1,0),0),0)</f>
        <v>0</v>
      </c>
      <c r="BI76" s="138" cm="1">
        <f t="array" ref="BI76">$E76*IFERROR(IF($D76&lt;=BI$5,INDEX($E$15:$E$16,MATCH(BI$5,$H$5:$CA$5,0)-MATCH($D76,$D$18:$D$90,0)+1,0),0),0)</f>
        <v>0</v>
      </c>
      <c r="BJ76" s="138" cm="1">
        <f t="array" ref="BJ76">$E76*IFERROR(IF($D76&lt;=BJ$5,INDEX($E$15:$E$16,MATCH(BJ$5,$H$5:$CA$5,0)-MATCH($D76,$D$18:$D$90,0)+1,0),0),0)</f>
        <v>0</v>
      </c>
      <c r="BK76" s="138" cm="1">
        <f t="array" ref="BK76">$E76*IFERROR(IF($D76&lt;=BK$5,INDEX($E$15:$E$16,MATCH(BK$5,$H$5:$CA$5,0)-MATCH($D76,$D$18:$D$90,0)+1,0),0),0)</f>
        <v>0</v>
      </c>
      <c r="BL76" s="138" cm="1">
        <f t="array" ref="BL76">$E76*IFERROR(IF($D76&lt;=BL$5,INDEX($E$15:$E$16,MATCH(BL$5,$H$5:$CA$5,0)-MATCH($D76,$D$18:$D$90,0)+1,0),0),0)</f>
        <v>0</v>
      </c>
      <c r="BM76" s="138" cm="1">
        <f t="array" ref="BM76">$E76*IFERROR(IF($D76&lt;=BM$5,INDEX($E$15:$E$16,MATCH(BM$5,$H$5:$CA$5,0)-MATCH($D76,$D$18:$D$90,0)+1,0),0),0)</f>
        <v>0</v>
      </c>
      <c r="BN76" s="138" cm="1">
        <f t="array" ref="BN76">$E76*IFERROR(IF($D76&lt;=BN$5,INDEX($E$15:$E$16,MATCH(BN$5,$H$5:$CA$5,0)-MATCH($D76,$D$18:$D$90,0)+1,0),0),0)</f>
        <v>230457.58333333334</v>
      </c>
      <c r="BO76" s="138" cm="1">
        <f t="array" ref="BO76">$E76*IFERROR(IF($D76&lt;=BO$5,INDEX($E$15:$E$16,MATCH(BO$5,$H$5:$CA$5,0)-MATCH($D76,$D$18:$D$90,0)+1,0),0),0)</f>
        <v>230457.58333333334</v>
      </c>
      <c r="BP76" s="138" cm="1">
        <f t="array" ref="BP76">$E76*IFERROR(IF($D76&lt;=BP$5,INDEX($E$15:$E$16,MATCH(BP$5,$H$5:$CA$5,0)-MATCH($D76,$D$18:$D$90,0)+1,0),0),0)</f>
        <v>0</v>
      </c>
      <c r="BQ76" s="138" cm="1">
        <f t="array" ref="BQ76">$E76*IFERROR(IF($D76&lt;=BQ$5,INDEX($E$15:$E$16,MATCH(BQ$5,$H$5:$CA$5,0)-MATCH($D76,$D$18:$D$90,0)+1,0),0),0)</f>
        <v>0</v>
      </c>
      <c r="BR76" s="138" cm="1">
        <f t="array" ref="BR76">$E76*IFERROR(IF($D76&lt;=BR$5,INDEX($E$15:$E$16,MATCH(BR$5,$H$5:$CA$5,0)-MATCH($D76,$D$18:$D$90,0)+1,0),0),0)</f>
        <v>0</v>
      </c>
      <c r="BS76" s="138" cm="1">
        <f t="array" ref="BS76">$E76*IFERROR(IF($D76&lt;=BS$5,INDEX($E$15:$E$16,MATCH(BS$5,$H$5:$CA$5,0)-MATCH($D76,$D$18:$D$90,0)+1,0),0),0)</f>
        <v>0</v>
      </c>
      <c r="BT76" s="138" cm="1">
        <f t="array" ref="BT76">$E76*IFERROR(IF($D76&lt;=BT$5,INDEX($E$15:$E$16,MATCH(BT$5,$H$5:$CA$5,0)-MATCH($D76,$D$18:$D$90,0)+1,0),0),0)</f>
        <v>0</v>
      </c>
      <c r="BU76" s="138" cm="1">
        <f t="array" ref="BU76">$E76*IFERROR(IF($D76&lt;=BU$5,INDEX($E$15:$E$16,MATCH(BU$5,$H$5:$CA$5,0)-MATCH($D76,$D$18:$D$90,0)+1,0),0),0)</f>
        <v>0</v>
      </c>
      <c r="BV76" s="138" cm="1">
        <f t="array" ref="BV76">$E76*IFERROR(IF($D76&lt;=BV$5,INDEX($E$15:$E$16,MATCH(BV$5,$H$5:$CA$5,0)-MATCH($D76,$D$18:$D$90,0)+1,0),0),0)</f>
        <v>0</v>
      </c>
      <c r="BW76" s="138" cm="1">
        <f t="array" ref="BW76">$E76*IFERROR(IF($D76&lt;=BW$5,INDEX($E$15:$E$16,MATCH(BW$5,$H$5:$CA$5,0)-MATCH($D76,$D$18:$D$90,0)+1,0),0),0)</f>
        <v>0</v>
      </c>
      <c r="BX76" s="138" cm="1">
        <f t="array" ref="BX76">$E76*IFERROR(IF($D76&lt;=BX$5,INDEX($E$15:$E$16,MATCH(BX$5,$H$5:$CA$5,0)-MATCH($D76,$D$18:$D$90,0)+1,0),0),0)</f>
        <v>0</v>
      </c>
      <c r="BY76" s="138" cm="1">
        <f t="array" ref="BY76">$E76*IFERROR(IF($D76&lt;=BY$5,INDEX($E$15:$E$16,MATCH(BY$5,$H$5:$CA$5,0)-MATCH($D76,$D$18:$D$90,0)+1,0),0),0)</f>
        <v>0</v>
      </c>
      <c r="BZ76" s="138" cm="1">
        <f t="array" ref="BZ76">$E76*IFERROR(IF($D76&lt;=BZ$5,INDEX($E$15:$E$16,MATCH(BZ$5,$H$5:$CA$5,0)-MATCH($D76,$D$18:$D$90,0)+1,0),0),0)</f>
        <v>0</v>
      </c>
      <c r="CA76" s="138" cm="1">
        <f t="array" ref="CA76">$E76*IFERROR(IF($D76&lt;=CA$5,INDEX($E$15:$E$16,MATCH(CA$5,$H$5:$CA$5,0)-MATCH($D76,$D$18:$D$90,0)+1,0),0),0)</f>
        <v>0</v>
      </c>
    </row>
    <row r="77" spans="4:79" hidden="1" outlineLevel="1">
      <c r="D77" s="24">
        <f t="shared" si="10"/>
        <v>47848</v>
      </c>
      <c r="E77" s="137" cm="1">
        <f t="array" ref="E77">INDEX($H$7:$CA$7,0,MATCH($D77,$H$5:$CA$5,0))</f>
        <v>552605.02083333337</v>
      </c>
      <c r="H77" s="138" cm="1">
        <f t="array" ref="H77">$E77*IFERROR(IF($D77&lt;=H$5,INDEX($E$15:$E$16,MATCH(H$5,$H$5:$CA$5,0)-MATCH($D77,$D$18:$D$90,0)+1,0),0),0)</f>
        <v>0</v>
      </c>
      <c r="I77" s="138" cm="1">
        <f t="array" ref="I77">$E77*IFERROR(IF($D77&lt;=I$5,INDEX($E$15:$E$16,MATCH(I$5,$H$5:$CA$5,0)-MATCH($D77,$D$18:$D$90,0)+1,0),0),0)</f>
        <v>0</v>
      </c>
      <c r="J77" s="138" cm="1">
        <f t="array" ref="J77">$E77*IFERROR(IF($D77&lt;=J$5,INDEX($E$15:$E$16,MATCH(J$5,$H$5:$CA$5,0)-MATCH($D77,$D$18:$D$90,0)+1,0),0),0)</f>
        <v>0</v>
      </c>
      <c r="K77" s="138" cm="1">
        <f t="array" ref="K77">$E77*IFERROR(IF($D77&lt;=K$5,INDEX($E$15:$E$16,MATCH(K$5,$H$5:$CA$5,0)-MATCH($D77,$D$18:$D$90,0)+1,0),0),0)</f>
        <v>0</v>
      </c>
      <c r="L77" s="138" cm="1">
        <f t="array" ref="L77">$E77*IFERROR(IF($D77&lt;=L$5,INDEX($E$15:$E$16,MATCH(L$5,$H$5:$CA$5,0)-MATCH($D77,$D$18:$D$90,0)+1,0),0),0)</f>
        <v>0</v>
      </c>
      <c r="M77" s="138" cm="1">
        <f t="array" ref="M77">$E77*IFERROR(IF($D77&lt;=M$5,INDEX($E$15:$E$16,MATCH(M$5,$H$5:$CA$5,0)-MATCH($D77,$D$18:$D$90,0)+1,0),0),0)</f>
        <v>0</v>
      </c>
      <c r="N77" s="138" cm="1">
        <f t="array" ref="N77">$E77*IFERROR(IF($D77&lt;=N$5,INDEX($E$15:$E$16,MATCH(N$5,$H$5:$CA$5,0)-MATCH($D77,$D$18:$D$90,0)+1,0),0),0)</f>
        <v>0</v>
      </c>
      <c r="O77" s="138" cm="1">
        <f t="array" ref="O77">$E77*IFERROR(IF($D77&lt;=O$5,INDEX($E$15:$E$16,MATCH(O$5,$H$5:$CA$5,0)-MATCH($D77,$D$18:$D$90,0)+1,0),0),0)</f>
        <v>0</v>
      </c>
      <c r="P77" s="138" cm="1">
        <f t="array" ref="P77">$E77*IFERROR(IF($D77&lt;=P$5,INDEX($E$15:$E$16,MATCH(P$5,$H$5:$CA$5,0)-MATCH($D77,$D$18:$D$90,0)+1,0),0),0)</f>
        <v>0</v>
      </c>
      <c r="Q77" s="138" cm="1">
        <f t="array" ref="Q77">$E77*IFERROR(IF($D77&lt;=Q$5,INDEX($E$15:$E$16,MATCH(Q$5,$H$5:$CA$5,0)-MATCH($D77,$D$18:$D$90,0)+1,0),0),0)</f>
        <v>0</v>
      </c>
      <c r="R77" s="138" cm="1">
        <f t="array" ref="R77">$E77*IFERROR(IF($D77&lt;=R$5,INDEX($E$15:$E$16,MATCH(R$5,$H$5:$CA$5,0)-MATCH($D77,$D$18:$D$90,0)+1,0),0),0)</f>
        <v>0</v>
      </c>
      <c r="S77" s="138" cm="1">
        <f t="array" ref="S77">$E77*IFERROR(IF($D77&lt;=S$5,INDEX($E$15:$E$16,MATCH(S$5,$H$5:$CA$5,0)-MATCH($D77,$D$18:$D$90,0)+1,0),0),0)</f>
        <v>0</v>
      </c>
      <c r="T77" s="138" cm="1">
        <f t="array" ref="T77">$E77*IFERROR(IF($D77&lt;=T$5,INDEX($E$15:$E$16,MATCH(T$5,$H$5:$CA$5,0)-MATCH($D77,$D$18:$D$90,0)+1,0),0),0)</f>
        <v>0</v>
      </c>
      <c r="U77" s="138" cm="1">
        <f t="array" ref="U77">$E77*IFERROR(IF($D77&lt;=U$5,INDEX($E$15:$E$16,MATCH(U$5,$H$5:$CA$5,0)-MATCH($D77,$D$18:$D$90,0)+1,0),0),0)</f>
        <v>0</v>
      </c>
      <c r="V77" s="138" cm="1">
        <f t="array" ref="V77">$E77*IFERROR(IF($D77&lt;=V$5,INDEX($E$15:$E$16,MATCH(V$5,$H$5:$CA$5,0)-MATCH($D77,$D$18:$D$90,0)+1,0),0),0)</f>
        <v>0</v>
      </c>
      <c r="W77" s="138" cm="1">
        <f t="array" ref="W77">$E77*IFERROR(IF($D77&lt;=W$5,INDEX($E$15:$E$16,MATCH(W$5,$H$5:$CA$5,0)-MATCH($D77,$D$18:$D$90,0)+1,0),0),0)</f>
        <v>0</v>
      </c>
      <c r="X77" s="138" cm="1">
        <f t="array" ref="X77">$E77*IFERROR(IF($D77&lt;=X$5,INDEX($E$15:$E$16,MATCH(X$5,$H$5:$CA$5,0)-MATCH($D77,$D$18:$D$90,0)+1,0),0),0)</f>
        <v>0</v>
      </c>
      <c r="Y77" s="138" cm="1">
        <f t="array" ref="Y77">$E77*IFERROR(IF($D77&lt;=Y$5,INDEX($E$15:$E$16,MATCH(Y$5,$H$5:$CA$5,0)-MATCH($D77,$D$18:$D$90,0)+1,0),0),0)</f>
        <v>0</v>
      </c>
      <c r="Z77" s="138" cm="1">
        <f t="array" ref="Z77">$E77*IFERROR(IF($D77&lt;=Z$5,INDEX($E$15:$E$16,MATCH(Z$5,$H$5:$CA$5,0)-MATCH($D77,$D$18:$D$90,0)+1,0),0),0)</f>
        <v>0</v>
      </c>
      <c r="AA77" s="138" cm="1">
        <f t="array" ref="AA77">$E77*IFERROR(IF($D77&lt;=AA$5,INDEX($E$15:$E$16,MATCH(AA$5,$H$5:$CA$5,0)-MATCH($D77,$D$18:$D$90,0)+1,0),0),0)</f>
        <v>0</v>
      </c>
      <c r="AB77" s="138" cm="1">
        <f t="array" ref="AB77">$E77*IFERROR(IF($D77&lt;=AB$5,INDEX($E$15:$E$16,MATCH(AB$5,$H$5:$CA$5,0)-MATCH($D77,$D$18:$D$90,0)+1,0),0),0)</f>
        <v>0</v>
      </c>
      <c r="AC77" s="138" cm="1">
        <f t="array" ref="AC77">$E77*IFERROR(IF($D77&lt;=AC$5,INDEX($E$15:$E$16,MATCH(AC$5,$H$5:$CA$5,0)-MATCH($D77,$D$18:$D$90,0)+1,0),0),0)</f>
        <v>0</v>
      </c>
      <c r="AD77" s="138" cm="1">
        <f t="array" ref="AD77">$E77*IFERROR(IF($D77&lt;=AD$5,INDEX($E$15:$E$16,MATCH(AD$5,$H$5:$CA$5,0)-MATCH($D77,$D$18:$D$90,0)+1,0),0),0)</f>
        <v>0</v>
      </c>
      <c r="AE77" s="138" cm="1">
        <f t="array" ref="AE77">$E77*IFERROR(IF($D77&lt;=AE$5,INDEX($E$15:$E$16,MATCH(AE$5,$H$5:$CA$5,0)-MATCH($D77,$D$18:$D$90,0)+1,0),0),0)</f>
        <v>0</v>
      </c>
      <c r="AF77" s="138" cm="1">
        <f t="array" ref="AF77">$E77*IFERROR(IF($D77&lt;=AF$5,INDEX($E$15:$E$16,MATCH(AF$5,$H$5:$CA$5,0)-MATCH($D77,$D$18:$D$90,0)+1,0),0),0)</f>
        <v>0</v>
      </c>
      <c r="AG77" s="138" cm="1">
        <f t="array" ref="AG77">$E77*IFERROR(IF($D77&lt;=AG$5,INDEX($E$15:$E$16,MATCH(AG$5,$H$5:$CA$5,0)-MATCH($D77,$D$18:$D$90,0)+1,0),0),0)</f>
        <v>0</v>
      </c>
      <c r="AH77" s="138" cm="1">
        <f t="array" ref="AH77">$E77*IFERROR(IF($D77&lt;=AH$5,INDEX($E$15:$E$16,MATCH(AH$5,$H$5:$CA$5,0)-MATCH($D77,$D$18:$D$90,0)+1,0),0),0)</f>
        <v>0</v>
      </c>
      <c r="AI77" s="138" cm="1">
        <f t="array" ref="AI77">$E77*IFERROR(IF($D77&lt;=AI$5,INDEX($E$15:$E$16,MATCH(AI$5,$H$5:$CA$5,0)-MATCH($D77,$D$18:$D$90,0)+1,0),0),0)</f>
        <v>0</v>
      </c>
      <c r="AJ77" s="138" cm="1">
        <f t="array" ref="AJ77">$E77*IFERROR(IF($D77&lt;=AJ$5,INDEX($E$15:$E$16,MATCH(AJ$5,$H$5:$CA$5,0)-MATCH($D77,$D$18:$D$90,0)+1,0),0),0)</f>
        <v>0</v>
      </c>
      <c r="AK77" s="138" cm="1">
        <f t="array" ref="AK77">$E77*IFERROR(IF($D77&lt;=AK$5,INDEX($E$15:$E$16,MATCH(AK$5,$H$5:$CA$5,0)-MATCH($D77,$D$18:$D$90,0)+1,0),0),0)</f>
        <v>0</v>
      </c>
      <c r="AL77" s="138" cm="1">
        <f t="array" ref="AL77">$E77*IFERROR(IF($D77&lt;=AL$5,INDEX($E$15:$E$16,MATCH(AL$5,$H$5:$CA$5,0)-MATCH($D77,$D$18:$D$90,0)+1,0),0),0)</f>
        <v>0</v>
      </c>
      <c r="AM77" s="138" cm="1">
        <f t="array" ref="AM77">$E77*IFERROR(IF($D77&lt;=AM$5,INDEX($E$15:$E$16,MATCH(AM$5,$H$5:$CA$5,0)-MATCH($D77,$D$18:$D$90,0)+1,0),0),0)</f>
        <v>0</v>
      </c>
      <c r="AN77" s="138" cm="1">
        <f t="array" ref="AN77">$E77*IFERROR(IF($D77&lt;=AN$5,INDEX($E$15:$E$16,MATCH(AN$5,$H$5:$CA$5,0)-MATCH($D77,$D$18:$D$90,0)+1,0),0),0)</f>
        <v>0</v>
      </c>
      <c r="AO77" s="138" cm="1">
        <f t="array" ref="AO77">$E77*IFERROR(IF($D77&lt;=AO$5,INDEX($E$15:$E$16,MATCH(AO$5,$H$5:$CA$5,0)-MATCH($D77,$D$18:$D$90,0)+1,0),0),0)</f>
        <v>0</v>
      </c>
      <c r="AP77" s="138" cm="1">
        <f t="array" ref="AP77">$E77*IFERROR(IF($D77&lt;=AP$5,INDEX($E$15:$E$16,MATCH(AP$5,$H$5:$CA$5,0)-MATCH($D77,$D$18:$D$90,0)+1,0),0),0)</f>
        <v>0</v>
      </c>
      <c r="AQ77" s="138" cm="1">
        <f t="array" ref="AQ77">$E77*IFERROR(IF($D77&lt;=AQ$5,INDEX($E$15:$E$16,MATCH(AQ$5,$H$5:$CA$5,0)-MATCH($D77,$D$18:$D$90,0)+1,0),0),0)</f>
        <v>0</v>
      </c>
      <c r="AR77" s="138" cm="1">
        <f t="array" ref="AR77">$E77*IFERROR(IF($D77&lt;=AR$5,INDEX($E$15:$E$16,MATCH(AR$5,$H$5:$CA$5,0)-MATCH($D77,$D$18:$D$90,0)+1,0),0),0)</f>
        <v>0</v>
      </c>
      <c r="AS77" s="138" cm="1">
        <f t="array" ref="AS77">$E77*IFERROR(IF($D77&lt;=AS$5,INDEX($E$15:$E$16,MATCH(AS$5,$H$5:$CA$5,0)-MATCH($D77,$D$18:$D$90,0)+1,0),0),0)</f>
        <v>0</v>
      </c>
      <c r="AT77" s="138" cm="1">
        <f t="array" ref="AT77">$E77*IFERROR(IF($D77&lt;=AT$5,INDEX($E$15:$E$16,MATCH(AT$5,$H$5:$CA$5,0)-MATCH($D77,$D$18:$D$90,0)+1,0),0),0)</f>
        <v>0</v>
      </c>
      <c r="AU77" s="138" cm="1">
        <f t="array" ref="AU77">$E77*IFERROR(IF($D77&lt;=AU$5,INDEX($E$15:$E$16,MATCH(AU$5,$H$5:$CA$5,0)-MATCH($D77,$D$18:$D$90,0)+1,0),0),0)</f>
        <v>0</v>
      </c>
      <c r="AV77" s="138" cm="1">
        <f t="array" ref="AV77">$E77*IFERROR(IF($D77&lt;=AV$5,INDEX($E$15:$E$16,MATCH(AV$5,$H$5:$CA$5,0)-MATCH($D77,$D$18:$D$90,0)+1,0),0),0)</f>
        <v>0</v>
      </c>
      <c r="AW77" s="138" cm="1">
        <f t="array" ref="AW77">$E77*IFERROR(IF($D77&lt;=AW$5,INDEX($E$15:$E$16,MATCH(AW$5,$H$5:$CA$5,0)-MATCH($D77,$D$18:$D$90,0)+1,0),0),0)</f>
        <v>0</v>
      </c>
      <c r="AX77" s="138" cm="1">
        <f t="array" ref="AX77">$E77*IFERROR(IF($D77&lt;=AX$5,INDEX($E$15:$E$16,MATCH(AX$5,$H$5:$CA$5,0)-MATCH($D77,$D$18:$D$90,0)+1,0),0),0)</f>
        <v>0</v>
      </c>
      <c r="AY77" s="138" cm="1">
        <f t="array" ref="AY77">$E77*IFERROR(IF($D77&lt;=AY$5,INDEX($E$15:$E$16,MATCH(AY$5,$H$5:$CA$5,0)-MATCH($D77,$D$18:$D$90,0)+1,0),0),0)</f>
        <v>0</v>
      </c>
      <c r="AZ77" s="138" cm="1">
        <f t="array" ref="AZ77">$E77*IFERROR(IF($D77&lt;=AZ$5,INDEX($E$15:$E$16,MATCH(AZ$5,$H$5:$CA$5,0)-MATCH($D77,$D$18:$D$90,0)+1,0),0),0)</f>
        <v>0</v>
      </c>
      <c r="BA77" s="138" cm="1">
        <f t="array" ref="BA77">$E77*IFERROR(IF($D77&lt;=BA$5,INDEX($E$15:$E$16,MATCH(BA$5,$H$5:$CA$5,0)-MATCH($D77,$D$18:$D$90,0)+1,0),0),0)</f>
        <v>0</v>
      </c>
      <c r="BB77" s="138" cm="1">
        <f t="array" ref="BB77">$E77*IFERROR(IF($D77&lt;=BB$5,INDEX($E$15:$E$16,MATCH(BB$5,$H$5:$CA$5,0)-MATCH($D77,$D$18:$D$90,0)+1,0),0),0)</f>
        <v>0</v>
      </c>
      <c r="BC77" s="138" cm="1">
        <f t="array" ref="BC77">$E77*IFERROR(IF($D77&lt;=BC$5,INDEX($E$15:$E$16,MATCH(BC$5,$H$5:$CA$5,0)-MATCH($D77,$D$18:$D$90,0)+1,0),0),0)</f>
        <v>0</v>
      </c>
      <c r="BD77" s="138" cm="1">
        <f t="array" ref="BD77">$E77*IFERROR(IF($D77&lt;=BD$5,INDEX($E$15:$E$16,MATCH(BD$5,$H$5:$CA$5,0)-MATCH($D77,$D$18:$D$90,0)+1,0),0),0)</f>
        <v>0</v>
      </c>
      <c r="BE77" s="138" cm="1">
        <f t="array" ref="BE77">$E77*IFERROR(IF($D77&lt;=BE$5,INDEX($E$15:$E$16,MATCH(BE$5,$H$5:$CA$5,0)-MATCH($D77,$D$18:$D$90,0)+1,0),0),0)</f>
        <v>0</v>
      </c>
      <c r="BF77" s="138" cm="1">
        <f t="array" ref="BF77">$E77*IFERROR(IF($D77&lt;=BF$5,INDEX($E$15:$E$16,MATCH(BF$5,$H$5:$CA$5,0)-MATCH($D77,$D$18:$D$90,0)+1,0),0),0)</f>
        <v>0</v>
      </c>
      <c r="BG77" s="138" cm="1">
        <f t="array" ref="BG77">$E77*IFERROR(IF($D77&lt;=BG$5,INDEX($E$15:$E$16,MATCH(BG$5,$H$5:$CA$5,0)-MATCH($D77,$D$18:$D$90,0)+1,0),0),0)</f>
        <v>0</v>
      </c>
      <c r="BH77" s="138" cm="1">
        <f t="array" ref="BH77">$E77*IFERROR(IF($D77&lt;=BH$5,INDEX($E$15:$E$16,MATCH(BH$5,$H$5:$CA$5,0)-MATCH($D77,$D$18:$D$90,0)+1,0),0),0)</f>
        <v>0</v>
      </c>
      <c r="BI77" s="138" cm="1">
        <f t="array" ref="BI77">$E77*IFERROR(IF($D77&lt;=BI$5,INDEX($E$15:$E$16,MATCH(BI$5,$H$5:$CA$5,0)-MATCH($D77,$D$18:$D$90,0)+1,0),0),0)</f>
        <v>0</v>
      </c>
      <c r="BJ77" s="138" cm="1">
        <f t="array" ref="BJ77">$E77*IFERROR(IF($D77&lt;=BJ$5,INDEX($E$15:$E$16,MATCH(BJ$5,$H$5:$CA$5,0)-MATCH($D77,$D$18:$D$90,0)+1,0),0),0)</f>
        <v>0</v>
      </c>
      <c r="BK77" s="138" cm="1">
        <f t="array" ref="BK77">$E77*IFERROR(IF($D77&lt;=BK$5,INDEX($E$15:$E$16,MATCH(BK$5,$H$5:$CA$5,0)-MATCH($D77,$D$18:$D$90,0)+1,0),0),0)</f>
        <v>0</v>
      </c>
      <c r="BL77" s="138" cm="1">
        <f t="array" ref="BL77">$E77*IFERROR(IF($D77&lt;=BL$5,INDEX($E$15:$E$16,MATCH(BL$5,$H$5:$CA$5,0)-MATCH($D77,$D$18:$D$90,0)+1,0),0),0)</f>
        <v>0</v>
      </c>
      <c r="BM77" s="138" cm="1">
        <f t="array" ref="BM77">$E77*IFERROR(IF($D77&lt;=BM$5,INDEX($E$15:$E$16,MATCH(BM$5,$H$5:$CA$5,0)-MATCH($D77,$D$18:$D$90,0)+1,0),0),0)</f>
        <v>0</v>
      </c>
      <c r="BN77" s="138" cm="1">
        <f t="array" ref="BN77">$E77*IFERROR(IF($D77&lt;=BN$5,INDEX($E$15:$E$16,MATCH(BN$5,$H$5:$CA$5,0)-MATCH($D77,$D$18:$D$90,0)+1,0),0),0)</f>
        <v>0</v>
      </c>
      <c r="BO77" s="138" cm="1">
        <f t="array" ref="BO77">$E77*IFERROR(IF($D77&lt;=BO$5,INDEX($E$15:$E$16,MATCH(BO$5,$H$5:$CA$5,0)-MATCH($D77,$D$18:$D$90,0)+1,0),0),0)</f>
        <v>276302.51041666669</v>
      </c>
      <c r="BP77" s="138" cm="1">
        <f t="array" ref="BP77">$E77*IFERROR(IF($D77&lt;=BP$5,INDEX($E$15:$E$16,MATCH(BP$5,$H$5:$CA$5,0)-MATCH($D77,$D$18:$D$90,0)+1,0),0),0)</f>
        <v>276302.51041666669</v>
      </c>
      <c r="BQ77" s="138" cm="1">
        <f t="array" ref="BQ77">$E77*IFERROR(IF($D77&lt;=BQ$5,INDEX($E$15:$E$16,MATCH(BQ$5,$H$5:$CA$5,0)-MATCH($D77,$D$18:$D$90,0)+1,0),0),0)</f>
        <v>0</v>
      </c>
      <c r="BR77" s="138" cm="1">
        <f t="array" ref="BR77">$E77*IFERROR(IF($D77&lt;=BR$5,INDEX($E$15:$E$16,MATCH(BR$5,$H$5:$CA$5,0)-MATCH($D77,$D$18:$D$90,0)+1,0),0),0)</f>
        <v>0</v>
      </c>
      <c r="BS77" s="138" cm="1">
        <f t="array" ref="BS77">$E77*IFERROR(IF($D77&lt;=BS$5,INDEX($E$15:$E$16,MATCH(BS$5,$H$5:$CA$5,0)-MATCH($D77,$D$18:$D$90,0)+1,0),0),0)</f>
        <v>0</v>
      </c>
      <c r="BT77" s="138" cm="1">
        <f t="array" ref="BT77">$E77*IFERROR(IF($D77&lt;=BT$5,INDEX($E$15:$E$16,MATCH(BT$5,$H$5:$CA$5,0)-MATCH($D77,$D$18:$D$90,0)+1,0),0),0)</f>
        <v>0</v>
      </c>
      <c r="BU77" s="138" cm="1">
        <f t="array" ref="BU77">$E77*IFERROR(IF($D77&lt;=BU$5,INDEX($E$15:$E$16,MATCH(BU$5,$H$5:$CA$5,0)-MATCH($D77,$D$18:$D$90,0)+1,0),0),0)</f>
        <v>0</v>
      </c>
      <c r="BV77" s="138" cm="1">
        <f t="array" ref="BV77">$E77*IFERROR(IF($D77&lt;=BV$5,INDEX($E$15:$E$16,MATCH(BV$5,$H$5:$CA$5,0)-MATCH($D77,$D$18:$D$90,0)+1,0),0),0)</f>
        <v>0</v>
      </c>
      <c r="BW77" s="138" cm="1">
        <f t="array" ref="BW77">$E77*IFERROR(IF($D77&lt;=BW$5,INDEX($E$15:$E$16,MATCH(BW$5,$H$5:$CA$5,0)-MATCH($D77,$D$18:$D$90,0)+1,0),0),0)</f>
        <v>0</v>
      </c>
      <c r="BX77" s="138" cm="1">
        <f t="array" ref="BX77">$E77*IFERROR(IF($D77&lt;=BX$5,INDEX($E$15:$E$16,MATCH(BX$5,$H$5:$CA$5,0)-MATCH($D77,$D$18:$D$90,0)+1,0),0),0)</f>
        <v>0</v>
      </c>
      <c r="BY77" s="138" cm="1">
        <f t="array" ref="BY77">$E77*IFERROR(IF($D77&lt;=BY$5,INDEX($E$15:$E$16,MATCH(BY$5,$H$5:$CA$5,0)-MATCH($D77,$D$18:$D$90,0)+1,0),0),0)</f>
        <v>0</v>
      </c>
      <c r="BZ77" s="138" cm="1">
        <f t="array" ref="BZ77">$E77*IFERROR(IF($D77&lt;=BZ$5,INDEX($E$15:$E$16,MATCH(BZ$5,$H$5:$CA$5,0)-MATCH($D77,$D$18:$D$90,0)+1,0),0),0)</f>
        <v>0</v>
      </c>
      <c r="CA77" s="138" cm="1">
        <f t="array" ref="CA77">$E77*IFERROR(IF($D77&lt;=CA$5,INDEX($E$15:$E$16,MATCH(CA$5,$H$5:$CA$5,0)-MATCH($D77,$D$18:$D$90,0)+1,0),0),0)</f>
        <v>0</v>
      </c>
    </row>
    <row r="78" spans="4:79" hidden="1" outlineLevel="1">
      <c r="D78" s="24">
        <f t="shared" si="10"/>
        <v>47879</v>
      </c>
      <c r="E78" s="137" cm="1">
        <f t="array" ref="E78">INDEX($H$7:$CA$7,0,MATCH($D78,$H$5:$CA$5,0))</f>
        <v>525267.41666666674</v>
      </c>
      <c r="H78" s="138" cm="1">
        <f t="array" ref="H78">$E78*IFERROR(IF($D78&lt;=H$5,INDEX($E$15:$E$16,MATCH(H$5,$H$5:$CA$5,0)-MATCH($D78,$D$18:$D$90,0)+1,0),0),0)</f>
        <v>0</v>
      </c>
      <c r="I78" s="138" cm="1">
        <f t="array" ref="I78">$E78*IFERROR(IF($D78&lt;=I$5,INDEX($E$15:$E$16,MATCH(I$5,$H$5:$CA$5,0)-MATCH($D78,$D$18:$D$90,0)+1,0),0),0)</f>
        <v>0</v>
      </c>
      <c r="J78" s="138" cm="1">
        <f t="array" ref="J78">$E78*IFERROR(IF($D78&lt;=J$5,INDEX($E$15:$E$16,MATCH(J$5,$H$5:$CA$5,0)-MATCH($D78,$D$18:$D$90,0)+1,0),0),0)</f>
        <v>0</v>
      </c>
      <c r="K78" s="138" cm="1">
        <f t="array" ref="K78">$E78*IFERROR(IF($D78&lt;=K$5,INDEX($E$15:$E$16,MATCH(K$5,$H$5:$CA$5,0)-MATCH($D78,$D$18:$D$90,0)+1,0),0),0)</f>
        <v>0</v>
      </c>
      <c r="L78" s="138" cm="1">
        <f t="array" ref="L78">$E78*IFERROR(IF($D78&lt;=L$5,INDEX($E$15:$E$16,MATCH(L$5,$H$5:$CA$5,0)-MATCH($D78,$D$18:$D$90,0)+1,0),0),0)</f>
        <v>0</v>
      </c>
      <c r="M78" s="138" cm="1">
        <f t="array" ref="M78">$E78*IFERROR(IF($D78&lt;=M$5,INDEX($E$15:$E$16,MATCH(M$5,$H$5:$CA$5,0)-MATCH($D78,$D$18:$D$90,0)+1,0),0),0)</f>
        <v>0</v>
      </c>
      <c r="N78" s="138" cm="1">
        <f t="array" ref="N78">$E78*IFERROR(IF($D78&lt;=N$5,INDEX($E$15:$E$16,MATCH(N$5,$H$5:$CA$5,0)-MATCH($D78,$D$18:$D$90,0)+1,0),0),0)</f>
        <v>0</v>
      </c>
      <c r="O78" s="138" cm="1">
        <f t="array" ref="O78">$E78*IFERROR(IF($D78&lt;=O$5,INDEX($E$15:$E$16,MATCH(O$5,$H$5:$CA$5,0)-MATCH($D78,$D$18:$D$90,0)+1,0),0),0)</f>
        <v>0</v>
      </c>
      <c r="P78" s="138" cm="1">
        <f t="array" ref="P78">$E78*IFERROR(IF($D78&lt;=P$5,INDEX($E$15:$E$16,MATCH(P$5,$H$5:$CA$5,0)-MATCH($D78,$D$18:$D$90,0)+1,0),0),0)</f>
        <v>0</v>
      </c>
      <c r="Q78" s="138" cm="1">
        <f t="array" ref="Q78">$E78*IFERROR(IF($D78&lt;=Q$5,INDEX($E$15:$E$16,MATCH(Q$5,$H$5:$CA$5,0)-MATCH($D78,$D$18:$D$90,0)+1,0),0),0)</f>
        <v>0</v>
      </c>
      <c r="R78" s="138" cm="1">
        <f t="array" ref="R78">$E78*IFERROR(IF($D78&lt;=R$5,INDEX($E$15:$E$16,MATCH(R$5,$H$5:$CA$5,0)-MATCH($D78,$D$18:$D$90,0)+1,0),0),0)</f>
        <v>0</v>
      </c>
      <c r="S78" s="138" cm="1">
        <f t="array" ref="S78">$E78*IFERROR(IF($D78&lt;=S$5,INDEX($E$15:$E$16,MATCH(S$5,$H$5:$CA$5,0)-MATCH($D78,$D$18:$D$90,0)+1,0),0),0)</f>
        <v>0</v>
      </c>
      <c r="T78" s="138" cm="1">
        <f t="array" ref="T78">$E78*IFERROR(IF($D78&lt;=T$5,INDEX($E$15:$E$16,MATCH(T$5,$H$5:$CA$5,0)-MATCH($D78,$D$18:$D$90,0)+1,0),0),0)</f>
        <v>0</v>
      </c>
      <c r="U78" s="138" cm="1">
        <f t="array" ref="U78">$E78*IFERROR(IF($D78&lt;=U$5,INDEX($E$15:$E$16,MATCH(U$5,$H$5:$CA$5,0)-MATCH($D78,$D$18:$D$90,0)+1,0),0),0)</f>
        <v>0</v>
      </c>
      <c r="V78" s="138" cm="1">
        <f t="array" ref="V78">$E78*IFERROR(IF($D78&lt;=V$5,INDEX($E$15:$E$16,MATCH(V$5,$H$5:$CA$5,0)-MATCH($D78,$D$18:$D$90,0)+1,0),0),0)</f>
        <v>0</v>
      </c>
      <c r="W78" s="138" cm="1">
        <f t="array" ref="W78">$E78*IFERROR(IF($D78&lt;=W$5,INDEX($E$15:$E$16,MATCH(W$5,$H$5:$CA$5,0)-MATCH($D78,$D$18:$D$90,0)+1,0),0),0)</f>
        <v>0</v>
      </c>
      <c r="X78" s="138" cm="1">
        <f t="array" ref="X78">$E78*IFERROR(IF($D78&lt;=X$5,INDEX($E$15:$E$16,MATCH(X$5,$H$5:$CA$5,0)-MATCH($D78,$D$18:$D$90,0)+1,0),0),0)</f>
        <v>0</v>
      </c>
      <c r="Y78" s="138" cm="1">
        <f t="array" ref="Y78">$E78*IFERROR(IF($D78&lt;=Y$5,INDEX($E$15:$E$16,MATCH(Y$5,$H$5:$CA$5,0)-MATCH($D78,$D$18:$D$90,0)+1,0),0),0)</f>
        <v>0</v>
      </c>
      <c r="Z78" s="138" cm="1">
        <f t="array" ref="Z78">$E78*IFERROR(IF($D78&lt;=Z$5,INDEX($E$15:$E$16,MATCH(Z$5,$H$5:$CA$5,0)-MATCH($D78,$D$18:$D$90,0)+1,0),0),0)</f>
        <v>0</v>
      </c>
      <c r="AA78" s="138" cm="1">
        <f t="array" ref="AA78">$E78*IFERROR(IF($D78&lt;=AA$5,INDEX($E$15:$E$16,MATCH(AA$5,$H$5:$CA$5,0)-MATCH($D78,$D$18:$D$90,0)+1,0),0),0)</f>
        <v>0</v>
      </c>
      <c r="AB78" s="138" cm="1">
        <f t="array" ref="AB78">$E78*IFERROR(IF($D78&lt;=AB$5,INDEX($E$15:$E$16,MATCH(AB$5,$H$5:$CA$5,0)-MATCH($D78,$D$18:$D$90,0)+1,0),0),0)</f>
        <v>0</v>
      </c>
      <c r="AC78" s="138" cm="1">
        <f t="array" ref="AC78">$E78*IFERROR(IF($D78&lt;=AC$5,INDEX($E$15:$E$16,MATCH(AC$5,$H$5:$CA$5,0)-MATCH($D78,$D$18:$D$90,0)+1,0),0),0)</f>
        <v>0</v>
      </c>
      <c r="AD78" s="138" cm="1">
        <f t="array" ref="AD78">$E78*IFERROR(IF($D78&lt;=AD$5,INDEX($E$15:$E$16,MATCH(AD$5,$H$5:$CA$5,0)-MATCH($D78,$D$18:$D$90,0)+1,0),0),0)</f>
        <v>0</v>
      </c>
      <c r="AE78" s="138" cm="1">
        <f t="array" ref="AE78">$E78*IFERROR(IF($D78&lt;=AE$5,INDEX($E$15:$E$16,MATCH(AE$5,$H$5:$CA$5,0)-MATCH($D78,$D$18:$D$90,0)+1,0),0),0)</f>
        <v>0</v>
      </c>
      <c r="AF78" s="138" cm="1">
        <f t="array" ref="AF78">$E78*IFERROR(IF($D78&lt;=AF$5,INDEX($E$15:$E$16,MATCH(AF$5,$H$5:$CA$5,0)-MATCH($D78,$D$18:$D$90,0)+1,0),0),0)</f>
        <v>0</v>
      </c>
      <c r="AG78" s="138" cm="1">
        <f t="array" ref="AG78">$E78*IFERROR(IF($D78&lt;=AG$5,INDEX($E$15:$E$16,MATCH(AG$5,$H$5:$CA$5,0)-MATCH($D78,$D$18:$D$90,0)+1,0),0),0)</f>
        <v>0</v>
      </c>
      <c r="AH78" s="138" cm="1">
        <f t="array" ref="AH78">$E78*IFERROR(IF($D78&lt;=AH$5,INDEX($E$15:$E$16,MATCH(AH$5,$H$5:$CA$5,0)-MATCH($D78,$D$18:$D$90,0)+1,0),0),0)</f>
        <v>0</v>
      </c>
      <c r="AI78" s="138" cm="1">
        <f t="array" ref="AI78">$E78*IFERROR(IF($D78&lt;=AI$5,INDEX($E$15:$E$16,MATCH(AI$5,$H$5:$CA$5,0)-MATCH($D78,$D$18:$D$90,0)+1,0),0),0)</f>
        <v>0</v>
      </c>
      <c r="AJ78" s="138" cm="1">
        <f t="array" ref="AJ78">$E78*IFERROR(IF($D78&lt;=AJ$5,INDEX($E$15:$E$16,MATCH(AJ$5,$H$5:$CA$5,0)-MATCH($D78,$D$18:$D$90,0)+1,0),0),0)</f>
        <v>0</v>
      </c>
      <c r="AK78" s="138" cm="1">
        <f t="array" ref="AK78">$E78*IFERROR(IF($D78&lt;=AK$5,INDEX($E$15:$E$16,MATCH(AK$5,$H$5:$CA$5,0)-MATCH($D78,$D$18:$D$90,0)+1,0),0),0)</f>
        <v>0</v>
      </c>
      <c r="AL78" s="138" cm="1">
        <f t="array" ref="AL78">$E78*IFERROR(IF($D78&lt;=AL$5,INDEX($E$15:$E$16,MATCH(AL$5,$H$5:$CA$5,0)-MATCH($D78,$D$18:$D$90,0)+1,0),0),0)</f>
        <v>0</v>
      </c>
      <c r="AM78" s="138" cm="1">
        <f t="array" ref="AM78">$E78*IFERROR(IF($D78&lt;=AM$5,INDEX($E$15:$E$16,MATCH(AM$5,$H$5:$CA$5,0)-MATCH($D78,$D$18:$D$90,0)+1,0),0),0)</f>
        <v>0</v>
      </c>
      <c r="AN78" s="138" cm="1">
        <f t="array" ref="AN78">$E78*IFERROR(IF($D78&lt;=AN$5,INDEX($E$15:$E$16,MATCH(AN$5,$H$5:$CA$5,0)-MATCH($D78,$D$18:$D$90,0)+1,0),0),0)</f>
        <v>0</v>
      </c>
      <c r="AO78" s="138" cm="1">
        <f t="array" ref="AO78">$E78*IFERROR(IF($D78&lt;=AO$5,INDEX($E$15:$E$16,MATCH(AO$5,$H$5:$CA$5,0)-MATCH($D78,$D$18:$D$90,0)+1,0),0),0)</f>
        <v>0</v>
      </c>
      <c r="AP78" s="138" cm="1">
        <f t="array" ref="AP78">$E78*IFERROR(IF($D78&lt;=AP$5,INDEX($E$15:$E$16,MATCH(AP$5,$H$5:$CA$5,0)-MATCH($D78,$D$18:$D$90,0)+1,0),0),0)</f>
        <v>0</v>
      </c>
      <c r="AQ78" s="138" cm="1">
        <f t="array" ref="AQ78">$E78*IFERROR(IF($D78&lt;=AQ$5,INDEX($E$15:$E$16,MATCH(AQ$5,$H$5:$CA$5,0)-MATCH($D78,$D$18:$D$90,0)+1,0),0),0)</f>
        <v>0</v>
      </c>
      <c r="AR78" s="138" cm="1">
        <f t="array" ref="AR78">$E78*IFERROR(IF($D78&lt;=AR$5,INDEX($E$15:$E$16,MATCH(AR$5,$H$5:$CA$5,0)-MATCH($D78,$D$18:$D$90,0)+1,0),0),0)</f>
        <v>0</v>
      </c>
      <c r="AS78" s="138" cm="1">
        <f t="array" ref="AS78">$E78*IFERROR(IF($D78&lt;=AS$5,INDEX($E$15:$E$16,MATCH(AS$5,$H$5:$CA$5,0)-MATCH($D78,$D$18:$D$90,0)+1,0),0),0)</f>
        <v>0</v>
      </c>
      <c r="AT78" s="138" cm="1">
        <f t="array" ref="AT78">$E78*IFERROR(IF($D78&lt;=AT$5,INDEX($E$15:$E$16,MATCH(AT$5,$H$5:$CA$5,0)-MATCH($D78,$D$18:$D$90,0)+1,0),0),0)</f>
        <v>0</v>
      </c>
      <c r="AU78" s="138" cm="1">
        <f t="array" ref="AU78">$E78*IFERROR(IF($D78&lt;=AU$5,INDEX($E$15:$E$16,MATCH(AU$5,$H$5:$CA$5,0)-MATCH($D78,$D$18:$D$90,0)+1,0),0),0)</f>
        <v>0</v>
      </c>
      <c r="AV78" s="138" cm="1">
        <f t="array" ref="AV78">$E78*IFERROR(IF($D78&lt;=AV$5,INDEX($E$15:$E$16,MATCH(AV$5,$H$5:$CA$5,0)-MATCH($D78,$D$18:$D$90,0)+1,0),0),0)</f>
        <v>0</v>
      </c>
      <c r="AW78" s="138" cm="1">
        <f t="array" ref="AW78">$E78*IFERROR(IF($D78&lt;=AW$5,INDEX($E$15:$E$16,MATCH(AW$5,$H$5:$CA$5,0)-MATCH($D78,$D$18:$D$90,0)+1,0),0),0)</f>
        <v>0</v>
      </c>
      <c r="AX78" s="138" cm="1">
        <f t="array" ref="AX78">$E78*IFERROR(IF($D78&lt;=AX$5,INDEX($E$15:$E$16,MATCH(AX$5,$H$5:$CA$5,0)-MATCH($D78,$D$18:$D$90,0)+1,0),0),0)</f>
        <v>0</v>
      </c>
      <c r="AY78" s="138" cm="1">
        <f t="array" ref="AY78">$E78*IFERROR(IF($D78&lt;=AY$5,INDEX($E$15:$E$16,MATCH(AY$5,$H$5:$CA$5,0)-MATCH($D78,$D$18:$D$90,0)+1,0),0),0)</f>
        <v>0</v>
      </c>
      <c r="AZ78" s="138" cm="1">
        <f t="array" ref="AZ78">$E78*IFERROR(IF($D78&lt;=AZ$5,INDEX($E$15:$E$16,MATCH(AZ$5,$H$5:$CA$5,0)-MATCH($D78,$D$18:$D$90,0)+1,0),0),0)</f>
        <v>0</v>
      </c>
      <c r="BA78" s="138" cm="1">
        <f t="array" ref="BA78">$E78*IFERROR(IF($D78&lt;=BA$5,INDEX($E$15:$E$16,MATCH(BA$5,$H$5:$CA$5,0)-MATCH($D78,$D$18:$D$90,0)+1,0),0),0)</f>
        <v>0</v>
      </c>
      <c r="BB78" s="138" cm="1">
        <f t="array" ref="BB78">$E78*IFERROR(IF($D78&lt;=BB$5,INDEX($E$15:$E$16,MATCH(BB$5,$H$5:$CA$5,0)-MATCH($D78,$D$18:$D$90,0)+1,0),0),0)</f>
        <v>0</v>
      </c>
      <c r="BC78" s="138" cm="1">
        <f t="array" ref="BC78">$E78*IFERROR(IF($D78&lt;=BC$5,INDEX($E$15:$E$16,MATCH(BC$5,$H$5:$CA$5,0)-MATCH($D78,$D$18:$D$90,0)+1,0),0),0)</f>
        <v>0</v>
      </c>
      <c r="BD78" s="138" cm="1">
        <f t="array" ref="BD78">$E78*IFERROR(IF($D78&lt;=BD$5,INDEX($E$15:$E$16,MATCH(BD$5,$H$5:$CA$5,0)-MATCH($D78,$D$18:$D$90,0)+1,0),0),0)</f>
        <v>0</v>
      </c>
      <c r="BE78" s="138" cm="1">
        <f t="array" ref="BE78">$E78*IFERROR(IF($D78&lt;=BE$5,INDEX($E$15:$E$16,MATCH(BE$5,$H$5:$CA$5,0)-MATCH($D78,$D$18:$D$90,0)+1,0),0),0)</f>
        <v>0</v>
      </c>
      <c r="BF78" s="138" cm="1">
        <f t="array" ref="BF78">$E78*IFERROR(IF($D78&lt;=BF$5,INDEX($E$15:$E$16,MATCH(BF$5,$H$5:$CA$5,0)-MATCH($D78,$D$18:$D$90,0)+1,0),0),0)</f>
        <v>0</v>
      </c>
      <c r="BG78" s="138" cm="1">
        <f t="array" ref="BG78">$E78*IFERROR(IF($D78&lt;=BG$5,INDEX($E$15:$E$16,MATCH(BG$5,$H$5:$CA$5,0)-MATCH($D78,$D$18:$D$90,0)+1,0),0),0)</f>
        <v>0</v>
      </c>
      <c r="BH78" s="138" cm="1">
        <f t="array" ref="BH78">$E78*IFERROR(IF($D78&lt;=BH$5,INDEX($E$15:$E$16,MATCH(BH$5,$H$5:$CA$5,0)-MATCH($D78,$D$18:$D$90,0)+1,0),0),0)</f>
        <v>0</v>
      </c>
      <c r="BI78" s="138" cm="1">
        <f t="array" ref="BI78">$E78*IFERROR(IF($D78&lt;=BI$5,INDEX($E$15:$E$16,MATCH(BI$5,$H$5:$CA$5,0)-MATCH($D78,$D$18:$D$90,0)+1,0),0),0)</f>
        <v>0</v>
      </c>
      <c r="BJ78" s="138" cm="1">
        <f t="array" ref="BJ78">$E78*IFERROR(IF($D78&lt;=BJ$5,INDEX($E$15:$E$16,MATCH(BJ$5,$H$5:$CA$5,0)-MATCH($D78,$D$18:$D$90,0)+1,0),0),0)</f>
        <v>0</v>
      </c>
      <c r="BK78" s="138" cm="1">
        <f t="array" ref="BK78">$E78*IFERROR(IF($D78&lt;=BK$5,INDEX($E$15:$E$16,MATCH(BK$5,$H$5:$CA$5,0)-MATCH($D78,$D$18:$D$90,0)+1,0),0),0)</f>
        <v>0</v>
      </c>
      <c r="BL78" s="138" cm="1">
        <f t="array" ref="BL78">$E78*IFERROR(IF($D78&lt;=BL$5,INDEX($E$15:$E$16,MATCH(BL$5,$H$5:$CA$5,0)-MATCH($D78,$D$18:$D$90,0)+1,0),0),0)</f>
        <v>0</v>
      </c>
      <c r="BM78" s="138" cm="1">
        <f t="array" ref="BM78">$E78*IFERROR(IF($D78&lt;=BM$5,INDEX($E$15:$E$16,MATCH(BM$5,$H$5:$CA$5,0)-MATCH($D78,$D$18:$D$90,0)+1,0),0),0)</f>
        <v>0</v>
      </c>
      <c r="BN78" s="138" cm="1">
        <f t="array" ref="BN78">$E78*IFERROR(IF($D78&lt;=BN$5,INDEX($E$15:$E$16,MATCH(BN$5,$H$5:$CA$5,0)-MATCH($D78,$D$18:$D$90,0)+1,0),0),0)</f>
        <v>0</v>
      </c>
      <c r="BO78" s="138" cm="1">
        <f t="array" ref="BO78">$E78*IFERROR(IF($D78&lt;=BO$5,INDEX($E$15:$E$16,MATCH(BO$5,$H$5:$CA$5,0)-MATCH($D78,$D$18:$D$90,0)+1,0),0),0)</f>
        <v>0</v>
      </c>
      <c r="BP78" s="138" cm="1">
        <f t="array" ref="BP78">$E78*IFERROR(IF($D78&lt;=BP$5,INDEX($E$15:$E$16,MATCH(BP$5,$H$5:$CA$5,0)-MATCH($D78,$D$18:$D$90,0)+1,0),0),0)</f>
        <v>262633.70833333337</v>
      </c>
      <c r="BQ78" s="138" cm="1">
        <f t="array" ref="BQ78">$E78*IFERROR(IF($D78&lt;=BQ$5,INDEX($E$15:$E$16,MATCH(BQ$5,$H$5:$CA$5,0)-MATCH($D78,$D$18:$D$90,0)+1,0),0),0)</f>
        <v>262633.70833333337</v>
      </c>
      <c r="BR78" s="138" cm="1">
        <f t="array" ref="BR78">$E78*IFERROR(IF($D78&lt;=BR$5,INDEX($E$15:$E$16,MATCH(BR$5,$H$5:$CA$5,0)-MATCH($D78,$D$18:$D$90,0)+1,0),0),0)</f>
        <v>0</v>
      </c>
      <c r="BS78" s="138" cm="1">
        <f t="array" ref="BS78">$E78*IFERROR(IF($D78&lt;=BS$5,INDEX($E$15:$E$16,MATCH(BS$5,$H$5:$CA$5,0)-MATCH($D78,$D$18:$D$90,0)+1,0),0),0)</f>
        <v>0</v>
      </c>
      <c r="BT78" s="138" cm="1">
        <f t="array" ref="BT78">$E78*IFERROR(IF($D78&lt;=BT$5,INDEX($E$15:$E$16,MATCH(BT$5,$H$5:$CA$5,0)-MATCH($D78,$D$18:$D$90,0)+1,0),0),0)</f>
        <v>0</v>
      </c>
      <c r="BU78" s="138" cm="1">
        <f t="array" ref="BU78">$E78*IFERROR(IF($D78&lt;=BU$5,INDEX($E$15:$E$16,MATCH(BU$5,$H$5:$CA$5,0)-MATCH($D78,$D$18:$D$90,0)+1,0),0),0)</f>
        <v>0</v>
      </c>
      <c r="BV78" s="138" cm="1">
        <f t="array" ref="BV78">$E78*IFERROR(IF($D78&lt;=BV$5,INDEX($E$15:$E$16,MATCH(BV$5,$H$5:$CA$5,0)-MATCH($D78,$D$18:$D$90,0)+1,0),0),0)</f>
        <v>0</v>
      </c>
      <c r="BW78" s="138" cm="1">
        <f t="array" ref="BW78">$E78*IFERROR(IF($D78&lt;=BW$5,INDEX($E$15:$E$16,MATCH(BW$5,$H$5:$CA$5,0)-MATCH($D78,$D$18:$D$90,0)+1,0),0),0)</f>
        <v>0</v>
      </c>
      <c r="BX78" s="138" cm="1">
        <f t="array" ref="BX78">$E78*IFERROR(IF($D78&lt;=BX$5,INDEX($E$15:$E$16,MATCH(BX$5,$H$5:$CA$5,0)-MATCH($D78,$D$18:$D$90,0)+1,0),0),0)</f>
        <v>0</v>
      </c>
      <c r="BY78" s="138" cm="1">
        <f t="array" ref="BY78">$E78*IFERROR(IF($D78&lt;=BY$5,INDEX($E$15:$E$16,MATCH(BY$5,$H$5:$CA$5,0)-MATCH($D78,$D$18:$D$90,0)+1,0),0),0)</f>
        <v>0</v>
      </c>
      <c r="BZ78" s="138" cm="1">
        <f t="array" ref="BZ78">$E78*IFERROR(IF($D78&lt;=BZ$5,INDEX($E$15:$E$16,MATCH(BZ$5,$H$5:$CA$5,0)-MATCH($D78,$D$18:$D$90,0)+1,0),0),0)</f>
        <v>0</v>
      </c>
      <c r="CA78" s="138" cm="1">
        <f t="array" ref="CA78">$E78*IFERROR(IF($D78&lt;=CA$5,INDEX($E$15:$E$16,MATCH(CA$5,$H$5:$CA$5,0)-MATCH($D78,$D$18:$D$90,0)+1,0),0),0)</f>
        <v>0</v>
      </c>
    </row>
    <row r="79" spans="4:79" hidden="1" outlineLevel="1">
      <c r="D79" s="24">
        <f t="shared" si="10"/>
        <v>47907</v>
      </c>
      <c r="E79" s="137" cm="1">
        <f t="array" ref="E79">INDEX($H$7:$CA$7,0,MATCH($D79,$H$5:$CA$5,0))</f>
        <v>493354.91666666669</v>
      </c>
      <c r="H79" s="138" cm="1">
        <f t="array" ref="H79">$E79*IFERROR(IF($D79&lt;=H$5,INDEX($E$15:$E$16,MATCH(H$5,$H$5:$CA$5,0)-MATCH($D79,$D$18:$D$90,0)+1,0),0),0)</f>
        <v>0</v>
      </c>
      <c r="I79" s="138" cm="1">
        <f t="array" ref="I79">$E79*IFERROR(IF($D79&lt;=I$5,INDEX($E$15:$E$16,MATCH(I$5,$H$5:$CA$5,0)-MATCH($D79,$D$18:$D$90,0)+1,0),0),0)</f>
        <v>0</v>
      </c>
      <c r="J79" s="138" cm="1">
        <f t="array" ref="J79">$E79*IFERROR(IF($D79&lt;=J$5,INDEX($E$15:$E$16,MATCH(J$5,$H$5:$CA$5,0)-MATCH($D79,$D$18:$D$90,0)+1,0),0),0)</f>
        <v>0</v>
      </c>
      <c r="K79" s="138" cm="1">
        <f t="array" ref="K79">$E79*IFERROR(IF($D79&lt;=K$5,INDEX($E$15:$E$16,MATCH(K$5,$H$5:$CA$5,0)-MATCH($D79,$D$18:$D$90,0)+1,0),0),0)</f>
        <v>0</v>
      </c>
      <c r="L79" s="138" cm="1">
        <f t="array" ref="L79">$E79*IFERROR(IF($D79&lt;=L$5,INDEX($E$15:$E$16,MATCH(L$5,$H$5:$CA$5,0)-MATCH($D79,$D$18:$D$90,0)+1,0),0),0)</f>
        <v>0</v>
      </c>
      <c r="M79" s="138" cm="1">
        <f t="array" ref="M79">$E79*IFERROR(IF($D79&lt;=M$5,INDEX($E$15:$E$16,MATCH(M$5,$H$5:$CA$5,0)-MATCH($D79,$D$18:$D$90,0)+1,0),0),0)</f>
        <v>0</v>
      </c>
      <c r="N79" s="138" cm="1">
        <f t="array" ref="N79">$E79*IFERROR(IF($D79&lt;=N$5,INDEX($E$15:$E$16,MATCH(N$5,$H$5:$CA$5,0)-MATCH($D79,$D$18:$D$90,0)+1,0),0),0)</f>
        <v>0</v>
      </c>
      <c r="O79" s="138" cm="1">
        <f t="array" ref="O79">$E79*IFERROR(IF($D79&lt;=O$5,INDEX($E$15:$E$16,MATCH(O$5,$H$5:$CA$5,0)-MATCH($D79,$D$18:$D$90,0)+1,0),0),0)</f>
        <v>0</v>
      </c>
      <c r="P79" s="138" cm="1">
        <f t="array" ref="P79">$E79*IFERROR(IF($D79&lt;=P$5,INDEX($E$15:$E$16,MATCH(P$5,$H$5:$CA$5,0)-MATCH($D79,$D$18:$D$90,0)+1,0),0),0)</f>
        <v>0</v>
      </c>
      <c r="Q79" s="138" cm="1">
        <f t="array" ref="Q79">$E79*IFERROR(IF($D79&lt;=Q$5,INDEX($E$15:$E$16,MATCH(Q$5,$H$5:$CA$5,0)-MATCH($D79,$D$18:$D$90,0)+1,0),0),0)</f>
        <v>0</v>
      </c>
      <c r="R79" s="138" cm="1">
        <f t="array" ref="R79">$E79*IFERROR(IF($D79&lt;=R$5,INDEX($E$15:$E$16,MATCH(R$5,$H$5:$CA$5,0)-MATCH($D79,$D$18:$D$90,0)+1,0),0),0)</f>
        <v>0</v>
      </c>
      <c r="S79" s="138" cm="1">
        <f t="array" ref="S79">$E79*IFERROR(IF($D79&lt;=S$5,INDEX($E$15:$E$16,MATCH(S$5,$H$5:$CA$5,0)-MATCH($D79,$D$18:$D$90,0)+1,0),0),0)</f>
        <v>0</v>
      </c>
      <c r="T79" s="138" cm="1">
        <f t="array" ref="T79">$E79*IFERROR(IF($D79&lt;=T$5,INDEX($E$15:$E$16,MATCH(T$5,$H$5:$CA$5,0)-MATCH($D79,$D$18:$D$90,0)+1,0),0),0)</f>
        <v>0</v>
      </c>
      <c r="U79" s="138" cm="1">
        <f t="array" ref="U79">$E79*IFERROR(IF($D79&lt;=U$5,INDEX($E$15:$E$16,MATCH(U$5,$H$5:$CA$5,0)-MATCH($D79,$D$18:$D$90,0)+1,0),0),0)</f>
        <v>0</v>
      </c>
      <c r="V79" s="138" cm="1">
        <f t="array" ref="V79">$E79*IFERROR(IF($D79&lt;=V$5,INDEX($E$15:$E$16,MATCH(V$5,$H$5:$CA$5,0)-MATCH($D79,$D$18:$D$90,0)+1,0),0),0)</f>
        <v>0</v>
      </c>
      <c r="W79" s="138" cm="1">
        <f t="array" ref="W79">$E79*IFERROR(IF($D79&lt;=W$5,INDEX($E$15:$E$16,MATCH(W$5,$H$5:$CA$5,0)-MATCH($D79,$D$18:$D$90,0)+1,0),0),0)</f>
        <v>0</v>
      </c>
      <c r="X79" s="138" cm="1">
        <f t="array" ref="X79">$E79*IFERROR(IF($D79&lt;=X$5,INDEX($E$15:$E$16,MATCH(X$5,$H$5:$CA$5,0)-MATCH($D79,$D$18:$D$90,0)+1,0),0),0)</f>
        <v>0</v>
      </c>
      <c r="Y79" s="138" cm="1">
        <f t="array" ref="Y79">$E79*IFERROR(IF($D79&lt;=Y$5,INDEX($E$15:$E$16,MATCH(Y$5,$H$5:$CA$5,0)-MATCH($D79,$D$18:$D$90,0)+1,0),0),0)</f>
        <v>0</v>
      </c>
      <c r="Z79" s="138" cm="1">
        <f t="array" ref="Z79">$E79*IFERROR(IF($D79&lt;=Z$5,INDEX($E$15:$E$16,MATCH(Z$5,$H$5:$CA$5,0)-MATCH($D79,$D$18:$D$90,0)+1,0),0),0)</f>
        <v>0</v>
      </c>
      <c r="AA79" s="138" cm="1">
        <f t="array" ref="AA79">$E79*IFERROR(IF($D79&lt;=AA$5,INDEX($E$15:$E$16,MATCH(AA$5,$H$5:$CA$5,0)-MATCH($D79,$D$18:$D$90,0)+1,0),0),0)</f>
        <v>0</v>
      </c>
      <c r="AB79" s="138" cm="1">
        <f t="array" ref="AB79">$E79*IFERROR(IF($D79&lt;=AB$5,INDEX($E$15:$E$16,MATCH(AB$5,$H$5:$CA$5,0)-MATCH($D79,$D$18:$D$90,0)+1,0),0),0)</f>
        <v>0</v>
      </c>
      <c r="AC79" s="138" cm="1">
        <f t="array" ref="AC79">$E79*IFERROR(IF($D79&lt;=AC$5,INDEX($E$15:$E$16,MATCH(AC$5,$H$5:$CA$5,0)-MATCH($D79,$D$18:$D$90,0)+1,0),0),0)</f>
        <v>0</v>
      </c>
      <c r="AD79" s="138" cm="1">
        <f t="array" ref="AD79">$E79*IFERROR(IF($D79&lt;=AD$5,INDEX($E$15:$E$16,MATCH(AD$5,$H$5:$CA$5,0)-MATCH($D79,$D$18:$D$90,0)+1,0),0),0)</f>
        <v>0</v>
      </c>
      <c r="AE79" s="138" cm="1">
        <f t="array" ref="AE79">$E79*IFERROR(IF($D79&lt;=AE$5,INDEX($E$15:$E$16,MATCH(AE$5,$H$5:$CA$5,0)-MATCH($D79,$D$18:$D$90,0)+1,0),0),0)</f>
        <v>0</v>
      </c>
      <c r="AF79" s="138" cm="1">
        <f t="array" ref="AF79">$E79*IFERROR(IF($D79&lt;=AF$5,INDEX($E$15:$E$16,MATCH(AF$5,$H$5:$CA$5,0)-MATCH($D79,$D$18:$D$90,0)+1,0),0),0)</f>
        <v>0</v>
      </c>
      <c r="AG79" s="138" cm="1">
        <f t="array" ref="AG79">$E79*IFERROR(IF($D79&lt;=AG$5,INDEX($E$15:$E$16,MATCH(AG$5,$H$5:$CA$5,0)-MATCH($D79,$D$18:$D$90,0)+1,0),0),0)</f>
        <v>0</v>
      </c>
      <c r="AH79" s="138" cm="1">
        <f t="array" ref="AH79">$E79*IFERROR(IF($D79&lt;=AH$5,INDEX($E$15:$E$16,MATCH(AH$5,$H$5:$CA$5,0)-MATCH($D79,$D$18:$D$90,0)+1,0),0),0)</f>
        <v>0</v>
      </c>
      <c r="AI79" s="138" cm="1">
        <f t="array" ref="AI79">$E79*IFERROR(IF($D79&lt;=AI$5,INDEX($E$15:$E$16,MATCH(AI$5,$H$5:$CA$5,0)-MATCH($D79,$D$18:$D$90,0)+1,0),0),0)</f>
        <v>0</v>
      </c>
      <c r="AJ79" s="138" cm="1">
        <f t="array" ref="AJ79">$E79*IFERROR(IF($D79&lt;=AJ$5,INDEX($E$15:$E$16,MATCH(AJ$5,$H$5:$CA$5,0)-MATCH($D79,$D$18:$D$90,0)+1,0),0),0)</f>
        <v>0</v>
      </c>
      <c r="AK79" s="138" cm="1">
        <f t="array" ref="AK79">$E79*IFERROR(IF($D79&lt;=AK$5,INDEX($E$15:$E$16,MATCH(AK$5,$H$5:$CA$5,0)-MATCH($D79,$D$18:$D$90,0)+1,0),0),0)</f>
        <v>0</v>
      </c>
      <c r="AL79" s="138" cm="1">
        <f t="array" ref="AL79">$E79*IFERROR(IF($D79&lt;=AL$5,INDEX($E$15:$E$16,MATCH(AL$5,$H$5:$CA$5,0)-MATCH($D79,$D$18:$D$90,0)+1,0),0),0)</f>
        <v>0</v>
      </c>
      <c r="AM79" s="138" cm="1">
        <f t="array" ref="AM79">$E79*IFERROR(IF($D79&lt;=AM$5,INDEX($E$15:$E$16,MATCH(AM$5,$H$5:$CA$5,0)-MATCH($D79,$D$18:$D$90,0)+1,0),0),0)</f>
        <v>0</v>
      </c>
      <c r="AN79" s="138" cm="1">
        <f t="array" ref="AN79">$E79*IFERROR(IF($D79&lt;=AN$5,INDEX($E$15:$E$16,MATCH(AN$5,$H$5:$CA$5,0)-MATCH($D79,$D$18:$D$90,0)+1,0),0),0)</f>
        <v>0</v>
      </c>
      <c r="AO79" s="138" cm="1">
        <f t="array" ref="AO79">$E79*IFERROR(IF($D79&lt;=AO$5,INDEX($E$15:$E$16,MATCH(AO$5,$H$5:$CA$5,0)-MATCH($D79,$D$18:$D$90,0)+1,0),0),0)</f>
        <v>0</v>
      </c>
      <c r="AP79" s="138" cm="1">
        <f t="array" ref="AP79">$E79*IFERROR(IF($D79&lt;=AP$5,INDEX($E$15:$E$16,MATCH(AP$5,$H$5:$CA$5,0)-MATCH($D79,$D$18:$D$90,0)+1,0),0),0)</f>
        <v>0</v>
      </c>
      <c r="AQ79" s="138" cm="1">
        <f t="array" ref="AQ79">$E79*IFERROR(IF($D79&lt;=AQ$5,INDEX($E$15:$E$16,MATCH(AQ$5,$H$5:$CA$5,0)-MATCH($D79,$D$18:$D$90,0)+1,0),0),0)</f>
        <v>0</v>
      </c>
      <c r="AR79" s="138" cm="1">
        <f t="array" ref="AR79">$E79*IFERROR(IF($D79&lt;=AR$5,INDEX($E$15:$E$16,MATCH(AR$5,$H$5:$CA$5,0)-MATCH($D79,$D$18:$D$90,0)+1,0),0),0)</f>
        <v>0</v>
      </c>
      <c r="AS79" s="138" cm="1">
        <f t="array" ref="AS79">$E79*IFERROR(IF($D79&lt;=AS$5,INDEX($E$15:$E$16,MATCH(AS$5,$H$5:$CA$5,0)-MATCH($D79,$D$18:$D$90,0)+1,0),0),0)</f>
        <v>0</v>
      </c>
      <c r="AT79" s="138" cm="1">
        <f t="array" ref="AT79">$E79*IFERROR(IF($D79&lt;=AT$5,INDEX($E$15:$E$16,MATCH(AT$5,$H$5:$CA$5,0)-MATCH($D79,$D$18:$D$90,0)+1,0),0),0)</f>
        <v>0</v>
      </c>
      <c r="AU79" s="138" cm="1">
        <f t="array" ref="AU79">$E79*IFERROR(IF($D79&lt;=AU$5,INDEX($E$15:$E$16,MATCH(AU$5,$H$5:$CA$5,0)-MATCH($D79,$D$18:$D$90,0)+1,0),0),0)</f>
        <v>0</v>
      </c>
      <c r="AV79" s="138" cm="1">
        <f t="array" ref="AV79">$E79*IFERROR(IF($D79&lt;=AV$5,INDEX($E$15:$E$16,MATCH(AV$5,$H$5:$CA$5,0)-MATCH($D79,$D$18:$D$90,0)+1,0),0),0)</f>
        <v>0</v>
      </c>
      <c r="AW79" s="138" cm="1">
        <f t="array" ref="AW79">$E79*IFERROR(IF($D79&lt;=AW$5,INDEX($E$15:$E$16,MATCH(AW$5,$H$5:$CA$5,0)-MATCH($D79,$D$18:$D$90,0)+1,0),0),0)</f>
        <v>0</v>
      </c>
      <c r="AX79" s="138" cm="1">
        <f t="array" ref="AX79">$E79*IFERROR(IF($D79&lt;=AX$5,INDEX($E$15:$E$16,MATCH(AX$5,$H$5:$CA$5,0)-MATCH($D79,$D$18:$D$90,0)+1,0),0),0)</f>
        <v>0</v>
      </c>
      <c r="AY79" s="138" cm="1">
        <f t="array" ref="AY79">$E79*IFERROR(IF($D79&lt;=AY$5,INDEX($E$15:$E$16,MATCH(AY$5,$H$5:$CA$5,0)-MATCH($D79,$D$18:$D$90,0)+1,0),0),0)</f>
        <v>0</v>
      </c>
      <c r="AZ79" s="138" cm="1">
        <f t="array" ref="AZ79">$E79*IFERROR(IF($D79&lt;=AZ$5,INDEX($E$15:$E$16,MATCH(AZ$5,$H$5:$CA$5,0)-MATCH($D79,$D$18:$D$90,0)+1,0),0),0)</f>
        <v>0</v>
      </c>
      <c r="BA79" s="138" cm="1">
        <f t="array" ref="BA79">$E79*IFERROR(IF($D79&lt;=BA$5,INDEX($E$15:$E$16,MATCH(BA$5,$H$5:$CA$5,0)-MATCH($D79,$D$18:$D$90,0)+1,0),0),0)</f>
        <v>0</v>
      </c>
      <c r="BB79" s="138" cm="1">
        <f t="array" ref="BB79">$E79*IFERROR(IF($D79&lt;=BB$5,INDEX($E$15:$E$16,MATCH(BB$5,$H$5:$CA$5,0)-MATCH($D79,$D$18:$D$90,0)+1,0),0),0)</f>
        <v>0</v>
      </c>
      <c r="BC79" s="138" cm="1">
        <f t="array" ref="BC79">$E79*IFERROR(IF($D79&lt;=BC$5,INDEX($E$15:$E$16,MATCH(BC$5,$H$5:$CA$5,0)-MATCH($D79,$D$18:$D$90,0)+1,0),0),0)</f>
        <v>0</v>
      </c>
      <c r="BD79" s="138" cm="1">
        <f t="array" ref="BD79">$E79*IFERROR(IF($D79&lt;=BD$5,INDEX($E$15:$E$16,MATCH(BD$5,$H$5:$CA$5,0)-MATCH($D79,$D$18:$D$90,0)+1,0),0),0)</f>
        <v>0</v>
      </c>
      <c r="BE79" s="138" cm="1">
        <f t="array" ref="BE79">$E79*IFERROR(IF($D79&lt;=BE$5,INDEX($E$15:$E$16,MATCH(BE$5,$H$5:$CA$5,0)-MATCH($D79,$D$18:$D$90,0)+1,0),0),0)</f>
        <v>0</v>
      </c>
      <c r="BF79" s="138" cm="1">
        <f t="array" ref="BF79">$E79*IFERROR(IF($D79&lt;=BF$5,INDEX($E$15:$E$16,MATCH(BF$5,$H$5:$CA$5,0)-MATCH($D79,$D$18:$D$90,0)+1,0),0),0)</f>
        <v>0</v>
      </c>
      <c r="BG79" s="138" cm="1">
        <f t="array" ref="BG79">$E79*IFERROR(IF($D79&lt;=BG$5,INDEX($E$15:$E$16,MATCH(BG$5,$H$5:$CA$5,0)-MATCH($D79,$D$18:$D$90,0)+1,0),0),0)</f>
        <v>0</v>
      </c>
      <c r="BH79" s="138" cm="1">
        <f t="array" ref="BH79">$E79*IFERROR(IF($D79&lt;=BH$5,INDEX($E$15:$E$16,MATCH(BH$5,$H$5:$CA$5,0)-MATCH($D79,$D$18:$D$90,0)+1,0),0),0)</f>
        <v>0</v>
      </c>
      <c r="BI79" s="138" cm="1">
        <f t="array" ref="BI79">$E79*IFERROR(IF($D79&lt;=BI$5,INDEX($E$15:$E$16,MATCH(BI$5,$H$5:$CA$5,0)-MATCH($D79,$D$18:$D$90,0)+1,0),0),0)</f>
        <v>0</v>
      </c>
      <c r="BJ79" s="138" cm="1">
        <f t="array" ref="BJ79">$E79*IFERROR(IF($D79&lt;=BJ$5,INDEX($E$15:$E$16,MATCH(BJ$5,$H$5:$CA$5,0)-MATCH($D79,$D$18:$D$90,0)+1,0),0),0)</f>
        <v>0</v>
      </c>
      <c r="BK79" s="138" cm="1">
        <f t="array" ref="BK79">$E79*IFERROR(IF($D79&lt;=BK$5,INDEX($E$15:$E$16,MATCH(BK$5,$H$5:$CA$5,0)-MATCH($D79,$D$18:$D$90,0)+1,0),0),0)</f>
        <v>0</v>
      </c>
      <c r="BL79" s="138" cm="1">
        <f t="array" ref="BL79">$E79*IFERROR(IF($D79&lt;=BL$5,INDEX($E$15:$E$16,MATCH(BL$5,$H$5:$CA$5,0)-MATCH($D79,$D$18:$D$90,0)+1,0),0),0)</f>
        <v>0</v>
      </c>
      <c r="BM79" s="138" cm="1">
        <f t="array" ref="BM79">$E79*IFERROR(IF($D79&lt;=BM$5,INDEX($E$15:$E$16,MATCH(BM$5,$H$5:$CA$5,0)-MATCH($D79,$D$18:$D$90,0)+1,0),0),0)</f>
        <v>0</v>
      </c>
      <c r="BN79" s="138" cm="1">
        <f t="array" ref="BN79">$E79*IFERROR(IF($D79&lt;=BN$5,INDEX($E$15:$E$16,MATCH(BN$5,$H$5:$CA$5,0)-MATCH($D79,$D$18:$D$90,0)+1,0),0),0)</f>
        <v>0</v>
      </c>
      <c r="BO79" s="138" cm="1">
        <f t="array" ref="BO79">$E79*IFERROR(IF($D79&lt;=BO$5,INDEX($E$15:$E$16,MATCH(BO$5,$H$5:$CA$5,0)-MATCH($D79,$D$18:$D$90,0)+1,0),0),0)</f>
        <v>0</v>
      </c>
      <c r="BP79" s="138" cm="1">
        <f t="array" ref="BP79">$E79*IFERROR(IF($D79&lt;=BP$5,INDEX($E$15:$E$16,MATCH(BP$5,$H$5:$CA$5,0)-MATCH($D79,$D$18:$D$90,0)+1,0),0),0)</f>
        <v>0</v>
      </c>
      <c r="BQ79" s="138" cm="1">
        <f t="array" ref="BQ79">$E79*IFERROR(IF($D79&lt;=BQ$5,INDEX($E$15:$E$16,MATCH(BQ$5,$H$5:$CA$5,0)-MATCH($D79,$D$18:$D$90,0)+1,0),0),0)</f>
        <v>246677.45833333334</v>
      </c>
      <c r="BR79" s="138" cm="1">
        <f t="array" ref="BR79">$E79*IFERROR(IF($D79&lt;=BR$5,INDEX($E$15:$E$16,MATCH(BR$5,$H$5:$CA$5,0)-MATCH($D79,$D$18:$D$90,0)+1,0),0),0)</f>
        <v>246677.45833333334</v>
      </c>
      <c r="BS79" s="138" cm="1">
        <f t="array" ref="BS79">$E79*IFERROR(IF($D79&lt;=BS$5,INDEX($E$15:$E$16,MATCH(BS$5,$H$5:$CA$5,0)-MATCH($D79,$D$18:$D$90,0)+1,0),0),0)</f>
        <v>0</v>
      </c>
      <c r="BT79" s="138" cm="1">
        <f t="array" ref="BT79">$E79*IFERROR(IF($D79&lt;=BT$5,INDEX($E$15:$E$16,MATCH(BT$5,$H$5:$CA$5,0)-MATCH($D79,$D$18:$D$90,0)+1,0),0),0)</f>
        <v>0</v>
      </c>
      <c r="BU79" s="138" cm="1">
        <f t="array" ref="BU79">$E79*IFERROR(IF($D79&lt;=BU$5,INDEX($E$15:$E$16,MATCH(BU$5,$H$5:$CA$5,0)-MATCH($D79,$D$18:$D$90,0)+1,0),0),0)</f>
        <v>0</v>
      </c>
      <c r="BV79" s="138" cm="1">
        <f t="array" ref="BV79">$E79*IFERROR(IF($D79&lt;=BV$5,INDEX($E$15:$E$16,MATCH(BV$5,$H$5:$CA$5,0)-MATCH($D79,$D$18:$D$90,0)+1,0),0),0)</f>
        <v>0</v>
      </c>
      <c r="BW79" s="138" cm="1">
        <f t="array" ref="BW79">$E79*IFERROR(IF($D79&lt;=BW$5,INDEX($E$15:$E$16,MATCH(BW$5,$H$5:$CA$5,0)-MATCH($D79,$D$18:$D$90,0)+1,0),0),0)</f>
        <v>0</v>
      </c>
      <c r="BX79" s="138" cm="1">
        <f t="array" ref="BX79">$E79*IFERROR(IF($D79&lt;=BX$5,INDEX($E$15:$E$16,MATCH(BX$5,$H$5:$CA$5,0)-MATCH($D79,$D$18:$D$90,0)+1,0),0),0)</f>
        <v>0</v>
      </c>
      <c r="BY79" s="138" cm="1">
        <f t="array" ref="BY79">$E79*IFERROR(IF($D79&lt;=BY$5,INDEX($E$15:$E$16,MATCH(BY$5,$H$5:$CA$5,0)-MATCH($D79,$D$18:$D$90,0)+1,0),0),0)</f>
        <v>0</v>
      </c>
      <c r="BZ79" s="138" cm="1">
        <f t="array" ref="BZ79">$E79*IFERROR(IF($D79&lt;=BZ$5,INDEX($E$15:$E$16,MATCH(BZ$5,$H$5:$CA$5,0)-MATCH($D79,$D$18:$D$90,0)+1,0),0),0)</f>
        <v>0</v>
      </c>
      <c r="CA79" s="138" cm="1">
        <f t="array" ref="CA79">$E79*IFERROR(IF($D79&lt;=CA$5,INDEX($E$15:$E$16,MATCH(CA$5,$H$5:$CA$5,0)-MATCH($D79,$D$18:$D$90,0)+1,0),0),0)</f>
        <v>0</v>
      </c>
    </row>
    <row r="80" spans="4:79" hidden="1" outlineLevel="1">
      <c r="D80" s="24">
        <f t="shared" si="10"/>
        <v>47938</v>
      </c>
      <c r="E80" s="137" cm="1">
        <f t="array" ref="E80">INDEX($H$7:$CA$7,0,MATCH($D80,$H$5:$CA$5,0))</f>
        <v>552605.02083333337</v>
      </c>
      <c r="H80" s="138" cm="1">
        <f t="array" ref="H80">$E80*IFERROR(IF($D80&lt;=H$5,INDEX($E$15:$E$16,MATCH(H$5,$H$5:$CA$5,0)-MATCH($D80,$D$18:$D$90,0)+1,0),0),0)</f>
        <v>0</v>
      </c>
      <c r="I80" s="138" cm="1">
        <f t="array" ref="I80">$E80*IFERROR(IF($D80&lt;=I$5,INDEX($E$15:$E$16,MATCH(I$5,$H$5:$CA$5,0)-MATCH($D80,$D$18:$D$90,0)+1,0),0),0)</f>
        <v>0</v>
      </c>
      <c r="J80" s="138" cm="1">
        <f t="array" ref="J80">$E80*IFERROR(IF($D80&lt;=J$5,INDEX($E$15:$E$16,MATCH(J$5,$H$5:$CA$5,0)-MATCH($D80,$D$18:$D$90,0)+1,0),0),0)</f>
        <v>0</v>
      </c>
      <c r="K80" s="138" cm="1">
        <f t="array" ref="K80">$E80*IFERROR(IF($D80&lt;=K$5,INDEX($E$15:$E$16,MATCH(K$5,$H$5:$CA$5,0)-MATCH($D80,$D$18:$D$90,0)+1,0),0),0)</f>
        <v>0</v>
      </c>
      <c r="L80" s="138" cm="1">
        <f t="array" ref="L80">$E80*IFERROR(IF($D80&lt;=L$5,INDEX($E$15:$E$16,MATCH(L$5,$H$5:$CA$5,0)-MATCH($D80,$D$18:$D$90,0)+1,0),0),0)</f>
        <v>0</v>
      </c>
      <c r="M80" s="138" cm="1">
        <f t="array" ref="M80">$E80*IFERROR(IF($D80&lt;=M$5,INDEX($E$15:$E$16,MATCH(M$5,$H$5:$CA$5,0)-MATCH($D80,$D$18:$D$90,0)+1,0),0),0)</f>
        <v>0</v>
      </c>
      <c r="N80" s="138" cm="1">
        <f t="array" ref="N80">$E80*IFERROR(IF($D80&lt;=N$5,INDEX($E$15:$E$16,MATCH(N$5,$H$5:$CA$5,0)-MATCH($D80,$D$18:$D$90,0)+1,0),0),0)</f>
        <v>0</v>
      </c>
      <c r="O80" s="138" cm="1">
        <f t="array" ref="O80">$E80*IFERROR(IF($D80&lt;=O$5,INDEX($E$15:$E$16,MATCH(O$5,$H$5:$CA$5,0)-MATCH($D80,$D$18:$D$90,0)+1,0),0),0)</f>
        <v>0</v>
      </c>
      <c r="P80" s="138" cm="1">
        <f t="array" ref="P80">$E80*IFERROR(IF($D80&lt;=P$5,INDEX($E$15:$E$16,MATCH(P$5,$H$5:$CA$5,0)-MATCH($D80,$D$18:$D$90,0)+1,0),0),0)</f>
        <v>0</v>
      </c>
      <c r="Q80" s="138" cm="1">
        <f t="array" ref="Q80">$E80*IFERROR(IF($D80&lt;=Q$5,INDEX($E$15:$E$16,MATCH(Q$5,$H$5:$CA$5,0)-MATCH($D80,$D$18:$D$90,0)+1,0),0),0)</f>
        <v>0</v>
      </c>
      <c r="R80" s="138" cm="1">
        <f t="array" ref="R80">$E80*IFERROR(IF($D80&lt;=R$5,INDEX($E$15:$E$16,MATCH(R$5,$H$5:$CA$5,0)-MATCH($D80,$D$18:$D$90,0)+1,0),0),0)</f>
        <v>0</v>
      </c>
      <c r="S80" s="138" cm="1">
        <f t="array" ref="S80">$E80*IFERROR(IF($D80&lt;=S$5,INDEX($E$15:$E$16,MATCH(S$5,$H$5:$CA$5,0)-MATCH($D80,$D$18:$D$90,0)+1,0),0),0)</f>
        <v>0</v>
      </c>
      <c r="T80" s="138" cm="1">
        <f t="array" ref="T80">$E80*IFERROR(IF($D80&lt;=T$5,INDEX($E$15:$E$16,MATCH(T$5,$H$5:$CA$5,0)-MATCH($D80,$D$18:$D$90,0)+1,0),0),0)</f>
        <v>0</v>
      </c>
      <c r="U80" s="138" cm="1">
        <f t="array" ref="U80">$E80*IFERROR(IF($D80&lt;=U$5,INDEX($E$15:$E$16,MATCH(U$5,$H$5:$CA$5,0)-MATCH($D80,$D$18:$D$90,0)+1,0),0),0)</f>
        <v>0</v>
      </c>
      <c r="V80" s="138" cm="1">
        <f t="array" ref="V80">$E80*IFERROR(IF($D80&lt;=V$5,INDEX($E$15:$E$16,MATCH(V$5,$H$5:$CA$5,0)-MATCH($D80,$D$18:$D$90,0)+1,0),0),0)</f>
        <v>0</v>
      </c>
      <c r="W80" s="138" cm="1">
        <f t="array" ref="W80">$E80*IFERROR(IF($D80&lt;=W$5,INDEX($E$15:$E$16,MATCH(W$5,$H$5:$CA$5,0)-MATCH($D80,$D$18:$D$90,0)+1,0),0),0)</f>
        <v>0</v>
      </c>
      <c r="X80" s="138" cm="1">
        <f t="array" ref="X80">$E80*IFERROR(IF($D80&lt;=X$5,INDEX($E$15:$E$16,MATCH(X$5,$H$5:$CA$5,0)-MATCH($D80,$D$18:$D$90,0)+1,0),0),0)</f>
        <v>0</v>
      </c>
      <c r="Y80" s="138" cm="1">
        <f t="array" ref="Y80">$E80*IFERROR(IF($D80&lt;=Y$5,INDEX($E$15:$E$16,MATCH(Y$5,$H$5:$CA$5,0)-MATCH($D80,$D$18:$D$90,0)+1,0),0),0)</f>
        <v>0</v>
      </c>
      <c r="Z80" s="138" cm="1">
        <f t="array" ref="Z80">$E80*IFERROR(IF($D80&lt;=Z$5,INDEX($E$15:$E$16,MATCH(Z$5,$H$5:$CA$5,0)-MATCH($D80,$D$18:$D$90,0)+1,0),0),0)</f>
        <v>0</v>
      </c>
      <c r="AA80" s="138" cm="1">
        <f t="array" ref="AA80">$E80*IFERROR(IF($D80&lt;=AA$5,INDEX($E$15:$E$16,MATCH(AA$5,$H$5:$CA$5,0)-MATCH($D80,$D$18:$D$90,0)+1,0),0),0)</f>
        <v>0</v>
      </c>
      <c r="AB80" s="138" cm="1">
        <f t="array" ref="AB80">$E80*IFERROR(IF($D80&lt;=AB$5,INDEX($E$15:$E$16,MATCH(AB$5,$H$5:$CA$5,0)-MATCH($D80,$D$18:$D$90,0)+1,0),0),0)</f>
        <v>0</v>
      </c>
      <c r="AC80" s="138" cm="1">
        <f t="array" ref="AC80">$E80*IFERROR(IF($D80&lt;=AC$5,INDEX($E$15:$E$16,MATCH(AC$5,$H$5:$CA$5,0)-MATCH($D80,$D$18:$D$90,0)+1,0),0),0)</f>
        <v>0</v>
      </c>
      <c r="AD80" s="138" cm="1">
        <f t="array" ref="AD80">$E80*IFERROR(IF($D80&lt;=AD$5,INDEX($E$15:$E$16,MATCH(AD$5,$H$5:$CA$5,0)-MATCH($D80,$D$18:$D$90,0)+1,0),0),0)</f>
        <v>0</v>
      </c>
      <c r="AE80" s="138" cm="1">
        <f t="array" ref="AE80">$E80*IFERROR(IF($D80&lt;=AE$5,INDEX($E$15:$E$16,MATCH(AE$5,$H$5:$CA$5,0)-MATCH($D80,$D$18:$D$90,0)+1,0),0),0)</f>
        <v>0</v>
      </c>
      <c r="AF80" s="138" cm="1">
        <f t="array" ref="AF80">$E80*IFERROR(IF($D80&lt;=AF$5,INDEX($E$15:$E$16,MATCH(AF$5,$H$5:$CA$5,0)-MATCH($D80,$D$18:$D$90,0)+1,0),0),0)</f>
        <v>0</v>
      </c>
      <c r="AG80" s="138" cm="1">
        <f t="array" ref="AG80">$E80*IFERROR(IF($D80&lt;=AG$5,INDEX($E$15:$E$16,MATCH(AG$5,$H$5:$CA$5,0)-MATCH($D80,$D$18:$D$90,0)+1,0),0),0)</f>
        <v>0</v>
      </c>
      <c r="AH80" s="138" cm="1">
        <f t="array" ref="AH80">$E80*IFERROR(IF($D80&lt;=AH$5,INDEX($E$15:$E$16,MATCH(AH$5,$H$5:$CA$5,0)-MATCH($D80,$D$18:$D$90,0)+1,0),0),0)</f>
        <v>0</v>
      </c>
      <c r="AI80" s="138" cm="1">
        <f t="array" ref="AI80">$E80*IFERROR(IF($D80&lt;=AI$5,INDEX($E$15:$E$16,MATCH(AI$5,$H$5:$CA$5,0)-MATCH($D80,$D$18:$D$90,0)+1,0),0),0)</f>
        <v>0</v>
      </c>
      <c r="AJ80" s="138" cm="1">
        <f t="array" ref="AJ80">$E80*IFERROR(IF($D80&lt;=AJ$5,INDEX($E$15:$E$16,MATCH(AJ$5,$H$5:$CA$5,0)-MATCH($D80,$D$18:$D$90,0)+1,0),0),0)</f>
        <v>0</v>
      </c>
      <c r="AK80" s="138" cm="1">
        <f t="array" ref="AK80">$E80*IFERROR(IF($D80&lt;=AK$5,INDEX($E$15:$E$16,MATCH(AK$5,$H$5:$CA$5,0)-MATCH($D80,$D$18:$D$90,0)+1,0),0),0)</f>
        <v>0</v>
      </c>
      <c r="AL80" s="138" cm="1">
        <f t="array" ref="AL80">$E80*IFERROR(IF($D80&lt;=AL$5,INDEX($E$15:$E$16,MATCH(AL$5,$H$5:$CA$5,0)-MATCH($D80,$D$18:$D$90,0)+1,0),0),0)</f>
        <v>0</v>
      </c>
      <c r="AM80" s="138" cm="1">
        <f t="array" ref="AM80">$E80*IFERROR(IF($D80&lt;=AM$5,INDEX($E$15:$E$16,MATCH(AM$5,$H$5:$CA$5,0)-MATCH($D80,$D$18:$D$90,0)+1,0),0),0)</f>
        <v>0</v>
      </c>
      <c r="AN80" s="138" cm="1">
        <f t="array" ref="AN80">$E80*IFERROR(IF($D80&lt;=AN$5,INDEX($E$15:$E$16,MATCH(AN$5,$H$5:$CA$5,0)-MATCH($D80,$D$18:$D$90,0)+1,0),0),0)</f>
        <v>0</v>
      </c>
      <c r="AO80" s="138" cm="1">
        <f t="array" ref="AO80">$E80*IFERROR(IF($D80&lt;=AO$5,INDEX($E$15:$E$16,MATCH(AO$5,$H$5:$CA$5,0)-MATCH($D80,$D$18:$D$90,0)+1,0),0),0)</f>
        <v>0</v>
      </c>
      <c r="AP80" s="138" cm="1">
        <f t="array" ref="AP80">$E80*IFERROR(IF($D80&lt;=AP$5,INDEX($E$15:$E$16,MATCH(AP$5,$H$5:$CA$5,0)-MATCH($D80,$D$18:$D$90,0)+1,0),0),0)</f>
        <v>0</v>
      </c>
      <c r="AQ80" s="138" cm="1">
        <f t="array" ref="AQ80">$E80*IFERROR(IF($D80&lt;=AQ$5,INDEX($E$15:$E$16,MATCH(AQ$5,$H$5:$CA$5,0)-MATCH($D80,$D$18:$D$90,0)+1,0),0),0)</f>
        <v>0</v>
      </c>
      <c r="AR80" s="138" cm="1">
        <f t="array" ref="AR80">$E80*IFERROR(IF($D80&lt;=AR$5,INDEX($E$15:$E$16,MATCH(AR$5,$H$5:$CA$5,0)-MATCH($D80,$D$18:$D$90,0)+1,0),0),0)</f>
        <v>0</v>
      </c>
      <c r="AS80" s="138" cm="1">
        <f t="array" ref="AS80">$E80*IFERROR(IF($D80&lt;=AS$5,INDEX($E$15:$E$16,MATCH(AS$5,$H$5:$CA$5,0)-MATCH($D80,$D$18:$D$90,0)+1,0),0),0)</f>
        <v>0</v>
      </c>
      <c r="AT80" s="138" cm="1">
        <f t="array" ref="AT80">$E80*IFERROR(IF($D80&lt;=AT$5,INDEX($E$15:$E$16,MATCH(AT$5,$H$5:$CA$5,0)-MATCH($D80,$D$18:$D$90,0)+1,0),0),0)</f>
        <v>0</v>
      </c>
      <c r="AU80" s="138" cm="1">
        <f t="array" ref="AU80">$E80*IFERROR(IF($D80&lt;=AU$5,INDEX($E$15:$E$16,MATCH(AU$5,$H$5:$CA$5,0)-MATCH($D80,$D$18:$D$90,0)+1,0),0),0)</f>
        <v>0</v>
      </c>
      <c r="AV80" s="138" cm="1">
        <f t="array" ref="AV80">$E80*IFERROR(IF($D80&lt;=AV$5,INDEX($E$15:$E$16,MATCH(AV$5,$H$5:$CA$5,0)-MATCH($D80,$D$18:$D$90,0)+1,0),0),0)</f>
        <v>0</v>
      </c>
      <c r="AW80" s="138" cm="1">
        <f t="array" ref="AW80">$E80*IFERROR(IF($D80&lt;=AW$5,INDEX($E$15:$E$16,MATCH(AW$5,$H$5:$CA$5,0)-MATCH($D80,$D$18:$D$90,0)+1,0),0),0)</f>
        <v>0</v>
      </c>
      <c r="AX80" s="138" cm="1">
        <f t="array" ref="AX80">$E80*IFERROR(IF($D80&lt;=AX$5,INDEX($E$15:$E$16,MATCH(AX$5,$H$5:$CA$5,0)-MATCH($D80,$D$18:$D$90,0)+1,0),0),0)</f>
        <v>0</v>
      </c>
      <c r="AY80" s="138" cm="1">
        <f t="array" ref="AY80">$E80*IFERROR(IF($D80&lt;=AY$5,INDEX($E$15:$E$16,MATCH(AY$5,$H$5:$CA$5,0)-MATCH($D80,$D$18:$D$90,0)+1,0),0),0)</f>
        <v>0</v>
      </c>
      <c r="AZ80" s="138" cm="1">
        <f t="array" ref="AZ80">$E80*IFERROR(IF($D80&lt;=AZ$5,INDEX($E$15:$E$16,MATCH(AZ$5,$H$5:$CA$5,0)-MATCH($D80,$D$18:$D$90,0)+1,0),0),0)</f>
        <v>0</v>
      </c>
      <c r="BA80" s="138" cm="1">
        <f t="array" ref="BA80">$E80*IFERROR(IF($D80&lt;=BA$5,INDEX($E$15:$E$16,MATCH(BA$5,$H$5:$CA$5,0)-MATCH($D80,$D$18:$D$90,0)+1,0),0),0)</f>
        <v>0</v>
      </c>
      <c r="BB80" s="138" cm="1">
        <f t="array" ref="BB80">$E80*IFERROR(IF($D80&lt;=BB$5,INDEX($E$15:$E$16,MATCH(BB$5,$H$5:$CA$5,0)-MATCH($D80,$D$18:$D$90,0)+1,0),0),0)</f>
        <v>0</v>
      </c>
      <c r="BC80" s="138" cm="1">
        <f t="array" ref="BC80">$E80*IFERROR(IF($D80&lt;=BC$5,INDEX($E$15:$E$16,MATCH(BC$5,$H$5:$CA$5,0)-MATCH($D80,$D$18:$D$90,0)+1,0),0),0)</f>
        <v>0</v>
      </c>
      <c r="BD80" s="138" cm="1">
        <f t="array" ref="BD80">$E80*IFERROR(IF($D80&lt;=BD$5,INDEX($E$15:$E$16,MATCH(BD$5,$H$5:$CA$5,0)-MATCH($D80,$D$18:$D$90,0)+1,0),0),0)</f>
        <v>0</v>
      </c>
      <c r="BE80" s="138" cm="1">
        <f t="array" ref="BE80">$E80*IFERROR(IF($D80&lt;=BE$5,INDEX($E$15:$E$16,MATCH(BE$5,$H$5:$CA$5,0)-MATCH($D80,$D$18:$D$90,0)+1,0),0),0)</f>
        <v>0</v>
      </c>
      <c r="BF80" s="138" cm="1">
        <f t="array" ref="BF80">$E80*IFERROR(IF($D80&lt;=BF$5,INDEX($E$15:$E$16,MATCH(BF$5,$H$5:$CA$5,0)-MATCH($D80,$D$18:$D$90,0)+1,0),0),0)</f>
        <v>0</v>
      </c>
      <c r="BG80" s="138" cm="1">
        <f t="array" ref="BG80">$E80*IFERROR(IF($D80&lt;=BG$5,INDEX($E$15:$E$16,MATCH(BG$5,$H$5:$CA$5,0)-MATCH($D80,$D$18:$D$90,0)+1,0),0),0)</f>
        <v>0</v>
      </c>
      <c r="BH80" s="138" cm="1">
        <f t="array" ref="BH80">$E80*IFERROR(IF($D80&lt;=BH$5,INDEX($E$15:$E$16,MATCH(BH$5,$H$5:$CA$5,0)-MATCH($D80,$D$18:$D$90,0)+1,0),0),0)</f>
        <v>0</v>
      </c>
      <c r="BI80" s="138" cm="1">
        <f t="array" ref="BI80">$E80*IFERROR(IF($D80&lt;=BI$5,INDEX($E$15:$E$16,MATCH(BI$5,$H$5:$CA$5,0)-MATCH($D80,$D$18:$D$90,0)+1,0),0),0)</f>
        <v>0</v>
      </c>
      <c r="BJ80" s="138" cm="1">
        <f t="array" ref="BJ80">$E80*IFERROR(IF($D80&lt;=BJ$5,INDEX($E$15:$E$16,MATCH(BJ$5,$H$5:$CA$5,0)-MATCH($D80,$D$18:$D$90,0)+1,0),0),0)</f>
        <v>0</v>
      </c>
      <c r="BK80" s="138" cm="1">
        <f t="array" ref="BK80">$E80*IFERROR(IF($D80&lt;=BK$5,INDEX($E$15:$E$16,MATCH(BK$5,$H$5:$CA$5,0)-MATCH($D80,$D$18:$D$90,0)+1,0),0),0)</f>
        <v>0</v>
      </c>
      <c r="BL80" s="138" cm="1">
        <f t="array" ref="BL80">$E80*IFERROR(IF($D80&lt;=BL$5,INDEX($E$15:$E$16,MATCH(BL$5,$H$5:$CA$5,0)-MATCH($D80,$D$18:$D$90,0)+1,0),0),0)</f>
        <v>0</v>
      </c>
      <c r="BM80" s="138" cm="1">
        <f t="array" ref="BM80">$E80*IFERROR(IF($D80&lt;=BM$5,INDEX($E$15:$E$16,MATCH(BM$5,$H$5:$CA$5,0)-MATCH($D80,$D$18:$D$90,0)+1,0),0),0)</f>
        <v>0</v>
      </c>
      <c r="BN80" s="138" cm="1">
        <f t="array" ref="BN80">$E80*IFERROR(IF($D80&lt;=BN$5,INDEX($E$15:$E$16,MATCH(BN$5,$H$5:$CA$5,0)-MATCH($D80,$D$18:$D$90,0)+1,0),0),0)</f>
        <v>0</v>
      </c>
      <c r="BO80" s="138" cm="1">
        <f t="array" ref="BO80">$E80*IFERROR(IF($D80&lt;=BO$5,INDEX($E$15:$E$16,MATCH(BO$5,$H$5:$CA$5,0)-MATCH($D80,$D$18:$D$90,0)+1,0),0),0)</f>
        <v>0</v>
      </c>
      <c r="BP80" s="138" cm="1">
        <f t="array" ref="BP80">$E80*IFERROR(IF($D80&lt;=BP$5,INDEX($E$15:$E$16,MATCH(BP$5,$H$5:$CA$5,0)-MATCH($D80,$D$18:$D$90,0)+1,0),0),0)</f>
        <v>0</v>
      </c>
      <c r="BQ80" s="138" cm="1">
        <f t="array" ref="BQ80">$E80*IFERROR(IF($D80&lt;=BQ$5,INDEX($E$15:$E$16,MATCH(BQ$5,$H$5:$CA$5,0)-MATCH($D80,$D$18:$D$90,0)+1,0),0),0)</f>
        <v>0</v>
      </c>
      <c r="BR80" s="138" cm="1">
        <f t="array" ref="BR80">$E80*IFERROR(IF($D80&lt;=BR$5,INDEX($E$15:$E$16,MATCH(BR$5,$H$5:$CA$5,0)-MATCH($D80,$D$18:$D$90,0)+1,0),0),0)</f>
        <v>276302.51041666669</v>
      </c>
      <c r="BS80" s="138" cm="1">
        <f t="array" ref="BS80">$E80*IFERROR(IF($D80&lt;=BS$5,INDEX($E$15:$E$16,MATCH(BS$5,$H$5:$CA$5,0)-MATCH($D80,$D$18:$D$90,0)+1,0),0),0)</f>
        <v>276302.51041666669</v>
      </c>
      <c r="BT80" s="138" cm="1">
        <f t="array" ref="BT80">$E80*IFERROR(IF($D80&lt;=BT$5,INDEX($E$15:$E$16,MATCH(BT$5,$H$5:$CA$5,0)-MATCH($D80,$D$18:$D$90,0)+1,0),0),0)</f>
        <v>0</v>
      </c>
      <c r="BU80" s="138" cm="1">
        <f t="array" ref="BU80">$E80*IFERROR(IF($D80&lt;=BU$5,INDEX($E$15:$E$16,MATCH(BU$5,$H$5:$CA$5,0)-MATCH($D80,$D$18:$D$90,0)+1,0),0),0)</f>
        <v>0</v>
      </c>
      <c r="BV80" s="138" cm="1">
        <f t="array" ref="BV80">$E80*IFERROR(IF($D80&lt;=BV$5,INDEX($E$15:$E$16,MATCH(BV$5,$H$5:$CA$5,0)-MATCH($D80,$D$18:$D$90,0)+1,0),0),0)</f>
        <v>0</v>
      </c>
      <c r="BW80" s="138" cm="1">
        <f t="array" ref="BW80">$E80*IFERROR(IF($D80&lt;=BW$5,INDEX($E$15:$E$16,MATCH(BW$5,$H$5:$CA$5,0)-MATCH($D80,$D$18:$D$90,0)+1,0),0),0)</f>
        <v>0</v>
      </c>
      <c r="BX80" s="138" cm="1">
        <f t="array" ref="BX80">$E80*IFERROR(IF($D80&lt;=BX$5,INDEX($E$15:$E$16,MATCH(BX$5,$H$5:$CA$5,0)-MATCH($D80,$D$18:$D$90,0)+1,0),0),0)</f>
        <v>0</v>
      </c>
      <c r="BY80" s="138" cm="1">
        <f t="array" ref="BY80">$E80*IFERROR(IF($D80&lt;=BY$5,INDEX($E$15:$E$16,MATCH(BY$5,$H$5:$CA$5,0)-MATCH($D80,$D$18:$D$90,0)+1,0),0),0)</f>
        <v>0</v>
      </c>
      <c r="BZ80" s="138" cm="1">
        <f t="array" ref="BZ80">$E80*IFERROR(IF($D80&lt;=BZ$5,INDEX($E$15:$E$16,MATCH(BZ$5,$H$5:$CA$5,0)-MATCH($D80,$D$18:$D$90,0)+1,0),0),0)</f>
        <v>0</v>
      </c>
      <c r="CA80" s="138" cm="1">
        <f t="array" ref="CA80">$E80*IFERROR(IF($D80&lt;=CA$5,INDEX($E$15:$E$16,MATCH(CA$5,$H$5:$CA$5,0)-MATCH($D80,$D$18:$D$90,0)+1,0),0),0)</f>
        <v>0</v>
      </c>
    </row>
    <row r="81" spans="2:113" hidden="1" outlineLevel="1">
      <c r="D81" s="24">
        <f t="shared" si="10"/>
        <v>47968</v>
      </c>
      <c r="E81" s="137" cm="1">
        <f t="array" ref="E81">INDEX($H$7:$CA$7,0,MATCH($D81,$H$5:$CA$5,0))</f>
        <v>460915.16666666669</v>
      </c>
      <c r="H81" s="138" cm="1">
        <f t="array" ref="H81">$E81*IFERROR(IF($D81&lt;=H$5,INDEX($E$15:$E$16,MATCH(H$5,$H$5:$CA$5,0)-MATCH($D81,$D$18:$D$90,0)+1,0),0),0)</f>
        <v>0</v>
      </c>
      <c r="I81" s="138" cm="1">
        <f t="array" ref="I81">$E81*IFERROR(IF($D81&lt;=I$5,INDEX($E$15:$E$16,MATCH(I$5,$H$5:$CA$5,0)-MATCH($D81,$D$18:$D$90,0)+1,0),0),0)</f>
        <v>0</v>
      </c>
      <c r="J81" s="138" cm="1">
        <f t="array" ref="J81">$E81*IFERROR(IF($D81&lt;=J$5,INDEX($E$15:$E$16,MATCH(J$5,$H$5:$CA$5,0)-MATCH($D81,$D$18:$D$90,0)+1,0),0),0)</f>
        <v>0</v>
      </c>
      <c r="K81" s="138" cm="1">
        <f t="array" ref="K81">$E81*IFERROR(IF($D81&lt;=K$5,INDEX($E$15:$E$16,MATCH(K$5,$H$5:$CA$5,0)-MATCH($D81,$D$18:$D$90,0)+1,0),0),0)</f>
        <v>0</v>
      </c>
      <c r="L81" s="138" cm="1">
        <f t="array" ref="L81">$E81*IFERROR(IF($D81&lt;=L$5,INDEX($E$15:$E$16,MATCH(L$5,$H$5:$CA$5,0)-MATCH($D81,$D$18:$D$90,0)+1,0),0),0)</f>
        <v>0</v>
      </c>
      <c r="M81" s="138" cm="1">
        <f t="array" ref="M81">$E81*IFERROR(IF($D81&lt;=M$5,INDEX($E$15:$E$16,MATCH(M$5,$H$5:$CA$5,0)-MATCH($D81,$D$18:$D$90,0)+1,0),0),0)</f>
        <v>0</v>
      </c>
      <c r="N81" s="138" cm="1">
        <f t="array" ref="N81">$E81*IFERROR(IF($D81&lt;=N$5,INDEX($E$15:$E$16,MATCH(N$5,$H$5:$CA$5,0)-MATCH($D81,$D$18:$D$90,0)+1,0),0),0)</f>
        <v>0</v>
      </c>
      <c r="O81" s="138" cm="1">
        <f t="array" ref="O81">$E81*IFERROR(IF($D81&lt;=O$5,INDEX($E$15:$E$16,MATCH(O$5,$H$5:$CA$5,0)-MATCH($D81,$D$18:$D$90,0)+1,0),0),0)</f>
        <v>0</v>
      </c>
      <c r="P81" s="138" cm="1">
        <f t="array" ref="P81">$E81*IFERROR(IF($D81&lt;=P$5,INDEX($E$15:$E$16,MATCH(P$5,$H$5:$CA$5,0)-MATCH($D81,$D$18:$D$90,0)+1,0),0),0)</f>
        <v>0</v>
      </c>
      <c r="Q81" s="138" cm="1">
        <f t="array" ref="Q81">$E81*IFERROR(IF($D81&lt;=Q$5,INDEX($E$15:$E$16,MATCH(Q$5,$H$5:$CA$5,0)-MATCH($D81,$D$18:$D$90,0)+1,0),0),0)</f>
        <v>0</v>
      </c>
      <c r="R81" s="138" cm="1">
        <f t="array" ref="R81">$E81*IFERROR(IF($D81&lt;=R$5,INDEX($E$15:$E$16,MATCH(R$5,$H$5:$CA$5,0)-MATCH($D81,$D$18:$D$90,0)+1,0),0),0)</f>
        <v>0</v>
      </c>
      <c r="S81" s="138" cm="1">
        <f t="array" ref="S81">$E81*IFERROR(IF($D81&lt;=S$5,INDEX($E$15:$E$16,MATCH(S$5,$H$5:$CA$5,0)-MATCH($D81,$D$18:$D$90,0)+1,0),0),0)</f>
        <v>0</v>
      </c>
      <c r="T81" s="138" cm="1">
        <f t="array" ref="T81">$E81*IFERROR(IF($D81&lt;=T$5,INDEX($E$15:$E$16,MATCH(T$5,$H$5:$CA$5,0)-MATCH($D81,$D$18:$D$90,0)+1,0),0),0)</f>
        <v>0</v>
      </c>
      <c r="U81" s="138" cm="1">
        <f t="array" ref="U81">$E81*IFERROR(IF($D81&lt;=U$5,INDEX($E$15:$E$16,MATCH(U$5,$H$5:$CA$5,0)-MATCH($D81,$D$18:$D$90,0)+1,0),0),0)</f>
        <v>0</v>
      </c>
      <c r="V81" s="138" cm="1">
        <f t="array" ref="V81">$E81*IFERROR(IF($D81&lt;=V$5,INDEX($E$15:$E$16,MATCH(V$5,$H$5:$CA$5,0)-MATCH($D81,$D$18:$D$90,0)+1,0),0),0)</f>
        <v>0</v>
      </c>
      <c r="W81" s="138" cm="1">
        <f t="array" ref="W81">$E81*IFERROR(IF($D81&lt;=W$5,INDEX($E$15:$E$16,MATCH(W$5,$H$5:$CA$5,0)-MATCH($D81,$D$18:$D$90,0)+1,0),0),0)</f>
        <v>0</v>
      </c>
      <c r="X81" s="138" cm="1">
        <f t="array" ref="X81">$E81*IFERROR(IF($D81&lt;=X$5,INDEX($E$15:$E$16,MATCH(X$5,$H$5:$CA$5,0)-MATCH($D81,$D$18:$D$90,0)+1,0),0),0)</f>
        <v>0</v>
      </c>
      <c r="Y81" s="138" cm="1">
        <f t="array" ref="Y81">$E81*IFERROR(IF($D81&lt;=Y$5,INDEX($E$15:$E$16,MATCH(Y$5,$H$5:$CA$5,0)-MATCH($D81,$D$18:$D$90,0)+1,0),0),0)</f>
        <v>0</v>
      </c>
      <c r="Z81" s="138" cm="1">
        <f t="array" ref="Z81">$E81*IFERROR(IF($D81&lt;=Z$5,INDEX($E$15:$E$16,MATCH(Z$5,$H$5:$CA$5,0)-MATCH($D81,$D$18:$D$90,0)+1,0),0),0)</f>
        <v>0</v>
      </c>
      <c r="AA81" s="138" cm="1">
        <f t="array" ref="AA81">$E81*IFERROR(IF($D81&lt;=AA$5,INDEX($E$15:$E$16,MATCH(AA$5,$H$5:$CA$5,0)-MATCH($D81,$D$18:$D$90,0)+1,0),0),0)</f>
        <v>0</v>
      </c>
      <c r="AB81" s="138" cm="1">
        <f t="array" ref="AB81">$E81*IFERROR(IF($D81&lt;=AB$5,INDEX($E$15:$E$16,MATCH(AB$5,$H$5:$CA$5,0)-MATCH($D81,$D$18:$D$90,0)+1,0),0),0)</f>
        <v>0</v>
      </c>
      <c r="AC81" s="138" cm="1">
        <f t="array" ref="AC81">$E81*IFERROR(IF($D81&lt;=AC$5,INDEX($E$15:$E$16,MATCH(AC$5,$H$5:$CA$5,0)-MATCH($D81,$D$18:$D$90,0)+1,0),0),0)</f>
        <v>0</v>
      </c>
      <c r="AD81" s="138" cm="1">
        <f t="array" ref="AD81">$E81*IFERROR(IF($D81&lt;=AD$5,INDEX($E$15:$E$16,MATCH(AD$5,$H$5:$CA$5,0)-MATCH($D81,$D$18:$D$90,0)+1,0),0),0)</f>
        <v>0</v>
      </c>
      <c r="AE81" s="138" cm="1">
        <f t="array" ref="AE81">$E81*IFERROR(IF($D81&lt;=AE$5,INDEX($E$15:$E$16,MATCH(AE$5,$H$5:$CA$5,0)-MATCH($D81,$D$18:$D$90,0)+1,0),0),0)</f>
        <v>0</v>
      </c>
      <c r="AF81" s="138" cm="1">
        <f t="array" ref="AF81">$E81*IFERROR(IF($D81&lt;=AF$5,INDEX($E$15:$E$16,MATCH(AF$5,$H$5:$CA$5,0)-MATCH($D81,$D$18:$D$90,0)+1,0),0),0)</f>
        <v>0</v>
      </c>
      <c r="AG81" s="138" cm="1">
        <f t="array" ref="AG81">$E81*IFERROR(IF($D81&lt;=AG$5,INDEX($E$15:$E$16,MATCH(AG$5,$H$5:$CA$5,0)-MATCH($D81,$D$18:$D$90,0)+1,0),0),0)</f>
        <v>0</v>
      </c>
      <c r="AH81" s="138" cm="1">
        <f t="array" ref="AH81">$E81*IFERROR(IF($D81&lt;=AH$5,INDEX($E$15:$E$16,MATCH(AH$5,$H$5:$CA$5,0)-MATCH($D81,$D$18:$D$90,0)+1,0),0),0)</f>
        <v>0</v>
      </c>
      <c r="AI81" s="138" cm="1">
        <f t="array" ref="AI81">$E81*IFERROR(IF($D81&lt;=AI$5,INDEX($E$15:$E$16,MATCH(AI$5,$H$5:$CA$5,0)-MATCH($D81,$D$18:$D$90,0)+1,0),0),0)</f>
        <v>0</v>
      </c>
      <c r="AJ81" s="138" cm="1">
        <f t="array" ref="AJ81">$E81*IFERROR(IF($D81&lt;=AJ$5,INDEX($E$15:$E$16,MATCH(AJ$5,$H$5:$CA$5,0)-MATCH($D81,$D$18:$D$90,0)+1,0),0),0)</f>
        <v>0</v>
      </c>
      <c r="AK81" s="138" cm="1">
        <f t="array" ref="AK81">$E81*IFERROR(IF($D81&lt;=AK$5,INDEX($E$15:$E$16,MATCH(AK$5,$H$5:$CA$5,0)-MATCH($D81,$D$18:$D$90,0)+1,0),0),0)</f>
        <v>0</v>
      </c>
      <c r="AL81" s="138" cm="1">
        <f t="array" ref="AL81">$E81*IFERROR(IF($D81&lt;=AL$5,INDEX($E$15:$E$16,MATCH(AL$5,$H$5:$CA$5,0)-MATCH($D81,$D$18:$D$90,0)+1,0),0),0)</f>
        <v>0</v>
      </c>
      <c r="AM81" s="138" cm="1">
        <f t="array" ref="AM81">$E81*IFERROR(IF($D81&lt;=AM$5,INDEX($E$15:$E$16,MATCH(AM$5,$H$5:$CA$5,0)-MATCH($D81,$D$18:$D$90,0)+1,0),0),0)</f>
        <v>0</v>
      </c>
      <c r="AN81" s="138" cm="1">
        <f t="array" ref="AN81">$E81*IFERROR(IF($D81&lt;=AN$5,INDEX($E$15:$E$16,MATCH(AN$5,$H$5:$CA$5,0)-MATCH($D81,$D$18:$D$90,0)+1,0),0),0)</f>
        <v>0</v>
      </c>
      <c r="AO81" s="138" cm="1">
        <f t="array" ref="AO81">$E81*IFERROR(IF($D81&lt;=AO$5,INDEX($E$15:$E$16,MATCH(AO$5,$H$5:$CA$5,0)-MATCH($D81,$D$18:$D$90,0)+1,0),0),0)</f>
        <v>0</v>
      </c>
      <c r="AP81" s="138" cm="1">
        <f t="array" ref="AP81">$E81*IFERROR(IF($D81&lt;=AP$5,INDEX($E$15:$E$16,MATCH(AP$5,$H$5:$CA$5,0)-MATCH($D81,$D$18:$D$90,0)+1,0),0),0)</f>
        <v>0</v>
      </c>
      <c r="AQ81" s="138" cm="1">
        <f t="array" ref="AQ81">$E81*IFERROR(IF($D81&lt;=AQ$5,INDEX($E$15:$E$16,MATCH(AQ$5,$H$5:$CA$5,0)-MATCH($D81,$D$18:$D$90,0)+1,0),0),0)</f>
        <v>0</v>
      </c>
      <c r="AR81" s="138" cm="1">
        <f t="array" ref="AR81">$E81*IFERROR(IF($D81&lt;=AR$5,INDEX($E$15:$E$16,MATCH(AR$5,$H$5:$CA$5,0)-MATCH($D81,$D$18:$D$90,0)+1,0),0),0)</f>
        <v>0</v>
      </c>
      <c r="AS81" s="138" cm="1">
        <f t="array" ref="AS81">$E81*IFERROR(IF($D81&lt;=AS$5,INDEX($E$15:$E$16,MATCH(AS$5,$H$5:$CA$5,0)-MATCH($D81,$D$18:$D$90,0)+1,0),0),0)</f>
        <v>0</v>
      </c>
      <c r="AT81" s="138" cm="1">
        <f t="array" ref="AT81">$E81*IFERROR(IF($D81&lt;=AT$5,INDEX($E$15:$E$16,MATCH(AT$5,$H$5:$CA$5,0)-MATCH($D81,$D$18:$D$90,0)+1,0),0),0)</f>
        <v>0</v>
      </c>
      <c r="AU81" s="138" cm="1">
        <f t="array" ref="AU81">$E81*IFERROR(IF($D81&lt;=AU$5,INDEX($E$15:$E$16,MATCH(AU$5,$H$5:$CA$5,0)-MATCH($D81,$D$18:$D$90,0)+1,0),0),0)</f>
        <v>0</v>
      </c>
      <c r="AV81" s="138" cm="1">
        <f t="array" ref="AV81">$E81*IFERROR(IF($D81&lt;=AV$5,INDEX($E$15:$E$16,MATCH(AV$5,$H$5:$CA$5,0)-MATCH($D81,$D$18:$D$90,0)+1,0),0),0)</f>
        <v>0</v>
      </c>
      <c r="AW81" s="138" cm="1">
        <f t="array" ref="AW81">$E81*IFERROR(IF($D81&lt;=AW$5,INDEX($E$15:$E$16,MATCH(AW$5,$H$5:$CA$5,0)-MATCH($D81,$D$18:$D$90,0)+1,0),0),0)</f>
        <v>0</v>
      </c>
      <c r="AX81" s="138" cm="1">
        <f t="array" ref="AX81">$E81*IFERROR(IF($D81&lt;=AX$5,INDEX($E$15:$E$16,MATCH(AX$5,$H$5:$CA$5,0)-MATCH($D81,$D$18:$D$90,0)+1,0),0),0)</f>
        <v>0</v>
      </c>
      <c r="AY81" s="138" cm="1">
        <f t="array" ref="AY81">$E81*IFERROR(IF($D81&lt;=AY$5,INDEX($E$15:$E$16,MATCH(AY$5,$H$5:$CA$5,0)-MATCH($D81,$D$18:$D$90,0)+1,0),0),0)</f>
        <v>0</v>
      </c>
      <c r="AZ81" s="138" cm="1">
        <f t="array" ref="AZ81">$E81*IFERROR(IF($D81&lt;=AZ$5,INDEX($E$15:$E$16,MATCH(AZ$5,$H$5:$CA$5,0)-MATCH($D81,$D$18:$D$90,0)+1,0),0),0)</f>
        <v>0</v>
      </c>
      <c r="BA81" s="138" cm="1">
        <f t="array" ref="BA81">$E81*IFERROR(IF($D81&lt;=BA$5,INDEX($E$15:$E$16,MATCH(BA$5,$H$5:$CA$5,0)-MATCH($D81,$D$18:$D$90,0)+1,0),0),0)</f>
        <v>0</v>
      </c>
      <c r="BB81" s="138" cm="1">
        <f t="array" ref="BB81">$E81*IFERROR(IF($D81&lt;=BB$5,INDEX($E$15:$E$16,MATCH(BB$5,$H$5:$CA$5,0)-MATCH($D81,$D$18:$D$90,0)+1,0),0),0)</f>
        <v>0</v>
      </c>
      <c r="BC81" s="138" cm="1">
        <f t="array" ref="BC81">$E81*IFERROR(IF($D81&lt;=BC$5,INDEX($E$15:$E$16,MATCH(BC$5,$H$5:$CA$5,0)-MATCH($D81,$D$18:$D$90,0)+1,0),0),0)</f>
        <v>0</v>
      </c>
      <c r="BD81" s="138" cm="1">
        <f t="array" ref="BD81">$E81*IFERROR(IF($D81&lt;=BD$5,INDEX($E$15:$E$16,MATCH(BD$5,$H$5:$CA$5,0)-MATCH($D81,$D$18:$D$90,0)+1,0),0),0)</f>
        <v>0</v>
      </c>
      <c r="BE81" s="138" cm="1">
        <f t="array" ref="BE81">$E81*IFERROR(IF($D81&lt;=BE$5,INDEX($E$15:$E$16,MATCH(BE$5,$H$5:$CA$5,0)-MATCH($D81,$D$18:$D$90,0)+1,0),0),0)</f>
        <v>0</v>
      </c>
      <c r="BF81" s="138" cm="1">
        <f t="array" ref="BF81">$E81*IFERROR(IF($D81&lt;=BF$5,INDEX($E$15:$E$16,MATCH(BF$5,$H$5:$CA$5,0)-MATCH($D81,$D$18:$D$90,0)+1,0),0),0)</f>
        <v>0</v>
      </c>
      <c r="BG81" s="138" cm="1">
        <f t="array" ref="BG81">$E81*IFERROR(IF($D81&lt;=BG$5,INDEX($E$15:$E$16,MATCH(BG$5,$H$5:$CA$5,0)-MATCH($D81,$D$18:$D$90,0)+1,0),0),0)</f>
        <v>0</v>
      </c>
      <c r="BH81" s="138" cm="1">
        <f t="array" ref="BH81">$E81*IFERROR(IF($D81&lt;=BH$5,INDEX($E$15:$E$16,MATCH(BH$5,$H$5:$CA$5,0)-MATCH($D81,$D$18:$D$90,0)+1,0),0),0)</f>
        <v>0</v>
      </c>
      <c r="BI81" s="138" cm="1">
        <f t="array" ref="BI81">$E81*IFERROR(IF($D81&lt;=BI$5,INDEX($E$15:$E$16,MATCH(BI$5,$H$5:$CA$5,0)-MATCH($D81,$D$18:$D$90,0)+1,0),0),0)</f>
        <v>0</v>
      </c>
      <c r="BJ81" s="138" cm="1">
        <f t="array" ref="BJ81">$E81*IFERROR(IF($D81&lt;=BJ$5,INDEX($E$15:$E$16,MATCH(BJ$5,$H$5:$CA$5,0)-MATCH($D81,$D$18:$D$90,0)+1,0),0),0)</f>
        <v>0</v>
      </c>
      <c r="BK81" s="138" cm="1">
        <f t="array" ref="BK81">$E81*IFERROR(IF($D81&lt;=BK$5,INDEX($E$15:$E$16,MATCH(BK$5,$H$5:$CA$5,0)-MATCH($D81,$D$18:$D$90,0)+1,0),0),0)</f>
        <v>0</v>
      </c>
      <c r="BL81" s="138" cm="1">
        <f t="array" ref="BL81">$E81*IFERROR(IF($D81&lt;=BL$5,INDEX($E$15:$E$16,MATCH(BL$5,$H$5:$CA$5,0)-MATCH($D81,$D$18:$D$90,0)+1,0),0),0)</f>
        <v>0</v>
      </c>
      <c r="BM81" s="138" cm="1">
        <f t="array" ref="BM81">$E81*IFERROR(IF($D81&lt;=BM$5,INDEX($E$15:$E$16,MATCH(BM$5,$H$5:$CA$5,0)-MATCH($D81,$D$18:$D$90,0)+1,0),0),0)</f>
        <v>0</v>
      </c>
      <c r="BN81" s="138" cm="1">
        <f t="array" ref="BN81">$E81*IFERROR(IF($D81&lt;=BN$5,INDEX($E$15:$E$16,MATCH(BN$5,$H$5:$CA$5,0)-MATCH($D81,$D$18:$D$90,0)+1,0),0),0)</f>
        <v>0</v>
      </c>
      <c r="BO81" s="138" cm="1">
        <f t="array" ref="BO81">$E81*IFERROR(IF($D81&lt;=BO$5,INDEX($E$15:$E$16,MATCH(BO$5,$H$5:$CA$5,0)-MATCH($D81,$D$18:$D$90,0)+1,0),0),0)</f>
        <v>0</v>
      </c>
      <c r="BP81" s="138" cm="1">
        <f t="array" ref="BP81">$E81*IFERROR(IF($D81&lt;=BP$5,INDEX($E$15:$E$16,MATCH(BP$5,$H$5:$CA$5,0)-MATCH($D81,$D$18:$D$90,0)+1,0),0),0)</f>
        <v>0</v>
      </c>
      <c r="BQ81" s="138" cm="1">
        <f t="array" ref="BQ81">$E81*IFERROR(IF($D81&lt;=BQ$5,INDEX($E$15:$E$16,MATCH(BQ$5,$H$5:$CA$5,0)-MATCH($D81,$D$18:$D$90,0)+1,0),0),0)</f>
        <v>0</v>
      </c>
      <c r="BR81" s="138" cm="1">
        <f t="array" ref="BR81">$E81*IFERROR(IF($D81&lt;=BR$5,INDEX($E$15:$E$16,MATCH(BR$5,$H$5:$CA$5,0)-MATCH($D81,$D$18:$D$90,0)+1,0),0),0)</f>
        <v>0</v>
      </c>
      <c r="BS81" s="138" cm="1">
        <f t="array" ref="BS81">$E81*IFERROR(IF($D81&lt;=BS$5,INDEX($E$15:$E$16,MATCH(BS$5,$H$5:$CA$5,0)-MATCH($D81,$D$18:$D$90,0)+1,0),0),0)</f>
        <v>230457.58333333334</v>
      </c>
      <c r="BT81" s="138" cm="1">
        <f t="array" ref="BT81">$E81*IFERROR(IF($D81&lt;=BT$5,INDEX($E$15:$E$16,MATCH(BT$5,$H$5:$CA$5,0)-MATCH($D81,$D$18:$D$90,0)+1,0),0),0)</f>
        <v>230457.58333333334</v>
      </c>
      <c r="BU81" s="138" cm="1">
        <f t="array" ref="BU81">$E81*IFERROR(IF($D81&lt;=BU$5,INDEX($E$15:$E$16,MATCH(BU$5,$H$5:$CA$5,0)-MATCH($D81,$D$18:$D$90,0)+1,0),0),0)</f>
        <v>0</v>
      </c>
      <c r="BV81" s="138" cm="1">
        <f t="array" ref="BV81">$E81*IFERROR(IF($D81&lt;=BV$5,INDEX($E$15:$E$16,MATCH(BV$5,$H$5:$CA$5,0)-MATCH($D81,$D$18:$D$90,0)+1,0),0),0)</f>
        <v>0</v>
      </c>
      <c r="BW81" s="138" cm="1">
        <f t="array" ref="BW81">$E81*IFERROR(IF($D81&lt;=BW$5,INDEX($E$15:$E$16,MATCH(BW$5,$H$5:$CA$5,0)-MATCH($D81,$D$18:$D$90,0)+1,0),0),0)</f>
        <v>0</v>
      </c>
      <c r="BX81" s="138" cm="1">
        <f t="array" ref="BX81">$E81*IFERROR(IF($D81&lt;=BX$5,INDEX($E$15:$E$16,MATCH(BX$5,$H$5:$CA$5,0)-MATCH($D81,$D$18:$D$90,0)+1,0),0),0)</f>
        <v>0</v>
      </c>
      <c r="BY81" s="138" cm="1">
        <f t="array" ref="BY81">$E81*IFERROR(IF($D81&lt;=BY$5,INDEX($E$15:$E$16,MATCH(BY$5,$H$5:$CA$5,0)-MATCH($D81,$D$18:$D$90,0)+1,0),0),0)</f>
        <v>0</v>
      </c>
      <c r="BZ81" s="138" cm="1">
        <f t="array" ref="BZ81">$E81*IFERROR(IF($D81&lt;=BZ$5,INDEX($E$15:$E$16,MATCH(BZ$5,$H$5:$CA$5,0)-MATCH($D81,$D$18:$D$90,0)+1,0),0),0)</f>
        <v>0</v>
      </c>
      <c r="CA81" s="138" cm="1">
        <f t="array" ref="CA81">$E81*IFERROR(IF($D81&lt;=CA$5,INDEX($E$15:$E$16,MATCH(CA$5,$H$5:$CA$5,0)-MATCH($D81,$D$18:$D$90,0)+1,0),0),0)</f>
        <v>0</v>
      </c>
    </row>
    <row r="82" spans="2:113" hidden="1" outlineLevel="1">
      <c r="D82" s="24">
        <f t="shared" si="10"/>
        <v>47999</v>
      </c>
      <c r="E82" s="137" cm="1">
        <f t="array" ref="E82">INDEX($H$7:$CA$7,0,MATCH($D82,$H$5:$CA$5,0))</f>
        <v>493354.91666666669</v>
      </c>
      <c r="H82" s="138" cm="1">
        <f t="array" ref="H82">$E82*IFERROR(IF($D82&lt;=H$5,INDEX($E$15:$E$16,MATCH(H$5,$H$5:$CA$5,0)-MATCH($D82,$D$18:$D$90,0)+1,0),0),0)</f>
        <v>0</v>
      </c>
      <c r="I82" s="138" cm="1">
        <f t="array" ref="I82">$E82*IFERROR(IF($D82&lt;=I$5,INDEX($E$15:$E$16,MATCH(I$5,$H$5:$CA$5,0)-MATCH($D82,$D$18:$D$90,0)+1,0),0),0)</f>
        <v>0</v>
      </c>
      <c r="J82" s="138" cm="1">
        <f t="array" ref="J82">$E82*IFERROR(IF($D82&lt;=J$5,INDEX($E$15:$E$16,MATCH(J$5,$H$5:$CA$5,0)-MATCH($D82,$D$18:$D$90,0)+1,0),0),0)</f>
        <v>0</v>
      </c>
      <c r="K82" s="138" cm="1">
        <f t="array" ref="K82">$E82*IFERROR(IF($D82&lt;=K$5,INDEX($E$15:$E$16,MATCH(K$5,$H$5:$CA$5,0)-MATCH($D82,$D$18:$D$90,0)+1,0),0),0)</f>
        <v>0</v>
      </c>
      <c r="L82" s="138" cm="1">
        <f t="array" ref="L82">$E82*IFERROR(IF($D82&lt;=L$5,INDEX($E$15:$E$16,MATCH(L$5,$H$5:$CA$5,0)-MATCH($D82,$D$18:$D$90,0)+1,0),0),0)</f>
        <v>0</v>
      </c>
      <c r="M82" s="138" cm="1">
        <f t="array" ref="M82">$E82*IFERROR(IF($D82&lt;=M$5,INDEX($E$15:$E$16,MATCH(M$5,$H$5:$CA$5,0)-MATCH($D82,$D$18:$D$90,0)+1,0),0),0)</f>
        <v>0</v>
      </c>
      <c r="N82" s="138" cm="1">
        <f t="array" ref="N82">$E82*IFERROR(IF($D82&lt;=N$5,INDEX($E$15:$E$16,MATCH(N$5,$H$5:$CA$5,0)-MATCH($D82,$D$18:$D$90,0)+1,0),0),0)</f>
        <v>0</v>
      </c>
      <c r="O82" s="138" cm="1">
        <f t="array" ref="O82">$E82*IFERROR(IF($D82&lt;=O$5,INDEX($E$15:$E$16,MATCH(O$5,$H$5:$CA$5,0)-MATCH($D82,$D$18:$D$90,0)+1,0),0),0)</f>
        <v>0</v>
      </c>
      <c r="P82" s="138" cm="1">
        <f t="array" ref="P82">$E82*IFERROR(IF($D82&lt;=P$5,INDEX($E$15:$E$16,MATCH(P$5,$H$5:$CA$5,0)-MATCH($D82,$D$18:$D$90,0)+1,0),0),0)</f>
        <v>0</v>
      </c>
      <c r="Q82" s="138" cm="1">
        <f t="array" ref="Q82">$E82*IFERROR(IF($D82&lt;=Q$5,INDEX($E$15:$E$16,MATCH(Q$5,$H$5:$CA$5,0)-MATCH($D82,$D$18:$D$90,0)+1,0),0),0)</f>
        <v>0</v>
      </c>
      <c r="R82" s="138" cm="1">
        <f t="array" ref="R82">$E82*IFERROR(IF($D82&lt;=R$5,INDEX($E$15:$E$16,MATCH(R$5,$H$5:$CA$5,0)-MATCH($D82,$D$18:$D$90,0)+1,0),0),0)</f>
        <v>0</v>
      </c>
      <c r="S82" s="138" cm="1">
        <f t="array" ref="S82">$E82*IFERROR(IF($D82&lt;=S$5,INDEX($E$15:$E$16,MATCH(S$5,$H$5:$CA$5,0)-MATCH($D82,$D$18:$D$90,0)+1,0),0),0)</f>
        <v>0</v>
      </c>
      <c r="T82" s="138" cm="1">
        <f t="array" ref="T82">$E82*IFERROR(IF($D82&lt;=T$5,INDEX($E$15:$E$16,MATCH(T$5,$H$5:$CA$5,0)-MATCH($D82,$D$18:$D$90,0)+1,0),0),0)</f>
        <v>0</v>
      </c>
      <c r="U82" s="138" cm="1">
        <f t="array" ref="U82">$E82*IFERROR(IF($D82&lt;=U$5,INDEX($E$15:$E$16,MATCH(U$5,$H$5:$CA$5,0)-MATCH($D82,$D$18:$D$90,0)+1,0),0),0)</f>
        <v>0</v>
      </c>
      <c r="V82" s="138" cm="1">
        <f t="array" ref="V82">$E82*IFERROR(IF($D82&lt;=V$5,INDEX($E$15:$E$16,MATCH(V$5,$H$5:$CA$5,0)-MATCH($D82,$D$18:$D$90,0)+1,0),0),0)</f>
        <v>0</v>
      </c>
      <c r="W82" s="138" cm="1">
        <f t="array" ref="W82">$E82*IFERROR(IF($D82&lt;=W$5,INDEX($E$15:$E$16,MATCH(W$5,$H$5:$CA$5,0)-MATCH($D82,$D$18:$D$90,0)+1,0),0),0)</f>
        <v>0</v>
      </c>
      <c r="X82" s="138" cm="1">
        <f t="array" ref="X82">$E82*IFERROR(IF($D82&lt;=X$5,INDEX($E$15:$E$16,MATCH(X$5,$H$5:$CA$5,0)-MATCH($D82,$D$18:$D$90,0)+1,0),0),0)</f>
        <v>0</v>
      </c>
      <c r="Y82" s="138" cm="1">
        <f t="array" ref="Y82">$E82*IFERROR(IF($D82&lt;=Y$5,INDEX($E$15:$E$16,MATCH(Y$5,$H$5:$CA$5,0)-MATCH($D82,$D$18:$D$90,0)+1,0),0),0)</f>
        <v>0</v>
      </c>
      <c r="Z82" s="138" cm="1">
        <f t="array" ref="Z82">$E82*IFERROR(IF($D82&lt;=Z$5,INDEX($E$15:$E$16,MATCH(Z$5,$H$5:$CA$5,0)-MATCH($D82,$D$18:$D$90,0)+1,0),0),0)</f>
        <v>0</v>
      </c>
      <c r="AA82" s="138" cm="1">
        <f t="array" ref="AA82">$E82*IFERROR(IF($D82&lt;=AA$5,INDEX($E$15:$E$16,MATCH(AA$5,$H$5:$CA$5,0)-MATCH($D82,$D$18:$D$90,0)+1,0),0),0)</f>
        <v>0</v>
      </c>
      <c r="AB82" s="138" cm="1">
        <f t="array" ref="AB82">$E82*IFERROR(IF($D82&lt;=AB$5,INDEX($E$15:$E$16,MATCH(AB$5,$H$5:$CA$5,0)-MATCH($D82,$D$18:$D$90,0)+1,0),0),0)</f>
        <v>0</v>
      </c>
      <c r="AC82" s="138" cm="1">
        <f t="array" ref="AC82">$E82*IFERROR(IF($D82&lt;=AC$5,INDEX($E$15:$E$16,MATCH(AC$5,$H$5:$CA$5,0)-MATCH($D82,$D$18:$D$90,0)+1,0),0),0)</f>
        <v>0</v>
      </c>
      <c r="AD82" s="138" cm="1">
        <f t="array" ref="AD82">$E82*IFERROR(IF($D82&lt;=AD$5,INDEX($E$15:$E$16,MATCH(AD$5,$H$5:$CA$5,0)-MATCH($D82,$D$18:$D$90,0)+1,0),0),0)</f>
        <v>0</v>
      </c>
      <c r="AE82" s="138" cm="1">
        <f t="array" ref="AE82">$E82*IFERROR(IF($D82&lt;=AE$5,INDEX($E$15:$E$16,MATCH(AE$5,$H$5:$CA$5,0)-MATCH($D82,$D$18:$D$90,0)+1,0),0),0)</f>
        <v>0</v>
      </c>
      <c r="AF82" s="138" cm="1">
        <f t="array" ref="AF82">$E82*IFERROR(IF($D82&lt;=AF$5,INDEX($E$15:$E$16,MATCH(AF$5,$H$5:$CA$5,0)-MATCH($D82,$D$18:$D$90,0)+1,0),0),0)</f>
        <v>0</v>
      </c>
      <c r="AG82" s="138" cm="1">
        <f t="array" ref="AG82">$E82*IFERROR(IF($D82&lt;=AG$5,INDEX($E$15:$E$16,MATCH(AG$5,$H$5:$CA$5,0)-MATCH($D82,$D$18:$D$90,0)+1,0),0),0)</f>
        <v>0</v>
      </c>
      <c r="AH82" s="138" cm="1">
        <f t="array" ref="AH82">$E82*IFERROR(IF($D82&lt;=AH$5,INDEX($E$15:$E$16,MATCH(AH$5,$H$5:$CA$5,0)-MATCH($D82,$D$18:$D$90,0)+1,0),0),0)</f>
        <v>0</v>
      </c>
      <c r="AI82" s="138" cm="1">
        <f t="array" ref="AI82">$E82*IFERROR(IF($D82&lt;=AI$5,INDEX($E$15:$E$16,MATCH(AI$5,$H$5:$CA$5,0)-MATCH($D82,$D$18:$D$90,0)+1,0),0),0)</f>
        <v>0</v>
      </c>
      <c r="AJ82" s="138" cm="1">
        <f t="array" ref="AJ82">$E82*IFERROR(IF($D82&lt;=AJ$5,INDEX($E$15:$E$16,MATCH(AJ$5,$H$5:$CA$5,0)-MATCH($D82,$D$18:$D$90,0)+1,0),0),0)</f>
        <v>0</v>
      </c>
      <c r="AK82" s="138" cm="1">
        <f t="array" ref="AK82">$E82*IFERROR(IF($D82&lt;=AK$5,INDEX($E$15:$E$16,MATCH(AK$5,$H$5:$CA$5,0)-MATCH($D82,$D$18:$D$90,0)+1,0),0),0)</f>
        <v>0</v>
      </c>
      <c r="AL82" s="138" cm="1">
        <f t="array" ref="AL82">$E82*IFERROR(IF($D82&lt;=AL$5,INDEX($E$15:$E$16,MATCH(AL$5,$H$5:$CA$5,0)-MATCH($D82,$D$18:$D$90,0)+1,0),0),0)</f>
        <v>0</v>
      </c>
      <c r="AM82" s="138" cm="1">
        <f t="array" ref="AM82">$E82*IFERROR(IF($D82&lt;=AM$5,INDEX($E$15:$E$16,MATCH(AM$5,$H$5:$CA$5,0)-MATCH($D82,$D$18:$D$90,0)+1,0),0),0)</f>
        <v>0</v>
      </c>
      <c r="AN82" s="138" cm="1">
        <f t="array" ref="AN82">$E82*IFERROR(IF($D82&lt;=AN$5,INDEX($E$15:$E$16,MATCH(AN$5,$H$5:$CA$5,0)-MATCH($D82,$D$18:$D$90,0)+1,0),0),0)</f>
        <v>0</v>
      </c>
      <c r="AO82" s="138" cm="1">
        <f t="array" ref="AO82">$E82*IFERROR(IF($D82&lt;=AO$5,INDEX($E$15:$E$16,MATCH(AO$5,$H$5:$CA$5,0)-MATCH($D82,$D$18:$D$90,0)+1,0),0),0)</f>
        <v>0</v>
      </c>
      <c r="AP82" s="138" cm="1">
        <f t="array" ref="AP82">$E82*IFERROR(IF($D82&lt;=AP$5,INDEX($E$15:$E$16,MATCH(AP$5,$H$5:$CA$5,0)-MATCH($D82,$D$18:$D$90,0)+1,0),0),0)</f>
        <v>0</v>
      </c>
      <c r="AQ82" s="138" cm="1">
        <f t="array" ref="AQ82">$E82*IFERROR(IF($D82&lt;=AQ$5,INDEX($E$15:$E$16,MATCH(AQ$5,$H$5:$CA$5,0)-MATCH($D82,$D$18:$D$90,0)+1,0),0),0)</f>
        <v>0</v>
      </c>
      <c r="AR82" s="138" cm="1">
        <f t="array" ref="AR82">$E82*IFERROR(IF($D82&lt;=AR$5,INDEX($E$15:$E$16,MATCH(AR$5,$H$5:$CA$5,0)-MATCH($D82,$D$18:$D$90,0)+1,0),0),0)</f>
        <v>0</v>
      </c>
      <c r="AS82" s="138" cm="1">
        <f t="array" ref="AS82">$E82*IFERROR(IF($D82&lt;=AS$5,INDEX($E$15:$E$16,MATCH(AS$5,$H$5:$CA$5,0)-MATCH($D82,$D$18:$D$90,0)+1,0),0),0)</f>
        <v>0</v>
      </c>
      <c r="AT82" s="138" cm="1">
        <f t="array" ref="AT82">$E82*IFERROR(IF($D82&lt;=AT$5,INDEX($E$15:$E$16,MATCH(AT$5,$H$5:$CA$5,0)-MATCH($D82,$D$18:$D$90,0)+1,0),0),0)</f>
        <v>0</v>
      </c>
      <c r="AU82" s="138" cm="1">
        <f t="array" ref="AU82">$E82*IFERROR(IF($D82&lt;=AU$5,INDEX($E$15:$E$16,MATCH(AU$5,$H$5:$CA$5,0)-MATCH($D82,$D$18:$D$90,0)+1,0),0),0)</f>
        <v>0</v>
      </c>
      <c r="AV82" s="138" cm="1">
        <f t="array" ref="AV82">$E82*IFERROR(IF($D82&lt;=AV$5,INDEX($E$15:$E$16,MATCH(AV$5,$H$5:$CA$5,0)-MATCH($D82,$D$18:$D$90,0)+1,0),0),0)</f>
        <v>0</v>
      </c>
      <c r="AW82" s="138" cm="1">
        <f t="array" ref="AW82">$E82*IFERROR(IF($D82&lt;=AW$5,INDEX($E$15:$E$16,MATCH(AW$5,$H$5:$CA$5,0)-MATCH($D82,$D$18:$D$90,0)+1,0),0),0)</f>
        <v>0</v>
      </c>
      <c r="AX82" s="138" cm="1">
        <f t="array" ref="AX82">$E82*IFERROR(IF($D82&lt;=AX$5,INDEX($E$15:$E$16,MATCH(AX$5,$H$5:$CA$5,0)-MATCH($D82,$D$18:$D$90,0)+1,0),0),0)</f>
        <v>0</v>
      </c>
      <c r="AY82" s="138" cm="1">
        <f t="array" ref="AY82">$E82*IFERROR(IF($D82&lt;=AY$5,INDEX($E$15:$E$16,MATCH(AY$5,$H$5:$CA$5,0)-MATCH($D82,$D$18:$D$90,0)+1,0),0),0)</f>
        <v>0</v>
      </c>
      <c r="AZ82" s="138" cm="1">
        <f t="array" ref="AZ82">$E82*IFERROR(IF($D82&lt;=AZ$5,INDEX($E$15:$E$16,MATCH(AZ$5,$H$5:$CA$5,0)-MATCH($D82,$D$18:$D$90,0)+1,0),0),0)</f>
        <v>0</v>
      </c>
      <c r="BA82" s="138" cm="1">
        <f t="array" ref="BA82">$E82*IFERROR(IF($D82&lt;=BA$5,INDEX($E$15:$E$16,MATCH(BA$5,$H$5:$CA$5,0)-MATCH($D82,$D$18:$D$90,0)+1,0),0),0)</f>
        <v>0</v>
      </c>
      <c r="BB82" s="138" cm="1">
        <f t="array" ref="BB82">$E82*IFERROR(IF($D82&lt;=BB$5,INDEX($E$15:$E$16,MATCH(BB$5,$H$5:$CA$5,0)-MATCH($D82,$D$18:$D$90,0)+1,0),0),0)</f>
        <v>0</v>
      </c>
      <c r="BC82" s="138" cm="1">
        <f t="array" ref="BC82">$E82*IFERROR(IF($D82&lt;=BC$5,INDEX($E$15:$E$16,MATCH(BC$5,$H$5:$CA$5,0)-MATCH($D82,$D$18:$D$90,0)+1,0),0),0)</f>
        <v>0</v>
      </c>
      <c r="BD82" s="138" cm="1">
        <f t="array" ref="BD82">$E82*IFERROR(IF($D82&lt;=BD$5,INDEX($E$15:$E$16,MATCH(BD$5,$H$5:$CA$5,0)-MATCH($D82,$D$18:$D$90,0)+1,0),0),0)</f>
        <v>0</v>
      </c>
      <c r="BE82" s="138" cm="1">
        <f t="array" ref="BE82">$E82*IFERROR(IF($D82&lt;=BE$5,INDEX($E$15:$E$16,MATCH(BE$5,$H$5:$CA$5,0)-MATCH($D82,$D$18:$D$90,0)+1,0),0),0)</f>
        <v>0</v>
      </c>
      <c r="BF82" s="138" cm="1">
        <f t="array" ref="BF82">$E82*IFERROR(IF($D82&lt;=BF$5,INDEX($E$15:$E$16,MATCH(BF$5,$H$5:$CA$5,0)-MATCH($D82,$D$18:$D$90,0)+1,0),0),0)</f>
        <v>0</v>
      </c>
      <c r="BG82" s="138" cm="1">
        <f t="array" ref="BG82">$E82*IFERROR(IF($D82&lt;=BG$5,INDEX($E$15:$E$16,MATCH(BG$5,$H$5:$CA$5,0)-MATCH($D82,$D$18:$D$90,0)+1,0),0),0)</f>
        <v>0</v>
      </c>
      <c r="BH82" s="138" cm="1">
        <f t="array" ref="BH82">$E82*IFERROR(IF($D82&lt;=BH$5,INDEX($E$15:$E$16,MATCH(BH$5,$H$5:$CA$5,0)-MATCH($D82,$D$18:$D$90,0)+1,0),0),0)</f>
        <v>0</v>
      </c>
      <c r="BI82" s="138" cm="1">
        <f t="array" ref="BI82">$E82*IFERROR(IF($D82&lt;=BI$5,INDEX($E$15:$E$16,MATCH(BI$5,$H$5:$CA$5,0)-MATCH($D82,$D$18:$D$90,0)+1,0),0),0)</f>
        <v>0</v>
      </c>
      <c r="BJ82" s="138" cm="1">
        <f t="array" ref="BJ82">$E82*IFERROR(IF($D82&lt;=BJ$5,INDEX($E$15:$E$16,MATCH(BJ$5,$H$5:$CA$5,0)-MATCH($D82,$D$18:$D$90,0)+1,0),0),0)</f>
        <v>0</v>
      </c>
      <c r="BK82" s="138" cm="1">
        <f t="array" ref="BK82">$E82*IFERROR(IF($D82&lt;=BK$5,INDEX($E$15:$E$16,MATCH(BK$5,$H$5:$CA$5,0)-MATCH($D82,$D$18:$D$90,0)+1,0),0),0)</f>
        <v>0</v>
      </c>
      <c r="BL82" s="138" cm="1">
        <f t="array" ref="BL82">$E82*IFERROR(IF($D82&lt;=BL$5,INDEX($E$15:$E$16,MATCH(BL$5,$H$5:$CA$5,0)-MATCH($D82,$D$18:$D$90,0)+1,0),0),0)</f>
        <v>0</v>
      </c>
      <c r="BM82" s="138" cm="1">
        <f t="array" ref="BM82">$E82*IFERROR(IF($D82&lt;=BM$5,INDEX($E$15:$E$16,MATCH(BM$5,$H$5:$CA$5,0)-MATCH($D82,$D$18:$D$90,0)+1,0),0),0)</f>
        <v>0</v>
      </c>
      <c r="BN82" s="138" cm="1">
        <f t="array" ref="BN82">$E82*IFERROR(IF($D82&lt;=BN$5,INDEX($E$15:$E$16,MATCH(BN$5,$H$5:$CA$5,0)-MATCH($D82,$D$18:$D$90,0)+1,0),0),0)</f>
        <v>0</v>
      </c>
      <c r="BO82" s="138" cm="1">
        <f t="array" ref="BO82">$E82*IFERROR(IF($D82&lt;=BO$5,INDEX($E$15:$E$16,MATCH(BO$5,$H$5:$CA$5,0)-MATCH($D82,$D$18:$D$90,0)+1,0),0),0)</f>
        <v>0</v>
      </c>
      <c r="BP82" s="138" cm="1">
        <f t="array" ref="BP82">$E82*IFERROR(IF($D82&lt;=BP$5,INDEX($E$15:$E$16,MATCH(BP$5,$H$5:$CA$5,0)-MATCH($D82,$D$18:$D$90,0)+1,0),0),0)</f>
        <v>0</v>
      </c>
      <c r="BQ82" s="138" cm="1">
        <f t="array" ref="BQ82">$E82*IFERROR(IF($D82&lt;=BQ$5,INDEX($E$15:$E$16,MATCH(BQ$5,$H$5:$CA$5,0)-MATCH($D82,$D$18:$D$90,0)+1,0),0),0)</f>
        <v>0</v>
      </c>
      <c r="BR82" s="138" cm="1">
        <f t="array" ref="BR82">$E82*IFERROR(IF($D82&lt;=BR$5,INDEX($E$15:$E$16,MATCH(BR$5,$H$5:$CA$5,0)-MATCH($D82,$D$18:$D$90,0)+1,0),0),0)</f>
        <v>0</v>
      </c>
      <c r="BS82" s="138" cm="1">
        <f t="array" ref="BS82">$E82*IFERROR(IF($D82&lt;=BS$5,INDEX($E$15:$E$16,MATCH(BS$5,$H$5:$CA$5,0)-MATCH($D82,$D$18:$D$90,0)+1,0),0),0)</f>
        <v>0</v>
      </c>
      <c r="BT82" s="138" cm="1">
        <f t="array" ref="BT82">$E82*IFERROR(IF($D82&lt;=BT$5,INDEX($E$15:$E$16,MATCH(BT$5,$H$5:$CA$5,0)-MATCH($D82,$D$18:$D$90,0)+1,0),0),0)</f>
        <v>246677.45833333334</v>
      </c>
      <c r="BU82" s="138" cm="1">
        <f t="array" ref="BU82">$E82*IFERROR(IF($D82&lt;=BU$5,INDEX($E$15:$E$16,MATCH(BU$5,$H$5:$CA$5,0)-MATCH($D82,$D$18:$D$90,0)+1,0),0),0)</f>
        <v>246677.45833333334</v>
      </c>
      <c r="BV82" s="138" cm="1">
        <f t="array" ref="BV82">$E82*IFERROR(IF($D82&lt;=BV$5,INDEX($E$15:$E$16,MATCH(BV$5,$H$5:$CA$5,0)-MATCH($D82,$D$18:$D$90,0)+1,0),0),0)</f>
        <v>0</v>
      </c>
      <c r="BW82" s="138" cm="1">
        <f t="array" ref="BW82">$E82*IFERROR(IF($D82&lt;=BW$5,INDEX($E$15:$E$16,MATCH(BW$5,$H$5:$CA$5,0)-MATCH($D82,$D$18:$D$90,0)+1,0),0),0)</f>
        <v>0</v>
      </c>
      <c r="BX82" s="138" cm="1">
        <f t="array" ref="BX82">$E82*IFERROR(IF($D82&lt;=BX$5,INDEX($E$15:$E$16,MATCH(BX$5,$H$5:$CA$5,0)-MATCH($D82,$D$18:$D$90,0)+1,0),0),0)</f>
        <v>0</v>
      </c>
      <c r="BY82" s="138" cm="1">
        <f t="array" ref="BY82">$E82*IFERROR(IF($D82&lt;=BY$5,INDEX($E$15:$E$16,MATCH(BY$5,$H$5:$CA$5,0)-MATCH($D82,$D$18:$D$90,0)+1,0),0),0)</f>
        <v>0</v>
      </c>
      <c r="BZ82" s="138" cm="1">
        <f t="array" ref="BZ82">$E82*IFERROR(IF($D82&lt;=BZ$5,INDEX($E$15:$E$16,MATCH(BZ$5,$H$5:$CA$5,0)-MATCH($D82,$D$18:$D$90,0)+1,0),0),0)</f>
        <v>0</v>
      </c>
      <c r="CA82" s="138" cm="1">
        <f t="array" ref="CA82">$E82*IFERROR(IF($D82&lt;=CA$5,INDEX($E$15:$E$16,MATCH(CA$5,$H$5:$CA$5,0)-MATCH($D82,$D$18:$D$90,0)+1,0),0),0)</f>
        <v>0</v>
      </c>
    </row>
    <row r="83" spans="2:113" hidden="1" outlineLevel="1">
      <c r="D83" s="24">
        <f t="shared" si="10"/>
        <v>48029</v>
      </c>
      <c r="E83" s="137" cm="1">
        <f t="array" ref="E83">INDEX($H$7:$CA$7,0,MATCH($D83,$H$5:$CA$5,0))</f>
        <v>552605.02083333337</v>
      </c>
      <c r="H83" s="138" cm="1">
        <f t="array" ref="H83">$E83*IFERROR(IF($D83&lt;=H$5,INDEX($E$15:$E$16,MATCH(H$5,$H$5:$CA$5,0)-MATCH($D83,$D$18:$D$90,0)+1,0),0),0)</f>
        <v>0</v>
      </c>
      <c r="I83" s="138" cm="1">
        <f t="array" ref="I83">$E83*IFERROR(IF($D83&lt;=I$5,INDEX($E$15:$E$16,MATCH(I$5,$H$5:$CA$5,0)-MATCH($D83,$D$18:$D$90,0)+1,0),0),0)</f>
        <v>0</v>
      </c>
      <c r="J83" s="138" cm="1">
        <f t="array" ref="J83">$E83*IFERROR(IF($D83&lt;=J$5,INDEX($E$15:$E$16,MATCH(J$5,$H$5:$CA$5,0)-MATCH($D83,$D$18:$D$90,0)+1,0),0),0)</f>
        <v>0</v>
      </c>
      <c r="K83" s="138" cm="1">
        <f t="array" ref="K83">$E83*IFERROR(IF($D83&lt;=K$5,INDEX($E$15:$E$16,MATCH(K$5,$H$5:$CA$5,0)-MATCH($D83,$D$18:$D$90,0)+1,0),0),0)</f>
        <v>0</v>
      </c>
      <c r="L83" s="138" cm="1">
        <f t="array" ref="L83">$E83*IFERROR(IF($D83&lt;=L$5,INDEX($E$15:$E$16,MATCH(L$5,$H$5:$CA$5,0)-MATCH($D83,$D$18:$D$90,0)+1,0),0),0)</f>
        <v>0</v>
      </c>
      <c r="M83" s="138" cm="1">
        <f t="array" ref="M83">$E83*IFERROR(IF($D83&lt;=M$5,INDEX($E$15:$E$16,MATCH(M$5,$H$5:$CA$5,0)-MATCH($D83,$D$18:$D$90,0)+1,0),0),0)</f>
        <v>0</v>
      </c>
      <c r="N83" s="138" cm="1">
        <f t="array" ref="N83">$E83*IFERROR(IF($D83&lt;=N$5,INDEX($E$15:$E$16,MATCH(N$5,$H$5:$CA$5,0)-MATCH($D83,$D$18:$D$90,0)+1,0),0),0)</f>
        <v>0</v>
      </c>
      <c r="O83" s="138" cm="1">
        <f t="array" ref="O83">$E83*IFERROR(IF($D83&lt;=O$5,INDEX($E$15:$E$16,MATCH(O$5,$H$5:$CA$5,0)-MATCH($D83,$D$18:$D$90,0)+1,0),0),0)</f>
        <v>0</v>
      </c>
      <c r="P83" s="138" cm="1">
        <f t="array" ref="P83">$E83*IFERROR(IF($D83&lt;=P$5,INDEX($E$15:$E$16,MATCH(P$5,$H$5:$CA$5,0)-MATCH($D83,$D$18:$D$90,0)+1,0),0),0)</f>
        <v>0</v>
      </c>
      <c r="Q83" s="138" cm="1">
        <f t="array" ref="Q83">$E83*IFERROR(IF($D83&lt;=Q$5,INDEX($E$15:$E$16,MATCH(Q$5,$H$5:$CA$5,0)-MATCH($D83,$D$18:$D$90,0)+1,0),0),0)</f>
        <v>0</v>
      </c>
      <c r="R83" s="138" cm="1">
        <f t="array" ref="R83">$E83*IFERROR(IF($D83&lt;=R$5,INDEX($E$15:$E$16,MATCH(R$5,$H$5:$CA$5,0)-MATCH($D83,$D$18:$D$90,0)+1,0),0),0)</f>
        <v>0</v>
      </c>
      <c r="S83" s="138" cm="1">
        <f t="array" ref="S83">$E83*IFERROR(IF($D83&lt;=S$5,INDEX($E$15:$E$16,MATCH(S$5,$H$5:$CA$5,0)-MATCH($D83,$D$18:$D$90,0)+1,0),0),0)</f>
        <v>0</v>
      </c>
      <c r="T83" s="138" cm="1">
        <f t="array" ref="T83">$E83*IFERROR(IF($D83&lt;=T$5,INDEX($E$15:$E$16,MATCH(T$5,$H$5:$CA$5,0)-MATCH($D83,$D$18:$D$90,0)+1,0),0),0)</f>
        <v>0</v>
      </c>
      <c r="U83" s="138" cm="1">
        <f t="array" ref="U83">$E83*IFERROR(IF($D83&lt;=U$5,INDEX($E$15:$E$16,MATCH(U$5,$H$5:$CA$5,0)-MATCH($D83,$D$18:$D$90,0)+1,0),0),0)</f>
        <v>0</v>
      </c>
      <c r="V83" s="138" cm="1">
        <f t="array" ref="V83">$E83*IFERROR(IF($D83&lt;=V$5,INDEX($E$15:$E$16,MATCH(V$5,$H$5:$CA$5,0)-MATCH($D83,$D$18:$D$90,0)+1,0),0),0)</f>
        <v>0</v>
      </c>
      <c r="W83" s="138" cm="1">
        <f t="array" ref="W83">$E83*IFERROR(IF($D83&lt;=W$5,INDEX($E$15:$E$16,MATCH(W$5,$H$5:$CA$5,0)-MATCH($D83,$D$18:$D$90,0)+1,0),0),0)</f>
        <v>0</v>
      </c>
      <c r="X83" s="138" cm="1">
        <f t="array" ref="X83">$E83*IFERROR(IF($D83&lt;=X$5,INDEX($E$15:$E$16,MATCH(X$5,$H$5:$CA$5,0)-MATCH($D83,$D$18:$D$90,0)+1,0),0),0)</f>
        <v>0</v>
      </c>
      <c r="Y83" s="138" cm="1">
        <f t="array" ref="Y83">$E83*IFERROR(IF($D83&lt;=Y$5,INDEX($E$15:$E$16,MATCH(Y$5,$H$5:$CA$5,0)-MATCH($D83,$D$18:$D$90,0)+1,0),0),0)</f>
        <v>0</v>
      </c>
      <c r="Z83" s="138" cm="1">
        <f t="array" ref="Z83">$E83*IFERROR(IF($D83&lt;=Z$5,INDEX($E$15:$E$16,MATCH(Z$5,$H$5:$CA$5,0)-MATCH($D83,$D$18:$D$90,0)+1,0),0),0)</f>
        <v>0</v>
      </c>
      <c r="AA83" s="138" cm="1">
        <f t="array" ref="AA83">$E83*IFERROR(IF($D83&lt;=AA$5,INDEX($E$15:$E$16,MATCH(AA$5,$H$5:$CA$5,0)-MATCH($D83,$D$18:$D$90,0)+1,0),0),0)</f>
        <v>0</v>
      </c>
      <c r="AB83" s="138" cm="1">
        <f t="array" ref="AB83">$E83*IFERROR(IF($D83&lt;=AB$5,INDEX($E$15:$E$16,MATCH(AB$5,$H$5:$CA$5,0)-MATCH($D83,$D$18:$D$90,0)+1,0),0),0)</f>
        <v>0</v>
      </c>
      <c r="AC83" s="138" cm="1">
        <f t="array" ref="AC83">$E83*IFERROR(IF($D83&lt;=AC$5,INDEX($E$15:$E$16,MATCH(AC$5,$H$5:$CA$5,0)-MATCH($D83,$D$18:$D$90,0)+1,0),0),0)</f>
        <v>0</v>
      </c>
      <c r="AD83" s="138" cm="1">
        <f t="array" ref="AD83">$E83*IFERROR(IF($D83&lt;=AD$5,INDEX($E$15:$E$16,MATCH(AD$5,$H$5:$CA$5,0)-MATCH($D83,$D$18:$D$90,0)+1,0),0),0)</f>
        <v>0</v>
      </c>
      <c r="AE83" s="138" cm="1">
        <f t="array" ref="AE83">$E83*IFERROR(IF($D83&lt;=AE$5,INDEX($E$15:$E$16,MATCH(AE$5,$H$5:$CA$5,0)-MATCH($D83,$D$18:$D$90,0)+1,0),0),0)</f>
        <v>0</v>
      </c>
      <c r="AF83" s="138" cm="1">
        <f t="array" ref="AF83">$E83*IFERROR(IF($D83&lt;=AF$5,INDEX($E$15:$E$16,MATCH(AF$5,$H$5:$CA$5,0)-MATCH($D83,$D$18:$D$90,0)+1,0),0),0)</f>
        <v>0</v>
      </c>
      <c r="AG83" s="138" cm="1">
        <f t="array" ref="AG83">$E83*IFERROR(IF($D83&lt;=AG$5,INDEX($E$15:$E$16,MATCH(AG$5,$H$5:$CA$5,0)-MATCH($D83,$D$18:$D$90,0)+1,0),0),0)</f>
        <v>0</v>
      </c>
      <c r="AH83" s="138" cm="1">
        <f t="array" ref="AH83">$E83*IFERROR(IF($D83&lt;=AH$5,INDEX($E$15:$E$16,MATCH(AH$5,$H$5:$CA$5,0)-MATCH($D83,$D$18:$D$90,0)+1,0),0),0)</f>
        <v>0</v>
      </c>
      <c r="AI83" s="138" cm="1">
        <f t="array" ref="AI83">$E83*IFERROR(IF($D83&lt;=AI$5,INDEX($E$15:$E$16,MATCH(AI$5,$H$5:$CA$5,0)-MATCH($D83,$D$18:$D$90,0)+1,0),0),0)</f>
        <v>0</v>
      </c>
      <c r="AJ83" s="138" cm="1">
        <f t="array" ref="AJ83">$E83*IFERROR(IF($D83&lt;=AJ$5,INDEX($E$15:$E$16,MATCH(AJ$5,$H$5:$CA$5,0)-MATCH($D83,$D$18:$D$90,0)+1,0),0),0)</f>
        <v>0</v>
      </c>
      <c r="AK83" s="138" cm="1">
        <f t="array" ref="AK83">$E83*IFERROR(IF($D83&lt;=AK$5,INDEX($E$15:$E$16,MATCH(AK$5,$H$5:$CA$5,0)-MATCH($D83,$D$18:$D$90,0)+1,0),0),0)</f>
        <v>0</v>
      </c>
      <c r="AL83" s="138" cm="1">
        <f t="array" ref="AL83">$E83*IFERROR(IF($D83&lt;=AL$5,INDEX($E$15:$E$16,MATCH(AL$5,$H$5:$CA$5,0)-MATCH($D83,$D$18:$D$90,0)+1,0),0),0)</f>
        <v>0</v>
      </c>
      <c r="AM83" s="138" cm="1">
        <f t="array" ref="AM83">$E83*IFERROR(IF($D83&lt;=AM$5,INDEX($E$15:$E$16,MATCH(AM$5,$H$5:$CA$5,0)-MATCH($D83,$D$18:$D$90,0)+1,0),0),0)</f>
        <v>0</v>
      </c>
      <c r="AN83" s="138" cm="1">
        <f t="array" ref="AN83">$E83*IFERROR(IF($D83&lt;=AN$5,INDEX($E$15:$E$16,MATCH(AN$5,$H$5:$CA$5,0)-MATCH($D83,$D$18:$D$90,0)+1,0),0),0)</f>
        <v>0</v>
      </c>
      <c r="AO83" s="138" cm="1">
        <f t="array" ref="AO83">$E83*IFERROR(IF($D83&lt;=AO$5,INDEX($E$15:$E$16,MATCH(AO$5,$H$5:$CA$5,0)-MATCH($D83,$D$18:$D$90,0)+1,0),0),0)</f>
        <v>0</v>
      </c>
      <c r="AP83" s="138" cm="1">
        <f t="array" ref="AP83">$E83*IFERROR(IF($D83&lt;=AP$5,INDEX($E$15:$E$16,MATCH(AP$5,$H$5:$CA$5,0)-MATCH($D83,$D$18:$D$90,0)+1,0),0),0)</f>
        <v>0</v>
      </c>
      <c r="AQ83" s="138" cm="1">
        <f t="array" ref="AQ83">$E83*IFERROR(IF($D83&lt;=AQ$5,INDEX($E$15:$E$16,MATCH(AQ$5,$H$5:$CA$5,0)-MATCH($D83,$D$18:$D$90,0)+1,0),0),0)</f>
        <v>0</v>
      </c>
      <c r="AR83" s="138" cm="1">
        <f t="array" ref="AR83">$E83*IFERROR(IF($D83&lt;=AR$5,INDEX($E$15:$E$16,MATCH(AR$5,$H$5:$CA$5,0)-MATCH($D83,$D$18:$D$90,0)+1,0),0),0)</f>
        <v>0</v>
      </c>
      <c r="AS83" s="138" cm="1">
        <f t="array" ref="AS83">$E83*IFERROR(IF($D83&lt;=AS$5,INDEX($E$15:$E$16,MATCH(AS$5,$H$5:$CA$5,0)-MATCH($D83,$D$18:$D$90,0)+1,0),0),0)</f>
        <v>0</v>
      </c>
      <c r="AT83" s="138" cm="1">
        <f t="array" ref="AT83">$E83*IFERROR(IF($D83&lt;=AT$5,INDEX($E$15:$E$16,MATCH(AT$5,$H$5:$CA$5,0)-MATCH($D83,$D$18:$D$90,0)+1,0),0),0)</f>
        <v>0</v>
      </c>
      <c r="AU83" s="138" cm="1">
        <f t="array" ref="AU83">$E83*IFERROR(IF($D83&lt;=AU$5,INDEX($E$15:$E$16,MATCH(AU$5,$H$5:$CA$5,0)-MATCH($D83,$D$18:$D$90,0)+1,0),0),0)</f>
        <v>0</v>
      </c>
      <c r="AV83" s="138" cm="1">
        <f t="array" ref="AV83">$E83*IFERROR(IF($D83&lt;=AV$5,INDEX($E$15:$E$16,MATCH(AV$5,$H$5:$CA$5,0)-MATCH($D83,$D$18:$D$90,0)+1,0),0),0)</f>
        <v>0</v>
      </c>
      <c r="AW83" s="138" cm="1">
        <f t="array" ref="AW83">$E83*IFERROR(IF($D83&lt;=AW$5,INDEX($E$15:$E$16,MATCH(AW$5,$H$5:$CA$5,0)-MATCH($D83,$D$18:$D$90,0)+1,0),0),0)</f>
        <v>0</v>
      </c>
      <c r="AX83" s="138" cm="1">
        <f t="array" ref="AX83">$E83*IFERROR(IF($D83&lt;=AX$5,INDEX($E$15:$E$16,MATCH(AX$5,$H$5:$CA$5,0)-MATCH($D83,$D$18:$D$90,0)+1,0),0),0)</f>
        <v>0</v>
      </c>
      <c r="AY83" s="138" cm="1">
        <f t="array" ref="AY83">$E83*IFERROR(IF($D83&lt;=AY$5,INDEX($E$15:$E$16,MATCH(AY$5,$H$5:$CA$5,0)-MATCH($D83,$D$18:$D$90,0)+1,0),0),0)</f>
        <v>0</v>
      </c>
      <c r="AZ83" s="138" cm="1">
        <f t="array" ref="AZ83">$E83*IFERROR(IF($D83&lt;=AZ$5,INDEX($E$15:$E$16,MATCH(AZ$5,$H$5:$CA$5,0)-MATCH($D83,$D$18:$D$90,0)+1,0),0),0)</f>
        <v>0</v>
      </c>
      <c r="BA83" s="138" cm="1">
        <f t="array" ref="BA83">$E83*IFERROR(IF($D83&lt;=BA$5,INDEX($E$15:$E$16,MATCH(BA$5,$H$5:$CA$5,0)-MATCH($D83,$D$18:$D$90,0)+1,0),0),0)</f>
        <v>0</v>
      </c>
      <c r="BB83" s="138" cm="1">
        <f t="array" ref="BB83">$E83*IFERROR(IF($D83&lt;=BB$5,INDEX($E$15:$E$16,MATCH(BB$5,$H$5:$CA$5,0)-MATCH($D83,$D$18:$D$90,0)+1,0),0),0)</f>
        <v>0</v>
      </c>
      <c r="BC83" s="138" cm="1">
        <f t="array" ref="BC83">$E83*IFERROR(IF($D83&lt;=BC$5,INDEX($E$15:$E$16,MATCH(BC$5,$H$5:$CA$5,0)-MATCH($D83,$D$18:$D$90,0)+1,0),0),0)</f>
        <v>0</v>
      </c>
      <c r="BD83" s="138" cm="1">
        <f t="array" ref="BD83">$E83*IFERROR(IF($D83&lt;=BD$5,INDEX($E$15:$E$16,MATCH(BD$5,$H$5:$CA$5,0)-MATCH($D83,$D$18:$D$90,0)+1,0),0),0)</f>
        <v>0</v>
      </c>
      <c r="BE83" s="138" cm="1">
        <f t="array" ref="BE83">$E83*IFERROR(IF($D83&lt;=BE$5,INDEX($E$15:$E$16,MATCH(BE$5,$H$5:$CA$5,0)-MATCH($D83,$D$18:$D$90,0)+1,0),0),0)</f>
        <v>0</v>
      </c>
      <c r="BF83" s="138" cm="1">
        <f t="array" ref="BF83">$E83*IFERROR(IF($D83&lt;=BF$5,INDEX($E$15:$E$16,MATCH(BF$5,$H$5:$CA$5,0)-MATCH($D83,$D$18:$D$90,0)+1,0),0),0)</f>
        <v>0</v>
      </c>
      <c r="BG83" s="138" cm="1">
        <f t="array" ref="BG83">$E83*IFERROR(IF($D83&lt;=BG$5,INDEX($E$15:$E$16,MATCH(BG$5,$H$5:$CA$5,0)-MATCH($D83,$D$18:$D$90,0)+1,0),0),0)</f>
        <v>0</v>
      </c>
      <c r="BH83" s="138" cm="1">
        <f t="array" ref="BH83">$E83*IFERROR(IF($D83&lt;=BH$5,INDEX($E$15:$E$16,MATCH(BH$5,$H$5:$CA$5,0)-MATCH($D83,$D$18:$D$90,0)+1,0),0),0)</f>
        <v>0</v>
      </c>
      <c r="BI83" s="138" cm="1">
        <f t="array" ref="BI83">$E83*IFERROR(IF($D83&lt;=BI$5,INDEX($E$15:$E$16,MATCH(BI$5,$H$5:$CA$5,0)-MATCH($D83,$D$18:$D$90,0)+1,0),0),0)</f>
        <v>0</v>
      </c>
      <c r="BJ83" s="138" cm="1">
        <f t="array" ref="BJ83">$E83*IFERROR(IF($D83&lt;=BJ$5,INDEX($E$15:$E$16,MATCH(BJ$5,$H$5:$CA$5,0)-MATCH($D83,$D$18:$D$90,0)+1,0),0),0)</f>
        <v>0</v>
      </c>
      <c r="BK83" s="138" cm="1">
        <f t="array" ref="BK83">$E83*IFERROR(IF($D83&lt;=BK$5,INDEX($E$15:$E$16,MATCH(BK$5,$H$5:$CA$5,0)-MATCH($D83,$D$18:$D$90,0)+1,0),0),0)</f>
        <v>0</v>
      </c>
      <c r="BL83" s="138" cm="1">
        <f t="array" ref="BL83">$E83*IFERROR(IF($D83&lt;=BL$5,INDEX($E$15:$E$16,MATCH(BL$5,$H$5:$CA$5,0)-MATCH($D83,$D$18:$D$90,0)+1,0),0),0)</f>
        <v>0</v>
      </c>
      <c r="BM83" s="138" cm="1">
        <f t="array" ref="BM83">$E83*IFERROR(IF($D83&lt;=BM$5,INDEX($E$15:$E$16,MATCH(BM$5,$H$5:$CA$5,0)-MATCH($D83,$D$18:$D$90,0)+1,0),0),0)</f>
        <v>0</v>
      </c>
      <c r="BN83" s="138" cm="1">
        <f t="array" ref="BN83">$E83*IFERROR(IF($D83&lt;=BN$5,INDEX($E$15:$E$16,MATCH(BN$5,$H$5:$CA$5,0)-MATCH($D83,$D$18:$D$90,0)+1,0),0),0)</f>
        <v>0</v>
      </c>
      <c r="BO83" s="138" cm="1">
        <f t="array" ref="BO83">$E83*IFERROR(IF($D83&lt;=BO$5,INDEX($E$15:$E$16,MATCH(BO$5,$H$5:$CA$5,0)-MATCH($D83,$D$18:$D$90,0)+1,0),0),0)</f>
        <v>0</v>
      </c>
      <c r="BP83" s="138" cm="1">
        <f t="array" ref="BP83">$E83*IFERROR(IF($D83&lt;=BP$5,INDEX($E$15:$E$16,MATCH(BP$5,$H$5:$CA$5,0)-MATCH($D83,$D$18:$D$90,0)+1,0),0),0)</f>
        <v>0</v>
      </c>
      <c r="BQ83" s="138" cm="1">
        <f t="array" ref="BQ83">$E83*IFERROR(IF($D83&lt;=BQ$5,INDEX($E$15:$E$16,MATCH(BQ$5,$H$5:$CA$5,0)-MATCH($D83,$D$18:$D$90,0)+1,0),0),0)</f>
        <v>0</v>
      </c>
      <c r="BR83" s="138" cm="1">
        <f t="array" ref="BR83">$E83*IFERROR(IF($D83&lt;=BR$5,INDEX($E$15:$E$16,MATCH(BR$5,$H$5:$CA$5,0)-MATCH($D83,$D$18:$D$90,0)+1,0),0),0)</f>
        <v>0</v>
      </c>
      <c r="BS83" s="138" cm="1">
        <f t="array" ref="BS83">$E83*IFERROR(IF($D83&lt;=BS$5,INDEX($E$15:$E$16,MATCH(BS$5,$H$5:$CA$5,0)-MATCH($D83,$D$18:$D$90,0)+1,0),0),0)</f>
        <v>0</v>
      </c>
      <c r="BT83" s="138" cm="1">
        <f t="array" ref="BT83">$E83*IFERROR(IF($D83&lt;=BT$5,INDEX($E$15:$E$16,MATCH(BT$5,$H$5:$CA$5,0)-MATCH($D83,$D$18:$D$90,0)+1,0),0),0)</f>
        <v>0</v>
      </c>
      <c r="BU83" s="138" cm="1">
        <f t="array" ref="BU83">$E83*IFERROR(IF($D83&lt;=BU$5,INDEX($E$15:$E$16,MATCH(BU$5,$H$5:$CA$5,0)-MATCH($D83,$D$18:$D$90,0)+1,0),0),0)</f>
        <v>276302.51041666669</v>
      </c>
      <c r="BV83" s="138" cm="1">
        <f t="array" ref="BV83">$E83*IFERROR(IF($D83&lt;=BV$5,INDEX($E$15:$E$16,MATCH(BV$5,$H$5:$CA$5,0)-MATCH($D83,$D$18:$D$90,0)+1,0),0),0)</f>
        <v>276302.51041666669</v>
      </c>
      <c r="BW83" s="138" cm="1">
        <f t="array" ref="BW83">$E83*IFERROR(IF($D83&lt;=BW$5,INDEX($E$15:$E$16,MATCH(BW$5,$H$5:$CA$5,0)-MATCH($D83,$D$18:$D$90,0)+1,0),0),0)</f>
        <v>0</v>
      </c>
      <c r="BX83" s="138" cm="1">
        <f t="array" ref="BX83">$E83*IFERROR(IF($D83&lt;=BX$5,INDEX($E$15:$E$16,MATCH(BX$5,$H$5:$CA$5,0)-MATCH($D83,$D$18:$D$90,0)+1,0),0),0)</f>
        <v>0</v>
      </c>
      <c r="BY83" s="138" cm="1">
        <f t="array" ref="BY83">$E83*IFERROR(IF($D83&lt;=BY$5,INDEX($E$15:$E$16,MATCH(BY$5,$H$5:$CA$5,0)-MATCH($D83,$D$18:$D$90,0)+1,0),0),0)</f>
        <v>0</v>
      </c>
      <c r="BZ83" s="138" cm="1">
        <f t="array" ref="BZ83">$E83*IFERROR(IF($D83&lt;=BZ$5,INDEX($E$15:$E$16,MATCH(BZ$5,$H$5:$CA$5,0)-MATCH($D83,$D$18:$D$90,0)+1,0),0),0)</f>
        <v>0</v>
      </c>
      <c r="CA83" s="138" cm="1">
        <f t="array" ref="CA83">$E83*IFERROR(IF($D83&lt;=CA$5,INDEX($E$15:$E$16,MATCH(CA$5,$H$5:$CA$5,0)-MATCH($D83,$D$18:$D$90,0)+1,0),0),0)</f>
        <v>0</v>
      </c>
    </row>
    <row r="84" spans="2:113" hidden="1" outlineLevel="1">
      <c r="D84" s="24">
        <f t="shared" ref="D84:D89" si="11">EOMONTH(D83,1)</f>
        <v>48060</v>
      </c>
      <c r="E84" s="137" cm="1">
        <f t="array" ref="E84">INDEX($H$7:$CA$7,0,MATCH($D84,$H$5:$CA$5,0))</f>
        <v>493354.91666666669</v>
      </c>
      <c r="H84" s="138" cm="1">
        <f t="array" ref="H84">$E84*IFERROR(IF($D84&lt;=H$5,INDEX($E$15:$E$16,MATCH(H$5,$H$5:$CA$5,0)-MATCH($D84,$D$18:$D$90,0)+1,0),0),0)</f>
        <v>0</v>
      </c>
      <c r="I84" s="138" cm="1">
        <f t="array" ref="I84">$E84*IFERROR(IF($D84&lt;=I$5,INDEX($E$15:$E$16,MATCH(I$5,$H$5:$CA$5,0)-MATCH($D84,$D$18:$D$90,0)+1,0),0),0)</f>
        <v>0</v>
      </c>
      <c r="J84" s="138" cm="1">
        <f t="array" ref="J84">$E84*IFERROR(IF($D84&lt;=J$5,INDEX($E$15:$E$16,MATCH(J$5,$H$5:$CA$5,0)-MATCH($D84,$D$18:$D$90,0)+1,0),0),0)</f>
        <v>0</v>
      </c>
      <c r="K84" s="138" cm="1">
        <f t="array" ref="K84">$E84*IFERROR(IF($D84&lt;=K$5,INDEX($E$15:$E$16,MATCH(K$5,$H$5:$CA$5,0)-MATCH($D84,$D$18:$D$90,0)+1,0),0),0)</f>
        <v>0</v>
      </c>
      <c r="L84" s="138" cm="1">
        <f t="array" ref="L84">$E84*IFERROR(IF($D84&lt;=L$5,INDEX($E$15:$E$16,MATCH(L$5,$H$5:$CA$5,0)-MATCH($D84,$D$18:$D$90,0)+1,0),0),0)</f>
        <v>0</v>
      </c>
      <c r="M84" s="138" cm="1">
        <f t="array" ref="M84">$E84*IFERROR(IF($D84&lt;=M$5,INDEX($E$15:$E$16,MATCH(M$5,$H$5:$CA$5,0)-MATCH($D84,$D$18:$D$90,0)+1,0),0),0)</f>
        <v>0</v>
      </c>
      <c r="N84" s="138" cm="1">
        <f t="array" ref="N84">$E84*IFERROR(IF($D84&lt;=N$5,INDEX($E$15:$E$16,MATCH(N$5,$H$5:$CA$5,0)-MATCH($D84,$D$18:$D$90,0)+1,0),0),0)</f>
        <v>0</v>
      </c>
      <c r="O84" s="138" cm="1">
        <f t="array" ref="O84">$E84*IFERROR(IF($D84&lt;=O$5,INDEX($E$15:$E$16,MATCH(O$5,$H$5:$CA$5,0)-MATCH($D84,$D$18:$D$90,0)+1,0),0),0)</f>
        <v>0</v>
      </c>
      <c r="P84" s="138" cm="1">
        <f t="array" ref="P84">$E84*IFERROR(IF($D84&lt;=P$5,INDEX($E$15:$E$16,MATCH(P$5,$H$5:$CA$5,0)-MATCH($D84,$D$18:$D$90,0)+1,0),0),0)</f>
        <v>0</v>
      </c>
      <c r="Q84" s="138" cm="1">
        <f t="array" ref="Q84">$E84*IFERROR(IF($D84&lt;=Q$5,INDEX($E$15:$E$16,MATCH(Q$5,$H$5:$CA$5,0)-MATCH($D84,$D$18:$D$90,0)+1,0),0),0)</f>
        <v>0</v>
      </c>
      <c r="R84" s="138" cm="1">
        <f t="array" ref="R84">$E84*IFERROR(IF($D84&lt;=R$5,INDEX($E$15:$E$16,MATCH(R$5,$H$5:$CA$5,0)-MATCH($D84,$D$18:$D$90,0)+1,0),0),0)</f>
        <v>0</v>
      </c>
      <c r="S84" s="138" cm="1">
        <f t="array" ref="S84">$E84*IFERROR(IF($D84&lt;=S$5,INDEX($E$15:$E$16,MATCH(S$5,$H$5:$CA$5,0)-MATCH($D84,$D$18:$D$90,0)+1,0),0),0)</f>
        <v>0</v>
      </c>
      <c r="T84" s="138" cm="1">
        <f t="array" ref="T84">$E84*IFERROR(IF($D84&lt;=T$5,INDEX($E$15:$E$16,MATCH(T$5,$H$5:$CA$5,0)-MATCH($D84,$D$18:$D$90,0)+1,0),0),0)</f>
        <v>0</v>
      </c>
      <c r="U84" s="138" cm="1">
        <f t="array" ref="U84">$E84*IFERROR(IF($D84&lt;=U$5,INDEX($E$15:$E$16,MATCH(U$5,$H$5:$CA$5,0)-MATCH($D84,$D$18:$D$90,0)+1,0),0),0)</f>
        <v>0</v>
      </c>
      <c r="V84" s="138" cm="1">
        <f t="array" ref="V84">$E84*IFERROR(IF($D84&lt;=V$5,INDEX($E$15:$E$16,MATCH(V$5,$H$5:$CA$5,0)-MATCH($D84,$D$18:$D$90,0)+1,0),0),0)</f>
        <v>0</v>
      </c>
      <c r="W84" s="138" cm="1">
        <f t="array" ref="W84">$E84*IFERROR(IF($D84&lt;=W$5,INDEX($E$15:$E$16,MATCH(W$5,$H$5:$CA$5,0)-MATCH($D84,$D$18:$D$90,0)+1,0),0),0)</f>
        <v>0</v>
      </c>
      <c r="X84" s="138" cm="1">
        <f t="array" ref="X84">$E84*IFERROR(IF($D84&lt;=X$5,INDEX($E$15:$E$16,MATCH(X$5,$H$5:$CA$5,0)-MATCH($D84,$D$18:$D$90,0)+1,0),0),0)</f>
        <v>0</v>
      </c>
      <c r="Y84" s="138" cm="1">
        <f t="array" ref="Y84">$E84*IFERROR(IF($D84&lt;=Y$5,INDEX($E$15:$E$16,MATCH(Y$5,$H$5:$CA$5,0)-MATCH($D84,$D$18:$D$90,0)+1,0),0),0)</f>
        <v>0</v>
      </c>
      <c r="Z84" s="138" cm="1">
        <f t="array" ref="Z84">$E84*IFERROR(IF($D84&lt;=Z$5,INDEX($E$15:$E$16,MATCH(Z$5,$H$5:$CA$5,0)-MATCH($D84,$D$18:$D$90,0)+1,0),0),0)</f>
        <v>0</v>
      </c>
      <c r="AA84" s="138" cm="1">
        <f t="array" ref="AA84">$E84*IFERROR(IF($D84&lt;=AA$5,INDEX($E$15:$E$16,MATCH(AA$5,$H$5:$CA$5,0)-MATCH($D84,$D$18:$D$90,0)+1,0),0),0)</f>
        <v>0</v>
      </c>
      <c r="AB84" s="138" cm="1">
        <f t="array" ref="AB84">$E84*IFERROR(IF($D84&lt;=AB$5,INDEX($E$15:$E$16,MATCH(AB$5,$H$5:$CA$5,0)-MATCH($D84,$D$18:$D$90,0)+1,0),0),0)</f>
        <v>0</v>
      </c>
      <c r="AC84" s="138" cm="1">
        <f t="array" ref="AC84">$E84*IFERROR(IF($D84&lt;=AC$5,INDEX($E$15:$E$16,MATCH(AC$5,$H$5:$CA$5,0)-MATCH($D84,$D$18:$D$90,0)+1,0),0),0)</f>
        <v>0</v>
      </c>
      <c r="AD84" s="138" cm="1">
        <f t="array" ref="AD84">$E84*IFERROR(IF($D84&lt;=AD$5,INDEX($E$15:$E$16,MATCH(AD$5,$H$5:$CA$5,0)-MATCH($D84,$D$18:$D$90,0)+1,0),0),0)</f>
        <v>0</v>
      </c>
      <c r="AE84" s="138" cm="1">
        <f t="array" ref="AE84">$E84*IFERROR(IF($D84&lt;=AE$5,INDEX($E$15:$E$16,MATCH(AE$5,$H$5:$CA$5,0)-MATCH($D84,$D$18:$D$90,0)+1,0),0),0)</f>
        <v>0</v>
      </c>
      <c r="AF84" s="138" cm="1">
        <f t="array" ref="AF84">$E84*IFERROR(IF($D84&lt;=AF$5,INDEX($E$15:$E$16,MATCH(AF$5,$H$5:$CA$5,0)-MATCH($D84,$D$18:$D$90,0)+1,0),0),0)</f>
        <v>0</v>
      </c>
      <c r="AG84" s="138" cm="1">
        <f t="array" ref="AG84">$E84*IFERROR(IF($D84&lt;=AG$5,INDEX($E$15:$E$16,MATCH(AG$5,$H$5:$CA$5,0)-MATCH($D84,$D$18:$D$90,0)+1,0),0),0)</f>
        <v>0</v>
      </c>
      <c r="AH84" s="138" cm="1">
        <f t="array" ref="AH84">$E84*IFERROR(IF($D84&lt;=AH$5,INDEX($E$15:$E$16,MATCH(AH$5,$H$5:$CA$5,0)-MATCH($D84,$D$18:$D$90,0)+1,0),0),0)</f>
        <v>0</v>
      </c>
      <c r="AI84" s="138" cm="1">
        <f t="array" ref="AI84">$E84*IFERROR(IF($D84&lt;=AI$5,INDEX($E$15:$E$16,MATCH(AI$5,$H$5:$CA$5,0)-MATCH($D84,$D$18:$D$90,0)+1,0),0),0)</f>
        <v>0</v>
      </c>
      <c r="AJ84" s="138" cm="1">
        <f t="array" ref="AJ84">$E84*IFERROR(IF($D84&lt;=AJ$5,INDEX($E$15:$E$16,MATCH(AJ$5,$H$5:$CA$5,0)-MATCH($D84,$D$18:$D$90,0)+1,0),0),0)</f>
        <v>0</v>
      </c>
      <c r="AK84" s="138" cm="1">
        <f t="array" ref="AK84">$E84*IFERROR(IF($D84&lt;=AK$5,INDEX($E$15:$E$16,MATCH(AK$5,$H$5:$CA$5,0)-MATCH($D84,$D$18:$D$90,0)+1,0),0),0)</f>
        <v>0</v>
      </c>
      <c r="AL84" s="138" cm="1">
        <f t="array" ref="AL84">$E84*IFERROR(IF($D84&lt;=AL$5,INDEX($E$15:$E$16,MATCH(AL$5,$H$5:$CA$5,0)-MATCH($D84,$D$18:$D$90,0)+1,0),0),0)</f>
        <v>0</v>
      </c>
      <c r="AM84" s="138" cm="1">
        <f t="array" ref="AM84">$E84*IFERROR(IF($D84&lt;=AM$5,INDEX($E$15:$E$16,MATCH(AM$5,$H$5:$CA$5,0)-MATCH($D84,$D$18:$D$90,0)+1,0),0),0)</f>
        <v>0</v>
      </c>
      <c r="AN84" s="138" cm="1">
        <f t="array" ref="AN84">$E84*IFERROR(IF($D84&lt;=AN$5,INDEX($E$15:$E$16,MATCH(AN$5,$H$5:$CA$5,0)-MATCH($D84,$D$18:$D$90,0)+1,0),0),0)</f>
        <v>0</v>
      </c>
      <c r="AO84" s="138" cm="1">
        <f t="array" ref="AO84">$E84*IFERROR(IF($D84&lt;=AO$5,INDEX($E$15:$E$16,MATCH(AO$5,$H$5:$CA$5,0)-MATCH($D84,$D$18:$D$90,0)+1,0),0),0)</f>
        <v>0</v>
      </c>
      <c r="AP84" s="138" cm="1">
        <f t="array" ref="AP84">$E84*IFERROR(IF($D84&lt;=AP$5,INDEX($E$15:$E$16,MATCH(AP$5,$H$5:$CA$5,0)-MATCH($D84,$D$18:$D$90,0)+1,0),0),0)</f>
        <v>0</v>
      </c>
      <c r="AQ84" s="138" cm="1">
        <f t="array" ref="AQ84">$E84*IFERROR(IF($D84&lt;=AQ$5,INDEX($E$15:$E$16,MATCH(AQ$5,$H$5:$CA$5,0)-MATCH($D84,$D$18:$D$90,0)+1,0),0),0)</f>
        <v>0</v>
      </c>
      <c r="AR84" s="138" cm="1">
        <f t="array" ref="AR84">$E84*IFERROR(IF($D84&lt;=AR$5,INDEX($E$15:$E$16,MATCH(AR$5,$H$5:$CA$5,0)-MATCH($D84,$D$18:$D$90,0)+1,0),0),0)</f>
        <v>0</v>
      </c>
      <c r="AS84" s="138" cm="1">
        <f t="array" ref="AS84">$E84*IFERROR(IF($D84&lt;=AS$5,INDEX($E$15:$E$16,MATCH(AS$5,$H$5:$CA$5,0)-MATCH($D84,$D$18:$D$90,0)+1,0),0),0)</f>
        <v>0</v>
      </c>
      <c r="AT84" s="138" cm="1">
        <f t="array" ref="AT84">$E84*IFERROR(IF($D84&lt;=AT$5,INDEX($E$15:$E$16,MATCH(AT$5,$H$5:$CA$5,0)-MATCH($D84,$D$18:$D$90,0)+1,0),0),0)</f>
        <v>0</v>
      </c>
      <c r="AU84" s="138" cm="1">
        <f t="array" ref="AU84">$E84*IFERROR(IF($D84&lt;=AU$5,INDEX($E$15:$E$16,MATCH(AU$5,$H$5:$CA$5,0)-MATCH($D84,$D$18:$D$90,0)+1,0),0),0)</f>
        <v>0</v>
      </c>
      <c r="AV84" s="138" cm="1">
        <f t="array" ref="AV84">$E84*IFERROR(IF($D84&lt;=AV$5,INDEX($E$15:$E$16,MATCH(AV$5,$H$5:$CA$5,0)-MATCH($D84,$D$18:$D$90,0)+1,0),0),0)</f>
        <v>0</v>
      </c>
      <c r="AW84" s="138" cm="1">
        <f t="array" ref="AW84">$E84*IFERROR(IF($D84&lt;=AW$5,INDEX($E$15:$E$16,MATCH(AW$5,$H$5:$CA$5,0)-MATCH($D84,$D$18:$D$90,0)+1,0),0),0)</f>
        <v>0</v>
      </c>
      <c r="AX84" s="138" cm="1">
        <f t="array" ref="AX84">$E84*IFERROR(IF($D84&lt;=AX$5,INDEX($E$15:$E$16,MATCH(AX$5,$H$5:$CA$5,0)-MATCH($D84,$D$18:$D$90,0)+1,0),0),0)</f>
        <v>0</v>
      </c>
      <c r="AY84" s="138" cm="1">
        <f t="array" ref="AY84">$E84*IFERROR(IF($D84&lt;=AY$5,INDEX($E$15:$E$16,MATCH(AY$5,$H$5:$CA$5,0)-MATCH($D84,$D$18:$D$90,0)+1,0),0),0)</f>
        <v>0</v>
      </c>
      <c r="AZ84" s="138" cm="1">
        <f t="array" ref="AZ84">$E84*IFERROR(IF($D84&lt;=AZ$5,INDEX($E$15:$E$16,MATCH(AZ$5,$H$5:$CA$5,0)-MATCH($D84,$D$18:$D$90,0)+1,0),0),0)</f>
        <v>0</v>
      </c>
      <c r="BA84" s="138" cm="1">
        <f t="array" ref="BA84">$E84*IFERROR(IF($D84&lt;=BA$5,INDEX($E$15:$E$16,MATCH(BA$5,$H$5:$CA$5,0)-MATCH($D84,$D$18:$D$90,0)+1,0),0),0)</f>
        <v>0</v>
      </c>
      <c r="BB84" s="138" cm="1">
        <f t="array" ref="BB84">$E84*IFERROR(IF($D84&lt;=BB$5,INDEX($E$15:$E$16,MATCH(BB$5,$H$5:$CA$5,0)-MATCH($D84,$D$18:$D$90,0)+1,0),0),0)</f>
        <v>0</v>
      </c>
      <c r="BC84" s="138" cm="1">
        <f t="array" ref="BC84">$E84*IFERROR(IF($D84&lt;=BC$5,INDEX($E$15:$E$16,MATCH(BC$5,$H$5:$CA$5,0)-MATCH($D84,$D$18:$D$90,0)+1,0),0),0)</f>
        <v>0</v>
      </c>
      <c r="BD84" s="138" cm="1">
        <f t="array" ref="BD84">$E84*IFERROR(IF($D84&lt;=BD$5,INDEX($E$15:$E$16,MATCH(BD$5,$H$5:$CA$5,0)-MATCH($D84,$D$18:$D$90,0)+1,0),0),0)</f>
        <v>0</v>
      </c>
      <c r="BE84" s="138" cm="1">
        <f t="array" ref="BE84">$E84*IFERROR(IF($D84&lt;=BE$5,INDEX($E$15:$E$16,MATCH(BE$5,$H$5:$CA$5,0)-MATCH($D84,$D$18:$D$90,0)+1,0),0),0)</f>
        <v>0</v>
      </c>
      <c r="BF84" s="138" cm="1">
        <f t="array" ref="BF84">$E84*IFERROR(IF($D84&lt;=BF$5,INDEX($E$15:$E$16,MATCH(BF$5,$H$5:$CA$5,0)-MATCH($D84,$D$18:$D$90,0)+1,0),0),0)</f>
        <v>0</v>
      </c>
      <c r="BG84" s="138" cm="1">
        <f t="array" ref="BG84">$E84*IFERROR(IF($D84&lt;=BG$5,INDEX($E$15:$E$16,MATCH(BG$5,$H$5:$CA$5,0)-MATCH($D84,$D$18:$D$90,0)+1,0),0),0)</f>
        <v>0</v>
      </c>
      <c r="BH84" s="138" cm="1">
        <f t="array" ref="BH84">$E84*IFERROR(IF($D84&lt;=BH$5,INDEX($E$15:$E$16,MATCH(BH$5,$H$5:$CA$5,0)-MATCH($D84,$D$18:$D$90,0)+1,0),0),0)</f>
        <v>0</v>
      </c>
      <c r="BI84" s="138" cm="1">
        <f t="array" ref="BI84">$E84*IFERROR(IF($D84&lt;=BI$5,INDEX($E$15:$E$16,MATCH(BI$5,$H$5:$CA$5,0)-MATCH($D84,$D$18:$D$90,0)+1,0),0),0)</f>
        <v>0</v>
      </c>
      <c r="BJ84" s="138" cm="1">
        <f t="array" ref="BJ84">$E84*IFERROR(IF($D84&lt;=BJ$5,INDEX($E$15:$E$16,MATCH(BJ$5,$H$5:$CA$5,0)-MATCH($D84,$D$18:$D$90,0)+1,0),0),0)</f>
        <v>0</v>
      </c>
      <c r="BK84" s="138" cm="1">
        <f t="array" ref="BK84">$E84*IFERROR(IF($D84&lt;=BK$5,INDEX($E$15:$E$16,MATCH(BK$5,$H$5:$CA$5,0)-MATCH($D84,$D$18:$D$90,0)+1,0),0),0)</f>
        <v>0</v>
      </c>
      <c r="BL84" s="138" cm="1">
        <f t="array" ref="BL84">$E84*IFERROR(IF($D84&lt;=BL$5,INDEX($E$15:$E$16,MATCH(BL$5,$H$5:$CA$5,0)-MATCH($D84,$D$18:$D$90,0)+1,0),0),0)</f>
        <v>0</v>
      </c>
      <c r="BM84" s="138" cm="1">
        <f t="array" ref="BM84">$E84*IFERROR(IF($D84&lt;=BM$5,INDEX($E$15:$E$16,MATCH(BM$5,$H$5:$CA$5,0)-MATCH($D84,$D$18:$D$90,0)+1,0),0),0)</f>
        <v>0</v>
      </c>
      <c r="BN84" s="138" cm="1">
        <f t="array" ref="BN84">$E84*IFERROR(IF($D84&lt;=BN$5,INDEX($E$15:$E$16,MATCH(BN$5,$H$5:$CA$5,0)-MATCH($D84,$D$18:$D$90,0)+1,0),0),0)</f>
        <v>0</v>
      </c>
      <c r="BO84" s="138" cm="1">
        <f t="array" ref="BO84">$E84*IFERROR(IF($D84&lt;=BO$5,INDEX($E$15:$E$16,MATCH(BO$5,$H$5:$CA$5,0)-MATCH($D84,$D$18:$D$90,0)+1,0),0),0)</f>
        <v>0</v>
      </c>
      <c r="BP84" s="138" cm="1">
        <f t="array" ref="BP84">$E84*IFERROR(IF($D84&lt;=BP$5,INDEX($E$15:$E$16,MATCH(BP$5,$H$5:$CA$5,0)-MATCH($D84,$D$18:$D$90,0)+1,0),0),0)</f>
        <v>0</v>
      </c>
      <c r="BQ84" s="138" cm="1">
        <f t="array" ref="BQ84">$E84*IFERROR(IF($D84&lt;=BQ$5,INDEX($E$15:$E$16,MATCH(BQ$5,$H$5:$CA$5,0)-MATCH($D84,$D$18:$D$90,0)+1,0),0),0)</f>
        <v>0</v>
      </c>
      <c r="BR84" s="138" cm="1">
        <f t="array" ref="BR84">$E84*IFERROR(IF($D84&lt;=BR$5,INDEX($E$15:$E$16,MATCH(BR$5,$H$5:$CA$5,0)-MATCH($D84,$D$18:$D$90,0)+1,0),0),0)</f>
        <v>0</v>
      </c>
      <c r="BS84" s="138" cm="1">
        <f t="array" ref="BS84">$E84*IFERROR(IF($D84&lt;=BS$5,INDEX($E$15:$E$16,MATCH(BS$5,$H$5:$CA$5,0)-MATCH($D84,$D$18:$D$90,0)+1,0),0),0)</f>
        <v>0</v>
      </c>
      <c r="BT84" s="138" cm="1">
        <f t="array" ref="BT84">$E84*IFERROR(IF($D84&lt;=BT$5,INDEX($E$15:$E$16,MATCH(BT$5,$H$5:$CA$5,0)-MATCH($D84,$D$18:$D$90,0)+1,0),0),0)</f>
        <v>0</v>
      </c>
      <c r="BU84" s="138" cm="1">
        <f t="array" ref="BU84">$E84*IFERROR(IF($D84&lt;=BU$5,INDEX($E$15:$E$16,MATCH(BU$5,$H$5:$CA$5,0)-MATCH($D84,$D$18:$D$90,0)+1,0),0),0)</f>
        <v>0</v>
      </c>
      <c r="BV84" s="138" cm="1">
        <f t="array" ref="BV84">$E84*IFERROR(IF($D84&lt;=BV$5,INDEX($E$15:$E$16,MATCH(BV$5,$H$5:$CA$5,0)-MATCH($D84,$D$18:$D$90,0)+1,0),0),0)</f>
        <v>246677.45833333334</v>
      </c>
      <c r="BW84" s="138" cm="1">
        <f t="array" ref="BW84">$E84*IFERROR(IF($D84&lt;=BW$5,INDEX($E$15:$E$16,MATCH(BW$5,$H$5:$CA$5,0)-MATCH($D84,$D$18:$D$90,0)+1,0),0),0)</f>
        <v>246677.45833333334</v>
      </c>
      <c r="BX84" s="138" cm="1">
        <f t="array" ref="BX84">$E84*IFERROR(IF($D84&lt;=BX$5,INDEX($E$15:$E$16,MATCH(BX$5,$H$5:$CA$5,0)-MATCH($D84,$D$18:$D$90,0)+1,0),0),0)</f>
        <v>0</v>
      </c>
      <c r="BY84" s="138" cm="1">
        <f t="array" ref="BY84">$E84*IFERROR(IF($D84&lt;=BY$5,INDEX($E$15:$E$16,MATCH(BY$5,$H$5:$CA$5,0)-MATCH($D84,$D$18:$D$90,0)+1,0),0),0)</f>
        <v>0</v>
      </c>
      <c r="BZ84" s="138" cm="1">
        <f t="array" ref="BZ84">$E84*IFERROR(IF($D84&lt;=BZ$5,INDEX($E$15:$E$16,MATCH(BZ$5,$H$5:$CA$5,0)-MATCH($D84,$D$18:$D$90,0)+1,0),0),0)</f>
        <v>0</v>
      </c>
      <c r="CA84" s="138" cm="1">
        <f t="array" ref="CA84">$E84*IFERROR(IF($D84&lt;=CA$5,INDEX($E$15:$E$16,MATCH(CA$5,$H$5:$CA$5,0)-MATCH($D84,$D$18:$D$90,0)+1,0),0),0)</f>
        <v>0</v>
      </c>
    </row>
    <row r="85" spans="2:113" hidden="1" outlineLevel="1">
      <c r="D85" s="24">
        <f t="shared" si="11"/>
        <v>48091</v>
      </c>
      <c r="E85" s="137" cm="1">
        <f t="array" ref="E85">INDEX($H$7:$CA$7,0,MATCH($D85,$H$5:$CA$5,0))</f>
        <v>552605.02083333337</v>
      </c>
      <c r="H85" s="138" cm="1">
        <f t="array" ref="H85">$E85*IFERROR(IF($D85&lt;=H$5,INDEX($E$15:$E$16,MATCH(H$5,$H$5:$CA$5,0)-MATCH($D85,$D$18:$D$90,0)+1,0),0),0)</f>
        <v>0</v>
      </c>
      <c r="I85" s="138" cm="1">
        <f t="array" ref="I85">$E85*IFERROR(IF($D85&lt;=I$5,INDEX($E$15:$E$16,MATCH(I$5,$H$5:$CA$5,0)-MATCH($D85,$D$18:$D$90,0)+1,0),0),0)</f>
        <v>0</v>
      </c>
      <c r="J85" s="138" cm="1">
        <f t="array" ref="J85">$E85*IFERROR(IF($D85&lt;=J$5,INDEX($E$15:$E$16,MATCH(J$5,$H$5:$CA$5,0)-MATCH($D85,$D$18:$D$90,0)+1,0),0),0)</f>
        <v>0</v>
      </c>
      <c r="K85" s="138" cm="1">
        <f t="array" ref="K85">$E85*IFERROR(IF($D85&lt;=K$5,INDEX($E$15:$E$16,MATCH(K$5,$H$5:$CA$5,0)-MATCH($D85,$D$18:$D$90,0)+1,0),0),0)</f>
        <v>0</v>
      </c>
      <c r="L85" s="138" cm="1">
        <f t="array" ref="L85">$E85*IFERROR(IF($D85&lt;=L$5,INDEX($E$15:$E$16,MATCH(L$5,$H$5:$CA$5,0)-MATCH($D85,$D$18:$D$90,0)+1,0),0),0)</f>
        <v>0</v>
      </c>
      <c r="M85" s="138" cm="1">
        <f t="array" ref="M85">$E85*IFERROR(IF($D85&lt;=M$5,INDEX($E$15:$E$16,MATCH(M$5,$H$5:$CA$5,0)-MATCH($D85,$D$18:$D$90,0)+1,0),0),0)</f>
        <v>0</v>
      </c>
      <c r="N85" s="138" cm="1">
        <f t="array" ref="N85">$E85*IFERROR(IF($D85&lt;=N$5,INDEX($E$15:$E$16,MATCH(N$5,$H$5:$CA$5,0)-MATCH($D85,$D$18:$D$90,0)+1,0),0),0)</f>
        <v>0</v>
      </c>
      <c r="O85" s="138" cm="1">
        <f t="array" ref="O85">$E85*IFERROR(IF($D85&lt;=O$5,INDEX($E$15:$E$16,MATCH(O$5,$H$5:$CA$5,0)-MATCH($D85,$D$18:$D$90,0)+1,0),0),0)</f>
        <v>0</v>
      </c>
      <c r="P85" s="138" cm="1">
        <f t="array" ref="P85">$E85*IFERROR(IF($D85&lt;=P$5,INDEX($E$15:$E$16,MATCH(P$5,$H$5:$CA$5,0)-MATCH($D85,$D$18:$D$90,0)+1,0),0),0)</f>
        <v>0</v>
      </c>
      <c r="Q85" s="138" cm="1">
        <f t="array" ref="Q85">$E85*IFERROR(IF($D85&lt;=Q$5,INDEX($E$15:$E$16,MATCH(Q$5,$H$5:$CA$5,0)-MATCH($D85,$D$18:$D$90,0)+1,0),0),0)</f>
        <v>0</v>
      </c>
      <c r="R85" s="138" cm="1">
        <f t="array" ref="R85">$E85*IFERROR(IF($D85&lt;=R$5,INDEX($E$15:$E$16,MATCH(R$5,$H$5:$CA$5,0)-MATCH($D85,$D$18:$D$90,0)+1,0),0),0)</f>
        <v>0</v>
      </c>
      <c r="S85" s="138" cm="1">
        <f t="array" ref="S85">$E85*IFERROR(IF($D85&lt;=S$5,INDEX($E$15:$E$16,MATCH(S$5,$H$5:$CA$5,0)-MATCH($D85,$D$18:$D$90,0)+1,0),0),0)</f>
        <v>0</v>
      </c>
      <c r="T85" s="138" cm="1">
        <f t="array" ref="T85">$E85*IFERROR(IF($D85&lt;=T$5,INDEX($E$15:$E$16,MATCH(T$5,$H$5:$CA$5,0)-MATCH($D85,$D$18:$D$90,0)+1,0),0),0)</f>
        <v>0</v>
      </c>
      <c r="U85" s="138" cm="1">
        <f t="array" ref="U85">$E85*IFERROR(IF($D85&lt;=U$5,INDEX($E$15:$E$16,MATCH(U$5,$H$5:$CA$5,0)-MATCH($D85,$D$18:$D$90,0)+1,0),0),0)</f>
        <v>0</v>
      </c>
      <c r="V85" s="138" cm="1">
        <f t="array" ref="V85">$E85*IFERROR(IF($D85&lt;=V$5,INDEX($E$15:$E$16,MATCH(V$5,$H$5:$CA$5,0)-MATCH($D85,$D$18:$D$90,0)+1,0),0),0)</f>
        <v>0</v>
      </c>
      <c r="W85" s="138" cm="1">
        <f t="array" ref="W85">$E85*IFERROR(IF($D85&lt;=W$5,INDEX($E$15:$E$16,MATCH(W$5,$H$5:$CA$5,0)-MATCH($D85,$D$18:$D$90,0)+1,0),0),0)</f>
        <v>0</v>
      </c>
      <c r="X85" s="138" cm="1">
        <f t="array" ref="X85">$E85*IFERROR(IF($D85&lt;=X$5,INDEX($E$15:$E$16,MATCH(X$5,$H$5:$CA$5,0)-MATCH($D85,$D$18:$D$90,0)+1,0),0),0)</f>
        <v>0</v>
      </c>
      <c r="Y85" s="138" cm="1">
        <f t="array" ref="Y85">$E85*IFERROR(IF($D85&lt;=Y$5,INDEX($E$15:$E$16,MATCH(Y$5,$H$5:$CA$5,0)-MATCH($D85,$D$18:$D$90,0)+1,0),0),0)</f>
        <v>0</v>
      </c>
      <c r="Z85" s="138" cm="1">
        <f t="array" ref="Z85">$E85*IFERROR(IF($D85&lt;=Z$5,INDEX($E$15:$E$16,MATCH(Z$5,$H$5:$CA$5,0)-MATCH($D85,$D$18:$D$90,0)+1,0),0),0)</f>
        <v>0</v>
      </c>
      <c r="AA85" s="138" cm="1">
        <f t="array" ref="AA85">$E85*IFERROR(IF($D85&lt;=AA$5,INDEX($E$15:$E$16,MATCH(AA$5,$H$5:$CA$5,0)-MATCH($D85,$D$18:$D$90,0)+1,0),0),0)</f>
        <v>0</v>
      </c>
      <c r="AB85" s="138" cm="1">
        <f t="array" ref="AB85">$E85*IFERROR(IF($D85&lt;=AB$5,INDEX($E$15:$E$16,MATCH(AB$5,$H$5:$CA$5,0)-MATCH($D85,$D$18:$D$90,0)+1,0),0),0)</f>
        <v>0</v>
      </c>
      <c r="AC85" s="138" cm="1">
        <f t="array" ref="AC85">$E85*IFERROR(IF($D85&lt;=AC$5,INDEX($E$15:$E$16,MATCH(AC$5,$H$5:$CA$5,0)-MATCH($D85,$D$18:$D$90,0)+1,0),0),0)</f>
        <v>0</v>
      </c>
      <c r="AD85" s="138" cm="1">
        <f t="array" ref="AD85">$E85*IFERROR(IF($D85&lt;=AD$5,INDEX($E$15:$E$16,MATCH(AD$5,$H$5:$CA$5,0)-MATCH($D85,$D$18:$D$90,0)+1,0),0),0)</f>
        <v>0</v>
      </c>
      <c r="AE85" s="138" cm="1">
        <f t="array" ref="AE85">$E85*IFERROR(IF($D85&lt;=AE$5,INDEX($E$15:$E$16,MATCH(AE$5,$H$5:$CA$5,0)-MATCH($D85,$D$18:$D$90,0)+1,0),0),0)</f>
        <v>0</v>
      </c>
      <c r="AF85" s="138" cm="1">
        <f t="array" ref="AF85">$E85*IFERROR(IF($D85&lt;=AF$5,INDEX($E$15:$E$16,MATCH(AF$5,$H$5:$CA$5,0)-MATCH($D85,$D$18:$D$90,0)+1,0),0),0)</f>
        <v>0</v>
      </c>
      <c r="AG85" s="138" cm="1">
        <f t="array" ref="AG85">$E85*IFERROR(IF($D85&lt;=AG$5,INDEX($E$15:$E$16,MATCH(AG$5,$H$5:$CA$5,0)-MATCH($D85,$D$18:$D$90,0)+1,0),0),0)</f>
        <v>0</v>
      </c>
      <c r="AH85" s="138" cm="1">
        <f t="array" ref="AH85">$E85*IFERROR(IF($D85&lt;=AH$5,INDEX($E$15:$E$16,MATCH(AH$5,$H$5:$CA$5,0)-MATCH($D85,$D$18:$D$90,0)+1,0),0),0)</f>
        <v>0</v>
      </c>
      <c r="AI85" s="138" cm="1">
        <f t="array" ref="AI85">$E85*IFERROR(IF($D85&lt;=AI$5,INDEX($E$15:$E$16,MATCH(AI$5,$H$5:$CA$5,0)-MATCH($D85,$D$18:$D$90,0)+1,0),0),0)</f>
        <v>0</v>
      </c>
      <c r="AJ85" s="138" cm="1">
        <f t="array" ref="AJ85">$E85*IFERROR(IF($D85&lt;=AJ$5,INDEX($E$15:$E$16,MATCH(AJ$5,$H$5:$CA$5,0)-MATCH($D85,$D$18:$D$90,0)+1,0),0),0)</f>
        <v>0</v>
      </c>
      <c r="AK85" s="138" cm="1">
        <f t="array" ref="AK85">$E85*IFERROR(IF($D85&lt;=AK$5,INDEX($E$15:$E$16,MATCH(AK$5,$H$5:$CA$5,0)-MATCH($D85,$D$18:$D$90,0)+1,0),0),0)</f>
        <v>0</v>
      </c>
      <c r="AL85" s="138" cm="1">
        <f t="array" ref="AL85">$E85*IFERROR(IF($D85&lt;=AL$5,INDEX($E$15:$E$16,MATCH(AL$5,$H$5:$CA$5,0)-MATCH($D85,$D$18:$D$90,0)+1,0),0),0)</f>
        <v>0</v>
      </c>
      <c r="AM85" s="138" cm="1">
        <f t="array" ref="AM85">$E85*IFERROR(IF($D85&lt;=AM$5,INDEX($E$15:$E$16,MATCH(AM$5,$H$5:$CA$5,0)-MATCH($D85,$D$18:$D$90,0)+1,0),0),0)</f>
        <v>0</v>
      </c>
      <c r="AN85" s="138" cm="1">
        <f t="array" ref="AN85">$E85*IFERROR(IF($D85&lt;=AN$5,INDEX($E$15:$E$16,MATCH(AN$5,$H$5:$CA$5,0)-MATCH($D85,$D$18:$D$90,0)+1,0),0),0)</f>
        <v>0</v>
      </c>
      <c r="AO85" s="138" cm="1">
        <f t="array" ref="AO85">$E85*IFERROR(IF($D85&lt;=AO$5,INDEX($E$15:$E$16,MATCH(AO$5,$H$5:$CA$5,0)-MATCH($D85,$D$18:$D$90,0)+1,0),0),0)</f>
        <v>0</v>
      </c>
      <c r="AP85" s="138" cm="1">
        <f t="array" ref="AP85">$E85*IFERROR(IF($D85&lt;=AP$5,INDEX($E$15:$E$16,MATCH(AP$5,$H$5:$CA$5,0)-MATCH($D85,$D$18:$D$90,0)+1,0),0),0)</f>
        <v>0</v>
      </c>
      <c r="AQ85" s="138" cm="1">
        <f t="array" ref="AQ85">$E85*IFERROR(IF($D85&lt;=AQ$5,INDEX($E$15:$E$16,MATCH(AQ$5,$H$5:$CA$5,0)-MATCH($D85,$D$18:$D$90,0)+1,0),0),0)</f>
        <v>0</v>
      </c>
      <c r="AR85" s="138" cm="1">
        <f t="array" ref="AR85">$E85*IFERROR(IF($D85&lt;=AR$5,INDEX($E$15:$E$16,MATCH(AR$5,$H$5:$CA$5,0)-MATCH($D85,$D$18:$D$90,0)+1,0),0),0)</f>
        <v>0</v>
      </c>
      <c r="AS85" s="138" cm="1">
        <f t="array" ref="AS85">$E85*IFERROR(IF($D85&lt;=AS$5,INDEX($E$15:$E$16,MATCH(AS$5,$H$5:$CA$5,0)-MATCH($D85,$D$18:$D$90,0)+1,0),0),0)</f>
        <v>0</v>
      </c>
      <c r="AT85" s="138" cm="1">
        <f t="array" ref="AT85">$E85*IFERROR(IF($D85&lt;=AT$5,INDEX($E$15:$E$16,MATCH(AT$5,$H$5:$CA$5,0)-MATCH($D85,$D$18:$D$90,0)+1,0),0),0)</f>
        <v>0</v>
      </c>
      <c r="AU85" s="138" cm="1">
        <f t="array" ref="AU85">$E85*IFERROR(IF($D85&lt;=AU$5,INDEX($E$15:$E$16,MATCH(AU$5,$H$5:$CA$5,0)-MATCH($D85,$D$18:$D$90,0)+1,0),0),0)</f>
        <v>0</v>
      </c>
      <c r="AV85" s="138" cm="1">
        <f t="array" ref="AV85">$E85*IFERROR(IF($D85&lt;=AV$5,INDEX($E$15:$E$16,MATCH(AV$5,$H$5:$CA$5,0)-MATCH($D85,$D$18:$D$90,0)+1,0),0),0)</f>
        <v>0</v>
      </c>
      <c r="AW85" s="138" cm="1">
        <f t="array" ref="AW85">$E85*IFERROR(IF($D85&lt;=AW$5,INDEX($E$15:$E$16,MATCH(AW$5,$H$5:$CA$5,0)-MATCH($D85,$D$18:$D$90,0)+1,0),0),0)</f>
        <v>0</v>
      </c>
      <c r="AX85" s="138" cm="1">
        <f t="array" ref="AX85">$E85*IFERROR(IF($D85&lt;=AX$5,INDEX($E$15:$E$16,MATCH(AX$5,$H$5:$CA$5,0)-MATCH($D85,$D$18:$D$90,0)+1,0),0),0)</f>
        <v>0</v>
      </c>
      <c r="AY85" s="138" cm="1">
        <f t="array" ref="AY85">$E85*IFERROR(IF($D85&lt;=AY$5,INDEX($E$15:$E$16,MATCH(AY$5,$H$5:$CA$5,0)-MATCH($D85,$D$18:$D$90,0)+1,0),0),0)</f>
        <v>0</v>
      </c>
      <c r="AZ85" s="138" cm="1">
        <f t="array" ref="AZ85">$E85*IFERROR(IF($D85&lt;=AZ$5,INDEX($E$15:$E$16,MATCH(AZ$5,$H$5:$CA$5,0)-MATCH($D85,$D$18:$D$90,0)+1,0),0),0)</f>
        <v>0</v>
      </c>
      <c r="BA85" s="138" cm="1">
        <f t="array" ref="BA85">$E85*IFERROR(IF($D85&lt;=BA$5,INDEX($E$15:$E$16,MATCH(BA$5,$H$5:$CA$5,0)-MATCH($D85,$D$18:$D$90,0)+1,0),0),0)</f>
        <v>0</v>
      </c>
      <c r="BB85" s="138" cm="1">
        <f t="array" ref="BB85">$E85*IFERROR(IF($D85&lt;=BB$5,INDEX($E$15:$E$16,MATCH(BB$5,$H$5:$CA$5,0)-MATCH($D85,$D$18:$D$90,0)+1,0),0),0)</f>
        <v>0</v>
      </c>
      <c r="BC85" s="138" cm="1">
        <f t="array" ref="BC85">$E85*IFERROR(IF($D85&lt;=BC$5,INDEX($E$15:$E$16,MATCH(BC$5,$H$5:$CA$5,0)-MATCH($D85,$D$18:$D$90,0)+1,0),0),0)</f>
        <v>0</v>
      </c>
      <c r="BD85" s="138" cm="1">
        <f t="array" ref="BD85">$E85*IFERROR(IF($D85&lt;=BD$5,INDEX($E$15:$E$16,MATCH(BD$5,$H$5:$CA$5,0)-MATCH($D85,$D$18:$D$90,0)+1,0),0),0)</f>
        <v>0</v>
      </c>
      <c r="BE85" s="138" cm="1">
        <f t="array" ref="BE85">$E85*IFERROR(IF($D85&lt;=BE$5,INDEX($E$15:$E$16,MATCH(BE$5,$H$5:$CA$5,0)-MATCH($D85,$D$18:$D$90,0)+1,0),0),0)</f>
        <v>0</v>
      </c>
      <c r="BF85" s="138" cm="1">
        <f t="array" ref="BF85">$E85*IFERROR(IF($D85&lt;=BF$5,INDEX($E$15:$E$16,MATCH(BF$5,$H$5:$CA$5,0)-MATCH($D85,$D$18:$D$90,0)+1,0),0),0)</f>
        <v>0</v>
      </c>
      <c r="BG85" s="138" cm="1">
        <f t="array" ref="BG85">$E85*IFERROR(IF($D85&lt;=BG$5,INDEX($E$15:$E$16,MATCH(BG$5,$H$5:$CA$5,0)-MATCH($D85,$D$18:$D$90,0)+1,0),0),0)</f>
        <v>0</v>
      </c>
      <c r="BH85" s="138" cm="1">
        <f t="array" ref="BH85">$E85*IFERROR(IF($D85&lt;=BH$5,INDEX($E$15:$E$16,MATCH(BH$5,$H$5:$CA$5,0)-MATCH($D85,$D$18:$D$90,0)+1,0),0),0)</f>
        <v>0</v>
      </c>
      <c r="BI85" s="138" cm="1">
        <f t="array" ref="BI85">$E85*IFERROR(IF($D85&lt;=BI$5,INDEX($E$15:$E$16,MATCH(BI$5,$H$5:$CA$5,0)-MATCH($D85,$D$18:$D$90,0)+1,0),0),0)</f>
        <v>0</v>
      </c>
      <c r="BJ85" s="138" cm="1">
        <f t="array" ref="BJ85">$E85*IFERROR(IF($D85&lt;=BJ$5,INDEX($E$15:$E$16,MATCH(BJ$5,$H$5:$CA$5,0)-MATCH($D85,$D$18:$D$90,0)+1,0),0),0)</f>
        <v>0</v>
      </c>
      <c r="BK85" s="138" cm="1">
        <f t="array" ref="BK85">$E85*IFERROR(IF($D85&lt;=BK$5,INDEX($E$15:$E$16,MATCH(BK$5,$H$5:$CA$5,0)-MATCH($D85,$D$18:$D$90,0)+1,0),0),0)</f>
        <v>0</v>
      </c>
      <c r="BL85" s="138" cm="1">
        <f t="array" ref="BL85">$E85*IFERROR(IF($D85&lt;=BL$5,INDEX($E$15:$E$16,MATCH(BL$5,$H$5:$CA$5,0)-MATCH($D85,$D$18:$D$90,0)+1,0),0),0)</f>
        <v>0</v>
      </c>
      <c r="BM85" s="138" cm="1">
        <f t="array" ref="BM85">$E85*IFERROR(IF($D85&lt;=BM$5,INDEX($E$15:$E$16,MATCH(BM$5,$H$5:$CA$5,0)-MATCH($D85,$D$18:$D$90,0)+1,0),0),0)</f>
        <v>0</v>
      </c>
      <c r="BN85" s="138" cm="1">
        <f t="array" ref="BN85">$E85*IFERROR(IF($D85&lt;=BN$5,INDEX($E$15:$E$16,MATCH(BN$5,$H$5:$CA$5,0)-MATCH($D85,$D$18:$D$90,0)+1,0),0),0)</f>
        <v>0</v>
      </c>
      <c r="BO85" s="138" cm="1">
        <f t="array" ref="BO85">$E85*IFERROR(IF($D85&lt;=BO$5,INDEX($E$15:$E$16,MATCH(BO$5,$H$5:$CA$5,0)-MATCH($D85,$D$18:$D$90,0)+1,0),0),0)</f>
        <v>0</v>
      </c>
      <c r="BP85" s="138" cm="1">
        <f t="array" ref="BP85">$E85*IFERROR(IF($D85&lt;=BP$5,INDEX($E$15:$E$16,MATCH(BP$5,$H$5:$CA$5,0)-MATCH($D85,$D$18:$D$90,0)+1,0),0),0)</f>
        <v>0</v>
      </c>
      <c r="BQ85" s="138" cm="1">
        <f t="array" ref="BQ85">$E85*IFERROR(IF($D85&lt;=BQ$5,INDEX($E$15:$E$16,MATCH(BQ$5,$H$5:$CA$5,0)-MATCH($D85,$D$18:$D$90,0)+1,0),0),0)</f>
        <v>0</v>
      </c>
      <c r="BR85" s="138" cm="1">
        <f t="array" ref="BR85">$E85*IFERROR(IF($D85&lt;=BR$5,INDEX($E$15:$E$16,MATCH(BR$5,$H$5:$CA$5,0)-MATCH($D85,$D$18:$D$90,0)+1,0),0),0)</f>
        <v>0</v>
      </c>
      <c r="BS85" s="138" cm="1">
        <f t="array" ref="BS85">$E85*IFERROR(IF($D85&lt;=BS$5,INDEX($E$15:$E$16,MATCH(BS$5,$H$5:$CA$5,0)-MATCH($D85,$D$18:$D$90,0)+1,0),0),0)</f>
        <v>0</v>
      </c>
      <c r="BT85" s="138" cm="1">
        <f t="array" ref="BT85">$E85*IFERROR(IF($D85&lt;=BT$5,INDEX($E$15:$E$16,MATCH(BT$5,$H$5:$CA$5,0)-MATCH($D85,$D$18:$D$90,0)+1,0),0),0)</f>
        <v>0</v>
      </c>
      <c r="BU85" s="138" cm="1">
        <f t="array" ref="BU85">$E85*IFERROR(IF($D85&lt;=BU$5,INDEX($E$15:$E$16,MATCH(BU$5,$H$5:$CA$5,0)-MATCH($D85,$D$18:$D$90,0)+1,0),0),0)</f>
        <v>0</v>
      </c>
      <c r="BV85" s="138" cm="1">
        <f t="array" ref="BV85">$E85*IFERROR(IF($D85&lt;=BV$5,INDEX($E$15:$E$16,MATCH(BV$5,$H$5:$CA$5,0)-MATCH($D85,$D$18:$D$90,0)+1,0),0),0)</f>
        <v>0</v>
      </c>
      <c r="BW85" s="138" cm="1">
        <f t="array" ref="BW85">$E85*IFERROR(IF($D85&lt;=BW$5,INDEX($E$15:$E$16,MATCH(BW$5,$H$5:$CA$5,0)-MATCH($D85,$D$18:$D$90,0)+1,0),0),0)</f>
        <v>276302.51041666669</v>
      </c>
      <c r="BX85" s="138" cm="1">
        <f t="array" ref="BX85">$E85*IFERROR(IF($D85&lt;=BX$5,INDEX($E$15:$E$16,MATCH(BX$5,$H$5:$CA$5,0)-MATCH($D85,$D$18:$D$90,0)+1,0),0),0)</f>
        <v>276302.51041666669</v>
      </c>
      <c r="BY85" s="138" cm="1">
        <f t="array" ref="BY85">$E85*IFERROR(IF($D85&lt;=BY$5,INDEX($E$15:$E$16,MATCH(BY$5,$H$5:$CA$5,0)-MATCH($D85,$D$18:$D$90,0)+1,0),0),0)</f>
        <v>0</v>
      </c>
      <c r="BZ85" s="138" cm="1">
        <f t="array" ref="BZ85">$E85*IFERROR(IF($D85&lt;=BZ$5,INDEX($E$15:$E$16,MATCH(BZ$5,$H$5:$CA$5,0)-MATCH($D85,$D$18:$D$90,0)+1,0),0),0)</f>
        <v>0</v>
      </c>
      <c r="CA85" s="138" cm="1">
        <f t="array" ref="CA85">$E85*IFERROR(IF($D85&lt;=CA$5,INDEX($E$15:$E$16,MATCH(CA$5,$H$5:$CA$5,0)-MATCH($D85,$D$18:$D$90,0)+1,0),0),0)</f>
        <v>0</v>
      </c>
    </row>
    <row r="86" spans="2:113" hidden="1" outlineLevel="1">
      <c r="D86" s="24">
        <f t="shared" si="11"/>
        <v>48121</v>
      </c>
      <c r="E86" s="137" cm="1">
        <f t="array" ref="E86">INDEX($H$7:$CA$7,0,MATCH($D86,$H$5:$CA$5,0))</f>
        <v>525267.41666666674</v>
      </c>
      <c r="H86" s="138" cm="1">
        <f t="array" ref="H86">$E86*IFERROR(IF($D86&lt;=H$5,INDEX($E$15:$E$16,MATCH(H$5,$H$5:$CA$5,0)-MATCH($D86,$D$18:$D$90,0)+1,0),0),0)</f>
        <v>0</v>
      </c>
      <c r="I86" s="138" cm="1">
        <f t="array" ref="I86">$E86*IFERROR(IF($D86&lt;=I$5,INDEX($E$15:$E$16,MATCH(I$5,$H$5:$CA$5,0)-MATCH($D86,$D$18:$D$90,0)+1,0),0),0)</f>
        <v>0</v>
      </c>
      <c r="J86" s="138" cm="1">
        <f t="array" ref="J86">$E86*IFERROR(IF($D86&lt;=J$5,INDEX($E$15:$E$16,MATCH(J$5,$H$5:$CA$5,0)-MATCH($D86,$D$18:$D$90,0)+1,0),0),0)</f>
        <v>0</v>
      </c>
      <c r="K86" s="138" cm="1">
        <f t="array" ref="K86">$E86*IFERROR(IF($D86&lt;=K$5,INDEX($E$15:$E$16,MATCH(K$5,$H$5:$CA$5,0)-MATCH($D86,$D$18:$D$90,0)+1,0),0),0)</f>
        <v>0</v>
      </c>
      <c r="L86" s="138" cm="1">
        <f t="array" ref="L86">$E86*IFERROR(IF($D86&lt;=L$5,INDEX($E$15:$E$16,MATCH(L$5,$H$5:$CA$5,0)-MATCH($D86,$D$18:$D$90,0)+1,0),0),0)</f>
        <v>0</v>
      </c>
      <c r="M86" s="138" cm="1">
        <f t="array" ref="M86">$E86*IFERROR(IF($D86&lt;=M$5,INDEX($E$15:$E$16,MATCH(M$5,$H$5:$CA$5,0)-MATCH($D86,$D$18:$D$90,0)+1,0),0),0)</f>
        <v>0</v>
      </c>
      <c r="N86" s="138" cm="1">
        <f t="array" ref="N86">$E86*IFERROR(IF($D86&lt;=N$5,INDEX($E$15:$E$16,MATCH(N$5,$H$5:$CA$5,0)-MATCH($D86,$D$18:$D$90,0)+1,0),0),0)</f>
        <v>0</v>
      </c>
      <c r="O86" s="138" cm="1">
        <f t="array" ref="O86">$E86*IFERROR(IF($D86&lt;=O$5,INDEX($E$15:$E$16,MATCH(O$5,$H$5:$CA$5,0)-MATCH($D86,$D$18:$D$90,0)+1,0),0),0)</f>
        <v>0</v>
      </c>
      <c r="P86" s="138" cm="1">
        <f t="array" ref="P86">$E86*IFERROR(IF($D86&lt;=P$5,INDEX($E$15:$E$16,MATCH(P$5,$H$5:$CA$5,0)-MATCH($D86,$D$18:$D$90,0)+1,0),0),0)</f>
        <v>0</v>
      </c>
      <c r="Q86" s="138" cm="1">
        <f t="array" ref="Q86">$E86*IFERROR(IF($D86&lt;=Q$5,INDEX($E$15:$E$16,MATCH(Q$5,$H$5:$CA$5,0)-MATCH($D86,$D$18:$D$90,0)+1,0),0),0)</f>
        <v>0</v>
      </c>
      <c r="R86" s="138" cm="1">
        <f t="array" ref="R86">$E86*IFERROR(IF($D86&lt;=R$5,INDEX($E$15:$E$16,MATCH(R$5,$H$5:$CA$5,0)-MATCH($D86,$D$18:$D$90,0)+1,0),0),0)</f>
        <v>0</v>
      </c>
      <c r="S86" s="138" cm="1">
        <f t="array" ref="S86">$E86*IFERROR(IF($D86&lt;=S$5,INDEX($E$15:$E$16,MATCH(S$5,$H$5:$CA$5,0)-MATCH($D86,$D$18:$D$90,0)+1,0),0),0)</f>
        <v>0</v>
      </c>
      <c r="T86" s="138" cm="1">
        <f t="array" ref="T86">$E86*IFERROR(IF($D86&lt;=T$5,INDEX($E$15:$E$16,MATCH(T$5,$H$5:$CA$5,0)-MATCH($D86,$D$18:$D$90,0)+1,0),0),0)</f>
        <v>0</v>
      </c>
      <c r="U86" s="138" cm="1">
        <f t="array" ref="U86">$E86*IFERROR(IF($D86&lt;=U$5,INDEX($E$15:$E$16,MATCH(U$5,$H$5:$CA$5,0)-MATCH($D86,$D$18:$D$90,0)+1,0),0),0)</f>
        <v>0</v>
      </c>
      <c r="V86" s="138" cm="1">
        <f t="array" ref="V86">$E86*IFERROR(IF($D86&lt;=V$5,INDEX($E$15:$E$16,MATCH(V$5,$H$5:$CA$5,0)-MATCH($D86,$D$18:$D$90,0)+1,0),0),0)</f>
        <v>0</v>
      </c>
      <c r="W86" s="138" cm="1">
        <f t="array" ref="W86">$E86*IFERROR(IF($D86&lt;=W$5,INDEX($E$15:$E$16,MATCH(W$5,$H$5:$CA$5,0)-MATCH($D86,$D$18:$D$90,0)+1,0),0),0)</f>
        <v>0</v>
      </c>
      <c r="X86" s="138" cm="1">
        <f t="array" ref="X86">$E86*IFERROR(IF($D86&lt;=X$5,INDEX($E$15:$E$16,MATCH(X$5,$H$5:$CA$5,0)-MATCH($D86,$D$18:$D$90,0)+1,0),0),0)</f>
        <v>0</v>
      </c>
      <c r="Y86" s="138" cm="1">
        <f t="array" ref="Y86">$E86*IFERROR(IF($D86&lt;=Y$5,INDEX($E$15:$E$16,MATCH(Y$5,$H$5:$CA$5,0)-MATCH($D86,$D$18:$D$90,0)+1,0),0),0)</f>
        <v>0</v>
      </c>
      <c r="Z86" s="138" cm="1">
        <f t="array" ref="Z86">$E86*IFERROR(IF($D86&lt;=Z$5,INDEX($E$15:$E$16,MATCH(Z$5,$H$5:$CA$5,0)-MATCH($D86,$D$18:$D$90,0)+1,0),0),0)</f>
        <v>0</v>
      </c>
      <c r="AA86" s="138" cm="1">
        <f t="array" ref="AA86">$E86*IFERROR(IF($D86&lt;=AA$5,INDEX($E$15:$E$16,MATCH(AA$5,$H$5:$CA$5,0)-MATCH($D86,$D$18:$D$90,0)+1,0),0),0)</f>
        <v>0</v>
      </c>
      <c r="AB86" s="138" cm="1">
        <f t="array" ref="AB86">$E86*IFERROR(IF($D86&lt;=AB$5,INDEX($E$15:$E$16,MATCH(AB$5,$H$5:$CA$5,0)-MATCH($D86,$D$18:$D$90,0)+1,0),0),0)</f>
        <v>0</v>
      </c>
      <c r="AC86" s="138" cm="1">
        <f t="array" ref="AC86">$E86*IFERROR(IF($D86&lt;=AC$5,INDEX($E$15:$E$16,MATCH(AC$5,$H$5:$CA$5,0)-MATCH($D86,$D$18:$D$90,0)+1,0),0),0)</f>
        <v>0</v>
      </c>
      <c r="AD86" s="138" cm="1">
        <f t="array" ref="AD86">$E86*IFERROR(IF($D86&lt;=AD$5,INDEX($E$15:$E$16,MATCH(AD$5,$H$5:$CA$5,0)-MATCH($D86,$D$18:$D$90,0)+1,0),0),0)</f>
        <v>0</v>
      </c>
      <c r="AE86" s="138" cm="1">
        <f t="array" ref="AE86">$E86*IFERROR(IF($D86&lt;=AE$5,INDEX($E$15:$E$16,MATCH(AE$5,$H$5:$CA$5,0)-MATCH($D86,$D$18:$D$90,0)+1,0),0),0)</f>
        <v>0</v>
      </c>
      <c r="AF86" s="138" cm="1">
        <f t="array" ref="AF86">$E86*IFERROR(IF($D86&lt;=AF$5,INDEX($E$15:$E$16,MATCH(AF$5,$H$5:$CA$5,0)-MATCH($D86,$D$18:$D$90,0)+1,0),0),0)</f>
        <v>0</v>
      </c>
      <c r="AG86" s="138" cm="1">
        <f t="array" ref="AG86">$E86*IFERROR(IF($D86&lt;=AG$5,INDEX($E$15:$E$16,MATCH(AG$5,$H$5:$CA$5,0)-MATCH($D86,$D$18:$D$90,0)+1,0),0),0)</f>
        <v>0</v>
      </c>
      <c r="AH86" s="138" cm="1">
        <f t="array" ref="AH86">$E86*IFERROR(IF($D86&lt;=AH$5,INDEX($E$15:$E$16,MATCH(AH$5,$H$5:$CA$5,0)-MATCH($D86,$D$18:$D$90,0)+1,0),0),0)</f>
        <v>0</v>
      </c>
      <c r="AI86" s="138" cm="1">
        <f t="array" ref="AI86">$E86*IFERROR(IF($D86&lt;=AI$5,INDEX($E$15:$E$16,MATCH(AI$5,$H$5:$CA$5,0)-MATCH($D86,$D$18:$D$90,0)+1,0),0),0)</f>
        <v>0</v>
      </c>
      <c r="AJ86" s="138" cm="1">
        <f t="array" ref="AJ86">$E86*IFERROR(IF($D86&lt;=AJ$5,INDEX($E$15:$E$16,MATCH(AJ$5,$H$5:$CA$5,0)-MATCH($D86,$D$18:$D$90,0)+1,0),0),0)</f>
        <v>0</v>
      </c>
      <c r="AK86" s="138" cm="1">
        <f t="array" ref="AK86">$E86*IFERROR(IF($D86&lt;=AK$5,INDEX($E$15:$E$16,MATCH(AK$5,$H$5:$CA$5,0)-MATCH($D86,$D$18:$D$90,0)+1,0),0),0)</f>
        <v>0</v>
      </c>
      <c r="AL86" s="138" cm="1">
        <f t="array" ref="AL86">$E86*IFERROR(IF($D86&lt;=AL$5,INDEX($E$15:$E$16,MATCH(AL$5,$H$5:$CA$5,0)-MATCH($D86,$D$18:$D$90,0)+1,0),0),0)</f>
        <v>0</v>
      </c>
      <c r="AM86" s="138" cm="1">
        <f t="array" ref="AM86">$E86*IFERROR(IF($D86&lt;=AM$5,INDEX($E$15:$E$16,MATCH(AM$5,$H$5:$CA$5,0)-MATCH($D86,$D$18:$D$90,0)+1,0),0),0)</f>
        <v>0</v>
      </c>
      <c r="AN86" s="138" cm="1">
        <f t="array" ref="AN86">$E86*IFERROR(IF($D86&lt;=AN$5,INDEX($E$15:$E$16,MATCH(AN$5,$H$5:$CA$5,0)-MATCH($D86,$D$18:$D$90,0)+1,0),0),0)</f>
        <v>0</v>
      </c>
      <c r="AO86" s="138" cm="1">
        <f t="array" ref="AO86">$E86*IFERROR(IF($D86&lt;=AO$5,INDEX($E$15:$E$16,MATCH(AO$5,$H$5:$CA$5,0)-MATCH($D86,$D$18:$D$90,0)+1,0),0),0)</f>
        <v>0</v>
      </c>
      <c r="AP86" s="138" cm="1">
        <f t="array" ref="AP86">$E86*IFERROR(IF($D86&lt;=AP$5,INDEX($E$15:$E$16,MATCH(AP$5,$H$5:$CA$5,0)-MATCH($D86,$D$18:$D$90,0)+1,0),0),0)</f>
        <v>0</v>
      </c>
      <c r="AQ86" s="138" cm="1">
        <f t="array" ref="AQ86">$E86*IFERROR(IF($D86&lt;=AQ$5,INDEX($E$15:$E$16,MATCH(AQ$5,$H$5:$CA$5,0)-MATCH($D86,$D$18:$D$90,0)+1,0),0),0)</f>
        <v>0</v>
      </c>
      <c r="AR86" s="138" cm="1">
        <f t="array" ref="AR86">$E86*IFERROR(IF($D86&lt;=AR$5,INDEX($E$15:$E$16,MATCH(AR$5,$H$5:$CA$5,0)-MATCH($D86,$D$18:$D$90,0)+1,0),0),0)</f>
        <v>0</v>
      </c>
      <c r="AS86" s="138" cm="1">
        <f t="array" ref="AS86">$E86*IFERROR(IF($D86&lt;=AS$5,INDEX($E$15:$E$16,MATCH(AS$5,$H$5:$CA$5,0)-MATCH($D86,$D$18:$D$90,0)+1,0),0),0)</f>
        <v>0</v>
      </c>
      <c r="AT86" s="138" cm="1">
        <f t="array" ref="AT86">$E86*IFERROR(IF($D86&lt;=AT$5,INDEX($E$15:$E$16,MATCH(AT$5,$H$5:$CA$5,0)-MATCH($D86,$D$18:$D$90,0)+1,0),0),0)</f>
        <v>0</v>
      </c>
      <c r="AU86" s="138" cm="1">
        <f t="array" ref="AU86">$E86*IFERROR(IF($D86&lt;=AU$5,INDEX($E$15:$E$16,MATCH(AU$5,$H$5:$CA$5,0)-MATCH($D86,$D$18:$D$90,0)+1,0),0),0)</f>
        <v>0</v>
      </c>
      <c r="AV86" s="138" cm="1">
        <f t="array" ref="AV86">$E86*IFERROR(IF($D86&lt;=AV$5,INDEX($E$15:$E$16,MATCH(AV$5,$H$5:$CA$5,0)-MATCH($D86,$D$18:$D$90,0)+1,0),0),0)</f>
        <v>0</v>
      </c>
      <c r="AW86" s="138" cm="1">
        <f t="array" ref="AW86">$E86*IFERROR(IF($D86&lt;=AW$5,INDEX($E$15:$E$16,MATCH(AW$5,$H$5:$CA$5,0)-MATCH($D86,$D$18:$D$90,0)+1,0),0),0)</f>
        <v>0</v>
      </c>
      <c r="AX86" s="138" cm="1">
        <f t="array" ref="AX86">$E86*IFERROR(IF($D86&lt;=AX$5,INDEX($E$15:$E$16,MATCH(AX$5,$H$5:$CA$5,0)-MATCH($D86,$D$18:$D$90,0)+1,0),0),0)</f>
        <v>0</v>
      </c>
      <c r="AY86" s="138" cm="1">
        <f t="array" ref="AY86">$E86*IFERROR(IF($D86&lt;=AY$5,INDEX($E$15:$E$16,MATCH(AY$5,$H$5:$CA$5,0)-MATCH($D86,$D$18:$D$90,0)+1,0),0),0)</f>
        <v>0</v>
      </c>
      <c r="AZ86" s="138" cm="1">
        <f t="array" ref="AZ86">$E86*IFERROR(IF($D86&lt;=AZ$5,INDEX($E$15:$E$16,MATCH(AZ$5,$H$5:$CA$5,0)-MATCH($D86,$D$18:$D$90,0)+1,0),0),0)</f>
        <v>0</v>
      </c>
      <c r="BA86" s="138" cm="1">
        <f t="array" ref="BA86">$E86*IFERROR(IF($D86&lt;=BA$5,INDEX($E$15:$E$16,MATCH(BA$5,$H$5:$CA$5,0)-MATCH($D86,$D$18:$D$90,0)+1,0),0),0)</f>
        <v>0</v>
      </c>
      <c r="BB86" s="138" cm="1">
        <f t="array" ref="BB86">$E86*IFERROR(IF($D86&lt;=BB$5,INDEX($E$15:$E$16,MATCH(BB$5,$H$5:$CA$5,0)-MATCH($D86,$D$18:$D$90,0)+1,0),0),0)</f>
        <v>0</v>
      </c>
      <c r="BC86" s="138" cm="1">
        <f t="array" ref="BC86">$E86*IFERROR(IF($D86&lt;=BC$5,INDEX($E$15:$E$16,MATCH(BC$5,$H$5:$CA$5,0)-MATCH($D86,$D$18:$D$90,0)+1,0),0),0)</f>
        <v>0</v>
      </c>
      <c r="BD86" s="138" cm="1">
        <f t="array" ref="BD86">$E86*IFERROR(IF($D86&lt;=BD$5,INDEX($E$15:$E$16,MATCH(BD$5,$H$5:$CA$5,0)-MATCH($D86,$D$18:$D$90,0)+1,0),0),0)</f>
        <v>0</v>
      </c>
      <c r="BE86" s="138" cm="1">
        <f t="array" ref="BE86">$E86*IFERROR(IF($D86&lt;=BE$5,INDEX($E$15:$E$16,MATCH(BE$5,$H$5:$CA$5,0)-MATCH($D86,$D$18:$D$90,0)+1,0),0),0)</f>
        <v>0</v>
      </c>
      <c r="BF86" s="138" cm="1">
        <f t="array" ref="BF86">$E86*IFERROR(IF($D86&lt;=BF$5,INDEX($E$15:$E$16,MATCH(BF$5,$H$5:$CA$5,0)-MATCH($D86,$D$18:$D$90,0)+1,0),0),0)</f>
        <v>0</v>
      </c>
      <c r="BG86" s="138" cm="1">
        <f t="array" ref="BG86">$E86*IFERROR(IF($D86&lt;=BG$5,INDEX($E$15:$E$16,MATCH(BG$5,$H$5:$CA$5,0)-MATCH($D86,$D$18:$D$90,0)+1,0),0),0)</f>
        <v>0</v>
      </c>
      <c r="BH86" s="138" cm="1">
        <f t="array" ref="BH86">$E86*IFERROR(IF($D86&lt;=BH$5,INDEX($E$15:$E$16,MATCH(BH$5,$H$5:$CA$5,0)-MATCH($D86,$D$18:$D$90,0)+1,0),0),0)</f>
        <v>0</v>
      </c>
      <c r="BI86" s="138" cm="1">
        <f t="array" ref="BI86">$E86*IFERROR(IF($D86&lt;=BI$5,INDEX($E$15:$E$16,MATCH(BI$5,$H$5:$CA$5,0)-MATCH($D86,$D$18:$D$90,0)+1,0),0),0)</f>
        <v>0</v>
      </c>
      <c r="BJ86" s="138" cm="1">
        <f t="array" ref="BJ86">$E86*IFERROR(IF($D86&lt;=BJ$5,INDEX($E$15:$E$16,MATCH(BJ$5,$H$5:$CA$5,0)-MATCH($D86,$D$18:$D$90,0)+1,0),0),0)</f>
        <v>0</v>
      </c>
      <c r="BK86" s="138" cm="1">
        <f t="array" ref="BK86">$E86*IFERROR(IF($D86&lt;=BK$5,INDEX($E$15:$E$16,MATCH(BK$5,$H$5:$CA$5,0)-MATCH($D86,$D$18:$D$90,0)+1,0),0),0)</f>
        <v>0</v>
      </c>
      <c r="BL86" s="138" cm="1">
        <f t="array" ref="BL86">$E86*IFERROR(IF($D86&lt;=BL$5,INDEX($E$15:$E$16,MATCH(BL$5,$H$5:$CA$5,0)-MATCH($D86,$D$18:$D$90,0)+1,0),0),0)</f>
        <v>0</v>
      </c>
      <c r="BM86" s="138" cm="1">
        <f t="array" ref="BM86">$E86*IFERROR(IF($D86&lt;=BM$5,INDEX($E$15:$E$16,MATCH(BM$5,$H$5:$CA$5,0)-MATCH($D86,$D$18:$D$90,0)+1,0),0),0)</f>
        <v>0</v>
      </c>
      <c r="BN86" s="138" cm="1">
        <f t="array" ref="BN86">$E86*IFERROR(IF($D86&lt;=BN$5,INDEX($E$15:$E$16,MATCH(BN$5,$H$5:$CA$5,0)-MATCH($D86,$D$18:$D$90,0)+1,0),0),0)</f>
        <v>0</v>
      </c>
      <c r="BO86" s="138" cm="1">
        <f t="array" ref="BO86">$E86*IFERROR(IF($D86&lt;=BO$5,INDEX($E$15:$E$16,MATCH(BO$5,$H$5:$CA$5,0)-MATCH($D86,$D$18:$D$90,0)+1,0),0),0)</f>
        <v>0</v>
      </c>
      <c r="BP86" s="138" cm="1">
        <f t="array" ref="BP86">$E86*IFERROR(IF($D86&lt;=BP$5,INDEX($E$15:$E$16,MATCH(BP$5,$H$5:$CA$5,0)-MATCH($D86,$D$18:$D$90,0)+1,0),0),0)</f>
        <v>0</v>
      </c>
      <c r="BQ86" s="138" cm="1">
        <f t="array" ref="BQ86">$E86*IFERROR(IF($D86&lt;=BQ$5,INDEX($E$15:$E$16,MATCH(BQ$5,$H$5:$CA$5,0)-MATCH($D86,$D$18:$D$90,0)+1,0),0),0)</f>
        <v>0</v>
      </c>
      <c r="BR86" s="138" cm="1">
        <f t="array" ref="BR86">$E86*IFERROR(IF($D86&lt;=BR$5,INDEX($E$15:$E$16,MATCH(BR$5,$H$5:$CA$5,0)-MATCH($D86,$D$18:$D$90,0)+1,0),0),0)</f>
        <v>0</v>
      </c>
      <c r="BS86" s="138" cm="1">
        <f t="array" ref="BS86">$E86*IFERROR(IF($D86&lt;=BS$5,INDEX($E$15:$E$16,MATCH(BS$5,$H$5:$CA$5,0)-MATCH($D86,$D$18:$D$90,0)+1,0),0),0)</f>
        <v>0</v>
      </c>
      <c r="BT86" s="138" cm="1">
        <f t="array" ref="BT86">$E86*IFERROR(IF($D86&lt;=BT$5,INDEX($E$15:$E$16,MATCH(BT$5,$H$5:$CA$5,0)-MATCH($D86,$D$18:$D$90,0)+1,0),0),0)</f>
        <v>0</v>
      </c>
      <c r="BU86" s="138" cm="1">
        <f t="array" ref="BU86">$E86*IFERROR(IF($D86&lt;=BU$5,INDEX($E$15:$E$16,MATCH(BU$5,$H$5:$CA$5,0)-MATCH($D86,$D$18:$D$90,0)+1,0),0),0)</f>
        <v>0</v>
      </c>
      <c r="BV86" s="138" cm="1">
        <f t="array" ref="BV86">$E86*IFERROR(IF($D86&lt;=BV$5,INDEX($E$15:$E$16,MATCH(BV$5,$H$5:$CA$5,0)-MATCH($D86,$D$18:$D$90,0)+1,0),0),0)</f>
        <v>0</v>
      </c>
      <c r="BW86" s="138" cm="1">
        <f t="array" ref="BW86">$E86*IFERROR(IF($D86&lt;=BW$5,INDEX($E$15:$E$16,MATCH(BW$5,$H$5:$CA$5,0)-MATCH($D86,$D$18:$D$90,0)+1,0),0),0)</f>
        <v>0</v>
      </c>
      <c r="BX86" s="138" cm="1">
        <f t="array" ref="BX86">$E86*IFERROR(IF($D86&lt;=BX$5,INDEX($E$15:$E$16,MATCH(BX$5,$H$5:$CA$5,0)-MATCH($D86,$D$18:$D$90,0)+1,0),0),0)</f>
        <v>262633.70833333337</v>
      </c>
      <c r="BY86" s="138" cm="1">
        <f t="array" ref="BY86">$E86*IFERROR(IF($D86&lt;=BY$5,INDEX($E$15:$E$16,MATCH(BY$5,$H$5:$CA$5,0)-MATCH($D86,$D$18:$D$90,0)+1,0),0),0)</f>
        <v>262633.70833333337</v>
      </c>
      <c r="BZ86" s="138" cm="1">
        <f t="array" ref="BZ86">$E86*IFERROR(IF($D86&lt;=BZ$5,INDEX($E$15:$E$16,MATCH(BZ$5,$H$5:$CA$5,0)-MATCH($D86,$D$18:$D$90,0)+1,0),0),0)</f>
        <v>0</v>
      </c>
      <c r="CA86" s="138" cm="1">
        <f t="array" ref="CA86">$E86*IFERROR(IF($D86&lt;=CA$5,INDEX($E$15:$E$16,MATCH(CA$5,$H$5:$CA$5,0)-MATCH($D86,$D$18:$D$90,0)+1,0),0),0)</f>
        <v>0</v>
      </c>
    </row>
    <row r="87" spans="2:113" hidden="1" outlineLevel="1">
      <c r="D87" s="24">
        <f t="shared" si="11"/>
        <v>48152</v>
      </c>
      <c r="E87" s="137" cm="1">
        <f t="array" ref="E87">INDEX($H$7:$CA$7,0,MATCH($D87,$H$5:$CA$5,0))</f>
        <v>460915.16666666669</v>
      </c>
      <c r="H87" s="138" cm="1">
        <f t="array" ref="H87">$E87*IFERROR(IF($D87&lt;=H$5,INDEX($E$15:$E$16,MATCH(H$5,$H$5:$CA$5,0)-MATCH($D87,$D$18:$D$90,0)+1,0),0),0)</f>
        <v>0</v>
      </c>
      <c r="I87" s="138" cm="1">
        <f t="array" ref="I87">$E87*IFERROR(IF($D87&lt;=I$5,INDEX($E$15:$E$16,MATCH(I$5,$H$5:$CA$5,0)-MATCH($D87,$D$18:$D$90,0)+1,0),0),0)</f>
        <v>0</v>
      </c>
      <c r="J87" s="138" cm="1">
        <f t="array" ref="J87">$E87*IFERROR(IF($D87&lt;=J$5,INDEX($E$15:$E$16,MATCH(J$5,$H$5:$CA$5,0)-MATCH($D87,$D$18:$D$90,0)+1,0),0),0)</f>
        <v>0</v>
      </c>
      <c r="K87" s="138" cm="1">
        <f t="array" ref="K87">$E87*IFERROR(IF($D87&lt;=K$5,INDEX($E$15:$E$16,MATCH(K$5,$H$5:$CA$5,0)-MATCH($D87,$D$18:$D$90,0)+1,0),0),0)</f>
        <v>0</v>
      </c>
      <c r="L87" s="138" cm="1">
        <f t="array" ref="L87">$E87*IFERROR(IF($D87&lt;=L$5,INDEX($E$15:$E$16,MATCH(L$5,$H$5:$CA$5,0)-MATCH($D87,$D$18:$D$90,0)+1,0),0),0)</f>
        <v>0</v>
      </c>
      <c r="M87" s="138" cm="1">
        <f t="array" ref="M87">$E87*IFERROR(IF($D87&lt;=M$5,INDEX($E$15:$E$16,MATCH(M$5,$H$5:$CA$5,0)-MATCH($D87,$D$18:$D$90,0)+1,0),0),0)</f>
        <v>0</v>
      </c>
      <c r="N87" s="138" cm="1">
        <f t="array" ref="N87">$E87*IFERROR(IF($D87&lt;=N$5,INDEX($E$15:$E$16,MATCH(N$5,$H$5:$CA$5,0)-MATCH($D87,$D$18:$D$90,0)+1,0),0),0)</f>
        <v>0</v>
      </c>
      <c r="O87" s="138" cm="1">
        <f t="array" ref="O87">$E87*IFERROR(IF($D87&lt;=O$5,INDEX($E$15:$E$16,MATCH(O$5,$H$5:$CA$5,0)-MATCH($D87,$D$18:$D$90,0)+1,0),0),0)</f>
        <v>0</v>
      </c>
      <c r="P87" s="138" cm="1">
        <f t="array" ref="P87">$E87*IFERROR(IF($D87&lt;=P$5,INDEX($E$15:$E$16,MATCH(P$5,$H$5:$CA$5,0)-MATCH($D87,$D$18:$D$90,0)+1,0),0),0)</f>
        <v>0</v>
      </c>
      <c r="Q87" s="138" cm="1">
        <f t="array" ref="Q87">$E87*IFERROR(IF($D87&lt;=Q$5,INDEX($E$15:$E$16,MATCH(Q$5,$H$5:$CA$5,0)-MATCH($D87,$D$18:$D$90,0)+1,0),0),0)</f>
        <v>0</v>
      </c>
      <c r="R87" s="138" cm="1">
        <f t="array" ref="R87">$E87*IFERROR(IF($D87&lt;=R$5,INDEX($E$15:$E$16,MATCH(R$5,$H$5:$CA$5,0)-MATCH($D87,$D$18:$D$90,0)+1,0),0),0)</f>
        <v>0</v>
      </c>
      <c r="S87" s="138" cm="1">
        <f t="array" ref="S87">$E87*IFERROR(IF($D87&lt;=S$5,INDEX($E$15:$E$16,MATCH(S$5,$H$5:$CA$5,0)-MATCH($D87,$D$18:$D$90,0)+1,0),0),0)</f>
        <v>0</v>
      </c>
      <c r="T87" s="138" cm="1">
        <f t="array" ref="T87">$E87*IFERROR(IF($D87&lt;=T$5,INDEX($E$15:$E$16,MATCH(T$5,$H$5:$CA$5,0)-MATCH($D87,$D$18:$D$90,0)+1,0),0),0)</f>
        <v>0</v>
      </c>
      <c r="U87" s="138" cm="1">
        <f t="array" ref="U87">$E87*IFERROR(IF($D87&lt;=U$5,INDEX($E$15:$E$16,MATCH(U$5,$H$5:$CA$5,0)-MATCH($D87,$D$18:$D$90,0)+1,0),0),0)</f>
        <v>0</v>
      </c>
      <c r="V87" s="138" cm="1">
        <f t="array" ref="V87">$E87*IFERROR(IF($D87&lt;=V$5,INDEX($E$15:$E$16,MATCH(V$5,$H$5:$CA$5,0)-MATCH($D87,$D$18:$D$90,0)+1,0),0),0)</f>
        <v>0</v>
      </c>
      <c r="W87" s="138" cm="1">
        <f t="array" ref="W87">$E87*IFERROR(IF($D87&lt;=W$5,INDEX($E$15:$E$16,MATCH(W$5,$H$5:$CA$5,0)-MATCH($D87,$D$18:$D$90,0)+1,0),0),0)</f>
        <v>0</v>
      </c>
      <c r="X87" s="138" cm="1">
        <f t="array" ref="X87">$E87*IFERROR(IF($D87&lt;=X$5,INDEX($E$15:$E$16,MATCH(X$5,$H$5:$CA$5,0)-MATCH($D87,$D$18:$D$90,0)+1,0),0),0)</f>
        <v>0</v>
      </c>
      <c r="Y87" s="138" cm="1">
        <f t="array" ref="Y87">$E87*IFERROR(IF($D87&lt;=Y$5,INDEX($E$15:$E$16,MATCH(Y$5,$H$5:$CA$5,0)-MATCH($D87,$D$18:$D$90,0)+1,0),0),0)</f>
        <v>0</v>
      </c>
      <c r="Z87" s="138" cm="1">
        <f t="array" ref="Z87">$E87*IFERROR(IF($D87&lt;=Z$5,INDEX($E$15:$E$16,MATCH(Z$5,$H$5:$CA$5,0)-MATCH($D87,$D$18:$D$90,0)+1,0),0),0)</f>
        <v>0</v>
      </c>
      <c r="AA87" s="138" cm="1">
        <f t="array" ref="AA87">$E87*IFERROR(IF($D87&lt;=AA$5,INDEX($E$15:$E$16,MATCH(AA$5,$H$5:$CA$5,0)-MATCH($D87,$D$18:$D$90,0)+1,0),0),0)</f>
        <v>0</v>
      </c>
      <c r="AB87" s="138" cm="1">
        <f t="array" ref="AB87">$E87*IFERROR(IF($D87&lt;=AB$5,INDEX($E$15:$E$16,MATCH(AB$5,$H$5:$CA$5,0)-MATCH($D87,$D$18:$D$90,0)+1,0),0),0)</f>
        <v>0</v>
      </c>
      <c r="AC87" s="138" cm="1">
        <f t="array" ref="AC87">$E87*IFERROR(IF($D87&lt;=AC$5,INDEX($E$15:$E$16,MATCH(AC$5,$H$5:$CA$5,0)-MATCH($D87,$D$18:$D$90,0)+1,0),0),0)</f>
        <v>0</v>
      </c>
      <c r="AD87" s="138" cm="1">
        <f t="array" ref="AD87">$E87*IFERROR(IF($D87&lt;=AD$5,INDEX($E$15:$E$16,MATCH(AD$5,$H$5:$CA$5,0)-MATCH($D87,$D$18:$D$90,0)+1,0),0),0)</f>
        <v>0</v>
      </c>
      <c r="AE87" s="138" cm="1">
        <f t="array" ref="AE87">$E87*IFERROR(IF($D87&lt;=AE$5,INDEX($E$15:$E$16,MATCH(AE$5,$H$5:$CA$5,0)-MATCH($D87,$D$18:$D$90,0)+1,0),0),0)</f>
        <v>0</v>
      </c>
      <c r="AF87" s="138" cm="1">
        <f t="array" ref="AF87">$E87*IFERROR(IF($D87&lt;=AF$5,INDEX($E$15:$E$16,MATCH(AF$5,$H$5:$CA$5,0)-MATCH($D87,$D$18:$D$90,0)+1,0),0),0)</f>
        <v>0</v>
      </c>
      <c r="AG87" s="138" cm="1">
        <f t="array" ref="AG87">$E87*IFERROR(IF($D87&lt;=AG$5,INDEX($E$15:$E$16,MATCH(AG$5,$H$5:$CA$5,0)-MATCH($D87,$D$18:$D$90,0)+1,0),0),0)</f>
        <v>0</v>
      </c>
      <c r="AH87" s="138" cm="1">
        <f t="array" ref="AH87">$E87*IFERROR(IF($D87&lt;=AH$5,INDEX($E$15:$E$16,MATCH(AH$5,$H$5:$CA$5,0)-MATCH($D87,$D$18:$D$90,0)+1,0),0),0)</f>
        <v>0</v>
      </c>
      <c r="AI87" s="138" cm="1">
        <f t="array" ref="AI87">$E87*IFERROR(IF($D87&lt;=AI$5,INDEX($E$15:$E$16,MATCH(AI$5,$H$5:$CA$5,0)-MATCH($D87,$D$18:$D$90,0)+1,0),0),0)</f>
        <v>0</v>
      </c>
      <c r="AJ87" s="138" cm="1">
        <f t="array" ref="AJ87">$E87*IFERROR(IF($D87&lt;=AJ$5,INDEX($E$15:$E$16,MATCH(AJ$5,$H$5:$CA$5,0)-MATCH($D87,$D$18:$D$90,0)+1,0),0),0)</f>
        <v>0</v>
      </c>
      <c r="AK87" s="138" cm="1">
        <f t="array" ref="AK87">$E87*IFERROR(IF($D87&lt;=AK$5,INDEX($E$15:$E$16,MATCH(AK$5,$H$5:$CA$5,0)-MATCH($D87,$D$18:$D$90,0)+1,0),0),0)</f>
        <v>0</v>
      </c>
      <c r="AL87" s="138" cm="1">
        <f t="array" ref="AL87">$E87*IFERROR(IF($D87&lt;=AL$5,INDEX($E$15:$E$16,MATCH(AL$5,$H$5:$CA$5,0)-MATCH($D87,$D$18:$D$90,0)+1,0),0),0)</f>
        <v>0</v>
      </c>
      <c r="AM87" s="138" cm="1">
        <f t="array" ref="AM87">$E87*IFERROR(IF($D87&lt;=AM$5,INDEX($E$15:$E$16,MATCH(AM$5,$H$5:$CA$5,0)-MATCH($D87,$D$18:$D$90,0)+1,0),0),0)</f>
        <v>0</v>
      </c>
      <c r="AN87" s="138" cm="1">
        <f t="array" ref="AN87">$E87*IFERROR(IF($D87&lt;=AN$5,INDEX($E$15:$E$16,MATCH(AN$5,$H$5:$CA$5,0)-MATCH($D87,$D$18:$D$90,0)+1,0),0),0)</f>
        <v>0</v>
      </c>
      <c r="AO87" s="138" cm="1">
        <f t="array" ref="AO87">$E87*IFERROR(IF($D87&lt;=AO$5,INDEX($E$15:$E$16,MATCH(AO$5,$H$5:$CA$5,0)-MATCH($D87,$D$18:$D$90,0)+1,0),0),0)</f>
        <v>0</v>
      </c>
      <c r="AP87" s="138" cm="1">
        <f t="array" ref="AP87">$E87*IFERROR(IF($D87&lt;=AP$5,INDEX($E$15:$E$16,MATCH(AP$5,$H$5:$CA$5,0)-MATCH($D87,$D$18:$D$90,0)+1,0),0),0)</f>
        <v>0</v>
      </c>
      <c r="AQ87" s="138" cm="1">
        <f t="array" ref="AQ87">$E87*IFERROR(IF($D87&lt;=AQ$5,INDEX($E$15:$E$16,MATCH(AQ$5,$H$5:$CA$5,0)-MATCH($D87,$D$18:$D$90,0)+1,0),0),0)</f>
        <v>0</v>
      </c>
      <c r="AR87" s="138" cm="1">
        <f t="array" ref="AR87">$E87*IFERROR(IF($D87&lt;=AR$5,INDEX($E$15:$E$16,MATCH(AR$5,$H$5:$CA$5,0)-MATCH($D87,$D$18:$D$90,0)+1,0),0),0)</f>
        <v>0</v>
      </c>
      <c r="AS87" s="138" cm="1">
        <f t="array" ref="AS87">$E87*IFERROR(IF($D87&lt;=AS$5,INDEX($E$15:$E$16,MATCH(AS$5,$H$5:$CA$5,0)-MATCH($D87,$D$18:$D$90,0)+1,0),0),0)</f>
        <v>0</v>
      </c>
      <c r="AT87" s="138" cm="1">
        <f t="array" ref="AT87">$E87*IFERROR(IF($D87&lt;=AT$5,INDEX($E$15:$E$16,MATCH(AT$5,$H$5:$CA$5,0)-MATCH($D87,$D$18:$D$90,0)+1,0),0),0)</f>
        <v>0</v>
      </c>
      <c r="AU87" s="138" cm="1">
        <f t="array" ref="AU87">$E87*IFERROR(IF($D87&lt;=AU$5,INDEX($E$15:$E$16,MATCH(AU$5,$H$5:$CA$5,0)-MATCH($D87,$D$18:$D$90,0)+1,0),0),0)</f>
        <v>0</v>
      </c>
      <c r="AV87" s="138" cm="1">
        <f t="array" ref="AV87">$E87*IFERROR(IF($D87&lt;=AV$5,INDEX($E$15:$E$16,MATCH(AV$5,$H$5:$CA$5,0)-MATCH($D87,$D$18:$D$90,0)+1,0),0),0)</f>
        <v>0</v>
      </c>
      <c r="AW87" s="138" cm="1">
        <f t="array" ref="AW87">$E87*IFERROR(IF($D87&lt;=AW$5,INDEX($E$15:$E$16,MATCH(AW$5,$H$5:$CA$5,0)-MATCH($D87,$D$18:$D$90,0)+1,0),0),0)</f>
        <v>0</v>
      </c>
      <c r="AX87" s="138" cm="1">
        <f t="array" ref="AX87">$E87*IFERROR(IF($D87&lt;=AX$5,INDEX($E$15:$E$16,MATCH(AX$5,$H$5:$CA$5,0)-MATCH($D87,$D$18:$D$90,0)+1,0),0),0)</f>
        <v>0</v>
      </c>
      <c r="AY87" s="138" cm="1">
        <f t="array" ref="AY87">$E87*IFERROR(IF($D87&lt;=AY$5,INDEX($E$15:$E$16,MATCH(AY$5,$H$5:$CA$5,0)-MATCH($D87,$D$18:$D$90,0)+1,0),0),0)</f>
        <v>0</v>
      </c>
      <c r="AZ87" s="138" cm="1">
        <f t="array" ref="AZ87">$E87*IFERROR(IF($D87&lt;=AZ$5,INDEX($E$15:$E$16,MATCH(AZ$5,$H$5:$CA$5,0)-MATCH($D87,$D$18:$D$90,0)+1,0),0),0)</f>
        <v>0</v>
      </c>
      <c r="BA87" s="138" cm="1">
        <f t="array" ref="BA87">$E87*IFERROR(IF($D87&lt;=BA$5,INDEX($E$15:$E$16,MATCH(BA$5,$H$5:$CA$5,0)-MATCH($D87,$D$18:$D$90,0)+1,0),0),0)</f>
        <v>0</v>
      </c>
      <c r="BB87" s="138" cm="1">
        <f t="array" ref="BB87">$E87*IFERROR(IF($D87&lt;=BB$5,INDEX($E$15:$E$16,MATCH(BB$5,$H$5:$CA$5,0)-MATCH($D87,$D$18:$D$90,0)+1,0),0),0)</f>
        <v>0</v>
      </c>
      <c r="BC87" s="138" cm="1">
        <f t="array" ref="BC87">$E87*IFERROR(IF($D87&lt;=BC$5,INDEX($E$15:$E$16,MATCH(BC$5,$H$5:$CA$5,0)-MATCH($D87,$D$18:$D$90,0)+1,0),0),0)</f>
        <v>0</v>
      </c>
      <c r="BD87" s="138" cm="1">
        <f t="array" ref="BD87">$E87*IFERROR(IF($D87&lt;=BD$5,INDEX($E$15:$E$16,MATCH(BD$5,$H$5:$CA$5,0)-MATCH($D87,$D$18:$D$90,0)+1,0),0),0)</f>
        <v>0</v>
      </c>
      <c r="BE87" s="138" cm="1">
        <f t="array" ref="BE87">$E87*IFERROR(IF($D87&lt;=BE$5,INDEX($E$15:$E$16,MATCH(BE$5,$H$5:$CA$5,0)-MATCH($D87,$D$18:$D$90,0)+1,0),0),0)</f>
        <v>0</v>
      </c>
      <c r="BF87" s="138" cm="1">
        <f t="array" ref="BF87">$E87*IFERROR(IF($D87&lt;=BF$5,INDEX($E$15:$E$16,MATCH(BF$5,$H$5:$CA$5,0)-MATCH($D87,$D$18:$D$90,0)+1,0),0),0)</f>
        <v>0</v>
      </c>
      <c r="BG87" s="138" cm="1">
        <f t="array" ref="BG87">$E87*IFERROR(IF($D87&lt;=BG$5,INDEX($E$15:$E$16,MATCH(BG$5,$H$5:$CA$5,0)-MATCH($D87,$D$18:$D$90,0)+1,0),0),0)</f>
        <v>0</v>
      </c>
      <c r="BH87" s="138" cm="1">
        <f t="array" ref="BH87">$E87*IFERROR(IF($D87&lt;=BH$5,INDEX($E$15:$E$16,MATCH(BH$5,$H$5:$CA$5,0)-MATCH($D87,$D$18:$D$90,0)+1,0),0),0)</f>
        <v>0</v>
      </c>
      <c r="BI87" s="138" cm="1">
        <f t="array" ref="BI87">$E87*IFERROR(IF($D87&lt;=BI$5,INDEX($E$15:$E$16,MATCH(BI$5,$H$5:$CA$5,0)-MATCH($D87,$D$18:$D$90,0)+1,0),0),0)</f>
        <v>0</v>
      </c>
      <c r="BJ87" s="138" cm="1">
        <f t="array" ref="BJ87">$E87*IFERROR(IF($D87&lt;=BJ$5,INDEX($E$15:$E$16,MATCH(BJ$5,$H$5:$CA$5,0)-MATCH($D87,$D$18:$D$90,0)+1,0),0),0)</f>
        <v>0</v>
      </c>
      <c r="BK87" s="138" cm="1">
        <f t="array" ref="BK87">$E87*IFERROR(IF($D87&lt;=BK$5,INDEX($E$15:$E$16,MATCH(BK$5,$H$5:$CA$5,0)-MATCH($D87,$D$18:$D$90,0)+1,0),0),0)</f>
        <v>0</v>
      </c>
      <c r="BL87" s="138" cm="1">
        <f t="array" ref="BL87">$E87*IFERROR(IF($D87&lt;=BL$5,INDEX($E$15:$E$16,MATCH(BL$5,$H$5:$CA$5,0)-MATCH($D87,$D$18:$D$90,0)+1,0),0),0)</f>
        <v>0</v>
      </c>
      <c r="BM87" s="138" cm="1">
        <f t="array" ref="BM87">$E87*IFERROR(IF($D87&lt;=BM$5,INDEX($E$15:$E$16,MATCH(BM$5,$H$5:$CA$5,0)-MATCH($D87,$D$18:$D$90,0)+1,0),0),0)</f>
        <v>0</v>
      </c>
      <c r="BN87" s="138" cm="1">
        <f t="array" ref="BN87">$E87*IFERROR(IF($D87&lt;=BN$5,INDEX($E$15:$E$16,MATCH(BN$5,$H$5:$CA$5,0)-MATCH($D87,$D$18:$D$90,0)+1,0),0),0)</f>
        <v>0</v>
      </c>
      <c r="BO87" s="138" cm="1">
        <f t="array" ref="BO87">$E87*IFERROR(IF($D87&lt;=BO$5,INDEX($E$15:$E$16,MATCH(BO$5,$H$5:$CA$5,0)-MATCH($D87,$D$18:$D$90,0)+1,0),0),0)</f>
        <v>0</v>
      </c>
      <c r="BP87" s="138" cm="1">
        <f t="array" ref="BP87">$E87*IFERROR(IF($D87&lt;=BP$5,INDEX($E$15:$E$16,MATCH(BP$5,$H$5:$CA$5,0)-MATCH($D87,$D$18:$D$90,0)+1,0),0),0)</f>
        <v>0</v>
      </c>
      <c r="BQ87" s="138" cm="1">
        <f t="array" ref="BQ87">$E87*IFERROR(IF($D87&lt;=BQ$5,INDEX($E$15:$E$16,MATCH(BQ$5,$H$5:$CA$5,0)-MATCH($D87,$D$18:$D$90,0)+1,0),0),0)</f>
        <v>0</v>
      </c>
      <c r="BR87" s="138" cm="1">
        <f t="array" ref="BR87">$E87*IFERROR(IF($D87&lt;=BR$5,INDEX($E$15:$E$16,MATCH(BR$5,$H$5:$CA$5,0)-MATCH($D87,$D$18:$D$90,0)+1,0),0),0)</f>
        <v>0</v>
      </c>
      <c r="BS87" s="138" cm="1">
        <f t="array" ref="BS87">$E87*IFERROR(IF($D87&lt;=BS$5,INDEX($E$15:$E$16,MATCH(BS$5,$H$5:$CA$5,0)-MATCH($D87,$D$18:$D$90,0)+1,0),0),0)</f>
        <v>0</v>
      </c>
      <c r="BT87" s="138" cm="1">
        <f t="array" ref="BT87">$E87*IFERROR(IF($D87&lt;=BT$5,INDEX($E$15:$E$16,MATCH(BT$5,$H$5:$CA$5,0)-MATCH($D87,$D$18:$D$90,0)+1,0),0),0)</f>
        <v>0</v>
      </c>
      <c r="BU87" s="138" cm="1">
        <f t="array" ref="BU87">$E87*IFERROR(IF($D87&lt;=BU$5,INDEX($E$15:$E$16,MATCH(BU$5,$H$5:$CA$5,0)-MATCH($D87,$D$18:$D$90,0)+1,0),0),0)</f>
        <v>0</v>
      </c>
      <c r="BV87" s="138" cm="1">
        <f t="array" ref="BV87">$E87*IFERROR(IF($D87&lt;=BV$5,INDEX($E$15:$E$16,MATCH(BV$5,$H$5:$CA$5,0)-MATCH($D87,$D$18:$D$90,0)+1,0),0),0)</f>
        <v>0</v>
      </c>
      <c r="BW87" s="138" cm="1">
        <f t="array" ref="BW87">$E87*IFERROR(IF($D87&lt;=BW$5,INDEX($E$15:$E$16,MATCH(BW$5,$H$5:$CA$5,0)-MATCH($D87,$D$18:$D$90,0)+1,0),0),0)</f>
        <v>0</v>
      </c>
      <c r="BX87" s="138" cm="1">
        <f t="array" ref="BX87">$E87*IFERROR(IF($D87&lt;=BX$5,INDEX($E$15:$E$16,MATCH(BX$5,$H$5:$CA$5,0)-MATCH($D87,$D$18:$D$90,0)+1,0),0),0)</f>
        <v>0</v>
      </c>
      <c r="BY87" s="138" cm="1">
        <f t="array" ref="BY87">$E87*IFERROR(IF($D87&lt;=BY$5,INDEX($E$15:$E$16,MATCH(BY$5,$H$5:$CA$5,0)-MATCH($D87,$D$18:$D$90,0)+1,0),0),0)</f>
        <v>230457.58333333334</v>
      </c>
      <c r="BZ87" s="138" cm="1">
        <f t="array" ref="BZ87">$E87*IFERROR(IF($D87&lt;=BZ$5,INDEX($E$15:$E$16,MATCH(BZ$5,$H$5:$CA$5,0)-MATCH($D87,$D$18:$D$90,0)+1,0),0),0)</f>
        <v>230457.58333333334</v>
      </c>
      <c r="CA87" s="138" cm="1">
        <f t="array" ref="CA87">$E87*IFERROR(IF($D87&lt;=CA$5,INDEX($E$15:$E$16,MATCH(CA$5,$H$5:$CA$5,0)-MATCH($D87,$D$18:$D$90,0)+1,0),0),0)</f>
        <v>0</v>
      </c>
    </row>
    <row r="88" spans="2:113" hidden="1" outlineLevel="1">
      <c r="D88" s="24">
        <f t="shared" si="11"/>
        <v>48182</v>
      </c>
      <c r="E88" s="137" cm="1">
        <f t="array" ref="E88">INDEX($H$7:$CA$7,0,MATCH($D88,$H$5:$CA$5,0))</f>
        <v>552605.02083333337</v>
      </c>
      <c r="H88" s="138" cm="1">
        <f t="array" ref="H88">$E88*IFERROR(IF($D88&lt;=H$5,INDEX($E$15:$E$16,MATCH(H$5,$H$5:$CA$5,0)-MATCH($D88,$D$18:$D$90,0)+1,0),0),0)</f>
        <v>0</v>
      </c>
      <c r="I88" s="138" cm="1">
        <f t="array" ref="I88">$E88*IFERROR(IF($D88&lt;=I$5,INDEX($E$15:$E$16,MATCH(I$5,$H$5:$CA$5,0)-MATCH($D88,$D$18:$D$90,0)+1,0),0),0)</f>
        <v>0</v>
      </c>
      <c r="J88" s="138" cm="1">
        <f t="array" ref="J88">$E88*IFERROR(IF($D88&lt;=J$5,INDEX($E$15:$E$16,MATCH(J$5,$H$5:$CA$5,0)-MATCH($D88,$D$18:$D$90,0)+1,0),0),0)</f>
        <v>0</v>
      </c>
      <c r="K88" s="138" cm="1">
        <f t="array" ref="K88">$E88*IFERROR(IF($D88&lt;=K$5,INDEX($E$15:$E$16,MATCH(K$5,$H$5:$CA$5,0)-MATCH($D88,$D$18:$D$90,0)+1,0),0),0)</f>
        <v>0</v>
      </c>
      <c r="L88" s="138" cm="1">
        <f t="array" ref="L88">$E88*IFERROR(IF($D88&lt;=L$5,INDEX($E$15:$E$16,MATCH(L$5,$H$5:$CA$5,0)-MATCH($D88,$D$18:$D$90,0)+1,0),0),0)</f>
        <v>0</v>
      </c>
      <c r="M88" s="138" cm="1">
        <f t="array" ref="M88">$E88*IFERROR(IF($D88&lt;=M$5,INDEX($E$15:$E$16,MATCH(M$5,$H$5:$CA$5,0)-MATCH($D88,$D$18:$D$90,0)+1,0),0),0)</f>
        <v>0</v>
      </c>
      <c r="N88" s="138" cm="1">
        <f t="array" ref="N88">$E88*IFERROR(IF($D88&lt;=N$5,INDEX($E$15:$E$16,MATCH(N$5,$H$5:$CA$5,0)-MATCH($D88,$D$18:$D$90,0)+1,0),0),0)</f>
        <v>0</v>
      </c>
      <c r="O88" s="138" cm="1">
        <f t="array" ref="O88">$E88*IFERROR(IF($D88&lt;=O$5,INDEX($E$15:$E$16,MATCH(O$5,$H$5:$CA$5,0)-MATCH($D88,$D$18:$D$90,0)+1,0),0),0)</f>
        <v>0</v>
      </c>
      <c r="P88" s="138" cm="1">
        <f t="array" ref="P88">$E88*IFERROR(IF($D88&lt;=P$5,INDEX($E$15:$E$16,MATCH(P$5,$H$5:$CA$5,0)-MATCH($D88,$D$18:$D$90,0)+1,0),0),0)</f>
        <v>0</v>
      </c>
      <c r="Q88" s="138" cm="1">
        <f t="array" ref="Q88">$E88*IFERROR(IF($D88&lt;=Q$5,INDEX($E$15:$E$16,MATCH(Q$5,$H$5:$CA$5,0)-MATCH($D88,$D$18:$D$90,0)+1,0),0),0)</f>
        <v>0</v>
      </c>
      <c r="R88" s="138" cm="1">
        <f t="array" ref="R88">$E88*IFERROR(IF($D88&lt;=R$5,INDEX($E$15:$E$16,MATCH(R$5,$H$5:$CA$5,0)-MATCH($D88,$D$18:$D$90,0)+1,0),0),0)</f>
        <v>0</v>
      </c>
      <c r="S88" s="138" cm="1">
        <f t="array" ref="S88">$E88*IFERROR(IF($D88&lt;=S$5,INDEX($E$15:$E$16,MATCH(S$5,$H$5:$CA$5,0)-MATCH($D88,$D$18:$D$90,0)+1,0),0),0)</f>
        <v>0</v>
      </c>
      <c r="T88" s="138" cm="1">
        <f t="array" ref="T88">$E88*IFERROR(IF($D88&lt;=T$5,INDEX($E$15:$E$16,MATCH(T$5,$H$5:$CA$5,0)-MATCH($D88,$D$18:$D$90,0)+1,0),0),0)</f>
        <v>0</v>
      </c>
      <c r="U88" s="138" cm="1">
        <f t="array" ref="U88">$E88*IFERROR(IF($D88&lt;=U$5,INDEX($E$15:$E$16,MATCH(U$5,$H$5:$CA$5,0)-MATCH($D88,$D$18:$D$90,0)+1,0),0),0)</f>
        <v>0</v>
      </c>
      <c r="V88" s="138" cm="1">
        <f t="array" ref="V88">$E88*IFERROR(IF($D88&lt;=V$5,INDEX($E$15:$E$16,MATCH(V$5,$H$5:$CA$5,0)-MATCH($D88,$D$18:$D$90,0)+1,0),0),0)</f>
        <v>0</v>
      </c>
      <c r="W88" s="138" cm="1">
        <f t="array" ref="W88">$E88*IFERROR(IF($D88&lt;=W$5,INDEX($E$15:$E$16,MATCH(W$5,$H$5:$CA$5,0)-MATCH($D88,$D$18:$D$90,0)+1,0),0),0)</f>
        <v>0</v>
      </c>
      <c r="X88" s="138" cm="1">
        <f t="array" ref="X88">$E88*IFERROR(IF($D88&lt;=X$5,INDEX($E$15:$E$16,MATCH(X$5,$H$5:$CA$5,0)-MATCH($D88,$D$18:$D$90,0)+1,0),0),0)</f>
        <v>0</v>
      </c>
      <c r="Y88" s="138" cm="1">
        <f t="array" ref="Y88">$E88*IFERROR(IF($D88&lt;=Y$5,INDEX($E$15:$E$16,MATCH(Y$5,$H$5:$CA$5,0)-MATCH($D88,$D$18:$D$90,0)+1,0),0),0)</f>
        <v>0</v>
      </c>
      <c r="Z88" s="138" cm="1">
        <f t="array" ref="Z88">$E88*IFERROR(IF($D88&lt;=Z$5,INDEX($E$15:$E$16,MATCH(Z$5,$H$5:$CA$5,0)-MATCH($D88,$D$18:$D$90,0)+1,0),0),0)</f>
        <v>0</v>
      </c>
      <c r="AA88" s="138" cm="1">
        <f t="array" ref="AA88">$E88*IFERROR(IF($D88&lt;=AA$5,INDEX($E$15:$E$16,MATCH(AA$5,$H$5:$CA$5,0)-MATCH($D88,$D$18:$D$90,0)+1,0),0),0)</f>
        <v>0</v>
      </c>
      <c r="AB88" s="138" cm="1">
        <f t="array" ref="AB88">$E88*IFERROR(IF($D88&lt;=AB$5,INDEX($E$15:$E$16,MATCH(AB$5,$H$5:$CA$5,0)-MATCH($D88,$D$18:$D$90,0)+1,0),0),0)</f>
        <v>0</v>
      </c>
      <c r="AC88" s="138" cm="1">
        <f t="array" ref="AC88">$E88*IFERROR(IF($D88&lt;=AC$5,INDEX($E$15:$E$16,MATCH(AC$5,$H$5:$CA$5,0)-MATCH($D88,$D$18:$D$90,0)+1,0),0),0)</f>
        <v>0</v>
      </c>
      <c r="AD88" s="138" cm="1">
        <f t="array" ref="AD88">$E88*IFERROR(IF($D88&lt;=AD$5,INDEX($E$15:$E$16,MATCH(AD$5,$H$5:$CA$5,0)-MATCH($D88,$D$18:$D$90,0)+1,0),0),0)</f>
        <v>0</v>
      </c>
      <c r="AE88" s="138" cm="1">
        <f t="array" ref="AE88">$E88*IFERROR(IF($D88&lt;=AE$5,INDEX($E$15:$E$16,MATCH(AE$5,$H$5:$CA$5,0)-MATCH($D88,$D$18:$D$90,0)+1,0),0),0)</f>
        <v>0</v>
      </c>
      <c r="AF88" s="138" cm="1">
        <f t="array" ref="AF88">$E88*IFERROR(IF($D88&lt;=AF$5,INDEX($E$15:$E$16,MATCH(AF$5,$H$5:$CA$5,0)-MATCH($D88,$D$18:$D$90,0)+1,0),0),0)</f>
        <v>0</v>
      </c>
      <c r="AG88" s="138" cm="1">
        <f t="array" ref="AG88">$E88*IFERROR(IF($D88&lt;=AG$5,INDEX($E$15:$E$16,MATCH(AG$5,$H$5:$CA$5,0)-MATCH($D88,$D$18:$D$90,0)+1,0),0),0)</f>
        <v>0</v>
      </c>
      <c r="AH88" s="138" cm="1">
        <f t="array" ref="AH88">$E88*IFERROR(IF($D88&lt;=AH$5,INDEX($E$15:$E$16,MATCH(AH$5,$H$5:$CA$5,0)-MATCH($D88,$D$18:$D$90,0)+1,0),0),0)</f>
        <v>0</v>
      </c>
      <c r="AI88" s="138" cm="1">
        <f t="array" ref="AI88">$E88*IFERROR(IF($D88&lt;=AI$5,INDEX($E$15:$E$16,MATCH(AI$5,$H$5:$CA$5,0)-MATCH($D88,$D$18:$D$90,0)+1,0),0),0)</f>
        <v>0</v>
      </c>
      <c r="AJ88" s="138" cm="1">
        <f t="array" ref="AJ88">$E88*IFERROR(IF($D88&lt;=AJ$5,INDEX($E$15:$E$16,MATCH(AJ$5,$H$5:$CA$5,0)-MATCH($D88,$D$18:$D$90,0)+1,0),0),0)</f>
        <v>0</v>
      </c>
      <c r="AK88" s="138" cm="1">
        <f t="array" ref="AK88">$E88*IFERROR(IF($D88&lt;=AK$5,INDEX($E$15:$E$16,MATCH(AK$5,$H$5:$CA$5,0)-MATCH($D88,$D$18:$D$90,0)+1,0),0),0)</f>
        <v>0</v>
      </c>
      <c r="AL88" s="138" cm="1">
        <f t="array" ref="AL88">$E88*IFERROR(IF($D88&lt;=AL$5,INDEX($E$15:$E$16,MATCH(AL$5,$H$5:$CA$5,0)-MATCH($D88,$D$18:$D$90,0)+1,0),0),0)</f>
        <v>0</v>
      </c>
      <c r="AM88" s="138" cm="1">
        <f t="array" ref="AM88">$E88*IFERROR(IF($D88&lt;=AM$5,INDEX($E$15:$E$16,MATCH(AM$5,$H$5:$CA$5,0)-MATCH($D88,$D$18:$D$90,0)+1,0),0),0)</f>
        <v>0</v>
      </c>
      <c r="AN88" s="138" cm="1">
        <f t="array" ref="AN88">$E88*IFERROR(IF($D88&lt;=AN$5,INDEX($E$15:$E$16,MATCH(AN$5,$H$5:$CA$5,0)-MATCH($D88,$D$18:$D$90,0)+1,0),0),0)</f>
        <v>0</v>
      </c>
      <c r="AO88" s="138" cm="1">
        <f t="array" ref="AO88">$E88*IFERROR(IF($D88&lt;=AO$5,INDEX($E$15:$E$16,MATCH(AO$5,$H$5:$CA$5,0)-MATCH($D88,$D$18:$D$90,0)+1,0),0),0)</f>
        <v>0</v>
      </c>
      <c r="AP88" s="138" cm="1">
        <f t="array" ref="AP88">$E88*IFERROR(IF($D88&lt;=AP$5,INDEX($E$15:$E$16,MATCH(AP$5,$H$5:$CA$5,0)-MATCH($D88,$D$18:$D$90,0)+1,0),0),0)</f>
        <v>0</v>
      </c>
      <c r="AQ88" s="138" cm="1">
        <f t="array" ref="AQ88">$E88*IFERROR(IF($D88&lt;=AQ$5,INDEX($E$15:$E$16,MATCH(AQ$5,$H$5:$CA$5,0)-MATCH($D88,$D$18:$D$90,0)+1,0),0),0)</f>
        <v>0</v>
      </c>
      <c r="AR88" s="138" cm="1">
        <f t="array" ref="AR88">$E88*IFERROR(IF($D88&lt;=AR$5,INDEX($E$15:$E$16,MATCH(AR$5,$H$5:$CA$5,0)-MATCH($D88,$D$18:$D$90,0)+1,0),0),0)</f>
        <v>0</v>
      </c>
      <c r="AS88" s="138" cm="1">
        <f t="array" ref="AS88">$E88*IFERROR(IF($D88&lt;=AS$5,INDEX($E$15:$E$16,MATCH(AS$5,$H$5:$CA$5,0)-MATCH($D88,$D$18:$D$90,0)+1,0),0),0)</f>
        <v>0</v>
      </c>
      <c r="AT88" s="138" cm="1">
        <f t="array" ref="AT88">$E88*IFERROR(IF($D88&lt;=AT$5,INDEX($E$15:$E$16,MATCH(AT$5,$H$5:$CA$5,0)-MATCH($D88,$D$18:$D$90,0)+1,0),0),0)</f>
        <v>0</v>
      </c>
      <c r="AU88" s="138" cm="1">
        <f t="array" ref="AU88">$E88*IFERROR(IF($D88&lt;=AU$5,INDEX($E$15:$E$16,MATCH(AU$5,$H$5:$CA$5,0)-MATCH($D88,$D$18:$D$90,0)+1,0),0),0)</f>
        <v>0</v>
      </c>
      <c r="AV88" s="138" cm="1">
        <f t="array" ref="AV88">$E88*IFERROR(IF($D88&lt;=AV$5,INDEX($E$15:$E$16,MATCH(AV$5,$H$5:$CA$5,0)-MATCH($D88,$D$18:$D$90,0)+1,0),0),0)</f>
        <v>0</v>
      </c>
      <c r="AW88" s="138" cm="1">
        <f t="array" ref="AW88">$E88*IFERROR(IF($D88&lt;=AW$5,INDEX($E$15:$E$16,MATCH(AW$5,$H$5:$CA$5,0)-MATCH($D88,$D$18:$D$90,0)+1,0),0),0)</f>
        <v>0</v>
      </c>
      <c r="AX88" s="138" cm="1">
        <f t="array" ref="AX88">$E88*IFERROR(IF($D88&lt;=AX$5,INDEX($E$15:$E$16,MATCH(AX$5,$H$5:$CA$5,0)-MATCH($D88,$D$18:$D$90,0)+1,0),0),0)</f>
        <v>0</v>
      </c>
      <c r="AY88" s="138" cm="1">
        <f t="array" ref="AY88">$E88*IFERROR(IF($D88&lt;=AY$5,INDEX($E$15:$E$16,MATCH(AY$5,$H$5:$CA$5,0)-MATCH($D88,$D$18:$D$90,0)+1,0),0),0)</f>
        <v>0</v>
      </c>
      <c r="AZ88" s="138" cm="1">
        <f t="array" ref="AZ88">$E88*IFERROR(IF($D88&lt;=AZ$5,INDEX($E$15:$E$16,MATCH(AZ$5,$H$5:$CA$5,0)-MATCH($D88,$D$18:$D$90,0)+1,0),0),0)</f>
        <v>0</v>
      </c>
      <c r="BA88" s="138" cm="1">
        <f t="array" ref="BA88">$E88*IFERROR(IF($D88&lt;=BA$5,INDEX($E$15:$E$16,MATCH(BA$5,$H$5:$CA$5,0)-MATCH($D88,$D$18:$D$90,0)+1,0),0),0)</f>
        <v>0</v>
      </c>
      <c r="BB88" s="138" cm="1">
        <f t="array" ref="BB88">$E88*IFERROR(IF($D88&lt;=BB$5,INDEX($E$15:$E$16,MATCH(BB$5,$H$5:$CA$5,0)-MATCH($D88,$D$18:$D$90,0)+1,0),0),0)</f>
        <v>0</v>
      </c>
      <c r="BC88" s="138" cm="1">
        <f t="array" ref="BC88">$E88*IFERROR(IF($D88&lt;=BC$5,INDEX($E$15:$E$16,MATCH(BC$5,$H$5:$CA$5,0)-MATCH($D88,$D$18:$D$90,0)+1,0),0),0)</f>
        <v>0</v>
      </c>
      <c r="BD88" s="138" cm="1">
        <f t="array" ref="BD88">$E88*IFERROR(IF($D88&lt;=BD$5,INDEX($E$15:$E$16,MATCH(BD$5,$H$5:$CA$5,0)-MATCH($D88,$D$18:$D$90,0)+1,0),0),0)</f>
        <v>0</v>
      </c>
      <c r="BE88" s="138" cm="1">
        <f t="array" ref="BE88">$E88*IFERROR(IF($D88&lt;=BE$5,INDEX($E$15:$E$16,MATCH(BE$5,$H$5:$CA$5,0)-MATCH($D88,$D$18:$D$90,0)+1,0),0),0)</f>
        <v>0</v>
      </c>
      <c r="BF88" s="138" cm="1">
        <f t="array" ref="BF88">$E88*IFERROR(IF($D88&lt;=BF$5,INDEX($E$15:$E$16,MATCH(BF$5,$H$5:$CA$5,0)-MATCH($D88,$D$18:$D$90,0)+1,0),0),0)</f>
        <v>0</v>
      </c>
      <c r="BG88" s="138" cm="1">
        <f t="array" ref="BG88">$E88*IFERROR(IF($D88&lt;=BG$5,INDEX($E$15:$E$16,MATCH(BG$5,$H$5:$CA$5,0)-MATCH($D88,$D$18:$D$90,0)+1,0),0),0)</f>
        <v>0</v>
      </c>
      <c r="BH88" s="138" cm="1">
        <f t="array" ref="BH88">$E88*IFERROR(IF($D88&lt;=BH$5,INDEX($E$15:$E$16,MATCH(BH$5,$H$5:$CA$5,0)-MATCH($D88,$D$18:$D$90,0)+1,0),0),0)</f>
        <v>0</v>
      </c>
      <c r="BI88" s="138" cm="1">
        <f t="array" ref="BI88">$E88*IFERROR(IF($D88&lt;=BI$5,INDEX($E$15:$E$16,MATCH(BI$5,$H$5:$CA$5,0)-MATCH($D88,$D$18:$D$90,0)+1,0),0),0)</f>
        <v>0</v>
      </c>
      <c r="BJ88" s="138" cm="1">
        <f t="array" ref="BJ88">$E88*IFERROR(IF($D88&lt;=BJ$5,INDEX($E$15:$E$16,MATCH(BJ$5,$H$5:$CA$5,0)-MATCH($D88,$D$18:$D$90,0)+1,0),0),0)</f>
        <v>0</v>
      </c>
      <c r="BK88" s="138" cm="1">
        <f t="array" ref="BK88">$E88*IFERROR(IF($D88&lt;=BK$5,INDEX($E$15:$E$16,MATCH(BK$5,$H$5:$CA$5,0)-MATCH($D88,$D$18:$D$90,0)+1,0),0),0)</f>
        <v>0</v>
      </c>
      <c r="BL88" s="138" cm="1">
        <f t="array" ref="BL88">$E88*IFERROR(IF($D88&lt;=BL$5,INDEX($E$15:$E$16,MATCH(BL$5,$H$5:$CA$5,0)-MATCH($D88,$D$18:$D$90,0)+1,0),0),0)</f>
        <v>0</v>
      </c>
      <c r="BM88" s="138" cm="1">
        <f t="array" ref="BM88">$E88*IFERROR(IF($D88&lt;=BM$5,INDEX($E$15:$E$16,MATCH(BM$5,$H$5:$CA$5,0)-MATCH($D88,$D$18:$D$90,0)+1,0),0),0)</f>
        <v>0</v>
      </c>
      <c r="BN88" s="138" cm="1">
        <f t="array" ref="BN88">$E88*IFERROR(IF($D88&lt;=BN$5,INDEX($E$15:$E$16,MATCH(BN$5,$H$5:$CA$5,0)-MATCH($D88,$D$18:$D$90,0)+1,0),0),0)</f>
        <v>0</v>
      </c>
      <c r="BO88" s="138" cm="1">
        <f t="array" ref="BO88">$E88*IFERROR(IF($D88&lt;=BO$5,INDEX($E$15:$E$16,MATCH(BO$5,$H$5:$CA$5,0)-MATCH($D88,$D$18:$D$90,0)+1,0),0),0)</f>
        <v>0</v>
      </c>
      <c r="BP88" s="138" cm="1">
        <f t="array" ref="BP88">$E88*IFERROR(IF($D88&lt;=BP$5,INDEX($E$15:$E$16,MATCH(BP$5,$H$5:$CA$5,0)-MATCH($D88,$D$18:$D$90,0)+1,0),0),0)</f>
        <v>0</v>
      </c>
      <c r="BQ88" s="138" cm="1">
        <f t="array" ref="BQ88">$E88*IFERROR(IF($D88&lt;=BQ$5,INDEX($E$15:$E$16,MATCH(BQ$5,$H$5:$CA$5,0)-MATCH($D88,$D$18:$D$90,0)+1,0),0),0)</f>
        <v>0</v>
      </c>
      <c r="BR88" s="138" cm="1">
        <f t="array" ref="BR88">$E88*IFERROR(IF($D88&lt;=BR$5,INDEX($E$15:$E$16,MATCH(BR$5,$H$5:$CA$5,0)-MATCH($D88,$D$18:$D$90,0)+1,0),0),0)</f>
        <v>0</v>
      </c>
      <c r="BS88" s="138" cm="1">
        <f t="array" ref="BS88">$E88*IFERROR(IF($D88&lt;=BS$5,INDEX($E$15:$E$16,MATCH(BS$5,$H$5:$CA$5,0)-MATCH($D88,$D$18:$D$90,0)+1,0),0),0)</f>
        <v>0</v>
      </c>
      <c r="BT88" s="138" cm="1">
        <f t="array" ref="BT88">$E88*IFERROR(IF($D88&lt;=BT$5,INDEX($E$15:$E$16,MATCH(BT$5,$H$5:$CA$5,0)-MATCH($D88,$D$18:$D$90,0)+1,0),0),0)</f>
        <v>0</v>
      </c>
      <c r="BU88" s="138" cm="1">
        <f t="array" ref="BU88">$E88*IFERROR(IF($D88&lt;=BU$5,INDEX($E$15:$E$16,MATCH(BU$5,$H$5:$CA$5,0)-MATCH($D88,$D$18:$D$90,0)+1,0),0),0)</f>
        <v>0</v>
      </c>
      <c r="BV88" s="138" cm="1">
        <f t="array" ref="BV88">$E88*IFERROR(IF($D88&lt;=BV$5,INDEX($E$15:$E$16,MATCH(BV$5,$H$5:$CA$5,0)-MATCH($D88,$D$18:$D$90,0)+1,0),0),0)</f>
        <v>0</v>
      </c>
      <c r="BW88" s="138" cm="1">
        <f t="array" ref="BW88">$E88*IFERROR(IF($D88&lt;=BW$5,INDEX($E$15:$E$16,MATCH(BW$5,$H$5:$CA$5,0)-MATCH($D88,$D$18:$D$90,0)+1,0),0),0)</f>
        <v>0</v>
      </c>
      <c r="BX88" s="138" cm="1">
        <f t="array" ref="BX88">$E88*IFERROR(IF($D88&lt;=BX$5,INDEX($E$15:$E$16,MATCH(BX$5,$H$5:$CA$5,0)-MATCH($D88,$D$18:$D$90,0)+1,0),0),0)</f>
        <v>0</v>
      </c>
      <c r="BY88" s="138" cm="1">
        <f t="array" ref="BY88">$E88*IFERROR(IF($D88&lt;=BY$5,INDEX($E$15:$E$16,MATCH(BY$5,$H$5:$CA$5,0)-MATCH($D88,$D$18:$D$90,0)+1,0),0),0)</f>
        <v>0</v>
      </c>
      <c r="BZ88" s="138" cm="1">
        <f t="array" ref="BZ88">$E88*IFERROR(IF($D88&lt;=BZ$5,INDEX($E$15:$E$16,MATCH(BZ$5,$H$5:$CA$5,0)-MATCH($D88,$D$18:$D$90,0)+1,0),0),0)</f>
        <v>276302.51041666669</v>
      </c>
      <c r="CA88" s="138" cm="1">
        <f t="array" ref="CA88">$E88*IFERROR(IF($D88&lt;=CA$5,INDEX($E$15:$E$16,MATCH(CA$5,$H$5:$CA$5,0)-MATCH($D88,$D$18:$D$90,0)+1,0),0),0)</f>
        <v>276302.51041666669</v>
      </c>
    </row>
    <row r="89" spans="2:113" hidden="1" outlineLevel="1">
      <c r="D89" s="24">
        <f t="shared" si="11"/>
        <v>48213</v>
      </c>
      <c r="E89" s="137" cm="1">
        <f t="array" ref="E89">INDEX($H$7:$CA$7,0,MATCH($D89,$H$5:$CA$5,0))</f>
        <v>0</v>
      </c>
      <c r="H89" s="138" cm="1">
        <f t="array" ref="H89">$E89*IFERROR(IF($D89&lt;=H$5,INDEX($E$15:$E$16,MATCH(H$5,$H$5:$CA$5,0)-MATCH($D89,$D$18:$D$90,0)+1,0),0),0)</f>
        <v>0</v>
      </c>
      <c r="I89" s="138" cm="1">
        <f t="array" ref="I89">$E89*IFERROR(IF($D89&lt;=I$5,INDEX($E$15:$E$16,MATCH(I$5,$H$5:$CA$5,0)-MATCH($D89,$D$18:$D$90,0)+1,0),0),0)</f>
        <v>0</v>
      </c>
      <c r="J89" s="138" cm="1">
        <f t="array" ref="J89">$E89*IFERROR(IF($D89&lt;=J$5,INDEX($E$15:$E$16,MATCH(J$5,$H$5:$CA$5,0)-MATCH($D89,$D$18:$D$90,0)+1,0),0),0)</f>
        <v>0</v>
      </c>
      <c r="K89" s="138" cm="1">
        <f t="array" ref="K89">$E89*IFERROR(IF($D89&lt;=K$5,INDEX($E$15:$E$16,MATCH(K$5,$H$5:$CA$5,0)-MATCH($D89,$D$18:$D$90,0)+1,0),0),0)</f>
        <v>0</v>
      </c>
      <c r="L89" s="138" cm="1">
        <f t="array" ref="L89">$E89*IFERROR(IF($D89&lt;=L$5,INDEX($E$15:$E$16,MATCH(L$5,$H$5:$CA$5,0)-MATCH($D89,$D$18:$D$90,0)+1,0),0),0)</f>
        <v>0</v>
      </c>
      <c r="M89" s="138" cm="1">
        <f t="array" ref="M89">$E89*IFERROR(IF($D89&lt;=M$5,INDEX($E$15:$E$16,MATCH(M$5,$H$5:$CA$5,0)-MATCH($D89,$D$18:$D$90,0)+1,0),0),0)</f>
        <v>0</v>
      </c>
      <c r="N89" s="138" cm="1">
        <f t="array" ref="N89">$E89*IFERROR(IF($D89&lt;=N$5,INDEX($E$15:$E$16,MATCH(N$5,$H$5:$CA$5,0)-MATCH($D89,$D$18:$D$90,0)+1,0),0),0)</f>
        <v>0</v>
      </c>
      <c r="O89" s="138" cm="1">
        <f t="array" ref="O89">$E89*IFERROR(IF($D89&lt;=O$5,INDEX($E$15:$E$16,MATCH(O$5,$H$5:$CA$5,0)-MATCH($D89,$D$18:$D$90,0)+1,0),0),0)</f>
        <v>0</v>
      </c>
      <c r="P89" s="138" cm="1">
        <f t="array" ref="P89">$E89*IFERROR(IF($D89&lt;=P$5,INDEX($E$15:$E$16,MATCH(P$5,$H$5:$CA$5,0)-MATCH($D89,$D$18:$D$90,0)+1,0),0),0)</f>
        <v>0</v>
      </c>
      <c r="Q89" s="138" cm="1">
        <f t="array" ref="Q89">$E89*IFERROR(IF($D89&lt;=Q$5,INDEX($E$15:$E$16,MATCH(Q$5,$H$5:$CA$5,0)-MATCH($D89,$D$18:$D$90,0)+1,0),0),0)</f>
        <v>0</v>
      </c>
      <c r="R89" s="138" cm="1">
        <f t="array" ref="R89">$E89*IFERROR(IF($D89&lt;=R$5,INDEX($E$15:$E$16,MATCH(R$5,$H$5:$CA$5,0)-MATCH($D89,$D$18:$D$90,0)+1,0),0),0)</f>
        <v>0</v>
      </c>
      <c r="S89" s="138" cm="1">
        <f t="array" ref="S89">$E89*IFERROR(IF($D89&lt;=S$5,INDEX($E$15:$E$16,MATCH(S$5,$H$5:$CA$5,0)-MATCH($D89,$D$18:$D$90,0)+1,0),0),0)</f>
        <v>0</v>
      </c>
      <c r="T89" s="138" cm="1">
        <f t="array" ref="T89">$E89*IFERROR(IF($D89&lt;=T$5,INDEX($E$15:$E$16,MATCH(T$5,$H$5:$CA$5,0)-MATCH($D89,$D$18:$D$90,0)+1,0),0),0)</f>
        <v>0</v>
      </c>
      <c r="U89" s="138" cm="1">
        <f t="array" ref="U89">$E89*IFERROR(IF($D89&lt;=U$5,INDEX($E$15:$E$16,MATCH(U$5,$H$5:$CA$5,0)-MATCH($D89,$D$18:$D$90,0)+1,0),0),0)</f>
        <v>0</v>
      </c>
      <c r="V89" s="138" cm="1">
        <f t="array" ref="V89">$E89*IFERROR(IF($D89&lt;=V$5,INDEX($E$15:$E$16,MATCH(V$5,$H$5:$CA$5,0)-MATCH($D89,$D$18:$D$90,0)+1,0),0),0)</f>
        <v>0</v>
      </c>
      <c r="W89" s="138" cm="1">
        <f t="array" ref="W89">$E89*IFERROR(IF($D89&lt;=W$5,INDEX($E$15:$E$16,MATCH(W$5,$H$5:$CA$5,0)-MATCH($D89,$D$18:$D$90,0)+1,0),0),0)</f>
        <v>0</v>
      </c>
      <c r="X89" s="138" cm="1">
        <f t="array" ref="X89">$E89*IFERROR(IF($D89&lt;=X$5,INDEX($E$15:$E$16,MATCH(X$5,$H$5:$CA$5,0)-MATCH($D89,$D$18:$D$90,0)+1,0),0),0)</f>
        <v>0</v>
      </c>
      <c r="Y89" s="138" cm="1">
        <f t="array" ref="Y89">$E89*IFERROR(IF($D89&lt;=Y$5,INDEX($E$15:$E$16,MATCH(Y$5,$H$5:$CA$5,0)-MATCH($D89,$D$18:$D$90,0)+1,0),0),0)</f>
        <v>0</v>
      </c>
      <c r="Z89" s="138" cm="1">
        <f t="array" ref="Z89">$E89*IFERROR(IF($D89&lt;=Z$5,INDEX($E$15:$E$16,MATCH(Z$5,$H$5:$CA$5,0)-MATCH($D89,$D$18:$D$90,0)+1,0),0),0)</f>
        <v>0</v>
      </c>
      <c r="AA89" s="138" cm="1">
        <f t="array" ref="AA89">$E89*IFERROR(IF($D89&lt;=AA$5,INDEX($E$15:$E$16,MATCH(AA$5,$H$5:$CA$5,0)-MATCH($D89,$D$18:$D$90,0)+1,0),0),0)</f>
        <v>0</v>
      </c>
      <c r="AB89" s="138" cm="1">
        <f t="array" ref="AB89">$E89*IFERROR(IF($D89&lt;=AB$5,INDEX($E$15:$E$16,MATCH(AB$5,$H$5:$CA$5,0)-MATCH($D89,$D$18:$D$90,0)+1,0),0),0)</f>
        <v>0</v>
      </c>
      <c r="AC89" s="138" cm="1">
        <f t="array" ref="AC89">$E89*IFERROR(IF($D89&lt;=AC$5,INDEX($E$15:$E$16,MATCH(AC$5,$H$5:$CA$5,0)-MATCH($D89,$D$18:$D$90,0)+1,0),0),0)</f>
        <v>0</v>
      </c>
      <c r="AD89" s="138" cm="1">
        <f t="array" ref="AD89">$E89*IFERROR(IF($D89&lt;=AD$5,INDEX($E$15:$E$16,MATCH(AD$5,$H$5:$CA$5,0)-MATCH($D89,$D$18:$D$90,0)+1,0),0),0)</f>
        <v>0</v>
      </c>
      <c r="AE89" s="138" cm="1">
        <f t="array" ref="AE89">$E89*IFERROR(IF($D89&lt;=AE$5,INDEX($E$15:$E$16,MATCH(AE$5,$H$5:$CA$5,0)-MATCH($D89,$D$18:$D$90,0)+1,0),0),0)</f>
        <v>0</v>
      </c>
      <c r="AF89" s="138" cm="1">
        <f t="array" ref="AF89">$E89*IFERROR(IF($D89&lt;=AF$5,INDEX($E$15:$E$16,MATCH(AF$5,$H$5:$CA$5,0)-MATCH($D89,$D$18:$D$90,0)+1,0),0),0)</f>
        <v>0</v>
      </c>
      <c r="AG89" s="138" cm="1">
        <f t="array" ref="AG89">$E89*IFERROR(IF($D89&lt;=AG$5,INDEX($E$15:$E$16,MATCH(AG$5,$H$5:$CA$5,0)-MATCH($D89,$D$18:$D$90,0)+1,0),0),0)</f>
        <v>0</v>
      </c>
      <c r="AH89" s="138" cm="1">
        <f t="array" ref="AH89">$E89*IFERROR(IF($D89&lt;=AH$5,INDEX($E$15:$E$16,MATCH(AH$5,$H$5:$CA$5,0)-MATCH($D89,$D$18:$D$90,0)+1,0),0),0)</f>
        <v>0</v>
      </c>
      <c r="AI89" s="138" cm="1">
        <f t="array" ref="AI89">$E89*IFERROR(IF($D89&lt;=AI$5,INDEX($E$15:$E$16,MATCH(AI$5,$H$5:$CA$5,0)-MATCH($D89,$D$18:$D$90,0)+1,0),0),0)</f>
        <v>0</v>
      </c>
      <c r="AJ89" s="138" cm="1">
        <f t="array" ref="AJ89">$E89*IFERROR(IF($D89&lt;=AJ$5,INDEX($E$15:$E$16,MATCH(AJ$5,$H$5:$CA$5,0)-MATCH($D89,$D$18:$D$90,0)+1,0),0),0)</f>
        <v>0</v>
      </c>
      <c r="AK89" s="138" cm="1">
        <f t="array" ref="AK89">$E89*IFERROR(IF($D89&lt;=AK$5,INDEX($E$15:$E$16,MATCH(AK$5,$H$5:$CA$5,0)-MATCH($D89,$D$18:$D$90,0)+1,0),0),0)</f>
        <v>0</v>
      </c>
      <c r="AL89" s="138" cm="1">
        <f t="array" ref="AL89">$E89*IFERROR(IF($D89&lt;=AL$5,INDEX($E$15:$E$16,MATCH(AL$5,$H$5:$CA$5,0)-MATCH($D89,$D$18:$D$90,0)+1,0),0),0)</f>
        <v>0</v>
      </c>
      <c r="AM89" s="138" cm="1">
        <f t="array" ref="AM89">$E89*IFERROR(IF($D89&lt;=AM$5,INDEX($E$15:$E$16,MATCH(AM$5,$H$5:$CA$5,0)-MATCH($D89,$D$18:$D$90,0)+1,0),0),0)</f>
        <v>0</v>
      </c>
      <c r="AN89" s="138" cm="1">
        <f t="array" ref="AN89">$E89*IFERROR(IF($D89&lt;=AN$5,INDEX($E$15:$E$16,MATCH(AN$5,$H$5:$CA$5,0)-MATCH($D89,$D$18:$D$90,0)+1,0),0),0)</f>
        <v>0</v>
      </c>
      <c r="AO89" s="138" cm="1">
        <f t="array" ref="AO89">$E89*IFERROR(IF($D89&lt;=AO$5,INDEX($E$15:$E$16,MATCH(AO$5,$H$5:$CA$5,0)-MATCH($D89,$D$18:$D$90,0)+1,0),0),0)</f>
        <v>0</v>
      </c>
      <c r="AP89" s="138" cm="1">
        <f t="array" ref="AP89">$E89*IFERROR(IF($D89&lt;=AP$5,INDEX($E$15:$E$16,MATCH(AP$5,$H$5:$CA$5,0)-MATCH($D89,$D$18:$D$90,0)+1,0),0),0)</f>
        <v>0</v>
      </c>
      <c r="AQ89" s="138" cm="1">
        <f t="array" ref="AQ89">$E89*IFERROR(IF($D89&lt;=AQ$5,INDEX($E$15:$E$16,MATCH(AQ$5,$H$5:$CA$5,0)-MATCH($D89,$D$18:$D$90,0)+1,0),0),0)</f>
        <v>0</v>
      </c>
      <c r="AR89" s="138" cm="1">
        <f t="array" ref="AR89">$E89*IFERROR(IF($D89&lt;=AR$5,INDEX($E$15:$E$16,MATCH(AR$5,$H$5:$CA$5,0)-MATCH($D89,$D$18:$D$90,0)+1,0),0),0)</f>
        <v>0</v>
      </c>
      <c r="AS89" s="138" cm="1">
        <f t="array" ref="AS89">$E89*IFERROR(IF($D89&lt;=AS$5,INDEX($E$15:$E$16,MATCH(AS$5,$H$5:$CA$5,0)-MATCH($D89,$D$18:$D$90,0)+1,0),0),0)</f>
        <v>0</v>
      </c>
      <c r="AT89" s="138" cm="1">
        <f t="array" ref="AT89">$E89*IFERROR(IF($D89&lt;=AT$5,INDEX($E$15:$E$16,MATCH(AT$5,$H$5:$CA$5,0)-MATCH($D89,$D$18:$D$90,0)+1,0),0),0)</f>
        <v>0</v>
      </c>
      <c r="AU89" s="138" cm="1">
        <f t="array" ref="AU89">$E89*IFERROR(IF($D89&lt;=AU$5,INDEX($E$15:$E$16,MATCH(AU$5,$H$5:$CA$5,0)-MATCH($D89,$D$18:$D$90,0)+1,0),0),0)</f>
        <v>0</v>
      </c>
      <c r="AV89" s="138" cm="1">
        <f t="array" ref="AV89">$E89*IFERROR(IF($D89&lt;=AV$5,INDEX($E$15:$E$16,MATCH(AV$5,$H$5:$CA$5,0)-MATCH($D89,$D$18:$D$90,0)+1,0),0),0)</f>
        <v>0</v>
      </c>
      <c r="AW89" s="138" cm="1">
        <f t="array" ref="AW89">$E89*IFERROR(IF($D89&lt;=AW$5,INDEX($E$15:$E$16,MATCH(AW$5,$H$5:$CA$5,0)-MATCH($D89,$D$18:$D$90,0)+1,0),0),0)</f>
        <v>0</v>
      </c>
      <c r="AX89" s="138" cm="1">
        <f t="array" ref="AX89">$E89*IFERROR(IF($D89&lt;=AX$5,INDEX($E$15:$E$16,MATCH(AX$5,$H$5:$CA$5,0)-MATCH($D89,$D$18:$D$90,0)+1,0),0),0)</f>
        <v>0</v>
      </c>
      <c r="AY89" s="138" cm="1">
        <f t="array" ref="AY89">$E89*IFERROR(IF($D89&lt;=AY$5,INDEX($E$15:$E$16,MATCH(AY$5,$H$5:$CA$5,0)-MATCH($D89,$D$18:$D$90,0)+1,0),0),0)</f>
        <v>0</v>
      </c>
      <c r="AZ89" s="138" cm="1">
        <f t="array" ref="AZ89">$E89*IFERROR(IF($D89&lt;=AZ$5,INDEX($E$15:$E$16,MATCH(AZ$5,$H$5:$CA$5,0)-MATCH($D89,$D$18:$D$90,0)+1,0),0),0)</f>
        <v>0</v>
      </c>
      <c r="BA89" s="138" cm="1">
        <f t="array" ref="BA89">$E89*IFERROR(IF($D89&lt;=BA$5,INDEX($E$15:$E$16,MATCH(BA$5,$H$5:$CA$5,0)-MATCH($D89,$D$18:$D$90,0)+1,0),0),0)</f>
        <v>0</v>
      </c>
      <c r="BB89" s="138" cm="1">
        <f t="array" ref="BB89">$E89*IFERROR(IF($D89&lt;=BB$5,INDEX($E$15:$E$16,MATCH(BB$5,$H$5:$CA$5,0)-MATCH($D89,$D$18:$D$90,0)+1,0),0),0)</f>
        <v>0</v>
      </c>
      <c r="BC89" s="138" cm="1">
        <f t="array" ref="BC89">$E89*IFERROR(IF($D89&lt;=BC$5,INDEX($E$15:$E$16,MATCH(BC$5,$H$5:$CA$5,0)-MATCH($D89,$D$18:$D$90,0)+1,0),0),0)</f>
        <v>0</v>
      </c>
      <c r="BD89" s="138" cm="1">
        <f t="array" ref="BD89">$E89*IFERROR(IF($D89&lt;=BD$5,INDEX($E$15:$E$16,MATCH(BD$5,$H$5:$CA$5,0)-MATCH($D89,$D$18:$D$90,0)+1,0),0),0)</f>
        <v>0</v>
      </c>
      <c r="BE89" s="138" cm="1">
        <f t="array" ref="BE89">$E89*IFERROR(IF($D89&lt;=BE$5,INDEX($E$15:$E$16,MATCH(BE$5,$H$5:$CA$5,0)-MATCH($D89,$D$18:$D$90,0)+1,0),0),0)</f>
        <v>0</v>
      </c>
      <c r="BF89" s="138" cm="1">
        <f t="array" ref="BF89">$E89*IFERROR(IF($D89&lt;=BF$5,INDEX($E$15:$E$16,MATCH(BF$5,$H$5:$CA$5,0)-MATCH($D89,$D$18:$D$90,0)+1,0),0),0)</f>
        <v>0</v>
      </c>
      <c r="BG89" s="138" cm="1">
        <f t="array" ref="BG89">$E89*IFERROR(IF($D89&lt;=BG$5,INDEX($E$15:$E$16,MATCH(BG$5,$H$5:$CA$5,0)-MATCH($D89,$D$18:$D$90,0)+1,0),0),0)</f>
        <v>0</v>
      </c>
      <c r="BH89" s="138" cm="1">
        <f t="array" ref="BH89">$E89*IFERROR(IF($D89&lt;=BH$5,INDEX($E$15:$E$16,MATCH(BH$5,$H$5:$CA$5,0)-MATCH($D89,$D$18:$D$90,0)+1,0),0),0)</f>
        <v>0</v>
      </c>
      <c r="BI89" s="138" cm="1">
        <f t="array" ref="BI89">$E89*IFERROR(IF($D89&lt;=BI$5,INDEX($E$15:$E$16,MATCH(BI$5,$H$5:$CA$5,0)-MATCH($D89,$D$18:$D$90,0)+1,0),0),0)</f>
        <v>0</v>
      </c>
      <c r="BJ89" s="138" cm="1">
        <f t="array" ref="BJ89">$E89*IFERROR(IF($D89&lt;=BJ$5,INDEX($E$15:$E$16,MATCH(BJ$5,$H$5:$CA$5,0)-MATCH($D89,$D$18:$D$90,0)+1,0),0),0)</f>
        <v>0</v>
      </c>
      <c r="BK89" s="138" cm="1">
        <f t="array" ref="BK89">$E89*IFERROR(IF($D89&lt;=BK$5,INDEX($E$15:$E$16,MATCH(BK$5,$H$5:$CA$5,0)-MATCH($D89,$D$18:$D$90,0)+1,0),0),0)</f>
        <v>0</v>
      </c>
      <c r="BL89" s="138" cm="1">
        <f t="array" ref="BL89">$E89*IFERROR(IF($D89&lt;=BL$5,INDEX($E$15:$E$16,MATCH(BL$5,$H$5:$CA$5,0)-MATCH($D89,$D$18:$D$90,0)+1,0),0),0)</f>
        <v>0</v>
      </c>
      <c r="BM89" s="138" cm="1">
        <f t="array" ref="BM89">$E89*IFERROR(IF($D89&lt;=BM$5,INDEX($E$15:$E$16,MATCH(BM$5,$H$5:$CA$5,0)-MATCH($D89,$D$18:$D$90,0)+1,0),0),0)</f>
        <v>0</v>
      </c>
      <c r="BN89" s="138" cm="1">
        <f t="array" ref="BN89">$E89*IFERROR(IF($D89&lt;=BN$5,INDEX($E$15:$E$16,MATCH(BN$5,$H$5:$CA$5,0)-MATCH($D89,$D$18:$D$90,0)+1,0),0),0)</f>
        <v>0</v>
      </c>
      <c r="BO89" s="138" cm="1">
        <f t="array" ref="BO89">$E89*IFERROR(IF($D89&lt;=BO$5,INDEX($E$15:$E$16,MATCH(BO$5,$H$5:$CA$5,0)-MATCH($D89,$D$18:$D$90,0)+1,0),0),0)</f>
        <v>0</v>
      </c>
      <c r="BP89" s="138" cm="1">
        <f t="array" ref="BP89">$E89*IFERROR(IF($D89&lt;=BP$5,INDEX($E$15:$E$16,MATCH(BP$5,$H$5:$CA$5,0)-MATCH($D89,$D$18:$D$90,0)+1,0),0),0)</f>
        <v>0</v>
      </c>
      <c r="BQ89" s="138" cm="1">
        <f t="array" ref="BQ89">$E89*IFERROR(IF($D89&lt;=BQ$5,INDEX($E$15:$E$16,MATCH(BQ$5,$H$5:$CA$5,0)-MATCH($D89,$D$18:$D$90,0)+1,0),0),0)</f>
        <v>0</v>
      </c>
      <c r="BR89" s="138" cm="1">
        <f t="array" ref="BR89">$E89*IFERROR(IF($D89&lt;=BR$5,INDEX($E$15:$E$16,MATCH(BR$5,$H$5:$CA$5,0)-MATCH($D89,$D$18:$D$90,0)+1,0),0),0)</f>
        <v>0</v>
      </c>
      <c r="BS89" s="138" cm="1">
        <f t="array" ref="BS89">$E89*IFERROR(IF($D89&lt;=BS$5,INDEX($E$15:$E$16,MATCH(BS$5,$H$5:$CA$5,0)-MATCH($D89,$D$18:$D$90,0)+1,0),0),0)</f>
        <v>0</v>
      </c>
      <c r="BT89" s="138" cm="1">
        <f t="array" ref="BT89">$E89*IFERROR(IF($D89&lt;=BT$5,INDEX($E$15:$E$16,MATCH(BT$5,$H$5:$CA$5,0)-MATCH($D89,$D$18:$D$90,0)+1,0),0),0)</f>
        <v>0</v>
      </c>
      <c r="BU89" s="138" cm="1">
        <f t="array" ref="BU89">$E89*IFERROR(IF($D89&lt;=BU$5,INDEX($E$15:$E$16,MATCH(BU$5,$H$5:$CA$5,0)-MATCH($D89,$D$18:$D$90,0)+1,0),0),0)</f>
        <v>0</v>
      </c>
      <c r="BV89" s="138" cm="1">
        <f t="array" ref="BV89">$E89*IFERROR(IF($D89&lt;=BV$5,INDEX($E$15:$E$16,MATCH(BV$5,$H$5:$CA$5,0)-MATCH($D89,$D$18:$D$90,0)+1,0),0),0)</f>
        <v>0</v>
      </c>
      <c r="BW89" s="138" cm="1">
        <f t="array" ref="BW89">$E89*IFERROR(IF($D89&lt;=BW$5,INDEX($E$15:$E$16,MATCH(BW$5,$H$5:$CA$5,0)-MATCH($D89,$D$18:$D$90,0)+1,0),0),0)</f>
        <v>0</v>
      </c>
      <c r="BX89" s="138" cm="1">
        <f t="array" ref="BX89">$E89*IFERROR(IF($D89&lt;=BX$5,INDEX($E$15:$E$16,MATCH(BX$5,$H$5:$CA$5,0)-MATCH($D89,$D$18:$D$90,0)+1,0),0),0)</f>
        <v>0</v>
      </c>
      <c r="BY89" s="138" cm="1">
        <f t="array" ref="BY89">$E89*IFERROR(IF($D89&lt;=BY$5,INDEX($E$15:$E$16,MATCH(BY$5,$H$5:$CA$5,0)-MATCH($D89,$D$18:$D$90,0)+1,0),0),0)</f>
        <v>0</v>
      </c>
      <c r="BZ89" s="138" cm="1">
        <f t="array" ref="BZ89">$E89*IFERROR(IF($D89&lt;=BZ$5,INDEX($E$15:$E$16,MATCH(BZ$5,$H$5:$CA$5,0)-MATCH($D89,$D$18:$D$90,0)+1,0),0),0)</f>
        <v>0</v>
      </c>
      <c r="CA89" s="138" cm="1">
        <f t="array" ref="CA89">$E89*IFERROR(IF($D89&lt;=CA$5,INDEX($E$15:$E$16,MATCH(CA$5,$H$5:$CA$5,0)-MATCH($D89,$D$18:$D$90,0)+1,0),0),0)</f>
        <v>0</v>
      </c>
    </row>
    <row r="90" spans="2:113" hidden="1" outlineLevel="1">
      <c r="D90" s="24"/>
      <c r="E90" s="73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</row>
    <row r="92" spans="2:113">
      <c r="B92" s="5" t="s">
        <v>216</v>
      </c>
      <c r="C92" s="2"/>
      <c r="D92" s="2"/>
      <c r="E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D92" s="2"/>
      <c r="DE92" s="2"/>
      <c r="DF92" s="2"/>
      <c r="DG92" s="2"/>
      <c r="DH92" s="2"/>
      <c r="DI92" s="2"/>
    </row>
    <row r="93" spans="2:113">
      <c r="C93" s="7" t="s">
        <v>217</v>
      </c>
      <c r="H93" s="28">
        <f>H97</f>
        <v>0</v>
      </c>
      <c r="I93" s="28">
        <f t="shared" ref="I93:BT93" si="12">I97</f>
        <v>0</v>
      </c>
      <c r="J93" s="28">
        <f t="shared" si="12"/>
        <v>0</v>
      </c>
      <c r="K93" s="28">
        <f t="shared" si="12"/>
        <v>0</v>
      </c>
      <c r="L93" s="28">
        <f t="shared" si="12"/>
        <v>0</v>
      </c>
      <c r="M93" s="28">
        <f t="shared" si="12"/>
        <v>0</v>
      </c>
      <c r="N93" s="28">
        <f t="shared" si="12"/>
        <v>0</v>
      </c>
      <c r="O93" s="28">
        <f t="shared" si="12"/>
        <v>0</v>
      </c>
      <c r="P93" s="28">
        <f t="shared" si="12"/>
        <v>0</v>
      </c>
      <c r="Q93" s="28">
        <f t="shared" si="12"/>
        <v>0</v>
      </c>
      <c r="R93" s="28">
        <f t="shared" si="12"/>
        <v>0</v>
      </c>
      <c r="S93" s="28">
        <f t="shared" si="12"/>
        <v>0</v>
      </c>
      <c r="T93" s="28">
        <f t="shared" si="12"/>
        <v>0</v>
      </c>
      <c r="U93" s="28">
        <f t="shared" si="12"/>
        <v>0</v>
      </c>
      <c r="V93" s="28">
        <f t="shared" si="12"/>
        <v>0</v>
      </c>
      <c r="W93" s="28">
        <f t="shared" si="12"/>
        <v>0</v>
      </c>
      <c r="X93" s="28">
        <f t="shared" si="12"/>
        <v>0</v>
      </c>
      <c r="Y93" s="28">
        <f t="shared" si="12"/>
        <v>0</v>
      </c>
      <c r="Z93" s="28">
        <f t="shared" si="12"/>
        <v>0</v>
      </c>
      <c r="AA93" s="28">
        <f t="shared" si="12"/>
        <v>0</v>
      </c>
      <c r="AB93" s="28">
        <f t="shared" si="12"/>
        <v>0</v>
      </c>
      <c r="AC93" s="28">
        <f t="shared" si="12"/>
        <v>0</v>
      </c>
      <c r="AD93" s="28">
        <f t="shared" si="12"/>
        <v>0</v>
      </c>
      <c r="AE93" s="28">
        <f t="shared" si="12"/>
        <v>0</v>
      </c>
      <c r="AF93" s="28">
        <f t="shared" si="12"/>
        <v>12461.010416666712</v>
      </c>
      <c r="AG93" s="28">
        <f t="shared" si="12"/>
        <v>25587.020833333394</v>
      </c>
      <c r="AH93" s="28">
        <f t="shared" si="12"/>
        <v>39928.239583333343</v>
      </c>
      <c r="AI93" s="28">
        <f t="shared" si="12"/>
        <v>56680.08333333335</v>
      </c>
      <c r="AJ93" s="28">
        <f t="shared" si="12"/>
        <v>73978.177083333285</v>
      </c>
      <c r="AK93" s="28">
        <f t="shared" si="12"/>
        <v>91822.520833333241</v>
      </c>
      <c r="AL93" s="28">
        <f t="shared" si="12"/>
        <v>109991.44791666651</v>
      </c>
      <c r="AM93" s="28">
        <f t="shared" si="12"/>
        <v>133345.79166666657</v>
      </c>
      <c r="AN93" s="28">
        <f t="shared" si="12"/>
        <v>157127.63541666657</v>
      </c>
      <c r="AO93" s="28">
        <f t="shared" si="12"/>
        <v>181336.9791666666</v>
      </c>
      <c r="AP93" s="28">
        <f t="shared" si="12"/>
        <v>205870.90624999997</v>
      </c>
      <c r="AQ93" s="28">
        <f t="shared" si="12"/>
        <v>0</v>
      </c>
      <c r="AR93" s="28">
        <f t="shared" si="12"/>
        <v>27197.885416666602</v>
      </c>
      <c r="AS93" s="28">
        <f t="shared" si="12"/>
        <v>54795.562499999985</v>
      </c>
      <c r="AT93" s="28">
        <f t="shared" si="12"/>
        <v>82690.114583333256</v>
      </c>
      <c r="AU93" s="28">
        <f t="shared" si="12"/>
        <v>110881.54166666654</v>
      </c>
      <c r="AV93" s="28">
        <f t="shared" si="12"/>
        <v>139369.84374999988</v>
      </c>
      <c r="AW93" s="28">
        <f t="shared" si="12"/>
        <v>168155.02083333317</v>
      </c>
      <c r="AX93" s="28">
        <f t="shared" si="12"/>
        <v>197237.07291666651</v>
      </c>
      <c r="AY93" s="28">
        <f t="shared" si="12"/>
        <v>226513.08333333314</v>
      </c>
      <c r="AZ93" s="28">
        <f t="shared" si="12"/>
        <v>255983.05208333311</v>
      </c>
      <c r="BA93" s="28">
        <f t="shared" si="12"/>
        <v>285646.97916666645</v>
      </c>
      <c r="BB93" s="28">
        <f t="shared" si="12"/>
        <v>315504.86458333308</v>
      </c>
      <c r="BC93" s="28">
        <f t="shared" si="12"/>
        <v>0</v>
      </c>
      <c r="BD93" s="28">
        <f t="shared" si="12"/>
        <v>30051.843749999927</v>
      </c>
      <c r="BE93" s="28">
        <f t="shared" si="12"/>
        <v>60103.687499999854</v>
      </c>
      <c r="BF93" s="28">
        <f t="shared" si="12"/>
        <v>90155.531249999782</v>
      </c>
      <c r="BG93" s="28">
        <f t="shared" si="12"/>
        <v>120207.37499999971</v>
      </c>
      <c r="BH93" s="28">
        <f t="shared" si="12"/>
        <v>150259.21874999965</v>
      </c>
      <c r="BI93" s="28">
        <f t="shared" si="12"/>
        <v>180311.06249999959</v>
      </c>
      <c r="BJ93" s="28">
        <f t="shared" si="12"/>
        <v>210362.90624999953</v>
      </c>
      <c r="BK93" s="28">
        <f t="shared" si="12"/>
        <v>240414.74999999948</v>
      </c>
      <c r="BL93" s="28">
        <f t="shared" si="12"/>
        <v>270466.59374999942</v>
      </c>
      <c r="BM93" s="28">
        <f t="shared" si="12"/>
        <v>300518.43749999936</v>
      </c>
      <c r="BN93" s="28">
        <f t="shared" si="12"/>
        <v>330570.2812499993</v>
      </c>
      <c r="BO93" s="28">
        <f t="shared" si="12"/>
        <v>0</v>
      </c>
      <c r="BP93" s="28">
        <f t="shared" si="12"/>
        <v>30051.843749999927</v>
      </c>
      <c r="BQ93" s="28">
        <f t="shared" si="12"/>
        <v>60103.687499999854</v>
      </c>
      <c r="BR93" s="28">
        <f t="shared" si="12"/>
        <v>90155.531249999782</v>
      </c>
      <c r="BS93" s="28">
        <f t="shared" si="12"/>
        <v>120207.37499999971</v>
      </c>
      <c r="BT93" s="28">
        <f t="shared" si="12"/>
        <v>150259.21874999965</v>
      </c>
      <c r="BU93" s="28">
        <f t="shared" ref="BU93:CA93" si="13">BU97</f>
        <v>180311.06249999959</v>
      </c>
      <c r="BV93" s="28">
        <f t="shared" si="13"/>
        <v>210362.90624999953</v>
      </c>
      <c r="BW93" s="28">
        <f t="shared" si="13"/>
        <v>240414.74999999948</v>
      </c>
      <c r="BX93" s="28">
        <f t="shared" si="13"/>
        <v>270466.59374999942</v>
      </c>
      <c r="BY93" s="28">
        <f t="shared" si="13"/>
        <v>300518.43749999936</v>
      </c>
      <c r="BZ93" s="28">
        <f t="shared" si="13"/>
        <v>330570.2812499993</v>
      </c>
      <c r="CA93" s="28">
        <f t="shared" si="13"/>
        <v>0</v>
      </c>
    </row>
    <row r="94" spans="2:113">
      <c r="D94" t="s">
        <v>213</v>
      </c>
      <c r="H94" s="114">
        <f>G97</f>
        <v>0</v>
      </c>
      <c r="I94" s="114">
        <f>H97</f>
        <v>0</v>
      </c>
      <c r="J94" s="114">
        <f t="shared" ref="J94:BU94" si="14">I97</f>
        <v>0</v>
      </c>
      <c r="K94" s="114">
        <f t="shared" si="14"/>
        <v>0</v>
      </c>
      <c r="L94" s="114">
        <f t="shared" si="14"/>
        <v>0</v>
      </c>
      <c r="M94" s="114">
        <f t="shared" si="14"/>
        <v>0</v>
      </c>
      <c r="N94" s="114">
        <f t="shared" si="14"/>
        <v>0</v>
      </c>
      <c r="O94" s="114">
        <f t="shared" si="14"/>
        <v>0</v>
      </c>
      <c r="P94" s="114">
        <f t="shared" si="14"/>
        <v>0</v>
      </c>
      <c r="Q94" s="114">
        <f t="shared" si="14"/>
        <v>0</v>
      </c>
      <c r="R94" s="114">
        <f t="shared" si="14"/>
        <v>0</v>
      </c>
      <c r="S94" s="114">
        <f t="shared" si="14"/>
        <v>0</v>
      </c>
      <c r="T94" s="114">
        <f t="shared" si="14"/>
        <v>0</v>
      </c>
      <c r="U94" s="114">
        <f t="shared" si="14"/>
        <v>0</v>
      </c>
      <c r="V94" s="114">
        <f t="shared" si="14"/>
        <v>0</v>
      </c>
      <c r="W94" s="114">
        <f t="shared" si="14"/>
        <v>0</v>
      </c>
      <c r="X94" s="114">
        <f t="shared" si="14"/>
        <v>0</v>
      </c>
      <c r="Y94" s="114">
        <f t="shared" si="14"/>
        <v>0</v>
      </c>
      <c r="Z94" s="114">
        <f t="shared" si="14"/>
        <v>0</v>
      </c>
      <c r="AA94" s="114">
        <f t="shared" si="14"/>
        <v>0</v>
      </c>
      <c r="AB94" s="114">
        <f t="shared" si="14"/>
        <v>0</v>
      </c>
      <c r="AC94" s="114">
        <f t="shared" si="14"/>
        <v>0</v>
      </c>
      <c r="AD94" s="114">
        <f t="shared" si="14"/>
        <v>0</v>
      </c>
      <c r="AE94" s="114">
        <f t="shared" si="14"/>
        <v>0</v>
      </c>
      <c r="AF94" s="114">
        <f t="shared" si="14"/>
        <v>0</v>
      </c>
      <c r="AG94" s="114">
        <f t="shared" si="14"/>
        <v>12461.010416666712</v>
      </c>
      <c r="AH94" s="114">
        <f t="shared" si="14"/>
        <v>25587.020833333394</v>
      </c>
      <c r="AI94" s="114">
        <f t="shared" si="14"/>
        <v>39928.239583333343</v>
      </c>
      <c r="AJ94" s="114">
        <f t="shared" si="14"/>
        <v>56680.08333333335</v>
      </c>
      <c r="AK94" s="114">
        <f t="shared" si="14"/>
        <v>73978.177083333285</v>
      </c>
      <c r="AL94" s="114">
        <f t="shared" si="14"/>
        <v>91822.520833333241</v>
      </c>
      <c r="AM94" s="114">
        <f t="shared" si="14"/>
        <v>109991.44791666651</v>
      </c>
      <c r="AN94" s="114">
        <f t="shared" si="14"/>
        <v>133345.79166666657</v>
      </c>
      <c r="AO94" s="114">
        <f t="shared" si="14"/>
        <v>157127.63541666657</v>
      </c>
      <c r="AP94" s="114">
        <f t="shared" si="14"/>
        <v>181336.9791666666</v>
      </c>
      <c r="AQ94" s="114">
        <f t="shared" si="14"/>
        <v>205870.90624999997</v>
      </c>
      <c r="AR94" s="114">
        <f t="shared" si="14"/>
        <v>0</v>
      </c>
      <c r="AS94" s="114">
        <f t="shared" si="14"/>
        <v>27197.885416666602</v>
      </c>
      <c r="AT94" s="114">
        <f t="shared" si="14"/>
        <v>54795.562499999985</v>
      </c>
      <c r="AU94" s="114">
        <f t="shared" si="14"/>
        <v>82690.114583333256</v>
      </c>
      <c r="AV94" s="114">
        <f t="shared" si="14"/>
        <v>110881.54166666654</v>
      </c>
      <c r="AW94" s="114">
        <f t="shared" si="14"/>
        <v>139369.84374999988</v>
      </c>
      <c r="AX94" s="114">
        <f t="shared" si="14"/>
        <v>168155.02083333317</v>
      </c>
      <c r="AY94" s="114">
        <f t="shared" si="14"/>
        <v>197237.07291666651</v>
      </c>
      <c r="AZ94" s="114">
        <f t="shared" si="14"/>
        <v>226513.08333333314</v>
      </c>
      <c r="BA94" s="114">
        <f t="shared" si="14"/>
        <v>255983.05208333311</v>
      </c>
      <c r="BB94" s="114">
        <f t="shared" si="14"/>
        <v>285646.97916666645</v>
      </c>
      <c r="BC94" s="114">
        <f t="shared" si="14"/>
        <v>315504.86458333308</v>
      </c>
      <c r="BD94" s="114">
        <f t="shared" si="14"/>
        <v>0</v>
      </c>
      <c r="BE94" s="114">
        <f t="shared" si="14"/>
        <v>30051.843749999927</v>
      </c>
      <c r="BF94" s="114">
        <f t="shared" si="14"/>
        <v>60103.687499999854</v>
      </c>
      <c r="BG94" s="114">
        <f t="shared" si="14"/>
        <v>90155.531249999782</v>
      </c>
      <c r="BH94" s="114">
        <f t="shared" si="14"/>
        <v>120207.37499999971</v>
      </c>
      <c r="BI94" s="114">
        <f t="shared" si="14"/>
        <v>150259.21874999965</v>
      </c>
      <c r="BJ94" s="114">
        <f t="shared" si="14"/>
        <v>180311.06249999959</v>
      </c>
      <c r="BK94" s="114">
        <f t="shared" si="14"/>
        <v>210362.90624999953</v>
      </c>
      <c r="BL94" s="114">
        <f t="shared" si="14"/>
        <v>240414.74999999948</v>
      </c>
      <c r="BM94" s="114">
        <f t="shared" si="14"/>
        <v>270466.59374999942</v>
      </c>
      <c r="BN94" s="114">
        <f t="shared" si="14"/>
        <v>300518.43749999936</v>
      </c>
      <c r="BO94" s="114">
        <f t="shared" si="14"/>
        <v>330570.2812499993</v>
      </c>
      <c r="BP94" s="114">
        <f t="shared" si="14"/>
        <v>0</v>
      </c>
      <c r="BQ94" s="114">
        <f t="shared" si="14"/>
        <v>30051.843749999927</v>
      </c>
      <c r="BR94" s="114">
        <f t="shared" si="14"/>
        <v>60103.687499999854</v>
      </c>
      <c r="BS94" s="114">
        <f t="shared" si="14"/>
        <v>90155.531249999782</v>
      </c>
      <c r="BT94" s="114">
        <f t="shared" si="14"/>
        <v>120207.37499999971</v>
      </c>
      <c r="BU94" s="114">
        <f t="shared" si="14"/>
        <v>150259.21874999965</v>
      </c>
      <c r="BV94" s="114">
        <f t="shared" ref="BV94:CA94" si="15">BU97</f>
        <v>180311.06249999959</v>
      </c>
      <c r="BW94" s="114">
        <f t="shared" si="15"/>
        <v>210362.90624999953</v>
      </c>
      <c r="BX94" s="114">
        <f t="shared" si="15"/>
        <v>240414.74999999948</v>
      </c>
      <c r="BY94" s="114">
        <f t="shared" si="15"/>
        <v>270466.59374999942</v>
      </c>
      <c r="BZ94" s="114">
        <f t="shared" si="15"/>
        <v>300518.43749999936</v>
      </c>
      <c r="CA94" s="114">
        <f t="shared" si="15"/>
        <v>330570.2812499993</v>
      </c>
    </row>
    <row r="95" spans="2:113">
      <c r="D95" t="s">
        <v>214</v>
      </c>
      <c r="E95" s="143">
        <v>0.25</v>
      </c>
      <c r="H95" s="69">
        <f>IF(OR(Drivers!I28&lt;=0,YEAR(H5)&lt;=2027),0,AP!$E$95*Drivers!I28)</f>
        <v>0</v>
      </c>
      <c r="I95" s="69">
        <f>IF(OR(Drivers!J28&lt;=0,YEAR(I5)&lt;=2027),0,AP!$E$95*Drivers!J28)</f>
        <v>0</v>
      </c>
      <c r="J95" s="69">
        <f>IF(OR(Drivers!K28&lt;=0,YEAR(J5)&lt;=2027),0,AP!$E$95*Drivers!K28)</f>
        <v>0</v>
      </c>
      <c r="K95" s="69">
        <f>IF(OR(Drivers!L28&lt;=0,YEAR(K5)&lt;=2027),0,AP!$E$95*Drivers!L28)</f>
        <v>0</v>
      </c>
      <c r="L95" s="69">
        <f>IF(OR(Drivers!M28&lt;=0,YEAR(L5)&lt;=2027),0,AP!$E$95*Drivers!M28)</f>
        <v>0</v>
      </c>
      <c r="M95" s="69">
        <f>IF(OR(Drivers!N28&lt;=0,YEAR(M5)&lt;=2027),0,AP!$E$95*Drivers!N28)</f>
        <v>0</v>
      </c>
      <c r="N95" s="69">
        <f>IF(OR(Drivers!O28&lt;=0,YEAR(N5)&lt;=2027),0,AP!$E$95*Drivers!O28)</f>
        <v>0</v>
      </c>
      <c r="O95" s="69">
        <f>IF(OR(Drivers!P28&lt;=0,YEAR(O5)&lt;=2027),0,AP!$E$95*Drivers!P28)</f>
        <v>0</v>
      </c>
      <c r="P95" s="69">
        <f>IF(OR(Drivers!Q28&lt;=0,YEAR(P5)&lt;=2027),0,AP!$E$95*Drivers!Q28)</f>
        <v>0</v>
      </c>
      <c r="Q95" s="69">
        <f>IF(OR(Drivers!R28&lt;=0,YEAR(Q5)&lt;=2027),0,AP!$E$95*Drivers!R28)</f>
        <v>0</v>
      </c>
      <c r="R95" s="69">
        <f>IF(OR(Drivers!S28&lt;=0,YEAR(R5)&lt;=2027),0,AP!$E$95*Drivers!S28)</f>
        <v>0</v>
      </c>
      <c r="S95" s="69">
        <f>IF(OR(Drivers!T28&lt;=0,YEAR(S5)&lt;=2027),0,AP!$E$95*Drivers!T28)</f>
        <v>0</v>
      </c>
      <c r="T95" s="69">
        <f>IF(OR(Drivers!U28&lt;=0,YEAR(T5)&lt;=2027),0,AP!$E$95*Drivers!U28)</f>
        <v>0</v>
      </c>
      <c r="U95" s="69">
        <f>IF(OR(Drivers!V28&lt;=0,YEAR(U5)&lt;=2027),0,AP!$E$95*Drivers!V28)</f>
        <v>0</v>
      </c>
      <c r="V95" s="69">
        <f>IF(OR(Drivers!W28&lt;=0,YEAR(V5)&lt;=2027),0,AP!$E$95*Drivers!W28)</f>
        <v>0</v>
      </c>
      <c r="W95" s="69">
        <f>IF(OR(Drivers!X28&lt;=0,YEAR(W5)&lt;=2027),0,AP!$E$95*Drivers!X28)</f>
        <v>0</v>
      </c>
      <c r="X95" s="69">
        <f>IF(OR(Drivers!Y28&lt;=0,YEAR(X5)&lt;=2027),0,AP!$E$95*Drivers!Y28)</f>
        <v>0</v>
      </c>
      <c r="Y95" s="69">
        <f>IF(OR(Drivers!Z28&lt;=0,YEAR(Y5)&lt;=2027),0,AP!$E$95*Drivers!Z28)</f>
        <v>0</v>
      </c>
      <c r="Z95" s="69">
        <f>IF(OR(Drivers!AA28&lt;=0,YEAR(Z5)&lt;=2027),0,AP!$E$95*Drivers!AA28)</f>
        <v>0</v>
      </c>
      <c r="AA95" s="69">
        <f>IF(OR(Drivers!AB28&lt;=0,YEAR(AA5)&lt;=2027),0,AP!$E$95*Drivers!AB28)</f>
        <v>0</v>
      </c>
      <c r="AB95" s="69">
        <f>IF(OR(Drivers!AC28&lt;=0,YEAR(AB5)&lt;=2027),0,AP!$E$95*Drivers!AC28)</f>
        <v>0</v>
      </c>
      <c r="AC95" s="69">
        <f>IF(OR(Drivers!AD28&lt;=0,YEAR(AC5)&lt;=2027),0,AP!$E$95*Drivers!AD28)</f>
        <v>0</v>
      </c>
      <c r="AD95" s="69">
        <f>IF(OR(Drivers!AE28&lt;=0,YEAR(AD5)&lt;=2027),0,AP!$E$95*Drivers!AE28)</f>
        <v>0</v>
      </c>
      <c r="AE95" s="69">
        <f>IF(OR(Drivers!AF28&lt;=0,YEAR(AE5)&lt;=2027),0,AP!$E$95*Drivers!AF28)</f>
        <v>0</v>
      </c>
      <c r="AF95" s="69">
        <f>IF(OR(Drivers!AG28&lt;=0,YEAR(AF5)&lt;=2027),0,AP!$E$95*Drivers!AG28)</f>
        <v>12461.010416666712</v>
      </c>
      <c r="AG95" s="69">
        <f>IF(OR(Drivers!AH28&lt;=0,YEAR(AG5)&lt;=2027),0,AP!$E$95*Drivers!AH28)</f>
        <v>13126.010416666684</v>
      </c>
      <c r="AH95" s="69">
        <f>IF(OR(Drivers!AI28&lt;=0,YEAR(AH5)&lt;=2027),0,AP!$E$95*Drivers!AI28)</f>
        <v>14341.218749999953</v>
      </c>
      <c r="AI95" s="69">
        <f>IF(OR(Drivers!AJ28&lt;=0,YEAR(AI5)&lt;=2027),0,AP!$E$95*Drivers!AJ28)</f>
        <v>16751.843750000007</v>
      </c>
      <c r="AJ95" s="69">
        <f>IF(OR(Drivers!AK28&lt;=0,YEAR(AJ5)&lt;=2027),0,AP!$E$95*Drivers!AK28)</f>
        <v>17298.093749999927</v>
      </c>
      <c r="AK95" s="69">
        <f>IF(OR(Drivers!AL28&lt;=0,YEAR(AK5)&lt;=2027),0,AP!$E$95*Drivers!AL28)</f>
        <v>17844.343749999953</v>
      </c>
      <c r="AL95" s="69">
        <f>IF(OR(Drivers!AM28&lt;=0,YEAR(AL5)&lt;=2027),0,AP!$E$95*Drivers!AM28)</f>
        <v>18168.927083333278</v>
      </c>
      <c r="AM95" s="69">
        <f>IF(OR(Drivers!AN28&lt;=0,YEAR(AM5)&lt;=2027),0,AP!$E$95*Drivers!AN28)</f>
        <v>23354.343750000065</v>
      </c>
      <c r="AN95" s="69">
        <f>IF(OR(Drivers!AO28&lt;=0,YEAR(AN5)&lt;=2027),0,AP!$E$95*Drivers!AO28)</f>
        <v>23781.843750000007</v>
      </c>
      <c r="AO95" s="69">
        <f>IF(OR(Drivers!AP28&lt;=0,YEAR(AO5)&lt;=2027),0,AP!$E$95*Drivers!AP28)</f>
        <v>24209.343750000036</v>
      </c>
      <c r="AP95" s="69">
        <f>IF(OR(Drivers!AQ28&lt;=0,YEAR(AP5)&lt;=2027),0,AP!$E$95*Drivers!AQ28)</f>
        <v>24533.927083333361</v>
      </c>
      <c r="AQ95" s="69">
        <f>IF(OR(Drivers!AR28&lt;=0,YEAR(AQ5)&lt;=2027),0,AP!$E$95*Drivers!AR28)</f>
        <v>24858.510416666657</v>
      </c>
      <c r="AR95" s="69">
        <f>IF(OR(Drivers!AS28&lt;=0,YEAR(AR5)&lt;=2027),0,AP!$E$95*Drivers!AS28)</f>
        <v>27197.885416666602</v>
      </c>
      <c r="AS95" s="69">
        <f>IF(OR(Drivers!AT28&lt;=0,YEAR(AS5)&lt;=2027),0,AP!$E$95*Drivers!AT28)</f>
        <v>27597.677083333387</v>
      </c>
      <c r="AT95" s="69">
        <f>IF(OR(Drivers!AU28&lt;=0,YEAR(AT5)&lt;=2027),0,AP!$E$95*Drivers!AU28)</f>
        <v>27894.552083333278</v>
      </c>
      <c r="AU95" s="69">
        <f>IF(OR(Drivers!AV28&lt;=0,YEAR(AU5)&lt;=2027),0,AP!$E$95*Drivers!AV28)</f>
        <v>28191.427083333278</v>
      </c>
      <c r="AV95" s="69">
        <f>IF(OR(Drivers!AW28&lt;=0,YEAR(AV5)&lt;=2027),0,AP!$E$95*Drivers!AW28)</f>
        <v>28488.302083333332</v>
      </c>
      <c r="AW95" s="69">
        <f>IF(OR(Drivers!AX28&lt;=0,YEAR(AW5)&lt;=2027),0,AP!$E$95*Drivers!AX28)</f>
        <v>28785.177083333278</v>
      </c>
      <c r="AX95" s="69">
        <f>IF(OR(Drivers!AY28&lt;=0,YEAR(AX5)&lt;=2027),0,AP!$E$95*Drivers!AY28)</f>
        <v>29082.052083333332</v>
      </c>
      <c r="AY95" s="69">
        <f>IF(OR(Drivers!AZ28&lt;=0,YEAR(AY5)&lt;=2027),0,AP!$E$95*Drivers!AZ28)</f>
        <v>29276.010416666628</v>
      </c>
      <c r="AZ95" s="69">
        <f>IF(OR(Drivers!BA28&lt;=0,YEAR(AZ5)&lt;=2027),0,AP!$E$95*Drivers!BA28)</f>
        <v>29469.968749999982</v>
      </c>
      <c r="BA95" s="69">
        <f>IF(OR(Drivers!BB28&lt;=0,YEAR(BA5)&lt;=2027),0,AP!$E$95*Drivers!BB28)</f>
        <v>29663.927083333332</v>
      </c>
      <c r="BB95" s="69">
        <f>IF(OR(Drivers!BC28&lt;=0,YEAR(BB5)&lt;=2027),0,AP!$E$95*Drivers!BC28)</f>
        <v>29857.885416666628</v>
      </c>
      <c r="BC95" s="69">
        <f>IF(OR(Drivers!BD28&lt;=0,YEAR(BC5)&lt;=2027),0,AP!$E$95*Drivers!BD28)</f>
        <v>30051.843749999927</v>
      </c>
      <c r="BD95" s="69">
        <f>IF(OR(Drivers!BE28&lt;=0,YEAR(BD5)&lt;=2027),0,AP!$E$95*Drivers!BE28)</f>
        <v>30051.843749999927</v>
      </c>
      <c r="BE95" s="69">
        <f>IF(OR(Drivers!BF28&lt;=0,YEAR(BE5)&lt;=2027),0,AP!$E$95*Drivers!BF28)</f>
        <v>30051.843749999927</v>
      </c>
      <c r="BF95" s="69">
        <f>IF(OR(Drivers!BG28&lt;=0,YEAR(BF5)&lt;=2027),0,AP!$E$95*Drivers!BG28)</f>
        <v>30051.843749999927</v>
      </c>
      <c r="BG95" s="69">
        <f>IF(OR(Drivers!BH28&lt;=0,YEAR(BG5)&lt;=2027),0,AP!$E$95*Drivers!BH28)</f>
        <v>30051.843749999927</v>
      </c>
      <c r="BH95" s="69">
        <f>IF(OR(Drivers!BI28&lt;=0,YEAR(BH5)&lt;=2027),0,AP!$E$95*Drivers!BI28)</f>
        <v>30051.843749999927</v>
      </c>
      <c r="BI95" s="69">
        <f>IF(OR(Drivers!BJ28&lt;=0,YEAR(BI5)&lt;=2027),0,AP!$E$95*Drivers!BJ28)</f>
        <v>30051.843749999927</v>
      </c>
      <c r="BJ95" s="69">
        <f>IF(OR(Drivers!BK28&lt;=0,YEAR(BJ5)&lt;=2027),0,AP!$E$95*Drivers!BK28)</f>
        <v>30051.843749999927</v>
      </c>
      <c r="BK95" s="69">
        <f>IF(OR(Drivers!BL28&lt;=0,YEAR(BK5)&lt;=2027),0,AP!$E$95*Drivers!BL28)</f>
        <v>30051.843749999927</v>
      </c>
      <c r="BL95" s="69">
        <f>IF(OR(Drivers!BM28&lt;=0,YEAR(BL5)&lt;=2027),0,AP!$E$95*Drivers!BM28)</f>
        <v>30051.843749999927</v>
      </c>
      <c r="BM95" s="69">
        <f>IF(OR(Drivers!BN28&lt;=0,YEAR(BM5)&lt;=2027),0,AP!$E$95*Drivers!BN28)</f>
        <v>30051.843749999927</v>
      </c>
      <c r="BN95" s="69">
        <f>IF(OR(Drivers!BO28&lt;=0,YEAR(BN5)&lt;=2027),0,AP!$E$95*Drivers!BO28)</f>
        <v>30051.843749999927</v>
      </c>
      <c r="BO95" s="69">
        <f>IF(OR(Drivers!BP28&lt;=0,YEAR(BO5)&lt;=2027),0,AP!$E$95*Drivers!BP28)</f>
        <v>30051.843749999927</v>
      </c>
      <c r="BP95" s="69">
        <f>IF(OR(Drivers!BQ28&lt;=0,YEAR(BP5)&lt;=2027),0,AP!$E$95*Drivers!BQ28)</f>
        <v>30051.843749999927</v>
      </c>
      <c r="BQ95" s="69">
        <f>IF(OR(Drivers!BR28&lt;=0,YEAR(BQ5)&lt;=2027),0,AP!$E$95*Drivers!BR28)</f>
        <v>30051.843749999927</v>
      </c>
      <c r="BR95" s="69">
        <f>IF(OR(Drivers!BS28&lt;=0,YEAR(BR5)&lt;=2027),0,AP!$E$95*Drivers!BS28)</f>
        <v>30051.843749999927</v>
      </c>
      <c r="BS95" s="69">
        <f>IF(OR(Drivers!BT28&lt;=0,YEAR(BS5)&lt;=2027),0,AP!$E$95*Drivers!BT28)</f>
        <v>30051.843749999927</v>
      </c>
      <c r="BT95" s="69">
        <f>IF(OR(Drivers!BU28&lt;=0,YEAR(BT5)&lt;=2027),0,AP!$E$95*Drivers!BU28)</f>
        <v>30051.843749999927</v>
      </c>
      <c r="BU95" s="69">
        <f>IF(OR(Drivers!BV28&lt;=0,YEAR(BU5)&lt;=2027),0,AP!$E$95*Drivers!BV28)</f>
        <v>30051.843749999927</v>
      </c>
      <c r="BV95" s="69">
        <f>IF(OR(Drivers!BW28&lt;=0,YEAR(BV5)&lt;=2027),0,AP!$E$95*Drivers!BW28)</f>
        <v>30051.843749999927</v>
      </c>
      <c r="BW95" s="69">
        <f>IF(OR(Drivers!BX28&lt;=0,YEAR(BW5)&lt;=2027),0,AP!$E$95*Drivers!BX28)</f>
        <v>30051.843749999927</v>
      </c>
      <c r="BX95" s="69">
        <f>IF(OR(Drivers!BY28&lt;=0,YEAR(BX5)&lt;=2027),0,AP!$E$95*Drivers!BY28)</f>
        <v>30051.843749999927</v>
      </c>
      <c r="BY95" s="69">
        <f>IF(OR(Drivers!BZ28&lt;=0,YEAR(BY5)&lt;=2027),0,AP!$E$95*Drivers!BZ28)</f>
        <v>30051.843749999927</v>
      </c>
      <c r="BZ95" s="69">
        <f>IF(OR(Drivers!CA28&lt;=0,YEAR(BZ5)&lt;=2027),0,AP!$E$95*Drivers!CA28)</f>
        <v>30051.843749999927</v>
      </c>
      <c r="CA95" s="69">
        <f>IF(OR(Drivers!CB28&lt;=0,YEAR(CA5)&lt;=2027),0,AP!$E$95*Drivers!CB28)</f>
        <v>30051.843749999927</v>
      </c>
    </row>
    <row r="96" spans="2:113">
      <c r="D96" t="s">
        <v>212</v>
      </c>
      <c r="E96" s="144">
        <v>12</v>
      </c>
      <c r="S96" s="114">
        <f>IF(MONTH(S5)=$E$96,SUM(H95:S95),0)</f>
        <v>0</v>
      </c>
      <c r="T96" s="114">
        <f t="shared" ref="T96:CA96" si="16">IF(MONTH(T5)=$E$96,SUM(I95:T95),0)</f>
        <v>0</v>
      </c>
      <c r="U96" s="114">
        <f t="shared" si="16"/>
        <v>0</v>
      </c>
      <c r="V96" s="114">
        <f t="shared" si="16"/>
        <v>0</v>
      </c>
      <c r="W96" s="114">
        <f t="shared" si="16"/>
        <v>0</v>
      </c>
      <c r="X96" s="114">
        <f t="shared" si="16"/>
        <v>0</v>
      </c>
      <c r="Y96" s="114">
        <f t="shared" si="16"/>
        <v>0</v>
      </c>
      <c r="Z96" s="114">
        <f t="shared" si="16"/>
        <v>0</v>
      </c>
      <c r="AA96" s="114">
        <f t="shared" si="16"/>
        <v>0</v>
      </c>
      <c r="AB96" s="114">
        <f t="shared" si="16"/>
        <v>0</v>
      </c>
      <c r="AC96" s="114">
        <f t="shared" si="16"/>
        <v>0</v>
      </c>
      <c r="AD96" s="114">
        <f t="shared" si="16"/>
        <v>0</v>
      </c>
      <c r="AE96" s="114">
        <f t="shared" si="16"/>
        <v>0</v>
      </c>
      <c r="AF96" s="114">
        <f t="shared" si="16"/>
        <v>0</v>
      </c>
      <c r="AG96" s="114">
        <f t="shared" si="16"/>
        <v>0</v>
      </c>
      <c r="AH96" s="114">
        <f t="shared" si="16"/>
        <v>0</v>
      </c>
      <c r="AI96" s="114">
        <f t="shared" si="16"/>
        <v>0</v>
      </c>
      <c r="AJ96" s="114">
        <f t="shared" si="16"/>
        <v>0</v>
      </c>
      <c r="AK96" s="114">
        <f t="shared" si="16"/>
        <v>0</v>
      </c>
      <c r="AL96" s="114">
        <f t="shared" si="16"/>
        <v>0</v>
      </c>
      <c r="AM96" s="114">
        <f t="shared" si="16"/>
        <v>0</v>
      </c>
      <c r="AN96" s="114">
        <f t="shared" si="16"/>
        <v>0</v>
      </c>
      <c r="AO96" s="114">
        <f t="shared" si="16"/>
        <v>0</v>
      </c>
      <c r="AP96" s="114">
        <f t="shared" si="16"/>
        <v>0</v>
      </c>
      <c r="AQ96" s="114">
        <f>IF(MONTH(AQ5)=$E$96,SUM(AF95:AQ95),0)</f>
        <v>230729.41666666663</v>
      </c>
      <c r="AR96" s="114">
        <f t="shared" si="16"/>
        <v>0</v>
      </c>
      <c r="AS96" s="114">
        <f t="shared" si="16"/>
        <v>0</v>
      </c>
      <c r="AT96" s="114">
        <f t="shared" si="16"/>
        <v>0</v>
      </c>
      <c r="AU96" s="114">
        <f t="shared" si="16"/>
        <v>0</v>
      </c>
      <c r="AV96" s="114">
        <f t="shared" si="16"/>
        <v>0</v>
      </c>
      <c r="AW96" s="114">
        <f t="shared" si="16"/>
        <v>0</v>
      </c>
      <c r="AX96" s="114">
        <f t="shared" si="16"/>
        <v>0</v>
      </c>
      <c r="AY96" s="114">
        <f t="shared" si="16"/>
        <v>0</v>
      </c>
      <c r="AZ96" s="114">
        <f t="shared" si="16"/>
        <v>0</v>
      </c>
      <c r="BA96" s="114">
        <f t="shared" si="16"/>
        <v>0</v>
      </c>
      <c r="BB96" s="114">
        <f t="shared" si="16"/>
        <v>0</v>
      </c>
      <c r="BC96" s="114">
        <f t="shared" si="16"/>
        <v>345556.70833333302</v>
      </c>
      <c r="BD96" s="114">
        <f t="shared" si="16"/>
        <v>0</v>
      </c>
      <c r="BE96" s="114">
        <f t="shared" si="16"/>
        <v>0</v>
      </c>
      <c r="BF96" s="114">
        <f t="shared" si="16"/>
        <v>0</v>
      </c>
      <c r="BG96" s="114">
        <f t="shared" si="16"/>
        <v>0</v>
      </c>
      <c r="BH96" s="114">
        <f t="shared" si="16"/>
        <v>0</v>
      </c>
      <c r="BI96" s="114">
        <f t="shared" si="16"/>
        <v>0</v>
      </c>
      <c r="BJ96" s="114">
        <f t="shared" si="16"/>
        <v>0</v>
      </c>
      <c r="BK96" s="114">
        <f t="shared" si="16"/>
        <v>0</v>
      </c>
      <c r="BL96" s="114">
        <f t="shared" si="16"/>
        <v>0</v>
      </c>
      <c r="BM96" s="114">
        <f t="shared" si="16"/>
        <v>0</v>
      </c>
      <c r="BN96" s="114">
        <f t="shared" si="16"/>
        <v>0</v>
      </c>
      <c r="BO96" s="114">
        <f t="shared" si="16"/>
        <v>360622.12499999924</v>
      </c>
      <c r="BP96" s="114">
        <f t="shared" si="16"/>
        <v>0</v>
      </c>
      <c r="BQ96" s="114">
        <f t="shared" si="16"/>
        <v>0</v>
      </c>
      <c r="BR96" s="114">
        <f t="shared" si="16"/>
        <v>0</v>
      </c>
      <c r="BS96" s="114">
        <f t="shared" si="16"/>
        <v>0</v>
      </c>
      <c r="BT96" s="114">
        <f t="shared" si="16"/>
        <v>0</v>
      </c>
      <c r="BU96" s="114">
        <f t="shared" si="16"/>
        <v>0</v>
      </c>
      <c r="BV96" s="114">
        <f t="shared" si="16"/>
        <v>0</v>
      </c>
      <c r="BW96" s="114">
        <f t="shared" si="16"/>
        <v>0</v>
      </c>
      <c r="BX96" s="114">
        <f t="shared" si="16"/>
        <v>0</v>
      </c>
      <c r="BY96" s="114">
        <f t="shared" si="16"/>
        <v>0</v>
      </c>
      <c r="BZ96" s="114">
        <f t="shared" si="16"/>
        <v>0</v>
      </c>
      <c r="CA96" s="114">
        <f t="shared" si="16"/>
        <v>360622.12499999924</v>
      </c>
    </row>
    <row r="97" spans="2:113">
      <c r="D97" t="s">
        <v>215</v>
      </c>
      <c r="H97" s="114">
        <f>H94+H95-H96</f>
        <v>0</v>
      </c>
      <c r="I97" s="114">
        <f t="shared" ref="I97:BT97" si="17">I94+I95-I96</f>
        <v>0</v>
      </c>
      <c r="J97" s="114">
        <f t="shared" si="17"/>
        <v>0</v>
      </c>
      <c r="K97" s="114">
        <f t="shared" si="17"/>
        <v>0</v>
      </c>
      <c r="L97" s="114">
        <f t="shared" si="17"/>
        <v>0</v>
      </c>
      <c r="M97" s="114">
        <f t="shared" si="17"/>
        <v>0</v>
      </c>
      <c r="N97" s="114">
        <f t="shared" si="17"/>
        <v>0</v>
      </c>
      <c r="O97" s="114">
        <f t="shared" si="17"/>
        <v>0</v>
      </c>
      <c r="P97" s="114">
        <f t="shared" si="17"/>
        <v>0</v>
      </c>
      <c r="Q97" s="114">
        <f t="shared" si="17"/>
        <v>0</v>
      </c>
      <c r="R97" s="114">
        <f t="shared" si="17"/>
        <v>0</v>
      </c>
      <c r="S97" s="114">
        <f t="shared" si="17"/>
        <v>0</v>
      </c>
      <c r="T97" s="114">
        <f t="shared" si="17"/>
        <v>0</v>
      </c>
      <c r="U97" s="114">
        <f t="shared" si="17"/>
        <v>0</v>
      </c>
      <c r="V97" s="114">
        <f t="shared" si="17"/>
        <v>0</v>
      </c>
      <c r="W97" s="114">
        <f t="shared" si="17"/>
        <v>0</v>
      </c>
      <c r="X97" s="114">
        <f t="shared" si="17"/>
        <v>0</v>
      </c>
      <c r="Y97" s="114">
        <f t="shared" si="17"/>
        <v>0</v>
      </c>
      <c r="Z97" s="114">
        <f t="shared" si="17"/>
        <v>0</v>
      </c>
      <c r="AA97" s="114">
        <f t="shared" si="17"/>
        <v>0</v>
      </c>
      <c r="AB97" s="114">
        <f t="shared" si="17"/>
        <v>0</v>
      </c>
      <c r="AC97" s="114">
        <f t="shared" si="17"/>
        <v>0</v>
      </c>
      <c r="AD97" s="114">
        <f t="shared" si="17"/>
        <v>0</v>
      </c>
      <c r="AE97" s="114">
        <f t="shared" si="17"/>
        <v>0</v>
      </c>
      <c r="AF97" s="114">
        <f t="shared" si="17"/>
        <v>12461.010416666712</v>
      </c>
      <c r="AG97" s="114">
        <f t="shared" si="17"/>
        <v>25587.020833333394</v>
      </c>
      <c r="AH97" s="114">
        <f t="shared" si="17"/>
        <v>39928.239583333343</v>
      </c>
      <c r="AI97" s="114">
        <f t="shared" si="17"/>
        <v>56680.08333333335</v>
      </c>
      <c r="AJ97" s="114">
        <f t="shared" si="17"/>
        <v>73978.177083333285</v>
      </c>
      <c r="AK97" s="114">
        <f t="shared" si="17"/>
        <v>91822.520833333241</v>
      </c>
      <c r="AL97" s="114">
        <f t="shared" si="17"/>
        <v>109991.44791666651</v>
      </c>
      <c r="AM97" s="114">
        <f t="shared" si="17"/>
        <v>133345.79166666657</v>
      </c>
      <c r="AN97" s="114">
        <f t="shared" si="17"/>
        <v>157127.63541666657</v>
      </c>
      <c r="AO97" s="114">
        <f t="shared" si="17"/>
        <v>181336.9791666666</v>
      </c>
      <c r="AP97" s="114">
        <f t="shared" si="17"/>
        <v>205870.90624999997</v>
      </c>
      <c r="AQ97" s="114">
        <f>AQ94+AQ95-AQ96</f>
        <v>0</v>
      </c>
      <c r="AR97" s="114">
        <f t="shared" si="17"/>
        <v>27197.885416666602</v>
      </c>
      <c r="AS97" s="114">
        <f t="shared" si="17"/>
        <v>54795.562499999985</v>
      </c>
      <c r="AT97" s="114">
        <f t="shared" si="17"/>
        <v>82690.114583333256</v>
      </c>
      <c r="AU97" s="114">
        <f t="shared" si="17"/>
        <v>110881.54166666654</v>
      </c>
      <c r="AV97" s="114">
        <f t="shared" si="17"/>
        <v>139369.84374999988</v>
      </c>
      <c r="AW97" s="114">
        <f t="shared" si="17"/>
        <v>168155.02083333317</v>
      </c>
      <c r="AX97" s="114">
        <f t="shared" si="17"/>
        <v>197237.07291666651</v>
      </c>
      <c r="AY97" s="114">
        <f t="shared" si="17"/>
        <v>226513.08333333314</v>
      </c>
      <c r="AZ97" s="114">
        <f t="shared" si="17"/>
        <v>255983.05208333311</v>
      </c>
      <c r="BA97" s="114">
        <f t="shared" si="17"/>
        <v>285646.97916666645</v>
      </c>
      <c r="BB97" s="114">
        <f t="shared" si="17"/>
        <v>315504.86458333308</v>
      </c>
      <c r="BC97" s="114">
        <f t="shared" si="17"/>
        <v>0</v>
      </c>
      <c r="BD97" s="114">
        <f t="shared" si="17"/>
        <v>30051.843749999927</v>
      </c>
      <c r="BE97" s="114">
        <f t="shared" si="17"/>
        <v>60103.687499999854</v>
      </c>
      <c r="BF97" s="114">
        <f t="shared" si="17"/>
        <v>90155.531249999782</v>
      </c>
      <c r="BG97" s="114">
        <f t="shared" si="17"/>
        <v>120207.37499999971</v>
      </c>
      <c r="BH97" s="114">
        <f t="shared" si="17"/>
        <v>150259.21874999965</v>
      </c>
      <c r="BI97" s="114">
        <f t="shared" si="17"/>
        <v>180311.06249999959</v>
      </c>
      <c r="BJ97" s="114">
        <f t="shared" si="17"/>
        <v>210362.90624999953</v>
      </c>
      <c r="BK97" s="114">
        <f t="shared" si="17"/>
        <v>240414.74999999948</v>
      </c>
      <c r="BL97" s="114">
        <f t="shared" si="17"/>
        <v>270466.59374999942</v>
      </c>
      <c r="BM97" s="114">
        <f t="shared" si="17"/>
        <v>300518.43749999936</v>
      </c>
      <c r="BN97" s="114">
        <f t="shared" si="17"/>
        <v>330570.2812499993</v>
      </c>
      <c r="BO97" s="114">
        <f t="shared" si="17"/>
        <v>0</v>
      </c>
      <c r="BP97" s="114">
        <f t="shared" si="17"/>
        <v>30051.843749999927</v>
      </c>
      <c r="BQ97" s="114">
        <f t="shared" si="17"/>
        <v>60103.687499999854</v>
      </c>
      <c r="BR97" s="114">
        <f t="shared" si="17"/>
        <v>90155.531249999782</v>
      </c>
      <c r="BS97" s="114">
        <f t="shared" si="17"/>
        <v>120207.37499999971</v>
      </c>
      <c r="BT97" s="114">
        <f t="shared" si="17"/>
        <v>150259.21874999965</v>
      </c>
      <c r="BU97" s="114">
        <f t="shared" ref="BU97:CA97" si="18">BU94+BU95-BU96</f>
        <v>180311.06249999959</v>
      </c>
      <c r="BV97" s="114">
        <f t="shared" si="18"/>
        <v>210362.90624999953</v>
      </c>
      <c r="BW97" s="114">
        <f t="shared" si="18"/>
        <v>240414.74999999948</v>
      </c>
      <c r="BX97" s="114">
        <f t="shared" si="18"/>
        <v>270466.59374999942</v>
      </c>
      <c r="BY97" s="114">
        <f t="shared" si="18"/>
        <v>300518.43749999936</v>
      </c>
      <c r="BZ97" s="114">
        <f t="shared" si="18"/>
        <v>330570.2812499993</v>
      </c>
      <c r="CA97" s="114">
        <f t="shared" si="18"/>
        <v>0</v>
      </c>
    </row>
    <row r="99" spans="2:113">
      <c r="B99" s="5" t="s">
        <v>225</v>
      </c>
      <c r="C99" s="2"/>
      <c r="D99" s="2"/>
      <c r="E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D99" s="2"/>
      <c r="DE99" s="2"/>
      <c r="DF99" s="2"/>
      <c r="DG99" s="2"/>
      <c r="DH99" s="2"/>
      <c r="DI99" s="2"/>
    </row>
    <row r="100" spans="2:113">
      <c r="C100" s="7" t="s">
        <v>225</v>
      </c>
      <c r="H100" s="28">
        <f>H104</f>
        <v>0</v>
      </c>
      <c r="I100" s="28">
        <f t="shared" ref="I100:BT100" si="19">I104</f>
        <v>0</v>
      </c>
      <c r="J100" s="28">
        <f t="shared" si="19"/>
        <v>0</v>
      </c>
      <c r="K100" s="28">
        <f t="shared" si="19"/>
        <v>0</v>
      </c>
      <c r="L100" s="28">
        <f t="shared" si="19"/>
        <v>0</v>
      </c>
      <c r="M100" s="28">
        <f t="shared" si="19"/>
        <v>0</v>
      </c>
      <c r="N100" s="28">
        <f t="shared" si="19"/>
        <v>0</v>
      </c>
      <c r="O100" s="28">
        <f t="shared" si="19"/>
        <v>0</v>
      </c>
      <c r="P100" s="28">
        <f t="shared" si="19"/>
        <v>0</v>
      </c>
      <c r="Q100" s="28">
        <f t="shared" si="19"/>
        <v>0</v>
      </c>
      <c r="R100" s="28">
        <f t="shared" si="19"/>
        <v>0</v>
      </c>
      <c r="S100" s="28">
        <f t="shared" si="19"/>
        <v>0</v>
      </c>
      <c r="T100" s="28">
        <f t="shared" si="19"/>
        <v>0</v>
      </c>
      <c r="U100" s="28">
        <f t="shared" si="19"/>
        <v>0</v>
      </c>
      <c r="V100" s="28">
        <f t="shared" si="19"/>
        <v>0</v>
      </c>
      <c r="W100" s="28">
        <f t="shared" si="19"/>
        <v>0</v>
      </c>
      <c r="X100" s="28">
        <f t="shared" si="19"/>
        <v>0</v>
      </c>
      <c r="Y100" s="28">
        <f t="shared" si="19"/>
        <v>0</v>
      </c>
      <c r="Z100" s="28">
        <f t="shared" si="19"/>
        <v>0</v>
      </c>
      <c r="AA100" s="28">
        <f t="shared" si="19"/>
        <v>0</v>
      </c>
      <c r="AB100" s="28">
        <f t="shared" si="19"/>
        <v>0</v>
      </c>
      <c r="AC100" s="28">
        <f t="shared" si="19"/>
        <v>0</v>
      </c>
      <c r="AD100" s="28">
        <f t="shared" si="19"/>
        <v>0</v>
      </c>
      <c r="AE100" s="28">
        <f t="shared" si="19"/>
        <v>77658.79166666657</v>
      </c>
      <c r="AF100" s="28">
        <f t="shared" si="19"/>
        <v>77658.79166666657</v>
      </c>
      <c r="AG100" s="28">
        <f t="shared" si="19"/>
        <v>0</v>
      </c>
      <c r="AH100" s="28">
        <f t="shared" si="19"/>
        <v>0</v>
      </c>
      <c r="AI100" s="28">
        <f t="shared" si="19"/>
        <v>0</v>
      </c>
      <c r="AJ100" s="28">
        <f t="shared" si="19"/>
        <v>0</v>
      </c>
      <c r="AK100" s="28">
        <f t="shared" si="19"/>
        <v>0</v>
      </c>
      <c r="AL100" s="28">
        <f t="shared" si="19"/>
        <v>0</v>
      </c>
      <c r="AM100" s="28">
        <f t="shared" si="19"/>
        <v>0</v>
      </c>
      <c r="AN100" s="28">
        <f t="shared" si="19"/>
        <v>0</v>
      </c>
      <c r="AO100" s="28">
        <f t="shared" si="19"/>
        <v>0</v>
      </c>
      <c r="AP100" s="28">
        <f t="shared" si="19"/>
        <v>0</v>
      </c>
      <c r="AQ100" s="28">
        <f t="shared" si="19"/>
        <v>245466.29166666587</v>
      </c>
      <c r="AR100" s="28">
        <f t="shared" si="19"/>
        <v>245466.29166666587</v>
      </c>
      <c r="AS100" s="28">
        <f t="shared" si="19"/>
        <v>0</v>
      </c>
      <c r="AT100" s="28">
        <f t="shared" si="19"/>
        <v>0</v>
      </c>
      <c r="AU100" s="28">
        <f t="shared" si="19"/>
        <v>0</v>
      </c>
      <c r="AV100" s="28">
        <f t="shared" si="19"/>
        <v>0</v>
      </c>
      <c r="AW100" s="28">
        <f t="shared" si="19"/>
        <v>0</v>
      </c>
      <c r="AX100" s="28">
        <f t="shared" si="19"/>
        <v>0</v>
      </c>
      <c r="AY100" s="28">
        <f t="shared" si="19"/>
        <v>0</v>
      </c>
      <c r="AZ100" s="28">
        <f t="shared" si="19"/>
        <v>0</v>
      </c>
      <c r="BA100" s="28">
        <f t="shared" si="19"/>
        <v>0</v>
      </c>
      <c r="BB100" s="28">
        <f t="shared" si="19"/>
        <v>0</v>
      </c>
      <c r="BC100" s="28">
        <f t="shared" si="19"/>
        <v>348410.66666666593</v>
      </c>
      <c r="BD100" s="28">
        <f t="shared" si="19"/>
        <v>348410.66666666593</v>
      </c>
      <c r="BE100" s="28">
        <f t="shared" si="19"/>
        <v>0</v>
      </c>
      <c r="BF100" s="28">
        <f t="shared" si="19"/>
        <v>0</v>
      </c>
      <c r="BG100" s="28">
        <f t="shared" si="19"/>
        <v>0</v>
      </c>
      <c r="BH100" s="28">
        <f t="shared" si="19"/>
        <v>0</v>
      </c>
      <c r="BI100" s="28">
        <f t="shared" si="19"/>
        <v>0</v>
      </c>
      <c r="BJ100" s="28">
        <f t="shared" si="19"/>
        <v>0</v>
      </c>
      <c r="BK100" s="28">
        <f t="shared" si="19"/>
        <v>0</v>
      </c>
      <c r="BL100" s="28">
        <f t="shared" si="19"/>
        <v>0</v>
      </c>
      <c r="BM100" s="28">
        <f t="shared" si="19"/>
        <v>0</v>
      </c>
      <c r="BN100" s="28">
        <f t="shared" si="19"/>
        <v>0</v>
      </c>
      <c r="BO100" s="28">
        <f t="shared" si="19"/>
        <v>360622.12499999814</v>
      </c>
      <c r="BP100" s="28">
        <f t="shared" si="19"/>
        <v>360622.12499999814</v>
      </c>
      <c r="BQ100" s="28">
        <f t="shared" si="19"/>
        <v>0</v>
      </c>
      <c r="BR100" s="28">
        <f t="shared" si="19"/>
        <v>0</v>
      </c>
      <c r="BS100" s="28">
        <f t="shared" si="19"/>
        <v>0</v>
      </c>
      <c r="BT100" s="28">
        <f t="shared" si="19"/>
        <v>0</v>
      </c>
      <c r="BU100" s="28">
        <f t="shared" ref="BU100:CA100" si="20">BU104</f>
        <v>0</v>
      </c>
      <c r="BV100" s="28">
        <f t="shared" si="20"/>
        <v>0</v>
      </c>
      <c r="BW100" s="28">
        <f t="shared" si="20"/>
        <v>0</v>
      </c>
      <c r="BX100" s="28">
        <f t="shared" si="20"/>
        <v>0</v>
      </c>
      <c r="BY100" s="28">
        <f t="shared" si="20"/>
        <v>0</v>
      </c>
      <c r="BZ100" s="28">
        <f t="shared" si="20"/>
        <v>0</v>
      </c>
      <c r="CA100" s="28">
        <f t="shared" si="20"/>
        <v>360622.12499999814</v>
      </c>
    </row>
    <row r="101" spans="2:113">
      <c r="D101" t="s">
        <v>213</v>
      </c>
      <c r="H101" s="114">
        <f>G104</f>
        <v>0</v>
      </c>
      <c r="I101" s="114">
        <f>H104</f>
        <v>0</v>
      </c>
      <c r="J101" s="114">
        <f t="shared" ref="J101" si="21">I104</f>
        <v>0</v>
      </c>
      <c r="K101" s="114">
        <f t="shared" ref="K101" si="22">J104</f>
        <v>0</v>
      </c>
      <c r="L101" s="114">
        <f t="shared" ref="L101" si="23">K104</f>
        <v>0</v>
      </c>
      <c r="M101" s="114">
        <f t="shared" ref="M101" si="24">L104</f>
        <v>0</v>
      </c>
      <c r="N101" s="114">
        <f t="shared" ref="N101" si="25">M104</f>
        <v>0</v>
      </c>
      <c r="O101" s="114">
        <f t="shared" ref="O101" si="26">N104</f>
        <v>0</v>
      </c>
      <c r="P101" s="114">
        <f t="shared" ref="P101" si="27">O104</f>
        <v>0</v>
      </c>
      <c r="Q101" s="114">
        <f t="shared" ref="Q101" si="28">P104</f>
        <v>0</v>
      </c>
      <c r="R101" s="114">
        <f t="shared" ref="R101" si="29">Q104</f>
        <v>0</v>
      </c>
      <c r="S101" s="114">
        <f t="shared" ref="S101" si="30">R104</f>
        <v>0</v>
      </c>
      <c r="T101" s="114">
        <f t="shared" ref="T101" si="31">S104</f>
        <v>0</v>
      </c>
      <c r="U101" s="114">
        <f t="shared" ref="U101" si="32">T104</f>
        <v>0</v>
      </c>
      <c r="V101" s="114">
        <f t="shared" ref="V101" si="33">U104</f>
        <v>0</v>
      </c>
      <c r="W101" s="114">
        <f t="shared" ref="W101" si="34">V104</f>
        <v>0</v>
      </c>
      <c r="X101" s="114">
        <f t="shared" ref="X101" si="35">W104</f>
        <v>0</v>
      </c>
      <c r="Y101" s="114">
        <f t="shared" ref="Y101" si="36">X104</f>
        <v>0</v>
      </c>
      <c r="Z101" s="114">
        <f t="shared" ref="Z101" si="37">Y104</f>
        <v>0</v>
      </c>
      <c r="AA101" s="114">
        <f t="shared" ref="AA101" si="38">Z104</f>
        <v>0</v>
      </c>
      <c r="AB101" s="114">
        <f t="shared" ref="AB101" si="39">AA104</f>
        <v>0</v>
      </c>
      <c r="AC101" s="114">
        <f t="shared" ref="AC101" si="40">AB104</f>
        <v>0</v>
      </c>
      <c r="AD101" s="114">
        <f t="shared" ref="AD101" si="41">AC104</f>
        <v>0</v>
      </c>
      <c r="AE101" s="114">
        <f t="shared" ref="AE101" si="42">AD104</f>
        <v>0</v>
      </c>
      <c r="AF101" s="114">
        <f t="shared" ref="AF101" si="43">AE104</f>
        <v>77658.79166666657</v>
      </c>
      <c r="AG101" s="114">
        <f t="shared" ref="AG101" si="44">AF104</f>
        <v>77658.79166666657</v>
      </c>
      <c r="AH101" s="114">
        <f t="shared" ref="AH101" si="45">AG104</f>
        <v>0</v>
      </c>
      <c r="AI101" s="114">
        <f t="shared" ref="AI101" si="46">AH104</f>
        <v>0</v>
      </c>
      <c r="AJ101" s="114">
        <f t="shared" ref="AJ101" si="47">AI104</f>
        <v>0</v>
      </c>
      <c r="AK101" s="114">
        <f t="shared" ref="AK101" si="48">AJ104</f>
        <v>0</v>
      </c>
      <c r="AL101" s="114">
        <f t="shared" ref="AL101" si="49">AK104</f>
        <v>0</v>
      </c>
      <c r="AM101" s="114">
        <f t="shared" ref="AM101" si="50">AL104</f>
        <v>0</v>
      </c>
      <c r="AN101" s="114">
        <f t="shared" ref="AN101" si="51">AM104</f>
        <v>0</v>
      </c>
      <c r="AO101" s="114">
        <f t="shared" ref="AO101" si="52">AN104</f>
        <v>0</v>
      </c>
      <c r="AP101" s="114">
        <f t="shared" ref="AP101" si="53">AO104</f>
        <v>0</v>
      </c>
      <c r="AQ101" s="114">
        <f t="shared" ref="AQ101" si="54">AP104</f>
        <v>0</v>
      </c>
      <c r="AR101" s="114">
        <f t="shared" ref="AR101" si="55">AQ104</f>
        <v>245466.29166666587</v>
      </c>
      <c r="AS101" s="114">
        <f t="shared" ref="AS101" si="56">AR104</f>
        <v>245466.29166666587</v>
      </c>
      <c r="AT101" s="114">
        <f t="shared" ref="AT101" si="57">AS104</f>
        <v>0</v>
      </c>
      <c r="AU101" s="114">
        <f t="shared" ref="AU101" si="58">AT104</f>
        <v>0</v>
      </c>
      <c r="AV101" s="114">
        <f t="shared" ref="AV101" si="59">AU104</f>
        <v>0</v>
      </c>
      <c r="AW101" s="114">
        <f t="shared" ref="AW101" si="60">AV104</f>
        <v>0</v>
      </c>
      <c r="AX101" s="114">
        <f t="shared" ref="AX101" si="61">AW104</f>
        <v>0</v>
      </c>
      <c r="AY101" s="114">
        <f t="shared" ref="AY101" si="62">AX104</f>
        <v>0</v>
      </c>
      <c r="AZ101" s="114">
        <f t="shared" ref="AZ101" si="63">AY104</f>
        <v>0</v>
      </c>
      <c r="BA101" s="114">
        <f t="shared" ref="BA101" si="64">AZ104</f>
        <v>0</v>
      </c>
      <c r="BB101" s="114">
        <f t="shared" ref="BB101" si="65">BA104</f>
        <v>0</v>
      </c>
      <c r="BC101" s="114">
        <f t="shared" ref="BC101" si="66">BB104</f>
        <v>0</v>
      </c>
      <c r="BD101" s="114">
        <f t="shared" ref="BD101" si="67">BC104</f>
        <v>348410.66666666593</v>
      </c>
      <c r="BE101" s="114">
        <f t="shared" ref="BE101" si="68">BD104</f>
        <v>348410.66666666593</v>
      </c>
      <c r="BF101" s="114">
        <f t="shared" ref="BF101" si="69">BE104</f>
        <v>0</v>
      </c>
      <c r="BG101" s="114">
        <f t="shared" ref="BG101" si="70">BF104</f>
        <v>0</v>
      </c>
      <c r="BH101" s="114">
        <f t="shared" ref="BH101" si="71">BG104</f>
        <v>0</v>
      </c>
      <c r="BI101" s="114">
        <f t="shared" ref="BI101" si="72">BH104</f>
        <v>0</v>
      </c>
      <c r="BJ101" s="114">
        <f t="shared" ref="BJ101" si="73">BI104</f>
        <v>0</v>
      </c>
      <c r="BK101" s="114">
        <f t="shared" ref="BK101" si="74">BJ104</f>
        <v>0</v>
      </c>
      <c r="BL101" s="114">
        <f t="shared" ref="BL101" si="75">BK104</f>
        <v>0</v>
      </c>
      <c r="BM101" s="114">
        <f t="shared" ref="BM101" si="76">BL104</f>
        <v>0</v>
      </c>
      <c r="BN101" s="114">
        <f t="shared" ref="BN101" si="77">BM104</f>
        <v>0</v>
      </c>
      <c r="BO101" s="114">
        <f t="shared" ref="BO101" si="78">BN104</f>
        <v>0</v>
      </c>
      <c r="BP101" s="114">
        <f t="shared" ref="BP101" si="79">BO104</f>
        <v>360622.12499999814</v>
      </c>
      <c r="BQ101" s="114">
        <f t="shared" ref="BQ101" si="80">BP104</f>
        <v>360622.12499999814</v>
      </c>
      <c r="BR101" s="114">
        <f t="shared" ref="BR101" si="81">BQ104</f>
        <v>0</v>
      </c>
      <c r="BS101" s="114">
        <f t="shared" ref="BS101" si="82">BR104</f>
        <v>0</v>
      </c>
      <c r="BT101" s="114">
        <f t="shared" ref="BT101" si="83">BS104</f>
        <v>0</v>
      </c>
      <c r="BU101" s="114">
        <f t="shared" ref="BU101" si="84">BT104</f>
        <v>0</v>
      </c>
      <c r="BV101" s="114">
        <f t="shared" ref="BV101" si="85">BU104</f>
        <v>0</v>
      </c>
      <c r="BW101" s="114">
        <f t="shared" ref="BW101" si="86">BV104</f>
        <v>0</v>
      </c>
      <c r="BX101" s="114">
        <f t="shared" ref="BX101" si="87">BW104</f>
        <v>0</v>
      </c>
      <c r="BY101" s="114">
        <f t="shared" ref="BY101" si="88">BX104</f>
        <v>0</v>
      </c>
      <c r="BZ101" s="114">
        <f t="shared" ref="BZ101" si="89">BY104</f>
        <v>0</v>
      </c>
      <c r="CA101" s="114">
        <f t="shared" ref="CA101" si="90">BZ104</f>
        <v>0</v>
      </c>
    </row>
    <row r="102" spans="2:113">
      <c r="D102" t="s">
        <v>203</v>
      </c>
      <c r="E102" s="143">
        <v>0.25</v>
      </c>
      <c r="H102" s="69">
        <f>IF(OR(Drivers!I35&lt;=0,YEAR(H12)&lt;=2027),0,AP!$E$95*Drivers!I35)</f>
        <v>0</v>
      </c>
      <c r="I102" s="69">
        <f>IF(OR(Drivers!J35&lt;=0,YEAR(I12)&lt;=2027),0,AP!$E$95*Drivers!J35)</f>
        <v>0</v>
      </c>
      <c r="J102" s="69">
        <f>IF(OR(Drivers!K35&lt;=0,YEAR(J12)&lt;=2027),0,AP!$E$95*Drivers!K35)</f>
        <v>0</v>
      </c>
      <c r="K102" s="69">
        <f>IF(OR(Drivers!L35&lt;=0,YEAR(K12)&lt;=2027),0,AP!$E$95*Drivers!L35)</f>
        <v>0</v>
      </c>
      <c r="L102" s="69">
        <f>IF(OR(Drivers!M35&lt;=0,YEAR(L12)&lt;=2027),0,AP!$E$95*Drivers!M35)</f>
        <v>0</v>
      </c>
      <c r="M102" s="69">
        <f>IF(OR(Drivers!N35&lt;=0,YEAR(M12)&lt;=2027),0,AP!$E$95*Drivers!N35)</f>
        <v>0</v>
      </c>
      <c r="N102" s="69">
        <f>IF(OR(Drivers!O35&lt;=0,YEAR(N12)&lt;=2027),0,AP!$E$95*Drivers!O35)</f>
        <v>0</v>
      </c>
      <c r="O102" s="69">
        <f>IF(OR(Drivers!P35&lt;=0,YEAR(O12)&lt;=2027),0,AP!$E$95*Drivers!P35)</f>
        <v>0</v>
      </c>
      <c r="P102" s="69">
        <f>IF(OR(Drivers!Q35&lt;=0,YEAR(P12)&lt;=2027),0,AP!$E$95*Drivers!Q35)</f>
        <v>0</v>
      </c>
      <c r="Q102" s="69">
        <f>IF(OR(Drivers!R35&lt;=0,YEAR(Q12)&lt;=2027),0,AP!$E$95*Drivers!R35)</f>
        <v>0</v>
      </c>
      <c r="R102" s="69">
        <f>IF(OR(Drivers!S35&lt;=0,YEAR(R12)&lt;=2027),0,AP!$E$95*Drivers!S35)</f>
        <v>0</v>
      </c>
      <c r="S102" s="69">
        <f>Drivers!U37</f>
        <v>0</v>
      </c>
      <c r="T102" s="69">
        <f>Drivers!V37</f>
        <v>0</v>
      </c>
      <c r="U102" s="69">
        <f>Drivers!W37</f>
        <v>0</v>
      </c>
      <c r="V102" s="69">
        <f>Drivers!X37</f>
        <v>0</v>
      </c>
      <c r="W102" s="69">
        <f>Drivers!Y37</f>
        <v>0</v>
      </c>
      <c r="X102" s="69">
        <f>Drivers!Z37</f>
        <v>0</v>
      </c>
      <c r="Y102" s="69">
        <f>Drivers!AA37</f>
        <v>0</v>
      </c>
      <c r="Z102" s="69">
        <f>Drivers!AB37</f>
        <v>0</v>
      </c>
      <c r="AA102" s="69">
        <f>Drivers!AC37</f>
        <v>0</v>
      </c>
      <c r="AB102" s="69">
        <f>Drivers!AD37</f>
        <v>0</v>
      </c>
      <c r="AC102" s="69">
        <f>Drivers!AE37</f>
        <v>0</v>
      </c>
      <c r="AD102" s="69">
        <f>Drivers!AF37</f>
        <v>0</v>
      </c>
      <c r="AE102" s="69">
        <f>Drivers!AG37</f>
        <v>77658.79166666657</v>
      </c>
      <c r="AF102" s="69">
        <f>Drivers!AH37</f>
        <v>0</v>
      </c>
      <c r="AG102" s="69">
        <f>Drivers!AI37</f>
        <v>0</v>
      </c>
      <c r="AH102" s="69">
        <f>Drivers!AJ37</f>
        <v>0</v>
      </c>
      <c r="AI102" s="69">
        <f>Drivers!AK37</f>
        <v>0</v>
      </c>
      <c r="AJ102" s="69">
        <f>Drivers!AL37</f>
        <v>0</v>
      </c>
      <c r="AK102" s="69">
        <f>Drivers!AM37</f>
        <v>0</v>
      </c>
      <c r="AL102" s="69">
        <f>Drivers!AN37</f>
        <v>0</v>
      </c>
      <c r="AM102" s="69">
        <f>Drivers!AO37</f>
        <v>0</v>
      </c>
      <c r="AN102" s="69">
        <f>Drivers!AP37</f>
        <v>0</v>
      </c>
      <c r="AO102" s="69">
        <f>Drivers!AQ37</f>
        <v>0</v>
      </c>
      <c r="AP102" s="69">
        <f>Drivers!AR37</f>
        <v>0</v>
      </c>
      <c r="AQ102" s="69">
        <f>Drivers!AS37</f>
        <v>245466.29166666587</v>
      </c>
      <c r="AR102" s="69">
        <f>Drivers!AT37</f>
        <v>0</v>
      </c>
      <c r="AS102" s="69">
        <f>Drivers!AU37</f>
        <v>0</v>
      </c>
      <c r="AT102" s="69">
        <f>Drivers!AV37</f>
        <v>0</v>
      </c>
      <c r="AU102" s="69">
        <f>Drivers!AW37</f>
        <v>0</v>
      </c>
      <c r="AV102" s="69">
        <f>Drivers!AX37</f>
        <v>0</v>
      </c>
      <c r="AW102" s="69">
        <f>Drivers!AY37</f>
        <v>0</v>
      </c>
      <c r="AX102" s="69">
        <f>Drivers!AZ37</f>
        <v>0</v>
      </c>
      <c r="AY102" s="69">
        <f>Drivers!BA37</f>
        <v>0</v>
      </c>
      <c r="AZ102" s="69">
        <f>Drivers!BB37</f>
        <v>0</v>
      </c>
      <c r="BA102" s="69">
        <f>Drivers!BC37</f>
        <v>0</v>
      </c>
      <c r="BB102" s="69">
        <f>Drivers!BD37</f>
        <v>0</v>
      </c>
      <c r="BC102" s="69">
        <f>Drivers!BE37</f>
        <v>348410.66666666593</v>
      </c>
      <c r="BD102" s="69">
        <f>Drivers!BF37</f>
        <v>0</v>
      </c>
      <c r="BE102" s="69">
        <f>Drivers!BG37</f>
        <v>0</v>
      </c>
      <c r="BF102" s="69">
        <f>Drivers!BH37</f>
        <v>0</v>
      </c>
      <c r="BG102" s="69">
        <f>Drivers!BI37</f>
        <v>0</v>
      </c>
      <c r="BH102" s="69">
        <f>Drivers!BJ37</f>
        <v>0</v>
      </c>
      <c r="BI102" s="69">
        <f>Drivers!BK37</f>
        <v>0</v>
      </c>
      <c r="BJ102" s="69">
        <f>Drivers!BL37</f>
        <v>0</v>
      </c>
      <c r="BK102" s="69">
        <f>Drivers!BM37</f>
        <v>0</v>
      </c>
      <c r="BL102" s="69">
        <f>Drivers!BN37</f>
        <v>0</v>
      </c>
      <c r="BM102" s="69">
        <f>Drivers!BO37</f>
        <v>0</v>
      </c>
      <c r="BN102" s="69">
        <f>Drivers!BP37</f>
        <v>0</v>
      </c>
      <c r="BO102" s="69">
        <f>Drivers!BQ37</f>
        <v>360622.12499999814</v>
      </c>
      <c r="BP102" s="69">
        <f>Drivers!BR37</f>
        <v>0</v>
      </c>
      <c r="BQ102" s="69">
        <f>Drivers!BS37</f>
        <v>0</v>
      </c>
      <c r="BR102" s="69">
        <f>Drivers!BT37</f>
        <v>0</v>
      </c>
      <c r="BS102" s="69">
        <f>Drivers!BU37</f>
        <v>0</v>
      </c>
      <c r="BT102" s="69">
        <f>Drivers!BV37</f>
        <v>0</v>
      </c>
      <c r="BU102" s="69">
        <f>Drivers!BW37</f>
        <v>0</v>
      </c>
      <c r="BV102" s="69">
        <f>Drivers!BX37</f>
        <v>0</v>
      </c>
      <c r="BW102" s="69">
        <f>Drivers!BY37</f>
        <v>0</v>
      </c>
      <c r="BX102" s="69">
        <f>Drivers!BZ37</f>
        <v>0</v>
      </c>
      <c r="BY102" s="69">
        <f>Drivers!CA37</f>
        <v>0</v>
      </c>
      <c r="BZ102" s="69">
        <f>Drivers!CB37</f>
        <v>0</v>
      </c>
      <c r="CA102" s="69">
        <f>Drivers!CC37</f>
        <v>360622.12499999814</v>
      </c>
    </row>
    <row r="103" spans="2:113">
      <c r="D103" t="s">
        <v>226</v>
      </c>
      <c r="E103" s="144"/>
      <c r="S103" s="114"/>
      <c r="T103" s="114"/>
      <c r="U103" s="114">
        <f>S102</f>
        <v>0</v>
      </c>
      <c r="V103" s="114">
        <f t="shared" ref="V103:CA103" si="91">T102</f>
        <v>0</v>
      </c>
      <c r="W103" s="114">
        <f t="shared" si="91"/>
        <v>0</v>
      </c>
      <c r="X103" s="114">
        <f t="shared" si="91"/>
        <v>0</v>
      </c>
      <c r="Y103" s="114">
        <f t="shared" si="91"/>
        <v>0</v>
      </c>
      <c r="Z103" s="114">
        <f t="shared" si="91"/>
        <v>0</v>
      </c>
      <c r="AA103" s="114">
        <f t="shared" si="91"/>
        <v>0</v>
      </c>
      <c r="AB103" s="114">
        <f t="shared" si="91"/>
        <v>0</v>
      </c>
      <c r="AC103" s="114">
        <f t="shared" si="91"/>
        <v>0</v>
      </c>
      <c r="AD103" s="114">
        <f t="shared" si="91"/>
        <v>0</v>
      </c>
      <c r="AE103" s="114">
        <f t="shared" si="91"/>
        <v>0</v>
      </c>
      <c r="AF103" s="114">
        <f t="shared" si="91"/>
        <v>0</v>
      </c>
      <c r="AG103" s="114">
        <f t="shared" si="91"/>
        <v>77658.79166666657</v>
      </c>
      <c r="AH103" s="114">
        <f t="shared" si="91"/>
        <v>0</v>
      </c>
      <c r="AI103" s="114">
        <f t="shared" si="91"/>
        <v>0</v>
      </c>
      <c r="AJ103" s="114">
        <f t="shared" si="91"/>
        <v>0</v>
      </c>
      <c r="AK103" s="114">
        <f t="shared" si="91"/>
        <v>0</v>
      </c>
      <c r="AL103" s="114">
        <f t="shared" si="91"/>
        <v>0</v>
      </c>
      <c r="AM103" s="114">
        <f t="shared" si="91"/>
        <v>0</v>
      </c>
      <c r="AN103" s="114">
        <f t="shared" si="91"/>
        <v>0</v>
      </c>
      <c r="AO103" s="114">
        <f t="shared" si="91"/>
        <v>0</v>
      </c>
      <c r="AP103" s="114">
        <f t="shared" si="91"/>
        <v>0</v>
      </c>
      <c r="AQ103" s="114">
        <f t="shared" si="91"/>
        <v>0</v>
      </c>
      <c r="AR103" s="114">
        <f t="shared" si="91"/>
        <v>0</v>
      </c>
      <c r="AS103" s="114">
        <f t="shared" si="91"/>
        <v>245466.29166666587</v>
      </c>
      <c r="AT103" s="114">
        <f t="shared" si="91"/>
        <v>0</v>
      </c>
      <c r="AU103" s="114">
        <f t="shared" si="91"/>
        <v>0</v>
      </c>
      <c r="AV103" s="114">
        <f t="shared" si="91"/>
        <v>0</v>
      </c>
      <c r="AW103" s="114">
        <f t="shared" si="91"/>
        <v>0</v>
      </c>
      <c r="AX103" s="114">
        <f t="shared" si="91"/>
        <v>0</v>
      </c>
      <c r="AY103" s="114">
        <f t="shared" si="91"/>
        <v>0</v>
      </c>
      <c r="AZ103" s="114">
        <f t="shared" si="91"/>
        <v>0</v>
      </c>
      <c r="BA103" s="114">
        <f t="shared" si="91"/>
        <v>0</v>
      </c>
      <c r="BB103" s="114">
        <f t="shared" si="91"/>
        <v>0</v>
      </c>
      <c r="BC103" s="114">
        <f t="shared" si="91"/>
        <v>0</v>
      </c>
      <c r="BD103" s="114">
        <f t="shared" si="91"/>
        <v>0</v>
      </c>
      <c r="BE103" s="114">
        <f t="shared" si="91"/>
        <v>348410.66666666593</v>
      </c>
      <c r="BF103" s="114">
        <f t="shared" si="91"/>
        <v>0</v>
      </c>
      <c r="BG103" s="114">
        <f t="shared" si="91"/>
        <v>0</v>
      </c>
      <c r="BH103" s="114">
        <f t="shared" si="91"/>
        <v>0</v>
      </c>
      <c r="BI103" s="114">
        <f t="shared" si="91"/>
        <v>0</v>
      </c>
      <c r="BJ103" s="114">
        <f t="shared" si="91"/>
        <v>0</v>
      </c>
      <c r="BK103" s="114">
        <f t="shared" si="91"/>
        <v>0</v>
      </c>
      <c r="BL103" s="114">
        <f t="shared" si="91"/>
        <v>0</v>
      </c>
      <c r="BM103" s="114">
        <f t="shared" si="91"/>
        <v>0</v>
      </c>
      <c r="BN103" s="114">
        <f t="shared" si="91"/>
        <v>0</v>
      </c>
      <c r="BO103" s="114">
        <f t="shared" si="91"/>
        <v>0</v>
      </c>
      <c r="BP103" s="114">
        <f t="shared" si="91"/>
        <v>0</v>
      </c>
      <c r="BQ103" s="114">
        <f>BO102</f>
        <v>360622.12499999814</v>
      </c>
      <c r="BR103" s="114">
        <f t="shared" si="91"/>
        <v>0</v>
      </c>
      <c r="BS103" s="114">
        <f t="shared" si="91"/>
        <v>0</v>
      </c>
      <c r="BT103" s="114">
        <f t="shared" si="91"/>
        <v>0</v>
      </c>
      <c r="BU103" s="114">
        <f t="shared" si="91"/>
        <v>0</v>
      </c>
      <c r="BV103" s="114">
        <f t="shared" si="91"/>
        <v>0</v>
      </c>
      <c r="BW103" s="114">
        <f t="shared" si="91"/>
        <v>0</v>
      </c>
      <c r="BX103" s="114">
        <f t="shared" si="91"/>
        <v>0</v>
      </c>
      <c r="BY103" s="114">
        <f t="shared" si="91"/>
        <v>0</v>
      </c>
      <c r="BZ103" s="114">
        <f t="shared" si="91"/>
        <v>0</v>
      </c>
      <c r="CA103" s="114">
        <f t="shared" si="91"/>
        <v>0</v>
      </c>
    </row>
    <row r="104" spans="2:113">
      <c r="D104" t="s">
        <v>215</v>
      </c>
      <c r="H104" s="114">
        <f>H101+H102-H103</f>
        <v>0</v>
      </c>
      <c r="I104" s="114">
        <f t="shared" ref="I104:AP104" si="92">I101+I102-I103</f>
        <v>0</v>
      </c>
      <c r="J104" s="114">
        <f t="shared" si="92"/>
        <v>0</v>
      </c>
      <c r="K104" s="114">
        <f t="shared" si="92"/>
        <v>0</v>
      </c>
      <c r="L104" s="114">
        <f t="shared" si="92"/>
        <v>0</v>
      </c>
      <c r="M104" s="114">
        <f t="shared" si="92"/>
        <v>0</v>
      </c>
      <c r="N104" s="114">
        <f t="shared" si="92"/>
        <v>0</v>
      </c>
      <c r="O104" s="114">
        <f t="shared" si="92"/>
        <v>0</v>
      </c>
      <c r="P104" s="114">
        <f t="shared" si="92"/>
        <v>0</v>
      </c>
      <c r="Q104" s="114">
        <f t="shared" si="92"/>
        <v>0</v>
      </c>
      <c r="R104" s="114">
        <f t="shared" si="92"/>
        <v>0</v>
      </c>
      <c r="S104" s="114">
        <f t="shared" si="92"/>
        <v>0</v>
      </c>
      <c r="T104" s="114">
        <f t="shared" si="92"/>
        <v>0</v>
      </c>
      <c r="U104" s="114">
        <f t="shared" si="92"/>
        <v>0</v>
      </c>
      <c r="V104" s="114">
        <f t="shared" si="92"/>
        <v>0</v>
      </c>
      <c r="W104" s="114">
        <f t="shared" si="92"/>
        <v>0</v>
      </c>
      <c r="X104" s="114">
        <f t="shared" si="92"/>
        <v>0</v>
      </c>
      <c r="Y104" s="114">
        <f t="shared" si="92"/>
        <v>0</v>
      </c>
      <c r="Z104" s="114">
        <f t="shared" si="92"/>
        <v>0</v>
      </c>
      <c r="AA104" s="114">
        <f t="shared" si="92"/>
        <v>0</v>
      </c>
      <c r="AB104" s="114">
        <f t="shared" si="92"/>
        <v>0</v>
      </c>
      <c r="AC104" s="114">
        <f t="shared" si="92"/>
        <v>0</v>
      </c>
      <c r="AD104" s="114">
        <f t="shared" si="92"/>
        <v>0</v>
      </c>
      <c r="AE104" s="114">
        <f t="shared" si="92"/>
        <v>77658.79166666657</v>
      </c>
      <c r="AF104" s="114">
        <f t="shared" si="92"/>
        <v>77658.79166666657</v>
      </c>
      <c r="AG104" s="114">
        <f t="shared" si="92"/>
        <v>0</v>
      </c>
      <c r="AH104" s="114">
        <f t="shared" si="92"/>
        <v>0</v>
      </c>
      <c r="AI104" s="114">
        <f t="shared" si="92"/>
        <v>0</v>
      </c>
      <c r="AJ104" s="114">
        <f t="shared" si="92"/>
        <v>0</v>
      </c>
      <c r="AK104" s="114">
        <f t="shared" si="92"/>
        <v>0</v>
      </c>
      <c r="AL104" s="114">
        <f t="shared" si="92"/>
        <v>0</v>
      </c>
      <c r="AM104" s="114">
        <f t="shared" si="92"/>
        <v>0</v>
      </c>
      <c r="AN104" s="114">
        <f t="shared" si="92"/>
        <v>0</v>
      </c>
      <c r="AO104" s="114">
        <f t="shared" si="92"/>
        <v>0</v>
      </c>
      <c r="AP104" s="114">
        <f t="shared" si="92"/>
        <v>0</v>
      </c>
      <c r="AQ104" s="114">
        <f>AQ101+AQ102-AQ103</f>
        <v>245466.29166666587</v>
      </c>
      <c r="AR104" s="114">
        <f t="shared" ref="AR104:CA104" si="93">AR101+AR102-AR103</f>
        <v>245466.29166666587</v>
      </c>
      <c r="AS104" s="114">
        <f t="shared" si="93"/>
        <v>0</v>
      </c>
      <c r="AT104" s="114">
        <f t="shared" si="93"/>
        <v>0</v>
      </c>
      <c r="AU104" s="114">
        <f t="shared" si="93"/>
        <v>0</v>
      </c>
      <c r="AV104" s="114">
        <f t="shared" si="93"/>
        <v>0</v>
      </c>
      <c r="AW104" s="114">
        <f t="shared" si="93"/>
        <v>0</v>
      </c>
      <c r="AX104" s="114">
        <f t="shared" si="93"/>
        <v>0</v>
      </c>
      <c r="AY104" s="114">
        <f t="shared" si="93"/>
        <v>0</v>
      </c>
      <c r="AZ104" s="114">
        <f t="shared" si="93"/>
        <v>0</v>
      </c>
      <c r="BA104" s="114">
        <f t="shared" si="93"/>
        <v>0</v>
      </c>
      <c r="BB104" s="114">
        <f t="shared" si="93"/>
        <v>0</v>
      </c>
      <c r="BC104" s="114">
        <f t="shared" si="93"/>
        <v>348410.66666666593</v>
      </c>
      <c r="BD104" s="114">
        <f t="shared" si="93"/>
        <v>348410.66666666593</v>
      </c>
      <c r="BE104" s="114">
        <f t="shared" si="93"/>
        <v>0</v>
      </c>
      <c r="BF104" s="114">
        <f t="shared" si="93"/>
        <v>0</v>
      </c>
      <c r="BG104" s="114">
        <f t="shared" si="93"/>
        <v>0</v>
      </c>
      <c r="BH104" s="114">
        <f t="shared" si="93"/>
        <v>0</v>
      </c>
      <c r="BI104" s="114">
        <f t="shared" si="93"/>
        <v>0</v>
      </c>
      <c r="BJ104" s="114">
        <f t="shared" si="93"/>
        <v>0</v>
      </c>
      <c r="BK104" s="114">
        <f t="shared" si="93"/>
        <v>0</v>
      </c>
      <c r="BL104" s="114">
        <f t="shared" si="93"/>
        <v>0</v>
      </c>
      <c r="BM104" s="114">
        <f t="shared" si="93"/>
        <v>0</v>
      </c>
      <c r="BN104" s="114">
        <f t="shared" si="93"/>
        <v>0</v>
      </c>
      <c r="BO104" s="114">
        <f t="shared" si="93"/>
        <v>360622.12499999814</v>
      </c>
      <c r="BP104" s="114">
        <f t="shared" si="93"/>
        <v>360622.12499999814</v>
      </c>
      <c r="BQ104" s="114">
        <f t="shared" si="93"/>
        <v>0</v>
      </c>
      <c r="BR104" s="114">
        <f t="shared" si="93"/>
        <v>0</v>
      </c>
      <c r="BS104" s="114">
        <f t="shared" si="93"/>
        <v>0</v>
      </c>
      <c r="BT104" s="114">
        <f t="shared" si="93"/>
        <v>0</v>
      </c>
      <c r="BU104" s="114">
        <f t="shared" si="93"/>
        <v>0</v>
      </c>
      <c r="BV104" s="114">
        <f t="shared" si="93"/>
        <v>0</v>
      </c>
      <c r="BW104" s="114">
        <f t="shared" si="93"/>
        <v>0</v>
      </c>
      <c r="BX104" s="114">
        <f t="shared" si="93"/>
        <v>0</v>
      </c>
      <c r="BY104" s="114">
        <f t="shared" si="93"/>
        <v>0</v>
      </c>
      <c r="BZ104" s="114">
        <f t="shared" si="93"/>
        <v>0</v>
      </c>
      <c r="CA104" s="114">
        <f t="shared" si="93"/>
        <v>360622.12499999814</v>
      </c>
    </row>
  </sheetData>
  <mergeCells count="3">
    <mergeCell ref="G3:G6"/>
    <mergeCell ref="CC3:CC6"/>
    <mergeCell ref="DC3:D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608B-F683-4FA3-A616-36BFB3458743}">
  <sheetPr>
    <outlinePr summaryBelow="0" summaryRight="0"/>
  </sheetPr>
  <dimension ref="A1:DW110"/>
  <sheetViews>
    <sheetView showGridLines="0" topLeftCell="B1" zoomScaleNormal="100" workbookViewId="0">
      <selection activeCell="I10" sqref="I10"/>
    </sheetView>
  </sheetViews>
  <sheetFormatPr defaultColWidth="9.109375" defaultRowHeight="18" outlineLevelRow="3" outlineLevelCol="2"/>
  <cols>
    <col min="1" max="1" width="2.44140625" style="29" customWidth="1"/>
    <col min="2" max="2" width="2.44140625" style="31" customWidth="1"/>
    <col min="3" max="3" width="2.44140625" style="30" customWidth="1"/>
    <col min="4" max="4" width="59.33203125" style="29" customWidth="1"/>
    <col min="5" max="5" width="11.5546875" style="29" customWidth="1" outlineLevel="1"/>
    <col min="6" max="6" width="11.88671875" style="29" customWidth="1" outlineLevel="1"/>
    <col min="7" max="8" width="24.88671875" style="29" customWidth="1" outlineLevel="1"/>
    <col min="9" max="9" width="10.88671875" style="29" customWidth="1" outlineLevel="1"/>
    <col min="10" max="10" width="11" style="29" customWidth="1" outlineLevel="1"/>
    <col min="11" max="11" width="13.77734375" style="29" customWidth="1" outlineLevel="1"/>
    <col min="12" max="12" width="11" style="29" customWidth="1" outlineLevel="1"/>
    <col min="13" max="13" width="13.44140625" style="29" customWidth="1" outlineLevel="1"/>
    <col min="14" max="14" width="12.88671875" style="29" customWidth="1" outlineLevel="1"/>
    <col min="15" max="15" width="15.44140625" style="29" customWidth="1" outlineLevel="1"/>
    <col min="16" max="16" width="12.6640625" style="29" customWidth="1" outlineLevel="1"/>
    <col min="17" max="17" width="10.44140625" style="29" customWidth="1" outlineLevel="1"/>
    <col min="18" max="18" width="4.21875" style="29" customWidth="1"/>
    <col min="19" max="19" width="5.21875" customWidth="1"/>
    <col min="20" max="20" width="2.6640625" style="29" customWidth="1"/>
    <col min="21" max="29" width="11.109375" style="29" customWidth="1" outlineLevel="1"/>
    <col min="30" max="32" width="11.6640625" style="29" customWidth="1" outlineLevel="1"/>
    <col min="33" max="35" width="11.109375" style="29" customWidth="1" outlineLevel="1"/>
    <col min="36" max="92" width="12.109375" style="29" customWidth="1" outlineLevel="1"/>
    <col min="93" max="93" width="3.109375" style="29" customWidth="1"/>
    <col min="94" max="94" width="2.6640625" style="29" customWidth="1" collapsed="1"/>
    <col min="95" max="97" width="10.5546875" style="29" hidden="1" customWidth="1" outlineLevel="2"/>
    <col min="98" max="98" width="11.5546875" style="29" hidden="1" customWidth="1" outlineLevel="2"/>
    <col min="99" max="101" width="10.5546875" style="29" hidden="1" customWidth="1" outlineLevel="2"/>
    <col min="102" max="102" width="11.5546875" style="29" hidden="1" customWidth="1" outlineLevel="2"/>
    <col min="103" max="105" width="10.5546875" style="29" hidden="1" customWidth="1" outlineLevel="2"/>
    <col min="106" max="106" width="11.5546875" style="29" hidden="1" customWidth="1" outlineLevel="2"/>
    <col min="107" max="109" width="10.5546875" style="29" hidden="1" customWidth="1" outlineLevel="2"/>
    <col min="110" max="110" width="11.5546875" style="29" hidden="1" customWidth="1" outlineLevel="2"/>
    <col min="111" max="113" width="10.5546875" style="29" hidden="1" customWidth="1" outlineLevel="2"/>
    <col min="114" max="114" width="11.5546875" style="29" hidden="1" customWidth="1" outlineLevel="2"/>
    <col min="115" max="117" width="10.5546875" style="29" hidden="1" customWidth="1" outlineLevel="2"/>
    <col min="118" max="118" width="11.5546875" style="29" hidden="1" customWidth="1" outlineLevel="2"/>
    <col min="119" max="119" width="2.6640625" style="29" customWidth="1"/>
    <col min="120" max="120" width="2.6640625" style="29" customWidth="1" collapsed="1"/>
    <col min="121" max="126" width="12.109375" style="29" hidden="1" customWidth="1" outlineLevel="2"/>
    <col min="127" max="127" width="2.6640625" style="29" customWidth="1"/>
    <col min="128" max="16384" width="9.109375" style="29"/>
  </cols>
  <sheetData>
    <row r="1" spans="1:127" ht="21" customHeight="1">
      <c r="A1" s="6" t="str">
        <f>CompanyName</f>
        <v>Alma Financial Model</v>
      </c>
      <c r="E1" s="62"/>
      <c r="S1" s="29"/>
      <c r="U1" s="61"/>
    </row>
    <row r="2" spans="1:127" ht="21" customHeight="1">
      <c r="A2" s="13" t="s">
        <v>125</v>
      </c>
      <c r="I2" s="61"/>
      <c r="J2" s="61"/>
      <c r="K2" s="61"/>
      <c r="L2" s="61"/>
      <c r="M2" s="42"/>
      <c r="S2" s="29"/>
      <c r="T2" s="157" t="s">
        <v>0</v>
      </c>
      <c r="U2" s="19" t="str">
        <f>IF(U4&gt;LastHistoricalMonth,"Forecast","Historical")</f>
        <v>Forecast</v>
      </c>
      <c r="V2" s="19" t="str">
        <f t="shared" ref="V2:CG2" si="0">IF(V4&gt;LastHistoricalMonth,"Forecast","Historical")</f>
        <v>Forecast</v>
      </c>
      <c r="W2" s="19" t="str">
        <f t="shared" si="0"/>
        <v>Forecast</v>
      </c>
      <c r="X2" s="19" t="str">
        <f t="shared" si="0"/>
        <v>Forecast</v>
      </c>
      <c r="Y2" s="19" t="str">
        <f t="shared" si="0"/>
        <v>Forecast</v>
      </c>
      <c r="Z2" s="19" t="str">
        <f t="shared" si="0"/>
        <v>Forecast</v>
      </c>
      <c r="AA2" s="19" t="str">
        <f t="shared" si="0"/>
        <v>Forecast</v>
      </c>
      <c r="AB2" s="19" t="str">
        <f t="shared" si="0"/>
        <v>Forecast</v>
      </c>
      <c r="AC2" s="19" t="str">
        <f t="shared" si="0"/>
        <v>Forecast</v>
      </c>
      <c r="AD2" s="19" t="str">
        <f t="shared" si="0"/>
        <v>Forecast</v>
      </c>
      <c r="AE2" s="19" t="str">
        <f t="shared" si="0"/>
        <v>Forecast</v>
      </c>
      <c r="AF2" s="19" t="str">
        <f t="shared" si="0"/>
        <v>Forecast</v>
      </c>
      <c r="AG2" s="19" t="str">
        <f t="shared" si="0"/>
        <v>Forecast</v>
      </c>
      <c r="AH2" s="19" t="str">
        <f t="shared" si="0"/>
        <v>Forecast</v>
      </c>
      <c r="AI2" s="19" t="str">
        <f t="shared" si="0"/>
        <v>Forecast</v>
      </c>
      <c r="AJ2" s="19" t="str">
        <f t="shared" si="0"/>
        <v>Forecast</v>
      </c>
      <c r="AK2" s="19" t="str">
        <f t="shared" si="0"/>
        <v>Forecast</v>
      </c>
      <c r="AL2" s="19" t="str">
        <f t="shared" si="0"/>
        <v>Forecast</v>
      </c>
      <c r="AM2" s="19" t="str">
        <f t="shared" si="0"/>
        <v>Forecast</v>
      </c>
      <c r="AN2" s="19" t="str">
        <f t="shared" si="0"/>
        <v>Forecast</v>
      </c>
      <c r="AO2" s="19" t="str">
        <f t="shared" si="0"/>
        <v>Forecast</v>
      </c>
      <c r="AP2" s="19" t="str">
        <f t="shared" si="0"/>
        <v>Forecast</v>
      </c>
      <c r="AQ2" s="19" t="str">
        <f t="shared" si="0"/>
        <v>Forecast</v>
      </c>
      <c r="AR2" s="19" t="str">
        <f t="shared" si="0"/>
        <v>Forecast</v>
      </c>
      <c r="AS2" s="19" t="str">
        <f t="shared" si="0"/>
        <v>Forecast</v>
      </c>
      <c r="AT2" s="19" t="str">
        <f t="shared" si="0"/>
        <v>Forecast</v>
      </c>
      <c r="AU2" s="19" t="str">
        <f t="shared" si="0"/>
        <v>Forecast</v>
      </c>
      <c r="AV2" s="19" t="str">
        <f t="shared" si="0"/>
        <v>Forecast</v>
      </c>
      <c r="AW2" s="19" t="str">
        <f t="shared" si="0"/>
        <v>Forecast</v>
      </c>
      <c r="AX2" s="19" t="str">
        <f t="shared" si="0"/>
        <v>Forecast</v>
      </c>
      <c r="AY2" s="19" t="str">
        <f t="shared" si="0"/>
        <v>Forecast</v>
      </c>
      <c r="AZ2" s="19" t="str">
        <f t="shared" si="0"/>
        <v>Forecast</v>
      </c>
      <c r="BA2" s="19" t="str">
        <f t="shared" si="0"/>
        <v>Forecast</v>
      </c>
      <c r="BB2" s="19" t="str">
        <f t="shared" si="0"/>
        <v>Forecast</v>
      </c>
      <c r="BC2" s="19" t="str">
        <f t="shared" si="0"/>
        <v>Forecast</v>
      </c>
      <c r="BD2" s="19" t="str">
        <f t="shared" si="0"/>
        <v>Forecast</v>
      </c>
      <c r="BE2" s="19" t="str">
        <f t="shared" si="0"/>
        <v>Forecast</v>
      </c>
      <c r="BF2" s="19" t="str">
        <f t="shared" si="0"/>
        <v>Forecast</v>
      </c>
      <c r="BG2" s="19" t="str">
        <f t="shared" si="0"/>
        <v>Forecast</v>
      </c>
      <c r="BH2" s="19" t="str">
        <f t="shared" si="0"/>
        <v>Forecast</v>
      </c>
      <c r="BI2" s="19" t="str">
        <f t="shared" si="0"/>
        <v>Forecast</v>
      </c>
      <c r="BJ2" s="19" t="str">
        <f t="shared" si="0"/>
        <v>Forecast</v>
      </c>
      <c r="BK2" s="19" t="str">
        <f t="shared" si="0"/>
        <v>Forecast</v>
      </c>
      <c r="BL2" s="19" t="str">
        <f t="shared" si="0"/>
        <v>Forecast</v>
      </c>
      <c r="BM2" s="19" t="str">
        <f t="shared" si="0"/>
        <v>Forecast</v>
      </c>
      <c r="BN2" s="19" t="str">
        <f t="shared" si="0"/>
        <v>Forecast</v>
      </c>
      <c r="BO2" s="19" t="str">
        <f t="shared" si="0"/>
        <v>Forecast</v>
      </c>
      <c r="BP2" s="19" t="str">
        <f t="shared" si="0"/>
        <v>Forecast</v>
      </c>
      <c r="BQ2" s="19" t="str">
        <f t="shared" si="0"/>
        <v>Forecast</v>
      </c>
      <c r="BR2" s="19" t="str">
        <f t="shared" si="0"/>
        <v>Forecast</v>
      </c>
      <c r="BS2" s="19" t="str">
        <f t="shared" si="0"/>
        <v>Forecast</v>
      </c>
      <c r="BT2" s="19" t="str">
        <f t="shared" si="0"/>
        <v>Forecast</v>
      </c>
      <c r="BU2" s="19" t="str">
        <f t="shared" si="0"/>
        <v>Forecast</v>
      </c>
      <c r="BV2" s="19" t="str">
        <f t="shared" si="0"/>
        <v>Forecast</v>
      </c>
      <c r="BW2" s="19" t="str">
        <f t="shared" si="0"/>
        <v>Forecast</v>
      </c>
      <c r="BX2" s="19" t="str">
        <f t="shared" si="0"/>
        <v>Forecast</v>
      </c>
      <c r="BY2" s="19" t="str">
        <f t="shared" si="0"/>
        <v>Forecast</v>
      </c>
      <c r="BZ2" s="19" t="str">
        <f t="shared" si="0"/>
        <v>Forecast</v>
      </c>
      <c r="CA2" s="19" t="str">
        <f t="shared" si="0"/>
        <v>Forecast</v>
      </c>
      <c r="CB2" s="19" t="str">
        <f t="shared" si="0"/>
        <v>Forecast</v>
      </c>
      <c r="CC2" s="19" t="str">
        <f t="shared" si="0"/>
        <v>Forecast</v>
      </c>
      <c r="CD2" s="19" t="str">
        <f t="shared" si="0"/>
        <v>Forecast</v>
      </c>
      <c r="CE2" s="19" t="str">
        <f t="shared" si="0"/>
        <v>Forecast</v>
      </c>
      <c r="CF2" s="19" t="str">
        <f t="shared" si="0"/>
        <v>Forecast</v>
      </c>
      <c r="CG2" s="19" t="str">
        <f t="shared" si="0"/>
        <v>Forecast</v>
      </c>
      <c r="CH2" s="19" t="str">
        <f t="shared" ref="CH2:CN2" si="1">IF(CH4&gt;LastHistoricalMonth,"Forecast","Historical")</f>
        <v>Forecast</v>
      </c>
      <c r="CI2" s="19" t="str">
        <f t="shared" si="1"/>
        <v>Forecast</v>
      </c>
      <c r="CJ2" s="19" t="str">
        <f t="shared" si="1"/>
        <v>Forecast</v>
      </c>
      <c r="CK2" s="19" t="str">
        <f t="shared" si="1"/>
        <v>Forecast</v>
      </c>
      <c r="CL2" s="19" t="str">
        <f t="shared" si="1"/>
        <v>Forecast</v>
      </c>
      <c r="CM2" s="19" t="str">
        <f t="shared" si="1"/>
        <v>Forecast</v>
      </c>
      <c r="CN2" s="19" t="str">
        <f t="shared" si="1"/>
        <v>Forecast</v>
      </c>
      <c r="CO2"/>
      <c r="CP2" s="157" t="s">
        <v>1</v>
      </c>
      <c r="CQ2" t="str">
        <f>IF(CQ3&gt;LastHistoricalMonth,"Forecast","Historical")</f>
        <v>Forecast</v>
      </c>
      <c r="CR2" t="str">
        <f t="shared" ref="CR2:DN2" si="2">IF(CR3&gt;LastHistoricalMonth,"Forecast","Historical")</f>
        <v>Forecast</v>
      </c>
      <c r="CS2" t="str">
        <f t="shared" si="2"/>
        <v>Forecast</v>
      </c>
      <c r="CT2" t="str">
        <f t="shared" si="2"/>
        <v>Forecast</v>
      </c>
      <c r="CU2" t="str">
        <f t="shared" si="2"/>
        <v>Forecast</v>
      </c>
      <c r="CV2" t="str">
        <f t="shared" si="2"/>
        <v>Forecast</v>
      </c>
      <c r="CW2" t="str">
        <f t="shared" si="2"/>
        <v>Forecast</v>
      </c>
      <c r="CX2" t="str">
        <f t="shared" si="2"/>
        <v>Forecast</v>
      </c>
      <c r="CY2" t="str">
        <f t="shared" si="2"/>
        <v>Forecast</v>
      </c>
      <c r="CZ2" t="str">
        <f t="shared" si="2"/>
        <v>Forecast</v>
      </c>
      <c r="DA2" t="str">
        <f t="shared" si="2"/>
        <v>Forecast</v>
      </c>
      <c r="DB2" t="str">
        <f t="shared" si="2"/>
        <v>Forecast</v>
      </c>
      <c r="DC2" t="str">
        <f t="shared" si="2"/>
        <v>Forecast</v>
      </c>
      <c r="DD2" t="str">
        <f t="shared" si="2"/>
        <v>Forecast</v>
      </c>
      <c r="DE2" t="str">
        <f t="shared" si="2"/>
        <v>Forecast</v>
      </c>
      <c r="DF2" t="str">
        <f t="shared" si="2"/>
        <v>Forecast</v>
      </c>
      <c r="DG2" t="str">
        <f t="shared" si="2"/>
        <v>Forecast</v>
      </c>
      <c r="DH2" t="str">
        <f t="shared" si="2"/>
        <v>Forecast</v>
      </c>
      <c r="DI2" t="str">
        <f t="shared" si="2"/>
        <v>Forecast</v>
      </c>
      <c r="DJ2" t="str">
        <f t="shared" si="2"/>
        <v>Forecast</v>
      </c>
      <c r="DK2" t="str">
        <f t="shared" si="2"/>
        <v>Forecast</v>
      </c>
      <c r="DL2" t="str">
        <f t="shared" si="2"/>
        <v>Forecast</v>
      </c>
      <c r="DM2" t="str">
        <f t="shared" si="2"/>
        <v>Forecast</v>
      </c>
      <c r="DN2" t="str">
        <f t="shared" si="2"/>
        <v>Forecast</v>
      </c>
      <c r="DO2"/>
      <c r="DP2" s="157" t="s">
        <v>2</v>
      </c>
      <c r="DQ2" t="str">
        <f t="shared" ref="DQ2:DV2" si="3">IF(DQ3&gt;LastHistoricalMonth,"Forecast","Historical")</f>
        <v>Forecast</v>
      </c>
      <c r="DR2" t="str">
        <f t="shared" si="3"/>
        <v>Forecast</v>
      </c>
      <c r="DS2" t="str">
        <f t="shared" si="3"/>
        <v>Forecast</v>
      </c>
      <c r="DT2" t="str">
        <f t="shared" si="3"/>
        <v>Forecast</v>
      </c>
      <c r="DU2" t="str">
        <f t="shared" si="3"/>
        <v>Forecast</v>
      </c>
      <c r="DV2" t="str">
        <f t="shared" si="3"/>
        <v>Forecast</v>
      </c>
      <c r="DW2" s="60"/>
    </row>
    <row r="3" spans="1:127" ht="21" customHeight="1">
      <c r="A3" s="16" t="str">
        <f>Drivers!A3</f>
        <v>All Good!</v>
      </c>
      <c r="I3" s="61"/>
      <c r="J3" s="61"/>
      <c r="K3" s="61"/>
      <c r="L3" s="61"/>
      <c r="M3" s="42"/>
      <c r="S3" s="29"/>
      <c r="T3" s="157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 s="157"/>
      <c r="CQ3" s="1">
        <f>EOMONTH(U4,2)</f>
        <v>46112</v>
      </c>
      <c r="CR3" s="1">
        <f>EOMONTH(CQ3,3)</f>
        <v>46203</v>
      </c>
      <c r="CS3" s="1">
        <f t="shared" ref="CS3:DN3" si="4">EOMONTH(CR3,3)</f>
        <v>46295</v>
      </c>
      <c r="CT3" s="1">
        <f t="shared" si="4"/>
        <v>46387</v>
      </c>
      <c r="CU3" s="1">
        <f t="shared" si="4"/>
        <v>46477</v>
      </c>
      <c r="CV3" s="1">
        <f t="shared" si="4"/>
        <v>46568</v>
      </c>
      <c r="CW3" s="1">
        <f t="shared" si="4"/>
        <v>46660</v>
      </c>
      <c r="CX3" s="1">
        <f t="shared" si="4"/>
        <v>46752</v>
      </c>
      <c r="CY3" s="1">
        <f t="shared" si="4"/>
        <v>46843</v>
      </c>
      <c r="CZ3" s="1">
        <f t="shared" si="4"/>
        <v>46934</v>
      </c>
      <c r="DA3" s="1">
        <f t="shared" si="4"/>
        <v>47026</v>
      </c>
      <c r="DB3" s="1">
        <f t="shared" si="4"/>
        <v>47118</v>
      </c>
      <c r="DC3" s="1">
        <f t="shared" si="4"/>
        <v>47208</v>
      </c>
      <c r="DD3" s="1">
        <f t="shared" si="4"/>
        <v>47299</v>
      </c>
      <c r="DE3" s="1">
        <f t="shared" si="4"/>
        <v>47391</v>
      </c>
      <c r="DF3" s="1">
        <f t="shared" si="4"/>
        <v>47483</v>
      </c>
      <c r="DG3" s="1">
        <f t="shared" si="4"/>
        <v>47573</v>
      </c>
      <c r="DH3" s="1">
        <f t="shared" si="4"/>
        <v>47664</v>
      </c>
      <c r="DI3" s="1">
        <f t="shared" si="4"/>
        <v>47756</v>
      </c>
      <c r="DJ3" s="1">
        <f t="shared" si="4"/>
        <v>47848</v>
      </c>
      <c r="DK3" s="1">
        <f t="shared" si="4"/>
        <v>47938</v>
      </c>
      <c r="DL3" s="1">
        <f t="shared" si="4"/>
        <v>48029</v>
      </c>
      <c r="DM3" s="1">
        <f t="shared" si="4"/>
        <v>48121</v>
      </c>
      <c r="DN3" s="1">
        <f t="shared" si="4"/>
        <v>48213</v>
      </c>
      <c r="DO3"/>
      <c r="DP3" s="157"/>
      <c r="DQ3" s="1">
        <f>EOMONTH(U4,11)</f>
        <v>46387</v>
      </c>
      <c r="DR3" s="1">
        <f>EOMONTH(DQ3,12)</f>
        <v>46752</v>
      </c>
      <c r="DS3" s="1">
        <f t="shared" ref="DS3:DV3" si="5">EOMONTH(DR3,12)</f>
        <v>47118</v>
      </c>
      <c r="DT3" s="1">
        <f t="shared" si="5"/>
        <v>47483</v>
      </c>
      <c r="DU3" s="1">
        <f t="shared" si="5"/>
        <v>47848</v>
      </c>
      <c r="DV3" s="1">
        <f t="shared" si="5"/>
        <v>48213</v>
      </c>
      <c r="DW3" s="60"/>
    </row>
    <row r="4" spans="1:127" s="37" customFormat="1" ht="30" customHeight="1">
      <c r="B4" s="59"/>
      <c r="C4" s="58"/>
      <c r="E4" s="57"/>
      <c r="R4" s="29"/>
      <c r="T4" s="157"/>
      <c r="U4" s="20">
        <f>StartDate</f>
        <v>46053</v>
      </c>
      <c r="V4" s="20">
        <f>EOMONTH(U4,1)</f>
        <v>46081</v>
      </c>
      <c r="W4" s="20">
        <f t="shared" ref="W4:CH4" si="6">EOMONTH(V4,1)</f>
        <v>46112</v>
      </c>
      <c r="X4" s="20">
        <f t="shared" si="6"/>
        <v>46142</v>
      </c>
      <c r="Y4" s="20">
        <f t="shared" si="6"/>
        <v>46173</v>
      </c>
      <c r="Z4" s="20">
        <f t="shared" si="6"/>
        <v>46203</v>
      </c>
      <c r="AA4" s="20">
        <f t="shared" si="6"/>
        <v>46234</v>
      </c>
      <c r="AB4" s="20">
        <f t="shared" si="6"/>
        <v>46265</v>
      </c>
      <c r="AC4" s="20">
        <f t="shared" si="6"/>
        <v>46295</v>
      </c>
      <c r="AD4" s="20">
        <f t="shared" si="6"/>
        <v>46326</v>
      </c>
      <c r="AE4" s="20">
        <f t="shared" si="6"/>
        <v>46356</v>
      </c>
      <c r="AF4" s="20">
        <f t="shared" si="6"/>
        <v>46387</v>
      </c>
      <c r="AG4" s="20">
        <f t="shared" si="6"/>
        <v>46418</v>
      </c>
      <c r="AH4" s="20">
        <f t="shared" si="6"/>
        <v>46446</v>
      </c>
      <c r="AI4" s="20">
        <f t="shared" si="6"/>
        <v>46477</v>
      </c>
      <c r="AJ4" s="20">
        <f t="shared" si="6"/>
        <v>46507</v>
      </c>
      <c r="AK4" s="20">
        <f t="shared" si="6"/>
        <v>46538</v>
      </c>
      <c r="AL4" s="20">
        <f t="shared" si="6"/>
        <v>46568</v>
      </c>
      <c r="AM4" s="20">
        <f t="shared" si="6"/>
        <v>46599</v>
      </c>
      <c r="AN4" s="20">
        <f t="shared" si="6"/>
        <v>46630</v>
      </c>
      <c r="AO4" s="20">
        <f t="shared" si="6"/>
        <v>46660</v>
      </c>
      <c r="AP4" s="20">
        <f t="shared" si="6"/>
        <v>46691</v>
      </c>
      <c r="AQ4" s="20">
        <f t="shared" si="6"/>
        <v>46721</v>
      </c>
      <c r="AR4" s="20">
        <f t="shared" si="6"/>
        <v>46752</v>
      </c>
      <c r="AS4" s="20">
        <f t="shared" si="6"/>
        <v>46783</v>
      </c>
      <c r="AT4" s="20">
        <f t="shared" si="6"/>
        <v>46812</v>
      </c>
      <c r="AU4" s="20">
        <f t="shared" si="6"/>
        <v>46843</v>
      </c>
      <c r="AV4" s="20">
        <f t="shared" si="6"/>
        <v>46873</v>
      </c>
      <c r="AW4" s="20">
        <f t="shared" si="6"/>
        <v>46904</v>
      </c>
      <c r="AX4" s="20">
        <f t="shared" si="6"/>
        <v>46934</v>
      </c>
      <c r="AY4" s="20">
        <f t="shared" si="6"/>
        <v>46965</v>
      </c>
      <c r="AZ4" s="20">
        <f t="shared" si="6"/>
        <v>46996</v>
      </c>
      <c r="BA4" s="20">
        <f t="shared" si="6"/>
        <v>47026</v>
      </c>
      <c r="BB4" s="20">
        <f t="shared" si="6"/>
        <v>47057</v>
      </c>
      <c r="BC4" s="20">
        <f t="shared" si="6"/>
        <v>47087</v>
      </c>
      <c r="BD4" s="20">
        <f t="shared" si="6"/>
        <v>47118</v>
      </c>
      <c r="BE4" s="20">
        <f t="shared" si="6"/>
        <v>47149</v>
      </c>
      <c r="BF4" s="20">
        <f t="shared" si="6"/>
        <v>47177</v>
      </c>
      <c r="BG4" s="20">
        <f t="shared" si="6"/>
        <v>47208</v>
      </c>
      <c r="BH4" s="20">
        <f t="shared" si="6"/>
        <v>47238</v>
      </c>
      <c r="BI4" s="20">
        <f t="shared" si="6"/>
        <v>47269</v>
      </c>
      <c r="BJ4" s="20">
        <f t="shared" si="6"/>
        <v>47299</v>
      </c>
      <c r="BK4" s="20">
        <f t="shared" si="6"/>
        <v>47330</v>
      </c>
      <c r="BL4" s="20">
        <f t="shared" si="6"/>
        <v>47361</v>
      </c>
      <c r="BM4" s="20">
        <f t="shared" si="6"/>
        <v>47391</v>
      </c>
      <c r="BN4" s="20">
        <f t="shared" si="6"/>
        <v>47422</v>
      </c>
      <c r="BO4" s="20">
        <f t="shared" si="6"/>
        <v>47452</v>
      </c>
      <c r="BP4" s="20">
        <f t="shared" si="6"/>
        <v>47483</v>
      </c>
      <c r="BQ4" s="20">
        <f t="shared" si="6"/>
        <v>47514</v>
      </c>
      <c r="BR4" s="20">
        <f t="shared" si="6"/>
        <v>47542</v>
      </c>
      <c r="BS4" s="20">
        <f t="shared" si="6"/>
        <v>47573</v>
      </c>
      <c r="BT4" s="20">
        <f t="shared" si="6"/>
        <v>47603</v>
      </c>
      <c r="BU4" s="20">
        <f t="shared" si="6"/>
        <v>47634</v>
      </c>
      <c r="BV4" s="20">
        <f t="shared" si="6"/>
        <v>47664</v>
      </c>
      <c r="BW4" s="20">
        <f t="shared" si="6"/>
        <v>47695</v>
      </c>
      <c r="BX4" s="20">
        <f t="shared" si="6"/>
        <v>47726</v>
      </c>
      <c r="BY4" s="20">
        <f t="shared" si="6"/>
        <v>47756</v>
      </c>
      <c r="BZ4" s="20">
        <f t="shared" si="6"/>
        <v>47787</v>
      </c>
      <c r="CA4" s="20">
        <f t="shared" si="6"/>
        <v>47817</v>
      </c>
      <c r="CB4" s="20">
        <f t="shared" si="6"/>
        <v>47848</v>
      </c>
      <c r="CC4" s="20">
        <f t="shared" si="6"/>
        <v>47879</v>
      </c>
      <c r="CD4" s="20">
        <f t="shared" si="6"/>
        <v>47907</v>
      </c>
      <c r="CE4" s="20">
        <f t="shared" si="6"/>
        <v>47938</v>
      </c>
      <c r="CF4" s="20">
        <f t="shared" si="6"/>
        <v>47968</v>
      </c>
      <c r="CG4" s="20">
        <f t="shared" si="6"/>
        <v>47999</v>
      </c>
      <c r="CH4" s="20">
        <f t="shared" si="6"/>
        <v>48029</v>
      </c>
      <c r="CI4" s="20">
        <f t="shared" ref="CI4:CN4" si="7">EOMONTH(CH4,1)</f>
        <v>48060</v>
      </c>
      <c r="CJ4" s="20">
        <f t="shared" si="7"/>
        <v>48091</v>
      </c>
      <c r="CK4" s="20">
        <f t="shared" si="7"/>
        <v>48121</v>
      </c>
      <c r="CL4" s="20">
        <f t="shared" si="7"/>
        <v>48152</v>
      </c>
      <c r="CM4" s="20">
        <f t="shared" si="7"/>
        <v>48182</v>
      </c>
      <c r="CN4" s="20">
        <f t="shared" si="7"/>
        <v>48213</v>
      </c>
      <c r="CO4" s="1"/>
      <c r="CP4" s="157"/>
      <c r="CQ4" s="10" t="str">
        <f>"Q"&amp; ROUNDUP(MONTH(CQ3)/3,0) &amp;" " &amp;YEAR(CQ3)</f>
        <v>Q1 2026</v>
      </c>
      <c r="CR4" s="10" t="str">
        <f t="shared" ref="CR4:DN4" si="8">"Q"&amp; ROUNDUP(MONTH(CR3)/3,0) &amp;" " &amp;YEAR(CR3)</f>
        <v>Q2 2026</v>
      </c>
      <c r="CS4" s="10" t="str">
        <f t="shared" si="8"/>
        <v>Q3 2026</v>
      </c>
      <c r="CT4" s="10" t="str">
        <f t="shared" si="8"/>
        <v>Q4 2026</v>
      </c>
      <c r="CU4" s="10" t="str">
        <f t="shared" si="8"/>
        <v>Q1 2027</v>
      </c>
      <c r="CV4" s="10" t="str">
        <f t="shared" si="8"/>
        <v>Q2 2027</v>
      </c>
      <c r="CW4" s="10" t="str">
        <f t="shared" si="8"/>
        <v>Q3 2027</v>
      </c>
      <c r="CX4" s="10" t="str">
        <f t="shared" si="8"/>
        <v>Q4 2027</v>
      </c>
      <c r="CY4" s="10" t="str">
        <f t="shared" si="8"/>
        <v>Q1 2028</v>
      </c>
      <c r="CZ4" s="10" t="str">
        <f t="shared" si="8"/>
        <v>Q2 2028</v>
      </c>
      <c r="DA4" s="10" t="str">
        <f t="shared" si="8"/>
        <v>Q3 2028</v>
      </c>
      <c r="DB4" s="10" t="str">
        <f t="shared" si="8"/>
        <v>Q4 2028</v>
      </c>
      <c r="DC4" s="10" t="str">
        <f t="shared" si="8"/>
        <v>Q1 2029</v>
      </c>
      <c r="DD4" s="10" t="str">
        <f t="shared" si="8"/>
        <v>Q2 2029</v>
      </c>
      <c r="DE4" s="10" t="str">
        <f t="shared" si="8"/>
        <v>Q3 2029</v>
      </c>
      <c r="DF4" s="10" t="str">
        <f t="shared" si="8"/>
        <v>Q4 2029</v>
      </c>
      <c r="DG4" s="10" t="str">
        <f t="shared" si="8"/>
        <v>Q1 2030</v>
      </c>
      <c r="DH4" s="10" t="str">
        <f t="shared" si="8"/>
        <v>Q2 2030</v>
      </c>
      <c r="DI4" s="10" t="str">
        <f t="shared" si="8"/>
        <v>Q3 2030</v>
      </c>
      <c r="DJ4" s="10" t="str">
        <f t="shared" si="8"/>
        <v>Q4 2030</v>
      </c>
      <c r="DK4" s="10" t="str">
        <f t="shared" si="8"/>
        <v>Q1 2031</v>
      </c>
      <c r="DL4" s="10" t="str">
        <f t="shared" si="8"/>
        <v>Q2 2031</v>
      </c>
      <c r="DM4" s="10" t="str">
        <f t="shared" si="8"/>
        <v>Q3 2031</v>
      </c>
      <c r="DN4" s="10" t="str">
        <f t="shared" si="8"/>
        <v>Q4 2031</v>
      </c>
      <c r="DO4"/>
      <c r="DP4" s="157"/>
      <c r="DQ4" s="4">
        <f>YEAR(DQ3)</f>
        <v>2026</v>
      </c>
      <c r="DR4" s="4">
        <f t="shared" ref="DR4:DV4" si="9">YEAR(DR3)</f>
        <v>2027</v>
      </c>
      <c r="DS4" s="4">
        <f t="shared" si="9"/>
        <v>2028</v>
      </c>
      <c r="DT4" s="4">
        <f t="shared" si="9"/>
        <v>2029</v>
      </c>
      <c r="DU4" s="4">
        <f t="shared" si="9"/>
        <v>2030</v>
      </c>
      <c r="DV4" s="4">
        <f t="shared" si="9"/>
        <v>2031</v>
      </c>
      <c r="DW4" s="56"/>
    </row>
    <row r="5" spans="1:127" s="37" customFormat="1" ht="14.4">
      <c r="B5" s="5" t="s">
        <v>92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T5" s="157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/>
      <c r="CP5" s="157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/>
      <c r="DP5" s="157"/>
      <c r="DQ5" s="2"/>
      <c r="DR5" s="2"/>
      <c r="DS5" s="2"/>
      <c r="DT5" s="2"/>
      <c r="DU5" s="2"/>
      <c r="DV5" s="2"/>
    </row>
    <row r="6" spans="1:127" s="119" customFormat="1" ht="13.8" outlineLevel="1">
      <c r="B6" s="120"/>
      <c r="C6" s="120"/>
      <c r="D6" s="121" t="s">
        <v>91</v>
      </c>
      <c r="E6" s="121" t="s">
        <v>90</v>
      </c>
      <c r="F6" s="121" t="s">
        <v>89</v>
      </c>
      <c r="G6" s="121" t="s">
        <v>88</v>
      </c>
      <c r="H6" s="121" t="s">
        <v>87</v>
      </c>
      <c r="I6" s="121" t="s">
        <v>17</v>
      </c>
      <c r="J6" s="121" t="s">
        <v>86</v>
      </c>
      <c r="K6" s="121" t="s">
        <v>106</v>
      </c>
      <c r="L6" s="121" t="s">
        <v>105</v>
      </c>
      <c r="M6" s="121" t="s">
        <v>85</v>
      </c>
      <c r="N6" s="121" t="s">
        <v>84</v>
      </c>
      <c r="O6" s="121" t="s">
        <v>83</v>
      </c>
      <c r="P6" s="121" t="s">
        <v>82</v>
      </c>
      <c r="Q6" s="121" t="s">
        <v>81</v>
      </c>
      <c r="U6" s="84">
        <f t="shared" ref="U6:CF6" si="10">SUM(U7:U23)</f>
        <v>0</v>
      </c>
      <c r="V6" s="84">
        <f t="shared" si="10"/>
        <v>0</v>
      </c>
      <c r="W6" s="84">
        <f t="shared" si="10"/>
        <v>0</v>
      </c>
      <c r="X6" s="84">
        <f t="shared" si="10"/>
        <v>0</v>
      </c>
      <c r="Y6" s="84">
        <f t="shared" si="10"/>
        <v>3082.3333333333335</v>
      </c>
      <c r="Z6" s="84">
        <f t="shared" si="10"/>
        <v>3082.3333333333335</v>
      </c>
      <c r="AA6" s="84">
        <f t="shared" si="10"/>
        <v>3270.5507246376815</v>
      </c>
      <c r="AB6" s="84">
        <f t="shared" si="10"/>
        <v>3415.3333333333335</v>
      </c>
      <c r="AC6" s="84">
        <f t="shared" si="10"/>
        <v>3415.3333333333335</v>
      </c>
      <c r="AD6" s="84">
        <f t="shared" si="10"/>
        <v>3415.3333333333335</v>
      </c>
      <c r="AE6" s="84">
        <f t="shared" si="10"/>
        <v>3415.3333333333335</v>
      </c>
      <c r="AF6" s="84">
        <f t="shared" si="10"/>
        <v>3415.3333333333335</v>
      </c>
      <c r="AG6" s="84">
        <f t="shared" si="10"/>
        <v>3415.3333333333335</v>
      </c>
      <c r="AH6" s="84">
        <f t="shared" si="10"/>
        <v>3415.3333333333335</v>
      </c>
      <c r="AI6" s="84">
        <f t="shared" si="10"/>
        <v>3415.3333333333335</v>
      </c>
      <c r="AJ6" s="84">
        <f t="shared" si="10"/>
        <v>3415.3333333333335</v>
      </c>
      <c r="AK6" s="84">
        <f t="shared" si="10"/>
        <v>10915.333333333334</v>
      </c>
      <c r="AL6" s="84">
        <f t="shared" si="10"/>
        <v>10915.333333333334</v>
      </c>
      <c r="AM6" s="84">
        <f t="shared" si="10"/>
        <v>10915.333333333334</v>
      </c>
      <c r="AN6" s="84">
        <f t="shared" si="10"/>
        <v>10915.333333333334</v>
      </c>
      <c r="AO6" s="84">
        <f t="shared" si="10"/>
        <v>10915.333333333334</v>
      </c>
      <c r="AP6" s="84">
        <f t="shared" si="10"/>
        <v>10915.333333333334</v>
      </c>
      <c r="AQ6" s="84">
        <f t="shared" si="10"/>
        <v>10915.333333333334</v>
      </c>
      <c r="AR6" s="84">
        <f t="shared" si="10"/>
        <v>10915.333333333334</v>
      </c>
      <c r="AS6" s="84">
        <f t="shared" si="10"/>
        <v>10915.333333333334</v>
      </c>
      <c r="AT6" s="84">
        <f t="shared" si="10"/>
        <v>10915.333333333334</v>
      </c>
      <c r="AU6" s="84">
        <f t="shared" si="10"/>
        <v>10915.333333333334</v>
      </c>
      <c r="AV6" s="84">
        <f t="shared" si="10"/>
        <v>10915.333333333334</v>
      </c>
      <c r="AW6" s="84">
        <f t="shared" si="10"/>
        <v>10915.333333333334</v>
      </c>
      <c r="AX6" s="84">
        <f t="shared" si="10"/>
        <v>10915.333333333334</v>
      </c>
      <c r="AY6" s="84">
        <f t="shared" si="10"/>
        <v>10915.333333333334</v>
      </c>
      <c r="AZ6" s="84">
        <f t="shared" si="10"/>
        <v>10915.333333333334</v>
      </c>
      <c r="BA6" s="84">
        <f t="shared" si="10"/>
        <v>10915.333333333334</v>
      </c>
      <c r="BB6" s="84">
        <f t="shared" si="10"/>
        <v>10915.333333333334</v>
      </c>
      <c r="BC6" s="84">
        <f t="shared" si="10"/>
        <v>10915.333333333334</v>
      </c>
      <c r="BD6" s="84">
        <f t="shared" si="10"/>
        <v>10915.333333333334</v>
      </c>
      <c r="BE6" s="84">
        <f t="shared" si="10"/>
        <v>10915.333333333334</v>
      </c>
      <c r="BF6" s="84">
        <f t="shared" si="10"/>
        <v>10915.333333333334</v>
      </c>
      <c r="BG6" s="84">
        <f t="shared" si="10"/>
        <v>10915.333333333334</v>
      </c>
      <c r="BH6" s="84">
        <f t="shared" si="10"/>
        <v>10915.333333333334</v>
      </c>
      <c r="BI6" s="84">
        <f t="shared" si="10"/>
        <v>10915.333333333334</v>
      </c>
      <c r="BJ6" s="84">
        <f t="shared" si="10"/>
        <v>10915.333333333334</v>
      </c>
      <c r="BK6" s="84">
        <f t="shared" si="10"/>
        <v>10915.333333333334</v>
      </c>
      <c r="BL6" s="84">
        <f t="shared" si="10"/>
        <v>10915.333333333334</v>
      </c>
      <c r="BM6" s="84">
        <f t="shared" si="10"/>
        <v>10915.333333333334</v>
      </c>
      <c r="BN6" s="84">
        <f t="shared" si="10"/>
        <v>10915.333333333334</v>
      </c>
      <c r="BO6" s="84">
        <f t="shared" si="10"/>
        <v>10915.333333333334</v>
      </c>
      <c r="BP6" s="84">
        <f t="shared" si="10"/>
        <v>10915.333333333334</v>
      </c>
      <c r="BQ6" s="84">
        <f t="shared" si="10"/>
        <v>10915.333333333334</v>
      </c>
      <c r="BR6" s="84">
        <f t="shared" si="10"/>
        <v>10915.333333333334</v>
      </c>
      <c r="BS6" s="84">
        <f t="shared" si="10"/>
        <v>10915.333333333334</v>
      </c>
      <c r="BT6" s="84">
        <f t="shared" si="10"/>
        <v>10915.333333333334</v>
      </c>
      <c r="BU6" s="84">
        <f t="shared" si="10"/>
        <v>10915.333333333334</v>
      </c>
      <c r="BV6" s="84">
        <f t="shared" si="10"/>
        <v>10915.333333333334</v>
      </c>
      <c r="BW6" s="84">
        <f t="shared" si="10"/>
        <v>10915.333333333334</v>
      </c>
      <c r="BX6" s="84">
        <f t="shared" si="10"/>
        <v>10915.333333333334</v>
      </c>
      <c r="BY6" s="84">
        <f t="shared" si="10"/>
        <v>10915.333333333334</v>
      </c>
      <c r="BZ6" s="84">
        <f t="shared" si="10"/>
        <v>10915.333333333334</v>
      </c>
      <c r="CA6" s="84">
        <f t="shared" si="10"/>
        <v>10915.333333333334</v>
      </c>
      <c r="CB6" s="84">
        <f t="shared" si="10"/>
        <v>10915.333333333334</v>
      </c>
      <c r="CC6" s="84">
        <f t="shared" si="10"/>
        <v>10915.333333333334</v>
      </c>
      <c r="CD6" s="84">
        <f t="shared" si="10"/>
        <v>10915.333333333334</v>
      </c>
      <c r="CE6" s="84">
        <f t="shared" si="10"/>
        <v>10915.333333333334</v>
      </c>
      <c r="CF6" s="84">
        <f t="shared" si="10"/>
        <v>10915.333333333334</v>
      </c>
      <c r="CG6" s="84">
        <f t="shared" ref="CG6:CN6" si="11">SUM(CG7:CG23)</f>
        <v>10915.333333333334</v>
      </c>
      <c r="CH6" s="84">
        <f t="shared" si="11"/>
        <v>10915.333333333334</v>
      </c>
      <c r="CI6" s="84">
        <f t="shared" si="11"/>
        <v>10915.333333333334</v>
      </c>
      <c r="CJ6" s="84">
        <f t="shared" si="11"/>
        <v>10915.333333333334</v>
      </c>
      <c r="CK6" s="84">
        <f t="shared" si="11"/>
        <v>10915.333333333334</v>
      </c>
      <c r="CL6" s="84">
        <f t="shared" si="11"/>
        <v>10915.333333333334</v>
      </c>
      <c r="CM6" s="84">
        <f t="shared" si="11"/>
        <v>10915.333333333334</v>
      </c>
      <c r="CN6" s="84">
        <f t="shared" si="11"/>
        <v>10915.333333333334</v>
      </c>
      <c r="CQ6" s="55">
        <f t="shared" ref="CQ6:DN6" si="12">SUM(CQ7:CQ23)</f>
        <v>0</v>
      </c>
      <c r="CR6" s="55">
        <f t="shared" si="12"/>
        <v>6164.666666666667</v>
      </c>
      <c r="CS6" s="55">
        <f t="shared" si="12"/>
        <v>10101.217391304348</v>
      </c>
      <c r="CT6" s="55">
        <f t="shared" si="12"/>
        <v>10246</v>
      </c>
      <c r="CU6" s="55">
        <f t="shared" si="12"/>
        <v>10246</v>
      </c>
      <c r="CV6" s="55">
        <f t="shared" si="12"/>
        <v>25246</v>
      </c>
      <c r="CW6" s="55">
        <f t="shared" si="12"/>
        <v>32746</v>
      </c>
      <c r="CX6" s="55">
        <f t="shared" si="12"/>
        <v>32746</v>
      </c>
      <c r="CY6" s="55">
        <f t="shared" si="12"/>
        <v>32746</v>
      </c>
      <c r="CZ6" s="55">
        <f t="shared" si="12"/>
        <v>32746</v>
      </c>
      <c r="DA6" s="55">
        <f t="shared" si="12"/>
        <v>32746</v>
      </c>
      <c r="DB6" s="55">
        <f t="shared" si="12"/>
        <v>32746</v>
      </c>
      <c r="DC6" s="55">
        <f t="shared" si="12"/>
        <v>32746</v>
      </c>
      <c r="DD6" s="55">
        <f t="shared" si="12"/>
        <v>32746</v>
      </c>
      <c r="DE6" s="55">
        <f t="shared" si="12"/>
        <v>32746</v>
      </c>
      <c r="DF6" s="55">
        <f t="shared" si="12"/>
        <v>32746</v>
      </c>
      <c r="DG6" s="55">
        <f t="shared" si="12"/>
        <v>32746</v>
      </c>
      <c r="DH6" s="55">
        <f t="shared" si="12"/>
        <v>32746</v>
      </c>
      <c r="DI6" s="55">
        <f t="shared" si="12"/>
        <v>32746</v>
      </c>
      <c r="DJ6" s="55">
        <f t="shared" si="12"/>
        <v>32746</v>
      </c>
      <c r="DK6" s="55">
        <f t="shared" si="12"/>
        <v>32746</v>
      </c>
      <c r="DL6" s="55">
        <f t="shared" si="12"/>
        <v>32746</v>
      </c>
      <c r="DM6" s="55">
        <f t="shared" si="12"/>
        <v>32746</v>
      </c>
      <c r="DN6" s="55">
        <f t="shared" si="12"/>
        <v>32746</v>
      </c>
      <c r="DQ6" s="55">
        <f t="shared" ref="DQ6:DV6" si="13">SUM(DQ7:DQ23)</f>
        <v>26511.884057971016</v>
      </c>
      <c r="DR6" s="55">
        <f t="shared" si="13"/>
        <v>100984</v>
      </c>
      <c r="DS6" s="55">
        <f t="shared" si="13"/>
        <v>130984</v>
      </c>
      <c r="DT6" s="55">
        <f t="shared" si="13"/>
        <v>130984</v>
      </c>
      <c r="DU6" s="55">
        <f t="shared" si="13"/>
        <v>130984</v>
      </c>
      <c r="DV6" s="55">
        <f t="shared" si="13"/>
        <v>130984</v>
      </c>
    </row>
    <row r="7" spans="1:127" ht="21" customHeight="1" outlineLevel="1">
      <c r="B7" s="45"/>
      <c r="C7" s="54"/>
      <c r="D7" s="53" t="s">
        <v>80</v>
      </c>
      <c r="E7" s="53" t="s">
        <v>123</v>
      </c>
      <c r="F7" s="52" t="s">
        <v>101</v>
      </c>
      <c r="G7" s="52" t="s">
        <v>70</v>
      </c>
      <c r="H7" s="52" t="s">
        <v>97</v>
      </c>
      <c r="I7" s="50">
        <v>46143</v>
      </c>
      <c r="J7" s="50"/>
      <c r="K7" s="50"/>
      <c r="L7" s="50"/>
      <c r="M7" s="65">
        <v>25000</v>
      </c>
      <c r="N7" s="51"/>
      <c r="O7" s="50"/>
      <c r="P7" s="48"/>
      <c r="Q7" s="50" t="s">
        <v>79</v>
      </c>
      <c r="S7" s="29"/>
      <c r="U7" s="42">
        <f>_xlfn.LET(
_xlpm.hireDate,$I7,
_xlpm.terminationDate,$J7,
_xlpm.initialSalary,$M7,
_xlpm.updatedSalary,$N7,
_xlpm.updatedSalaryDate,$O7,
_xlpm.periodStartDate,EOMONTH(U$4,-1)+1,
_xlpm.periodEndDate,U$4,
_xlpm.hireNotYetStarted,$I7&gt;_xlpm.periodEndDate,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0</v>
      </c>
      <c r="V7" s="42">
        <f t="shared" ref="V7:AK22" si="14">_xlfn.LET(
_xlpm.hireDate,$I7,
_xlpm.terminationDate,$J7,
_xlpm.initialSalary,$M7,
_xlpm.updatedSalary,$N7,
_xlpm.updatedSalaryDate,$O7,
_xlpm.periodStartDate,EOMONTH(V$4,-1)+1,
_xlpm.periodEndDate,V$4,
_xlpm.hireNotYetStarted,$I7&gt;_xlpm.periodEndDate,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0</v>
      </c>
      <c r="W7" s="42">
        <f t="shared" si="14"/>
        <v>0</v>
      </c>
      <c r="X7" s="42">
        <f t="shared" si="14"/>
        <v>0</v>
      </c>
      <c r="Y7" s="42">
        <f t="shared" si="14"/>
        <v>2083.3333333333335</v>
      </c>
      <c r="Z7" s="42">
        <f t="shared" si="14"/>
        <v>2083.3333333333335</v>
      </c>
      <c r="AA7" s="42">
        <f t="shared" si="14"/>
        <v>2083.3333333333335</v>
      </c>
      <c r="AB7" s="42">
        <f t="shared" si="14"/>
        <v>2083.3333333333335</v>
      </c>
      <c r="AC7" s="42">
        <f t="shared" si="14"/>
        <v>2083.3333333333335</v>
      </c>
      <c r="AD7" s="42">
        <f t="shared" si="14"/>
        <v>2083.3333333333335</v>
      </c>
      <c r="AE7" s="42">
        <f t="shared" si="14"/>
        <v>2083.3333333333335</v>
      </c>
      <c r="AF7" s="42">
        <f t="shared" si="14"/>
        <v>2083.3333333333335</v>
      </c>
      <c r="AG7" s="42">
        <f t="shared" si="14"/>
        <v>2083.3333333333335</v>
      </c>
      <c r="AH7" s="42">
        <f t="shared" si="14"/>
        <v>2083.3333333333335</v>
      </c>
      <c r="AI7" s="42">
        <f t="shared" si="14"/>
        <v>2083.3333333333335</v>
      </c>
      <c r="AJ7" s="42">
        <f t="shared" si="14"/>
        <v>2083.3333333333335</v>
      </c>
      <c r="AK7" s="42">
        <f t="shared" si="14"/>
        <v>2083.3333333333335</v>
      </c>
      <c r="AL7" s="42">
        <f t="shared" ref="AL7:BA22" si="15">_xlfn.LET(
_xlpm.hireDate,$I7,
_xlpm.terminationDate,$J7,
_xlpm.initialSalary,$M7,
_xlpm.updatedSalary,$N7,
_xlpm.updatedSalaryDate,$O7,
_xlpm.periodStartDate,EOMONTH(AL$4,-1)+1,
_xlpm.periodEndDate,AL$4,
_xlpm.hireNotYetStarted,$I7&gt;_xlpm.periodEndDate,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2083.3333333333335</v>
      </c>
      <c r="AM7" s="42">
        <f t="shared" si="15"/>
        <v>2083.3333333333335</v>
      </c>
      <c r="AN7" s="42">
        <f t="shared" si="15"/>
        <v>2083.3333333333335</v>
      </c>
      <c r="AO7" s="42">
        <f t="shared" si="15"/>
        <v>2083.3333333333335</v>
      </c>
      <c r="AP7" s="42">
        <f t="shared" si="15"/>
        <v>2083.3333333333335</v>
      </c>
      <c r="AQ7" s="42">
        <f t="shared" si="15"/>
        <v>2083.3333333333335</v>
      </c>
      <c r="AR7" s="42">
        <f t="shared" si="15"/>
        <v>2083.3333333333335</v>
      </c>
      <c r="AS7" s="42">
        <f t="shared" si="15"/>
        <v>2083.3333333333335</v>
      </c>
      <c r="AT7" s="42">
        <f t="shared" si="15"/>
        <v>2083.3333333333335</v>
      </c>
      <c r="AU7" s="42">
        <f t="shared" si="15"/>
        <v>2083.3333333333335</v>
      </c>
      <c r="AV7" s="42">
        <f t="shared" si="15"/>
        <v>2083.3333333333335</v>
      </c>
      <c r="AW7" s="42">
        <f t="shared" si="15"/>
        <v>2083.3333333333335</v>
      </c>
      <c r="AX7" s="42">
        <f t="shared" si="15"/>
        <v>2083.3333333333335</v>
      </c>
      <c r="AY7" s="42">
        <f t="shared" si="15"/>
        <v>2083.3333333333335</v>
      </c>
      <c r="AZ7" s="42">
        <f t="shared" si="15"/>
        <v>2083.3333333333335</v>
      </c>
      <c r="BA7" s="42">
        <f t="shared" si="15"/>
        <v>2083.3333333333335</v>
      </c>
      <c r="BB7" s="42">
        <f t="shared" ref="BB7:BQ22" si="16">_xlfn.LET(
_xlpm.hireDate,$I7,
_xlpm.terminationDate,$J7,
_xlpm.initialSalary,$M7,
_xlpm.updatedSalary,$N7,
_xlpm.updatedSalaryDate,$O7,
_xlpm.periodStartDate,EOMONTH(BB$4,-1)+1,
_xlpm.periodEndDate,BB$4,
_xlpm.hireNotYetStarted,$I7&gt;_xlpm.periodEndDate,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2083.3333333333335</v>
      </c>
      <c r="BC7" s="42">
        <f t="shared" si="16"/>
        <v>2083.3333333333335</v>
      </c>
      <c r="BD7" s="42">
        <f t="shared" si="16"/>
        <v>2083.3333333333335</v>
      </c>
      <c r="BE7" s="42">
        <f t="shared" si="16"/>
        <v>2083.3333333333335</v>
      </c>
      <c r="BF7" s="42">
        <f t="shared" si="16"/>
        <v>2083.3333333333335</v>
      </c>
      <c r="BG7" s="42">
        <f t="shared" si="16"/>
        <v>2083.3333333333335</v>
      </c>
      <c r="BH7" s="42">
        <f t="shared" si="16"/>
        <v>2083.3333333333335</v>
      </c>
      <c r="BI7" s="42">
        <f t="shared" si="16"/>
        <v>2083.3333333333335</v>
      </c>
      <c r="BJ7" s="42">
        <f t="shared" si="16"/>
        <v>2083.3333333333335</v>
      </c>
      <c r="BK7" s="42">
        <f t="shared" si="16"/>
        <v>2083.3333333333335</v>
      </c>
      <c r="BL7" s="42">
        <f t="shared" si="16"/>
        <v>2083.3333333333335</v>
      </c>
      <c r="BM7" s="42">
        <f t="shared" si="16"/>
        <v>2083.3333333333335</v>
      </c>
      <c r="BN7" s="42">
        <f t="shared" si="16"/>
        <v>2083.3333333333335</v>
      </c>
      <c r="BO7" s="42">
        <f t="shared" si="16"/>
        <v>2083.3333333333335</v>
      </c>
      <c r="BP7" s="42">
        <f t="shared" si="16"/>
        <v>2083.3333333333335</v>
      </c>
      <c r="BQ7" s="42">
        <f t="shared" si="16"/>
        <v>2083.3333333333335</v>
      </c>
      <c r="BR7" s="42">
        <f t="shared" ref="BR7:CG22" si="17">_xlfn.LET(
_xlpm.hireDate,$I7,
_xlpm.terminationDate,$J7,
_xlpm.initialSalary,$M7,
_xlpm.updatedSalary,$N7,
_xlpm.updatedSalaryDate,$O7,
_xlpm.periodStartDate,EOMONTH(BR$4,-1)+1,
_xlpm.periodEndDate,BR$4,
_xlpm.hireNotYetStarted,$I7&gt;_xlpm.periodEndDate,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2083.3333333333335</v>
      </c>
      <c r="BS7" s="42">
        <f t="shared" si="17"/>
        <v>2083.3333333333335</v>
      </c>
      <c r="BT7" s="42">
        <f t="shared" si="17"/>
        <v>2083.3333333333335</v>
      </c>
      <c r="BU7" s="42">
        <f t="shared" si="17"/>
        <v>2083.3333333333335</v>
      </c>
      <c r="BV7" s="42">
        <f t="shared" si="17"/>
        <v>2083.3333333333335</v>
      </c>
      <c r="BW7" s="42">
        <f t="shared" si="17"/>
        <v>2083.3333333333335</v>
      </c>
      <c r="BX7" s="42">
        <f t="shared" si="17"/>
        <v>2083.3333333333335</v>
      </c>
      <c r="BY7" s="42">
        <f t="shared" si="17"/>
        <v>2083.3333333333335</v>
      </c>
      <c r="BZ7" s="42">
        <f t="shared" si="17"/>
        <v>2083.3333333333335</v>
      </c>
      <c r="CA7" s="42">
        <f t="shared" si="17"/>
        <v>2083.3333333333335</v>
      </c>
      <c r="CB7" s="42">
        <f t="shared" si="17"/>
        <v>2083.3333333333335</v>
      </c>
      <c r="CC7" s="42">
        <f t="shared" si="17"/>
        <v>2083.3333333333335</v>
      </c>
      <c r="CD7" s="42">
        <f t="shared" si="17"/>
        <v>2083.3333333333335</v>
      </c>
      <c r="CE7" s="42">
        <f t="shared" si="17"/>
        <v>2083.3333333333335</v>
      </c>
      <c r="CF7" s="42">
        <f t="shared" si="17"/>
        <v>2083.3333333333335</v>
      </c>
      <c r="CG7" s="42">
        <f t="shared" si="17"/>
        <v>2083.3333333333335</v>
      </c>
      <c r="CH7" s="42">
        <f t="shared" ref="CH7:CN22" si="18">_xlfn.LET(
_xlpm.hireDate,$I7,
_xlpm.terminationDate,$J7,
_xlpm.initialSalary,$M7,
_xlpm.updatedSalary,$N7,
_xlpm.updatedSalaryDate,$O7,
_xlpm.periodStartDate,EOMONTH(CH$4,-1)+1,
_xlpm.periodEndDate,CH$4,
_xlpm.hireNotYetStarted,$I7&gt;_xlpm.periodEndDate,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2083.3333333333335</v>
      </c>
      <c r="CI7" s="42">
        <f t="shared" si="18"/>
        <v>2083.3333333333335</v>
      </c>
      <c r="CJ7" s="42">
        <f t="shared" si="18"/>
        <v>2083.3333333333335</v>
      </c>
      <c r="CK7" s="42">
        <f t="shared" si="18"/>
        <v>2083.3333333333335</v>
      </c>
      <c r="CL7" s="42">
        <f t="shared" si="18"/>
        <v>2083.3333333333335</v>
      </c>
      <c r="CM7" s="42">
        <f t="shared" si="18"/>
        <v>2083.3333333333335</v>
      </c>
      <c r="CN7" s="42">
        <f t="shared" si="18"/>
        <v>2083.3333333333335</v>
      </c>
      <c r="CQ7" s="11">
        <f>SUMIFS($U7:$CN7,$U$4:$CN$4,"&gt;=" &amp; EOMONTH(CQ$3,-2),$U$4:$CN$4,"&lt;=" &amp; CQ$3)</f>
        <v>0</v>
      </c>
      <c r="CR7" s="11">
        <f t="shared" ref="CR7:DG7" si="19">SUMIFS($U7:$CN7,$U$4:$CN$4,"&gt;=" &amp; EOMONTH(CR$3,-2),$U$4:$CN$4,"&lt;=" &amp; CR$3)</f>
        <v>4166.666666666667</v>
      </c>
      <c r="CS7" s="11">
        <f t="shared" si="19"/>
        <v>6250</v>
      </c>
      <c r="CT7" s="11">
        <f t="shared" si="19"/>
        <v>6250</v>
      </c>
      <c r="CU7" s="11">
        <f t="shared" si="19"/>
        <v>6250</v>
      </c>
      <c r="CV7" s="11">
        <f t="shared" si="19"/>
        <v>6250</v>
      </c>
      <c r="CW7" s="11">
        <f t="shared" si="19"/>
        <v>6250</v>
      </c>
      <c r="CX7" s="11">
        <f t="shared" si="19"/>
        <v>6250</v>
      </c>
      <c r="CY7" s="11">
        <f t="shared" si="19"/>
        <v>6250</v>
      </c>
      <c r="CZ7" s="11">
        <f t="shared" si="19"/>
        <v>6250</v>
      </c>
      <c r="DA7" s="11">
        <f t="shared" si="19"/>
        <v>6250</v>
      </c>
      <c r="DB7" s="11">
        <f t="shared" si="19"/>
        <v>6250</v>
      </c>
      <c r="DC7" s="11">
        <f t="shared" si="19"/>
        <v>6250</v>
      </c>
      <c r="DD7" s="11">
        <f t="shared" si="19"/>
        <v>6250</v>
      </c>
      <c r="DE7" s="11">
        <f t="shared" si="19"/>
        <v>6250</v>
      </c>
      <c r="DF7" s="11">
        <f t="shared" si="19"/>
        <v>6250</v>
      </c>
      <c r="DG7" s="11">
        <f t="shared" si="19"/>
        <v>6250</v>
      </c>
      <c r="DH7" s="11">
        <f t="shared" ref="DH7:DN22" si="20">SUMIFS($U7:$CN7,$U$4:$CN$4,"&gt;=" &amp; EOMONTH(DH$3,-2),$U$4:$CN$4,"&lt;=" &amp; DH$3)</f>
        <v>6250</v>
      </c>
      <c r="DI7" s="11">
        <f t="shared" si="20"/>
        <v>6250</v>
      </c>
      <c r="DJ7" s="11">
        <f t="shared" si="20"/>
        <v>6250</v>
      </c>
      <c r="DK7" s="11">
        <f t="shared" si="20"/>
        <v>6250</v>
      </c>
      <c r="DL7" s="11">
        <f t="shared" si="20"/>
        <v>6250</v>
      </c>
      <c r="DM7" s="11">
        <f t="shared" si="20"/>
        <v>6250</v>
      </c>
      <c r="DN7" s="11">
        <f t="shared" si="20"/>
        <v>6250</v>
      </c>
      <c r="DQ7" s="11">
        <f>SUMIFS($U7:$CN7,$U$4:$CN$4,"&gt;=" &amp; EOMONTH(DQ$3,-11),$U$4:$CN$4,"&lt;=" &amp; DQ$3)</f>
        <v>16666.666666666668</v>
      </c>
      <c r="DR7" s="11">
        <f t="shared" ref="DR7:DV22" si="21">SUMIFS($U7:$CN7,$U$4:$CN$4,"&gt;=" &amp; EOMONTH(DR$3,-11),$U$4:$CN$4,"&lt;=" &amp; DR$3)</f>
        <v>24999.999999999996</v>
      </c>
      <c r="DS7" s="11">
        <f t="shared" si="21"/>
        <v>24999.999999999996</v>
      </c>
      <c r="DT7" s="11">
        <f t="shared" si="21"/>
        <v>24999.999999999996</v>
      </c>
      <c r="DU7" s="11">
        <f t="shared" si="21"/>
        <v>24999.999999999996</v>
      </c>
      <c r="DV7" s="11">
        <f t="shared" si="21"/>
        <v>24999.999999999996</v>
      </c>
    </row>
    <row r="8" spans="1:127" ht="21" customHeight="1" outlineLevel="1">
      <c r="B8" s="45"/>
      <c r="C8" s="54"/>
      <c r="D8" s="53" t="s">
        <v>102</v>
      </c>
      <c r="E8" s="53" t="s">
        <v>103</v>
      </c>
      <c r="F8" s="52" t="s">
        <v>104</v>
      </c>
      <c r="G8" s="52" t="s">
        <v>70</v>
      </c>
      <c r="H8" s="52" t="s">
        <v>124</v>
      </c>
      <c r="I8" s="50">
        <v>46143</v>
      </c>
      <c r="J8" s="50"/>
      <c r="K8" s="53">
        <v>30</v>
      </c>
      <c r="L8" s="66">
        <v>45</v>
      </c>
      <c r="M8" s="65">
        <f>K8*L8*12*0.74</f>
        <v>11988</v>
      </c>
      <c r="N8" s="51"/>
      <c r="O8" s="50"/>
      <c r="P8" s="50"/>
      <c r="Q8" s="50" t="s">
        <v>78</v>
      </c>
      <c r="S8" s="29"/>
      <c r="U8" s="42">
        <f t="shared" ref="U8:AJ23" si="22">_xlfn.LET(
_xlpm.hireDate,$I8,
_xlpm.terminationDate,$J8,
_xlpm.initialSalary,$M8,
_xlpm.updatedSalary,$N8,
_xlpm.updatedSalaryDate,$O8,
_xlpm.periodStartDate,EOMONTH(U$4,-1)+1,
_xlpm.periodEndDate,U$4,
_xlpm.hireNotYetStarted,$I8&gt;_xlpm.periodEndDate,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0</v>
      </c>
      <c r="V8" s="42">
        <f t="shared" si="14"/>
        <v>0</v>
      </c>
      <c r="W8" s="42">
        <f t="shared" si="14"/>
        <v>0</v>
      </c>
      <c r="X8" s="42">
        <f t="shared" si="14"/>
        <v>0</v>
      </c>
      <c r="Y8" s="42">
        <f t="shared" si="14"/>
        <v>999</v>
      </c>
      <c r="Z8" s="42">
        <f t="shared" si="14"/>
        <v>999</v>
      </c>
      <c r="AA8" s="42">
        <f t="shared" si="14"/>
        <v>999</v>
      </c>
      <c r="AB8" s="42">
        <f t="shared" si="14"/>
        <v>999</v>
      </c>
      <c r="AC8" s="42">
        <f t="shared" si="14"/>
        <v>999</v>
      </c>
      <c r="AD8" s="42">
        <f t="shared" si="14"/>
        <v>999</v>
      </c>
      <c r="AE8" s="42">
        <f t="shared" si="14"/>
        <v>999</v>
      </c>
      <c r="AF8" s="42">
        <f t="shared" si="14"/>
        <v>999</v>
      </c>
      <c r="AG8" s="42">
        <f t="shared" si="14"/>
        <v>999</v>
      </c>
      <c r="AH8" s="42">
        <f t="shared" si="14"/>
        <v>999</v>
      </c>
      <c r="AI8" s="42">
        <f t="shared" si="14"/>
        <v>999</v>
      </c>
      <c r="AJ8" s="42">
        <f t="shared" si="14"/>
        <v>999</v>
      </c>
      <c r="AK8" s="42">
        <f t="shared" si="14"/>
        <v>999</v>
      </c>
      <c r="AL8" s="42">
        <f t="shared" si="15"/>
        <v>999</v>
      </c>
      <c r="AM8" s="42">
        <f t="shared" si="15"/>
        <v>999</v>
      </c>
      <c r="AN8" s="42">
        <f t="shared" si="15"/>
        <v>999</v>
      </c>
      <c r="AO8" s="42">
        <f t="shared" si="15"/>
        <v>999</v>
      </c>
      <c r="AP8" s="42">
        <f t="shared" si="15"/>
        <v>999</v>
      </c>
      <c r="AQ8" s="42">
        <f t="shared" si="15"/>
        <v>999</v>
      </c>
      <c r="AR8" s="42">
        <f t="shared" si="15"/>
        <v>999</v>
      </c>
      <c r="AS8" s="42">
        <f t="shared" si="15"/>
        <v>999</v>
      </c>
      <c r="AT8" s="42">
        <f t="shared" si="15"/>
        <v>999</v>
      </c>
      <c r="AU8" s="42">
        <f t="shared" si="15"/>
        <v>999</v>
      </c>
      <c r="AV8" s="42">
        <f t="shared" si="15"/>
        <v>999</v>
      </c>
      <c r="AW8" s="42">
        <f t="shared" si="15"/>
        <v>999</v>
      </c>
      <c r="AX8" s="42">
        <f t="shared" si="15"/>
        <v>999</v>
      </c>
      <c r="AY8" s="42">
        <f t="shared" si="15"/>
        <v>999</v>
      </c>
      <c r="AZ8" s="42">
        <f t="shared" si="15"/>
        <v>999</v>
      </c>
      <c r="BA8" s="42">
        <f t="shared" si="15"/>
        <v>999</v>
      </c>
      <c r="BB8" s="42">
        <f t="shared" si="16"/>
        <v>999</v>
      </c>
      <c r="BC8" s="42">
        <f t="shared" si="16"/>
        <v>999</v>
      </c>
      <c r="BD8" s="42">
        <f t="shared" si="16"/>
        <v>999</v>
      </c>
      <c r="BE8" s="42">
        <f t="shared" si="16"/>
        <v>999</v>
      </c>
      <c r="BF8" s="42">
        <f t="shared" si="16"/>
        <v>999</v>
      </c>
      <c r="BG8" s="42">
        <f t="shared" si="16"/>
        <v>999</v>
      </c>
      <c r="BH8" s="42">
        <f t="shared" si="16"/>
        <v>999</v>
      </c>
      <c r="BI8" s="42">
        <f t="shared" si="16"/>
        <v>999</v>
      </c>
      <c r="BJ8" s="42">
        <f t="shared" si="16"/>
        <v>999</v>
      </c>
      <c r="BK8" s="42">
        <f t="shared" si="16"/>
        <v>999</v>
      </c>
      <c r="BL8" s="42">
        <f t="shared" si="16"/>
        <v>999</v>
      </c>
      <c r="BM8" s="42">
        <f t="shared" si="16"/>
        <v>999</v>
      </c>
      <c r="BN8" s="42">
        <f t="shared" si="16"/>
        <v>999</v>
      </c>
      <c r="BO8" s="42">
        <f t="shared" si="16"/>
        <v>999</v>
      </c>
      <c r="BP8" s="42">
        <f t="shared" si="16"/>
        <v>999</v>
      </c>
      <c r="BQ8" s="42">
        <f t="shared" si="16"/>
        <v>999</v>
      </c>
      <c r="BR8" s="42">
        <f t="shared" si="17"/>
        <v>999</v>
      </c>
      <c r="BS8" s="42">
        <f t="shared" si="17"/>
        <v>999</v>
      </c>
      <c r="BT8" s="42">
        <f t="shared" si="17"/>
        <v>999</v>
      </c>
      <c r="BU8" s="42">
        <f t="shared" si="17"/>
        <v>999</v>
      </c>
      <c r="BV8" s="42">
        <f t="shared" si="17"/>
        <v>999</v>
      </c>
      <c r="BW8" s="42">
        <f t="shared" si="17"/>
        <v>999</v>
      </c>
      <c r="BX8" s="42">
        <f t="shared" si="17"/>
        <v>999</v>
      </c>
      <c r="BY8" s="42">
        <f t="shared" si="17"/>
        <v>999</v>
      </c>
      <c r="BZ8" s="42">
        <f t="shared" si="17"/>
        <v>999</v>
      </c>
      <c r="CA8" s="42">
        <f t="shared" si="17"/>
        <v>999</v>
      </c>
      <c r="CB8" s="42">
        <f t="shared" si="17"/>
        <v>999</v>
      </c>
      <c r="CC8" s="42">
        <f t="shared" si="17"/>
        <v>999</v>
      </c>
      <c r="CD8" s="42">
        <f t="shared" si="17"/>
        <v>999</v>
      </c>
      <c r="CE8" s="42">
        <f t="shared" si="17"/>
        <v>999</v>
      </c>
      <c r="CF8" s="42">
        <f t="shared" si="17"/>
        <v>999</v>
      </c>
      <c r="CG8" s="42">
        <f t="shared" si="17"/>
        <v>999</v>
      </c>
      <c r="CH8" s="42">
        <f t="shared" si="18"/>
        <v>999</v>
      </c>
      <c r="CI8" s="42">
        <f t="shared" si="18"/>
        <v>999</v>
      </c>
      <c r="CJ8" s="42">
        <f t="shared" si="18"/>
        <v>999</v>
      </c>
      <c r="CK8" s="42">
        <f t="shared" si="18"/>
        <v>999</v>
      </c>
      <c r="CL8" s="42">
        <f t="shared" si="18"/>
        <v>999</v>
      </c>
      <c r="CM8" s="42">
        <f t="shared" si="18"/>
        <v>999</v>
      </c>
      <c r="CN8" s="42">
        <f t="shared" si="18"/>
        <v>999</v>
      </c>
      <c r="CQ8" s="11">
        <f t="shared" ref="CQ8:DF23" si="23">SUMIFS($U8:$CN8,$U$4:$CN$4,"&gt;=" &amp; EOMONTH(CQ$3,-2),$U$4:$CN$4,"&lt;=" &amp; CQ$3)</f>
        <v>0</v>
      </c>
      <c r="CR8" s="11">
        <f t="shared" si="23"/>
        <v>1998</v>
      </c>
      <c r="CS8" s="11">
        <f t="shared" si="23"/>
        <v>2997</v>
      </c>
      <c r="CT8" s="11">
        <f t="shared" si="23"/>
        <v>2997</v>
      </c>
      <c r="CU8" s="11">
        <f t="shared" si="23"/>
        <v>2997</v>
      </c>
      <c r="CV8" s="11">
        <f t="shared" si="23"/>
        <v>2997</v>
      </c>
      <c r="CW8" s="11">
        <f t="shared" si="23"/>
        <v>2997</v>
      </c>
      <c r="CX8" s="11">
        <f t="shared" si="23"/>
        <v>2997</v>
      </c>
      <c r="CY8" s="11">
        <f t="shared" si="23"/>
        <v>2997</v>
      </c>
      <c r="CZ8" s="11">
        <f t="shared" si="23"/>
        <v>2997</v>
      </c>
      <c r="DA8" s="11">
        <f t="shared" si="23"/>
        <v>2997</v>
      </c>
      <c r="DB8" s="11">
        <f t="shared" si="23"/>
        <v>2997</v>
      </c>
      <c r="DC8" s="11">
        <f t="shared" si="23"/>
        <v>2997</v>
      </c>
      <c r="DD8" s="11">
        <f t="shared" si="23"/>
        <v>2997</v>
      </c>
      <c r="DE8" s="11">
        <f t="shared" si="23"/>
        <v>2997</v>
      </c>
      <c r="DF8" s="11">
        <f t="shared" si="23"/>
        <v>2997</v>
      </c>
      <c r="DG8" s="11">
        <f t="shared" ref="CR8:DG23" si="24">SUMIFS($U8:$CN8,$U$4:$CN$4,"&gt;=" &amp; EOMONTH(DG$3,-2),$U$4:$CN$4,"&lt;=" &amp; DG$3)</f>
        <v>2997</v>
      </c>
      <c r="DH8" s="11">
        <f t="shared" si="20"/>
        <v>2997</v>
      </c>
      <c r="DI8" s="11">
        <f t="shared" si="20"/>
        <v>2997</v>
      </c>
      <c r="DJ8" s="11">
        <f t="shared" si="20"/>
        <v>2997</v>
      </c>
      <c r="DK8" s="11">
        <f t="shared" si="20"/>
        <v>2997</v>
      </c>
      <c r="DL8" s="11">
        <f t="shared" si="20"/>
        <v>2997</v>
      </c>
      <c r="DM8" s="11">
        <f t="shared" si="20"/>
        <v>2997</v>
      </c>
      <c r="DN8" s="11">
        <f t="shared" si="20"/>
        <v>2997</v>
      </c>
      <c r="DQ8" s="11">
        <f t="shared" ref="DQ8:DV23" si="25">SUMIFS($U8:$CN8,$U$4:$CN$4,"&gt;=" &amp; EOMONTH(DQ$3,-11),$U$4:$CN$4,"&lt;=" &amp; DQ$3)</f>
        <v>7992</v>
      </c>
      <c r="DR8" s="11">
        <f t="shared" si="21"/>
        <v>11988</v>
      </c>
      <c r="DS8" s="11">
        <f t="shared" si="21"/>
        <v>11988</v>
      </c>
      <c r="DT8" s="11">
        <f t="shared" si="21"/>
        <v>11988</v>
      </c>
      <c r="DU8" s="11">
        <f t="shared" si="21"/>
        <v>11988</v>
      </c>
      <c r="DV8" s="11">
        <f t="shared" si="21"/>
        <v>11988</v>
      </c>
    </row>
    <row r="9" spans="1:127" ht="21" customHeight="1" outlineLevel="1">
      <c r="B9" s="45"/>
      <c r="C9" s="54"/>
      <c r="D9" s="53" t="s">
        <v>122</v>
      </c>
      <c r="E9" s="53"/>
      <c r="F9" s="52"/>
      <c r="G9" s="52" t="s">
        <v>70</v>
      </c>
      <c r="H9" s="52" t="s">
        <v>124</v>
      </c>
      <c r="I9" s="50">
        <v>46218</v>
      </c>
      <c r="J9" s="50"/>
      <c r="K9" s="53">
        <v>30</v>
      </c>
      <c r="L9" s="66">
        <v>15</v>
      </c>
      <c r="M9" s="65">
        <f>K9*L9*12*0.74</f>
        <v>3996</v>
      </c>
      <c r="N9" s="51"/>
      <c r="O9" s="50"/>
      <c r="P9" s="50"/>
      <c r="Q9" s="50" t="s">
        <v>78</v>
      </c>
      <c r="S9" s="29"/>
      <c r="U9" s="42">
        <f t="shared" si="22"/>
        <v>0</v>
      </c>
      <c r="V9" s="42">
        <f t="shared" si="14"/>
        <v>0</v>
      </c>
      <c r="W9" s="42">
        <f t="shared" si="14"/>
        <v>0</v>
      </c>
      <c r="X9" s="42">
        <f t="shared" si="14"/>
        <v>0</v>
      </c>
      <c r="Y9" s="42">
        <f t="shared" si="14"/>
        <v>0</v>
      </c>
      <c r="Z9" s="42">
        <f t="shared" si="14"/>
        <v>0</v>
      </c>
      <c r="AA9" s="42">
        <f t="shared" si="14"/>
        <v>188.21739130434779</v>
      </c>
      <c r="AB9" s="42">
        <f t="shared" si="14"/>
        <v>333</v>
      </c>
      <c r="AC9" s="42">
        <f t="shared" si="14"/>
        <v>333</v>
      </c>
      <c r="AD9" s="42">
        <f t="shared" si="14"/>
        <v>333</v>
      </c>
      <c r="AE9" s="42">
        <f t="shared" si="14"/>
        <v>333</v>
      </c>
      <c r="AF9" s="42">
        <f t="shared" si="14"/>
        <v>333</v>
      </c>
      <c r="AG9" s="42">
        <f t="shared" si="14"/>
        <v>333</v>
      </c>
      <c r="AH9" s="42">
        <f t="shared" si="14"/>
        <v>333</v>
      </c>
      <c r="AI9" s="42">
        <f t="shared" si="14"/>
        <v>333</v>
      </c>
      <c r="AJ9" s="42">
        <f t="shared" si="14"/>
        <v>333</v>
      </c>
      <c r="AK9" s="42">
        <f t="shared" si="14"/>
        <v>333</v>
      </c>
      <c r="AL9" s="42">
        <f t="shared" si="15"/>
        <v>333</v>
      </c>
      <c r="AM9" s="42">
        <f t="shared" si="15"/>
        <v>333</v>
      </c>
      <c r="AN9" s="42">
        <f t="shared" si="15"/>
        <v>333</v>
      </c>
      <c r="AO9" s="42">
        <f t="shared" si="15"/>
        <v>333</v>
      </c>
      <c r="AP9" s="42">
        <f t="shared" si="15"/>
        <v>333</v>
      </c>
      <c r="AQ9" s="42">
        <f t="shared" si="15"/>
        <v>333</v>
      </c>
      <c r="AR9" s="42">
        <f t="shared" si="15"/>
        <v>333</v>
      </c>
      <c r="AS9" s="42">
        <f t="shared" si="15"/>
        <v>333</v>
      </c>
      <c r="AT9" s="42">
        <f t="shared" si="15"/>
        <v>333</v>
      </c>
      <c r="AU9" s="42">
        <f t="shared" si="15"/>
        <v>333</v>
      </c>
      <c r="AV9" s="42">
        <f t="shared" si="15"/>
        <v>333</v>
      </c>
      <c r="AW9" s="42">
        <f t="shared" si="15"/>
        <v>333</v>
      </c>
      <c r="AX9" s="42">
        <f t="shared" si="15"/>
        <v>333</v>
      </c>
      <c r="AY9" s="42">
        <f t="shared" si="15"/>
        <v>333</v>
      </c>
      <c r="AZ9" s="42">
        <f t="shared" si="15"/>
        <v>333</v>
      </c>
      <c r="BA9" s="42">
        <f t="shared" si="15"/>
        <v>333</v>
      </c>
      <c r="BB9" s="42">
        <f t="shared" si="16"/>
        <v>333</v>
      </c>
      <c r="BC9" s="42">
        <f t="shared" si="16"/>
        <v>333</v>
      </c>
      <c r="BD9" s="42">
        <f t="shared" si="16"/>
        <v>333</v>
      </c>
      <c r="BE9" s="42">
        <f t="shared" si="16"/>
        <v>333</v>
      </c>
      <c r="BF9" s="42">
        <f t="shared" si="16"/>
        <v>333</v>
      </c>
      <c r="BG9" s="42">
        <f t="shared" si="16"/>
        <v>333</v>
      </c>
      <c r="BH9" s="42">
        <f t="shared" si="16"/>
        <v>333</v>
      </c>
      <c r="BI9" s="42">
        <f t="shared" si="16"/>
        <v>333</v>
      </c>
      <c r="BJ9" s="42">
        <f t="shared" si="16"/>
        <v>333</v>
      </c>
      <c r="BK9" s="42">
        <f t="shared" si="16"/>
        <v>333</v>
      </c>
      <c r="BL9" s="42">
        <f t="shared" si="16"/>
        <v>333</v>
      </c>
      <c r="BM9" s="42">
        <f t="shared" si="16"/>
        <v>333</v>
      </c>
      <c r="BN9" s="42">
        <f t="shared" si="16"/>
        <v>333</v>
      </c>
      <c r="BO9" s="42">
        <f t="shared" si="16"/>
        <v>333</v>
      </c>
      <c r="BP9" s="42">
        <f t="shared" si="16"/>
        <v>333</v>
      </c>
      <c r="BQ9" s="42">
        <f t="shared" si="16"/>
        <v>333</v>
      </c>
      <c r="BR9" s="42">
        <f t="shared" si="17"/>
        <v>333</v>
      </c>
      <c r="BS9" s="42">
        <f t="shared" si="17"/>
        <v>333</v>
      </c>
      <c r="BT9" s="42">
        <f t="shared" si="17"/>
        <v>333</v>
      </c>
      <c r="BU9" s="42">
        <f t="shared" si="17"/>
        <v>333</v>
      </c>
      <c r="BV9" s="42">
        <f t="shared" si="17"/>
        <v>333</v>
      </c>
      <c r="BW9" s="42">
        <f t="shared" si="17"/>
        <v>333</v>
      </c>
      <c r="BX9" s="42">
        <f t="shared" si="17"/>
        <v>333</v>
      </c>
      <c r="BY9" s="42">
        <f t="shared" si="17"/>
        <v>333</v>
      </c>
      <c r="BZ9" s="42">
        <f t="shared" si="17"/>
        <v>333</v>
      </c>
      <c r="CA9" s="42">
        <f t="shared" si="17"/>
        <v>333</v>
      </c>
      <c r="CB9" s="42">
        <f t="shared" si="17"/>
        <v>333</v>
      </c>
      <c r="CC9" s="42">
        <f t="shared" si="17"/>
        <v>333</v>
      </c>
      <c r="CD9" s="42">
        <f t="shared" si="17"/>
        <v>333</v>
      </c>
      <c r="CE9" s="42">
        <f t="shared" si="17"/>
        <v>333</v>
      </c>
      <c r="CF9" s="42">
        <f t="shared" si="17"/>
        <v>333</v>
      </c>
      <c r="CG9" s="42">
        <f t="shared" si="17"/>
        <v>333</v>
      </c>
      <c r="CH9" s="42">
        <f t="shared" si="18"/>
        <v>333</v>
      </c>
      <c r="CI9" s="42">
        <f t="shared" si="18"/>
        <v>333</v>
      </c>
      <c r="CJ9" s="42">
        <f t="shared" si="18"/>
        <v>333</v>
      </c>
      <c r="CK9" s="42">
        <f t="shared" si="18"/>
        <v>333</v>
      </c>
      <c r="CL9" s="42">
        <f t="shared" si="18"/>
        <v>333</v>
      </c>
      <c r="CM9" s="42">
        <f t="shared" si="18"/>
        <v>333</v>
      </c>
      <c r="CN9" s="42">
        <f t="shared" si="18"/>
        <v>333</v>
      </c>
      <c r="CQ9" s="11">
        <f t="shared" si="23"/>
        <v>0</v>
      </c>
      <c r="CR9" s="11">
        <f t="shared" si="24"/>
        <v>0</v>
      </c>
      <c r="CS9" s="11">
        <f t="shared" si="24"/>
        <v>854.21739130434776</v>
      </c>
      <c r="CT9" s="11">
        <f t="shared" si="24"/>
        <v>999</v>
      </c>
      <c r="CU9" s="11">
        <f t="shared" si="24"/>
        <v>999</v>
      </c>
      <c r="CV9" s="11">
        <f t="shared" si="24"/>
        <v>999</v>
      </c>
      <c r="CW9" s="11">
        <f t="shared" si="24"/>
        <v>999</v>
      </c>
      <c r="CX9" s="11">
        <f t="shared" si="24"/>
        <v>999</v>
      </c>
      <c r="CY9" s="11">
        <f t="shared" si="24"/>
        <v>999</v>
      </c>
      <c r="CZ9" s="11">
        <f t="shared" si="24"/>
        <v>999</v>
      </c>
      <c r="DA9" s="11">
        <f t="shared" si="24"/>
        <v>999</v>
      </c>
      <c r="DB9" s="11">
        <f t="shared" si="24"/>
        <v>999</v>
      </c>
      <c r="DC9" s="11">
        <f t="shared" si="24"/>
        <v>999</v>
      </c>
      <c r="DD9" s="11">
        <f t="shared" si="24"/>
        <v>999</v>
      </c>
      <c r="DE9" s="11">
        <f t="shared" si="24"/>
        <v>999</v>
      </c>
      <c r="DF9" s="11">
        <f t="shared" si="24"/>
        <v>999</v>
      </c>
      <c r="DG9" s="11">
        <f t="shared" si="24"/>
        <v>999</v>
      </c>
      <c r="DH9" s="11">
        <f t="shared" si="20"/>
        <v>999</v>
      </c>
      <c r="DI9" s="11">
        <f t="shared" si="20"/>
        <v>999</v>
      </c>
      <c r="DJ9" s="11">
        <f t="shared" si="20"/>
        <v>999</v>
      </c>
      <c r="DK9" s="11">
        <f t="shared" si="20"/>
        <v>999</v>
      </c>
      <c r="DL9" s="11">
        <f t="shared" si="20"/>
        <v>999</v>
      </c>
      <c r="DM9" s="11">
        <f t="shared" si="20"/>
        <v>999</v>
      </c>
      <c r="DN9" s="11">
        <f t="shared" si="20"/>
        <v>999</v>
      </c>
      <c r="DQ9" s="11">
        <f t="shared" si="25"/>
        <v>1853.2173913043478</v>
      </c>
      <c r="DR9" s="11">
        <f t="shared" si="21"/>
        <v>3996</v>
      </c>
      <c r="DS9" s="11">
        <f t="shared" si="21"/>
        <v>3996</v>
      </c>
      <c r="DT9" s="11">
        <f t="shared" si="21"/>
        <v>3996</v>
      </c>
      <c r="DU9" s="11">
        <f t="shared" si="21"/>
        <v>3996</v>
      </c>
      <c r="DV9" s="11">
        <f t="shared" si="21"/>
        <v>3996</v>
      </c>
    </row>
    <row r="10" spans="1:127" outlineLevel="1">
      <c r="D10" s="53" t="s">
        <v>223</v>
      </c>
      <c r="E10" s="53"/>
      <c r="F10" s="52"/>
      <c r="G10" s="52" t="s">
        <v>95</v>
      </c>
      <c r="H10" s="52" t="s">
        <v>97</v>
      </c>
      <c r="I10" s="50">
        <v>46508</v>
      </c>
      <c r="J10" s="50"/>
      <c r="K10" s="50"/>
      <c r="L10" s="50"/>
      <c r="M10" s="65">
        <v>45000</v>
      </c>
      <c r="N10" s="51"/>
      <c r="O10" s="50"/>
      <c r="P10" s="50"/>
      <c r="Q10" s="50" t="s">
        <v>79</v>
      </c>
      <c r="S10" s="29"/>
      <c r="U10" s="42">
        <f t="shared" si="22"/>
        <v>0</v>
      </c>
      <c r="V10" s="42">
        <f t="shared" si="14"/>
        <v>0</v>
      </c>
      <c r="W10" s="42">
        <f t="shared" si="14"/>
        <v>0</v>
      </c>
      <c r="X10" s="42">
        <f t="shared" si="14"/>
        <v>0</v>
      </c>
      <c r="Y10" s="42">
        <f t="shared" si="14"/>
        <v>0</v>
      </c>
      <c r="Z10" s="42">
        <f t="shared" si="14"/>
        <v>0</v>
      </c>
      <c r="AA10" s="42">
        <f t="shared" si="14"/>
        <v>0</v>
      </c>
      <c r="AB10" s="42">
        <f t="shared" si="14"/>
        <v>0</v>
      </c>
      <c r="AC10" s="42">
        <f t="shared" si="14"/>
        <v>0</v>
      </c>
      <c r="AD10" s="42">
        <f t="shared" si="14"/>
        <v>0</v>
      </c>
      <c r="AE10" s="42">
        <f t="shared" si="14"/>
        <v>0</v>
      </c>
      <c r="AF10" s="42">
        <f t="shared" si="14"/>
        <v>0</v>
      </c>
      <c r="AG10" s="42">
        <f t="shared" si="14"/>
        <v>0</v>
      </c>
      <c r="AH10" s="42">
        <f t="shared" si="14"/>
        <v>0</v>
      </c>
      <c r="AI10" s="42">
        <f t="shared" si="14"/>
        <v>0</v>
      </c>
      <c r="AJ10" s="42">
        <f t="shared" si="14"/>
        <v>0</v>
      </c>
      <c r="AK10" s="42">
        <f t="shared" si="14"/>
        <v>3750</v>
      </c>
      <c r="AL10" s="42">
        <f t="shared" si="15"/>
        <v>3750</v>
      </c>
      <c r="AM10" s="42">
        <f t="shared" si="15"/>
        <v>3750</v>
      </c>
      <c r="AN10" s="42">
        <f t="shared" si="15"/>
        <v>3750</v>
      </c>
      <c r="AO10" s="42">
        <f t="shared" si="15"/>
        <v>3750</v>
      </c>
      <c r="AP10" s="42">
        <f t="shared" si="15"/>
        <v>3750</v>
      </c>
      <c r="AQ10" s="42">
        <f t="shared" si="15"/>
        <v>3750</v>
      </c>
      <c r="AR10" s="42">
        <f t="shared" si="15"/>
        <v>3750</v>
      </c>
      <c r="AS10" s="42">
        <f t="shared" si="15"/>
        <v>3750</v>
      </c>
      <c r="AT10" s="42">
        <f t="shared" si="15"/>
        <v>3750</v>
      </c>
      <c r="AU10" s="42">
        <f t="shared" si="15"/>
        <v>3750</v>
      </c>
      <c r="AV10" s="42">
        <f t="shared" si="15"/>
        <v>3750</v>
      </c>
      <c r="AW10" s="42">
        <f t="shared" si="15"/>
        <v>3750</v>
      </c>
      <c r="AX10" s="42">
        <f t="shared" si="15"/>
        <v>3750</v>
      </c>
      <c r="AY10" s="42">
        <f t="shared" si="15"/>
        <v>3750</v>
      </c>
      <c r="AZ10" s="42">
        <f t="shared" si="15"/>
        <v>3750</v>
      </c>
      <c r="BA10" s="42">
        <f t="shared" si="15"/>
        <v>3750</v>
      </c>
      <c r="BB10" s="42">
        <f t="shared" si="16"/>
        <v>3750</v>
      </c>
      <c r="BC10" s="42">
        <f t="shared" si="16"/>
        <v>3750</v>
      </c>
      <c r="BD10" s="42">
        <f t="shared" si="16"/>
        <v>3750</v>
      </c>
      <c r="BE10" s="42">
        <f t="shared" si="16"/>
        <v>3750</v>
      </c>
      <c r="BF10" s="42">
        <f t="shared" si="16"/>
        <v>3750</v>
      </c>
      <c r="BG10" s="42">
        <f t="shared" si="16"/>
        <v>3750</v>
      </c>
      <c r="BH10" s="42">
        <f t="shared" si="16"/>
        <v>3750</v>
      </c>
      <c r="BI10" s="42">
        <f t="shared" si="16"/>
        <v>3750</v>
      </c>
      <c r="BJ10" s="42">
        <f t="shared" si="16"/>
        <v>3750</v>
      </c>
      <c r="BK10" s="42">
        <f t="shared" si="16"/>
        <v>3750</v>
      </c>
      <c r="BL10" s="42">
        <f t="shared" si="16"/>
        <v>3750</v>
      </c>
      <c r="BM10" s="42">
        <f t="shared" si="16"/>
        <v>3750</v>
      </c>
      <c r="BN10" s="42">
        <f t="shared" si="16"/>
        <v>3750</v>
      </c>
      <c r="BO10" s="42">
        <f t="shared" si="16"/>
        <v>3750</v>
      </c>
      <c r="BP10" s="42">
        <f t="shared" si="16"/>
        <v>3750</v>
      </c>
      <c r="BQ10" s="42">
        <f t="shared" si="16"/>
        <v>3750</v>
      </c>
      <c r="BR10" s="42">
        <f t="shared" si="17"/>
        <v>3750</v>
      </c>
      <c r="BS10" s="42">
        <f t="shared" si="17"/>
        <v>3750</v>
      </c>
      <c r="BT10" s="42">
        <f t="shared" si="17"/>
        <v>3750</v>
      </c>
      <c r="BU10" s="42">
        <f t="shared" si="17"/>
        <v>3750</v>
      </c>
      <c r="BV10" s="42">
        <f t="shared" si="17"/>
        <v>3750</v>
      </c>
      <c r="BW10" s="42">
        <f t="shared" si="17"/>
        <v>3750</v>
      </c>
      <c r="BX10" s="42">
        <f t="shared" si="17"/>
        <v>3750</v>
      </c>
      <c r="BY10" s="42">
        <f t="shared" si="17"/>
        <v>3750</v>
      </c>
      <c r="BZ10" s="42">
        <f t="shared" si="17"/>
        <v>3750</v>
      </c>
      <c r="CA10" s="42">
        <f t="shared" si="17"/>
        <v>3750</v>
      </c>
      <c r="CB10" s="42">
        <f t="shared" si="17"/>
        <v>3750</v>
      </c>
      <c r="CC10" s="42">
        <f t="shared" si="17"/>
        <v>3750</v>
      </c>
      <c r="CD10" s="42">
        <f t="shared" si="17"/>
        <v>3750</v>
      </c>
      <c r="CE10" s="42">
        <f t="shared" si="17"/>
        <v>3750</v>
      </c>
      <c r="CF10" s="42">
        <f t="shared" si="17"/>
        <v>3750</v>
      </c>
      <c r="CG10" s="42">
        <f t="shared" si="17"/>
        <v>3750</v>
      </c>
      <c r="CH10" s="42">
        <f t="shared" si="18"/>
        <v>3750</v>
      </c>
      <c r="CI10" s="42">
        <f t="shared" si="18"/>
        <v>3750</v>
      </c>
      <c r="CJ10" s="42">
        <f t="shared" si="18"/>
        <v>3750</v>
      </c>
      <c r="CK10" s="42">
        <f t="shared" si="18"/>
        <v>3750</v>
      </c>
      <c r="CL10" s="42">
        <f t="shared" si="18"/>
        <v>3750</v>
      </c>
      <c r="CM10" s="42">
        <f t="shared" si="18"/>
        <v>3750</v>
      </c>
      <c r="CN10" s="42">
        <f t="shared" si="18"/>
        <v>3750</v>
      </c>
      <c r="CQ10" s="11">
        <f t="shared" si="23"/>
        <v>0</v>
      </c>
      <c r="CR10" s="11">
        <f t="shared" si="24"/>
        <v>0</v>
      </c>
      <c r="CS10" s="11">
        <f t="shared" si="24"/>
        <v>0</v>
      </c>
      <c r="CT10" s="11">
        <f t="shared" si="24"/>
        <v>0</v>
      </c>
      <c r="CU10" s="11">
        <f t="shared" si="24"/>
        <v>0</v>
      </c>
      <c r="CV10" s="11">
        <f t="shared" si="24"/>
        <v>7500</v>
      </c>
      <c r="CW10" s="11">
        <f t="shared" si="24"/>
        <v>11250</v>
      </c>
      <c r="CX10" s="11">
        <f t="shared" si="24"/>
        <v>11250</v>
      </c>
      <c r="CY10" s="11">
        <f t="shared" si="24"/>
        <v>11250</v>
      </c>
      <c r="CZ10" s="11">
        <f t="shared" si="24"/>
        <v>11250</v>
      </c>
      <c r="DA10" s="11">
        <f t="shared" si="24"/>
        <v>11250</v>
      </c>
      <c r="DB10" s="11">
        <f t="shared" si="24"/>
        <v>11250</v>
      </c>
      <c r="DC10" s="11">
        <f t="shared" si="24"/>
        <v>11250</v>
      </c>
      <c r="DD10" s="11">
        <f t="shared" si="24"/>
        <v>11250</v>
      </c>
      <c r="DE10" s="11">
        <f t="shared" si="24"/>
        <v>11250</v>
      </c>
      <c r="DF10" s="11">
        <f t="shared" si="24"/>
        <v>11250</v>
      </c>
      <c r="DG10" s="11">
        <f t="shared" si="24"/>
        <v>11250</v>
      </c>
      <c r="DH10" s="11">
        <f t="shared" si="20"/>
        <v>11250</v>
      </c>
      <c r="DI10" s="11">
        <f t="shared" si="20"/>
        <v>11250</v>
      </c>
      <c r="DJ10" s="11">
        <f t="shared" si="20"/>
        <v>11250</v>
      </c>
      <c r="DK10" s="11">
        <f t="shared" si="20"/>
        <v>11250</v>
      </c>
      <c r="DL10" s="11">
        <f t="shared" si="20"/>
        <v>11250</v>
      </c>
      <c r="DM10" s="11">
        <f t="shared" si="20"/>
        <v>11250</v>
      </c>
      <c r="DN10" s="11">
        <f t="shared" si="20"/>
        <v>11250</v>
      </c>
      <c r="DQ10" s="11">
        <f t="shared" si="25"/>
        <v>0</v>
      </c>
      <c r="DR10" s="11">
        <f t="shared" si="21"/>
        <v>30000</v>
      </c>
      <c r="DS10" s="11">
        <f t="shared" si="21"/>
        <v>45000</v>
      </c>
      <c r="DT10" s="11">
        <f t="shared" si="21"/>
        <v>45000</v>
      </c>
      <c r="DU10" s="11">
        <f t="shared" si="21"/>
        <v>45000</v>
      </c>
      <c r="DV10" s="11">
        <f t="shared" si="21"/>
        <v>45000</v>
      </c>
    </row>
    <row r="11" spans="1:127" outlineLevel="1">
      <c r="D11" s="53" t="s">
        <v>55</v>
      </c>
      <c r="E11" s="53"/>
      <c r="F11" s="52"/>
      <c r="G11" s="52" t="s">
        <v>93</v>
      </c>
      <c r="H11" s="52" t="s">
        <v>97</v>
      </c>
      <c r="I11" s="50">
        <v>46508</v>
      </c>
      <c r="J11" s="50"/>
      <c r="K11" s="50"/>
      <c r="L11" s="50"/>
      <c r="M11" s="65">
        <v>45000</v>
      </c>
      <c r="N11" s="51"/>
      <c r="O11" s="50"/>
      <c r="P11" s="50"/>
      <c r="Q11" s="50" t="s">
        <v>79</v>
      </c>
      <c r="S11" s="29"/>
      <c r="U11" s="42">
        <f t="shared" si="22"/>
        <v>0</v>
      </c>
      <c r="V11" s="42">
        <f t="shared" si="14"/>
        <v>0</v>
      </c>
      <c r="W11" s="42">
        <f t="shared" si="14"/>
        <v>0</v>
      </c>
      <c r="X11" s="42">
        <f t="shared" si="14"/>
        <v>0</v>
      </c>
      <c r="Y11" s="42">
        <f t="shared" si="14"/>
        <v>0</v>
      </c>
      <c r="Z11" s="42">
        <f t="shared" si="14"/>
        <v>0</v>
      </c>
      <c r="AA11" s="42">
        <f t="shared" si="14"/>
        <v>0</v>
      </c>
      <c r="AB11" s="42">
        <f t="shared" si="14"/>
        <v>0</v>
      </c>
      <c r="AC11" s="42">
        <f t="shared" si="14"/>
        <v>0</v>
      </c>
      <c r="AD11" s="42">
        <f t="shared" si="14"/>
        <v>0</v>
      </c>
      <c r="AE11" s="42">
        <f t="shared" si="14"/>
        <v>0</v>
      </c>
      <c r="AF11" s="42">
        <f t="shared" si="14"/>
        <v>0</v>
      </c>
      <c r="AG11" s="42">
        <f t="shared" si="14"/>
        <v>0</v>
      </c>
      <c r="AH11" s="42">
        <f t="shared" si="14"/>
        <v>0</v>
      </c>
      <c r="AI11" s="42">
        <f t="shared" si="14"/>
        <v>0</v>
      </c>
      <c r="AJ11" s="42">
        <f t="shared" si="14"/>
        <v>0</v>
      </c>
      <c r="AK11" s="42">
        <f t="shared" si="14"/>
        <v>3750</v>
      </c>
      <c r="AL11" s="42">
        <f t="shared" si="15"/>
        <v>3750</v>
      </c>
      <c r="AM11" s="42">
        <f t="shared" si="15"/>
        <v>3750</v>
      </c>
      <c r="AN11" s="42">
        <f t="shared" si="15"/>
        <v>3750</v>
      </c>
      <c r="AO11" s="42">
        <f t="shared" si="15"/>
        <v>3750</v>
      </c>
      <c r="AP11" s="42">
        <f t="shared" si="15"/>
        <v>3750</v>
      </c>
      <c r="AQ11" s="42">
        <f t="shared" si="15"/>
        <v>3750</v>
      </c>
      <c r="AR11" s="42">
        <f t="shared" si="15"/>
        <v>3750</v>
      </c>
      <c r="AS11" s="42">
        <f t="shared" si="15"/>
        <v>3750</v>
      </c>
      <c r="AT11" s="42">
        <f t="shared" si="15"/>
        <v>3750</v>
      </c>
      <c r="AU11" s="42">
        <f t="shared" si="15"/>
        <v>3750</v>
      </c>
      <c r="AV11" s="42">
        <f t="shared" si="15"/>
        <v>3750</v>
      </c>
      <c r="AW11" s="42">
        <f t="shared" si="15"/>
        <v>3750</v>
      </c>
      <c r="AX11" s="42">
        <f t="shared" si="15"/>
        <v>3750</v>
      </c>
      <c r="AY11" s="42">
        <f t="shared" si="15"/>
        <v>3750</v>
      </c>
      <c r="AZ11" s="42">
        <f t="shared" si="15"/>
        <v>3750</v>
      </c>
      <c r="BA11" s="42">
        <f t="shared" si="15"/>
        <v>3750</v>
      </c>
      <c r="BB11" s="42">
        <f t="shared" si="16"/>
        <v>3750</v>
      </c>
      <c r="BC11" s="42">
        <f t="shared" si="16"/>
        <v>3750</v>
      </c>
      <c r="BD11" s="42">
        <f t="shared" si="16"/>
        <v>3750</v>
      </c>
      <c r="BE11" s="42">
        <f t="shared" si="16"/>
        <v>3750</v>
      </c>
      <c r="BF11" s="42">
        <f t="shared" si="16"/>
        <v>3750</v>
      </c>
      <c r="BG11" s="42">
        <f t="shared" si="16"/>
        <v>3750</v>
      </c>
      <c r="BH11" s="42">
        <f t="shared" si="16"/>
        <v>3750</v>
      </c>
      <c r="BI11" s="42">
        <f t="shared" si="16"/>
        <v>3750</v>
      </c>
      <c r="BJ11" s="42">
        <f t="shared" si="16"/>
        <v>3750</v>
      </c>
      <c r="BK11" s="42">
        <f t="shared" si="16"/>
        <v>3750</v>
      </c>
      <c r="BL11" s="42">
        <f t="shared" si="16"/>
        <v>3750</v>
      </c>
      <c r="BM11" s="42">
        <f t="shared" si="16"/>
        <v>3750</v>
      </c>
      <c r="BN11" s="42">
        <f t="shared" si="16"/>
        <v>3750</v>
      </c>
      <c r="BO11" s="42">
        <f t="shared" si="16"/>
        <v>3750</v>
      </c>
      <c r="BP11" s="42">
        <f t="shared" si="16"/>
        <v>3750</v>
      </c>
      <c r="BQ11" s="42">
        <f t="shared" si="16"/>
        <v>3750</v>
      </c>
      <c r="BR11" s="42">
        <f t="shared" si="17"/>
        <v>3750</v>
      </c>
      <c r="BS11" s="42">
        <f t="shared" si="17"/>
        <v>3750</v>
      </c>
      <c r="BT11" s="42">
        <f t="shared" si="17"/>
        <v>3750</v>
      </c>
      <c r="BU11" s="42">
        <f t="shared" si="17"/>
        <v>3750</v>
      </c>
      <c r="BV11" s="42">
        <f t="shared" si="17"/>
        <v>3750</v>
      </c>
      <c r="BW11" s="42">
        <f t="shared" si="17"/>
        <v>3750</v>
      </c>
      <c r="BX11" s="42">
        <f t="shared" si="17"/>
        <v>3750</v>
      </c>
      <c r="BY11" s="42">
        <f t="shared" si="17"/>
        <v>3750</v>
      </c>
      <c r="BZ11" s="42">
        <f t="shared" si="17"/>
        <v>3750</v>
      </c>
      <c r="CA11" s="42">
        <f t="shared" si="17"/>
        <v>3750</v>
      </c>
      <c r="CB11" s="42">
        <f t="shared" si="17"/>
        <v>3750</v>
      </c>
      <c r="CC11" s="42">
        <f t="shared" si="17"/>
        <v>3750</v>
      </c>
      <c r="CD11" s="42">
        <f t="shared" si="17"/>
        <v>3750</v>
      </c>
      <c r="CE11" s="42">
        <f t="shared" si="17"/>
        <v>3750</v>
      </c>
      <c r="CF11" s="42">
        <f t="shared" si="17"/>
        <v>3750</v>
      </c>
      <c r="CG11" s="42">
        <f t="shared" si="17"/>
        <v>3750</v>
      </c>
      <c r="CH11" s="42">
        <f t="shared" si="18"/>
        <v>3750</v>
      </c>
      <c r="CI11" s="42">
        <f t="shared" si="18"/>
        <v>3750</v>
      </c>
      <c r="CJ11" s="42">
        <f t="shared" si="18"/>
        <v>3750</v>
      </c>
      <c r="CK11" s="42">
        <f t="shared" si="18"/>
        <v>3750</v>
      </c>
      <c r="CL11" s="42">
        <f t="shared" si="18"/>
        <v>3750</v>
      </c>
      <c r="CM11" s="42">
        <f t="shared" si="18"/>
        <v>3750</v>
      </c>
      <c r="CN11" s="42">
        <f t="shared" si="18"/>
        <v>3750</v>
      </c>
      <c r="CQ11" s="11">
        <f t="shared" si="23"/>
        <v>0</v>
      </c>
      <c r="CR11" s="11">
        <f t="shared" si="24"/>
        <v>0</v>
      </c>
      <c r="CS11" s="11">
        <f t="shared" si="24"/>
        <v>0</v>
      </c>
      <c r="CT11" s="11">
        <f t="shared" si="24"/>
        <v>0</v>
      </c>
      <c r="CU11" s="11">
        <f t="shared" si="24"/>
        <v>0</v>
      </c>
      <c r="CV11" s="11">
        <f t="shared" si="24"/>
        <v>7500</v>
      </c>
      <c r="CW11" s="11">
        <f t="shared" si="24"/>
        <v>11250</v>
      </c>
      <c r="CX11" s="11">
        <f t="shared" si="24"/>
        <v>11250</v>
      </c>
      <c r="CY11" s="11">
        <f t="shared" si="24"/>
        <v>11250</v>
      </c>
      <c r="CZ11" s="11">
        <f t="shared" si="24"/>
        <v>11250</v>
      </c>
      <c r="DA11" s="11">
        <f t="shared" si="24"/>
        <v>11250</v>
      </c>
      <c r="DB11" s="11">
        <f t="shared" si="24"/>
        <v>11250</v>
      </c>
      <c r="DC11" s="11">
        <f t="shared" si="24"/>
        <v>11250</v>
      </c>
      <c r="DD11" s="11">
        <f t="shared" si="24"/>
        <v>11250</v>
      </c>
      <c r="DE11" s="11">
        <f t="shared" si="24"/>
        <v>11250</v>
      </c>
      <c r="DF11" s="11">
        <f t="shared" si="24"/>
        <v>11250</v>
      </c>
      <c r="DG11" s="11">
        <f t="shared" si="24"/>
        <v>11250</v>
      </c>
      <c r="DH11" s="11">
        <f t="shared" si="20"/>
        <v>11250</v>
      </c>
      <c r="DI11" s="11">
        <f t="shared" si="20"/>
        <v>11250</v>
      </c>
      <c r="DJ11" s="11">
        <f t="shared" si="20"/>
        <v>11250</v>
      </c>
      <c r="DK11" s="11">
        <f t="shared" si="20"/>
        <v>11250</v>
      </c>
      <c r="DL11" s="11">
        <f t="shared" si="20"/>
        <v>11250</v>
      </c>
      <c r="DM11" s="11">
        <f t="shared" si="20"/>
        <v>11250</v>
      </c>
      <c r="DN11" s="11">
        <f t="shared" si="20"/>
        <v>11250</v>
      </c>
      <c r="DQ11" s="11">
        <f t="shared" si="25"/>
        <v>0</v>
      </c>
      <c r="DR11" s="11">
        <f t="shared" si="21"/>
        <v>30000</v>
      </c>
      <c r="DS11" s="11">
        <f t="shared" si="21"/>
        <v>45000</v>
      </c>
      <c r="DT11" s="11">
        <f t="shared" si="21"/>
        <v>45000</v>
      </c>
      <c r="DU11" s="11">
        <f t="shared" si="21"/>
        <v>45000</v>
      </c>
      <c r="DV11" s="11">
        <f t="shared" si="21"/>
        <v>45000</v>
      </c>
    </row>
    <row r="12" spans="1:127" outlineLevel="1">
      <c r="D12" s="53"/>
      <c r="E12" s="53"/>
      <c r="F12" s="52"/>
      <c r="G12" s="52"/>
      <c r="H12" s="52"/>
      <c r="I12" s="50"/>
      <c r="J12" s="50"/>
      <c r="K12" s="50"/>
      <c r="L12" s="50"/>
      <c r="M12" s="48"/>
      <c r="N12" s="51"/>
      <c r="O12" s="50"/>
      <c r="P12" s="50"/>
      <c r="Q12" s="50"/>
      <c r="S12" s="29"/>
      <c r="U12" s="42">
        <f t="shared" si="22"/>
        <v>0</v>
      </c>
      <c r="V12" s="42">
        <f t="shared" si="14"/>
        <v>0</v>
      </c>
      <c r="W12" s="42">
        <f t="shared" si="14"/>
        <v>0</v>
      </c>
      <c r="X12" s="42">
        <f t="shared" si="14"/>
        <v>0</v>
      </c>
      <c r="Y12" s="42">
        <f t="shared" si="14"/>
        <v>0</v>
      </c>
      <c r="Z12" s="42">
        <f t="shared" si="14"/>
        <v>0</v>
      </c>
      <c r="AA12" s="42">
        <f t="shared" si="14"/>
        <v>0</v>
      </c>
      <c r="AB12" s="42">
        <f t="shared" si="14"/>
        <v>0</v>
      </c>
      <c r="AC12" s="42">
        <f t="shared" si="14"/>
        <v>0</v>
      </c>
      <c r="AD12" s="42">
        <f t="shared" si="14"/>
        <v>0</v>
      </c>
      <c r="AE12" s="42">
        <f t="shared" si="14"/>
        <v>0</v>
      </c>
      <c r="AF12" s="42">
        <f t="shared" si="14"/>
        <v>0</v>
      </c>
      <c r="AG12" s="42">
        <f t="shared" si="14"/>
        <v>0</v>
      </c>
      <c r="AH12" s="42">
        <f t="shared" si="14"/>
        <v>0</v>
      </c>
      <c r="AI12" s="42">
        <f t="shared" si="14"/>
        <v>0</v>
      </c>
      <c r="AJ12" s="42">
        <f t="shared" si="14"/>
        <v>0</v>
      </c>
      <c r="AK12" s="42">
        <f t="shared" si="14"/>
        <v>0</v>
      </c>
      <c r="AL12" s="42">
        <f t="shared" si="15"/>
        <v>0</v>
      </c>
      <c r="AM12" s="42">
        <f t="shared" si="15"/>
        <v>0</v>
      </c>
      <c r="AN12" s="42">
        <f t="shared" si="15"/>
        <v>0</v>
      </c>
      <c r="AO12" s="42">
        <f t="shared" si="15"/>
        <v>0</v>
      </c>
      <c r="AP12" s="42">
        <f t="shared" si="15"/>
        <v>0</v>
      </c>
      <c r="AQ12" s="42">
        <f t="shared" si="15"/>
        <v>0</v>
      </c>
      <c r="AR12" s="42">
        <f t="shared" si="15"/>
        <v>0</v>
      </c>
      <c r="AS12" s="42">
        <f t="shared" si="15"/>
        <v>0</v>
      </c>
      <c r="AT12" s="42">
        <f t="shared" si="15"/>
        <v>0</v>
      </c>
      <c r="AU12" s="42">
        <f t="shared" si="15"/>
        <v>0</v>
      </c>
      <c r="AV12" s="42">
        <f t="shared" si="15"/>
        <v>0</v>
      </c>
      <c r="AW12" s="42">
        <f t="shared" si="15"/>
        <v>0</v>
      </c>
      <c r="AX12" s="42">
        <f t="shared" si="15"/>
        <v>0</v>
      </c>
      <c r="AY12" s="42">
        <f t="shared" si="15"/>
        <v>0</v>
      </c>
      <c r="AZ12" s="42">
        <f t="shared" si="15"/>
        <v>0</v>
      </c>
      <c r="BA12" s="42">
        <f t="shared" si="15"/>
        <v>0</v>
      </c>
      <c r="BB12" s="42">
        <f t="shared" si="16"/>
        <v>0</v>
      </c>
      <c r="BC12" s="42">
        <f t="shared" si="16"/>
        <v>0</v>
      </c>
      <c r="BD12" s="42">
        <f t="shared" si="16"/>
        <v>0</v>
      </c>
      <c r="BE12" s="42">
        <f t="shared" si="16"/>
        <v>0</v>
      </c>
      <c r="BF12" s="42">
        <f t="shared" si="16"/>
        <v>0</v>
      </c>
      <c r="BG12" s="42">
        <f t="shared" si="16"/>
        <v>0</v>
      </c>
      <c r="BH12" s="42">
        <f t="shared" si="16"/>
        <v>0</v>
      </c>
      <c r="BI12" s="42">
        <f t="shared" si="16"/>
        <v>0</v>
      </c>
      <c r="BJ12" s="42">
        <f t="shared" si="16"/>
        <v>0</v>
      </c>
      <c r="BK12" s="42">
        <f t="shared" si="16"/>
        <v>0</v>
      </c>
      <c r="BL12" s="42">
        <f t="shared" si="16"/>
        <v>0</v>
      </c>
      <c r="BM12" s="42">
        <f t="shared" si="16"/>
        <v>0</v>
      </c>
      <c r="BN12" s="42">
        <f t="shared" si="16"/>
        <v>0</v>
      </c>
      <c r="BO12" s="42">
        <f t="shared" si="16"/>
        <v>0</v>
      </c>
      <c r="BP12" s="42">
        <f t="shared" si="16"/>
        <v>0</v>
      </c>
      <c r="BQ12" s="42">
        <f t="shared" si="16"/>
        <v>0</v>
      </c>
      <c r="BR12" s="42">
        <f t="shared" si="17"/>
        <v>0</v>
      </c>
      <c r="BS12" s="42">
        <f t="shared" si="17"/>
        <v>0</v>
      </c>
      <c r="BT12" s="42">
        <f t="shared" si="17"/>
        <v>0</v>
      </c>
      <c r="BU12" s="42">
        <f t="shared" si="17"/>
        <v>0</v>
      </c>
      <c r="BV12" s="42">
        <f t="shared" si="17"/>
        <v>0</v>
      </c>
      <c r="BW12" s="42">
        <f t="shared" si="17"/>
        <v>0</v>
      </c>
      <c r="BX12" s="42">
        <f t="shared" si="17"/>
        <v>0</v>
      </c>
      <c r="BY12" s="42">
        <f t="shared" si="17"/>
        <v>0</v>
      </c>
      <c r="BZ12" s="42">
        <f t="shared" si="17"/>
        <v>0</v>
      </c>
      <c r="CA12" s="42">
        <f t="shared" si="17"/>
        <v>0</v>
      </c>
      <c r="CB12" s="42">
        <f t="shared" si="17"/>
        <v>0</v>
      </c>
      <c r="CC12" s="42">
        <f t="shared" si="17"/>
        <v>0</v>
      </c>
      <c r="CD12" s="42">
        <f t="shared" si="17"/>
        <v>0</v>
      </c>
      <c r="CE12" s="42">
        <f t="shared" si="17"/>
        <v>0</v>
      </c>
      <c r="CF12" s="42">
        <f t="shared" si="17"/>
        <v>0</v>
      </c>
      <c r="CG12" s="42">
        <f t="shared" si="17"/>
        <v>0</v>
      </c>
      <c r="CH12" s="42">
        <f t="shared" si="18"/>
        <v>0</v>
      </c>
      <c r="CI12" s="42">
        <f t="shared" si="18"/>
        <v>0</v>
      </c>
      <c r="CJ12" s="42">
        <f t="shared" si="18"/>
        <v>0</v>
      </c>
      <c r="CK12" s="42">
        <f t="shared" si="18"/>
        <v>0</v>
      </c>
      <c r="CL12" s="42">
        <f t="shared" si="18"/>
        <v>0</v>
      </c>
      <c r="CM12" s="42">
        <f t="shared" si="18"/>
        <v>0</v>
      </c>
      <c r="CN12" s="42">
        <f t="shared" si="18"/>
        <v>0</v>
      </c>
      <c r="CQ12" s="11">
        <f t="shared" si="23"/>
        <v>0</v>
      </c>
      <c r="CR12" s="11">
        <f t="shared" si="24"/>
        <v>0</v>
      </c>
      <c r="CS12" s="11">
        <f t="shared" si="24"/>
        <v>0</v>
      </c>
      <c r="CT12" s="11">
        <f t="shared" si="24"/>
        <v>0</v>
      </c>
      <c r="CU12" s="11">
        <f t="shared" si="24"/>
        <v>0</v>
      </c>
      <c r="CV12" s="11">
        <f t="shared" si="24"/>
        <v>0</v>
      </c>
      <c r="CW12" s="11">
        <f t="shared" si="24"/>
        <v>0</v>
      </c>
      <c r="CX12" s="11">
        <f t="shared" si="24"/>
        <v>0</v>
      </c>
      <c r="CY12" s="11">
        <f t="shared" si="24"/>
        <v>0</v>
      </c>
      <c r="CZ12" s="11">
        <f t="shared" si="24"/>
        <v>0</v>
      </c>
      <c r="DA12" s="11">
        <f t="shared" si="24"/>
        <v>0</v>
      </c>
      <c r="DB12" s="11">
        <f t="shared" si="24"/>
        <v>0</v>
      </c>
      <c r="DC12" s="11">
        <f t="shared" si="24"/>
        <v>0</v>
      </c>
      <c r="DD12" s="11">
        <f t="shared" si="24"/>
        <v>0</v>
      </c>
      <c r="DE12" s="11">
        <f t="shared" si="24"/>
        <v>0</v>
      </c>
      <c r="DF12" s="11">
        <f t="shared" si="24"/>
        <v>0</v>
      </c>
      <c r="DG12" s="11">
        <f t="shared" si="24"/>
        <v>0</v>
      </c>
      <c r="DH12" s="11">
        <f t="shared" si="20"/>
        <v>0</v>
      </c>
      <c r="DI12" s="11">
        <f t="shared" si="20"/>
        <v>0</v>
      </c>
      <c r="DJ12" s="11">
        <f t="shared" si="20"/>
        <v>0</v>
      </c>
      <c r="DK12" s="11">
        <f t="shared" si="20"/>
        <v>0</v>
      </c>
      <c r="DL12" s="11">
        <f t="shared" si="20"/>
        <v>0</v>
      </c>
      <c r="DM12" s="11">
        <f t="shared" si="20"/>
        <v>0</v>
      </c>
      <c r="DN12" s="11">
        <f t="shared" si="20"/>
        <v>0</v>
      </c>
      <c r="DQ12" s="11">
        <f t="shared" si="25"/>
        <v>0</v>
      </c>
      <c r="DR12" s="11">
        <f t="shared" si="21"/>
        <v>0</v>
      </c>
      <c r="DS12" s="11">
        <f t="shared" si="21"/>
        <v>0</v>
      </c>
      <c r="DT12" s="11">
        <f t="shared" si="21"/>
        <v>0</v>
      </c>
      <c r="DU12" s="11">
        <f t="shared" si="21"/>
        <v>0</v>
      </c>
      <c r="DV12" s="11">
        <f t="shared" si="21"/>
        <v>0</v>
      </c>
    </row>
    <row r="13" spans="1:127" outlineLevel="1">
      <c r="D13" s="53"/>
      <c r="E13" s="53"/>
      <c r="F13" s="52"/>
      <c r="G13" s="52"/>
      <c r="H13" s="52"/>
      <c r="I13" s="50"/>
      <c r="J13" s="50"/>
      <c r="K13" s="50"/>
      <c r="L13" s="50"/>
      <c r="M13" s="48"/>
      <c r="N13" s="51"/>
      <c r="O13" s="50"/>
      <c r="P13" s="50"/>
      <c r="Q13" s="50"/>
      <c r="S13" s="29"/>
      <c r="U13" s="42">
        <f t="shared" si="22"/>
        <v>0</v>
      </c>
      <c r="V13" s="42">
        <f t="shared" si="14"/>
        <v>0</v>
      </c>
      <c r="W13" s="42">
        <f t="shared" si="14"/>
        <v>0</v>
      </c>
      <c r="X13" s="42">
        <f t="shared" si="14"/>
        <v>0</v>
      </c>
      <c r="Y13" s="42">
        <f t="shared" si="14"/>
        <v>0</v>
      </c>
      <c r="Z13" s="42">
        <f t="shared" si="14"/>
        <v>0</v>
      </c>
      <c r="AA13" s="42">
        <f t="shared" si="14"/>
        <v>0</v>
      </c>
      <c r="AB13" s="42">
        <f t="shared" si="14"/>
        <v>0</v>
      </c>
      <c r="AC13" s="42">
        <f t="shared" si="14"/>
        <v>0</v>
      </c>
      <c r="AD13" s="42">
        <f t="shared" si="14"/>
        <v>0</v>
      </c>
      <c r="AE13" s="42">
        <f t="shared" si="14"/>
        <v>0</v>
      </c>
      <c r="AF13" s="42">
        <f t="shared" si="14"/>
        <v>0</v>
      </c>
      <c r="AG13" s="42">
        <f t="shared" si="14"/>
        <v>0</v>
      </c>
      <c r="AH13" s="42">
        <f t="shared" si="14"/>
        <v>0</v>
      </c>
      <c r="AI13" s="42">
        <f t="shared" si="14"/>
        <v>0</v>
      </c>
      <c r="AJ13" s="42">
        <f t="shared" si="14"/>
        <v>0</v>
      </c>
      <c r="AK13" s="42">
        <f t="shared" si="14"/>
        <v>0</v>
      </c>
      <c r="AL13" s="42">
        <f t="shared" si="15"/>
        <v>0</v>
      </c>
      <c r="AM13" s="42">
        <f t="shared" si="15"/>
        <v>0</v>
      </c>
      <c r="AN13" s="42">
        <f t="shared" si="15"/>
        <v>0</v>
      </c>
      <c r="AO13" s="42">
        <f t="shared" si="15"/>
        <v>0</v>
      </c>
      <c r="AP13" s="42">
        <f t="shared" si="15"/>
        <v>0</v>
      </c>
      <c r="AQ13" s="42">
        <f t="shared" si="15"/>
        <v>0</v>
      </c>
      <c r="AR13" s="42">
        <f t="shared" si="15"/>
        <v>0</v>
      </c>
      <c r="AS13" s="42">
        <f t="shared" si="15"/>
        <v>0</v>
      </c>
      <c r="AT13" s="42">
        <f t="shared" si="15"/>
        <v>0</v>
      </c>
      <c r="AU13" s="42">
        <f t="shared" si="15"/>
        <v>0</v>
      </c>
      <c r="AV13" s="42">
        <f t="shared" si="15"/>
        <v>0</v>
      </c>
      <c r="AW13" s="42">
        <f t="shared" si="15"/>
        <v>0</v>
      </c>
      <c r="AX13" s="42">
        <f t="shared" si="15"/>
        <v>0</v>
      </c>
      <c r="AY13" s="42">
        <f t="shared" si="15"/>
        <v>0</v>
      </c>
      <c r="AZ13" s="42">
        <f t="shared" si="15"/>
        <v>0</v>
      </c>
      <c r="BA13" s="42">
        <f t="shared" si="15"/>
        <v>0</v>
      </c>
      <c r="BB13" s="42">
        <f t="shared" si="16"/>
        <v>0</v>
      </c>
      <c r="BC13" s="42">
        <f t="shared" si="16"/>
        <v>0</v>
      </c>
      <c r="BD13" s="42">
        <f t="shared" si="16"/>
        <v>0</v>
      </c>
      <c r="BE13" s="42">
        <f t="shared" si="16"/>
        <v>0</v>
      </c>
      <c r="BF13" s="42">
        <f t="shared" si="16"/>
        <v>0</v>
      </c>
      <c r="BG13" s="42">
        <f t="shared" si="16"/>
        <v>0</v>
      </c>
      <c r="BH13" s="42">
        <f t="shared" si="16"/>
        <v>0</v>
      </c>
      <c r="BI13" s="42">
        <f t="shared" si="16"/>
        <v>0</v>
      </c>
      <c r="BJ13" s="42">
        <f t="shared" si="16"/>
        <v>0</v>
      </c>
      <c r="BK13" s="42">
        <f t="shared" si="16"/>
        <v>0</v>
      </c>
      <c r="BL13" s="42">
        <f t="shared" si="16"/>
        <v>0</v>
      </c>
      <c r="BM13" s="42">
        <f t="shared" si="16"/>
        <v>0</v>
      </c>
      <c r="BN13" s="42">
        <f t="shared" si="16"/>
        <v>0</v>
      </c>
      <c r="BO13" s="42">
        <f t="shared" si="16"/>
        <v>0</v>
      </c>
      <c r="BP13" s="42">
        <f t="shared" si="16"/>
        <v>0</v>
      </c>
      <c r="BQ13" s="42">
        <f t="shared" si="16"/>
        <v>0</v>
      </c>
      <c r="BR13" s="42">
        <f t="shared" si="17"/>
        <v>0</v>
      </c>
      <c r="BS13" s="42">
        <f t="shared" si="17"/>
        <v>0</v>
      </c>
      <c r="BT13" s="42">
        <f t="shared" si="17"/>
        <v>0</v>
      </c>
      <c r="BU13" s="42">
        <f t="shared" si="17"/>
        <v>0</v>
      </c>
      <c r="BV13" s="42">
        <f t="shared" si="17"/>
        <v>0</v>
      </c>
      <c r="BW13" s="42">
        <f t="shared" si="17"/>
        <v>0</v>
      </c>
      <c r="BX13" s="42">
        <f t="shared" si="17"/>
        <v>0</v>
      </c>
      <c r="BY13" s="42">
        <f t="shared" si="17"/>
        <v>0</v>
      </c>
      <c r="BZ13" s="42">
        <f t="shared" si="17"/>
        <v>0</v>
      </c>
      <c r="CA13" s="42">
        <f t="shared" si="17"/>
        <v>0</v>
      </c>
      <c r="CB13" s="42">
        <f t="shared" si="17"/>
        <v>0</v>
      </c>
      <c r="CC13" s="42">
        <f t="shared" si="17"/>
        <v>0</v>
      </c>
      <c r="CD13" s="42">
        <f t="shared" si="17"/>
        <v>0</v>
      </c>
      <c r="CE13" s="42">
        <f t="shared" si="17"/>
        <v>0</v>
      </c>
      <c r="CF13" s="42">
        <f t="shared" si="17"/>
        <v>0</v>
      </c>
      <c r="CG13" s="42">
        <f t="shared" si="17"/>
        <v>0</v>
      </c>
      <c r="CH13" s="42">
        <f t="shared" si="18"/>
        <v>0</v>
      </c>
      <c r="CI13" s="42">
        <f t="shared" si="18"/>
        <v>0</v>
      </c>
      <c r="CJ13" s="42">
        <f t="shared" si="18"/>
        <v>0</v>
      </c>
      <c r="CK13" s="42">
        <f t="shared" si="18"/>
        <v>0</v>
      </c>
      <c r="CL13" s="42">
        <f t="shared" si="18"/>
        <v>0</v>
      </c>
      <c r="CM13" s="42">
        <f t="shared" si="18"/>
        <v>0</v>
      </c>
      <c r="CN13" s="42">
        <f t="shared" si="18"/>
        <v>0</v>
      </c>
      <c r="CQ13" s="11">
        <f t="shared" si="23"/>
        <v>0</v>
      </c>
      <c r="CR13" s="11">
        <f t="shared" si="24"/>
        <v>0</v>
      </c>
      <c r="CS13" s="11">
        <f t="shared" si="24"/>
        <v>0</v>
      </c>
      <c r="CT13" s="11">
        <f t="shared" si="24"/>
        <v>0</v>
      </c>
      <c r="CU13" s="11">
        <f t="shared" si="24"/>
        <v>0</v>
      </c>
      <c r="CV13" s="11">
        <f t="shared" si="24"/>
        <v>0</v>
      </c>
      <c r="CW13" s="11">
        <f t="shared" si="24"/>
        <v>0</v>
      </c>
      <c r="CX13" s="11">
        <f t="shared" si="24"/>
        <v>0</v>
      </c>
      <c r="CY13" s="11">
        <f t="shared" si="24"/>
        <v>0</v>
      </c>
      <c r="CZ13" s="11">
        <f t="shared" si="24"/>
        <v>0</v>
      </c>
      <c r="DA13" s="11">
        <f t="shared" si="24"/>
        <v>0</v>
      </c>
      <c r="DB13" s="11">
        <f t="shared" si="24"/>
        <v>0</v>
      </c>
      <c r="DC13" s="11">
        <f t="shared" si="24"/>
        <v>0</v>
      </c>
      <c r="DD13" s="11">
        <f t="shared" si="24"/>
        <v>0</v>
      </c>
      <c r="DE13" s="11">
        <f t="shared" si="24"/>
        <v>0</v>
      </c>
      <c r="DF13" s="11">
        <f t="shared" si="24"/>
        <v>0</v>
      </c>
      <c r="DG13" s="11">
        <f t="shared" si="24"/>
        <v>0</v>
      </c>
      <c r="DH13" s="11">
        <f t="shared" si="20"/>
        <v>0</v>
      </c>
      <c r="DI13" s="11">
        <f t="shared" si="20"/>
        <v>0</v>
      </c>
      <c r="DJ13" s="11">
        <f t="shared" si="20"/>
        <v>0</v>
      </c>
      <c r="DK13" s="11">
        <f t="shared" si="20"/>
        <v>0</v>
      </c>
      <c r="DL13" s="11">
        <f t="shared" si="20"/>
        <v>0</v>
      </c>
      <c r="DM13" s="11">
        <f t="shared" si="20"/>
        <v>0</v>
      </c>
      <c r="DN13" s="11">
        <f t="shared" si="20"/>
        <v>0</v>
      </c>
      <c r="DQ13" s="11">
        <f t="shared" si="25"/>
        <v>0</v>
      </c>
      <c r="DR13" s="11">
        <f t="shared" si="21"/>
        <v>0</v>
      </c>
      <c r="DS13" s="11">
        <f t="shared" si="21"/>
        <v>0</v>
      </c>
      <c r="DT13" s="11">
        <f t="shared" si="21"/>
        <v>0</v>
      </c>
      <c r="DU13" s="11">
        <f t="shared" si="21"/>
        <v>0</v>
      </c>
      <c r="DV13" s="11">
        <f t="shared" si="21"/>
        <v>0</v>
      </c>
    </row>
    <row r="14" spans="1:127" outlineLevel="1">
      <c r="D14" s="53"/>
      <c r="E14" s="53"/>
      <c r="F14" s="52"/>
      <c r="G14" s="52"/>
      <c r="H14" s="52"/>
      <c r="I14" s="50"/>
      <c r="J14" s="50"/>
      <c r="K14" s="50"/>
      <c r="L14" s="50"/>
      <c r="M14" s="48"/>
      <c r="N14" s="51"/>
      <c r="O14" s="50"/>
      <c r="P14" s="50"/>
      <c r="Q14" s="50"/>
      <c r="S14" s="29"/>
      <c r="U14" s="42">
        <f t="shared" si="22"/>
        <v>0</v>
      </c>
      <c r="V14" s="42">
        <f t="shared" si="14"/>
        <v>0</v>
      </c>
      <c r="W14" s="42">
        <f t="shared" si="14"/>
        <v>0</v>
      </c>
      <c r="X14" s="42">
        <f t="shared" si="14"/>
        <v>0</v>
      </c>
      <c r="Y14" s="42">
        <f t="shared" si="14"/>
        <v>0</v>
      </c>
      <c r="Z14" s="42">
        <f t="shared" si="14"/>
        <v>0</v>
      </c>
      <c r="AA14" s="42">
        <f t="shared" si="14"/>
        <v>0</v>
      </c>
      <c r="AB14" s="42">
        <f t="shared" si="14"/>
        <v>0</v>
      </c>
      <c r="AC14" s="42">
        <f t="shared" si="14"/>
        <v>0</v>
      </c>
      <c r="AD14" s="42">
        <f t="shared" si="14"/>
        <v>0</v>
      </c>
      <c r="AE14" s="42">
        <f t="shared" si="14"/>
        <v>0</v>
      </c>
      <c r="AF14" s="42">
        <f t="shared" si="14"/>
        <v>0</v>
      </c>
      <c r="AG14" s="42">
        <f t="shared" si="14"/>
        <v>0</v>
      </c>
      <c r="AH14" s="42">
        <f t="shared" si="14"/>
        <v>0</v>
      </c>
      <c r="AI14" s="42">
        <f t="shared" si="14"/>
        <v>0</v>
      </c>
      <c r="AJ14" s="42">
        <f t="shared" si="14"/>
        <v>0</v>
      </c>
      <c r="AK14" s="42">
        <f t="shared" si="14"/>
        <v>0</v>
      </c>
      <c r="AL14" s="42">
        <f t="shared" si="15"/>
        <v>0</v>
      </c>
      <c r="AM14" s="42">
        <f t="shared" si="15"/>
        <v>0</v>
      </c>
      <c r="AN14" s="42">
        <f t="shared" si="15"/>
        <v>0</v>
      </c>
      <c r="AO14" s="42">
        <f t="shared" si="15"/>
        <v>0</v>
      </c>
      <c r="AP14" s="42">
        <f t="shared" si="15"/>
        <v>0</v>
      </c>
      <c r="AQ14" s="42">
        <f t="shared" si="15"/>
        <v>0</v>
      </c>
      <c r="AR14" s="42">
        <f t="shared" si="15"/>
        <v>0</v>
      </c>
      <c r="AS14" s="42">
        <f t="shared" si="15"/>
        <v>0</v>
      </c>
      <c r="AT14" s="42">
        <f t="shared" si="15"/>
        <v>0</v>
      </c>
      <c r="AU14" s="42">
        <f t="shared" si="15"/>
        <v>0</v>
      </c>
      <c r="AV14" s="42">
        <f t="shared" si="15"/>
        <v>0</v>
      </c>
      <c r="AW14" s="42">
        <f t="shared" si="15"/>
        <v>0</v>
      </c>
      <c r="AX14" s="42">
        <f t="shared" si="15"/>
        <v>0</v>
      </c>
      <c r="AY14" s="42">
        <f t="shared" si="15"/>
        <v>0</v>
      </c>
      <c r="AZ14" s="42">
        <f t="shared" si="15"/>
        <v>0</v>
      </c>
      <c r="BA14" s="42">
        <f t="shared" si="15"/>
        <v>0</v>
      </c>
      <c r="BB14" s="42">
        <f t="shared" si="16"/>
        <v>0</v>
      </c>
      <c r="BC14" s="42">
        <f t="shared" si="16"/>
        <v>0</v>
      </c>
      <c r="BD14" s="42">
        <f t="shared" si="16"/>
        <v>0</v>
      </c>
      <c r="BE14" s="42">
        <f t="shared" si="16"/>
        <v>0</v>
      </c>
      <c r="BF14" s="42">
        <f t="shared" si="16"/>
        <v>0</v>
      </c>
      <c r="BG14" s="42">
        <f t="shared" si="16"/>
        <v>0</v>
      </c>
      <c r="BH14" s="42">
        <f t="shared" si="16"/>
        <v>0</v>
      </c>
      <c r="BI14" s="42">
        <f t="shared" si="16"/>
        <v>0</v>
      </c>
      <c r="BJ14" s="42">
        <f t="shared" si="16"/>
        <v>0</v>
      </c>
      <c r="BK14" s="42">
        <f t="shared" si="16"/>
        <v>0</v>
      </c>
      <c r="BL14" s="42">
        <f t="shared" si="16"/>
        <v>0</v>
      </c>
      <c r="BM14" s="42">
        <f t="shared" si="16"/>
        <v>0</v>
      </c>
      <c r="BN14" s="42">
        <f t="shared" si="16"/>
        <v>0</v>
      </c>
      <c r="BO14" s="42">
        <f t="shared" si="16"/>
        <v>0</v>
      </c>
      <c r="BP14" s="42">
        <f t="shared" si="16"/>
        <v>0</v>
      </c>
      <c r="BQ14" s="42">
        <f t="shared" si="16"/>
        <v>0</v>
      </c>
      <c r="BR14" s="42">
        <f t="shared" si="17"/>
        <v>0</v>
      </c>
      <c r="BS14" s="42">
        <f t="shared" si="17"/>
        <v>0</v>
      </c>
      <c r="BT14" s="42">
        <f t="shared" si="17"/>
        <v>0</v>
      </c>
      <c r="BU14" s="42">
        <f t="shared" si="17"/>
        <v>0</v>
      </c>
      <c r="BV14" s="42">
        <f t="shared" si="17"/>
        <v>0</v>
      </c>
      <c r="BW14" s="42">
        <f t="shared" si="17"/>
        <v>0</v>
      </c>
      <c r="BX14" s="42">
        <f t="shared" si="17"/>
        <v>0</v>
      </c>
      <c r="BY14" s="42">
        <f t="shared" si="17"/>
        <v>0</v>
      </c>
      <c r="BZ14" s="42">
        <f t="shared" si="17"/>
        <v>0</v>
      </c>
      <c r="CA14" s="42">
        <f t="shared" si="17"/>
        <v>0</v>
      </c>
      <c r="CB14" s="42">
        <f t="shared" si="17"/>
        <v>0</v>
      </c>
      <c r="CC14" s="42">
        <f t="shared" si="17"/>
        <v>0</v>
      </c>
      <c r="CD14" s="42">
        <f t="shared" si="17"/>
        <v>0</v>
      </c>
      <c r="CE14" s="42">
        <f t="shared" si="17"/>
        <v>0</v>
      </c>
      <c r="CF14" s="42">
        <f t="shared" si="17"/>
        <v>0</v>
      </c>
      <c r="CG14" s="42">
        <f t="shared" si="17"/>
        <v>0</v>
      </c>
      <c r="CH14" s="42">
        <f t="shared" si="18"/>
        <v>0</v>
      </c>
      <c r="CI14" s="42">
        <f t="shared" si="18"/>
        <v>0</v>
      </c>
      <c r="CJ14" s="42">
        <f t="shared" si="18"/>
        <v>0</v>
      </c>
      <c r="CK14" s="42">
        <f t="shared" si="18"/>
        <v>0</v>
      </c>
      <c r="CL14" s="42">
        <f t="shared" si="18"/>
        <v>0</v>
      </c>
      <c r="CM14" s="42">
        <f t="shared" si="18"/>
        <v>0</v>
      </c>
      <c r="CN14" s="42">
        <f t="shared" si="18"/>
        <v>0</v>
      </c>
      <c r="CQ14" s="11">
        <f t="shared" si="23"/>
        <v>0</v>
      </c>
      <c r="CR14" s="11">
        <f t="shared" si="24"/>
        <v>0</v>
      </c>
      <c r="CS14" s="11">
        <f t="shared" si="24"/>
        <v>0</v>
      </c>
      <c r="CT14" s="11">
        <f t="shared" si="24"/>
        <v>0</v>
      </c>
      <c r="CU14" s="11">
        <f t="shared" si="24"/>
        <v>0</v>
      </c>
      <c r="CV14" s="11">
        <f t="shared" si="24"/>
        <v>0</v>
      </c>
      <c r="CW14" s="11">
        <f t="shared" si="24"/>
        <v>0</v>
      </c>
      <c r="CX14" s="11">
        <f t="shared" si="24"/>
        <v>0</v>
      </c>
      <c r="CY14" s="11">
        <f t="shared" si="24"/>
        <v>0</v>
      </c>
      <c r="CZ14" s="11">
        <f t="shared" si="24"/>
        <v>0</v>
      </c>
      <c r="DA14" s="11">
        <f t="shared" si="24"/>
        <v>0</v>
      </c>
      <c r="DB14" s="11">
        <f t="shared" si="24"/>
        <v>0</v>
      </c>
      <c r="DC14" s="11">
        <f t="shared" si="24"/>
        <v>0</v>
      </c>
      <c r="DD14" s="11">
        <f t="shared" si="24"/>
        <v>0</v>
      </c>
      <c r="DE14" s="11">
        <f t="shared" si="24"/>
        <v>0</v>
      </c>
      <c r="DF14" s="11">
        <f t="shared" si="24"/>
        <v>0</v>
      </c>
      <c r="DG14" s="11">
        <f t="shared" si="24"/>
        <v>0</v>
      </c>
      <c r="DH14" s="11">
        <f t="shared" si="20"/>
        <v>0</v>
      </c>
      <c r="DI14" s="11">
        <f t="shared" si="20"/>
        <v>0</v>
      </c>
      <c r="DJ14" s="11">
        <f t="shared" si="20"/>
        <v>0</v>
      </c>
      <c r="DK14" s="11">
        <f t="shared" si="20"/>
        <v>0</v>
      </c>
      <c r="DL14" s="11">
        <f t="shared" si="20"/>
        <v>0</v>
      </c>
      <c r="DM14" s="11">
        <f t="shared" si="20"/>
        <v>0</v>
      </c>
      <c r="DN14" s="11">
        <f t="shared" si="20"/>
        <v>0</v>
      </c>
      <c r="DQ14" s="11">
        <f t="shared" si="25"/>
        <v>0</v>
      </c>
      <c r="DR14" s="11">
        <f t="shared" si="21"/>
        <v>0</v>
      </c>
      <c r="DS14" s="11">
        <f t="shared" si="21"/>
        <v>0</v>
      </c>
      <c r="DT14" s="11">
        <f t="shared" si="21"/>
        <v>0</v>
      </c>
      <c r="DU14" s="11">
        <f t="shared" si="21"/>
        <v>0</v>
      </c>
      <c r="DV14" s="11">
        <f t="shared" si="21"/>
        <v>0</v>
      </c>
    </row>
    <row r="15" spans="1:127" outlineLevel="1">
      <c r="D15" s="53"/>
      <c r="E15" s="53"/>
      <c r="F15" s="52"/>
      <c r="G15" s="52"/>
      <c r="H15" s="52"/>
      <c r="I15" s="50"/>
      <c r="J15" s="50"/>
      <c r="K15" s="50"/>
      <c r="L15" s="50"/>
      <c r="M15" s="48"/>
      <c r="N15" s="51"/>
      <c r="O15" s="50"/>
      <c r="P15" s="50"/>
      <c r="Q15" s="50"/>
      <c r="S15" s="29"/>
      <c r="U15" s="42">
        <f t="shared" si="22"/>
        <v>0</v>
      </c>
      <c r="V15" s="42">
        <f t="shared" si="14"/>
        <v>0</v>
      </c>
      <c r="W15" s="42">
        <f t="shared" si="14"/>
        <v>0</v>
      </c>
      <c r="X15" s="42">
        <f t="shared" si="14"/>
        <v>0</v>
      </c>
      <c r="Y15" s="42">
        <f t="shared" si="14"/>
        <v>0</v>
      </c>
      <c r="Z15" s="42">
        <f t="shared" si="14"/>
        <v>0</v>
      </c>
      <c r="AA15" s="42">
        <f t="shared" si="14"/>
        <v>0</v>
      </c>
      <c r="AB15" s="42">
        <f t="shared" si="14"/>
        <v>0</v>
      </c>
      <c r="AC15" s="42">
        <f t="shared" si="14"/>
        <v>0</v>
      </c>
      <c r="AD15" s="42">
        <f t="shared" si="14"/>
        <v>0</v>
      </c>
      <c r="AE15" s="42">
        <f t="shared" si="14"/>
        <v>0</v>
      </c>
      <c r="AF15" s="42">
        <f t="shared" si="14"/>
        <v>0</v>
      </c>
      <c r="AG15" s="42">
        <f t="shared" si="14"/>
        <v>0</v>
      </c>
      <c r="AH15" s="42">
        <f t="shared" si="14"/>
        <v>0</v>
      </c>
      <c r="AI15" s="42">
        <f t="shared" si="14"/>
        <v>0</v>
      </c>
      <c r="AJ15" s="42">
        <f t="shared" si="14"/>
        <v>0</v>
      </c>
      <c r="AK15" s="42">
        <f t="shared" si="14"/>
        <v>0</v>
      </c>
      <c r="AL15" s="42">
        <f t="shared" si="15"/>
        <v>0</v>
      </c>
      <c r="AM15" s="42">
        <f t="shared" si="15"/>
        <v>0</v>
      </c>
      <c r="AN15" s="42">
        <f t="shared" si="15"/>
        <v>0</v>
      </c>
      <c r="AO15" s="42">
        <f t="shared" si="15"/>
        <v>0</v>
      </c>
      <c r="AP15" s="42">
        <f t="shared" si="15"/>
        <v>0</v>
      </c>
      <c r="AQ15" s="42">
        <f t="shared" si="15"/>
        <v>0</v>
      </c>
      <c r="AR15" s="42">
        <f t="shared" si="15"/>
        <v>0</v>
      </c>
      <c r="AS15" s="42">
        <f t="shared" si="15"/>
        <v>0</v>
      </c>
      <c r="AT15" s="42">
        <f t="shared" si="15"/>
        <v>0</v>
      </c>
      <c r="AU15" s="42">
        <f t="shared" si="15"/>
        <v>0</v>
      </c>
      <c r="AV15" s="42">
        <f t="shared" si="15"/>
        <v>0</v>
      </c>
      <c r="AW15" s="42">
        <f t="shared" si="15"/>
        <v>0</v>
      </c>
      <c r="AX15" s="42">
        <f t="shared" si="15"/>
        <v>0</v>
      </c>
      <c r="AY15" s="42">
        <f t="shared" si="15"/>
        <v>0</v>
      </c>
      <c r="AZ15" s="42">
        <f t="shared" si="15"/>
        <v>0</v>
      </c>
      <c r="BA15" s="42">
        <f t="shared" si="15"/>
        <v>0</v>
      </c>
      <c r="BB15" s="42">
        <f t="shared" si="16"/>
        <v>0</v>
      </c>
      <c r="BC15" s="42">
        <f t="shared" si="16"/>
        <v>0</v>
      </c>
      <c r="BD15" s="42">
        <f t="shared" si="16"/>
        <v>0</v>
      </c>
      <c r="BE15" s="42">
        <f t="shared" si="16"/>
        <v>0</v>
      </c>
      <c r="BF15" s="42">
        <f t="shared" si="16"/>
        <v>0</v>
      </c>
      <c r="BG15" s="42">
        <f t="shared" si="16"/>
        <v>0</v>
      </c>
      <c r="BH15" s="42">
        <f t="shared" si="16"/>
        <v>0</v>
      </c>
      <c r="BI15" s="42">
        <f t="shared" si="16"/>
        <v>0</v>
      </c>
      <c r="BJ15" s="42">
        <f t="shared" si="16"/>
        <v>0</v>
      </c>
      <c r="BK15" s="42">
        <f t="shared" si="16"/>
        <v>0</v>
      </c>
      <c r="BL15" s="42">
        <f t="shared" si="16"/>
        <v>0</v>
      </c>
      <c r="BM15" s="42">
        <f t="shared" si="16"/>
        <v>0</v>
      </c>
      <c r="BN15" s="42">
        <f t="shared" si="16"/>
        <v>0</v>
      </c>
      <c r="BO15" s="42">
        <f t="shared" si="16"/>
        <v>0</v>
      </c>
      <c r="BP15" s="42">
        <f t="shared" si="16"/>
        <v>0</v>
      </c>
      <c r="BQ15" s="42">
        <f t="shared" si="16"/>
        <v>0</v>
      </c>
      <c r="BR15" s="42">
        <f t="shared" si="17"/>
        <v>0</v>
      </c>
      <c r="BS15" s="42">
        <f t="shared" si="17"/>
        <v>0</v>
      </c>
      <c r="BT15" s="42">
        <f t="shared" si="17"/>
        <v>0</v>
      </c>
      <c r="BU15" s="42">
        <f t="shared" si="17"/>
        <v>0</v>
      </c>
      <c r="BV15" s="42">
        <f t="shared" si="17"/>
        <v>0</v>
      </c>
      <c r="BW15" s="42">
        <f t="shared" si="17"/>
        <v>0</v>
      </c>
      <c r="BX15" s="42">
        <f t="shared" si="17"/>
        <v>0</v>
      </c>
      <c r="BY15" s="42">
        <f t="shared" si="17"/>
        <v>0</v>
      </c>
      <c r="BZ15" s="42">
        <f t="shared" si="17"/>
        <v>0</v>
      </c>
      <c r="CA15" s="42">
        <f t="shared" si="17"/>
        <v>0</v>
      </c>
      <c r="CB15" s="42">
        <f t="shared" si="17"/>
        <v>0</v>
      </c>
      <c r="CC15" s="42">
        <f t="shared" si="17"/>
        <v>0</v>
      </c>
      <c r="CD15" s="42">
        <f t="shared" si="17"/>
        <v>0</v>
      </c>
      <c r="CE15" s="42">
        <f t="shared" si="17"/>
        <v>0</v>
      </c>
      <c r="CF15" s="42">
        <f t="shared" si="17"/>
        <v>0</v>
      </c>
      <c r="CG15" s="42">
        <f t="shared" si="17"/>
        <v>0</v>
      </c>
      <c r="CH15" s="42">
        <f t="shared" si="18"/>
        <v>0</v>
      </c>
      <c r="CI15" s="42">
        <f t="shared" si="18"/>
        <v>0</v>
      </c>
      <c r="CJ15" s="42">
        <f t="shared" si="18"/>
        <v>0</v>
      </c>
      <c r="CK15" s="42">
        <f t="shared" si="18"/>
        <v>0</v>
      </c>
      <c r="CL15" s="42">
        <f t="shared" si="18"/>
        <v>0</v>
      </c>
      <c r="CM15" s="42">
        <f t="shared" si="18"/>
        <v>0</v>
      </c>
      <c r="CN15" s="42">
        <f t="shared" si="18"/>
        <v>0</v>
      </c>
      <c r="CQ15" s="11">
        <f t="shared" si="23"/>
        <v>0</v>
      </c>
      <c r="CR15" s="11">
        <f t="shared" si="24"/>
        <v>0</v>
      </c>
      <c r="CS15" s="11">
        <f t="shared" si="24"/>
        <v>0</v>
      </c>
      <c r="CT15" s="11">
        <f t="shared" si="24"/>
        <v>0</v>
      </c>
      <c r="CU15" s="11">
        <f t="shared" si="24"/>
        <v>0</v>
      </c>
      <c r="CV15" s="11">
        <f t="shared" si="24"/>
        <v>0</v>
      </c>
      <c r="CW15" s="11">
        <f t="shared" si="24"/>
        <v>0</v>
      </c>
      <c r="CX15" s="11">
        <f t="shared" si="24"/>
        <v>0</v>
      </c>
      <c r="CY15" s="11">
        <f t="shared" si="24"/>
        <v>0</v>
      </c>
      <c r="CZ15" s="11">
        <f t="shared" si="24"/>
        <v>0</v>
      </c>
      <c r="DA15" s="11">
        <f t="shared" si="24"/>
        <v>0</v>
      </c>
      <c r="DB15" s="11">
        <f t="shared" si="24"/>
        <v>0</v>
      </c>
      <c r="DC15" s="11">
        <f t="shared" si="24"/>
        <v>0</v>
      </c>
      <c r="DD15" s="11">
        <f t="shared" si="24"/>
        <v>0</v>
      </c>
      <c r="DE15" s="11">
        <f t="shared" si="24"/>
        <v>0</v>
      </c>
      <c r="DF15" s="11">
        <f t="shared" si="24"/>
        <v>0</v>
      </c>
      <c r="DG15" s="11">
        <f t="shared" si="24"/>
        <v>0</v>
      </c>
      <c r="DH15" s="11">
        <f t="shared" si="20"/>
        <v>0</v>
      </c>
      <c r="DI15" s="11">
        <f t="shared" si="20"/>
        <v>0</v>
      </c>
      <c r="DJ15" s="11">
        <f t="shared" si="20"/>
        <v>0</v>
      </c>
      <c r="DK15" s="11">
        <f t="shared" si="20"/>
        <v>0</v>
      </c>
      <c r="DL15" s="11">
        <f t="shared" si="20"/>
        <v>0</v>
      </c>
      <c r="DM15" s="11">
        <f t="shared" si="20"/>
        <v>0</v>
      </c>
      <c r="DN15" s="11">
        <f t="shared" si="20"/>
        <v>0</v>
      </c>
      <c r="DQ15" s="11">
        <f t="shared" si="25"/>
        <v>0</v>
      </c>
      <c r="DR15" s="11">
        <f t="shared" si="21"/>
        <v>0</v>
      </c>
      <c r="DS15" s="11">
        <f t="shared" si="21"/>
        <v>0</v>
      </c>
      <c r="DT15" s="11">
        <f t="shared" si="21"/>
        <v>0</v>
      </c>
      <c r="DU15" s="11">
        <f t="shared" si="21"/>
        <v>0</v>
      </c>
      <c r="DV15" s="11">
        <f t="shared" si="21"/>
        <v>0</v>
      </c>
    </row>
    <row r="16" spans="1:127" outlineLevel="1">
      <c r="D16" s="53"/>
      <c r="E16" s="53"/>
      <c r="F16" s="52"/>
      <c r="G16" s="52"/>
      <c r="H16" s="52"/>
      <c r="I16" s="50"/>
      <c r="J16" s="50"/>
      <c r="K16" s="50"/>
      <c r="L16" s="50"/>
      <c r="M16" s="48"/>
      <c r="N16" s="51"/>
      <c r="O16" s="50"/>
      <c r="P16" s="50"/>
      <c r="Q16" s="50"/>
      <c r="S16" s="29"/>
      <c r="U16" s="42">
        <f t="shared" si="22"/>
        <v>0</v>
      </c>
      <c r="V16" s="42">
        <f t="shared" si="14"/>
        <v>0</v>
      </c>
      <c r="W16" s="42">
        <f t="shared" si="14"/>
        <v>0</v>
      </c>
      <c r="X16" s="42">
        <f t="shared" si="14"/>
        <v>0</v>
      </c>
      <c r="Y16" s="42">
        <f t="shared" si="14"/>
        <v>0</v>
      </c>
      <c r="Z16" s="42">
        <f t="shared" si="14"/>
        <v>0</v>
      </c>
      <c r="AA16" s="42">
        <f t="shared" si="14"/>
        <v>0</v>
      </c>
      <c r="AB16" s="42">
        <f t="shared" si="14"/>
        <v>0</v>
      </c>
      <c r="AC16" s="42">
        <f t="shared" si="14"/>
        <v>0</v>
      </c>
      <c r="AD16" s="42">
        <f t="shared" si="14"/>
        <v>0</v>
      </c>
      <c r="AE16" s="42">
        <f t="shared" si="14"/>
        <v>0</v>
      </c>
      <c r="AF16" s="42">
        <f t="shared" si="14"/>
        <v>0</v>
      </c>
      <c r="AG16" s="42">
        <f t="shared" si="14"/>
        <v>0</v>
      </c>
      <c r="AH16" s="42">
        <f t="shared" si="14"/>
        <v>0</v>
      </c>
      <c r="AI16" s="42">
        <f t="shared" si="14"/>
        <v>0</v>
      </c>
      <c r="AJ16" s="42">
        <f t="shared" si="14"/>
        <v>0</v>
      </c>
      <c r="AK16" s="42">
        <f t="shared" si="14"/>
        <v>0</v>
      </c>
      <c r="AL16" s="42">
        <f t="shared" si="15"/>
        <v>0</v>
      </c>
      <c r="AM16" s="42">
        <f t="shared" si="15"/>
        <v>0</v>
      </c>
      <c r="AN16" s="42">
        <f t="shared" si="15"/>
        <v>0</v>
      </c>
      <c r="AO16" s="42">
        <f t="shared" si="15"/>
        <v>0</v>
      </c>
      <c r="AP16" s="42">
        <f t="shared" si="15"/>
        <v>0</v>
      </c>
      <c r="AQ16" s="42">
        <f t="shared" si="15"/>
        <v>0</v>
      </c>
      <c r="AR16" s="42">
        <f t="shared" si="15"/>
        <v>0</v>
      </c>
      <c r="AS16" s="42">
        <f t="shared" si="15"/>
        <v>0</v>
      </c>
      <c r="AT16" s="42">
        <f t="shared" si="15"/>
        <v>0</v>
      </c>
      <c r="AU16" s="42">
        <f t="shared" si="15"/>
        <v>0</v>
      </c>
      <c r="AV16" s="42">
        <f t="shared" si="15"/>
        <v>0</v>
      </c>
      <c r="AW16" s="42">
        <f t="shared" si="15"/>
        <v>0</v>
      </c>
      <c r="AX16" s="42">
        <f t="shared" si="15"/>
        <v>0</v>
      </c>
      <c r="AY16" s="42">
        <f t="shared" si="15"/>
        <v>0</v>
      </c>
      <c r="AZ16" s="42">
        <f t="shared" si="15"/>
        <v>0</v>
      </c>
      <c r="BA16" s="42">
        <f t="shared" si="15"/>
        <v>0</v>
      </c>
      <c r="BB16" s="42">
        <f t="shared" si="16"/>
        <v>0</v>
      </c>
      <c r="BC16" s="42">
        <f t="shared" si="16"/>
        <v>0</v>
      </c>
      <c r="BD16" s="42">
        <f t="shared" si="16"/>
        <v>0</v>
      </c>
      <c r="BE16" s="42">
        <f t="shared" si="16"/>
        <v>0</v>
      </c>
      <c r="BF16" s="42">
        <f t="shared" si="16"/>
        <v>0</v>
      </c>
      <c r="BG16" s="42">
        <f t="shared" si="16"/>
        <v>0</v>
      </c>
      <c r="BH16" s="42">
        <f t="shared" si="16"/>
        <v>0</v>
      </c>
      <c r="BI16" s="42">
        <f t="shared" si="16"/>
        <v>0</v>
      </c>
      <c r="BJ16" s="42">
        <f t="shared" si="16"/>
        <v>0</v>
      </c>
      <c r="BK16" s="42">
        <f t="shared" si="16"/>
        <v>0</v>
      </c>
      <c r="BL16" s="42">
        <f t="shared" si="16"/>
        <v>0</v>
      </c>
      <c r="BM16" s="42">
        <f t="shared" si="16"/>
        <v>0</v>
      </c>
      <c r="BN16" s="42">
        <f t="shared" si="16"/>
        <v>0</v>
      </c>
      <c r="BO16" s="42">
        <f t="shared" si="16"/>
        <v>0</v>
      </c>
      <c r="BP16" s="42">
        <f t="shared" si="16"/>
        <v>0</v>
      </c>
      <c r="BQ16" s="42">
        <f t="shared" si="16"/>
        <v>0</v>
      </c>
      <c r="BR16" s="42">
        <f t="shared" si="17"/>
        <v>0</v>
      </c>
      <c r="BS16" s="42">
        <f t="shared" si="17"/>
        <v>0</v>
      </c>
      <c r="BT16" s="42">
        <f t="shared" si="17"/>
        <v>0</v>
      </c>
      <c r="BU16" s="42">
        <f t="shared" si="17"/>
        <v>0</v>
      </c>
      <c r="BV16" s="42">
        <f t="shared" si="17"/>
        <v>0</v>
      </c>
      <c r="BW16" s="42">
        <f t="shared" si="17"/>
        <v>0</v>
      </c>
      <c r="BX16" s="42">
        <f t="shared" si="17"/>
        <v>0</v>
      </c>
      <c r="BY16" s="42">
        <f t="shared" si="17"/>
        <v>0</v>
      </c>
      <c r="BZ16" s="42">
        <f t="shared" si="17"/>
        <v>0</v>
      </c>
      <c r="CA16" s="42">
        <f t="shared" si="17"/>
        <v>0</v>
      </c>
      <c r="CB16" s="42">
        <f t="shared" si="17"/>
        <v>0</v>
      </c>
      <c r="CC16" s="42">
        <f t="shared" si="17"/>
        <v>0</v>
      </c>
      <c r="CD16" s="42">
        <f t="shared" si="17"/>
        <v>0</v>
      </c>
      <c r="CE16" s="42">
        <f t="shared" si="17"/>
        <v>0</v>
      </c>
      <c r="CF16" s="42">
        <f t="shared" si="17"/>
        <v>0</v>
      </c>
      <c r="CG16" s="42">
        <f t="shared" si="17"/>
        <v>0</v>
      </c>
      <c r="CH16" s="42">
        <f t="shared" si="18"/>
        <v>0</v>
      </c>
      <c r="CI16" s="42">
        <f t="shared" si="18"/>
        <v>0</v>
      </c>
      <c r="CJ16" s="42">
        <f t="shared" si="18"/>
        <v>0</v>
      </c>
      <c r="CK16" s="42">
        <f t="shared" si="18"/>
        <v>0</v>
      </c>
      <c r="CL16" s="42">
        <f t="shared" si="18"/>
        <v>0</v>
      </c>
      <c r="CM16" s="42">
        <f t="shared" si="18"/>
        <v>0</v>
      </c>
      <c r="CN16" s="42">
        <f t="shared" si="18"/>
        <v>0</v>
      </c>
      <c r="CQ16" s="11">
        <f t="shared" si="23"/>
        <v>0</v>
      </c>
      <c r="CR16" s="11">
        <f t="shared" si="24"/>
        <v>0</v>
      </c>
      <c r="CS16" s="11">
        <f t="shared" si="24"/>
        <v>0</v>
      </c>
      <c r="CT16" s="11">
        <f t="shared" si="24"/>
        <v>0</v>
      </c>
      <c r="CU16" s="11">
        <f t="shared" si="24"/>
        <v>0</v>
      </c>
      <c r="CV16" s="11">
        <f t="shared" si="24"/>
        <v>0</v>
      </c>
      <c r="CW16" s="11">
        <f t="shared" si="24"/>
        <v>0</v>
      </c>
      <c r="CX16" s="11">
        <f t="shared" si="24"/>
        <v>0</v>
      </c>
      <c r="CY16" s="11">
        <f t="shared" si="24"/>
        <v>0</v>
      </c>
      <c r="CZ16" s="11">
        <f t="shared" si="24"/>
        <v>0</v>
      </c>
      <c r="DA16" s="11">
        <f t="shared" si="24"/>
        <v>0</v>
      </c>
      <c r="DB16" s="11">
        <f t="shared" si="24"/>
        <v>0</v>
      </c>
      <c r="DC16" s="11">
        <f t="shared" si="24"/>
        <v>0</v>
      </c>
      <c r="DD16" s="11">
        <f t="shared" si="24"/>
        <v>0</v>
      </c>
      <c r="DE16" s="11">
        <f t="shared" si="24"/>
        <v>0</v>
      </c>
      <c r="DF16" s="11">
        <f t="shared" si="24"/>
        <v>0</v>
      </c>
      <c r="DG16" s="11">
        <f t="shared" si="24"/>
        <v>0</v>
      </c>
      <c r="DH16" s="11">
        <f t="shared" si="20"/>
        <v>0</v>
      </c>
      <c r="DI16" s="11">
        <f t="shared" si="20"/>
        <v>0</v>
      </c>
      <c r="DJ16" s="11">
        <f t="shared" si="20"/>
        <v>0</v>
      </c>
      <c r="DK16" s="11">
        <f t="shared" si="20"/>
        <v>0</v>
      </c>
      <c r="DL16" s="11">
        <f t="shared" si="20"/>
        <v>0</v>
      </c>
      <c r="DM16" s="11">
        <f t="shared" si="20"/>
        <v>0</v>
      </c>
      <c r="DN16" s="11">
        <f t="shared" si="20"/>
        <v>0</v>
      </c>
      <c r="DQ16" s="11">
        <f t="shared" si="25"/>
        <v>0</v>
      </c>
      <c r="DR16" s="11">
        <f t="shared" si="21"/>
        <v>0</v>
      </c>
      <c r="DS16" s="11">
        <f t="shared" si="21"/>
        <v>0</v>
      </c>
      <c r="DT16" s="11">
        <f t="shared" si="21"/>
        <v>0</v>
      </c>
      <c r="DU16" s="11">
        <f t="shared" si="21"/>
        <v>0</v>
      </c>
      <c r="DV16" s="11">
        <f t="shared" si="21"/>
        <v>0</v>
      </c>
    </row>
    <row r="17" spans="2:126" outlineLevel="1">
      <c r="D17" s="53"/>
      <c r="E17" s="53"/>
      <c r="F17" s="52"/>
      <c r="G17" s="52"/>
      <c r="H17" s="52"/>
      <c r="I17" s="50"/>
      <c r="J17" s="50"/>
      <c r="K17" s="50"/>
      <c r="L17" s="50"/>
      <c r="M17" s="48"/>
      <c r="N17" s="51"/>
      <c r="O17" s="50"/>
      <c r="P17" s="50"/>
      <c r="Q17" s="50"/>
      <c r="S17" s="29"/>
      <c r="U17" s="42">
        <f t="shared" si="22"/>
        <v>0</v>
      </c>
      <c r="V17" s="42">
        <f t="shared" si="14"/>
        <v>0</v>
      </c>
      <c r="W17" s="42">
        <f t="shared" si="14"/>
        <v>0</v>
      </c>
      <c r="X17" s="42">
        <f t="shared" si="14"/>
        <v>0</v>
      </c>
      <c r="Y17" s="42">
        <f t="shared" si="14"/>
        <v>0</v>
      </c>
      <c r="Z17" s="42">
        <f t="shared" si="14"/>
        <v>0</v>
      </c>
      <c r="AA17" s="42">
        <f t="shared" si="14"/>
        <v>0</v>
      </c>
      <c r="AB17" s="42">
        <f t="shared" si="14"/>
        <v>0</v>
      </c>
      <c r="AC17" s="42">
        <f t="shared" si="14"/>
        <v>0</v>
      </c>
      <c r="AD17" s="42">
        <f t="shared" si="14"/>
        <v>0</v>
      </c>
      <c r="AE17" s="42">
        <f t="shared" si="14"/>
        <v>0</v>
      </c>
      <c r="AF17" s="42">
        <f t="shared" si="14"/>
        <v>0</v>
      </c>
      <c r="AG17" s="42">
        <f t="shared" si="14"/>
        <v>0</v>
      </c>
      <c r="AH17" s="42">
        <f t="shared" si="14"/>
        <v>0</v>
      </c>
      <c r="AI17" s="42">
        <f t="shared" si="14"/>
        <v>0</v>
      </c>
      <c r="AJ17" s="42">
        <f t="shared" si="14"/>
        <v>0</v>
      </c>
      <c r="AK17" s="42">
        <f t="shared" si="14"/>
        <v>0</v>
      </c>
      <c r="AL17" s="42">
        <f t="shared" si="15"/>
        <v>0</v>
      </c>
      <c r="AM17" s="42">
        <f t="shared" si="15"/>
        <v>0</v>
      </c>
      <c r="AN17" s="42">
        <f t="shared" si="15"/>
        <v>0</v>
      </c>
      <c r="AO17" s="42">
        <f t="shared" si="15"/>
        <v>0</v>
      </c>
      <c r="AP17" s="42">
        <f t="shared" si="15"/>
        <v>0</v>
      </c>
      <c r="AQ17" s="42">
        <f t="shared" si="15"/>
        <v>0</v>
      </c>
      <c r="AR17" s="42">
        <f t="shared" si="15"/>
        <v>0</v>
      </c>
      <c r="AS17" s="42">
        <f t="shared" si="15"/>
        <v>0</v>
      </c>
      <c r="AT17" s="42">
        <f t="shared" si="15"/>
        <v>0</v>
      </c>
      <c r="AU17" s="42">
        <f t="shared" si="15"/>
        <v>0</v>
      </c>
      <c r="AV17" s="42">
        <f t="shared" si="15"/>
        <v>0</v>
      </c>
      <c r="AW17" s="42">
        <f t="shared" si="15"/>
        <v>0</v>
      </c>
      <c r="AX17" s="42">
        <f t="shared" si="15"/>
        <v>0</v>
      </c>
      <c r="AY17" s="42">
        <f t="shared" si="15"/>
        <v>0</v>
      </c>
      <c r="AZ17" s="42">
        <f t="shared" si="15"/>
        <v>0</v>
      </c>
      <c r="BA17" s="42">
        <f t="shared" si="15"/>
        <v>0</v>
      </c>
      <c r="BB17" s="42">
        <f t="shared" si="16"/>
        <v>0</v>
      </c>
      <c r="BC17" s="42">
        <f t="shared" si="16"/>
        <v>0</v>
      </c>
      <c r="BD17" s="42">
        <f t="shared" si="16"/>
        <v>0</v>
      </c>
      <c r="BE17" s="42">
        <f t="shared" si="16"/>
        <v>0</v>
      </c>
      <c r="BF17" s="42">
        <f t="shared" si="16"/>
        <v>0</v>
      </c>
      <c r="BG17" s="42">
        <f t="shared" si="16"/>
        <v>0</v>
      </c>
      <c r="BH17" s="42">
        <f t="shared" si="16"/>
        <v>0</v>
      </c>
      <c r="BI17" s="42">
        <f t="shared" si="16"/>
        <v>0</v>
      </c>
      <c r="BJ17" s="42">
        <f t="shared" si="16"/>
        <v>0</v>
      </c>
      <c r="BK17" s="42">
        <f t="shared" si="16"/>
        <v>0</v>
      </c>
      <c r="BL17" s="42">
        <f t="shared" si="16"/>
        <v>0</v>
      </c>
      <c r="BM17" s="42">
        <f t="shared" si="16"/>
        <v>0</v>
      </c>
      <c r="BN17" s="42">
        <f t="shared" si="16"/>
        <v>0</v>
      </c>
      <c r="BO17" s="42">
        <f t="shared" si="16"/>
        <v>0</v>
      </c>
      <c r="BP17" s="42">
        <f t="shared" si="16"/>
        <v>0</v>
      </c>
      <c r="BQ17" s="42">
        <f t="shared" si="16"/>
        <v>0</v>
      </c>
      <c r="BR17" s="42">
        <f t="shared" si="17"/>
        <v>0</v>
      </c>
      <c r="BS17" s="42">
        <f t="shared" si="17"/>
        <v>0</v>
      </c>
      <c r="BT17" s="42">
        <f t="shared" si="17"/>
        <v>0</v>
      </c>
      <c r="BU17" s="42">
        <f t="shared" si="17"/>
        <v>0</v>
      </c>
      <c r="BV17" s="42">
        <f t="shared" si="17"/>
        <v>0</v>
      </c>
      <c r="BW17" s="42">
        <f t="shared" si="17"/>
        <v>0</v>
      </c>
      <c r="BX17" s="42">
        <f t="shared" si="17"/>
        <v>0</v>
      </c>
      <c r="BY17" s="42">
        <f t="shared" si="17"/>
        <v>0</v>
      </c>
      <c r="BZ17" s="42">
        <f t="shared" si="17"/>
        <v>0</v>
      </c>
      <c r="CA17" s="42">
        <f t="shared" si="17"/>
        <v>0</v>
      </c>
      <c r="CB17" s="42">
        <f t="shared" si="17"/>
        <v>0</v>
      </c>
      <c r="CC17" s="42">
        <f t="shared" si="17"/>
        <v>0</v>
      </c>
      <c r="CD17" s="42">
        <f t="shared" si="17"/>
        <v>0</v>
      </c>
      <c r="CE17" s="42">
        <f t="shared" si="17"/>
        <v>0</v>
      </c>
      <c r="CF17" s="42">
        <f t="shared" si="17"/>
        <v>0</v>
      </c>
      <c r="CG17" s="42">
        <f t="shared" si="17"/>
        <v>0</v>
      </c>
      <c r="CH17" s="42">
        <f t="shared" si="18"/>
        <v>0</v>
      </c>
      <c r="CI17" s="42">
        <f t="shared" si="18"/>
        <v>0</v>
      </c>
      <c r="CJ17" s="42">
        <f t="shared" si="18"/>
        <v>0</v>
      </c>
      <c r="CK17" s="42">
        <f t="shared" si="18"/>
        <v>0</v>
      </c>
      <c r="CL17" s="42">
        <f t="shared" si="18"/>
        <v>0</v>
      </c>
      <c r="CM17" s="42">
        <f t="shared" si="18"/>
        <v>0</v>
      </c>
      <c r="CN17" s="42">
        <f t="shared" si="18"/>
        <v>0</v>
      </c>
      <c r="CQ17" s="11">
        <f t="shared" si="23"/>
        <v>0</v>
      </c>
      <c r="CR17" s="11">
        <f t="shared" si="24"/>
        <v>0</v>
      </c>
      <c r="CS17" s="11">
        <f t="shared" si="24"/>
        <v>0</v>
      </c>
      <c r="CT17" s="11">
        <f t="shared" si="24"/>
        <v>0</v>
      </c>
      <c r="CU17" s="11">
        <f t="shared" si="24"/>
        <v>0</v>
      </c>
      <c r="CV17" s="11">
        <f t="shared" si="24"/>
        <v>0</v>
      </c>
      <c r="CW17" s="11">
        <f t="shared" si="24"/>
        <v>0</v>
      </c>
      <c r="CX17" s="11">
        <f t="shared" si="24"/>
        <v>0</v>
      </c>
      <c r="CY17" s="11">
        <f t="shared" si="24"/>
        <v>0</v>
      </c>
      <c r="CZ17" s="11">
        <f t="shared" si="24"/>
        <v>0</v>
      </c>
      <c r="DA17" s="11">
        <f t="shared" si="24"/>
        <v>0</v>
      </c>
      <c r="DB17" s="11">
        <f t="shared" si="24"/>
        <v>0</v>
      </c>
      <c r="DC17" s="11">
        <f t="shared" si="24"/>
        <v>0</v>
      </c>
      <c r="DD17" s="11">
        <f t="shared" si="24"/>
        <v>0</v>
      </c>
      <c r="DE17" s="11">
        <f t="shared" si="24"/>
        <v>0</v>
      </c>
      <c r="DF17" s="11">
        <f t="shared" si="24"/>
        <v>0</v>
      </c>
      <c r="DG17" s="11">
        <f t="shared" si="24"/>
        <v>0</v>
      </c>
      <c r="DH17" s="11">
        <f t="shared" si="20"/>
        <v>0</v>
      </c>
      <c r="DI17" s="11">
        <f t="shared" si="20"/>
        <v>0</v>
      </c>
      <c r="DJ17" s="11">
        <f t="shared" si="20"/>
        <v>0</v>
      </c>
      <c r="DK17" s="11">
        <f t="shared" si="20"/>
        <v>0</v>
      </c>
      <c r="DL17" s="11">
        <f t="shared" si="20"/>
        <v>0</v>
      </c>
      <c r="DM17" s="11">
        <f t="shared" si="20"/>
        <v>0</v>
      </c>
      <c r="DN17" s="11">
        <f t="shared" si="20"/>
        <v>0</v>
      </c>
      <c r="DQ17" s="11">
        <f t="shared" si="25"/>
        <v>0</v>
      </c>
      <c r="DR17" s="11">
        <f t="shared" si="21"/>
        <v>0</v>
      </c>
      <c r="DS17" s="11">
        <f t="shared" si="21"/>
        <v>0</v>
      </c>
      <c r="DT17" s="11">
        <f t="shared" si="21"/>
        <v>0</v>
      </c>
      <c r="DU17" s="11">
        <f t="shared" si="21"/>
        <v>0</v>
      </c>
      <c r="DV17" s="11">
        <f t="shared" si="21"/>
        <v>0</v>
      </c>
    </row>
    <row r="18" spans="2:126" outlineLevel="1">
      <c r="D18" s="53"/>
      <c r="E18" s="53"/>
      <c r="F18" s="52"/>
      <c r="G18" s="52"/>
      <c r="H18" s="52"/>
      <c r="I18" s="50"/>
      <c r="J18" s="50"/>
      <c r="K18" s="50"/>
      <c r="L18" s="50"/>
      <c r="M18" s="48"/>
      <c r="N18" s="51"/>
      <c r="O18" s="50"/>
      <c r="P18" s="50"/>
      <c r="Q18" s="50"/>
      <c r="S18" s="29"/>
      <c r="U18" s="42">
        <f t="shared" si="22"/>
        <v>0</v>
      </c>
      <c r="V18" s="42">
        <f t="shared" si="14"/>
        <v>0</v>
      </c>
      <c r="W18" s="42">
        <f t="shared" si="14"/>
        <v>0</v>
      </c>
      <c r="X18" s="42">
        <f t="shared" si="14"/>
        <v>0</v>
      </c>
      <c r="Y18" s="42">
        <f t="shared" si="14"/>
        <v>0</v>
      </c>
      <c r="Z18" s="42">
        <f t="shared" si="14"/>
        <v>0</v>
      </c>
      <c r="AA18" s="42">
        <f t="shared" si="14"/>
        <v>0</v>
      </c>
      <c r="AB18" s="42">
        <f t="shared" si="14"/>
        <v>0</v>
      </c>
      <c r="AC18" s="42">
        <f t="shared" si="14"/>
        <v>0</v>
      </c>
      <c r="AD18" s="42">
        <f t="shared" si="14"/>
        <v>0</v>
      </c>
      <c r="AE18" s="42">
        <f t="shared" si="14"/>
        <v>0</v>
      </c>
      <c r="AF18" s="42">
        <f t="shared" si="14"/>
        <v>0</v>
      </c>
      <c r="AG18" s="42">
        <f t="shared" si="14"/>
        <v>0</v>
      </c>
      <c r="AH18" s="42">
        <f t="shared" si="14"/>
        <v>0</v>
      </c>
      <c r="AI18" s="42">
        <f t="shared" si="14"/>
        <v>0</v>
      </c>
      <c r="AJ18" s="42">
        <f t="shared" si="14"/>
        <v>0</v>
      </c>
      <c r="AK18" s="42">
        <f t="shared" si="14"/>
        <v>0</v>
      </c>
      <c r="AL18" s="42">
        <f t="shared" si="15"/>
        <v>0</v>
      </c>
      <c r="AM18" s="42">
        <f t="shared" si="15"/>
        <v>0</v>
      </c>
      <c r="AN18" s="42">
        <f t="shared" si="15"/>
        <v>0</v>
      </c>
      <c r="AO18" s="42">
        <f t="shared" si="15"/>
        <v>0</v>
      </c>
      <c r="AP18" s="42">
        <f t="shared" si="15"/>
        <v>0</v>
      </c>
      <c r="AQ18" s="42">
        <f t="shared" si="15"/>
        <v>0</v>
      </c>
      <c r="AR18" s="42">
        <f t="shared" si="15"/>
        <v>0</v>
      </c>
      <c r="AS18" s="42">
        <f t="shared" si="15"/>
        <v>0</v>
      </c>
      <c r="AT18" s="42">
        <f t="shared" si="15"/>
        <v>0</v>
      </c>
      <c r="AU18" s="42">
        <f t="shared" si="15"/>
        <v>0</v>
      </c>
      <c r="AV18" s="42">
        <f t="shared" si="15"/>
        <v>0</v>
      </c>
      <c r="AW18" s="42">
        <f t="shared" si="15"/>
        <v>0</v>
      </c>
      <c r="AX18" s="42">
        <f t="shared" si="15"/>
        <v>0</v>
      </c>
      <c r="AY18" s="42">
        <f t="shared" si="15"/>
        <v>0</v>
      </c>
      <c r="AZ18" s="42">
        <f t="shared" si="15"/>
        <v>0</v>
      </c>
      <c r="BA18" s="42">
        <f t="shared" si="15"/>
        <v>0</v>
      </c>
      <c r="BB18" s="42">
        <f t="shared" si="16"/>
        <v>0</v>
      </c>
      <c r="BC18" s="42">
        <f t="shared" si="16"/>
        <v>0</v>
      </c>
      <c r="BD18" s="42">
        <f t="shared" si="16"/>
        <v>0</v>
      </c>
      <c r="BE18" s="42">
        <f t="shared" si="16"/>
        <v>0</v>
      </c>
      <c r="BF18" s="42">
        <f t="shared" si="16"/>
        <v>0</v>
      </c>
      <c r="BG18" s="42">
        <f t="shared" si="16"/>
        <v>0</v>
      </c>
      <c r="BH18" s="42">
        <f t="shared" si="16"/>
        <v>0</v>
      </c>
      <c r="BI18" s="42">
        <f t="shared" si="16"/>
        <v>0</v>
      </c>
      <c r="BJ18" s="42">
        <f t="shared" si="16"/>
        <v>0</v>
      </c>
      <c r="BK18" s="42">
        <f t="shared" si="16"/>
        <v>0</v>
      </c>
      <c r="BL18" s="42">
        <f t="shared" si="16"/>
        <v>0</v>
      </c>
      <c r="BM18" s="42">
        <f t="shared" si="16"/>
        <v>0</v>
      </c>
      <c r="BN18" s="42">
        <f t="shared" si="16"/>
        <v>0</v>
      </c>
      <c r="BO18" s="42">
        <f t="shared" si="16"/>
        <v>0</v>
      </c>
      <c r="BP18" s="42">
        <f t="shared" si="16"/>
        <v>0</v>
      </c>
      <c r="BQ18" s="42">
        <f t="shared" si="16"/>
        <v>0</v>
      </c>
      <c r="BR18" s="42">
        <f t="shared" si="17"/>
        <v>0</v>
      </c>
      <c r="BS18" s="42">
        <f t="shared" si="17"/>
        <v>0</v>
      </c>
      <c r="BT18" s="42">
        <f t="shared" si="17"/>
        <v>0</v>
      </c>
      <c r="BU18" s="42">
        <f t="shared" si="17"/>
        <v>0</v>
      </c>
      <c r="BV18" s="42">
        <f t="shared" si="17"/>
        <v>0</v>
      </c>
      <c r="BW18" s="42">
        <f t="shared" si="17"/>
        <v>0</v>
      </c>
      <c r="BX18" s="42">
        <f t="shared" si="17"/>
        <v>0</v>
      </c>
      <c r="BY18" s="42">
        <f t="shared" si="17"/>
        <v>0</v>
      </c>
      <c r="BZ18" s="42">
        <f t="shared" si="17"/>
        <v>0</v>
      </c>
      <c r="CA18" s="42">
        <f t="shared" si="17"/>
        <v>0</v>
      </c>
      <c r="CB18" s="42">
        <f t="shared" si="17"/>
        <v>0</v>
      </c>
      <c r="CC18" s="42">
        <f t="shared" si="17"/>
        <v>0</v>
      </c>
      <c r="CD18" s="42">
        <f t="shared" si="17"/>
        <v>0</v>
      </c>
      <c r="CE18" s="42">
        <f t="shared" si="17"/>
        <v>0</v>
      </c>
      <c r="CF18" s="42">
        <f t="shared" si="17"/>
        <v>0</v>
      </c>
      <c r="CG18" s="42">
        <f t="shared" si="17"/>
        <v>0</v>
      </c>
      <c r="CH18" s="42">
        <f t="shared" si="18"/>
        <v>0</v>
      </c>
      <c r="CI18" s="42">
        <f t="shared" si="18"/>
        <v>0</v>
      </c>
      <c r="CJ18" s="42">
        <f t="shared" si="18"/>
        <v>0</v>
      </c>
      <c r="CK18" s="42">
        <f t="shared" si="18"/>
        <v>0</v>
      </c>
      <c r="CL18" s="42">
        <f t="shared" si="18"/>
        <v>0</v>
      </c>
      <c r="CM18" s="42">
        <f t="shared" si="18"/>
        <v>0</v>
      </c>
      <c r="CN18" s="42">
        <f t="shared" si="18"/>
        <v>0</v>
      </c>
      <c r="CQ18" s="11">
        <f t="shared" si="23"/>
        <v>0</v>
      </c>
      <c r="CR18" s="11">
        <f t="shared" si="24"/>
        <v>0</v>
      </c>
      <c r="CS18" s="11">
        <f t="shared" si="24"/>
        <v>0</v>
      </c>
      <c r="CT18" s="11">
        <f t="shared" si="24"/>
        <v>0</v>
      </c>
      <c r="CU18" s="11">
        <f t="shared" si="24"/>
        <v>0</v>
      </c>
      <c r="CV18" s="11">
        <f t="shared" si="24"/>
        <v>0</v>
      </c>
      <c r="CW18" s="11">
        <f t="shared" si="24"/>
        <v>0</v>
      </c>
      <c r="CX18" s="11">
        <f t="shared" si="24"/>
        <v>0</v>
      </c>
      <c r="CY18" s="11">
        <f t="shared" si="24"/>
        <v>0</v>
      </c>
      <c r="CZ18" s="11">
        <f t="shared" si="24"/>
        <v>0</v>
      </c>
      <c r="DA18" s="11">
        <f t="shared" si="24"/>
        <v>0</v>
      </c>
      <c r="DB18" s="11">
        <f t="shared" si="24"/>
        <v>0</v>
      </c>
      <c r="DC18" s="11">
        <f t="shared" si="24"/>
        <v>0</v>
      </c>
      <c r="DD18" s="11">
        <f t="shared" si="24"/>
        <v>0</v>
      </c>
      <c r="DE18" s="11">
        <f t="shared" si="24"/>
        <v>0</v>
      </c>
      <c r="DF18" s="11">
        <f t="shared" si="24"/>
        <v>0</v>
      </c>
      <c r="DG18" s="11">
        <f t="shared" si="24"/>
        <v>0</v>
      </c>
      <c r="DH18" s="11">
        <f t="shared" si="20"/>
        <v>0</v>
      </c>
      <c r="DI18" s="11">
        <f t="shared" si="20"/>
        <v>0</v>
      </c>
      <c r="DJ18" s="11">
        <f t="shared" si="20"/>
        <v>0</v>
      </c>
      <c r="DK18" s="11">
        <f t="shared" si="20"/>
        <v>0</v>
      </c>
      <c r="DL18" s="11">
        <f t="shared" si="20"/>
        <v>0</v>
      </c>
      <c r="DM18" s="11">
        <f t="shared" si="20"/>
        <v>0</v>
      </c>
      <c r="DN18" s="11">
        <f t="shared" si="20"/>
        <v>0</v>
      </c>
      <c r="DQ18" s="11">
        <f t="shared" si="25"/>
        <v>0</v>
      </c>
      <c r="DR18" s="11">
        <f t="shared" si="21"/>
        <v>0</v>
      </c>
      <c r="DS18" s="11">
        <f t="shared" si="21"/>
        <v>0</v>
      </c>
      <c r="DT18" s="11">
        <f t="shared" si="21"/>
        <v>0</v>
      </c>
      <c r="DU18" s="11">
        <f t="shared" si="21"/>
        <v>0</v>
      </c>
      <c r="DV18" s="11">
        <f t="shared" si="21"/>
        <v>0</v>
      </c>
    </row>
    <row r="19" spans="2:126" outlineLevel="1">
      <c r="D19" s="53"/>
      <c r="E19" s="53"/>
      <c r="F19" s="52"/>
      <c r="G19" s="52"/>
      <c r="H19" s="52"/>
      <c r="I19" s="50"/>
      <c r="J19" s="50"/>
      <c r="K19" s="50"/>
      <c r="L19" s="50"/>
      <c r="M19" s="48"/>
      <c r="N19" s="51"/>
      <c r="O19" s="50"/>
      <c r="P19" s="50"/>
      <c r="Q19" s="50"/>
      <c r="S19" s="29"/>
      <c r="U19" s="42">
        <f t="shared" si="22"/>
        <v>0</v>
      </c>
      <c r="V19" s="42">
        <f t="shared" si="14"/>
        <v>0</v>
      </c>
      <c r="W19" s="42">
        <f t="shared" si="14"/>
        <v>0</v>
      </c>
      <c r="X19" s="42">
        <f t="shared" si="14"/>
        <v>0</v>
      </c>
      <c r="Y19" s="42">
        <f t="shared" si="14"/>
        <v>0</v>
      </c>
      <c r="Z19" s="42">
        <f t="shared" si="14"/>
        <v>0</v>
      </c>
      <c r="AA19" s="42">
        <f t="shared" si="14"/>
        <v>0</v>
      </c>
      <c r="AB19" s="42">
        <f t="shared" si="14"/>
        <v>0</v>
      </c>
      <c r="AC19" s="42">
        <f t="shared" si="14"/>
        <v>0</v>
      </c>
      <c r="AD19" s="42">
        <f t="shared" si="14"/>
        <v>0</v>
      </c>
      <c r="AE19" s="42">
        <f t="shared" si="14"/>
        <v>0</v>
      </c>
      <c r="AF19" s="42">
        <f t="shared" si="14"/>
        <v>0</v>
      </c>
      <c r="AG19" s="42">
        <f t="shared" si="14"/>
        <v>0</v>
      </c>
      <c r="AH19" s="42">
        <f t="shared" si="14"/>
        <v>0</v>
      </c>
      <c r="AI19" s="42">
        <f t="shared" si="14"/>
        <v>0</v>
      </c>
      <c r="AJ19" s="42">
        <f t="shared" si="14"/>
        <v>0</v>
      </c>
      <c r="AK19" s="42">
        <f t="shared" si="14"/>
        <v>0</v>
      </c>
      <c r="AL19" s="42">
        <f t="shared" si="15"/>
        <v>0</v>
      </c>
      <c r="AM19" s="42">
        <f t="shared" si="15"/>
        <v>0</v>
      </c>
      <c r="AN19" s="42">
        <f t="shared" si="15"/>
        <v>0</v>
      </c>
      <c r="AO19" s="42">
        <f t="shared" si="15"/>
        <v>0</v>
      </c>
      <c r="AP19" s="42">
        <f t="shared" si="15"/>
        <v>0</v>
      </c>
      <c r="AQ19" s="42">
        <f t="shared" si="15"/>
        <v>0</v>
      </c>
      <c r="AR19" s="42">
        <f t="shared" si="15"/>
        <v>0</v>
      </c>
      <c r="AS19" s="42">
        <f t="shared" si="15"/>
        <v>0</v>
      </c>
      <c r="AT19" s="42">
        <f t="shared" si="15"/>
        <v>0</v>
      </c>
      <c r="AU19" s="42">
        <f t="shared" si="15"/>
        <v>0</v>
      </c>
      <c r="AV19" s="42">
        <f t="shared" si="15"/>
        <v>0</v>
      </c>
      <c r="AW19" s="42">
        <f t="shared" si="15"/>
        <v>0</v>
      </c>
      <c r="AX19" s="42">
        <f t="shared" si="15"/>
        <v>0</v>
      </c>
      <c r="AY19" s="42">
        <f t="shared" si="15"/>
        <v>0</v>
      </c>
      <c r="AZ19" s="42">
        <f t="shared" si="15"/>
        <v>0</v>
      </c>
      <c r="BA19" s="42">
        <f t="shared" si="15"/>
        <v>0</v>
      </c>
      <c r="BB19" s="42">
        <f t="shared" si="16"/>
        <v>0</v>
      </c>
      <c r="BC19" s="42">
        <f t="shared" si="16"/>
        <v>0</v>
      </c>
      <c r="BD19" s="42">
        <f t="shared" si="16"/>
        <v>0</v>
      </c>
      <c r="BE19" s="42">
        <f t="shared" si="16"/>
        <v>0</v>
      </c>
      <c r="BF19" s="42">
        <f t="shared" si="16"/>
        <v>0</v>
      </c>
      <c r="BG19" s="42">
        <f t="shared" si="16"/>
        <v>0</v>
      </c>
      <c r="BH19" s="42">
        <f t="shared" si="16"/>
        <v>0</v>
      </c>
      <c r="BI19" s="42">
        <f t="shared" si="16"/>
        <v>0</v>
      </c>
      <c r="BJ19" s="42">
        <f t="shared" si="16"/>
        <v>0</v>
      </c>
      <c r="BK19" s="42">
        <f t="shared" si="16"/>
        <v>0</v>
      </c>
      <c r="BL19" s="42">
        <f t="shared" si="16"/>
        <v>0</v>
      </c>
      <c r="BM19" s="42">
        <f t="shared" si="16"/>
        <v>0</v>
      </c>
      <c r="BN19" s="42">
        <f t="shared" si="16"/>
        <v>0</v>
      </c>
      <c r="BO19" s="42">
        <f t="shared" si="16"/>
        <v>0</v>
      </c>
      <c r="BP19" s="42">
        <f t="shared" si="16"/>
        <v>0</v>
      </c>
      <c r="BQ19" s="42">
        <f t="shared" si="16"/>
        <v>0</v>
      </c>
      <c r="BR19" s="42">
        <f t="shared" si="17"/>
        <v>0</v>
      </c>
      <c r="BS19" s="42">
        <f t="shared" si="17"/>
        <v>0</v>
      </c>
      <c r="BT19" s="42">
        <f t="shared" si="17"/>
        <v>0</v>
      </c>
      <c r="BU19" s="42">
        <f t="shared" si="17"/>
        <v>0</v>
      </c>
      <c r="BV19" s="42">
        <f t="shared" si="17"/>
        <v>0</v>
      </c>
      <c r="BW19" s="42">
        <f t="shared" si="17"/>
        <v>0</v>
      </c>
      <c r="BX19" s="42">
        <f t="shared" si="17"/>
        <v>0</v>
      </c>
      <c r="BY19" s="42">
        <f t="shared" si="17"/>
        <v>0</v>
      </c>
      <c r="BZ19" s="42">
        <f t="shared" si="17"/>
        <v>0</v>
      </c>
      <c r="CA19" s="42">
        <f t="shared" si="17"/>
        <v>0</v>
      </c>
      <c r="CB19" s="42">
        <f t="shared" si="17"/>
        <v>0</v>
      </c>
      <c r="CC19" s="42">
        <f t="shared" si="17"/>
        <v>0</v>
      </c>
      <c r="CD19" s="42">
        <f t="shared" si="17"/>
        <v>0</v>
      </c>
      <c r="CE19" s="42">
        <f t="shared" si="17"/>
        <v>0</v>
      </c>
      <c r="CF19" s="42">
        <f t="shared" si="17"/>
        <v>0</v>
      </c>
      <c r="CG19" s="42">
        <f t="shared" si="17"/>
        <v>0</v>
      </c>
      <c r="CH19" s="42">
        <f t="shared" si="18"/>
        <v>0</v>
      </c>
      <c r="CI19" s="42">
        <f t="shared" si="18"/>
        <v>0</v>
      </c>
      <c r="CJ19" s="42">
        <f t="shared" si="18"/>
        <v>0</v>
      </c>
      <c r="CK19" s="42">
        <f t="shared" si="18"/>
        <v>0</v>
      </c>
      <c r="CL19" s="42">
        <f t="shared" si="18"/>
        <v>0</v>
      </c>
      <c r="CM19" s="42">
        <f t="shared" si="18"/>
        <v>0</v>
      </c>
      <c r="CN19" s="42">
        <f t="shared" si="18"/>
        <v>0</v>
      </c>
      <c r="CQ19" s="11">
        <f t="shared" si="23"/>
        <v>0</v>
      </c>
      <c r="CR19" s="11">
        <f t="shared" si="24"/>
        <v>0</v>
      </c>
      <c r="CS19" s="11">
        <f t="shared" si="24"/>
        <v>0</v>
      </c>
      <c r="CT19" s="11">
        <f t="shared" si="24"/>
        <v>0</v>
      </c>
      <c r="CU19" s="11">
        <f t="shared" si="24"/>
        <v>0</v>
      </c>
      <c r="CV19" s="11">
        <f t="shared" si="24"/>
        <v>0</v>
      </c>
      <c r="CW19" s="11">
        <f t="shared" si="24"/>
        <v>0</v>
      </c>
      <c r="CX19" s="11">
        <f t="shared" si="24"/>
        <v>0</v>
      </c>
      <c r="CY19" s="11">
        <f t="shared" si="24"/>
        <v>0</v>
      </c>
      <c r="CZ19" s="11">
        <f t="shared" si="24"/>
        <v>0</v>
      </c>
      <c r="DA19" s="11">
        <f t="shared" si="24"/>
        <v>0</v>
      </c>
      <c r="DB19" s="11">
        <f t="shared" si="24"/>
        <v>0</v>
      </c>
      <c r="DC19" s="11">
        <f t="shared" si="24"/>
        <v>0</v>
      </c>
      <c r="DD19" s="11">
        <f t="shared" si="24"/>
        <v>0</v>
      </c>
      <c r="DE19" s="11">
        <f t="shared" si="24"/>
        <v>0</v>
      </c>
      <c r="DF19" s="11">
        <f t="shared" si="24"/>
        <v>0</v>
      </c>
      <c r="DG19" s="11">
        <f t="shared" si="24"/>
        <v>0</v>
      </c>
      <c r="DH19" s="11">
        <f t="shared" si="20"/>
        <v>0</v>
      </c>
      <c r="DI19" s="11">
        <f t="shared" si="20"/>
        <v>0</v>
      </c>
      <c r="DJ19" s="11">
        <f t="shared" si="20"/>
        <v>0</v>
      </c>
      <c r="DK19" s="11">
        <f t="shared" si="20"/>
        <v>0</v>
      </c>
      <c r="DL19" s="11">
        <f t="shared" si="20"/>
        <v>0</v>
      </c>
      <c r="DM19" s="11">
        <f t="shared" si="20"/>
        <v>0</v>
      </c>
      <c r="DN19" s="11">
        <f t="shared" si="20"/>
        <v>0</v>
      </c>
      <c r="DQ19" s="11">
        <f t="shared" si="25"/>
        <v>0</v>
      </c>
      <c r="DR19" s="11">
        <f t="shared" si="21"/>
        <v>0</v>
      </c>
      <c r="DS19" s="11">
        <f t="shared" si="21"/>
        <v>0</v>
      </c>
      <c r="DT19" s="11">
        <f t="shared" si="21"/>
        <v>0</v>
      </c>
      <c r="DU19" s="11">
        <f t="shared" si="21"/>
        <v>0</v>
      </c>
      <c r="DV19" s="11">
        <f t="shared" si="21"/>
        <v>0</v>
      </c>
    </row>
    <row r="20" spans="2:126" outlineLevel="1">
      <c r="D20" s="53"/>
      <c r="E20" s="53"/>
      <c r="F20" s="52"/>
      <c r="G20" s="52"/>
      <c r="H20" s="52"/>
      <c r="I20" s="50"/>
      <c r="J20" s="50"/>
      <c r="K20" s="50"/>
      <c r="L20" s="50"/>
      <c r="M20" s="48"/>
      <c r="N20" s="51"/>
      <c r="O20" s="50"/>
      <c r="P20" s="50"/>
      <c r="Q20" s="50"/>
      <c r="S20" s="29"/>
      <c r="U20" s="42">
        <f t="shared" si="22"/>
        <v>0</v>
      </c>
      <c r="V20" s="42">
        <f t="shared" si="14"/>
        <v>0</v>
      </c>
      <c r="W20" s="42">
        <f t="shared" si="14"/>
        <v>0</v>
      </c>
      <c r="X20" s="42">
        <f t="shared" si="14"/>
        <v>0</v>
      </c>
      <c r="Y20" s="42">
        <f t="shared" si="14"/>
        <v>0</v>
      </c>
      <c r="Z20" s="42">
        <f t="shared" si="14"/>
        <v>0</v>
      </c>
      <c r="AA20" s="42">
        <f t="shared" si="14"/>
        <v>0</v>
      </c>
      <c r="AB20" s="42">
        <f t="shared" si="14"/>
        <v>0</v>
      </c>
      <c r="AC20" s="42">
        <f t="shared" si="14"/>
        <v>0</v>
      </c>
      <c r="AD20" s="42">
        <f t="shared" si="14"/>
        <v>0</v>
      </c>
      <c r="AE20" s="42">
        <f t="shared" si="14"/>
        <v>0</v>
      </c>
      <c r="AF20" s="42">
        <f t="shared" si="14"/>
        <v>0</v>
      </c>
      <c r="AG20" s="42">
        <f t="shared" si="14"/>
        <v>0</v>
      </c>
      <c r="AH20" s="42">
        <f t="shared" si="14"/>
        <v>0</v>
      </c>
      <c r="AI20" s="42">
        <f t="shared" si="14"/>
        <v>0</v>
      </c>
      <c r="AJ20" s="42">
        <f t="shared" si="14"/>
        <v>0</v>
      </c>
      <c r="AK20" s="42">
        <f t="shared" si="14"/>
        <v>0</v>
      </c>
      <c r="AL20" s="42">
        <f t="shared" si="15"/>
        <v>0</v>
      </c>
      <c r="AM20" s="42">
        <f t="shared" si="15"/>
        <v>0</v>
      </c>
      <c r="AN20" s="42">
        <f t="shared" si="15"/>
        <v>0</v>
      </c>
      <c r="AO20" s="42">
        <f t="shared" si="15"/>
        <v>0</v>
      </c>
      <c r="AP20" s="42">
        <f t="shared" si="15"/>
        <v>0</v>
      </c>
      <c r="AQ20" s="42">
        <f t="shared" si="15"/>
        <v>0</v>
      </c>
      <c r="AR20" s="42">
        <f t="shared" si="15"/>
        <v>0</v>
      </c>
      <c r="AS20" s="42">
        <f t="shared" si="15"/>
        <v>0</v>
      </c>
      <c r="AT20" s="42">
        <f t="shared" si="15"/>
        <v>0</v>
      </c>
      <c r="AU20" s="42">
        <f t="shared" si="15"/>
        <v>0</v>
      </c>
      <c r="AV20" s="42">
        <f t="shared" si="15"/>
        <v>0</v>
      </c>
      <c r="AW20" s="42">
        <f t="shared" si="15"/>
        <v>0</v>
      </c>
      <c r="AX20" s="42">
        <f t="shared" si="15"/>
        <v>0</v>
      </c>
      <c r="AY20" s="42">
        <f t="shared" si="15"/>
        <v>0</v>
      </c>
      <c r="AZ20" s="42">
        <f t="shared" si="15"/>
        <v>0</v>
      </c>
      <c r="BA20" s="42">
        <f t="shared" si="15"/>
        <v>0</v>
      </c>
      <c r="BB20" s="42">
        <f t="shared" si="16"/>
        <v>0</v>
      </c>
      <c r="BC20" s="42">
        <f t="shared" si="16"/>
        <v>0</v>
      </c>
      <c r="BD20" s="42">
        <f t="shared" si="16"/>
        <v>0</v>
      </c>
      <c r="BE20" s="42">
        <f t="shared" si="16"/>
        <v>0</v>
      </c>
      <c r="BF20" s="42">
        <f t="shared" si="16"/>
        <v>0</v>
      </c>
      <c r="BG20" s="42">
        <f t="shared" si="16"/>
        <v>0</v>
      </c>
      <c r="BH20" s="42">
        <f t="shared" si="16"/>
        <v>0</v>
      </c>
      <c r="BI20" s="42">
        <f t="shared" si="16"/>
        <v>0</v>
      </c>
      <c r="BJ20" s="42">
        <f t="shared" si="16"/>
        <v>0</v>
      </c>
      <c r="BK20" s="42">
        <f t="shared" si="16"/>
        <v>0</v>
      </c>
      <c r="BL20" s="42">
        <f t="shared" si="16"/>
        <v>0</v>
      </c>
      <c r="BM20" s="42">
        <f t="shared" si="16"/>
        <v>0</v>
      </c>
      <c r="BN20" s="42">
        <f t="shared" si="16"/>
        <v>0</v>
      </c>
      <c r="BO20" s="42">
        <f t="shared" si="16"/>
        <v>0</v>
      </c>
      <c r="BP20" s="42">
        <f t="shared" si="16"/>
        <v>0</v>
      </c>
      <c r="BQ20" s="42">
        <f t="shared" si="16"/>
        <v>0</v>
      </c>
      <c r="BR20" s="42">
        <f t="shared" si="17"/>
        <v>0</v>
      </c>
      <c r="BS20" s="42">
        <f t="shared" si="17"/>
        <v>0</v>
      </c>
      <c r="BT20" s="42">
        <f t="shared" si="17"/>
        <v>0</v>
      </c>
      <c r="BU20" s="42">
        <f t="shared" si="17"/>
        <v>0</v>
      </c>
      <c r="BV20" s="42">
        <f t="shared" si="17"/>
        <v>0</v>
      </c>
      <c r="BW20" s="42">
        <f t="shared" si="17"/>
        <v>0</v>
      </c>
      <c r="BX20" s="42">
        <f t="shared" si="17"/>
        <v>0</v>
      </c>
      <c r="BY20" s="42">
        <f t="shared" si="17"/>
        <v>0</v>
      </c>
      <c r="BZ20" s="42">
        <f t="shared" si="17"/>
        <v>0</v>
      </c>
      <c r="CA20" s="42">
        <f t="shared" si="17"/>
        <v>0</v>
      </c>
      <c r="CB20" s="42">
        <f t="shared" si="17"/>
        <v>0</v>
      </c>
      <c r="CC20" s="42">
        <f t="shared" si="17"/>
        <v>0</v>
      </c>
      <c r="CD20" s="42">
        <f t="shared" si="17"/>
        <v>0</v>
      </c>
      <c r="CE20" s="42">
        <f t="shared" si="17"/>
        <v>0</v>
      </c>
      <c r="CF20" s="42">
        <f t="shared" si="17"/>
        <v>0</v>
      </c>
      <c r="CG20" s="42">
        <f t="shared" si="17"/>
        <v>0</v>
      </c>
      <c r="CH20" s="42">
        <f t="shared" si="18"/>
        <v>0</v>
      </c>
      <c r="CI20" s="42">
        <f t="shared" si="18"/>
        <v>0</v>
      </c>
      <c r="CJ20" s="42">
        <f t="shared" si="18"/>
        <v>0</v>
      </c>
      <c r="CK20" s="42">
        <f t="shared" si="18"/>
        <v>0</v>
      </c>
      <c r="CL20" s="42">
        <f t="shared" si="18"/>
        <v>0</v>
      </c>
      <c r="CM20" s="42">
        <f t="shared" si="18"/>
        <v>0</v>
      </c>
      <c r="CN20" s="42">
        <f t="shared" si="18"/>
        <v>0</v>
      </c>
      <c r="CQ20" s="11">
        <f t="shared" si="23"/>
        <v>0</v>
      </c>
      <c r="CR20" s="11">
        <f t="shared" si="24"/>
        <v>0</v>
      </c>
      <c r="CS20" s="11">
        <f t="shared" si="24"/>
        <v>0</v>
      </c>
      <c r="CT20" s="11">
        <f t="shared" si="24"/>
        <v>0</v>
      </c>
      <c r="CU20" s="11">
        <f t="shared" si="24"/>
        <v>0</v>
      </c>
      <c r="CV20" s="11">
        <f t="shared" si="24"/>
        <v>0</v>
      </c>
      <c r="CW20" s="11">
        <f t="shared" si="24"/>
        <v>0</v>
      </c>
      <c r="CX20" s="11">
        <f t="shared" si="24"/>
        <v>0</v>
      </c>
      <c r="CY20" s="11">
        <f t="shared" si="24"/>
        <v>0</v>
      </c>
      <c r="CZ20" s="11">
        <f t="shared" si="24"/>
        <v>0</v>
      </c>
      <c r="DA20" s="11">
        <f t="shared" si="24"/>
        <v>0</v>
      </c>
      <c r="DB20" s="11">
        <f t="shared" si="24"/>
        <v>0</v>
      </c>
      <c r="DC20" s="11">
        <f t="shared" si="24"/>
        <v>0</v>
      </c>
      <c r="DD20" s="11">
        <f t="shared" si="24"/>
        <v>0</v>
      </c>
      <c r="DE20" s="11">
        <f t="shared" si="24"/>
        <v>0</v>
      </c>
      <c r="DF20" s="11">
        <f t="shared" si="24"/>
        <v>0</v>
      </c>
      <c r="DG20" s="11">
        <f t="shared" si="24"/>
        <v>0</v>
      </c>
      <c r="DH20" s="11">
        <f t="shared" si="20"/>
        <v>0</v>
      </c>
      <c r="DI20" s="11">
        <f t="shared" si="20"/>
        <v>0</v>
      </c>
      <c r="DJ20" s="11">
        <f t="shared" si="20"/>
        <v>0</v>
      </c>
      <c r="DK20" s="11">
        <f t="shared" si="20"/>
        <v>0</v>
      </c>
      <c r="DL20" s="11">
        <f t="shared" si="20"/>
        <v>0</v>
      </c>
      <c r="DM20" s="11">
        <f t="shared" si="20"/>
        <v>0</v>
      </c>
      <c r="DN20" s="11">
        <f t="shared" si="20"/>
        <v>0</v>
      </c>
      <c r="DQ20" s="11">
        <f t="shared" si="25"/>
        <v>0</v>
      </c>
      <c r="DR20" s="11">
        <f t="shared" si="21"/>
        <v>0</v>
      </c>
      <c r="DS20" s="11">
        <f t="shared" si="21"/>
        <v>0</v>
      </c>
      <c r="DT20" s="11">
        <f t="shared" si="21"/>
        <v>0</v>
      </c>
      <c r="DU20" s="11">
        <f t="shared" si="21"/>
        <v>0</v>
      </c>
      <c r="DV20" s="11">
        <f t="shared" si="21"/>
        <v>0</v>
      </c>
    </row>
    <row r="21" spans="2:126" outlineLevel="1">
      <c r="D21" s="53"/>
      <c r="E21" s="53"/>
      <c r="F21" s="52"/>
      <c r="G21" s="52"/>
      <c r="H21" s="52"/>
      <c r="I21" s="50"/>
      <c r="J21" s="50"/>
      <c r="K21" s="50"/>
      <c r="L21" s="50"/>
      <c r="M21" s="48"/>
      <c r="N21" s="51"/>
      <c r="O21" s="50"/>
      <c r="P21" s="50"/>
      <c r="Q21" s="50"/>
      <c r="S21" s="29"/>
      <c r="U21" s="42">
        <f t="shared" si="22"/>
        <v>0</v>
      </c>
      <c r="V21" s="42">
        <f t="shared" si="14"/>
        <v>0</v>
      </c>
      <c r="W21" s="42">
        <f t="shared" si="14"/>
        <v>0</v>
      </c>
      <c r="X21" s="42">
        <f t="shared" si="14"/>
        <v>0</v>
      </c>
      <c r="Y21" s="42">
        <f t="shared" si="14"/>
        <v>0</v>
      </c>
      <c r="Z21" s="42">
        <f t="shared" si="14"/>
        <v>0</v>
      </c>
      <c r="AA21" s="42">
        <f t="shared" si="14"/>
        <v>0</v>
      </c>
      <c r="AB21" s="42">
        <f t="shared" si="14"/>
        <v>0</v>
      </c>
      <c r="AC21" s="42">
        <f t="shared" si="14"/>
        <v>0</v>
      </c>
      <c r="AD21" s="42">
        <f t="shared" si="14"/>
        <v>0</v>
      </c>
      <c r="AE21" s="42">
        <f t="shared" si="14"/>
        <v>0</v>
      </c>
      <c r="AF21" s="42">
        <f t="shared" si="14"/>
        <v>0</v>
      </c>
      <c r="AG21" s="42">
        <f t="shared" si="14"/>
        <v>0</v>
      </c>
      <c r="AH21" s="42">
        <f t="shared" si="14"/>
        <v>0</v>
      </c>
      <c r="AI21" s="42">
        <f t="shared" si="14"/>
        <v>0</v>
      </c>
      <c r="AJ21" s="42">
        <f t="shared" si="14"/>
        <v>0</v>
      </c>
      <c r="AK21" s="42">
        <f t="shared" si="14"/>
        <v>0</v>
      </c>
      <c r="AL21" s="42">
        <f t="shared" si="15"/>
        <v>0</v>
      </c>
      <c r="AM21" s="42">
        <f t="shared" si="15"/>
        <v>0</v>
      </c>
      <c r="AN21" s="42">
        <f t="shared" si="15"/>
        <v>0</v>
      </c>
      <c r="AO21" s="42">
        <f t="shared" si="15"/>
        <v>0</v>
      </c>
      <c r="AP21" s="42">
        <f t="shared" si="15"/>
        <v>0</v>
      </c>
      <c r="AQ21" s="42">
        <f t="shared" si="15"/>
        <v>0</v>
      </c>
      <c r="AR21" s="42">
        <f t="shared" si="15"/>
        <v>0</v>
      </c>
      <c r="AS21" s="42">
        <f t="shared" si="15"/>
        <v>0</v>
      </c>
      <c r="AT21" s="42">
        <f t="shared" si="15"/>
        <v>0</v>
      </c>
      <c r="AU21" s="42">
        <f t="shared" si="15"/>
        <v>0</v>
      </c>
      <c r="AV21" s="42">
        <f t="shared" si="15"/>
        <v>0</v>
      </c>
      <c r="AW21" s="42">
        <f t="shared" si="15"/>
        <v>0</v>
      </c>
      <c r="AX21" s="42">
        <f t="shared" si="15"/>
        <v>0</v>
      </c>
      <c r="AY21" s="42">
        <f t="shared" si="15"/>
        <v>0</v>
      </c>
      <c r="AZ21" s="42">
        <f t="shared" si="15"/>
        <v>0</v>
      </c>
      <c r="BA21" s="42">
        <f t="shared" si="15"/>
        <v>0</v>
      </c>
      <c r="BB21" s="42">
        <f t="shared" si="16"/>
        <v>0</v>
      </c>
      <c r="BC21" s="42">
        <f t="shared" si="16"/>
        <v>0</v>
      </c>
      <c r="BD21" s="42">
        <f t="shared" si="16"/>
        <v>0</v>
      </c>
      <c r="BE21" s="42">
        <f t="shared" si="16"/>
        <v>0</v>
      </c>
      <c r="BF21" s="42">
        <f t="shared" si="16"/>
        <v>0</v>
      </c>
      <c r="BG21" s="42">
        <f t="shared" si="16"/>
        <v>0</v>
      </c>
      <c r="BH21" s="42">
        <f t="shared" si="16"/>
        <v>0</v>
      </c>
      <c r="BI21" s="42">
        <f t="shared" si="16"/>
        <v>0</v>
      </c>
      <c r="BJ21" s="42">
        <f t="shared" si="16"/>
        <v>0</v>
      </c>
      <c r="BK21" s="42">
        <f t="shared" si="16"/>
        <v>0</v>
      </c>
      <c r="BL21" s="42">
        <f t="shared" si="16"/>
        <v>0</v>
      </c>
      <c r="BM21" s="42">
        <f t="shared" si="16"/>
        <v>0</v>
      </c>
      <c r="BN21" s="42">
        <f t="shared" si="16"/>
        <v>0</v>
      </c>
      <c r="BO21" s="42">
        <f t="shared" si="16"/>
        <v>0</v>
      </c>
      <c r="BP21" s="42">
        <f t="shared" si="16"/>
        <v>0</v>
      </c>
      <c r="BQ21" s="42">
        <f t="shared" si="16"/>
        <v>0</v>
      </c>
      <c r="BR21" s="42">
        <f t="shared" si="17"/>
        <v>0</v>
      </c>
      <c r="BS21" s="42">
        <f t="shared" si="17"/>
        <v>0</v>
      </c>
      <c r="BT21" s="42">
        <f t="shared" si="17"/>
        <v>0</v>
      </c>
      <c r="BU21" s="42">
        <f t="shared" si="17"/>
        <v>0</v>
      </c>
      <c r="BV21" s="42">
        <f t="shared" si="17"/>
        <v>0</v>
      </c>
      <c r="BW21" s="42">
        <f t="shared" si="17"/>
        <v>0</v>
      </c>
      <c r="BX21" s="42">
        <f t="shared" si="17"/>
        <v>0</v>
      </c>
      <c r="BY21" s="42">
        <f t="shared" si="17"/>
        <v>0</v>
      </c>
      <c r="BZ21" s="42">
        <f t="shared" si="17"/>
        <v>0</v>
      </c>
      <c r="CA21" s="42">
        <f t="shared" si="17"/>
        <v>0</v>
      </c>
      <c r="CB21" s="42">
        <f t="shared" si="17"/>
        <v>0</v>
      </c>
      <c r="CC21" s="42">
        <f t="shared" si="17"/>
        <v>0</v>
      </c>
      <c r="CD21" s="42">
        <f t="shared" si="17"/>
        <v>0</v>
      </c>
      <c r="CE21" s="42">
        <f t="shared" si="17"/>
        <v>0</v>
      </c>
      <c r="CF21" s="42">
        <f t="shared" si="17"/>
        <v>0</v>
      </c>
      <c r="CG21" s="42">
        <f t="shared" si="17"/>
        <v>0</v>
      </c>
      <c r="CH21" s="42">
        <f t="shared" si="18"/>
        <v>0</v>
      </c>
      <c r="CI21" s="42">
        <f t="shared" si="18"/>
        <v>0</v>
      </c>
      <c r="CJ21" s="42">
        <f t="shared" si="18"/>
        <v>0</v>
      </c>
      <c r="CK21" s="42">
        <f t="shared" si="18"/>
        <v>0</v>
      </c>
      <c r="CL21" s="42">
        <f t="shared" si="18"/>
        <v>0</v>
      </c>
      <c r="CM21" s="42">
        <f t="shared" si="18"/>
        <v>0</v>
      </c>
      <c r="CN21" s="42">
        <f t="shared" si="18"/>
        <v>0</v>
      </c>
      <c r="CQ21" s="11">
        <f t="shared" si="23"/>
        <v>0</v>
      </c>
      <c r="CR21" s="11">
        <f t="shared" si="24"/>
        <v>0</v>
      </c>
      <c r="CS21" s="11">
        <f t="shared" si="24"/>
        <v>0</v>
      </c>
      <c r="CT21" s="11">
        <f t="shared" si="24"/>
        <v>0</v>
      </c>
      <c r="CU21" s="11">
        <f t="shared" si="24"/>
        <v>0</v>
      </c>
      <c r="CV21" s="11">
        <f t="shared" si="24"/>
        <v>0</v>
      </c>
      <c r="CW21" s="11">
        <f t="shared" si="24"/>
        <v>0</v>
      </c>
      <c r="CX21" s="11">
        <f t="shared" si="24"/>
        <v>0</v>
      </c>
      <c r="CY21" s="11">
        <f t="shared" si="24"/>
        <v>0</v>
      </c>
      <c r="CZ21" s="11">
        <f t="shared" si="24"/>
        <v>0</v>
      </c>
      <c r="DA21" s="11">
        <f t="shared" si="24"/>
        <v>0</v>
      </c>
      <c r="DB21" s="11">
        <f t="shared" si="24"/>
        <v>0</v>
      </c>
      <c r="DC21" s="11">
        <f t="shared" si="24"/>
        <v>0</v>
      </c>
      <c r="DD21" s="11">
        <f t="shared" si="24"/>
        <v>0</v>
      </c>
      <c r="DE21" s="11">
        <f t="shared" si="24"/>
        <v>0</v>
      </c>
      <c r="DF21" s="11">
        <f t="shared" si="24"/>
        <v>0</v>
      </c>
      <c r="DG21" s="11">
        <f t="shared" si="24"/>
        <v>0</v>
      </c>
      <c r="DH21" s="11">
        <f t="shared" si="20"/>
        <v>0</v>
      </c>
      <c r="DI21" s="11">
        <f t="shared" si="20"/>
        <v>0</v>
      </c>
      <c r="DJ21" s="11">
        <f t="shared" si="20"/>
        <v>0</v>
      </c>
      <c r="DK21" s="11">
        <f t="shared" si="20"/>
        <v>0</v>
      </c>
      <c r="DL21" s="11">
        <f t="shared" si="20"/>
        <v>0</v>
      </c>
      <c r="DM21" s="11">
        <f t="shared" si="20"/>
        <v>0</v>
      </c>
      <c r="DN21" s="11">
        <f t="shared" si="20"/>
        <v>0</v>
      </c>
      <c r="DQ21" s="11">
        <f t="shared" si="25"/>
        <v>0</v>
      </c>
      <c r="DR21" s="11">
        <f t="shared" si="21"/>
        <v>0</v>
      </c>
      <c r="DS21" s="11">
        <f t="shared" si="21"/>
        <v>0</v>
      </c>
      <c r="DT21" s="11">
        <f t="shared" si="21"/>
        <v>0</v>
      </c>
      <c r="DU21" s="11">
        <f t="shared" si="21"/>
        <v>0</v>
      </c>
      <c r="DV21" s="11">
        <f t="shared" si="21"/>
        <v>0</v>
      </c>
    </row>
    <row r="22" spans="2:126" outlineLevel="1">
      <c r="D22" s="53"/>
      <c r="E22" s="53"/>
      <c r="F22" s="52"/>
      <c r="G22" s="52"/>
      <c r="H22" s="52"/>
      <c r="I22" s="50"/>
      <c r="J22" s="50"/>
      <c r="K22" s="50"/>
      <c r="L22" s="50"/>
      <c r="M22" s="48"/>
      <c r="N22" s="51"/>
      <c r="O22" s="50"/>
      <c r="P22" s="50"/>
      <c r="Q22" s="50"/>
      <c r="S22" s="29"/>
      <c r="U22" s="42">
        <f t="shared" si="22"/>
        <v>0</v>
      </c>
      <c r="V22" s="42">
        <f t="shared" si="14"/>
        <v>0</v>
      </c>
      <c r="W22" s="42">
        <f t="shared" si="14"/>
        <v>0</v>
      </c>
      <c r="X22" s="42">
        <f t="shared" si="14"/>
        <v>0</v>
      </c>
      <c r="Y22" s="42">
        <f t="shared" si="14"/>
        <v>0</v>
      </c>
      <c r="Z22" s="42">
        <f t="shared" si="14"/>
        <v>0</v>
      </c>
      <c r="AA22" s="42">
        <f t="shared" si="14"/>
        <v>0</v>
      </c>
      <c r="AB22" s="42">
        <f t="shared" si="14"/>
        <v>0</v>
      </c>
      <c r="AC22" s="42">
        <f t="shared" si="14"/>
        <v>0</v>
      </c>
      <c r="AD22" s="42">
        <f t="shared" si="14"/>
        <v>0</v>
      </c>
      <c r="AE22" s="42">
        <f t="shared" si="14"/>
        <v>0</v>
      </c>
      <c r="AF22" s="42">
        <f t="shared" si="14"/>
        <v>0</v>
      </c>
      <c r="AG22" s="42">
        <f t="shared" si="14"/>
        <v>0</v>
      </c>
      <c r="AH22" s="42">
        <f t="shared" si="14"/>
        <v>0</v>
      </c>
      <c r="AI22" s="42">
        <f t="shared" si="14"/>
        <v>0</v>
      </c>
      <c r="AJ22" s="42">
        <f t="shared" si="14"/>
        <v>0</v>
      </c>
      <c r="AK22" s="42">
        <f t="shared" ref="AK22:AZ23" si="26">_xlfn.LET(
_xlpm.hireDate,$I22,
_xlpm.terminationDate,$J22,
_xlpm.initialSalary,$M22,
_xlpm.updatedSalary,$N22,
_xlpm.updatedSalaryDate,$O22,
_xlpm.periodStartDate,EOMONTH(AK$4,-1)+1,
_xlpm.periodEndDate,AK$4,
_xlpm.hireNotYetStarted,$I22&gt;_xlpm.periodEndDate,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0</v>
      </c>
      <c r="AL22" s="42">
        <f t="shared" si="15"/>
        <v>0</v>
      </c>
      <c r="AM22" s="42">
        <f t="shared" si="15"/>
        <v>0</v>
      </c>
      <c r="AN22" s="42">
        <f t="shared" si="15"/>
        <v>0</v>
      </c>
      <c r="AO22" s="42">
        <f t="shared" si="15"/>
        <v>0</v>
      </c>
      <c r="AP22" s="42">
        <f t="shared" si="15"/>
        <v>0</v>
      </c>
      <c r="AQ22" s="42">
        <f t="shared" si="15"/>
        <v>0</v>
      </c>
      <c r="AR22" s="42">
        <f t="shared" si="15"/>
        <v>0</v>
      </c>
      <c r="AS22" s="42">
        <f t="shared" si="15"/>
        <v>0</v>
      </c>
      <c r="AT22" s="42">
        <f t="shared" si="15"/>
        <v>0</v>
      </c>
      <c r="AU22" s="42">
        <f t="shared" si="15"/>
        <v>0</v>
      </c>
      <c r="AV22" s="42">
        <f t="shared" si="15"/>
        <v>0</v>
      </c>
      <c r="AW22" s="42">
        <f t="shared" si="15"/>
        <v>0</v>
      </c>
      <c r="AX22" s="42">
        <f t="shared" si="15"/>
        <v>0</v>
      </c>
      <c r="AY22" s="42">
        <f t="shared" si="15"/>
        <v>0</v>
      </c>
      <c r="AZ22" s="42">
        <f t="shared" si="15"/>
        <v>0</v>
      </c>
      <c r="BA22" s="42">
        <f t="shared" ref="BA22:BP23" si="27">_xlfn.LET(
_xlpm.hireDate,$I22,
_xlpm.terminationDate,$J22,
_xlpm.initialSalary,$M22,
_xlpm.updatedSalary,$N22,
_xlpm.updatedSalaryDate,$O22,
_xlpm.periodStartDate,EOMONTH(BA$4,-1)+1,
_xlpm.periodEndDate,BA$4,
_xlpm.hireNotYetStarted,$I22&gt;_xlpm.periodEndDate,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0</v>
      </c>
      <c r="BB22" s="42">
        <f t="shared" si="16"/>
        <v>0</v>
      </c>
      <c r="BC22" s="42">
        <f t="shared" si="16"/>
        <v>0</v>
      </c>
      <c r="BD22" s="42">
        <f t="shared" si="16"/>
        <v>0</v>
      </c>
      <c r="BE22" s="42">
        <f t="shared" si="16"/>
        <v>0</v>
      </c>
      <c r="BF22" s="42">
        <f t="shared" si="16"/>
        <v>0</v>
      </c>
      <c r="BG22" s="42">
        <f t="shared" si="16"/>
        <v>0</v>
      </c>
      <c r="BH22" s="42">
        <f t="shared" si="16"/>
        <v>0</v>
      </c>
      <c r="BI22" s="42">
        <f t="shared" si="16"/>
        <v>0</v>
      </c>
      <c r="BJ22" s="42">
        <f t="shared" si="16"/>
        <v>0</v>
      </c>
      <c r="BK22" s="42">
        <f t="shared" si="16"/>
        <v>0</v>
      </c>
      <c r="BL22" s="42">
        <f t="shared" si="16"/>
        <v>0</v>
      </c>
      <c r="BM22" s="42">
        <f t="shared" si="16"/>
        <v>0</v>
      </c>
      <c r="BN22" s="42">
        <f t="shared" si="16"/>
        <v>0</v>
      </c>
      <c r="BO22" s="42">
        <f t="shared" si="16"/>
        <v>0</v>
      </c>
      <c r="BP22" s="42">
        <f t="shared" si="16"/>
        <v>0</v>
      </c>
      <c r="BQ22" s="42">
        <f t="shared" ref="BQ22:CF23" si="28">_xlfn.LET(
_xlpm.hireDate,$I22,
_xlpm.terminationDate,$J22,
_xlpm.initialSalary,$M22,
_xlpm.updatedSalary,$N22,
_xlpm.updatedSalaryDate,$O22,
_xlpm.periodStartDate,EOMONTH(BQ$4,-1)+1,
_xlpm.periodEndDate,BQ$4,
_xlpm.hireNotYetStarted,$I22&gt;_xlpm.periodEndDate,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0</v>
      </c>
      <c r="BR22" s="42">
        <f t="shared" si="17"/>
        <v>0</v>
      </c>
      <c r="BS22" s="42">
        <f t="shared" si="17"/>
        <v>0</v>
      </c>
      <c r="BT22" s="42">
        <f t="shared" si="17"/>
        <v>0</v>
      </c>
      <c r="BU22" s="42">
        <f t="shared" si="17"/>
        <v>0</v>
      </c>
      <c r="BV22" s="42">
        <f t="shared" si="17"/>
        <v>0</v>
      </c>
      <c r="BW22" s="42">
        <f t="shared" si="17"/>
        <v>0</v>
      </c>
      <c r="BX22" s="42">
        <f t="shared" si="17"/>
        <v>0</v>
      </c>
      <c r="BY22" s="42">
        <f t="shared" si="17"/>
        <v>0</v>
      </c>
      <c r="BZ22" s="42">
        <f t="shared" si="17"/>
        <v>0</v>
      </c>
      <c r="CA22" s="42">
        <f t="shared" si="17"/>
        <v>0</v>
      </c>
      <c r="CB22" s="42">
        <f t="shared" si="17"/>
        <v>0</v>
      </c>
      <c r="CC22" s="42">
        <f t="shared" si="17"/>
        <v>0</v>
      </c>
      <c r="CD22" s="42">
        <f t="shared" si="17"/>
        <v>0</v>
      </c>
      <c r="CE22" s="42">
        <f t="shared" si="17"/>
        <v>0</v>
      </c>
      <c r="CF22" s="42">
        <f t="shared" si="17"/>
        <v>0</v>
      </c>
      <c r="CG22" s="42">
        <f t="shared" ref="CG22:CN23" si="29">_xlfn.LET(
_xlpm.hireDate,$I22,
_xlpm.terminationDate,$J22,
_xlpm.initialSalary,$M22,
_xlpm.updatedSalary,$N22,
_xlpm.updatedSalaryDate,$O22,
_xlpm.periodStartDate,EOMONTH(CG$4,-1)+1,
_xlpm.periodEndDate,CG$4,
_xlpm.hireNotYetStarted,$I22&gt;_xlpm.periodEndDate,
_xlpm.hireAlreadyTerminated,AND(NOT(ISBLANK(_xlpm.terminationDate)),_xlpm.terminationDate&lt;_xlpm.periodStartDate),
_xlpm.hireStartedMiddleOfPeriod, AND(_xlpm.hireDate&gt;=_xlpm.periodStartDate,_xlpm.hireDate&lt;=_xlpm.periodEndDate),
_xlpm.hireTerminatedMiddleOfPeriod,AND(_xlpm.terminationDate&gt;=_xlpm.periodStartDate,_xlpm.terminationDate&lt;=_xlpm.periodEndDate),
_xlpm.daysAvailable,NETWORKDAYS(_xlpm.periodStartDate,_xlpm.periodEndDate),
_xlpm.daysWorked,
  IF(OR(_xlpm.hireNotYetStarted,_xlpm.hireAlreadyTerminated),0,
  NETWORKDAYS(IF(_xlpm.hireStartedMiddleOfPeriod,_xlpm.hireDate,_xlpm.periodStartDate),IF(_xlpm.hireTerminatedMiddleOfPeriod,_xlpm.terminationDate,_xlpm.periodEndDate))),
_xlpm.daysUtilized, _xlpm.daysWorked/_xlpm.daysAvailable,
_xlpm.currentSalary,IF(AND(NOT(ISBLANK(_xlpm.updatedSalaryDate)),_xlpm.updatedSalaryDate&lt;=_xlpm.periodEndDate),_xlpm.updatedSalary,_xlpm.initialSalary),
_xlpm.grossPay,_xlpm.daysUtilized*_xlpm.currentSalary/12,
_xlpm.grossPay)</f>
        <v>0</v>
      </c>
      <c r="CH22" s="42">
        <f t="shared" si="18"/>
        <v>0</v>
      </c>
      <c r="CI22" s="42">
        <f t="shared" si="18"/>
        <v>0</v>
      </c>
      <c r="CJ22" s="42">
        <f t="shared" si="18"/>
        <v>0</v>
      </c>
      <c r="CK22" s="42">
        <f t="shared" si="18"/>
        <v>0</v>
      </c>
      <c r="CL22" s="42">
        <f t="shared" si="18"/>
        <v>0</v>
      </c>
      <c r="CM22" s="42">
        <f t="shared" si="18"/>
        <v>0</v>
      </c>
      <c r="CN22" s="42">
        <f t="shared" si="18"/>
        <v>0</v>
      </c>
      <c r="CQ22" s="11">
        <f t="shared" si="23"/>
        <v>0</v>
      </c>
      <c r="CR22" s="11">
        <f t="shared" si="24"/>
        <v>0</v>
      </c>
      <c r="CS22" s="11">
        <f t="shared" si="24"/>
        <v>0</v>
      </c>
      <c r="CT22" s="11">
        <f t="shared" si="24"/>
        <v>0</v>
      </c>
      <c r="CU22" s="11">
        <f t="shared" si="24"/>
        <v>0</v>
      </c>
      <c r="CV22" s="11">
        <f t="shared" si="24"/>
        <v>0</v>
      </c>
      <c r="CW22" s="11">
        <f t="shared" si="24"/>
        <v>0</v>
      </c>
      <c r="CX22" s="11">
        <f t="shared" si="24"/>
        <v>0</v>
      </c>
      <c r="CY22" s="11">
        <f t="shared" si="24"/>
        <v>0</v>
      </c>
      <c r="CZ22" s="11">
        <f t="shared" si="24"/>
        <v>0</v>
      </c>
      <c r="DA22" s="11">
        <f t="shared" si="24"/>
        <v>0</v>
      </c>
      <c r="DB22" s="11">
        <f t="shared" si="24"/>
        <v>0</v>
      </c>
      <c r="DC22" s="11">
        <f t="shared" si="24"/>
        <v>0</v>
      </c>
      <c r="DD22" s="11">
        <f t="shared" si="24"/>
        <v>0</v>
      </c>
      <c r="DE22" s="11">
        <f t="shared" si="24"/>
        <v>0</v>
      </c>
      <c r="DF22" s="11">
        <f t="shared" si="24"/>
        <v>0</v>
      </c>
      <c r="DG22" s="11">
        <f t="shared" si="24"/>
        <v>0</v>
      </c>
      <c r="DH22" s="11">
        <f t="shared" si="20"/>
        <v>0</v>
      </c>
      <c r="DI22" s="11">
        <f t="shared" si="20"/>
        <v>0</v>
      </c>
      <c r="DJ22" s="11">
        <f t="shared" si="20"/>
        <v>0</v>
      </c>
      <c r="DK22" s="11">
        <f t="shared" si="20"/>
        <v>0</v>
      </c>
      <c r="DL22" s="11">
        <f t="shared" si="20"/>
        <v>0</v>
      </c>
      <c r="DM22" s="11">
        <f t="shared" si="20"/>
        <v>0</v>
      </c>
      <c r="DN22" s="11">
        <f t="shared" si="20"/>
        <v>0</v>
      </c>
      <c r="DQ22" s="11">
        <f t="shared" si="25"/>
        <v>0</v>
      </c>
      <c r="DR22" s="11">
        <f t="shared" si="21"/>
        <v>0</v>
      </c>
      <c r="DS22" s="11">
        <f t="shared" si="21"/>
        <v>0</v>
      </c>
      <c r="DT22" s="11">
        <f t="shared" si="21"/>
        <v>0</v>
      </c>
      <c r="DU22" s="11">
        <f t="shared" si="21"/>
        <v>0</v>
      </c>
      <c r="DV22" s="11">
        <f t="shared" si="21"/>
        <v>0</v>
      </c>
    </row>
    <row r="23" spans="2:126" outlineLevel="1">
      <c r="D23" s="53"/>
      <c r="E23" s="53"/>
      <c r="F23" s="52"/>
      <c r="G23" s="52"/>
      <c r="H23" s="52"/>
      <c r="I23" s="50"/>
      <c r="J23" s="50"/>
      <c r="K23" s="50"/>
      <c r="L23" s="50"/>
      <c r="M23" s="48"/>
      <c r="N23" s="51"/>
      <c r="O23" s="50"/>
      <c r="P23" s="50"/>
      <c r="Q23" s="50"/>
      <c r="S23" s="29"/>
      <c r="U23" s="42">
        <f t="shared" si="22"/>
        <v>0</v>
      </c>
      <c r="V23" s="42">
        <f t="shared" si="22"/>
        <v>0</v>
      </c>
      <c r="W23" s="42">
        <f t="shared" si="22"/>
        <v>0</v>
      </c>
      <c r="X23" s="42">
        <f t="shared" si="22"/>
        <v>0</v>
      </c>
      <c r="Y23" s="42">
        <f t="shared" si="22"/>
        <v>0</v>
      </c>
      <c r="Z23" s="42">
        <f t="shared" si="22"/>
        <v>0</v>
      </c>
      <c r="AA23" s="42">
        <f t="shared" si="22"/>
        <v>0</v>
      </c>
      <c r="AB23" s="42">
        <f t="shared" si="22"/>
        <v>0</v>
      </c>
      <c r="AC23" s="42">
        <f t="shared" si="22"/>
        <v>0</v>
      </c>
      <c r="AD23" s="42">
        <f t="shared" si="22"/>
        <v>0</v>
      </c>
      <c r="AE23" s="42">
        <f t="shared" si="22"/>
        <v>0</v>
      </c>
      <c r="AF23" s="42">
        <f t="shared" si="22"/>
        <v>0</v>
      </c>
      <c r="AG23" s="42">
        <f t="shared" si="22"/>
        <v>0</v>
      </c>
      <c r="AH23" s="42">
        <f t="shared" si="22"/>
        <v>0</v>
      </c>
      <c r="AI23" s="42">
        <f t="shared" si="22"/>
        <v>0</v>
      </c>
      <c r="AJ23" s="42">
        <f t="shared" si="22"/>
        <v>0</v>
      </c>
      <c r="AK23" s="42">
        <f t="shared" si="26"/>
        <v>0</v>
      </c>
      <c r="AL23" s="42">
        <f t="shared" si="26"/>
        <v>0</v>
      </c>
      <c r="AM23" s="42">
        <f t="shared" si="26"/>
        <v>0</v>
      </c>
      <c r="AN23" s="42">
        <f t="shared" si="26"/>
        <v>0</v>
      </c>
      <c r="AO23" s="42">
        <f t="shared" si="26"/>
        <v>0</v>
      </c>
      <c r="AP23" s="42">
        <f t="shared" si="26"/>
        <v>0</v>
      </c>
      <c r="AQ23" s="42">
        <f t="shared" si="26"/>
        <v>0</v>
      </c>
      <c r="AR23" s="42">
        <f t="shared" si="26"/>
        <v>0</v>
      </c>
      <c r="AS23" s="42">
        <f t="shared" si="26"/>
        <v>0</v>
      </c>
      <c r="AT23" s="42">
        <f t="shared" si="26"/>
        <v>0</v>
      </c>
      <c r="AU23" s="42">
        <f t="shared" si="26"/>
        <v>0</v>
      </c>
      <c r="AV23" s="42">
        <f t="shared" si="26"/>
        <v>0</v>
      </c>
      <c r="AW23" s="42">
        <f t="shared" si="26"/>
        <v>0</v>
      </c>
      <c r="AX23" s="42">
        <f t="shared" si="26"/>
        <v>0</v>
      </c>
      <c r="AY23" s="42">
        <f t="shared" si="26"/>
        <v>0</v>
      </c>
      <c r="AZ23" s="42">
        <f t="shared" si="26"/>
        <v>0</v>
      </c>
      <c r="BA23" s="42">
        <f t="shared" si="27"/>
        <v>0</v>
      </c>
      <c r="BB23" s="42">
        <f t="shared" si="27"/>
        <v>0</v>
      </c>
      <c r="BC23" s="42">
        <f t="shared" si="27"/>
        <v>0</v>
      </c>
      <c r="BD23" s="42">
        <f t="shared" si="27"/>
        <v>0</v>
      </c>
      <c r="BE23" s="42">
        <f t="shared" si="27"/>
        <v>0</v>
      </c>
      <c r="BF23" s="42">
        <f t="shared" si="27"/>
        <v>0</v>
      </c>
      <c r="BG23" s="42">
        <f t="shared" si="27"/>
        <v>0</v>
      </c>
      <c r="BH23" s="42">
        <f t="shared" si="27"/>
        <v>0</v>
      </c>
      <c r="BI23" s="42">
        <f t="shared" si="27"/>
        <v>0</v>
      </c>
      <c r="BJ23" s="42">
        <f t="shared" si="27"/>
        <v>0</v>
      </c>
      <c r="BK23" s="42">
        <f t="shared" si="27"/>
        <v>0</v>
      </c>
      <c r="BL23" s="42">
        <f t="shared" si="27"/>
        <v>0</v>
      </c>
      <c r="BM23" s="42">
        <f t="shared" si="27"/>
        <v>0</v>
      </c>
      <c r="BN23" s="42">
        <f t="shared" si="27"/>
        <v>0</v>
      </c>
      <c r="BO23" s="42">
        <f t="shared" si="27"/>
        <v>0</v>
      </c>
      <c r="BP23" s="42">
        <f t="shared" si="27"/>
        <v>0</v>
      </c>
      <c r="BQ23" s="42">
        <f t="shared" si="28"/>
        <v>0</v>
      </c>
      <c r="BR23" s="42">
        <f t="shared" si="28"/>
        <v>0</v>
      </c>
      <c r="BS23" s="42">
        <f t="shared" si="28"/>
        <v>0</v>
      </c>
      <c r="BT23" s="42">
        <f t="shared" si="28"/>
        <v>0</v>
      </c>
      <c r="BU23" s="42">
        <f t="shared" si="28"/>
        <v>0</v>
      </c>
      <c r="BV23" s="42">
        <f t="shared" si="28"/>
        <v>0</v>
      </c>
      <c r="BW23" s="42">
        <f t="shared" si="28"/>
        <v>0</v>
      </c>
      <c r="BX23" s="42">
        <f t="shared" si="28"/>
        <v>0</v>
      </c>
      <c r="BY23" s="42">
        <f t="shared" si="28"/>
        <v>0</v>
      </c>
      <c r="BZ23" s="42">
        <f t="shared" si="28"/>
        <v>0</v>
      </c>
      <c r="CA23" s="42">
        <f t="shared" si="28"/>
        <v>0</v>
      </c>
      <c r="CB23" s="42">
        <f t="shared" si="28"/>
        <v>0</v>
      </c>
      <c r="CC23" s="42">
        <f t="shared" si="28"/>
        <v>0</v>
      </c>
      <c r="CD23" s="42">
        <f t="shared" si="28"/>
        <v>0</v>
      </c>
      <c r="CE23" s="42">
        <f t="shared" si="28"/>
        <v>0</v>
      </c>
      <c r="CF23" s="42">
        <f t="shared" si="28"/>
        <v>0</v>
      </c>
      <c r="CG23" s="42">
        <f t="shared" si="29"/>
        <v>0</v>
      </c>
      <c r="CH23" s="42">
        <f t="shared" si="29"/>
        <v>0</v>
      </c>
      <c r="CI23" s="42">
        <f t="shared" si="29"/>
        <v>0</v>
      </c>
      <c r="CJ23" s="42">
        <f t="shared" si="29"/>
        <v>0</v>
      </c>
      <c r="CK23" s="42">
        <f t="shared" si="29"/>
        <v>0</v>
      </c>
      <c r="CL23" s="42">
        <f t="shared" si="29"/>
        <v>0</v>
      </c>
      <c r="CM23" s="42">
        <f t="shared" si="29"/>
        <v>0</v>
      </c>
      <c r="CN23" s="42">
        <f t="shared" si="29"/>
        <v>0</v>
      </c>
      <c r="CQ23" s="11">
        <f t="shared" si="23"/>
        <v>0</v>
      </c>
      <c r="CR23" s="11">
        <f t="shared" si="24"/>
        <v>0</v>
      </c>
      <c r="CS23" s="11">
        <f t="shared" si="24"/>
        <v>0</v>
      </c>
      <c r="CT23" s="11">
        <f t="shared" si="24"/>
        <v>0</v>
      </c>
      <c r="CU23" s="11">
        <f t="shared" si="24"/>
        <v>0</v>
      </c>
      <c r="CV23" s="11">
        <f t="shared" si="24"/>
        <v>0</v>
      </c>
      <c r="CW23" s="11">
        <f t="shared" si="24"/>
        <v>0</v>
      </c>
      <c r="CX23" s="11">
        <f t="shared" si="24"/>
        <v>0</v>
      </c>
      <c r="CY23" s="11">
        <f t="shared" si="24"/>
        <v>0</v>
      </c>
      <c r="CZ23" s="11">
        <f t="shared" si="24"/>
        <v>0</v>
      </c>
      <c r="DA23" s="11">
        <f t="shared" si="24"/>
        <v>0</v>
      </c>
      <c r="DB23" s="11">
        <f t="shared" si="24"/>
        <v>0</v>
      </c>
      <c r="DC23" s="11">
        <f t="shared" si="24"/>
        <v>0</v>
      </c>
      <c r="DD23" s="11">
        <f t="shared" si="24"/>
        <v>0</v>
      </c>
      <c r="DE23" s="11">
        <f t="shared" si="24"/>
        <v>0</v>
      </c>
      <c r="DF23" s="11">
        <f t="shared" si="24"/>
        <v>0</v>
      </c>
      <c r="DG23" s="11">
        <f t="shared" si="24"/>
        <v>0</v>
      </c>
      <c r="DH23" s="11">
        <f t="shared" ref="DH23:DN23" si="30">SUMIFS($U23:$CN23,$U$4:$CN$4,"&gt;=" &amp; EOMONTH(DH$3,-2),$U$4:$CN$4,"&lt;=" &amp; DH$3)</f>
        <v>0</v>
      </c>
      <c r="DI23" s="11">
        <f t="shared" si="30"/>
        <v>0</v>
      </c>
      <c r="DJ23" s="11">
        <f t="shared" si="30"/>
        <v>0</v>
      </c>
      <c r="DK23" s="11">
        <f t="shared" si="30"/>
        <v>0</v>
      </c>
      <c r="DL23" s="11">
        <f t="shared" si="30"/>
        <v>0</v>
      </c>
      <c r="DM23" s="11">
        <f t="shared" si="30"/>
        <v>0</v>
      </c>
      <c r="DN23" s="11">
        <f t="shared" si="30"/>
        <v>0</v>
      </c>
      <c r="DQ23" s="11">
        <f t="shared" si="25"/>
        <v>0</v>
      </c>
      <c r="DR23" s="11">
        <f t="shared" si="25"/>
        <v>0</v>
      </c>
      <c r="DS23" s="11">
        <f t="shared" si="25"/>
        <v>0</v>
      </c>
      <c r="DT23" s="11">
        <f t="shared" si="25"/>
        <v>0</v>
      </c>
      <c r="DU23" s="11">
        <f t="shared" si="25"/>
        <v>0</v>
      </c>
      <c r="DV23" s="11">
        <f t="shared" si="25"/>
        <v>0</v>
      </c>
    </row>
    <row r="24" spans="2:126">
      <c r="S24" s="29"/>
    </row>
    <row r="25" spans="2:126" s="37" customFormat="1" ht="14.4" collapsed="1">
      <c r="B25" s="5" t="s">
        <v>77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T25" s="64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/>
      <c r="CP25" s="64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/>
      <c r="DP25" s="64"/>
      <c r="DQ25" s="2"/>
      <c r="DR25" s="2"/>
      <c r="DS25" s="2"/>
      <c r="DT25" s="2"/>
      <c r="DU25" s="2"/>
      <c r="DV25" s="2"/>
    </row>
    <row r="26" spans="2:126" hidden="1" outlineLevel="1">
      <c r="C26" s="30" t="s">
        <v>76</v>
      </c>
      <c r="S26" s="2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</row>
    <row r="27" spans="2:126" hidden="1" outlineLevel="2">
      <c r="D27" s="33" t="s">
        <v>70</v>
      </c>
      <c r="S27" s="29"/>
      <c r="U27" s="48">
        <v>10000</v>
      </c>
      <c r="V27" s="48">
        <v>10000</v>
      </c>
      <c r="W27" s="48">
        <v>10000</v>
      </c>
      <c r="X27" s="48">
        <v>10000</v>
      </c>
      <c r="Y27" s="48">
        <v>10000</v>
      </c>
      <c r="Z27" s="48">
        <v>10000</v>
      </c>
      <c r="AA27" s="48">
        <v>10000</v>
      </c>
      <c r="AB27" s="48">
        <v>10000</v>
      </c>
      <c r="AC27" s="48">
        <v>10000</v>
      </c>
      <c r="AD27" s="48">
        <v>10000</v>
      </c>
      <c r="AE27" s="48">
        <v>10000</v>
      </c>
      <c r="AF27" s="48">
        <v>10000</v>
      </c>
      <c r="AG27" s="48">
        <v>10000</v>
      </c>
      <c r="AH27" s="48">
        <v>10000</v>
      </c>
      <c r="AI27" s="48">
        <v>10000</v>
      </c>
      <c r="AJ27" s="48">
        <v>10000</v>
      </c>
      <c r="AK27" s="48">
        <v>10000</v>
      </c>
      <c r="AL27" s="48">
        <v>10000</v>
      </c>
      <c r="AM27" s="48">
        <v>10000</v>
      </c>
      <c r="AN27" s="48">
        <v>10000</v>
      </c>
      <c r="AO27" s="48">
        <v>10000</v>
      </c>
      <c r="AP27" s="48">
        <v>10000</v>
      </c>
      <c r="AQ27" s="48">
        <v>10000</v>
      </c>
      <c r="AR27" s="48">
        <v>10000</v>
      </c>
      <c r="AS27" s="48">
        <v>10000</v>
      </c>
      <c r="AT27" s="48">
        <v>10000</v>
      </c>
      <c r="AU27" s="48">
        <v>10000</v>
      </c>
      <c r="AV27" s="48">
        <v>10000</v>
      </c>
      <c r="AW27" s="48">
        <v>10000</v>
      </c>
      <c r="AX27" s="48">
        <v>10000</v>
      </c>
      <c r="AY27" s="48">
        <v>10000</v>
      </c>
      <c r="AZ27" s="48">
        <v>10000</v>
      </c>
      <c r="BA27" s="48">
        <v>10000</v>
      </c>
      <c r="BB27" s="48">
        <v>10000</v>
      </c>
      <c r="BC27" s="48">
        <v>10000</v>
      </c>
      <c r="BD27" s="48">
        <v>10000</v>
      </c>
      <c r="BE27" s="48">
        <v>10000</v>
      </c>
      <c r="BF27" s="48">
        <v>10000</v>
      </c>
      <c r="BG27" s="48">
        <v>10000</v>
      </c>
      <c r="BH27" s="48">
        <v>10000</v>
      </c>
      <c r="BI27" s="48">
        <v>10000</v>
      </c>
      <c r="BJ27" s="48">
        <v>10000</v>
      </c>
      <c r="BK27" s="48">
        <v>10000</v>
      </c>
      <c r="BL27" s="48">
        <v>10000</v>
      </c>
      <c r="BM27" s="48">
        <v>10000</v>
      </c>
      <c r="BN27" s="48">
        <v>10000</v>
      </c>
      <c r="BO27" s="48">
        <v>10000</v>
      </c>
      <c r="BP27" s="48">
        <v>10000</v>
      </c>
      <c r="BQ27" s="48">
        <v>10000</v>
      </c>
      <c r="BR27" s="48">
        <v>10000</v>
      </c>
      <c r="BS27" s="48">
        <v>10000</v>
      </c>
      <c r="BT27" s="48">
        <v>10000</v>
      </c>
      <c r="BU27" s="48">
        <v>10000</v>
      </c>
      <c r="BV27" s="48">
        <v>10000</v>
      </c>
      <c r="BW27" s="48">
        <v>10000</v>
      </c>
      <c r="BX27" s="48">
        <v>10000</v>
      </c>
      <c r="BY27" s="48">
        <v>10000</v>
      </c>
      <c r="BZ27" s="48">
        <v>10000</v>
      </c>
      <c r="CA27" s="48">
        <v>10000</v>
      </c>
      <c r="CB27" s="48">
        <v>10000</v>
      </c>
      <c r="CC27" s="48">
        <v>10000</v>
      </c>
      <c r="CD27" s="48">
        <v>10000</v>
      </c>
      <c r="CE27" s="48">
        <v>10000</v>
      </c>
      <c r="CF27" s="48">
        <v>10000</v>
      </c>
      <c r="CG27" s="48">
        <v>10000</v>
      </c>
      <c r="CH27" s="48">
        <v>10000</v>
      </c>
      <c r="CI27" s="48">
        <v>10000</v>
      </c>
      <c r="CJ27" s="48">
        <v>10000</v>
      </c>
      <c r="CK27" s="48">
        <v>10000</v>
      </c>
      <c r="CL27" s="48">
        <v>10000</v>
      </c>
      <c r="CM27" s="48">
        <v>10000</v>
      </c>
      <c r="CN27" s="48">
        <v>10000</v>
      </c>
    </row>
    <row r="28" spans="2:126" hidden="1" outlineLevel="2">
      <c r="D28" s="33" t="s">
        <v>93</v>
      </c>
      <c r="S28" s="29"/>
      <c r="U28" s="48">
        <v>10000</v>
      </c>
      <c r="V28" s="48">
        <v>10000</v>
      </c>
      <c r="W28" s="48">
        <v>10000</v>
      </c>
      <c r="X28" s="48">
        <v>10000</v>
      </c>
      <c r="Y28" s="48">
        <v>10000</v>
      </c>
      <c r="Z28" s="48">
        <v>10000</v>
      </c>
      <c r="AA28" s="48">
        <v>10000</v>
      </c>
      <c r="AB28" s="48">
        <v>10000</v>
      </c>
      <c r="AC28" s="48">
        <v>10000</v>
      </c>
      <c r="AD28" s="48">
        <v>10000</v>
      </c>
      <c r="AE28" s="48">
        <v>10000</v>
      </c>
      <c r="AF28" s="48">
        <v>10000</v>
      </c>
      <c r="AG28" s="48">
        <v>10000</v>
      </c>
      <c r="AH28" s="48">
        <v>10000</v>
      </c>
      <c r="AI28" s="48">
        <v>10000</v>
      </c>
      <c r="AJ28" s="48">
        <v>10000</v>
      </c>
      <c r="AK28" s="48">
        <v>10000</v>
      </c>
      <c r="AL28" s="48">
        <v>10000</v>
      </c>
      <c r="AM28" s="48">
        <v>10000</v>
      </c>
      <c r="AN28" s="48">
        <v>10000</v>
      </c>
      <c r="AO28" s="48">
        <v>10000</v>
      </c>
      <c r="AP28" s="48">
        <v>10000</v>
      </c>
      <c r="AQ28" s="48">
        <v>10000</v>
      </c>
      <c r="AR28" s="48">
        <v>10000</v>
      </c>
      <c r="AS28" s="48">
        <v>10000</v>
      </c>
      <c r="AT28" s="48">
        <v>10000</v>
      </c>
      <c r="AU28" s="48">
        <v>10000</v>
      </c>
      <c r="AV28" s="48">
        <v>10000</v>
      </c>
      <c r="AW28" s="48">
        <v>10000</v>
      </c>
      <c r="AX28" s="48">
        <v>10000</v>
      </c>
      <c r="AY28" s="48">
        <v>10000</v>
      </c>
      <c r="AZ28" s="48">
        <v>10000</v>
      </c>
      <c r="BA28" s="48">
        <v>10000</v>
      </c>
      <c r="BB28" s="48">
        <v>10000</v>
      </c>
      <c r="BC28" s="48">
        <v>10000</v>
      </c>
      <c r="BD28" s="48">
        <v>10000</v>
      </c>
      <c r="BE28" s="48">
        <v>10000</v>
      </c>
      <c r="BF28" s="48">
        <v>10000</v>
      </c>
      <c r="BG28" s="48">
        <v>10000</v>
      </c>
      <c r="BH28" s="48">
        <v>10000</v>
      </c>
      <c r="BI28" s="48">
        <v>10000</v>
      </c>
      <c r="BJ28" s="48">
        <v>10000</v>
      </c>
      <c r="BK28" s="48">
        <v>10000</v>
      </c>
      <c r="BL28" s="48">
        <v>10000</v>
      </c>
      <c r="BM28" s="48">
        <v>10000</v>
      </c>
      <c r="BN28" s="48">
        <v>10000</v>
      </c>
      <c r="BO28" s="48">
        <v>10000</v>
      </c>
      <c r="BP28" s="48">
        <v>10000</v>
      </c>
      <c r="BQ28" s="48">
        <v>10000</v>
      </c>
      <c r="BR28" s="48">
        <v>10000</v>
      </c>
      <c r="BS28" s="48">
        <v>10000</v>
      </c>
      <c r="BT28" s="48">
        <v>10000</v>
      </c>
      <c r="BU28" s="48">
        <v>10000</v>
      </c>
      <c r="BV28" s="48">
        <v>10000</v>
      </c>
      <c r="BW28" s="48">
        <v>10000</v>
      </c>
      <c r="BX28" s="48">
        <v>10000</v>
      </c>
      <c r="BY28" s="48">
        <v>10000</v>
      </c>
      <c r="BZ28" s="48">
        <v>10000</v>
      </c>
      <c r="CA28" s="48">
        <v>10000</v>
      </c>
      <c r="CB28" s="48">
        <v>10000</v>
      </c>
      <c r="CC28" s="48">
        <v>10000</v>
      </c>
      <c r="CD28" s="48">
        <v>10000</v>
      </c>
      <c r="CE28" s="48">
        <v>10000</v>
      </c>
      <c r="CF28" s="48">
        <v>10000</v>
      </c>
      <c r="CG28" s="48">
        <v>10000</v>
      </c>
      <c r="CH28" s="48">
        <v>10000</v>
      </c>
      <c r="CI28" s="48">
        <v>10000</v>
      </c>
      <c r="CJ28" s="48">
        <v>10000</v>
      </c>
      <c r="CK28" s="48">
        <v>10000</v>
      </c>
      <c r="CL28" s="48">
        <v>10000</v>
      </c>
      <c r="CM28" s="48">
        <v>10000</v>
      </c>
      <c r="CN28" s="48">
        <v>10000</v>
      </c>
    </row>
    <row r="29" spans="2:126" hidden="1" outlineLevel="2">
      <c r="D29" s="33" t="s">
        <v>94</v>
      </c>
      <c r="S29" s="29"/>
      <c r="U29" s="48">
        <v>10000</v>
      </c>
      <c r="V29" s="48">
        <v>10000</v>
      </c>
      <c r="W29" s="48">
        <v>10000</v>
      </c>
      <c r="X29" s="48">
        <v>10000</v>
      </c>
      <c r="Y29" s="48">
        <v>10000</v>
      </c>
      <c r="Z29" s="48">
        <v>10000</v>
      </c>
      <c r="AA29" s="48">
        <v>10000</v>
      </c>
      <c r="AB29" s="48">
        <v>10000</v>
      </c>
      <c r="AC29" s="48">
        <v>10000</v>
      </c>
      <c r="AD29" s="48">
        <v>10000</v>
      </c>
      <c r="AE29" s="48">
        <v>10000</v>
      </c>
      <c r="AF29" s="48">
        <v>10000</v>
      </c>
      <c r="AG29" s="48">
        <v>10000</v>
      </c>
      <c r="AH29" s="48">
        <v>10000</v>
      </c>
      <c r="AI29" s="48">
        <v>10000</v>
      </c>
      <c r="AJ29" s="48">
        <v>10000</v>
      </c>
      <c r="AK29" s="48">
        <v>10000</v>
      </c>
      <c r="AL29" s="48">
        <v>10000</v>
      </c>
      <c r="AM29" s="48">
        <v>10000</v>
      </c>
      <c r="AN29" s="48">
        <v>10000</v>
      </c>
      <c r="AO29" s="48">
        <v>10000</v>
      </c>
      <c r="AP29" s="48">
        <v>10000</v>
      </c>
      <c r="AQ29" s="48">
        <v>10000</v>
      </c>
      <c r="AR29" s="48">
        <v>10000</v>
      </c>
      <c r="AS29" s="48">
        <v>10000</v>
      </c>
      <c r="AT29" s="48">
        <v>10000</v>
      </c>
      <c r="AU29" s="48">
        <v>10000</v>
      </c>
      <c r="AV29" s="48">
        <v>10000</v>
      </c>
      <c r="AW29" s="48">
        <v>10000</v>
      </c>
      <c r="AX29" s="48">
        <v>10000</v>
      </c>
      <c r="AY29" s="48">
        <v>10000</v>
      </c>
      <c r="AZ29" s="48">
        <v>10000</v>
      </c>
      <c r="BA29" s="48">
        <v>10000</v>
      </c>
      <c r="BB29" s="48">
        <v>10000</v>
      </c>
      <c r="BC29" s="48">
        <v>10000</v>
      </c>
      <c r="BD29" s="48">
        <v>10000</v>
      </c>
      <c r="BE29" s="48">
        <v>10000</v>
      </c>
      <c r="BF29" s="48">
        <v>10000</v>
      </c>
      <c r="BG29" s="48">
        <v>10000</v>
      </c>
      <c r="BH29" s="48">
        <v>10000</v>
      </c>
      <c r="BI29" s="48">
        <v>10000</v>
      </c>
      <c r="BJ29" s="48">
        <v>10000</v>
      </c>
      <c r="BK29" s="48">
        <v>10000</v>
      </c>
      <c r="BL29" s="48">
        <v>10000</v>
      </c>
      <c r="BM29" s="48">
        <v>10000</v>
      </c>
      <c r="BN29" s="48">
        <v>10000</v>
      </c>
      <c r="BO29" s="48">
        <v>10000</v>
      </c>
      <c r="BP29" s="48">
        <v>10000</v>
      </c>
      <c r="BQ29" s="48">
        <v>10000</v>
      </c>
      <c r="BR29" s="48">
        <v>10000</v>
      </c>
      <c r="BS29" s="48">
        <v>10000</v>
      </c>
      <c r="BT29" s="48">
        <v>10000</v>
      </c>
      <c r="BU29" s="48">
        <v>10000</v>
      </c>
      <c r="BV29" s="48">
        <v>10000</v>
      </c>
      <c r="BW29" s="48">
        <v>10000</v>
      </c>
      <c r="BX29" s="48">
        <v>10000</v>
      </c>
      <c r="BY29" s="48">
        <v>10000</v>
      </c>
      <c r="BZ29" s="48">
        <v>10000</v>
      </c>
      <c r="CA29" s="48">
        <v>10000</v>
      </c>
      <c r="CB29" s="48">
        <v>10000</v>
      </c>
      <c r="CC29" s="48">
        <v>10000</v>
      </c>
      <c r="CD29" s="48">
        <v>10000</v>
      </c>
      <c r="CE29" s="48">
        <v>10000</v>
      </c>
      <c r="CF29" s="48">
        <v>10000</v>
      </c>
      <c r="CG29" s="48">
        <v>10000</v>
      </c>
      <c r="CH29" s="48">
        <v>10000</v>
      </c>
      <c r="CI29" s="48">
        <v>10000</v>
      </c>
      <c r="CJ29" s="48">
        <v>10000</v>
      </c>
      <c r="CK29" s="48">
        <v>10000</v>
      </c>
      <c r="CL29" s="48">
        <v>10000</v>
      </c>
      <c r="CM29" s="48">
        <v>10000</v>
      </c>
      <c r="CN29" s="48">
        <v>10000</v>
      </c>
    </row>
    <row r="30" spans="2:126" hidden="1" outlineLevel="2">
      <c r="D30" s="33" t="s">
        <v>95</v>
      </c>
      <c r="S30" s="29"/>
      <c r="U30" s="48">
        <v>10000</v>
      </c>
      <c r="V30" s="48">
        <v>10000</v>
      </c>
      <c r="W30" s="48">
        <v>10000</v>
      </c>
      <c r="X30" s="48">
        <v>10000</v>
      </c>
      <c r="Y30" s="48">
        <v>10000</v>
      </c>
      <c r="Z30" s="48">
        <v>10000</v>
      </c>
      <c r="AA30" s="48">
        <v>10000</v>
      </c>
      <c r="AB30" s="48">
        <v>10000</v>
      </c>
      <c r="AC30" s="48">
        <v>10000</v>
      </c>
      <c r="AD30" s="48">
        <v>10000</v>
      </c>
      <c r="AE30" s="48">
        <v>10000</v>
      </c>
      <c r="AF30" s="48">
        <v>10000</v>
      </c>
      <c r="AG30" s="48">
        <v>10000</v>
      </c>
      <c r="AH30" s="48">
        <v>10000</v>
      </c>
      <c r="AI30" s="48">
        <v>10000</v>
      </c>
      <c r="AJ30" s="48">
        <v>10000</v>
      </c>
      <c r="AK30" s="48">
        <v>10000</v>
      </c>
      <c r="AL30" s="48">
        <v>10000</v>
      </c>
      <c r="AM30" s="48">
        <v>10000</v>
      </c>
      <c r="AN30" s="48">
        <v>10000</v>
      </c>
      <c r="AO30" s="48">
        <v>10000</v>
      </c>
      <c r="AP30" s="48">
        <v>10000</v>
      </c>
      <c r="AQ30" s="48">
        <v>10000</v>
      </c>
      <c r="AR30" s="48">
        <v>10000</v>
      </c>
      <c r="AS30" s="48">
        <v>10000</v>
      </c>
      <c r="AT30" s="48">
        <v>10000</v>
      </c>
      <c r="AU30" s="48">
        <v>10000</v>
      </c>
      <c r="AV30" s="48">
        <v>10000</v>
      </c>
      <c r="AW30" s="48">
        <v>10000</v>
      </c>
      <c r="AX30" s="48">
        <v>10000</v>
      </c>
      <c r="AY30" s="48">
        <v>10000</v>
      </c>
      <c r="AZ30" s="48">
        <v>10000</v>
      </c>
      <c r="BA30" s="48">
        <v>10000</v>
      </c>
      <c r="BB30" s="48">
        <v>10000</v>
      </c>
      <c r="BC30" s="48">
        <v>10000</v>
      </c>
      <c r="BD30" s="48">
        <v>10000</v>
      </c>
      <c r="BE30" s="48">
        <v>10000</v>
      </c>
      <c r="BF30" s="48">
        <v>10000</v>
      </c>
      <c r="BG30" s="48">
        <v>10000</v>
      </c>
      <c r="BH30" s="48">
        <v>10000</v>
      </c>
      <c r="BI30" s="48">
        <v>10000</v>
      </c>
      <c r="BJ30" s="48">
        <v>10000</v>
      </c>
      <c r="BK30" s="48">
        <v>10000</v>
      </c>
      <c r="BL30" s="48">
        <v>10000</v>
      </c>
      <c r="BM30" s="48">
        <v>10000</v>
      </c>
      <c r="BN30" s="48">
        <v>10000</v>
      </c>
      <c r="BO30" s="48">
        <v>10000</v>
      </c>
      <c r="BP30" s="48">
        <v>10000</v>
      </c>
      <c r="BQ30" s="48">
        <v>10000</v>
      </c>
      <c r="BR30" s="48">
        <v>10000</v>
      </c>
      <c r="BS30" s="48">
        <v>10000</v>
      </c>
      <c r="BT30" s="48">
        <v>10000</v>
      </c>
      <c r="BU30" s="48">
        <v>10000</v>
      </c>
      <c r="BV30" s="48">
        <v>10000</v>
      </c>
      <c r="BW30" s="48">
        <v>10000</v>
      </c>
      <c r="BX30" s="48">
        <v>10000</v>
      </c>
      <c r="BY30" s="48">
        <v>10000</v>
      </c>
      <c r="BZ30" s="48">
        <v>10000</v>
      </c>
      <c r="CA30" s="48">
        <v>10000</v>
      </c>
      <c r="CB30" s="48">
        <v>10000</v>
      </c>
      <c r="CC30" s="48">
        <v>10000</v>
      </c>
      <c r="CD30" s="48">
        <v>10000</v>
      </c>
      <c r="CE30" s="48">
        <v>10000</v>
      </c>
      <c r="CF30" s="48">
        <v>10000</v>
      </c>
      <c r="CG30" s="48">
        <v>10000</v>
      </c>
      <c r="CH30" s="48">
        <v>10000</v>
      </c>
      <c r="CI30" s="48">
        <v>10000</v>
      </c>
      <c r="CJ30" s="48">
        <v>10000</v>
      </c>
      <c r="CK30" s="48">
        <v>10000</v>
      </c>
      <c r="CL30" s="48">
        <v>10000</v>
      </c>
      <c r="CM30" s="48">
        <v>10000</v>
      </c>
      <c r="CN30" s="48">
        <v>10000</v>
      </c>
    </row>
    <row r="31" spans="2:126" hidden="1" outlineLevel="2">
      <c r="D31" s="33" t="s">
        <v>96</v>
      </c>
      <c r="S31" s="29"/>
      <c r="U31" s="48">
        <v>10000</v>
      </c>
      <c r="V31" s="48">
        <v>10000</v>
      </c>
      <c r="W31" s="48">
        <v>10000</v>
      </c>
      <c r="X31" s="48">
        <v>10000</v>
      </c>
      <c r="Y31" s="48">
        <v>10000</v>
      </c>
      <c r="Z31" s="48">
        <v>10000</v>
      </c>
      <c r="AA31" s="48">
        <v>10000</v>
      </c>
      <c r="AB31" s="48">
        <v>10000</v>
      </c>
      <c r="AC31" s="48">
        <v>10000</v>
      </c>
      <c r="AD31" s="48">
        <v>10000</v>
      </c>
      <c r="AE31" s="48">
        <v>10000</v>
      </c>
      <c r="AF31" s="48">
        <v>10000</v>
      </c>
      <c r="AG31" s="48">
        <v>10000</v>
      </c>
      <c r="AH31" s="48">
        <v>10000</v>
      </c>
      <c r="AI31" s="48">
        <v>10000</v>
      </c>
      <c r="AJ31" s="48">
        <v>10000</v>
      </c>
      <c r="AK31" s="48">
        <v>10000</v>
      </c>
      <c r="AL31" s="48">
        <v>10000</v>
      </c>
      <c r="AM31" s="48">
        <v>10000</v>
      </c>
      <c r="AN31" s="48">
        <v>10000</v>
      </c>
      <c r="AO31" s="48">
        <v>10000</v>
      </c>
      <c r="AP31" s="48">
        <v>10000</v>
      </c>
      <c r="AQ31" s="48">
        <v>10000</v>
      </c>
      <c r="AR31" s="48">
        <v>10000</v>
      </c>
      <c r="AS31" s="48">
        <v>10000</v>
      </c>
      <c r="AT31" s="48">
        <v>10000</v>
      </c>
      <c r="AU31" s="48">
        <v>10000</v>
      </c>
      <c r="AV31" s="48">
        <v>10000</v>
      </c>
      <c r="AW31" s="48">
        <v>10000</v>
      </c>
      <c r="AX31" s="48">
        <v>10000</v>
      </c>
      <c r="AY31" s="48">
        <v>10000</v>
      </c>
      <c r="AZ31" s="48">
        <v>10000</v>
      </c>
      <c r="BA31" s="48">
        <v>10000</v>
      </c>
      <c r="BB31" s="48">
        <v>10000</v>
      </c>
      <c r="BC31" s="48">
        <v>10000</v>
      </c>
      <c r="BD31" s="48">
        <v>10000</v>
      </c>
      <c r="BE31" s="48">
        <v>10000</v>
      </c>
      <c r="BF31" s="48">
        <v>10000</v>
      </c>
      <c r="BG31" s="48">
        <v>10000</v>
      </c>
      <c r="BH31" s="48">
        <v>10000</v>
      </c>
      <c r="BI31" s="48">
        <v>10000</v>
      </c>
      <c r="BJ31" s="48">
        <v>10000</v>
      </c>
      <c r="BK31" s="48">
        <v>10000</v>
      </c>
      <c r="BL31" s="48">
        <v>10000</v>
      </c>
      <c r="BM31" s="48">
        <v>10000</v>
      </c>
      <c r="BN31" s="48">
        <v>10000</v>
      </c>
      <c r="BO31" s="48">
        <v>10000</v>
      </c>
      <c r="BP31" s="48">
        <v>10000</v>
      </c>
      <c r="BQ31" s="48">
        <v>10000</v>
      </c>
      <c r="BR31" s="48">
        <v>10000</v>
      </c>
      <c r="BS31" s="48">
        <v>10000</v>
      </c>
      <c r="BT31" s="48">
        <v>10000</v>
      </c>
      <c r="BU31" s="48">
        <v>10000</v>
      </c>
      <c r="BV31" s="48">
        <v>10000</v>
      </c>
      <c r="BW31" s="48">
        <v>10000</v>
      </c>
      <c r="BX31" s="48">
        <v>10000</v>
      </c>
      <c r="BY31" s="48">
        <v>10000</v>
      </c>
      <c r="BZ31" s="48">
        <v>10000</v>
      </c>
      <c r="CA31" s="48">
        <v>10000</v>
      </c>
      <c r="CB31" s="48">
        <v>10000</v>
      </c>
      <c r="CC31" s="48">
        <v>10000</v>
      </c>
      <c r="CD31" s="48">
        <v>10000</v>
      </c>
      <c r="CE31" s="48">
        <v>10000</v>
      </c>
      <c r="CF31" s="48">
        <v>10000</v>
      </c>
      <c r="CG31" s="48">
        <v>10000</v>
      </c>
      <c r="CH31" s="48">
        <v>10000</v>
      </c>
      <c r="CI31" s="48">
        <v>10000</v>
      </c>
      <c r="CJ31" s="48">
        <v>10000</v>
      </c>
      <c r="CK31" s="48">
        <v>10000</v>
      </c>
      <c r="CL31" s="48">
        <v>10000</v>
      </c>
      <c r="CM31" s="48">
        <v>10000</v>
      </c>
      <c r="CN31" s="48">
        <v>10000</v>
      </c>
    </row>
    <row r="32" spans="2:126" hidden="1" outlineLevel="1">
      <c r="S32" s="29"/>
    </row>
    <row r="33" spans="2:127" hidden="1" outlineLevel="1">
      <c r="C33" s="30" t="s">
        <v>75</v>
      </c>
      <c r="S33" s="29"/>
      <c r="U33" s="47">
        <f t="shared" ref="U33:AZ33" si="31">SUM(U34:U39)</f>
        <v>0</v>
      </c>
      <c r="V33" s="47">
        <f t="shared" si="31"/>
        <v>0</v>
      </c>
      <c r="W33" s="47">
        <f t="shared" si="31"/>
        <v>0</v>
      </c>
      <c r="X33" s="47">
        <f t="shared" si="31"/>
        <v>0</v>
      </c>
      <c r="Y33" s="47">
        <f t="shared" si="31"/>
        <v>0</v>
      </c>
      <c r="Z33" s="47">
        <f t="shared" si="31"/>
        <v>0</v>
      </c>
      <c r="AA33" s="47">
        <f t="shared" si="31"/>
        <v>0</v>
      </c>
      <c r="AB33" s="47">
        <f t="shared" si="31"/>
        <v>0</v>
      </c>
      <c r="AC33" s="47">
        <f t="shared" si="31"/>
        <v>0</v>
      </c>
      <c r="AD33" s="47">
        <f t="shared" si="31"/>
        <v>0</v>
      </c>
      <c r="AE33" s="47">
        <f t="shared" si="31"/>
        <v>0</v>
      </c>
      <c r="AF33" s="47">
        <f t="shared" si="31"/>
        <v>0</v>
      </c>
      <c r="AG33" s="47">
        <f t="shared" si="31"/>
        <v>0</v>
      </c>
      <c r="AH33" s="47">
        <f t="shared" si="31"/>
        <v>0</v>
      </c>
      <c r="AI33" s="47">
        <f t="shared" si="31"/>
        <v>0</v>
      </c>
      <c r="AJ33" s="47">
        <f t="shared" si="31"/>
        <v>0</v>
      </c>
      <c r="AK33" s="47">
        <f t="shared" si="31"/>
        <v>0</v>
      </c>
      <c r="AL33" s="47">
        <f t="shared" si="31"/>
        <v>0</v>
      </c>
      <c r="AM33" s="47">
        <f t="shared" si="31"/>
        <v>0</v>
      </c>
      <c r="AN33" s="47">
        <f t="shared" si="31"/>
        <v>0</v>
      </c>
      <c r="AO33" s="47">
        <f t="shared" si="31"/>
        <v>0</v>
      </c>
      <c r="AP33" s="47">
        <f t="shared" si="31"/>
        <v>0</v>
      </c>
      <c r="AQ33" s="47">
        <f t="shared" si="31"/>
        <v>0</v>
      </c>
      <c r="AR33" s="47">
        <f t="shared" si="31"/>
        <v>0</v>
      </c>
      <c r="AS33" s="47">
        <f t="shared" si="31"/>
        <v>0</v>
      </c>
      <c r="AT33" s="47">
        <f t="shared" si="31"/>
        <v>0</v>
      </c>
      <c r="AU33" s="47">
        <f t="shared" si="31"/>
        <v>0</v>
      </c>
      <c r="AV33" s="47">
        <f t="shared" si="31"/>
        <v>0</v>
      </c>
      <c r="AW33" s="47">
        <f t="shared" si="31"/>
        <v>0</v>
      </c>
      <c r="AX33" s="47">
        <f t="shared" si="31"/>
        <v>0</v>
      </c>
      <c r="AY33" s="47">
        <f t="shared" si="31"/>
        <v>0</v>
      </c>
      <c r="AZ33" s="47">
        <f t="shared" si="31"/>
        <v>0</v>
      </c>
      <c r="BA33" s="47">
        <f t="shared" ref="BA33:CA33" si="32">SUM(BA34:BA39)</f>
        <v>0</v>
      </c>
      <c r="BB33" s="47">
        <f t="shared" si="32"/>
        <v>0</v>
      </c>
      <c r="BC33" s="47">
        <f t="shared" si="32"/>
        <v>0</v>
      </c>
      <c r="BD33" s="47">
        <f t="shared" si="32"/>
        <v>0</v>
      </c>
      <c r="BE33" s="47">
        <f t="shared" si="32"/>
        <v>0</v>
      </c>
      <c r="BF33" s="47">
        <f t="shared" si="32"/>
        <v>0</v>
      </c>
      <c r="BG33" s="47">
        <f t="shared" si="32"/>
        <v>0</v>
      </c>
      <c r="BH33" s="47">
        <f t="shared" si="32"/>
        <v>0</v>
      </c>
      <c r="BI33" s="47">
        <f t="shared" si="32"/>
        <v>0</v>
      </c>
      <c r="BJ33" s="47">
        <f t="shared" si="32"/>
        <v>0</v>
      </c>
      <c r="BK33" s="47">
        <f t="shared" si="32"/>
        <v>0</v>
      </c>
      <c r="BL33" s="47">
        <f t="shared" si="32"/>
        <v>0</v>
      </c>
      <c r="BM33" s="47">
        <f t="shared" si="32"/>
        <v>0</v>
      </c>
      <c r="BN33" s="47">
        <f t="shared" si="32"/>
        <v>0</v>
      </c>
      <c r="BO33" s="47">
        <f t="shared" si="32"/>
        <v>0</v>
      </c>
      <c r="BP33" s="47">
        <f t="shared" si="32"/>
        <v>0</v>
      </c>
      <c r="BQ33" s="47">
        <f t="shared" si="32"/>
        <v>0</v>
      </c>
      <c r="BR33" s="47">
        <f t="shared" si="32"/>
        <v>0</v>
      </c>
      <c r="BS33" s="47">
        <f t="shared" si="32"/>
        <v>0</v>
      </c>
      <c r="BT33" s="47">
        <f t="shared" si="32"/>
        <v>0</v>
      </c>
      <c r="BU33" s="47">
        <f t="shared" si="32"/>
        <v>0</v>
      </c>
      <c r="BV33" s="47">
        <f t="shared" si="32"/>
        <v>0</v>
      </c>
      <c r="BW33" s="47">
        <f t="shared" si="32"/>
        <v>0</v>
      </c>
      <c r="BX33" s="47">
        <f t="shared" si="32"/>
        <v>0</v>
      </c>
      <c r="BY33" s="47">
        <f t="shared" si="32"/>
        <v>0</v>
      </c>
      <c r="BZ33" s="47">
        <f t="shared" si="32"/>
        <v>0</v>
      </c>
      <c r="CA33" s="47">
        <f t="shared" si="32"/>
        <v>0</v>
      </c>
      <c r="CB33" s="47">
        <f t="shared" ref="CB33:CN33" si="33">SUM(CB34:CB39)</f>
        <v>0</v>
      </c>
      <c r="CC33" s="47">
        <f t="shared" si="33"/>
        <v>0</v>
      </c>
      <c r="CD33" s="47">
        <f t="shared" si="33"/>
        <v>0</v>
      </c>
      <c r="CE33" s="47">
        <f t="shared" si="33"/>
        <v>0</v>
      </c>
      <c r="CF33" s="47">
        <f t="shared" si="33"/>
        <v>0</v>
      </c>
      <c r="CG33" s="47">
        <f t="shared" si="33"/>
        <v>0</v>
      </c>
      <c r="CH33" s="47">
        <f t="shared" si="33"/>
        <v>0</v>
      </c>
      <c r="CI33" s="47">
        <f t="shared" si="33"/>
        <v>0</v>
      </c>
      <c r="CJ33" s="47">
        <f t="shared" si="33"/>
        <v>0</v>
      </c>
      <c r="CK33" s="47">
        <f t="shared" si="33"/>
        <v>0</v>
      </c>
      <c r="CL33" s="47">
        <f t="shared" si="33"/>
        <v>0</v>
      </c>
      <c r="CM33" s="47">
        <f t="shared" si="33"/>
        <v>0</v>
      </c>
      <c r="CN33" s="47">
        <f t="shared" si="33"/>
        <v>0</v>
      </c>
      <c r="CP33" s="42"/>
      <c r="CQ33" s="47">
        <f t="shared" ref="CQ33:DI33" si="34">SUM(CQ34:CQ39)</f>
        <v>0</v>
      </c>
      <c r="CR33" s="47">
        <f t="shared" si="34"/>
        <v>0</v>
      </c>
      <c r="CS33" s="47">
        <f t="shared" si="34"/>
        <v>0</v>
      </c>
      <c r="CT33" s="47">
        <f t="shared" si="34"/>
        <v>0</v>
      </c>
      <c r="CU33" s="47">
        <f t="shared" si="34"/>
        <v>0</v>
      </c>
      <c r="CV33" s="47">
        <f t="shared" si="34"/>
        <v>0</v>
      </c>
      <c r="CW33" s="47">
        <f t="shared" si="34"/>
        <v>0</v>
      </c>
      <c r="CX33" s="47">
        <f t="shared" si="34"/>
        <v>0</v>
      </c>
      <c r="CY33" s="47">
        <f t="shared" si="34"/>
        <v>0</v>
      </c>
      <c r="CZ33" s="47">
        <f t="shared" si="34"/>
        <v>0</v>
      </c>
      <c r="DA33" s="47">
        <f t="shared" si="34"/>
        <v>0</v>
      </c>
      <c r="DB33" s="47">
        <f t="shared" si="34"/>
        <v>0</v>
      </c>
      <c r="DC33" s="47">
        <f t="shared" si="34"/>
        <v>0</v>
      </c>
      <c r="DD33" s="47">
        <f t="shared" si="34"/>
        <v>0</v>
      </c>
      <c r="DE33" s="47">
        <f t="shared" si="34"/>
        <v>0</v>
      </c>
      <c r="DF33" s="47">
        <f t="shared" si="34"/>
        <v>0</v>
      </c>
      <c r="DG33" s="47">
        <f t="shared" si="34"/>
        <v>0</v>
      </c>
      <c r="DH33" s="47">
        <f t="shared" si="34"/>
        <v>0</v>
      </c>
      <c r="DI33" s="47">
        <f t="shared" si="34"/>
        <v>0</v>
      </c>
      <c r="DJ33" s="47">
        <f t="shared" ref="DJ33:DN33" si="35">SUM(DJ34:DJ39)</f>
        <v>0</v>
      </c>
      <c r="DK33" s="47">
        <f t="shared" si="35"/>
        <v>0</v>
      </c>
      <c r="DL33" s="47">
        <f t="shared" si="35"/>
        <v>0</v>
      </c>
      <c r="DM33" s="47">
        <f t="shared" si="35"/>
        <v>0</v>
      </c>
      <c r="DN33" s="47">
        <f t="shared" si="35"/>
        <v>0</v>
      </c>
      <c r="DO33" s="42"/>
      <c r="DQ33" s="47">
        <f>SUM(DQ34:DQ39)</f>
        <v>0</v>
      </c>
      <c r="DR33" s="47">
        <f>SUM(DR34:DR39)</f>
        <v>0</v>
      </c>
      <c r="DS33" s="47">
        <f>SUM(DS34:DS39)</f>
        <v>0</v>
      </c>
      <c r="DT33" s="47">
        <f>SUM(DT34:DT39)</f>
        <v>0</v>
      </c>
      <c r="DU33" s="47">
        <f t="shared" ref="DU33:DV33" si="36">SUM(DU34:DU39)</f>
        <v>0</v>
      </c>
      <c r="DV33" s="47">
        <f t="shared" si="36"/>
        <v>0</v>
      </c>
      <c r="DW33" s="42"/>
    </row>
    <row r="34" spans="2:127" hidden="1" outlineLevel="2">
      <c r="D34" s="33" t="s">
        <v>70</v>
      </c>
      <c r="S34" s="29"/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0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0</v>
      </c>
      <c r="CJ34" s="48">
        <v>0</v>
      </c>
      <c r="CK34" s="48">
        <v>0</v>
      </c>
      <c r="CL34" s="48">
        <v>0</v>
      </c>
      <c r="CM34" s="48">
        <v>0</v>
      </c>
      <c r="CN34" s="48">
        <v>0</v>
      </c>
      <c r="CQ34" s="11">
        <f>SUMIFS($U34:$CN34,$U$4:$CN$4,"&gt;=" &amp; EOMONTH(CQ$3,-3),$U$4:$CN$4,"&lt;=" &amp; CQ$3)</f>
        <v>0</v>
      </c>
      <c r="CR34" s="11">
        <f t="shared" ref="CR34:DG38" si="37">SUMIFS($U34:$CN34,$U$4:$CN$4,"&gt;=" &amp; EOMONTH(CR$3,-3),$U$4:$CN$4,"&lt;=" &amp; CR$3)</f>
        <v>0</v>
      </c>
      <c r="CS34" s="11">
        <f t="shared" si="37"/>
        <v>0</v>
      </c>
      <c r="CT34" s="11">
        <f t="shared" si="37"/>
        <v>0</v>
      </c>
      <c r="CU34" s="11">
        <f t="shared" si="37"/>
        <v>0</v>
      </c>
      <c r="CV34" s="11">
        <f t="shared" si="37"/>
        <v>0</v>
      </c>
      <c r="CW34" s="11">
        <f t="shared" si="37"/>
        <v>0</v>
      </c>
      <c r="CX34" s="11">
        <f t="shared" si="37"/>
        <v>0</v>
      </c>
      <c r="CY34" s="11">
        <f t="shared" si="37"/>
        <v>0</v>
      </c>
      <c r="CZ34" s="11">
        <f t="shared" si="37"/>
        <v>0</v>
      </c>
      <c r="DA34" s="11">
        <f t="shared" si="37"/>
        <v>0</v>
      </c>
      <c r="DB34" s="11">
        <f t="shared" si="37"/>
        <v>0</v>
      </c>
      <c r="DC34" s="11">
        <f t="shared" si="37"/>
        <v>0</v>
      </c>
      <c r="DD34" s="11">
        <f t="shared" si="37"/>
        <v>0</v>
      </c>
      <c r="DE34" s="11">
        <f t="shared" si="37"/>
        <v>0</v>
      </c>
      <c r="DF34" s="11">
        <f t="shared" si="37"/>
        <v>0</v>
      </c>
      <c r="DG34" s="11">
        <f t="shared" si="37"/>
        <v>0</v>
      </c>
      <c r="DH34" s="11">
        <f t="shared" ref="DH34:DN38" si="38">SUMIFS($U34:$CN34,$U$4:$CN$4,"&gt;=" &amp; EOMONTH(DH$3,-3),$U$4:$CN$4,"&lt;=" &amp; DH$3)</f>
        <v>0</v>
      </c>
      <c r="DI34" s="11">
        <f t="shared" si="38"/>
        <v>0</v>
      </c>
      <c r="DJ34" s="11">
        <f t="shared" si="38"/>
        <v>0</v>
      </c>
      <c r="DK34" s="11">
        <f t="shared" si="38"/>
        <v>0</v>
      </c>
      <c r="DL34" s="11">
        <f t="shared" si="38"/>
        <v>0</v>
      </c>
      <c r="DM34" s="11">
        <f t="shared" si="38"/>
        <v>0</v>
      </c>
      <c r="DN34" s="11">
        <f t="shared" si="38"/>
        <v>0</v>
      </c>
      <c r="DQ34" s="11">
        <f t="shared" ref="DQ34:DV38" si="39">SUMIFS($U34:$CN34,$U$4:$CN$4,"&gt;=" &amp; EOMONTH(DQ$3,-3),$U$4:$CN$4,"&lt;=" &amp; DQ$3)</f>
        <v>0</v>
      </c>
      <c r="DR34" s="11">
        <f t="shared" si="39"/>
        <v>0</v>
      </c>
      <c r="DS34" s="11">
        <f t="shared" si="39"/>
        <v>0</v>
      </c>
      <c r="DT34" s="11">
        <f t="shared" si="39"/>
        <v>0</v>
      </c>
      <c r="DU34" s="11">
        <f t="shared" si="39"/>
        <v>0</v>
      </c>
      <c r="DV34" s="11">
        <f t="shared" si="39"/>
        <v>0</v>
      </c>
    </row>
    <row r="35" spans="2:127" hidden="1" outlineLevel="2">
      <c r="D35" s="33" t="s">
        <v>93</v>
      </c>
      <c r="S35" s="29"/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0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0</v>
      </c>
      <c r="CB35" s="48">
        <v>0</v>
      </c>
      <c r="CC35" s="48">
        <v>0</v>
      </c>
      <c r="CD35" s="48">
        <v>0</v>
      </c>
      <c r="CE35" s="48">
        <v>0</v>
      </c>
      <c r="CF35" s="48">
        <v>0</v>
      </c>
      <c r="CG35" s="48">
        <v>0</v>
      </c>
      <c r="CH35" s="48">
        <v>0</v>
      </c>
      <c r="CI35" s="48">
        <v>0</v>
      </c>
      <c r="CJ35" s="48">
        <v>0</v>
      </c>
      <c r="CK35" s="48">
        <v>0</v>
      </c>
      <c r="CL35" s="48">
        <v>0</v>
      </c>
      <c r="CM35" s="48">
        <v>0</v>
      </c>
      <c r="CN35" s="48">
        <v>0</v>
      </c>
      <c r="CQ35" s="11">
        <f t="shared" ref="CQ35:CQ38" si="40">SUMIFS($U35:$CN35,$U$4:$CN$4,"&gt;=" &amp; EOMONTH(CQ$3,-3),$U$4:$CN$4,"&lt;=" &amp; CQ$3)</f>
        <v>0</v>
      </c>
      <c r="CR35" s="11">
        <f t="shared" si="37"/>
        <v>0</v>
      </c>
      <c r="CS35" s="11">
        <f t="shared" si="37"/>
        <v>0</v>
      </c>
      <c r="CT35" s="11">
        <f t="shared" si="37"/>
        <v>0</v>
      </c>
      <c r="CU35" s="11">
        <f t="shared" si="37"/>
        <v>0</v>
      </c>
      <c r="CV35" s="11">
        <f t="shared" si="37"/>
        <v>0</v>
      </c>
      <c r="CW35" s="11">
        <f t="shared" si="37"/>
        <v>0</v>
      </c>
      <c r="CX35" s="11">
        <f t="shared" si="37"/>
        <v>0</v>
      </c>
      <c r="CY35" s="11">
        <f t="shared" si="37"/>
        <v>0</v>
      </c>
      <c r="CZ35" s="11">
        <f t="shared" si="37"/>
        <v>0</v>
      </c>
      <c r="DA35" s="11">
        <f t="shared" si="37"/>
        <v>0</v>
      </c>
      <c r="DB35" s="11">
        <f t="shared" si="37"/>
        <v>0</v>
      </c>
      <c r="DC35" s="11">
        <f t="shared" si="37"/>
        <v>0</v>
      </c>
      <c r="DD35" s="11">
        <f t="shared" si="37"/>
        <v>0</v>
      </c>
      <c r="DE35" s="11">
        <f t="shared" si="37"/>
        <v>0</v>
      </c>
      <c r="DF35" s="11">
        <f t="shared" si="37"/>
        <v>0</v>
      </c>
      <c r="DG35" s="11">
        <f t="shared" si="37"/>
        <v>0</v>
      </c>
      <c r="DH35" s="11">
        <f t="shared" si="38"/>
        <v>0</v>
      </c>
      <c r="DI35" s="11">
        <f t="shared" si="38"/>
        <v>0</v>
      </c>
      <c r="DJ35" s="11">
        <f t="shared" si="38"/>
        <v>0</v>
      </c>
      <c r="DK35" s="11">
        <f t="shared" si="38"/>
        <v>0</v>
      </c>
      <c r="DL35" s="11">
        <f t="shared" si="38"/>
        <v>0</v>
      </c>
      <c r="DM35" s="11">
        <f t="shared" si="38"/>
        <v>0</v>
      </c>
      <c r="DN35" s="11">
        <f t="shared" si="38"/>
        <v>0</v>
      </c>
      <c r="DQ35" s="11">
        <f t="shared" si="39"/>
        <v>0</v>
      </c>
      <c r="DR35" s="11">
        <f t="shared" si="39"/>
        <v>0</v>
      </c>
      <c r="DS35" s="11">
        <f t="shared" si="39"/>
        <v>0</v>
      </c>
      <c r="DT35" s="11">
        <f t="shared" si="39"/>
        <v>0</v>
      </c>
      <c r="DU35" s="11">
        <f t="shared" si="39"/>
        <v>0</v>
      </c>
      <c r="DV35" s="11">
        <f t="shared" si="39"/>
        <v>0</v>
      </c>
    </row>
    <row r="36" spans="2:127" hidden="1" outlineLevel="2">
      <c r="D36" s="33" t="s">
        <v>94</v>
      </c>
      <c r="S36" s="29"/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0</v>
      </c>
      <c r="CN36" s="48">
        <v>0</v>
      </c>
      <c r="CQ36" s="11">
        <f t="shared" si="40"/>
        <v>0</v>
      </c>
      <c r="CR36" s="11">
        <f t="shared" si="37"/>
        <v>0</v>
      </c>
      <c r="CS36" s="11">
        <f t="shared" si="37"/>
        <v>0</v>
      </c>
      <c r="CT36" s="11">
        <f t="shared" si="37"/>
        <v>0</v>
      </c>
      <c r="CU36" s="11">
        <f t="shared" si="37"/>
        <v>0</v>
      </c>
      <c r="CV36" s="11">
        <f t="shared" si="37"/>
        <v>0</v>
      </c>
      <c r="CW36" s="11">
        <f t="shared" si="37"/>
        <v>0</v>
      </c>
      <c r="CX36" s="11">
        <f t="shared" si="37"/>
        <v>0</v>
      </c>
      <c r="CY36" s="11">
        <f t="shared" si="37"/>
        <v>0</v>
      </c>
      <c r="CZ36" s="11">
        <f t="shared" si="37"/>
        <v>0</v>
      </c>
      <c r="DA36" s="11">
        <f t="shared" si="37"/>
        <v>0</v>
      </c>
      <c r="DB36" s="11">
        <f t="shared" si="37"/>
        <v>0</v>
      </c>
      <c r="DC36" s="11">
        <f t="shared" si="37"/>
        <v>0</v>
      </c>
      <c r="DD36" s="11">
        <f t="shared" si="37"/>
        <v>0</v>
      </c>
      <c r="DE36" s="11">
        <f t="shared" si="37"/>
        <v>0</v>
      </c>
      <c r="DF36" s="11">
        <f t="shared" si="37"/>
        <v>0</v>
      </c>
      <c r="DG36" s="11">
        <f t="shared" si="37"/>
        <v>0</v>
      </c>
      <c r="DH36" s="11">
        <f t="shared" si="38"/>
        <v>0</v>
      </c>
      <c r="DI36" s="11">
        <f t="shared" si="38"/>
        <v>0</v>
      </c>
      <c r="DJ36" s="11">
        <f t="shared" si="38"/>
        <v>0</v>
      </c>
      <c r="DK36" s="11">
        <f t="shared" si="38"/>
        <v>0</v>
      </c>
      <c r="DL36" s="11">
        <f t="shared" si="38"/>
        <v>0</v>
      </c>
      <c r="DM36" s="11">
        <f t="shared" si="38"/>
        <v>0</v>
      </c>
      <c r="DN36" s="11">
        <f t="shared" si="38"/>
        <v>0</v>
      </c>
      <c r="DQ36" s="11">
        <f t="shared" si="39"/>
        <v>0</v>
      </c>
      <c r="DR36" s="11">
        <f t="shared" si="39"/>
        <v>0</v>
      </c>
      <c r="DS36" s="11">
        <f t="shared" si="39"/>
        <v>0</v>
      </c>
      <c r="DT36" s="11">
        <f t="shared" si="39"/>
        <v>0</v>
      </c>
      <c r="DU36" s="11">
        <f t="shared" si="39"/>
        <v>0</v>
      </c>
      <c r="DV36" s="11">
        <f t="shared" si="39"/>
        <v>0</v>
      </c>
    </row>
    <row r="37" spans="2:127" hidden="1" outlineLevel="2">
      <c r="D37" s="33" t="s">
        <v>95</v>
      </c>
      <c r="S37" s="29"/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0</v>
      </c>
      <c r="CN37" s="48">
        <v>0</v>
      </c>
      <c r="CQ37" s="11">
        <f t="shared" si="40"/>
        <v>0</v>
      </c>
      <c r="CR37" s="11">
        <f t="shared" si="37"/>
        <v>0</v>
      </c>
      <c r="CS37" s="11">
        <f t="shared" si="37"/>
        <v>0</v>
      </c>
      <c r="CT37" s="11">
        <f t="shared" si="37"/>
        <v>0</v>
      </c>
      <c r="CU37" s="11">
        <f t="shared" si="37"/>
        <v>0</v>
      </c>
      <c r="CV37" s="11">
        <f t="shared" si="37"/>
        <v>0</v>
      </c>
      <c r="CW37" s="11">
        <f t="shared" si="37"/>
        <v>0</v>
      </c>
      <c r="CX37" s="11">
        <f t="shared" si="37"/>
        <v>0</v>
      </c>
      <c r="CY37" s="11">
        <f t="shared" si="37"/>
        <v>0</v>
      </c>
      <c r="CZ37" s="11">
        <f t="shared" si="37"/>
        <v>0</v>
      </c>
      <c r="DA37" s="11">
        <f t="shared" si="37"/>
        <v>0</v>
      </c>
      <c r="DB37" s="11">
        <f t="shared" si="37"/>
        <v>0</v>
      </c>
      <c r="DC37" s="11">
        <f t="shared" si="37"/>
        <v>0</v>
      </c>
      <c r="DD37" s="11">
        <f t="shared" si="37"/>
        <v>0</v>
      </c>
      <c r="DE37" s="11">
        <f t="shared" si="37"/>
        <v>0</v>
      </c>
      <c r="DF37" s="11">
        <f t="shared" si="37"/>
        <v>0</v>
      </c>
      <c r="DG37" s="11">
        <f t="shared" si="37"/>
        <v>0</v>
      </c>
      <c r="DH37" s="11">
        <f t="shared" si="38"/>
        <v>0</v>
      </c>
      <c r="DI37" s="11">
        <f t="shared" si="38"/>
        <v>0</v>
      </c>
      <c r="DJ37" s="11">
        <f t="shared" si="38"/>
        <v>0</v>
      </c>
      <c r="DK37" s="11">
        <f t="shared" si="38"/>
        <v>0</v>
      </c>
      <c r="DL37" s="11">
        <f t="shared" si="38"/>
        <v>0</v>
      </c>
      <c r="DM37" s="11">
        <f t="shared" si="38"/>
        <v>0</v>
      </c>
      <c r="DN37" s="11">
        <f t="shared" si="38"/>
        <v>0</v>
      </c>
      <c r="DQ37" s="11">
        <f t="shared" si="39"/>
        <v>0</v>
      </c>
      <c r="DR37" s="11">
        <f t="shared" si="39"/>
        <v>0</v>
      </c>
      <c r="DS37" s="11">
        <f t="shared" si="39"/>
        <v>0</v>
      </c>
      <c r="DT37" s="11">
        <f t="shared" si="39"/>
        <v>0</v>
      </c>
      <c r="DU37" s="11">
        <f t="shared" si="39"/>
        <v>0</v>
      </c>
      <c r="DV37" s="11">
        <f t="shared" si="39"/>
        <v>0</v>
      </c>
    </row>
    <row r="38" spans="2:127" hidden="1" outlineLevel="2">
      <c r="D38" s="33" t="s">
        <v>96</v>
      </c>
      <c r="S38" s="29"/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0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0</v>
      </c>
      <c r="CQ38" s="11">
        <f t="shared" si="40"/>
        <v>0</v>
      </c>
      <c r="CR38" s="11">
        <f t="shared" si="37"/>
        <v>0</v>
      </c>
      <c r="CS38" s="11">
        <f t="shared" si="37"/>
        <v>0</v>
      </c>
      <c r="CT38" s="11">
        <f t="shared" si="37"/>
        <v>0</v>
      </c>
      <c r="CU38" s="11">
        <f t="shared" si="37"/>
        <v>0</v>
      </c>
      <c r="CV38" s="11">
        <f t="shared" si="37"/>
        <v>0</v>
      </c>
      <c r="CW38" s="11">
        <f t="shared" si="37"/>
        <v>0</v>
      </c>
      <c r="CX38" s="11">
        <f t="shared" si="37"/>
        <v>0</v>
      </c>
      <c r="CY38" s="11">
        <f t="shared" si="37"/>
        <v>0</v>
      </c>
      <c r="CZ38" s="11">
        <f t="shared" si="37"/>
        <v>0</v>
      </c>
      <c r="DA38" s="11">
        <f t="shared" si="37"/>
        <v>0</v>
      </c>
      <c r="DB38" s="11">
        <f t="shared" si="37"/>
        <v>0</v>
      </c>
      <c r="DC38" s="11">
        <f t="shared" si="37"/>
        <v>0</v>
      </c>
      <c r="DD38" s="11">
        <f t="shared" si="37"/>
        <v>0</v>
      </c>
      <c r="DE38" s="11">
        <f t="shared" si="37"/>
        <v>0</v>
      </c>
      <c r="DF38" s="11">
        <f t="shared" si="37"/>
        <v>0</v>
      </c>
      <c r="DG38" s="11">
        <f t="shared" si="37"/>
        <v>0</v>
      </c>
      <c r="DH38" s="11">
        <f t="shared" si="38"/>
        <v>0</v>
      </c>
      <c r="DI38" s="11">
        <f t="shared" si="38"/>
        <v>0</v>
      </c>
      <c r="DJ38" s="11">
        <f t="shared" si="38"/>
        <v>0</v>
      </c>
      <c r="DK38" s="11">
        <f t="shared" si="38"/>
        <v>0</v>
      </c>
      <c r="DL38" s="11">
        <f t="shared" si="38"/>
        <v>0</v>
      </c>
      <c r="DM38" s="11">
        <f t="shared" si="38"/>
        <v>0</v>
      </c>
      <c r="DN38" s="11">
        <f t="shared" si="38"/>
        <v>0</v>
      </c>
      <c r="DQ38" s="11">
        <f t="shared" si="39"/>
        <v>0</v>
      </c>
      <c r="DR38" s="11">
        <f t="shared" si="39"/>
        <v>0</v>
      </c>
      <c r="DS38" s="11">
        <f t="shared" si="39"/>
        <v>0</v>
      </c>
      <c r="DT38" s="11">
        <f t="shared" si="39"/>
        <v>0</v>
      </c>
      <c r="DU38" s="11">
        <f t="shared" si="39"/>
        <v>0</v>
      </c>
      <c r="DV38" s="11">
        <f t="shared" si="39"/>
        <v>0</v>
      </c>
    </row>
    <row r="39" spans="2:127" hidden="1" outlineLevel="1">
      <c r="S39" s="29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Q39" s="42"/>
      <c r="DR39" s="42"/>
      <c r="DS39" s="42"/>
      <c r="DT39" s="42"/>
      <c r="DU39" s="42"/>
      <c r="DV39" s="42"/>
    </row>
    <row r="40" spans="2:127" hidden="1" outlineLevel="1">
      <c r="C40" s="30" t="s">
        <v>74</v>
      </c>
      <c r="S40" s="29"/>
      <c r="U40" s="47">
        <f t="shared" ref="U40:AZ40" si="41">SUM(U41:U46)</f>
        <v>0</v>
      </c>
      <c r="V40" s="47">
        <f t="shared" si="41"/>
        <v>0</v>
      </c>
      <c r="W40" s="47">
        <f t="shared" si="41"/>
        <v>0</v>
      </c>
      <c r="X40" s="47">
        <f t="shared" si="41"/>
        <v>0</v>
      </c>
      <c r="Y40" s="47">
        <f t="shared" si="41"/>
        <v>0</v>
      </c>
      <c r="Z40" s="47">
        <f t="shared" si="41"/>
        <v>0</v>
      </c>
      <c r="AA40" s="47">
        <f t="shared" si="41"/>
        <v>0</v>
      </c>
      <c r="AB40" s="47">
        <f t="shared" si="41"/>
        <v>0</v>
      </c>
      <c r="AC40" s="47">
        <f t="shared" si="41"/>
        <v>0</v>
      </c>
      <c r="AD40" s="47">
        <f t="shared" si="41"/>
        <v>0</v>
      </c>
      <c r="AE40" s="47">
        <f t="shared" si="41"/>
        <v>0</v>
      </c>
      <c r="AF40" s="47">
        <f t="shared" si="41"/>
        <v>0</v>
      </c>
      <c r="AG40" s="47">
        <f t="shared" si="41"/>
        <v>0</v>
      </c>
      <c r="AH40" s="47">
        <f t="shared" si="41"/>
        <v>0</v>
      </c>
      <c r="AI40" s="47">
        <f t="shared" si="41"/>
        <v>0</v>
      </c>
      <c r="AJ40" s="47">
        <f t="shared" si="41"/>
        <v>0</v>
      </c>
      <c r="AK40" s="47">
        <f t="shared" si="41"/>
        <v>0</v>
      </c>
      <c r="AL40" s="47">
        <f t="shared" si="41"/>
        <v>0</v>
      </c>
      <c r="AM40" s="47">
        <f t="shared" si="41"/>
        <v>0</v>
      </c>
      <c r="AN40" s="47">
        <f t="shared" si="41"/>
        <v>0</v>
      </c>
      <c r="AO40" s="47">
        <f t="shared" si="41"/>
        <v>0</v>
      </c>
      <c r="AP40" s="47">
        <f t="shared" si="41"/>
        <v>0</v>
      </c>
      <c r="AQ40" s="47">
        <f t="shared" si="41"/>
        <v>0</v>
      </c>
      <c r="AR40" s="47">
        <f t="shared" si="41"/>
        <v>0</v>
      </c>
      <c r="AS40" s="47">
        <f t="shared" si="41"/>
        <v>0</v>
      </c>
      <c r="AT40" s="47">
        <f t="shared" si="41"/>
        <v>0</v>
      </c>
      <c r="AU40" s="47">
        <f t="shared" si="41"/>
        <v>0</v>
      </c>
      <c r="AV40" s="47">
        <f t="shared" si="41"/>
        <v>0</v>
      </c>
      <c r="AW40" s="47">
        <f t="shared" si="41"/>
        <v>0</v>
      </c>
      <c r="AX40" s="47">
        <f t="shared" si="41"/>
        <v>0</v>
      </c>
      <c r="AY40" s="47">
        <f t="shared" si="41"/>
        <v>0</v>
      </c>
      <c r="AZ40" s="47">
        <f t="shared" si="41"/>
        <v>0</v>
      </c>
      <c r="BA40" s="47">
        <f t="shared" ref="BA40:CA40" si="42">SUM(BA41:BA46)</f>
        <v>0</v>
      </c>
      <c r="BB40" s="47">
        <f t="shared" si="42"/>
        <v>0</v>
      </c>
      <c r="BC40" s="47">
        <f t="shared" si="42"/>
        <v>0</v>
      </c>
      <c r="BD40" s="47">
        <f t="shared" si="42"/>
        <v>0</v>
      </c>
      <c r="BE40" s="47">
        <f t="shared" si="42"/>
        <v>0</v>
      </c>
      <c r="BF40" s="47">
        <f t="shared" si="42"/>
        <v>0</v>
      </c>
      <c r="BG40" s="47">
        <f t="shared" si="42"/>
        <v>0</v>
      </c>
      <c r="BH40" s="47">
        <f t="shared" si="42"/>
        <v>0</v>
      </c>
      <c r="BI40" s="47">
        <f t="shared" si="42"/>
        <v>0</v>
      </c>
      <c r="BJ40" s="47">
        <f t="shared" si="42"/>
        <v>0</v>
      </c>
      <c r="BK40" s="47">
        <f t="shared" si="42"/>
        <v>0</v>
      </c>
      <c r="BL40" s="47">
        <f t="shared" si="42"/>
        <v>0</v>
      </c>
      <c r="BM40" s="47">
        <f t="shared" si="42"/>
        <v>0</v>
      </c>
      <c r="BN40" s="47">
        <f t="shared" si="42"/>
        <v>0</v>
      </c>
      <c r="BO40" s="47">
        <f t="shared" si="42"/>
        <v>0</v>
      </c>
      <c r="BP40" s="47">
        <f t="shared" si="42"/>
        <v>0</v>
      </c>
      <c r="BQ40" s="47">
        <f t="shared" si="42"/>
        <v>0</v>
      </c>
      <c r="BR40" s="47">
        <f t="shared" si="42"/>
        <v>0</v>
      </c>
      <c r="BS40" s="47">
        <f t="shared" si="42"/>
        <v>0</v>
      </c>
      <c r="BT40" s="47">
        <f t="shared" si="42"/>
        <v>0</v>
      </c>
      <c r="BU40" s="47">
        <f t="shared" si="42"/>
        <v>0</v>
      </c>
      <c r="BV40" s="47">
        <f t="shared" si="42"/>
        <v>0</v>
      </c>
      <c r="BW40" s="47">
        <f t="shared" si="42"/>
        <v>0</v>
      </c>
      <c r="BX40" s="47">
        <f t="shared" si="42"/>
        <v>0</v>
      </c>
      <c r="BY40" s="47">
        <f t="shared" si="42"/>
        <v>0</v>
      </c>
      <c r="BZ40" s="47">
        <f t="shared" si="42"/>
        <v>0</v>
      </c>
      <c r="CA40" s="47">
        <f t="shared" si="42"/>
        <v>0</v>
      </c>
      <c r="CB40" s="47">
        <f t="shared" ref="CB40:CN40" si="43">SUM(CB41:CB46)</f>
        <v>0</v>
      </c>
      <c r="CC40" s="47">
        <f t="shared" si="43"/>
        <v>0</v>
      </c>
      <c r="CD40" s="47">
        <f t="shared" si="43"/>
        <v>0</v>
      </c>
      <c r="CE40" s="47">
        <f t="shared" si="43"/>
        <v>0</v>
      </c>
      <c r="CF40" s="47">
        <f t="shared" si="43"/>
        <v>0</v>
      </c>
      <c r="CG40" s="47">
        <f t="shared" si="43"/>
        <v>0</v>
      </c>
      <c r="CH40" s="47">
        <f t="shared" si="43"/>
        <v>0</v>
      </c>
      <c r="CI40" s="47">
        <f t="shared" si="43"/>
        <v>0</v>
      </c>
      <c r="CJ40" s="47">
        <f t="shared" si="43"/>
        <v>0</v>
      </c>
      <c r="CK40" s="47">
        <f t="shared" si="43"/>
        <v>0</v>
      </c>
      <c r="CL40" s="47">
        <f t="shared" si="43"/>
        <v>0</v>
      </c>
      <c r="CM40" s="47">
        <f t="shared" si="43"/>
        <v>0</v>
      </c>
      <c r="CN40" s="47">
        <f t="shared" si="43"/>
        <v>0</v>
      </c>
      <c r="CP40" s="42"/>
      <c r="CQ40" s="47">
        <f t="shared" ref="CQ40:DI40" si="44">SUM(CQ41:CQ46)</f>
        <v>0</v>
      </c>
      <c r="CR40" s="47">
        <f t="shared" si="44"/>
        <v>0</v>
      </c>
      <c r="CS40" s="47">
        <f t="shared" si="44"/>
        <v>0</v>
      </c>
      <c r="CT40" s="47">
        <f t="shared" si="44"/>
        <v>0</v>
      </c>
      <c r="CU40" s="47">
        <f t="shared" si="44"/>
        <v>0</v>
      </c>
      <c r="CV40" s="47">
        <f t="shared" si="44"/>
        <v>0</v>
      </c>
      <c r="CW40" s="47">
        <f t="shared" si="44"/>
        <v>0</v>
      </c>
      <c r="CX40" s="47">
        <f t="shared" si="44"/>
        <v>0</v>
      </c>
      <c r="CY40" s="47">
        <f t="shared" si="44"/>
        <v>0</v>
      </c>
      <c r="CZ40" s="47">
        <f t="shared" si="44"/>
        <v>0</v>
      </c>
      <c r="DA40" s="47">
        <f t="shared" si="44"/>
        <v>0</v>
      </c>
      <c r="DB40" s="47">
        <f t="shared" si="44"/>
        <v>0</v>
      </c>
      <c r="DC40" s="47">
        <f t="shared" si="44"/>
        <v>0</v>
      </c>
      <c r="DD40" s="47">
        <f t="shared" si="44"/>
        <v>0</v>
      </c>
      <c r="DE40" s="47">
        <f t="shared" si="44"/>
        <v>0</v>
      </c>
      <c r="DF40" s="47">
        <f t="shared" si="44"/>
        <v>0</v>
      </c>
      <c r="DG40" s="47">
        <f t="shared" si="44"/>
        <v>0</v>
      </c>
      <c r="DH40" s="47">
        <f t="shared" si="44"/>
        <v>0</v>
      </c>
      <c r="DI40" s="47">
        <f t="shared" si="44"/>
        <v>0</v>
      </c>
      <c r="DJ40" s="47">
        <f t="shared" ref="DJ40:DN40" si="45">SUM(DJ41:DJ46)</f>
        <v>0</v>
      </c>
      <c r="DK40" s="47">
        <f t="shared" si="45"/>
        <v>0</v>
      </c>
      <c r="DL40" s="47">
        <f t="shared" si="45"/>
        <v>0</v>
      </c>
      <c r="DM40" s="47">
        <f t="shared" si="45"/>
        <v>0</v>
      </c>
      <c r="DN40" s="47">
        <f t="shared" si="45"/>
        <v>0</v>
      </c>
      <c r="DO40" s="42"/>
      <c r="DQ40" s="47">
        <f>SUM(DQ41:DQ46)</f>
        <v>0</v>
      </c>
      <c r="DR40" s="47">
        <f>SUM(DR41:DR46)</f>
        <v>0</v>
      </c>
      <c r="DS40" s="47">
        <f>SUM(DS41:DS46)</f>
        <v>0</v>
      </c>
      <c r="DT40" s="47">
        <f>SUM(DT41:DT46)</f>
        <v>0</v>
      </c>
      <c r="DU40" s="47">
        <f t="shared" ref="DU40:DV40" si="46">SUM(DU41:DU46)</f>
        <v>0</v>
      </c>
      <c r="DV40" s="47">
        <f t="shared" si="46"/>
        <v>0</v>
      </c>
      <c r="DW40" s="42"/>
    </row>
    <row r="41" spans="2:127" hidden="1" outlineLevel="2">
      <c r="D41" s="33" t="s">
        <v>70</v>
      </c>
      <c r="S41" s="29"/>
      <c r="U41" s="42">
        <f t="shared" ref="U41:AZ41" si="47">U34+T41</f>
        <v>0</v>
      </c>
      <c r="V41" s="42">
        <f t="shared" si="47"/>
        <v>0</v>
      </c>
      <c r="W41" s="42">
        <f t="shared" si="47"/>
        <v>0</v>
      </c>
      <c r="X41" s="42">
        <f t="shared" si="47"/>
        <v>0</v>
      </c>
      <c r="Y41" s="42">
        <f t="shared" si="47"/>
        <v>0</v>
      </c>
      <c r="Z41" s="42">
        <f t="shared" si="47"/>
        <v>0</v>
      </c>
      <c r="AA41" s="42">
        <f t="shared" si="47"/>
        <v>0</v>
      </c>
      <c r="AB41" s="42">
        <f t="shared" si="47"/>
        <v>0</v>
      </c>
      <c r="AC41" s="42">
        <f t="shared" si="47"/>
        <v>0</v>
      </c>
      <c r="AD41" s="42">
        <f t="shared" si="47"/>
        <v>0</v>
      </c>
      <c r="AE41" s="42">
        <f t="shared" si="47"/>
        <v>0</v>
      </c>
      <c r="AF41" s="42">
        <f t="shared" si="47"/>
        <v>0</v>
      </c>
      <c r="AG41" s="42">
        <f t="shared" si="47"/>
        <v>0</v>
      </c>
      <c r="AH41" s="42">
        <f t="shared" si="47"/>
        <v>0</v>
      </c>
      <c r="AI41" s="42">
        <f t="shared" si="47"/>
        <v>0</v>
      </c>
      <c r="AJ41" s="42">
        <f t="shared" si="47"/>
        <v>0</v>
      </c>
      <c r="AK41" s="42">
        <f t="shared" si="47"/>
        <v>0</v>
      </c>
      <c r="AL41" s="42">
        <f t="shared" si="47"/>
        <v>0</v>
      </c>
      <c r="AM41" s="42">
        <f t="shared" si="47"/>
        <v>0</v>
      </c>
      <c r="AN41" s="42">
        <f t="shared" si="47"/>
        <v>0</v>
      </c>
      <c r="AO41" s="42">
        <f t="shared" si="47"/>
        <v>0</v>
      </c>
      <c r="AP41" s="42">
        <f t="shared" si="47"/>
        <v>0</v>
      </c>
      <c r="AQ41" s="42">
        <f t="shared" si="47"/>
        <v>0</v>
      </c>
      <c r="AR41" s="42">
        <f t="shared" si="47"/>
        <v>0</v>
      </c>
      <c r="AS41" s="42">
        <f t="shared" si="47"/>
        <v>0</v>
      </c>
      <c r="AT41" s="42">
        <f t="shared" si="47"/>
        <v>0</v>
      </c>
      <c r="AU41" s="42">
        <f t="shared" si="47"/>
        <v>0</v>
      </c>
      <c r="AV41" s="42">
        <f t="shared" si="47"/>
        <v>0</v>
      </c>
      <c r="AW41" s="42">
        <f t="shared" si="47"/>
        <v>0</v>
      </c>
      <c r="AX41" s="42">
        <f t="shared" si="47"/>
        <v>0</v>
      </c>
      <c r="AY41" s="42">
        <f t="shared" si="47"/>
        <v>0</v>
      </c>
      <c r="AZ41" s="42">
        <f t="shared" si="47"/>
        <v>0</v>
      </c>
      <c r="BA41" s="42">
        <f t="shared" ref="BA41:CA41" si="48">BA34+AZ41</f>
        <v>0</v>
      </c>
      <c r="BB41" s="42">
        <f t="shared" si="48"/>
        <v>0</v>
      </c>
      <c r="BC41" s="42">
        <f t="shared" si="48"/>
        <v>0</v>
      </c>
      <c r="BD41" s="42">
        <f t="shared" si="48"/>
        <v>0</v>
      </c>
      <c r="BE41" s="42">
        <f t="shared" si="48"/>
        <v>0</v>
      </c>
      <c r="BF41" s="42">
        <f t="shared" si="48"/>
        <v>0</v>
      </c>
      <c r="BG41" s="42">
        <f t="shared" si="48"/>
        <v>0</v>
      </c>
      <c r="BH41" s="42">
        <f t="shared" si="48"/>
        <v>0</v>
      </c>
      <c r="BI41" s="42">
        <f t="shared" si="48"/>
        <v>0</v>
      </c>
      <c r="BJ41" s="42">
        <f t="shared" si="48"/>
        <v>0</v>
      </c>
      <c r="BK41" s="42">
        <f t="shared" si="48"/>
        <v>0</v>
      </c>
      <c r="BL41" s="42">
        <f t="shared" si="48"/>
        <v>0</v>
      </c>
      <c r="BM41" s="42">
        <f t="shared" si="48"/>
        <v>0</v>
      </c>
      <c r="BN41" s="42">
        <f t="shared" si="48"/>
        <v>0</v>
      </c>
      <c r="BO41" s="42">
        <f t="shared" si="48"/>
        <v>0</v>
      </c>
      <c r="BP41" s="42">
        <f t="shared" si="48"/>
        <v>0</v>
      </c>
      <c r="BQ41" s="42">
        <f t="shared" si="48"/>
        <v>0</v>
      </c>
      <c r="BR41" s="42">
        <f t="shared" si="48"/>
        <v>0</v>
      </c>
      <c r="BS41" s="42">
        <f t="shared" si="48"/>
        <v>0</v>
      </c>
      <c r="BT41" s="42">
        <f t="shared" si="48"/>
        <v>0</v>
      </c>
      <c r="BU41" s="42">
        <f t="shared" si="48"/>
        <v>0</v>
      </c>
      <c r="BV41" s="42">
        <f t="shared" si="48"/>
        <v>0</v>
      </c>
      <c r="BW41" s="42">
        <f t="shared" si="48"/>
        <v>0</v>
      </c>
      <c r="BX41" s="42">
        <f t="shared" si="48"/>
        <v>0</v>
      </c>
      <c r="BY41" s="42">
        <f t="shared" si="48"/>
        <v>0</v>
      </c>
      <c r="BZ41" s="42">
        <f t="shared" si="48"/>
        <v>0</v>
      </c>
      <c r="CA41" s="42">
        <f t="shared" si="48"/>
        <v>0</v>
      </c>
      <c r="CB41" s="42">
        <f t="shared" ref="CB41:CN41" si="49">CB34+CA41</f>
        <v>0</v>
      </c>
      <c r="CC41" s="42">
        <f t="shared" si="49"/>
        <v>0</v>
      </c>
      <c r="CD41" s="42">
        <f t="shared" si="49"/>
        <v>0</v>
      </c>
      <c r="CE41" s="42">
        <f t="shared" si="49"/>
        <v>0</v>
      </c>
      <c r="CF41" s="42">
        <f t="shared" si="49"/>
        <v>0</v>
      </c>
      <c r="CG41" s="42">
        <f t="shared" si="49"/>
        <v>0</v>
      </c>
      <c r="CH41" s="42">
        <f t="shared" si="49"/>
        <v>0</v>
      </c>
      <c r="CI41" s="42">
        <f t="shared" si="49"/>
        <v>0</v>
      </c>
      <c r="CJ41" s="42">
        <f t="shared" si="49"/>
        <v>0</v>
      </c>
      <c r="CK41" s="42">
        <f t="shared" si="49"/>
        <v>0</v>
      </c>
      <c r="CL41" s="42">
        <f t="shared" si="49"/>
        <v>0</v>
      </c>
      <c r="CM41" s="42">
        <f t="shared" si="49"/>
        <v>0</v>
      </c>
      <c r="CN41" s="42">
        <f t="shared" si="49"/>
        <v>0</v>
      </c>
      <c r="CQ41" s="42">
        <f t="shared" ref="CQ41:DN45" si="50">INDEX($U41:$CN41,MATCH(CQ$3,$U$4:$CN$4,0))</f>
        <v>0</v>
      </c>
      <c r="CR41" s="42">
        <f t="shared" si="50"/>
        <v>0</v>
      </c>
      <c r="CS41" s="42">
        <f t="shared" si="50"/>
        <v>0</v>
      </c>
      <c r="CT41" s="42">
        <f t="shared" si="50"/>
        <v>0</v>
      </c>
      <c r="CU41" s="42">
        <f t="shared" si="50"/>
        <v>0</v>
      </c>
      <c r="CV41" s="42">
        <f t="shared" si="50"/>
        <v>0</v>
      </c>
      <c r="CW41" s="42">
        <f t="shared" si="50"/>
        <v>0</v>
      </c>
      <c r="CX41" s="42">
        <f t="shared" si="50"/>
        <v>0</v>
      </c>
      <c r="CY41" s="42">
        <f t="shared" si="50"/>
        <v>0</v>
      </c>
      <c r="CZ41" s="42">
        <f t="shared" si="50"/>
        <v>0</v>
      </c>
      <c r="DA41" s="42">
        <f t="shared" si="50"/>
        <v>0</v>
      </c>
      <c r="DB41" s="42">
        <f t="shared" si="50"/>
        <v>0</v>
      </c>
      <c r="DC41" s="42">
        <f t="shared" si="50"/>
        <v>0</v>
      </c>
      <c r="DD41" s="42">
        <f t="shared" si="50"/>
        <v>0</v>
      </c>
      <c r="DE41" s="42">
        <f t="shared" si="50"/>
        <v>0</v>
      </c>
      <c r="DF41" s="42">
        <f t="shared" si="50"/>
        <v>0</v>
      </c>
      <c r="DG41" s="42">
        <f t="shared" si="50"/>
        <v>0</v>
      </c>
      <c r="DH41" s="42">
        <f t="shared" si="50"/>
        <v>0</v>
      </c>
      <c r="DI41" s="42">
        <f t="shared" si="50"/>
        <v>0</v>
      </c>
      <c r="DJ41" s="42">
        <f t="shared" si="50"/>
        <v>0</v>
      </c>
      <c r="DK41" s="42">
        <f t="shared" si="50"/>
        <v>0</v>
      </c>
      <c r="DL41" s="42">
        <f t="shared" si="50"/>
        <v>0</v>
      </c>
      <c r="DM41" s="42">
        <f t="shared" si="50"/>
        <v>0</v>
      </c>
      <c r="DN41" s="42">
        <f t="shared" si="50"/>
        <v>0</v>
      </c>
      <c r="DQ41" s="42">
        <f t="shared" ref="DQ41:DV45" si="51">INDEX($U41:$CN41,MATCH(DQ$3,$U$4:$CN$4,0))</f>
        <v>0</v>
      </c>
      <c r="DR41" s="42">
        <f t="shared" si="51"/>
        <v>0</v>
      </c>
      <c r="DS41" s="42">
        <f t="shared" si="51"/>
        <v>0</v>
      </c>
      <c r="DT41" s="42">
        <f t="shared" si="51"/>
        <v>0</v>
      </c>
      <c r="DU41" s="42">
        <f t="shared" si="51"/>
        <v>0</v>
      </c>
      <c r="DV41" s="42">
        <f t="shared" si="51"/>
        <v>0</v>
      </c>
    </row>
    <row r="42" spans="2:127" hidden="1" outlineLevel="2">
      <c r="D42" s="33" t="s">
        <v>93</v>
      </c>
      <c r="S42" s="29"/>
      <c r="U42" s="42">
        <f t="shared" ref="U42:CF42" si="52">U35+T42</f>
        <v>0</v>
      </c>
      <c r="V42" s="42">
        <f t="shared" si="52"/>
        <v>0</v>
      </c>
      <c r="W42" s="42">
        <f t="shared" si="52"/>
        <v>0</v>
      </c>
      <c r="X42" s="42">
        <f t="shared" si="52"/>
        <v>0</v>
      </c>
      <c r="Y42" s="42">
        <f t="shared" si="52"/>
        <v>0</v>
      </c>
      <c r="Z42" s="42">
        <f t="shared" si="52"/>
        <v>0</v>
      </c>
      <c r="AA42" s="42">
        <f t="shared" si="52"/>
        <v>0</v>
      </c>
      <c r="AB42" s="42">
        <f t="shared" si="52"/>
        <v>0</v>
      </c>
      <c r="AC42" s="42">
        <f t="shared" si="52"/>
        <v>0</v>
      </c>
      <c r="AD42" s="42">
        <f t="shared" si="52"/>
        <v>0</v>
      </c>
      <c r="AE42" s="42">
        <f t="shared" si="52"/>
        <v>0</v>
      </c>
      <c r="AF42" s="42">
        <f t="shared" si="52"/>
        <v>0</v>
      </c>
      <c r="AG42" s="42">
        <f t="shared" si="52"/>
        <v>0</v>
      </c>
      <c r="AH42" s="42">
        <f t="shared" si="52"/>
        <v>0</v>
      </c>
      <c r="AI42" s="42">
        <f t="shared" si="52"/>
        <v>0</v>
      </c>
      <c r="AJ42" s="42">
        <f t="shared" si="52"/>
        <v>0</v>
      </c>
      <c r="AK42" s="42">
        <f t="shared" si="52"/>
        <v>0</v>
      </c>
      <c r="AL42" s="42">
        <f t="shared" si="52"/>
        <v>0</v>
      </c>
      <c r="AM42" s="42">
        <f t="shared" si="52"/>
        <v>0</v>
      </c>
      <c r="AN42" s="42">
        <f t="shared" si="52"/>
        <v>0</v>
      </c>
      <c r="AO42" s="42">
        <f t="shared" si="52"/>
        <v>0</v>
      </c>
      <c r="AP42" s="42">
        <f t="shared" si="52"/>
        <v>0</v>
      </c>
      <c r="AQ42" s="42">
        <f t="shared" si="52"/>
        <v>0</v>
      </c>
      <c r="AR42" s="42">
        <f t="shared" si="52"/>
        <v>0</v>
      </c>
      <c r="AS42" s="42">
        <f t="shared" si="52"/>
        <v>0</v>
      </c>
      <c r="AT42" s="42">
        <f t="shared" si="52"/>
        <v>0</v>
      </c>
      <c r="AU42" s="42">
        <f t="shared" si="52"/>
        <v>0</v>
      </c>
      <c r="AV42" s="42">
        <f t="shared" si="52"/>
        <v>0</v>
      </c>
      <c r="AW42" s="42">
        <f t="shared" si="52"/>
        <v>0</v>
      </c>
      <c r="AX42" s="42">
        <f t="shared" si="52"/>
        <v>0</v>
      </c>
      <c r="AY42" s="42">
        <f t="shared" si="52"/>
        <v>0</v>
      </c>
      <c r="AZ42" s="42">
        <f t="shared" si="52"/>
        <v>0</v>
      </c>
      <c r="BA42" s="42">
        <f t="shared" si="52"/>
        <v>0</v>
      </c>
      <c r="BB42" s="42">
        <f t="shared" si="52"/>
        <v>0</v>
      </c>
      <c r="BC42" s="42">
        <f t="shared" si="52"/>
        <v>0</v>
      </c>
      <c r="BD42" s="42">
        <f t="shared" si="52"/>
        <v>0</v>
      </c>
      <c r="BE42" s="42">
        <f t="shared" si="52"/>
        <v>0</v>
      </c>
      <c r="BF42" s="42">
        <f t="shared" si="52"/>
        <v>0</v>
      </c>
      <c r="BG42" s="42">
        <f t="shared" si="52"/>
        <v>0</v>
      </c>
      <c r="BH42" s="42">
        <f t="shared" si="52"/>
        <v>0</v>
      </c>
      <c r="BI42" s="42">
        <f t="shared" si="52"/>
        <v>0</v>
      </c>
      <c r="BJ42" s="42">
        <f t="shared" si="52"/>
        <v>0</v>
      </c>
      <c r="BK42" s="42">
        <f t="shared" si="52"/>
        <v>0</v>
      </c>
      <c r="BL42" s="42">
        <f t="shared" si="52"/>
        <v>0</v>
      </c>
      <c r="BM42" s="42">
        <f t="shared" si="52"/>
        <v>0</v>
      </c>
      <c r="BN42" s="42">
        <f t="shared" si="52"/>
        <v>0</v>
      </c>
      <c r="BO42" s="42">
        <f t="shared" si="52"/>
        <v>0</v>
      </c>
      <c r="BP42" s="42">
        <f t="shared" si="52"/>
        <v>0</v>
      </c>
      <c r="BQ42" s="42">
        <f t="shared" si="52"/>
        <v>0</v>
      </c>
      <c r="BR42" s="42">
        <f t="shared" si="52"/>
        <v>0</v>
      </c>
      <c r="BS42" s="42">
        <f t="shared" si="52"/>
        <v>0</v>
      </c>
      <c r="BT42" s="42">
        <f t="shared" si="52"/>
        <v>0</v>
      </c>
      <c r="BU42" s="42">
        <f t="shared" si="52"/>
        <v>0</v>
      </c>
      <c r="BV42" s="42">
        <f t="shared" si="52"/>
        <v>0</v>
      </c>
      <c r="BW42" s="42">
        <f t="shared" si="52"/>
        <v>0</v>
      </c>
      <c r="BX42" s="42">
        <f t="shared" si="52"/>
        <v>0</v>
      </c>
      <c r="BY42" s="42">
        <f t="shared" si="52"/>
        <v>0</v>
      </c>
      <c r="BZ42" s="42">
        <f t="shared" si="52"/>
        <v>0</v>
      </c>
      <c r="CA42" s="42">
        <f t="shared" si="52"/>
        <v>0</v>
      </c>
      <c r="CB42" s="42">
        <f t="shared" si="52"/>
        <v>0</v>
      </c>
      <c r="CC42" s="42">
        <f t="shared" si="52"/>
        <v>0</v>
      </c>
      <c r="CD42" s="42">
        <f t="shared" si="52"/>
        <v>0</v>
      </c>
      <c r="CE42" s="42">
        <f t="shared" si="52"/>
        <v>0</v>
      </c>
      <c r="CF42" s="42">
        <f t="shared" si="52"/>
        <v>0</v>
      </c>
      <c r="CG42" s="42">
        <f t="shared" ref="CG42:CN42" si="53">CG35+CF42</f>
        <v>0</v>
      </c>
      <c r="CH42" s="42">
        <f t="shared" si="53"/>
        <v>0</v>
      </c>
      <c r="CI42" s="42">
        <f t="shared" si="53"/>
        <v>0</v>
      </c>
      <c r="CJ42" s="42">
        <f t="shared" si="53"/>
        <v>0</v>
      </c>
      <c r="CK42" s="42">
        <f t="shared" si="53"/>
        <v>0</v>
      </c>
      <c r="CL42" s="42">
        <f t="shared" si="53"/>
        <v>0</v>
      </c>
      <c r="CM42" s="42">
        <f t="shared" si="53"/>
        <v>0</v>
      </c>
      <c r="CN42" s="42">
        <f t="shared" si="53"/>
        <v>0</v>
      </c>
      <c r="CQ42" s="42">
        <f t="shared" si="50"/>
        <v>0</v>
      </c>
      <c r="CR42" s="42">
        <f t="shared" si="50"/>
        <v>0</v>
      </c>
      <c r="CS42" s="42">
        <f t="shared" si="50"/>
        <v>0</v>
      </c>
      <c r="CT42" s="42">
        <f t="shared" si="50"/>
        <v>0</v>
      </c>
      <c r="CU42" s="42">
        <f t="shared" si="50"/>
        <v>0</v>
      </c>
      <c r="CV42" s="42">
        <f t="shared" si="50"/>
        <v>0</v>
      </c>
      <c r="CW42" s="42">
        <f t="shared" si="50"/>
        <v>0</v>
      </c>
      <c r="CX42" s="42">
        <f t="shared" si="50"/>
        <v>0</v>
      </c>
      <c r="CY42" s="42">
        <f t="shared" si="50"/>
        <v>0</v>
      </c>
      <c r="CZ42" s="42">
        <f t="shared" si="50"/>
        <v>0</v>
      </c>
      <c r="DA42" s="42">
        <f t="shared" si="50"/>
        <v>0</v>
      </c>
      <c r="DB42" s="42">
        <f t="shared" si="50"/>
        <v>0</v>
      </c>
      <c r="DC42" s="42">
        <f t="shared" si="50"/>
        <v>0</v>
      </c>
      <c r="DD42" s="42">
        <f t="shared" si="50"/>
        <v>0</v>
      </c>
      <c r="DE42" s="42">
        <f t="shared" si="50"/>
        <v>0</v>
      </c>
      <c r="DF42" s="42">
        <f t="shared" si="50"/>
        <v>0</v>
      </c>
      <c r="DG42" s="42">
        <f t="shared" si="50"/>
        <v>0</v>
      </c>
      <c r="DH42" s="42">
        <f t="shared" si="50"/>
        <v>0</v>
      </c>
      <c r="DI42" s="42">
        <f t="shared" si="50"/>
        <v>0</v>
      </c>
      <c r="DJ42" s="42">
        <f t="shared" si="50"/>
        <v>0</v>
      </c>
      <c r="DK42" s="42">
        <f t="shared" si="50"/>
        <v>0</v>
      </c>
      <c r="DL42" s="42">
        <f t="shared" si="50"/>
        <v>0</v>
      </c>
      <c r="DM42" s="42">
        <f t="shared" si="50"/>
        <v>0</v>
      </c>
      <c r="DN42" s="42">
        <f t="shared" si="50"/>
        <v>0</v>
      </c>
      <c r="DQ42" s="42">
        <f t="shared" si="51"/>
        <v>0</v>
      </c>
      <c r="DR42" s="42">
        <f t="shared" si="51"/>
        <v>0</v>
      </c>
      <c r="DS42" s="42">
        <f t="shared" si="51"/>
        <v>0</v>
      </c>
      <c r="DT42" s="42">
        <f t="shared" si="51"/>
        <v>0</v>
      </c>
      <c r="DU42" s="42">
        <f t="shared" si="51"/>
        <v>0</v>
      </c>
      <c r="DV42" s="42">
        <f t="shared" si="51"/>
        <v>0</v>
      </c>
    </row>
    <row r="43" spans="2:127" hidden="1" outlineLevel="2">
      <c r="D43" s="33" t="s">
        <v>94</v>
      </c>
      <c r="S43" s="29"/>
      <c r="U43" s="42">
        <f t="shared" ref="U43:CF43" si="54">U36+T43</f>
        <v>0</v>
      </c>
      <c r="V43" s="42">
        <f t="shared" si="54"/>
        <v>0</v>
      </c>
      <c r="W43" s="42">
        <f t="shared" si="54"/>
        <v>0</v>
      </c>
      <c r="X43" s="42">
        <f t="shared" si="54"/>
        <v>0</v>
      </c>
      <c r="Y43" s="42">
        <f t="shared" si="54"/>
        <v>0</v>
      </c>
      <c r="Z43" s="42">
        <f t="shared" si="54"/>
        <v>0</v>
      </c>
      <c r="AA43" s="42">
        <f t="shared" si="54"/>
        <v>0</v>
      </c>
      <c r="AB43" s="42">
        <f t="shared" si="54"/>
        <v>0</v>
      </c>
      <c r="AC43" s="42">
        <f t="shared" si="54"/>
        <v>0</v>
      </c>
      <c r="AD43" s="42">
        <f t="shared" si="54"/>
        <v>0</v>
      </c>
      <c r="AE43" s="42">
        <f t="shared" si="54"/>
        <v>0</v>
      </c>
      <c r="AF43" s="42">
        <f t="shared" si="54"/>
        <v>0</v>
      </c>
      <c r="AG43" s="42">
        <f t="shared" si="54"/>
        <v>0</v>
      </c>
      <c r="AH43" s="42">
        <f t="shared" si="54"/>
        <v>0</v>
      </c>
      <c r="AI43" s="42">
        <f t="shared" si="54"/>
        <v>0</v>
      </c>
      <c r="AJ43" s="42">
        <f t="shared" si="54"/>
        <v>0</v>
      </c>
      <c r="AK43" s="42">
        <f t="shared" si="54"/>
        <v>0</v>
      </c>
      <c r="AL43" s="42">
        <f t="shared" si="54"/>
        <v>0</v>
      </c>
      <c r="AM43" s="42">
        <f t="shared" si="54"/>
        <v>0</v>
      </c>
      <c r="AN43" s="42">
        <f t="shared" si="54"/>
        <v>0</v>
      </c>
      <c r="AO43" s="42">
        <f t="shared" si="54"/>
        <v>0</v>
      </c>
      <c r="AP43" s="42">
        <f t="shared" si="54"/>
        <v>0</v>
      </c>
      <c r="AQ43" s="42">
        <f t="shared" si="54"/>
        <v>0</v>
      </c>
      <c r="AR43" s="42">
        <f t="shared" si="54"/>
        <v>0</v>
      </c>
      <c r="AS43" s="42">
        <f t="shared" si="54"/>
        <v>0</v>
      </c>
      <c r="AT43" s="42">
        <f t="shared" si="54"/>
        <v>0</v>
      </c>
      <c r="AU43" s="42">
        <f t="shared" si="54"/>
        <v>0</v>
      </c>
      <c r="AV43" s="42">
        <f t="shared" si="54"/>
        <v>0</v>
      </c>
      <c r="AW43" s="42">
        <f t="shared" si="54"/>
        <v>0</v>
      </c>
      <c r="AX43" s="42">
        <f t="shared" si="54"/>
        <v>0</v>
      </c>
      <c r="AY43" s="42">
        <f t="shared" si="54"/>
        <v>0</v>
      </c>
      <c r="AZ43" s="42">
        <f t="shared" si="54"/>
        <v>0</v>
      </c>
      <c r="BA43" s="42">
        <f t="shared" si="54"/>
        <v>0</v>
      </c>
      <c r="BB43" s="42">
        <f t="shared" si="54"/>
        <v>0</v>
      </c>
      <c r="BC43" s="42">
        <f t="shared" si="54"/>
        <v>0</v>
      </c>
      <c r="BD43" s="42">
        <f t="shared" si="54"/>
        <v>0</v>
      </c>
      <c r="BE43" s="42">
        <f t="shared" si="54"/>
        <v>0</v>
      </c>
      <c r="BF43" s="42">
        <f t="shared" si="54"/>
        <v>0</v>
      </c>
      <c r="BG43" s="42">
        <f t="shared" si="54"/>
        <v>0</v>
      </c>
      <c r="BH43" s="42">
        <f t="shared" si="54"/>
        <v>0</v>
      </c>
      <c r="BI43" s="42">
        <f t="shared" si="54"/>
        <v>0</v>
      </c>
      <c r="BJ43" s="42">
        <f t="shared" si="54"/>
        <v>0</v>
      </c>
      <c r="BK43" s="42">
        <f t="shared" si="54"/>
        <v>0</v>
      </c>
      <c r="BL43" s="42">
        <f t="shared" si="54"/>
        <v>0</v>
      </c>
      <c r="BM43" s="42">
        <f t="shared" si="54"/>
        <v>0</v>
      </c>
      <c r="BN43" s="42">
        <f t="shared" si="54"/>
        <v>0</v>
      </c>
      <c r="BO43" s="42">
        <f t="shared" si="54"/>
        <v>0</v>
      </c>
      <c r="BP43" s="42">
        <f t="shared" si="54"/>
        <v>0</v>
      </c>
      <c r="BQ43" s="42">
        <f t="shared" si="54"/>
        <v>0</v>
      </c>
      <c r="BR43" s="42">
        <f t="shared" si="54"/>
        <v>0</v>
      </c>
      <c r="BS43" s="42">
        <f t="shared" si="54"/>
        <v>0</v>
      </c>
      <c r="BT43" s="42">
        <f t="shared" si="54"/>
        <v>0</v>
      </c>
      <c r="BU43" s="42">
        <f t="shared" si="54"/>
        <v>0</v>
      </c>
      <c r="BV43" s="42">
        <f t="shared" si="54"/>
        <v>0</v>
      </c>
      <c r="BW43" s="42">
        <f t="shared" si="54"/>
        <v>0</v>
      </c>
      <c r="BX43" s="42">
        <f t="shared" si="54"/>
        <v>0</v>
      </c>
      <c r="BY43" s="42">
        <f t="shared" si="54"/>
        <v>0</v>
      </c>
      <c r="BZ43" s="42">
        <f t="shared" si="54"/>
        <v>0</v>
      </c>
      <c r="CA43" s="42">
        <f t="shared" si="54"/>
        <v>0</v>
      </c>
      <c r="CB43" s="42">
        <f t="shared" si="54"/>
        <v>0</v>
      </c>
      <c r="CC43" s="42">
        <f t="shared" si="54"/>
        <v>0</v>
      </c>
      <c r="CD43" s="42">
        <f t="shared" si="54"/>
        <v>0</v>
      </c>
      <c r="CE43" s="42">
        <f t="shared" si="54"/>
        <v>0</v>
      </c>
      <c r="CF43" s="42">
        <f t="shared" si="54"/>
        <v>0</v>
      </c>
      <c r="CG43" s="42">
        <f t="shared" ref="CG43:CN43" si="55">CG36+CF43</f>
        <v>0</v>
      </c>
      <c r="CH43" s="42">
        <f t="shared" si="55"/>
        <v>0</v>
      </c>
      <c r="CI43" s="42">
        <f t="shared" si="55"/>
        <v>0</v>
      </c>
      <c r="CJ43" s="42">
        <f t="shared" si="55"/>
        <v>0</v>
      </c>
      <c r="CK43" s="42">
        <f t="shared" si="55"/>
        <v>0</v>
      </c>
      <c r="CL43" s="42">
        <f t="shared" si="55"/>
        <v>0</v>
      </c>
      <c r="CM43" s="42">
        <f t="shared" si="55"/>
        <v>0</v>
      </c>
      <c r="CN43" s="42">
        <f t="shared" si="55"/>
        <v>0</v>
      </c>
      <c r="CQ43" s="42">
        <f t="shared" si="50"/>
        <v>0</v>
      </c>
      <c r="CR43" s="42">
        <f t="shared" si="50"/>
        <v>0</v>
      </c>
      <c r="CS43" s="42">
        <f t="shared" si="50"/>
        <v>0</v>
      </c>
      <c r="CT43" s="42">
        <f t="shared" si="50"/>
        <v>0</v>
      </c>
      <c r="CU43" s="42">
        <f t="shared" si="50"/>
        <v>0</v>
      </c>
      <c r="CV43" s="42">
        <f t="shared" si="50"/>
        <v>0</v>
      </c>
      <c r="CW43" s="42">
        <f t="shared" si="50"/>
        <v>0</v>
      </c>
      <c r="CX43" s="42">
        <f t="shared" si="50"/>
        <v>0</v>
      </c>
      <c r="CY43" s="42">
        <f t="shared" si="50"/>
        <v>0</v>
      </c>
      <c r="CZ43" s="42">
        <f t="shared" si="50"/>
        <v>0</v>
      </c>
      <c r="DA43" s="42">
        <f t="shared" si="50"/>
        <v>0</v>
      </c>
      <c r="DB43" s="42">
        <f t="shared" si="50"/>
        <v>0</v>
      </c>
      <c r="DC43" s="42">
        <f t="shared" si="50"/>
        <v>0</v>
      </c>
      <c r="DD43" s="42">
        <f t="shared" si="50"/>
        <v>0</v>
      </c>
      <c r="DE43" s="42">
        <f t="shared" si="50"/>
        <v>0</v>
      </c>
      <c r="DF43" s="42">
        <f t="shared" si="50"/>
        <v>0</v>
      </c>
      <c r="DG43" s="42">
        <f t="shared" si="50"/>
        <v>0</v>
      </c>
      <c r="DH43" s="42">
        <f t="shared" si="50"/>
        <v>0</v>
      </c>
      <c r="DI43" s="42">
        <f t="shared" si="50"/>
        <v>0</v>
      </c>
      <c r="DJ43" s="42">
        <f t="shared" si="50"/>
        <v>0</v>
      </c>
      <c r="DK43" s="42">
        <f t="shared" si="50"/>
        <v>0</v>
      </c>
      <c r="DL43" s="42">
        <f t="shared" si="50"/>
        <v>0</v>
      </c>
      <c r="DM43" s="42">
        <f t="shared" si="50"/>
        <v>0</v>
      </c>
      <c r="DN43" s="42">
        <f t="shared" si="50"/>
        <v>0</v>
      </c>
      <c r="DQ43" s="42">
        <f t="shared" si="51"/>
        <v>0</v>
      </c>
      <c r="DR43" s="42">
        <f t="shared" si="51"/>
        <v>0</v>
      </c>
      <c r="DS43" s="42">
        <f t="shared" si="51"/>
        <v>0</v>
      </c>
      <c r="DT43" s="42">
        <f t="shared" si="51"/>
        <v>0</v>
      </c>
      <c r="DU43" s="42">
        <f t="shared" si="51"/>
        <v>0</v>
      </c>
      <c r="DV43" s="42">
        <f t="shared" si="51"/>
        <v>0</v>
      </c>
    </row>
    <row r="44" spans="2:127" hidden="1" outlineLevel="2">
      <c r="D44" s="33" t="s">
        <v>95</v>
      </c>
      <c r="S44" s="29"/>
      <c r="U44" s="42">
        <f t="shared" ref="U44:CF44" si="56">U37+T44</f>
        <v>0</v>
      </c>
      <c r="V44" s="42">
        <f t="shared" si="56"/>
        <v>0</v>
      </c>
      <c r="W44" s="42">
        <f t="shared" si="56"/>
        <v>0</v>
      </c>
      <c r="X44" s="42">
        <f t="shared" si="56"/>
        <v>0</v>
      </c>
      <c r="Y44" s="42">
        <f t="shared" si="56"/>
        <v>0</v>
      </c>
      <c r="Z44" s="42">
        <f t="shared" si="56"/>
        <v>0</v>
      </c>
      <c r="AA44" s="42">
        <f t="shared" si="56"/>
        <v>0</v>
      </c>
      <c r="AB44" s="42">
        <f t="shared" si="56"/>
        <v>0</v>
      </c>
      <c r="AC44" s="42">
        <f t="shared" si="56"/>
        <v>0</v>
      </c>
      <c r="AD44" s="42">
        <f t="shared" si="56"/>
        <v>0</v>
      </c>
      <c r="AE44" s="42">
        <f t="shared" si="56"/>
        <v>0</v>
      </c>
      <c r="AF44" s="42">
        <f t="shared" si="56"/>
        <v>0</v>
      </c>
      <c r="AG44" s="42">
        <f t="shared" si="56"/>
        <v>0</v>
      </c>
      <c r="AH44" s="42">
        <f t="shared" si="56"/>
        <v>0</v>
      </c>
      <c r="AI44" s="42">
        <f t="shared" si="56"/>
        <v>0</v>
      </c>
      <c r="AJ44" s="42">
        <f t="shared" si="56"/>
        <v>0</v>
      </c>
      <c r="AK44" s="42">
        <f t="shared" si="56"/>
        <v>0</v>
      </c>
      <c r="AL44" s="42">
        <f t="shared" si="56"/>
        <v>0</v>
      </c>
      <c r="AM44" s="42">
        <f t="shared" si="56"/>
        <v>0</v>
      </c>
      <c r="AN44" s="42">
        <f t="shared" si="56"/>
        <v>0</v>
      </c>
      <c r="AO44" s="42">
        <f t="shared" si="56"/>
        <v>0</v>
      </c>
      <c r="AP44" s="42">
        <f t="shared" si="56"/>
        <v>0</v>
      </c>
      <c r="AQ44" s="42">
        <f t="shared" si="56"/>
        <v>0</v>
      </c>
      <c r="AR44" s="42">
        <f t="shared" si="56"/>
        <v>0</v>
      </c>
      <c r="AS44" s="42">
        <f t="shared" si="56"/>
        <v>0</v>
      </c>
      <c r="AT44" s="42">
        <f t="shared" si="56"/>
        <v>0</v>
      </c>
      <c r="AU44" s="42">
        <f t="shared" si="56"/>
        <v>0</v>
      </c>
      <c r="AV44" s="42">
        <f t="shared" si="56"/>
        <v>0</v>
      </c>
      <c r="AW44" s="42">
        <f t="shared" si="56"/>
        <v>0</v>
      </c>
      <c r="AX44" s="42">
        <f t="shared" si="56"/>
        <v>0</v>
      </c>
      <c r="AY44" s="42">
        <f t="shared" si="56"/>
        <v>0</v>
      </c>
      <c r="AZ44" s="42">
        <f t="shared" si="56"/>
        <v>0</v>
      </c>
      <c r="BA44" s="42">
        <f t="shared" si="56"/>
        <v>0</v>
      </c>
      <c r="BB44" s="42">
        <f t="shared" si="56"/>
        <v>0</v>
      </c>
      <c r="BC44" s="42">
        <f t="shared" si="56"/>
        <v>0</v>
      </c>
      <c r="BD44" s="42">
        <f t="shared" si="56"/>
        <v>0</v>
      </c>
      <c r="BE44" s="42">
        <f t="shared" si="56"/>
        <v>0</v>
      </c>
      <c r="BF44" s="42">
        <f t="shared" si="56"/>
        <v>0</v>
      </c>
      <c r="BG44" s="42">
        <f t="shared" si="56"/>
        <v>0</v>
      </c>
      <c r="BH44" s="42">
        <f t="shared" si="56"/>
        <v>0</v>
      </c>
      <c r="BI44" s="42">
        <f t="shared" si="56"/>
        <v>0</v>
      </c>
      <c r="BJ44" s="42">
        <f t="shared" si="56"/>
        <v>0</v>
      </c>
      <c r="BK44" s="42">
        <f t="shared" si="56"/>
        <v>0</v>
      </c>
      <c r="BL44" s="42">
        <f t="shared" si="56"/>
        <v>0</v>
      </c>
      <c r="BM44" s="42">
        <f t="shared" si="56"/>
        <v>0</v>
      </c>
      <c r="BN44" s="42">
        <f t="shared" si="56"/>
        <v>0</v>
      </c>
      <c r="BO44" s="42">
        <f t="shared" si="56"/>
        <v>0</v>
      </c>
      <c r="BP44" s="42">
        <f t="shared" si="56"/>
        <v>0</v>
      </c>
      <c r="BQ44" s="42">
        <f t="shared" si="56"/>
        <v>0</v>
      </c>
      <c r="BR44" s="42">
        <f t="shared" si="56"/>
        <v>0</v>
      </c>
      <c r="BS44" s="42">
        <f t="shared" si="56"/>
        <v>0</v>
      </c>
      <c r="BT44" s="42">
        <f t="shared" si="56"/>
        <v>0</v>
      </c>
      <c r="BU44" s="42">
        <f t="shared" si="56"/>
        <v>0</v>
      </c>
      <c r="BV44" s="42">
        <f t="shared" si="56"/>
        <v>0</v>
      </c>
      <c r="BW44" s="42">
        <f t="shared" si="56"/>
        <v>0</v>
      </c>
      <c r="BX44" s="42">
        <f t="shared" si="56"/>
        <v>0</v>
      </c>
      <c r="BY44" s="42">
        <f t="shared" si="56"/>
        <v>0</v>
      </c>
      <c r="BZ44" s="42">
        <f t="shared" si="56"/>
        <v>0</v>
      </c>
      <c r="CA44" s="42">
        <f t="shared" si="56"/>
        <v>0</v>
      </c>
      <c r="CB44" s="42">
        <f t="shared" si="56"/>
        <v>0</v>
      </c>
      <c r="CC44" s="42">
        <f t="shared" si="56"/>
        <v>0</v>
      </c>
      <c r="CD44" s="42">
        <f t="shared" si="56"/>
        <v>0</v>
      </c>
      <c r="CE44" s="42">
        <f t="shared" si="56"/>
        <v>0</v>
      </c>
      <c r="CF44" s="42">
        <f t="shared" si="56"/>
        <v>0</v>
      </c>
      <c r="CG44" s="42">
        <f t="shared" ref="CG44:CN44" si="57">CG37+CF44</f>
        <v>0</v>
      </c>
      <c r="CH44" s="42">
        <f t="shared" si="57"/>
        <v>0</v>
      </c>
      <c r="CI44" s="42">
        <f t="shared" si="57"/>
        <v>0</v>
      </c>
      <c r="CJ44" s="42">
        <f t="shared" si="57"/>
        <v>0</v>
      </c>
      <c r="CK44" s="42">
        <f t="shared" si="57"/>
        <v>0</v>
      </c>
      <c r="CL44" s="42">
        <f t="shared" si="57"/>
        <v>0</v>
      </c>
      <c r="CM44" s="42">
        <f t="shared" si="57"/>
        <v>0</v>
      </c>
      <c r="CN44" s="42">
        <f t="shared" si="57"/>
        <v>0</v>
      </c>
      <c r="CQ44" s="42">
        <f t="shared" si="50"/>
        <v>0</v>
      </c>
      <c r="CR44" s="42">
        <f t="shared" si="50"/>
        <v>0</v>
      </c>
      <c r="CS44" s="42">
        <f t="shared" si="50"/>
        <v>0</v>
      </c>
      <c r="CT44" s="42">
        <f t="shared" si="50"/>
        <v>0</v>
      </c>
      <c r="CU44" s="42">
        <f t="shared" si="50"/>
        <v>0</v>
      </c>
      <c r="CV44" s="42">
        <f t="shared" si="50"/>
        <v>0</v>
      </c>
      <c r="CW44" s="42">
        <f t="shared" si="50"/>
        <v>0</v>
      </c>
      <c r="CX44" s="42">
        <f t="shared" si="50"/>
        <v>0</v>
      </c>
      <c r="CY44" s="42">
        <f t="shared" si="50"/>
        <v>0</v>
      </c>
      <c r="CZ44" s="42">
        <f t="shared" si="50"/>
        <v>0</v>
      </c>
      <c r="DA44" s="42">
        <f t="shared" si="50"/>
        <v>0</v>
      </c>
      <c r="DB44" s="42">
        <f t="shared" si="50"/>
        <v>0</v>
      </c>
      <c r="DC44" s="42">
        <f t="shared" si="50"/>
        <v>0</v>
      </c>
      <c r="DD44" s="42">
        <f t="shared" si="50"/>
        <v>0</v>
      </c>
      <c r="DE44" s="42">
        <f t="shared" si="50"/>
        <v>0</v>
      </c>
      <c r="DF44" s="42">
        <f t="shared" si="50"/>
        <v>0</v>
      </c>
      <c r="DG44" s="42">
        <f t="shared" si="50"/>
        <v>0</v>
      </c>
      <c r="DH44" s="42">
        <f t="shared" si="50"/>
        <v>0</v>
      </c>
      <c r="DI44" s="42">
        <f t="shared" si="50"/>
        <v>0</v>
      </c>
      <c r="DJ44" s="42">
        <f t="shared" si="50"/>
        <v>0</v>
      </c>
      <c r="DK44" s="42">
        <f t="shared" si="50"/>
        <v>0</v>
      </c>
      <c r="DL44" s="42">
        <f t="shared" si="50"/>
        <v>0</v>
      </c>
      <c r="DM44" s="42">
        <f t="shared" si="50"/>
        <v>0</v>
      </c>
      <c r="DN44" s="42">
        <f t="shared" si="50"/>
        <v>0</v>
      </c>
      <c r="DQ44" s="42">
        <f t="shared" si="51"/>
        <v>0</v>
      </c>
      <c r="DR44" s="42">
        <f t="shared" si="51"/>
        <v>0</v>
      </c>
      <c r="DS44" s="42">
        <f t="shared" si="51"/>
        <v>0</v>
      </c>
      <c r="DT44" s="42">
        <f t="shared" si="51"/>
        <v>0</v>
      </c>
      <c r="DU44" s="42">
        <f t="shared" si="51"/>
        <v>0</v>
      </c>
      <c r="DV44" s="42">
        <f t="shared" si="51"/>
        <v>0</v>
      </c>
    </row>
    <row r="45" spans="2:127" hidden="1" outlineLevel="2">
      <c r="D45" s="33" t="s">
        <v>96</v>
      </c>
      <c r="S45" s="29"/>
      <c r="U45" s="42">
        <f t="shared" ref="U45:CF45" si="58">U38+T45</f>
        <v>0</v>
      </c>
      <c r="V45" s="42">
        <f t="shared" si="58"/>
        <v>0</v>
      </c>
      <c r="W45" s="42">
        <f t="shared" si="58"/>
        <v>0</v>
      </c>
      <c r="X45" s="42">
        <f t="shared" si="58"/>
        <v>0</v>
      </c>
      <c r="Y45" s="42">
        <f t="shared" si="58"/>
        <v>0</v>
      </c>
      <c r="Z45" s="42">
        <f t="shared" si="58"/>
        <v>0</v>
      </c>
      <c r="AA45" s="42">
        <f t="shared" si="58"/>
        <v>0</v>
      </c>
      <c r="AB45" s="42">
        <f t="shared" si="58"/>
        <v>0</v>
      </c>
      <c r="AC45" s="42">
        <f t="shared" si="58"/>
        <v>0</v>
      </c>
      <c r="AD45" s="42">
        <f t="shared" si="58"/>
        <v>0</v>
      </c>
      <c r="AE45" s="42">
        <f t="shared" si="58"/>
        <v>0</v>
      </c>
      <c r="AF45" s="42">
        <f t="shared" si="58"/>
        <v>0</v>
      </c>
      <c r="AG45" s="42">
        <f t="shared" si="58"/>
        <v>0</v>
      </c>
      <c r="AH45" s="42">
        <f t="shared" si="58"/>
        <v>0</v>
      </c>
      <c r="AI45" s="42">
        <f t="shared" si="58"/>
        <v>0</v>
      </c>
      <c r="AJ45" s="42">
        <f t="shared" si="58"/>
        <v>0</v>
      </c>
      <c r="AK45" s="42">
        <f t="shared" si="58"/>
        <v>0</v>
      </c>
      <c r="AL45" s="42">
        <f t="shared" si="58"/>
        <v>0</v>
      </c>
      <c r="AM45" s="42">
        <f t="shared" si="58"/>
        <v>0</v>
      </c>
      <c r="AN45" s="42">
        <f t="shared" si="58"/>
        <v>0</v>
      </c>
      <c r="AO45" s="42">
        <f t="shared" si="58"/>
        <v>0</v>
      </c>
      <c r="AP45" s="42">
        <f t="shared" si="58"/>
        <v>0</v>
      </c>
      <c r="AQ45" s="42">
        <f t="shared" si="58"/>
        <v>0</v>
      </c>
      <c r="AR45" s="42">
        <f t="shared" si="58"/>
        <v>0</v>
      </c>
      <c r="AS45" s="42">
        <f t="shared" si="58"/>
        <v>0</v>
      </c>
      <c r="AT45" s="42">
        <f t="shared" si="58"/>
        <v>0</v>
      </c>
      <c r="AU45" s="42">
        <f t="shared" si="58"/>
        <v>0</v>
      </c>
      <c r="AV45" s="42">
        <f t="shared" si="58"/>
        <v>0</v>
      </c>
      <c r="AW45" s="42">
        <f t="shared" si="58"/>
        <v>0</v>
      </c>
      <c r="AX45" s="42">
        <f t="shared" si="58"/>
        <v>0</v>
      </c>
      <c r="AY45" s="42">
        <f t="shared" si="58"/>
        <v>0</v>
      </c>
      <c r="AZ45" s="42">
        <f t="shared" si="58"/>
        <v>0</v>
      </c>
      <c r="BA45" s="42">
        <f t="shared" si="58"/>
        <v>0</v>
      </c>
      <c r="BB45" s="42">
        <f t="shared" si="58"/>
        <v>0</v>
      </c>
      <c r="BC45" s="42">
        <f t="shared" si="58"/>
        <v>0</v>
      </c>
      <c r="BD45" s="42">
        <f t="shared" si="58"/>
        <v>0</v>
      </c>
      <c r="BE45" s="42">
        <f t="shared" si="58"/>
        <v>0</v>
      </c>
      <c r="BF45" s="42">
        <f t="shared" si="58"/>
        <v>0</v>
      </c>
      <c r="BG45" s="42">
        <f t="shared" si="58"/>
        <v>0</v>
      </c>
      <c r="BH45" s="42">
        <f t="shared" si="58"/>
        <v>0</v>
      </c>
      <c r="BI45" s="42">
        <f t="shared" si="58"/>
        <v>0</v>
      </c>
      <c r="BJ45" s="42">
        <f t="shared" si="58"/>
        <v>0</v>
      </c>
      <c r="BK45" s="42">
        <f t="shared" si="58"/>
        <v>0</v>
      </c>
      <c r="BL45" s="42">
        <f t="shared" si="58"/>
        <v>0</v>
      </c>
      <c r="BM45" s="42">
        <f t="shared" si="58"/>
        <v>0</v>
      </c>
      <c r="BN45" s="42">
        <f t="shared" si="58"/>
        <v>0</v>
      </c>
      <c r="BO45" s="42">
        <f t="shared" si="58"/>
        <v>0</v>
      </c>
      <c r="BP45" s="42">
        <f t="shared" si="58"/>
        <v>0</v>
      </c>
      <c r="BQ45" s="42">
        <f t="shared" si="58"/>
        <v>0</v>
      </c>
      <c r="BR45" s="42">
        <f t="shared" si="58"/>
        <v>0</v>
      </c>
      <c r="BS45" s="42">
        <f t="shared" si="58"/>
        <v>0</v>
      </c>
      <c r="BT45" s="42">
        <f t="shared" si="58"/>
        <v>0</v>
      </c>
      <c r="BU45" s="42">
        <f t="shared" si="58"/>
        <v>0</v>
      </c>
      <c r="BV45" s="42">
        <f t="shared" si="58"/>
        <v>0</v>
      </c>
      <c r="BW45" s="42">
        <f t="shared" si="58"/>
        <v>0</v>
      </c>
      <c r="BX45" s="42">
        <f t="shared" si="58"/>
        <v>0</v>
      </c>
      <c r="BY45" s="42">
        <f t="shared" si="58"/>
        <v>0</v>
      </c>
      <c r="BZ45" s="42">
        <f t="shared" si="58"/>
        <v>0</v>
      </c>
      <c r="CA45" s="42">
        <f t="shared" si="58"/>
        <v>0</v>
      </c>
      <c r="CB45" s="42">
        <f t="shared" si="58"/>
        <v>0</v>
      </c>
      <c r="CC45" s="42">
        <f t="shared" si="58"/>
        <v>0</v>
      </c>
      <c r="CD45" s="42">
        <f t="shared" si="58"/>
        <v>0</v>
      </c>
      <c r="CE45" s="42">
        <f t="shared" si="58"/>
        <v>0</v>
      </c>
      <c r="CF45" s="42">
        <f t="shared" si="58"/>
        <v>0</v>
      </c>
      <c r="CG45" s="42">
        <f t="shared" ref="CG45:CN45" si="59">CG38+CF45</f>
        <v>0</v>
      </c>
      <c r="CH45" s="42">
        <f t="shared" si="59"/>
        <v>0</v>
      </c>
      <c r="CI45" s="42">
        <f t="shared" si="59"/>
        <v>0</v>
      </c>
      <c r="CJ45" s="42">
        <f t="shared" si="59"/>
        <v>0</v>
      </c>
      <c r="CK45" s="42">
        <f t="shared" si="59"/>
        <v>0</v>
      </c>
      <c r="CL45" s="42">
        <f t="shared" si="59"/>
        <v>0</v>
      </c>
      <c r="CM45" s="42">
        <f t="shared" si="59"/>
        <v>0</v>
      </c>
      <c r="CN45" s="42">
        <f t="shared" si="59"/>
        <v>0</v>
      </c>
      <c r="CQ45" s="42">
        <f t="shared" si="50"/>
        <v>0</v>
      </c>
      <c r="CR45" s="42">
        <f t="shared" si="50"/>
        <v>0</v>
      </c>
      <c r="CS45" s="42">
        <f t="shared" si="50"/>
        <v>0</v>
      </c>
      <c r="CT45" s="42">
        <f t="shared" si="50"/>
        <v>0</v>
      </c>
      <c r="CU45" s="42">
        <f t="shared" si="50"/>
        <v>0</v>
      </c>
      <c r="CV45" s="42">
        <f t="shared" si="50"/>
        <v>0</v>
      </c>
      <c r="CW45" s="42">
        <f t="shared" si="50"/>
        <v>0</v>
      </c>
      <c r="CX45" s="42">
        <f t="shared" si="50"/>
        <v>0</v>
      </c>
      <c r="CY45" s="42">
        <f t="shared" si="50"/>
        <v>0</v>
      </c>
      <c r="CZ45" s="42">
        <f t="shared" si="50"/>
        <v>0</v>
      </c>
      <c r="DA45" s="42">
        <f t="shared" si="50"/>
        <v>0</v>
      </c>
      <c r="DB45" s="42">
        <f t="shared" si="50"/>
        <v>0</v>
      </c>
      <c r="DC45" s="42">
        <f t="shared" si="50"/>
        <v>0</v>
      </c>
      <c r="DD45" s="42">
        <f t="shared" si="50"/>
        <v>0</v>
      </c>
      <c r="DE45" s="42">
        <f t="shared" si="50"/>
        <v>0</v>
      </c>
      <c r="DF45" s="42">
        <f t="shared" si="50"/>
        <v>0</v>
      </c>
      <c r="DG45" s="42">
        <f t="shared" si="50"/>
        <v>0</v>
      </c>
      <c r="DH45" s="42">
        <f t="shared" si="50"/>
        <v>0</v>
      </c>
      <c r="DI45" s="42">
        <f t="shared" si="50"/>
        <v>0</v>
      </c>
      <c r="DJ45" s="42">
        <f t="shared" si="50"/>
        <v>0</v>
      </c>
      <c r="DK45" s="42">
        <f t="shared" si="50"/>
        <v>0</v>
      </c>
      <c r="DL45" s="42">
        <f t="shared" si="50"/>
        <v>0</v>
      </c>
      <c r="DM45" s="42">
        <f t="shared" si="50"/>
        <v>0</v>
      </c>
      <c r="DN45" s="42">
        <f t="shared" si="50"/>
        <v>0</v>
      </c>
      <c r="DQ45" s="42">
        <f t="shared" si="51"/>
        <v>0</v>
      </c>
      <c r="DR45" s="42">
        <f t="shared" si="51"/>
        <v>0</v>
      </c>
      <c r="DS45" s="42">
        <f t="shared" si="51"/>
        <v>0</v>
      </c>
      <c r="DT45" s="42">
        <f t="shared" si="51"/>
        <v>0</v>
      </c>
      <c r="DU45" s="42">
        <f t="shared" si="51"/>
        <v>0</v>
      </c>
      <c r="DV45" s="42">
        <f t="shared" si="51"/>
        <v>0</v>
      </c>
    </row>
    <row r="46" spans="2:127">
      <c r="S46" s="29"/>
    </row>
    <row r="47" spans="2:127" s="37" customFormat="1" ht="14.4">
      <c r="B47" s="5" t="s">
        <v>73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T47" s="64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/>
      <c r="CP47" s="64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/>
      <c r="DP47" s="64"/>
      <c r="DQ47" s="2"/>
      <c r="DR47" s="2"/>
      <c r="DS47" s="2"/>
      <c r="DT47" s="2"/>
      <c r="DU47" s="2"/>
      <c r="DV47" s="2"/>
    </row>
    <row r="48" spans="2:127" s="119" customFormat="1" ht="13.8" outlineLevel="1" collapsed="1">
      <c r="B48" s="122"/>
      <c r="C48" s="123" t="s">
        <v>72</v>
      </c>
      <c r="U48" s="124">
        <f t="shared" ref="U48:AZ48" si="60">SUM(U49:U54)</f>
        <v>0</v>
      </c>
      <c r="V48" s="124">
        <f t="shared" si="60"/>
        <v>0</v>
      </c>
      <c r="W48" s="124">
        <f t="shared" si="60"/>
        <v>0</v>
      </c>
      <c r="X48" s="124">
        <f t="shared" si="60"/>
        <v>0</v>
      </c>
      <c r="Y48" s="124">
        <f t="shared" si="60"/>
        <v>2</v>
      </c>
      <c r="Z48" s="124">
        <f t="shared" si="60"/>
        <v>2</v>
      </c>
      <c r="AA48" s="124">
        <f t="shared" si="60"/>
        <v>3</v>
      </c>
      <c r="AB48" s="124">
        <f t="shared" si="60"/>
        <v>3</v>
      </c>
      <c r="AC48" s="124">
        <f t="shared" si="60"/>
        <v>3</v>
      </c>
      <c r="AD48" s="124">
        <f t="shared" si="60"/>
        <v>3</v>
      </c>
      <c r="AE48" s="124">
        <f t="shared" si="60"/>
        <v>3</v>
      </c>
      <c r="AF48" s="124">
        <f t="shared" si="60"/>
        <v>3</v>
      </c>
      <c r="AG48" s="124">
        <f t="shared" si="60"/>
        <v>3</v>
      </c>
      <c r="AH48" s="124">
        <f t="shared" si="60"/>
        <v>3</v>
      </c>
      <c r="AI48" s="124">
        <f t="shared" si="60"/>
        <v>3</v>
      </c>
      <c r="AJ48" s="124">
        <f t="shared" si="60"/>
        <v>3</v>
      </c>
      <c r="AK48" s="124">
        <f t="shared" si="60"/>
        <v>5</v>
      </c>
      <c r="AL48" s="124">
        <f t="shared" si="60"/>
        <v>5</v>
      </c>
      <c r="AM48" s="124">
        <f t="shared" si="60"/>
        <v>5</v>
      </c>
      <c r="AN48" s="124">
        <f t="shared" si="60"/>
        <v>5</v>
      </c>
      <c r="AO48" s="124">
        <f t="shared" si="60"/>
        <v>5</v>
      </c>
      <c r="AP48" s="124">
        <f t="shared" si="60"/>
        <v>5</v>
      </c>
      <c r="AQ48" s="124">
        <f t="shared" si="60"/>
        <v>5</v>
      </c>
      <c r="AR48" s="124">
        <f t="shared" si="60"/>
        <v>5</v>
      </c>
      <c r="AS48" s="124">
        <f t="shared" si="60"/>
        <v>5</v>
      </c>
      <c r="AT48" s="124">
        <f t="shared" si="60"/>
        <v>5</v>
      </c>
      <c r="AU48" s="124">
        <f t="shared" si="60"/>
        <v>5</v>
      </c>
      <c r="AV48" s="124">
        <f t="shared" si="60"/>
        <v>5</v>
      </c>
      <c r="AW48" s="124">
        <f t="shared" si="60"/>
        <v>5</v>
      </c>
      <c r="AX48" s="124">
        <f t="shared" si="60"/>
        <v>5</v>
      </c>
      <c r="AY48" s="124">
        <f t="shared" si="60"/>
        <v>5</v>
      </c>
      <c r="AZ48" s="124">
        <f t="shared" si="60"/>
        <v>5</v>
      </c>
      <c r="BA48" s="124">
        <f t="shared" ref="BA48:CA48" si="61">SUM(BA49:BA54)</f>
        <v>5</v>
      </c>
      <c r="BB48" s="124">
        <f t="shared" si="61"/>
        <v>5</v>
      </c>
      <c r="BC48" s="124">
        <f t="shared" si="61"/>
        <v>5</v>
      </c>
      <c r="BD48" s="124">
        <f t="shared" si="61"/>
        <v>5</v>
      </c>
      <c r="BE48" s="124">
        <f t="shared" si="61"/>
        <v>5</v>
      </c>
      <c r="BF48" s="124">
        <f t="shared" si="61"/>
        <v>5</v>
      </c>
      <c r="BG48" s="124">
        <f t="shared" si="61"/>
        <v>5</v>
      </c>
      <c r="BH48" s="124">
        <f t="shared" si="61"/>
        <v>5</v>
      </c>
      <c r="BI48" s="124">
        <f t="shared" si="61"/>
        <v>5</v>
      </c>
      <c r="BJ48" s="124">
        <f t="shared" si="61"/>
        <v>5</v>
      </c>
      <c r="BK48" s="124">
        <f t="shared" si="61"/>
        <v>5</v>
      </c>
      <c r="BL48" s="124">
        <f t="shared" si="61"/>
        <v>5</v>
      </c>
      <c r="BM48" s="124">
        <f t="shared" si="61"/>
        <v>5</v>
      </c>
      <c r="BN48" s="124">
        <f t="shared" si="61"/>
        <v>5</v>
      </c>
      <c r="BO48" s="124">
        <f t="shared" si="61"/>
        <v>5</v>
      </c>
      <c r="BP48" s="124">
        <f t="shared" si="61"/>
        <v>5</v>
      </c>
      <c r="BQ48" s="124">
        <f t="shared" si="61"/>
        <v>5</v>
      </c>
      <c r="BR48" s="124">
        <f t="shared" si="61"/>
        <v>5</v>
      </c>
      <c r="BS48" s="124">
        <f t="shared" si="61"/>
        <v>5</v>
      </c>
      <c r="BT48" s="124">
        <f t="shared" si="61"/>
        <v>5</v>
      </c>
      <c r="BU48" s="124">
        <f t="shared" si="61"/>
        <v>5</v>
      </c>
      <c r="BV48" s="124">
        <f t="shared" si="61"/>
        <v>5</v>
      </c>
      <c r="BW48" s="124">
        <f t="shared" si="61"/>
        <v>5</v>
      </c>
      <c r="BX48" s="124">
        <f t="shared" si="61"/>
        <v>5</v>
      </c>
      <c r="BY48" s="124">
        <f t="shared" si="61"/>
        <v>5</v>
      </c>
      <c r="BZ48" s="124">
        <f t="shared" si="61"/>
        <v>5</v>
      </c>
      <c r="CA48" s="124">
        <f t="shared" si="61"/>
        <v>5</v>
      </c>
      <c r="CB48" s="124">
        <f t="shared" ref="CB48:CN48" si="62">SUM(CB49:CB54)</f>
        <v>5</v>
      </c>
      <c r="CC48" s="124">
        <f t="shared" si="62"/>
        <v>5</v>
      </c>
      <c r="CD48" s="124">
        <f t="shared" si="62"/>
        <v>5</v>
      </c>
      <c r="CE48" s="124">
        <f t="shared" si="62"/>
        <v>5</v>
      </c>
      <c r="CF48" s="124">
        <f t="shared" si="62"/>
        <v>5</v>
      </c>
      <c r="CG48" s="124">
        <f t="shared" si="62"/>
        <v>5</v>
      </c>
      <c r="CH48" s="124">
        <f t="shared" si="62"/>
        <v>5</v>
      </c>
      <c r="CI48" s="124">
        <f t="shared" si="62"/>
        <v>5</v>
      </c>
      <c r="CJ48" s="124">
        <f t="shared" si="62"/>
        <v>5</v>
      </c>
      <c r="CK48" s="124">
        <f t="shared" si="62"/>
        <v>5</v>
      </c>
      <c r="CL48" s="124">
        <f t="shared" si="62"/>
        <v>5</v>
      </c>
      <c r="CM48" s="124">
        <f t="shared" si="62"/>
        <v>5</v>
      </c>
      <c r="CN48" s="124">
        <f t="shared" si="62"/>
        <v>5</v>
      </c>
      <c r="CP48" s="125"/>
      <c r="CQ48" s="124">
        <f t="shared" ref="CQ48:DI48" si="63">SUM(CQ49:CQ54)</f>
        <v>0</v>
      </c>
      <c r="CR48" s="124">
        <f t="shared" si="63"/>
        <v>2</v>
      </c>
      <c r="CS48" s="124">
        <f t="shared" si="63"/>
        <v>3</v>
      </c>
      <c r="CT48" s="124">
        <f t="shared" si="63"/>
        <v>3</v>
      </c>
      <c r="CU48" s="124">
        <f t="shared" si="63"/>
        <v>3</v>
      </c>
      <c r="CV48" s="124">
        <f t="shared" si="63"/>
        <v>5</v>
      </c>
      <c r="CW48" s="124">
        <f t="shared" si="63"/>
        <v>5</v>
      </c>
      <c r="CX48" s="124">
        <f t="shared" si="63"/>
        <v>5</v>
      </c>
      <c r="CY48" s="124">
        <f t="shared" si="63"/>
        <v>5</v>
      </c>
      <c r="CZ48" s="124">
        <f t="shared" si="63"/>
        <v>5</v>
      </c>
      <c r="DA48" s="124">
        <f t="shared" si="63"/>
        <v>5</v>
      </c>
      <c r="DB48" s="124">
        <f t="shared" si="63"/>
        <v>5</v>
      </c>
      <c r="DC48" s="124">
        <f t="shared" si="63"/>
        <v>5</v>
      </c>
      <c r="DD48" s="124">
        <f t="shared" si="63"/>
        <v>5</v>
      </c>
      <c r="DE48" s="124">
        <f t="shared" si="63"/>
        <v>5</v>
      </c>
      <c r="DF48" s="124">
        <f t="shared" si="63"/>
        <v>5</v>
      </c>
      <c r="DG48" s="124">
        <f t="shared" si="63"/>
        <v>5</v>
      </c>
      <c r="DH48" s="124">
        <f t="shared" si="63"/>
        <v>5</v>
      </c>
      <c r="DI48" s="124">
        <f t="shared" si="63"/>
        <v>5</v>
      </c>
      <c r="DJ48" s="124">
        <f t="shared" ref="DJ48:DN48" si="64">SUM(DJ49:DJ54)</f>
        <v>5</v>
      </c>
      <c r="DK48" s="124">
        <f t="shared" si="64"/>
        <v>5</v>
      </c>
      <c r="DL48" s="124">
        <f t="shared" si="64"/>
        <v>5</v>
      </c>
      <c r="DM48" s="124">
        <f t="shared" si="64"/>
        <v>5</v>
      </c>
      <c r="DN48" s="124">
        <f t="shared" si="64"/>
        <v>5</v>
      </c>
      <c r="DO48" s="125"/>
      <c r="DQ48" s="124">
        <f>SUM(DQ49:DQ54)</f>
        <v>3</v>
      </c>
      <c r="DR48" s="124">
        <f>SUM(DR49:DR54)</f>
        <v>5</v>
      </c>
      <c r="DS48" s="124">
        <f>SUM(DS49:DS54)</f>
        <v>5</v>
      </c>
      <c r="DT48" s="124">
        <f>SUM(DT49:DT54)</f>
        <v>5</v>
      </c>
      <c r="DU48" s="124">
        <f t="shared" ref="DU48:DV48" si="65">SUM(DU49:DU54)</f>
        <v>5</v>
      </c>
      <c r="DV48" s="124">
        <f t="shared" si="65"/>
        <v>5</v>
      </c>
      <c r="DW48" s="125"/>
    </row>
    <row r="49" spans="2:126" hidden="1" outlineLevel="2">
      <c r="D49" s="33" t="s">
        <v>70</v>
      </c>
      <c r="S49" s="29"/>
      <c r="U49" s="42">
        <f t="shared" ref="U49:AZ49" si="66">COUNTIFS(U$7:U$23,"&gt;"&amp;0,$G$7:$G$23,$D49)+U41</f>
        <v>0</v>
      </c>
      <c r="V49" s="42">
        <f t="shared" si="66"/>
        <v>0</v>
      </c>
      <c r="W49" s="42">
        <f t="shared" si="66"/>
        <v>0</v>
      </c>
      <c r="X49" s="42">
        <f t="shared" si="66"/>
        <v>0</v>
      </c>
      <c r="Y49" s="42">
        <f t="shared" si="66"/>
        <v>2</v>
      </c>
      <c r="Z49" s="42">
        <f t="shared" si="66"/>
        <v>2</v>
      </c>
      <c r="AA49" s="42">
        <f t="shared" si="66"/>
        <v>3</v>
      </c>
      <c r="AB49" s="42">
        <f t="shared" si="66"/>
        <v>3</v>
      </c>
      <c r="AC49" s="42">
        <f t="shared" si="66"/>
        <v>3</v>
      </c>
      <c r="AD49" s="42">
        <f t="shared" si="66"/>
        <v>3</v>
      </c>
      <c r="AE49" s="42">
        <f t="shared" si="66"/>
        <v>3</v>
      </c>
      <c r="AF49" s="42">
        <f t="shared" si="66"/>
        <v>3</v>
      </c>
      <c r="AG49" s="42">
        <f t="shared" si="66"/>
        <v>3</v>
      </c>
      <c r="AH49" s="42">
        <f t="shared" si="66"/>
        <v>3</v>
      </c>
      <c r="AI49" s="42">
        <f t="shared" si="66"/>
        <v>3</v>
      </c>
      <c r="AJ49" s="42">
        <f t="shared" si="66"/>
        <v>3</v>
      </c>
      <c r="AK49" s="42">
        <f t="shared" si="66"/>
        <v>3</v>
      </c>
      <c r="AL49" s="42">
        <f t="shared" si="66"/>
        <v>3</v>
      </c>
      <c r="AM49" s="42">
        <f t="shared" si="66"/>
        <v>3</v>
      </c>
      <c r="AN49" s="42">
        <f t="shared" si="66"/>
        <v>3</v>
      </c>
      <c r="AO49" s="42">
        <f t="shared" si="66"/>
        <v>3</v>
      </c>
      <c r="AP49" s="42">
        <f t="shared" si="66"/>
        <v>3</v>
      </c>
      <c r="AQ49" s="42">
        <f t="shared" si="66"/>
        <v>3</v>
      </c>
      <c r="AR49" s="42">
        <f t="shared" si="66"/>
        <v>3</v>
      </c>
      <c r="AS49" s="42">
        <f t="shared" si="66"/>
        <v>3</v>
      </c>
      <c r="AT49" s="42">
        <f t="shared" si="66"/>
        <v>3</v>
      </c>
      <c r="AU49" s="42">
        <f t="shared" si="66"/>
        <v>3</v>
      </c>
      <c r="AV49" s="42">
        <f t="shared" si="66"/>
        <v>3</v>
      </c>
      <c r="AW49" s="42">
        <f t="shared" si="66"/>
        <v>3</v>
      </c>
      <c r="AX49" s="42">
        <f t="shared" si="66"/>
        <v>3</v>
      </c>
      <c r="AY49" s="42">
        <f t="shared" si="66"/>
        <v>3</v>
      </c>
      <c r="AZ49" s="42">
        <f t="shared" si="66"/>
        <v>3</v>
      </c>
      <c r="BA49" s="42">
        <f t="shared" ref="BA49:CF49" si="67">COUNTIFS(BA$7:BA$23,"&gt;"&amp;0,$G$7:$G$23,$D49)+BA41</f>
        <v>3</v>
      </c>
      <c r="BB49" s="42">
        <f t="shared" si="67"/>
        <v>3</v>
      </c>
      <c r="BC49" s="42">
        <f t="shared" si="67"/>
        <v>3</v>
      </c>
      <c r="BD49" s="42">
        <f t="shared" si="67"/>
        <v>3</v>
      </c>
      <c r="BE49" s="42">
        <f t="shared" si="67"/>
        <v>3</v>
      </c>
      <c r="BF49" s="42">
        <f t="shared" si="67"/>
        <v>3</v>
      </c>
      <c r="BG49" s="42">
        <f t="shared" si="67"/>
        <v>3</v>
      </c>
      <c r="BH49" s="42">
        <f t="shared" si="67"/>
        <v>3</v>
      </c>
      <c r="BI49" s="42">
        <f t="shared" si="67"/>
        <v>3</v>
      </c>
      <c r="BJ49" s="42">
        <f t="shared" si="67"/>
        <v>3</v>
      </c>
      <c r="BK49" s="42">
        <f t="shared" si="67"/>
        <v>3</v>
      </c>
      <c r="BL49" s="42">
        <f t="shared" si="67"/>
        <v>3</v>
      </c>
      <c r="BM49" s="42">
        <f t="shared" si="67"/>
        <v>3</v>
      </c>
      <c r="BN49" s="42">
        <f t="shared" si="67"/>
        <v>3</v>
      </c>
      <c r="BO49" s="42">
        <f t="shared" si="67"/>
        <v>3</v>
      </c>
      <c r="BP49" s="42">
        <f t="shared" si="67"/>
        <v>3</v>
      </c>
      <c r="BQ49" s="42">
        <f t="shared" si="67"/>
        <v>3</v>
      </c>
      <c r="BR49" s="42">
        <f t="shared" si="67"/>
        <v>3</v>
      </c>
      <c r="BS49" s="42">
        <f t="shared" si="67"/>
        <v>3</v>
      </c>
      <c r="BT49" s="42">
        <f t="shared" si="67"/>
        <v>3</v>
      </c>
      <c r="BU49" s="42">
        <f t="shared" si="67"/>
        <v>3</v>
      </c>
      <c r="BV49" s="42">
        <f t="shared" si="67"/>
        <v>3</v>
      </c>
      <c r="BW49" s="42">
        <f t="shared" si="67"/>
        <v>3</v>
      </c>
      <c r="BX49" s="42">
        <f t="shared" si="67"/>
        <v>3</v>
      </c>
      <c r="BY49" s="42">
        <f t="shared" si="67"/>
        <v>3</v>
      </c>
      <c r="BZ49" s="42">
        <f t="shared" si="67"/>
        <v>3</v>
      </c>
      <c r="CA49" s="42">
        <f t="shared" si="67"/>
        <v>3</v>
      </c>
      <c r="CB49" s="42">
        <f t="shared" si="67"/>
        <v>3</v>
      </c>
      <c r="CC49" s="42">
        <f t="shared" si="67"/>
        <v>3</v>
      </c>
      <c r="CD49" s="42">
        <f t="shared" si="67"/>
        <v>3</v>
      </c>
      <c r="CE49" s="42">
        <f t="shared" si="67"/>
        <v>3</v>
      </c>
      <c r="CF49" s="42">
        <f t="shared" si="67"/>
        <v>3</v>
      </c>
      <c r="CG49" s="42">
        <f t="shared" ref="CG49:CN49" si="68">COUNTIFS(CG$7:CG$23,"&gt;"&amp;0,$G$7:$G$23,$D49)+CG41</f>
        <v>3</v>
      </c>
      <c r="CH49" s="42">
        <f t="shared" si="68"/>
        <v>3</v>
      </c>
      <c r="CI49" s="42">
        <f t="shared" si="68"/>
        <v>3</v>
      </c>
      <c r="CJ49" s="42">
        <f t="shared" si="68"/>
        <v>3</v>
      </c>
      <c r="CK49" s="42">
        <f t="shared" si="68"/>
        <v>3</v>
      </c>
      <c r="CL49" s="42">
        <f t="shared" si="68"/>
        <v>3</v>
      </c>
      <c r="CM49" s="42">
        <f t="shared" si="68"/>
        <v>3</v>
      </c>
      <c r="CN49" s="42">
        <f t="shared" si="68"/>
        <v>3</v>
      </c>
      <c r="CQ49" s="42">
        <f>INDEX($U49:$CN49,MATCH(CQ$3,$U$4:$CN$4,0))</f>
        <v>0</v>
      </c>
      <c r="CR49" s="42">
        <f t="shared" ref="CR49:DG53" si="69">INDEX($U49:$CN49,MATCH(CR$3,$U$4:$CN$4,0))</f>
        <v>2</v>
      </c>
      <c r="CS49" s="42">
        <f t="shared" si="69"/>
        <v>3</v>
      </c>
      <c r="CT49" s="42">
        <f t="shared" si="69"/>
        <v>3</v>
      </c>
      <c r="CU49" s="42">
        <f t="shared" si="69"/>
        <v>3</v>
      </c>
      <c r="CV49" s="42">
        <f t="shared" si="69"/>
        <v>3</v>
      </c>
      <c r="CW49" s="42">
        <f t="shared" si="69"/>
        <v>3</v>
      </c>
      <c r="CX49" s="42">
        <f t="shared" si="69"/>
        <v>3</v>
      </c>
      <c r="CY49" s="42">
        <f t="shared" si="69"/>
        <v>3</v>
      </c>
      <c r="CZ49" s="42">
        <f t="shared" si="69"/>
        <v>3</v>
      </c>
      <c r="DA49" s="42">
        <f t="shared" si="69"/>
        <v>3</v>
      </c>
      <c r="DB49" s="42">
        <f t="shared" si="69"/>
        <v>3</v>
      </c>
      <c r="DC49" s="42">
        <f t="shared" si="69"/>
        <v>3</v>
      </c>
      <c r="DD49" s="42">
        <f t="shared" si="69"/>
        <v>3</v>
      </c>
      <c r="DE49" s="42">
        <f t="shared" si="69"/>
        <v>3</v>
      </c>
      <c r="DF49" s="42">
        <f t="shared" si="69"/>
        <v>3</v>
      </c>
      <c r="DG49" s="42">
        <f t="shared" si="69"/>
        <v>3</v>
      </c>
      <c r="DH49" s="42">
        <f t="shared" ref="DH49:DN53" si="70">INDEX($U49:$CN49,MATCH(DH$3,$U$4:$CN$4,0))</f>
        <v>3</v>
      </c>
      <c r="DI49" s="42">
        <f t="shared" si="70"/>
        <v>3</v>
      </c>
      <c r="DJ49" s="42">
        <f t="shared" si="70"/>
        <v>3</v>
      </c>
      <c r="DK49" s="42">
        <f t="shared" si="70"/>
        <v>3</v>
      </c>
      <c r="DL49" s="42">
        <f t="shared" si="70"/>
        <v>3</v>
      </c>
      <c r="DM49" s="42">
        <f t="shared" si="70"/>
        <v>3</v>
      </c>
      <c r="DN49" s="42">
        <f t="shared" si="70"/>
        <v>3</v>
      </c>
      <c r="DQ49" s="42">
        <f t="shared" ref="DQ49:DV53" si="71">INDEX($U49:$CN49,MATCH(DQ$3,$U$4:$CN$4,0))</f>
        <v>3</v>
      </c>
      <c r="DR49" s="42">
        <f t="shared" si="71"/>
        <v>3</v>
      </c>
      <c r="DS49" s="42">
        <f t="shared" si="71"/>
        <v>3</v>
      </c>
      <c r="DT49" s="42">
        <f t="shared" si="71"/>
        <v>3</v>
      </c>
      <c r="DU49" s="42">
        <f t="shared" si="71"/>
        <v>3</v>
      </c>
      <c r="DV49" s="42">
        <f t="shared" si="71"/>
        <v>3</v>
      </c>
    </row>
    <row r="50" spans="2:126" hidden="1" outlineLevel="2">
      <c r="D50" s="33" t="s">
        <v>93</v>
      </c>
      <c r="S50" s="29"/>
      <c r="U50" s="42">
        <f t="shared" ref="U50:AZ50" si="72">COUNTIFS(U$7:U$23,"&gt;"&amp;0,$G$7:$G$23,$D50)+U42</f>
        <v>0</v>
      </c>
      <c r="V50" s="42">
        <f t="shared" si="72"/>
        <v>0</v>
      </c>
      <c r="W50" s="42">
        <f t="shared" si="72"/>
        <v>0</v>
      </c>
      <c r="X50" s="42">
        <f t="shared" si="72"/>
        <v>0</v>
      </c>
      <c r="Y50" s="42">
        <f t="shared" si="72"/>
        <v>0</v>
      </c>
      <c r="Z50" s="42">
        <f t="shared" si="72"/>
        <v>0</v>
      </c>
      <c r="AA50" s="42">
        <f t="shared" si="72"/>
        <v>0</v>
      </c>
      <c r="AB50" s="42">
        <f t="shared" si="72"/>
        <v>0</v>
      </c>
      <c r="AC50" s="42">
        <f t="shared" si="72"/>
        <v>0</v>
      </c>
      <c r="AD50" s="42">
        <f t="shared" si="72"/>
        <v>0</v>
      </c>
      <c r="AE50" s="42">
        <f t="shared" si="72"/>
        <v>0</v>
      </c>
      <c r="AF50" s="42">
        <f t="shared" si="72"/>
        <v>0</v>
      </c>
      <c r="AG50" s="42">
        <f t="shared" si="72"/>
        <v>0</v>
      </c>
      <c r="AH50" s="42">
        <f t="shared" si="72"/>
        <v>0</v>
      </c>
      <c r="AI50" s="42">
        <f t="shared" si="72"/>
        <v>0</v>
      </c>
      <c r="AJ50" s="42">
        <f t="shared" si="72"/>
        <v>0</v>
      </c>
      <c r="AK50" s="42">
        <f t="shared" si="72"/>
        <v>1</v>
      </c>
      <c r="AL50" s="42">
        <f t="shared" si="72"/>
        <v>1</v>
      </c>
      <c r="AM50" s="42">
        <f t="shared" si="72"/>
        <v>1</v>
      </c>
      <c r="AN50" s="42">
        <f t="shared" si="72"/>
        <v>1</v>
      </c>
      <c r="AO50" s="42">
        <f t="shared" si="72"/>
        <v>1</v>
      </c>
      <c r="AP50" s="42">
        <f t="shared" si="72"/>
        <v>1</v>
      </c>
      <c r="AQ50" s="42">
        <f t="shared" si="72"/>
        <v>1</v>
      </c>
      <c r="AR50" s="42">
        <f t="shared" si="72"/>
        <v>1</v>
      </c>
      <c r="AS50" s="42">
        <f t="shared" si="72"/>
        <v>1</v>
      </c>
      <c r="AT50" s="42">
        <f t="shared" si="72"/>
        <v>1</v>
      </c>
      <c r="AU50" s="42">
        <f t="shared" si="72"/>
        <v>1</v>
      </c>
      <c r="AV50" s="42">
        <f t="shared" si="72"/>
        <v>1</v>
      </c>
      <c r="AW50" s="42">
        <f t="shared" si="72"/>
        <v>1</v>
      </c>
      <c r="AX50" s="42">
        <f t="shared" si="72"/>
        <v>1</v>
      </c>
      <c r="AY50" s="42">
        <f t="shared" si="72"/>
        <v>1</v>
      </c>
      <c r="AZ50" s="42">
        <f t="shared" si="72"/>
        <v>1</v>
      </c>
      <c r="BA50" s="42">
        <f t="shared" ref="BA50:CF50" si="73">COUNTIFS(BA$7:BA$23,"&gt;"&amp;0,$G$7:$G$23,$D50)+BA42</f>
        <v>1</v>
      </c>
      <c r="BB50" s="42">
        <f t="shared" si="73"/>
        <v>1</v>
      </c>
      <c r="BC50" s="42">
        <f t="shared" si="73"/>
        <v>1</v>
      </c>
      <c r="BD50" s="42">
        <f t="shared" si="73"/>
        <v>1</v>
      </c>
      <c r="BE50" s="42">
        <f t="shared" si="73"/>
        <v>1</v>
      </c>
      <c r="BF50" s="42">
        <f t="shared" si="73"/>
        <v>1</v>
      </c>
      <c r="BG50" s="42">
        <f t="shared" si="73"/>
        <v>1</v>
      </c>
      <c r="BH50" s="42">
        <f t="shared" si="73"/>
        <v>1</v>
      </c>
      <c r="BI50" s="42">
        <f t="shared" si="73"/>
        <v>1</v>
      </c>
      <c r="BJ50" s="42">
        <f t="shared" si="73"/>
        <v>1</v>
      </c>
      <c r="BK50" s="42">
        <f t="shared" si="73"/>
        <v>1</v>
      </c>
      <c r="BL50" s="42">
        <f t="shared" si="73"/>
        <v>1</v>
      </c>
      <c r="BM50" s="42">
        <f t="shared" si="73"/>
        <v>1</v>
      </c>
      <c r="BN50" s="42">
        <f t="shared" si="73"/>
        <v>1</v>
      </c>
      <c r="BO50" s="42">
        <f t="shared" si="73"/>
        <v>1</v>
      </c>
      <c r="BP50" s="42">
        <f t="shared" si="73"/>
        <v>1</v>
      </c>
      <c r="BQ50" s="42">
        <f t="shared" si="73"/>
        <v>1</v>
      </c>
      <c r="BR50" s="42">
        <f t="shared" si="73"/>
        <v>1</v>
      </c>
      <c r="BS50" s="42">
        <f t="shared" si="73"/>
        <v>1</v>
      </c>
      <c r="BT50" s="42">
        <f t="shared" si="73"/>
        <v>1</v>
      </c>
      <c r="BU50" s="42">
        <f t="shared" si="73"/>
        <v>1</v>
      </c>
      <c r="BV50" s="42">
        <f t="shared" si="73"/>
        <v>1</v>
      </c>
      <c r="BW50" s="42">
        <f t="shared" si="73"/>
        <v>1</v>
      </c>
      <c r="BX50" s="42">
        <f t="shared" si="73"/>
        <v>1</v>
      </c>
      <c r="BY50" s="42">
        <f t="shared" si="73"/>
        <v>1</v>
      </c>
      <c r="BZ50" s="42">
        <f t="shared" si="73"/>
        <v>1</v>
      </c>
      <c r="CA50" s="42">
        <f t="shared" si="73"/>
        <v>1</v>
      </c>
      <c r="CB50" s="42">
        <f t="shared" si="73"/>
        <v>1</v>
      </c>
      <c r="CC50" s="42">
        <f t="shared" si="73"/>
        <v>1</v>
      </c>
      <c r="CD50" s="42">
        <f t="shared" si="73"/>
        <v>1</v>
      </c>
      <c r="CE50" s="42">
        <f t="shared" si="73"/>
        <v>1</v>
      </c>
      <c r="CF50" s="42">
        <f t="shared" si="73"/>
        <v>1</v>
      </c>
      <c r="CG50" s="42">
        <f t="shared" ref="CG50:CN50" si="74">COUNTIFS(CG$7:CG$23,"&gt;"&amp;0,$G$7:$G$23,$D50)+CG42</f>
        <v>1</v>
      </c>
      <c r="CH50" s="42">
        <f t="shared" si="74"/>
        <v>1</v>
      </c>
      <c r="CI50" s="42">
        <f t="shared" si="74"/>
        <v>1</v>
      </c>
      <c r="CJ50" s="42">
        <f t="shared" si="74"/>
        <v>1</v>
      </c>
      <c r="CK50" s="42">
        <f t="shared" si="74"/>
        <v>1</v>
      </c>
      <c r="CL50" s="42">
        <f t="shared" si="74"/>
        <v>1</v>
      </c>
      <c r="CM50" s="42">
        <f t="shared" si="74"/>
        <v>1</v>
      </c>
      <c r="CN50" s="42">
        <f t="shared" si="74"/>
        <v>1</v>
      </c>
      <c r="CQ50" s="42">
        <f t="shared" ref="CQ50:CQ53" si="75">INDEX($U50:$CN50,MATCH(CQ$3,$U$4:$CN$4,0))</f>
        <v>0</v>
      </c>
      <c r="CR50" s="42">
        <f t="shared" si="69"/>
        <v>0</v>
      </c>
      <c r="CS50" s="42">
        <f t="shared" si="69"/>
        <v>0</v>
      </c>
      <c r="CT50" s="42">
        <f t="shared" si="69"/>
        <v>0</v>
      </c>
      <c r="CU50" s="42">
        <f t="shared" si="69"/>
        <v>0</v>
      </c>
      <c r="CV50" s="42">
        <f t="shared" si="69"/>
        <v>1</v>
      </c>
      <c r="CW50" s="42">
        <f t="shared" si="69"/>
        <v>1</v>
      </c>
      <c r="CX50" s="42">
        <f t="shared" si="69"/>
        <v>1</v>
      </c>
      <c r="CY50" s="42">
        <f t="shared" si="69"/>
        <v>1</v>
      </c>
      <c r="CZ50" s="42">
        <f t="shared" si="69"/>
        <v>1</v>
      </c>
      <c r="DA50" s="42">
        <f t="shared" si="69"/>
        <v>1</v>
      </c>
      <c r="DB50" s="42">
        <f t="shared" si="69"/>
        <v>1</v>
      </c>
      <c r="DC50" s="42">
        <f t="shared" si="69"/>
        <v>1</v>
      </c>
      <c r="DD50" s="42">
        <f t="shared" si="69"/>
        <v>1</v>
      </c>
      <c r="DE50" s="42">
        <f t="shared" si="69"/>
        <v>1</v>
      </c>
      <c r="DF50" s="42">
        <f t="shared" si="69"/>
        <v>1</v>
      </c>
      <c r="DG50" s="42">
        <f t="shared" si="69"/>
        <v>1</v>
      </c>
      <c r="DH50" s="42">
        <f t="shared" si="70"/>
        <v>1</v>
      </c>
      <c r="DI50" s="42">
        <f t="shared" si="70"/>
        <v>1</v>
      </c>
      <c r="DJ50" s="42">
        <f t="shared" si="70"/>
        <v>1</v>
      </c>
      <c r="DK50" s="42">
        <f t="shared" si="70"/>
        <v>1</v>
      </c>
      <c r="DL50" s="42">
        <f t="shared" si="70"/>
        <v>1</v>
      </c>
      <c r="DM50" s="42">
        <f t="shared" si="70"/>
        <v>1</v>
      </c>
      <c r="DN50" s="42">
        <f t="shared" si="70"/>
        <v>1</v>
      </c>
      <c r="DQ50" s="42">
        <f t="shared" si="71"/>
        <v>0</v>
      </c>
      <c r="DR50" s="42">
        <f t="shared" si="71"/>
        <v>1</v>
      </c>
      <c r="DS50" s="42">
        <f t="shared" si="71"/>
        <v>1</v>
      </c>
      <c r="DT50" s="42">
        <f t="shared" si="71"/>
        <v>1</v>
      </c>
      <c r="DU50" s="42">
        <f t="shared" si="71"/>
        <v>1</v>
      </c>
      <c r="DV50" s="42">
        <f t="shared" si="71"/>
        <v>1</v>
      </c>
    </row>
    <row r="51" spans="2:126" hidden="1" outlineLevel="2">
      <c r="D51" s="33" t="s">
        <v>94</v>
      </c>
      <c r="S51" s="29"/>
      <c r="U51" s="42">
        <f t="shared" ref="U51:AZ51" si="76">COUNTIFS(U$7:U$23,"&gt;"&amp;0,$G$7:$G$23,$D51)+U43</f>
        <v>0</v>
      </c>
      <c r="V51" s="42">
        <f t="shared" si="76"/>
        <v>0</v>
      </c>
      <c r="W51" s="42">
        <f t="shared" si="76"/>
        <v>0</v>
      </c>
      <c r="X51" s="42">
        <f t="shared" si="76"/>
        <v>0</v>
      </c>
      <c r="Y51" s="42">
        <f t="shared" si="76"/>
        <v>0</v>
      </c>
      <c r="Z51" s="42">
        <f t="shared" si="76"/>
        <v>0</v>
      </c>
      <c r="AA51" s="42">
        <f t="shared" si="76"/>
        <v>0</v>
      </c>
      <c r="AB51" s="42">
        <f t="shared" si="76"/>
        <v>0</v>
      </c>
      <c r="AC51" s="42">
        <f t="shared" si="76"/>
        <v>0</v>
      </c>
      <c r="AD51" s="42">
        <f t="shared" si="76"/>
        <v>0</v>
      </c>
      <c r="AE51" s="42">
        <f t="shared" si="76"/>
        <v>0</v>
      </c>
      <c r="AF51" s="42">
        <f t="shared" si="76"/>
        <v>0</v>
      </c>
      <c r="AG51" s="42">
        <f t="shared" si="76"/>
        <v>0</v>
      </c>
      <c r="AH51" s="42">
        <f t="shared" si="76"/>
        <v>0</v>
      </c>
      <c r="AI51" s="42">
        <f t="shared" si="76"/>
        <v>0</v>
      </c>
      <c r="AJ51" s="42">
        <f t="shared" si="76"/>
        <v>0</v>
      </c>
      <c r="AK51" s="42">
        <f t="shared" si="76"/>
        <v>0</v>
      </c>
      <c r="AL51" s="42">
        <f t="shared" si="76"/>
        <v>0</v>
      </c>
      <c r="AM51" s="42">
        <f t="shared" si="76"/>
        <v>0</v>
      </c>
      <c r="AN51" s="42">
        <f t="shared" si="76"/>
        <v>0</v>
      </c>
      <c r="AO51" s="42">
        <f t="shared" si="76"/>
        <v>0</v>
      </c>
      <c r="AP51" s="42">
        <f t="shared" si="76"/>
        <v>0</v>
      </c>
      <c r="AQ51" s="42">
        <f t="shared" si="76"/>
        <v>0</v>
      </c>
      <c r="AR51" s="42">
        <f t="shared" si="76"/>
        <v>0</v>
      </c>
      <c r="AS51" s="42">
        <f t="shared" si="76"/>
        <v>0</v>
      </c>
      <c r="AT51" s="42">
        <f t="shared" si="76"/>
        <v>0</v>
      </c>
      <c r="AU51" s="42">
        <f t="shared" si="76"/>
        <v>0</v>
      </c>
      <c r="AV51" s="42">
        <f t="shared" si="76"/>
        <v>0</v>
      </c>
      <c r="AW51" s="42">
        <f t="shared" si="76"/>
        <v>0</v>
      </c>
      <c r="AX51" s="42">
        <f t="shared" si="76"/>
        <v>0</v>
      </c>
      <c r="AY51" s="42">
        <f t="shared" si="76"/>
        <v>0</v>
      </c>
      <c r="AZ51" s="42">
        <f t="shared" si="76"/>
        <v>0</v>
      </c>
      <c r="BA51" s="42">
        <f t="shared" ref="BA51:CF51" si="77">COUNTIFS(BA$7:BA$23,"&gt;"&amp;0,$G$7:$G$23,$D51)+BA43</f>
        <v>0</v>
      </c>
      <c r="BB51" s="42">
        <f t="shared" si="77"/>
        <v>0</v>
      </c>
      <c r="BC51" s="42">
        <f t="shared" si="77"/>
        <v>0</v>
      </c>
      <c r="BD51" s="42">
        <f t="shared" si="77"/>
        <v>0</v>
      </c>
      <c r="BE51" s="42">
        <f t="shared" si="77"/>
        <v>0</v>
      </c>
      <c r="BF51" s="42">
        <f t="shared" si="77"/>
        <v>0</v>
      </c>
      <c r="BG51" s="42">
        <f t="shared" si="77"/>
        <v>0</v>
      </c>
      <c r="BH51" s="42">
        <f t="shared" si="77"/>
        <v>0</v>
      </c>
      <c r="BI51" s="42">
        <f t="shared" si="77"/>
        <v>0</v>
      </c>
      <c r="BJ51" s="42">
        <f t="shared" si="77"/>
        <v>0</v>
      </c>
      <c r="BK51" s="42">
        <f t="shared" si="77"/>
        <v>0</v>
      </c>
      <c r="BL51" s="42">
        <f t="shared" si="77"/>
        <v>0</v>
      </c>
      <c r="BM51" s="42">
        <f t="shared" si="77"/>
        <v>0</v>
      </c>
      <c r="BN51" s="42">
        <f t="shared" si="77"/>
        <v>0</v>
      </c>
      <c r="BO51" s="42">
        <f t="shared" si="77"/>
        <v>0</v>
      </c>
      <c r="BP51" s="42">
        <f t="shared" si="77"/>
        <v>0</v>
      </c>
      <c r="BQ51" s="42">
        <f t="shared" si="77"/>
        <v>0</v>
      </c>
      <c r="BR51" s="42">
        <f t="shared" si="77"/>
        <v>0</v>
      </c>
      <c r="BS51" s="42">
        <f t="shared" si="77"/>
        <v>0</v>
      </c>
      <c r="BT51" s="42">
        <f t="shared" si="77"/>
        <v>0</v>
      </c>
      <c r="BU51" s="42">
        <f t="shared" si="77"/>
        <v>0</v>
      </c>
      <c r="BV51" s="42">
        <f t="shared" si="77"/>
        <v>0</v>
      </c>
      <c r="BW51" s="42">
        <f t="shared" si="77"/>
        <v>0</v>
      </c>
      <c r="BX51" s="42">
        <f t="shared" si="77"/>
        <v>0</v>
      </c>
      <c r="BY51" s="42">
        <f t="shared" si="77"/>
        <v>0</v>
      </c>
      <c r="BZ51" s="42">
        <f t="shared" si="77"/>
        <v>0</v>
      </c>
      <c r="CA51" s="42">
        <f t="shared" si="77"/>
        <v>0</v>
      </c>
      <c r="CB51" s="42">
        <f t="shared" si="77"/>
        <v>0</v>
      </c>
      <c r="CC51" s="42">
        <f t="shared" si="77"/>
        <v>0</v>
      </c>
      <c r="CD51" s="42">
        <f t="shared" si="77"/>
        <v>0</v>
      </c>
      <c r="CE51" s="42">
        <f t="shared" si="77"/>
        <v>0</v>
      </c>
      <c r="CF51" s="42">
        <f t="shared" si="77"/>
        <v>0</v>
      </c>
      <c r="CG51" s="42">
        <f t="shared" ref="CG51:CN51" si="78">COUNTIFS(CG$7:CG$23,"&gt;"&amp;0,$G$7:$G$23,$D51)+CG43</f>
        <v>0</v>
      </c>
      <c r="CH51" s="42">
        <f t="shared" si="78"/>
        <v>0</v>
      </c>
      <c r="CI51" s="42">
        <f t="shared" si="78"/>
        <v>0</v>
      </c>
      <c r="CJ51" s="42">
        <f t="shared" si="78"/>
        <v>0</v>
      </c>
      <c r="CK51" s="42">
        <f t="shared" si="78"/>
        <v>0</v>
      </c>
      <c r="CL51" s="42">
        <f t="shared" si="78"/>
        <v>0</v>
      </c>
      <c r="CM51" s="42">
        <f t="shared" si="78"/>
        <v>0</v>
      </c>
      <c r="CN51" s="42">
        <f t="shared" si="78"/>
        <v>0</v>
      </c>
      <c r="CQ51" s="42">
        <f t="shared" si="75"/>
        <v>0</v>
      </c>
      <c r="CR51" s="42">
        <f t="shared" si="69"/>
        <v>0</v>
      </c>
      <c r="CS51" s="42">
        <f t="shared" si="69"/>
        <v>0</v>
      </c>
      <c r="CT51" s="42">
        <f t="shared" si="69"/>
        <v>0</v>
      </c>
      <c r="CU51" s="42">
        <f t="shared" si="69"/>
        <v>0</v>
      </c>
      <c r="CV51" s="42">
        <f t="shared" si="69"/>
        <v>0</v>
      </c>
      <c r="CW51" s="42">
        <f t="shared" si="69"/>
        <v>0</v>
      </c>
      <c r="CX51" s="42">
        <f t="shared" si="69"/>
        <v>0</v>
      </c>
      <c r="CY51" s="42">
        <f t="shared" si="69"/>
        <v>0</v>
      </c>
      <c r="CZ51" s="42">
        <f t="shared" si="69"/>
        <v>0</v>
      </c>
      <c r="DA51" s="42">
        <f t="shared" si="69"/>
        <v>0</v>
      </c>
      <c r="DB51" s="42">
        <f t="shared" si="69"/>
        <v>0</v>
      </c>
      <c r="DC51" s="42">
        <f t="shared" si="69"/>
        <v>0</v>
      </c>
      <c r="DD51" s="42">
        <f t="shared" si="69"/>
        <v>0</v>
      </c>
      <c r="DE51" s="42">
        <f t="shared" si="69"/>
        <v>0</v>
      </c>
      <c r="DF51" s="42">
        <f t="shared" si="69"/>
        <v>0</v>
      </c>
      <c r="DG51" s="42">
        <f t="shared" si="69"/>
        <v>0</v>
      </c>
      <c r="DH51" s="42">
        <f t="shared" si="70"/>
        <v>0</v>
      </c>
      <c r="DI51" s="42">
        <f t="shared" si="70"/>
        <v>0</v>
      </c>
      <c r="DJ51" s="42">
        <f t="shared" si="70"/>
        <v>0</v>
      </c>
      <c r="DK51" s="42">
        <f t="shared" si="70"/>
        <v>0</v>
      </c>
      <c r="DL51" s="42">
        <f t="shared" si="70"/>
        <v>0</v>
      </c>
      <c r="DM51" s="42">
        <f t="shared" si="70"/>
        <v>0</v>
      </c>
      <c r="DN51" s="42">
        <f t="shared" si="70"/>
        <v>0</v>
      </c>
      <c r="DQ51" s="42">
        <f t="shared" si="71"/>
        <v>0</v>
      </c>
      <c r="DR51" s="42">
        <f t="shared" si="71"/>
        <v>0</v>
      </c>
      <c r="DS51" s="42">
        <f t="shared" si="71"/>
        <v>0</v>
      </c>
      <c r="DT51" s="42">
        <f t="shared" si="71"/>
        <v>0</v>
      </c>
      <c r="DU51" s="42">
        <f t="shared" si="71"/>
        <v>0</v>
      </c>
      <c r="DV51" s="42">
        <f t="shared" si="71"/>
        <v>0</v>
      </c>
    </row>
    <row r="52" spans="2:126" hidden="1" outlineLevel="2">
      <c r="D52" s="33" t="s">
        <v>95</v>
      </c>
      <c r="S52" s="29"/>
      <c r="U52" s="42">
        <f t="shared" ref="U52:AZ52" si="79">COUNTIFS(U$7:U$23,"&gt;"&amp;0,$G$7:$G$23,$D52)+U44</f>
        <v>0</v>
      </c>
      <c r="V52" s="42">
        <f t="shared" si="79"/>
        <v>0</v>
      </c>
      <c r="W52" s="42">
        <f t="shared" si="79"/>
        <v>0</v>
      </c>
      <c r="X52" s="42">
        <f t="shared" si="79"/>
        <v>0</v>
      </c>
      <c r="Y52" s="42">
        <f t="shared" si="79"/>
        <v>0</v>
      </c>
      <c r="Z52" s="42">
        <f t="shared" si="79"/>
        <v>0</v>
      </c>
      <c r="AA52" s="42">
        <f t="shared" si="79"/>
        <v>0</v>
      </c>
      <c r="AB52" s="42">
        <f t="shared" si="79"/>
        <v>0</v>
      </c>
      <c r="AC52" s="42">
        <f t="shared" si="79"/>
        <v>0</v>
      </c>
      <c r="AD52" s="42">
        <f t="shared" si="79"/>
        <v>0</v>
      </c>
      <c r="AE52" s="42">
        <f t="shared" si="79"/>
        <v>0</v>
      </c>
      <c r="AF52" s="42">
        <f t="shared" si="79"/>
        <v>0</v>
      </c>
      <c r="AG52" s="42">
        <f t="shared" si="79"/>
        <v>0</v>
      </c>
      <c r="AH52" s="42">
        <f t="shared" si="79"/>
        <v>0</v>
      </c>
      <c r="AI52" s="42">
        <f t="shared" si="79"/>
        <v>0</v>
      </c>
      <c r="AJ52" s="42">
        <f t="shared" si="79"/>
        <v>0</v>
      </c>
      <c r="AK52" s="42">
        <f t="shared" si="79"/>
        <v>1</v>
      </c>
      <c r="AL52" s="42">
        <f t="shared" si="79"/>
        <v>1</v>
      </c>
      <c r="AM52" s="42">
        <f t="shared" si="79"/>
        <v>1</v>
      </c>
      <c r="AN52" s="42">
        <f t="shared" si="79"/>
        <v>1</v>
      </c>
      <c r="AO52" s="42">
        <f t="shared" si="79"/>
        <v>1</v>
      </c>
      <c r="AP52" s="42">
        <f t="shared" si="79"/>
        <v>1</v>
      </c>
      <c r="AQ52" s="42">
        <f t="shared" si="79"/>
        <v>1</v>
      </c>
      <c r="AR52" s="42">
        <f t="shared" si="79"/>
        <v>1</v>
      </c>
      <c r="AS52" s="42">
        <f t="shared" si="79"/>
        <v>1</v>
      </c>
      <c r="AT52" s="42">
        <f t="shared" si="79"/>
        <v>1</v>
      </c>
      <c r="AU52" s="42">
        <f t="shared" si="79"/>
        <v>1</v>
      </c>
      <c r="AV52" s="42">
        <f t="shared" si="79"/>
        <v>1</v>
      </c>
      <c r="AW52" s="42">
        <f t="shared" si="79"/>
        <v>1</v>
      </c>
      <c r="AX52" s="42">
        <f t="shared" si="79"/>
        <v>1</v>
      </c>
      <c r="AY52" s="42">
        <f t="shared" si="79"/>
        <v>1</v>
      </c>
      <c r="AZ52" s="42">
        <f t="shared" si="79"/>
        <v>1</v>
      </c>
      <c r="BA52" s="42">
        <f t="shared" ref="BA52:CF52" si="80">COUNTIFS(BA$7:BA$23,"&gt;"&amp;0,$G$7:$G$23,$D52)+BA44</f>
        <v>1</v>
      </c>
      <c r="BB52" s="42">
        <f t="shared" si="80"/>
        <v>1</v>
      </c>
      <c r="BC52" s="42">
        <f t="shared" si="80"/>
        <v>1</v>
      </c>
      <c r="BD52" s="42">
        <f t="shared" si="80"/>
        <v>1</v>
      </c>
      <c r="BE52" s="42">
        <f t="shared" si="80"/>
        <v>1</v>
      </c>
      <c r="BF52" s="42">
        <f t="shared" si="80"/>
        <v>1</v>
      </c>
      <c r="BG52" s="42">
        <f t="shared" si="80"/>
        <v>1</v>
      </c>
      <c r="BH52" s="42">
        <f t="shared" si="80"/>
        <v>1</v>
      </c>
      <c r="BI52" s="42">
        <f t="shared" si="80"/>
        <v>1</v>
      </c>
      <c r="BJ52" s="42">
        <f t="shared" si="80"/>
        <v>1</v>
      </c>
      <c r="BK52" s="42">
        <f t="shared" si="80"/>
        <v>1</v>
      </c>
      <c r="BL52" s="42">
        <f t="shared" si="80"/>
        <v>1</v>
      </c>
      <c r="BM52" s="42">
        <f t="shared" si="80"/>
        <v>1</v>
      </c>
      <c r="BN52" s="42">
        <f t="shared" si="80"/>
        <v>1</v>
      </c>
      <c r="BO52" s="42">
        <f t="shared" si="80"/>
        <v>1</v>
      </c>
      <c r="BP52" s="42">
        <f t="shared" si="80"/>
        <v>1</v>
      </c>
      <c r="BQ52" s="42">
        <f t="shared" si="80"/>
        <v>1</v>
      </c>
      <c r="BR52" s="42">
        <f t="shared" si="80"/>
        <v>1</v>
      </c>
      <c r="BS52" s="42">
        <f t="shared" si="80"/>
        <v>1</v>
      </c>
      <c r="BT52" s="42">
        <f t="shared" si="80"/>
        <v>1</v>
      </c>
      <c r="BU52" s="42">
        <f t="shared" si="80"/>
        <v>1</v>
      </c>
      <c r="BV52" s="42">
        <f t="shared" si="80"/>
        <v>1</v>
      </c>
      <c r="BW52" s="42">
        <f t="shared" si="80"/>
        <v>1</v>
      </c>
      <c r="BX52" s="42">
        <f t="shared" si="80"/>
        <v>1</v>
      </c>
      <c r="BY52" s="42">
        <f t="shared" si="80"/>
        <v>1</v>
      </c>
      <c r="BZ52" s="42">
        <f t="shared" si="80"/>
        <v>1</v>
      </c>
      <c r="CA52" s="42">
        <f t="shared" si="80"/>
        <v>1</v>
      </c>
      <c r="CB52" s="42">
        <f t="shared" si="80"/>
        <v>1</v>
      </c>
      <c r="CC52" s="42">
        <f t="shared" si="80"/>
        <v>1</v>
      </c>
      <c r="CD52" s="42">
        <f t="shared" si="80"/>
        <v>1</v>
      </c>
      <c r="CE52" s="42">
        <f t="shared" si="80"/>
        <v>1</v>
      </c>
      <c r="CF52" s="42">
        <f t="shared" si="80"/>
        <v>1</v>
      </c>
      <c r="CG52" s="42">
        <f t="shared" ref="CG52:CN52" si="81">COUNTIFS(CG$7:CG$23,"&gt;"&amp;0,$G$7:$G$23,$D52)+CG44</f>
        <v>1</v>
      </c>
      <c r="CH52" s="42">
        <f t="shared" si="81"/>
        <v>1</v>
      </c>
      <c r="CI52" s="42">
        <f t="shared" si="81"/>
        <v>1</v>
      </c>
      <c r="CJ52" s="42">
        <f t="shared" si="81"/>
        <v>1</v>
      </c>
      <c r="CK52" s="42">
        <f t="shared" si="81"/>
        <v>1</v>
      </c>
      <c r="CL52" s="42">
        <f t="shared" si="81"/>
        <v>1</v>
      </c>
      <c r="CM52" s="42">
        <f t="shared" si="81"/>
        <v>1</v>
      </c>
      <c r="CN52" s="42">
        <f t="shared" si="81"/>
        <v>1</v>
      </c>
      <c r="CQ52" s="42">
        <f t="shared" si="75"/>
        <v>0</v>
      </c>
      <c r="CR52" s="42">
        <f t="shared" si="69"/>
        <v>0</v>
      </c>
      <c r="CS52" s="42">
        <f t="shared" si="69"/>
        <v>0</v>
      </c>
      <c r="CT52" s="42">
        <f t="shared" si="69"/>
        <v>0</v>
      </c>
      <c r="CU52" s="42">
        <f t="shared" si="69"/>
        <v>0</v>
      </c>
      <c r="CV52" s="42">
        <f t="shared" si="69"/>
        <v>1</v>
      </c>
      <c r="CW52" s="42">
        <f t="shared" si="69"/>
        <v>1</v>
      </c>
      <c r="CX52" s="42">
        <f t="shared" si="69"/>
        <v>1</v>
      </c>
      <c r="CY52" s="42">
        <f t="shared" si="69"/>
        <v>1</v>
      </c>
      <c r="CZ52" s="42">
        <f t="shared" si="69"/>
        <v>1</v>
      </c>
      <c r="DA52" s="42">
        <f t="shared" si="69"/>
        <v>1</v>
      </c>
      <c r="DB52" s="42">
        <f t="shared" si="69"/>
        <v>1</v>
      </c>
      <c r="DC52" s="42">
        <f t="shared" si="69"/>
        <v>1</v>
      </c>
      <c r="DD52" s="42">
        <f t="shared" si="69"/>
        <v>1</v>
      </c>
      <c r="DE52" s="42">
        <f t="shared" si="69"/>
        <v>1</v>
      </c>
      <c r="DF52" s="42">
        <f t="shared" si="69"/>
        <v>1</v>
      </c>
      <c r="DG52" s="42">
        <f t="shared" si="69"/>
        <v>1</v>
      </c>
      <c r="DH52" s="42">
        <f t="shared" si="70"/>
        <v>1</v>
      </c>
      <c r="DI52" s="42">
        <f t="shared" si="70"/>
        <v>1</v>
      </c>
      <c r="DJ52" s="42">
        <f t="shared" si="70"/>
        <v>1</v>
      </c>
      <c r="DK52" s="42">
        <f t="shared" si="70"/>
        <v>1</v>
      </c>
      <c r="DL52" s="42">
        <f t="shared" si="70"/>
        <v>1</v>
      </c>
      <c r="DM52" s="42">
        <f t="shared" si="70"/>
        <v>1</v>
      </c>
      <c r="DN52" s="42">
        <f t="shared" si="70"/>
        <v>1</v>
      </c>
      <c r="DQ52" s="42">
        <f t="shared" si="71"/>
        <v>0</v>
      </c>
      <c r="DR52" s="42">
        <f t="shared" si="71"/>
        <v>1</v>
      </c>
      <c r="DS52" s="42">
        <f t="shared" si="71"/>
        <v>1</v>
      </c>
      <c r="DT52" s="42">
        <f t="shared" si="71"/>
        <v>1</v>
      </c>
      <c r="DU52" s="42">
        <f t="shared" si="71"/>
        <v>1</v>
      </c>
      <c r="DV52" s="42">
        <f t="shared" si="71"/>
        <v>1</v>
      </c>
    </row>
    <row r="53" spans="2:126" hidden="1" outlineLevel="2">
      <c r="D53" s="33" t="s">
        <v>96</v>
      </c>
      <c r="S53" s="29"/>
      <c r="U53" s="42">
        <f t="shared" ref="U53:AZ53" si="82">COUNTIFS(U$7:U$23,"&gt;"&amp;0,$G$7:$G$23,$D53)+U45</f>
        <v>0</v>
      </c>
      <c r="V53" s="42">
        <f t="shared" si="82"/>
        <v>0</v>
      </c>
      <c r="W53" s="42">
        <f t="shared" si="82"/>
        <v>0</v>
      </c>
      <c r="X53" s="42">
        <f t="shared" si="82"/>
        <v>0</v>
      </c>
      <c r="Y53" s="42">
        <f t="shared" si="82"/>
        <v>0</v>
      </c>
      <c r="Z53" s="42">
        <f t="shared" si="82"/>
        <v>0</v>
      </c>
      <c r="AA53" s="42">
        <f t="shared" si="82"/>
        <v>0</v>
      </c>
      <c r="AB53" s="42">
        <f t="shared" si="82"/>
        <v>0</v>
      </c>
      <c r="AC53" s="42">
        <f t="shared" si="82"/>
        <v>0</v>
      </c>
      <c r="AD53" s="42">
        <f t="shared" si="82"/>
        <v>0</v>
      </c>
      <c r="AE53" s="42">
        <f t="shared" si="82"/>
        <v>0</v>
      </c>
      <c r="AF53" s="42">
        <f t="shared" si="82"/>
        <v>0</v>
      </c>
      <c r="AG53" s="42">
        <f t="shared" si="82"/>
        <v>0</v>
      </c>
      <c r="AH53" s="42">
        <f t="shared" si="82"/>
        <v>0</v>
      </c>
      <c r="AI53" s="42">
        <f t="shared" si="82"/>
        <v>0</v>
      </c>
      <c r="AJ53" s="42">
        <f t="shared" si="82"/>
        <v>0</v>
      </c>
      <c r="AK53" s="42">
        <f t="shared" si="82"/>
        <v>0</v>
      </c>
      <c r="AL53" s="42">
        <f t="shared" si="82"/>
        <v>0</v>
      </c>
      <c r="AM53" s="42">
        <f t="shared" si="82"/>
        <v>0</v>
      </c>
      <c r="AN53" s="42">
        <f t="shared" si="82"/>
        <v>0</v>
      </c>
      <c r="AO53" s="42">
        <f t="shared" si="82"/>
        <v>0</v>
      </c>
      <c r="AP53" s="42">
        <f t="shared" si="82"/>
        <v>0</v>
      </c>
      <c r="AQ53" s="42">
        <f t="shared" si="82"/>
        <v>0</v>
      </c>
      <c r="AR53" s="42">
        <f t="shared" si="82"/>
        <v>0</v>
      </c>
      <c r="AS53" s="42">
        <f t="shared" si="82"/>
        <v>0</v>
      </c>
      <c r="AT53" s="42">
        <f t="shared" si="82"/>
        <v>0</v>
      </c>
      <c r="AU53" s="42">
        <f t="shared" si="82"/>
        <v>0</v>
      </c>
      <c r="AV53" s="42">
        <f t="shared" si="82"/>
        <v>0</v>
      </c>
      <c r="AW53" s="42">
        <f t="shared" si="82"/>
        <v>0</v>
      </c>
      <c r="AX53" s="42">
        <f t="shared" si="82"/>
        <v>0</v>
      </c>
      <c r="AY53" s="42">
        <f t="shared" si="82"/>
        <v>0</v>
      </c>
      <c r="AZ53" s="42">
        <f t="shared" si="82"/>
        <v>0</v>
      </c>
      <c r="BA53" s="42">
        <f t="shared" ref="BA53:CF53" si="83">COUNTIFS(BA$7:BA$23,"&gt;"&amp;0,$G$7:$G$23,$D53)+BA45</f>
        <v>0</v>
      </c>
      <c r="BB53" s="42">
        <f t="shared" si="83"/>
        <v>0</v>
      </c>
      <c r="BC53" s="42">
        <f t="shared" si="83"/>
        <v>0</v>
      </c>
      <c r="BD53" s="42">
        <f t="shared" si="83"/>
        <v>0</v>
      </c>
      <c r="BE53" s="42">
        <f t="shared" si="83"/>
        <v>0</v>
      </c>
      <c r="BF53" s="42">
        <f t="shared" si="83"/>
        <v>0</v>
      </c>
      <c r="BG53" s="42">
        <f t="shared" si="83"/>
        <v>0</v>
      </c>
      <c r="BH53" s="42">
        <f t="shared" si="83"/>
        <v>0</v>
      </c>
      <c r="BI53" s="42">
        <f t="shared" si="83"/>
        <v>0</v>
      </c>
      <c r="BJ53" s="42">
        <f t="shared" si="83"/>
        <v>0</v>
      </c>
      <c r="BK53" s="42">
        <f t="shared" si="83"/>
        <v>0</v>
      </c>
      <c r="BL53" s="42">
        <f t="shared" si="83"/>
        <v>0</v>
      </c>
      <c r="BM53" s="42">
        <f t="shared" si="83"/>
        <v>0</v>
      </c>
      <c r="BN53" s="42">
        <f t="shared" si="83"/>
        <v>0</v>
      </c>
      <c r="BO53" s="42">
        <f t="shared" si="83"/>
        <v>0</v>
      </c>
      <c r="BP53" s="42">
        <f t="shared" si="83"/>
        <v>0</v>
      </c>
      <c r="BQ53" s="42">
        <f t="shared" si="83"/>
        <v>0</v>
      </c>
      <c r="BR53" s="42">
        <f t="shared" si="83"/>
        <v>0</v>
      </c>
      <c r="BS53" s="42">
        <f t="shared" si="83"/>
        <v>0</v>
      </c>
      <c r="BT53" s="42">
        <f t="shared" si="83"/>
        <v>0</v>
      </c>
      <c r="BU53" s="42">
        <f t="shared" si="83"/>
        <v>0</v>
      </c>
      <c r="BV53" s="42">
        <f t="shared" si="83"/>
        <v>0</v>
      </c>
      <c r="BW53" s="42">
        <f t="shared" si="83"/>
        <v>0</v>
      </c>
      <c r="BX53" s="42">
        <f t="shared" si="83"/>
        <v>0</v>
      </c>
      <c r="BY53" s="42">
        <f t="shared" si="83"/>
        <v>0</v>
      </c>
      <c r="BZ53" s="42">
        <f t="shared" si="83"/>
        <v>0</v>
      </c>
      <c r="CA53" s="42">
        <f t="shared" si="83"/>
        <v>0</v>
      </c>
      <c r="CB53" s="42">
        <f t="shared" si="83"/>
        <v>0</v>
      </c>
      <c r="CC53" s="42">
        <f t="shared" si="83"/>
        <v>0</v>
      </c>
      <c r="CD53" s="42">
        <f t="shared" si="83"/>
        <v>0</v>
      </c>
      <c r="CE53" s="42">
        <f t="shared" si="83"/>
        <v>0</v>
      </c>
      <c r="CF53" s="42">
        <f t="shared" si="83"/>
        <v>0</v>
      </c>
      <c r="CG53" s="42">
        <f t="shared" ref="CG53:CN53" si="84">COUNTIFS(CG$7:CG$23,"&gt;"&amp;0,$G$7:$G$23,$D53)+CG45</f>
        <v>0</v>
      </c>
      <c r="CH53" s="42">
        <f t="shared" si="84"/>
        <v>0</v>
      </c>
      <c r="CI53" s="42">
        <f t="shared" si="84"/>
        <v>0</v>
      </c>
      <c r="CJ53" s="42">
        <f t="shared" si="84"/>
        <v>0</v>
      </c>
      <c r="CK53" s="42">
        <f t="shared" si="84"/>
        <v>0</v>
      </c>
      <c r="CL53" s="42">
        <f t="shared" si="84"/>
        <v>0</v>
      </c>
      <c r="CM53" s="42">
        <f t="shared" si="84"/>
        <v>0</v>
      </c>
      <c r="CN53" s="42">
        <f t="shared" si="84"/>
        <v>0</v>
      </c>
      <c r="CQ53" s="42">
        <f t="shared" si="75"/>
        <v>0</v>
      </c>
      <c r="CR53" s="42">
        <f t="shared" si="69"/>
        <v>0</v>
      </c>
      <c r="CS53" s="42">
        <f t="shared" si="69"/>
        <v>0</v>
      </c>
      <c r="CT53" s="42">
        <f t="shared" si="69"/>
        <v>0</v>
      </c>
      <c r="CU53" s="42">
        <f t="shared" si="69"/>
        <v>0</v>
      </c>
      <c r="CV53" s="42">
        <f t="shared" si="69"/>
        <v>0</v>
      </c>
      <c r="CW53" s="42">
        <f t="shared" si="69"/>
        <v>0</v>
      </c>
      <c r="CX53" s="42">
        <f t="shared" si="69"/>
        <v>0</v>
      </c>
      <c r="CY53" s="42">
        <f t="shared" si="69"/>
        <v>0</v>
      </c>
      <c r="CZ53" s="42">
        <f t="shared" si="69"/>
        <v>0</v>
      </c>
      <c r="DA53" s="42">
        <f t="shared" si="69"/>
        <v>0</v>
      </c>
      <c r="DB53" s="42">
        <f t="shared" si="69"/>
        <v>0</v>
      </c>
      <c r="DC53" s="42">
        <f t="shared" si="69"/>
        <v>0</v>
      </c>
      <c r="DD53" s="42">
        <f t="shared" si="69"/>
        <v>0</v>
      </c>
      <c r="DE53" s="42">
        <f t="shared" si="69"/>
        <v>0</v>
      </c>
      <c r="DF53" s="42">
        <f t="shared" si="69"/>
        <v>0</v>
      </c>
      <c r="DG53" s="42">
        <f t="shared" si="69"/>
        <v>0</v>
      </c>
      <c r="DH53" s="42">
        <f t="shared" si="70"/>
        <v>0</v>
      </c>
      <c r="DI53" s="42">
        <f t="shared" si="70"/>
        <v>0</v>
      </c>
      <c r="DJ53" s="42">
        <f t="shared" si="70"/>
        <v>0</v>
      </c>
      <c r="DK53" s="42">
        <f t="shared" si="70"/>
        <v>0</v>
      </c>
      <c r="DL53" s="42">
        <f t="shared" si="70"/>
        <v>0</v>
      </c>
      <c r="DM53" s="42">
        <f t="shared" si="70"/>
        <v>0</v>
      </c>
      <c r="DN53" s="42">
        <f t="shared" si="70"/>
        <v>0</v>
      </c>
      <c r="DQ53" s="42">
        <f t="shared" si="71"/>
        <v>0</v>
      </c>
      <c r="DR53" s="42">
        <f t="shared" si="71"/>
        <v>0</v>
      </c>
      <c r="DS53" s="42">
        <f t="shared" si="71"/>
        <v>0</v>
      </c>
      <c r="DT53" s="42">
        <f t="shared" si="71"/>
        <v>0</v>
      </c>
      <c r="DU53" s="42">
        <f t="shared" si="71"/>
        <v>0</v>
      </c>
      <c r="DV53" s="42">
        <f t="shared" si="71"/>
        <v>0</v>
      </c>
    </row>
    <row r="54" spans="2:126">
      <c r="S54" s="29"/>
    </row>
    <row r="55" spans="2:126" s="37" customFormat="1" ht="14.4">
      <c r="B55" s="5" t="s">
        <v>71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T55" s="64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/>
      <c r="CP55" s="64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/>
      <c r="DP55" s="64"/>
      <c r="DQ55" s="2"/>
      <c r="DR55" s="2"/>
      <c r="DS55" s="2"/>
      <c r="DT55" s="2"/>
      <c r="DU55" s="2"/>
      <c r="DV55" s="2"/>
    </row>
    <row r="56" spans="2:126" s="119" customFormat="1" ht="13.8" outlineLevel="1" collapsed="1">
      <c r="B56" s="122"/>
      <c r="C56" s="123" t="s">
        <v>70</v>
      </c>
      <c r="T56" s="126"/>
      <c r="U56" s="127">
        <f t="shared" ref="U56:AZ56" si="85">SUM(U57:U62)</f>
        <v>0</v>
      </c>
      <c r="V56" s="127">
        <f t="shared" si="85"/>
        <v>0</v>
      </c>
      <c r="W56" s="127">
        <f t="shared" si="85"/>
        <v>0</v>
      </c>
      <c r="X56" s="127">
        <f t="shared" si="85"/>
        <v>0</v>
      </c>
      <c r="Y56" s="127">
        <f t="shared" si="85"/>
        <v>3462.541666666667</v>
      </c>
      <c r="Z56" s="127">
        <f t="shared" si="85"/>
        <v>3462.541666666667</v>
      </c>
      <c r="AA56" s="127">
        <f t="shared" si="85"/>
        <v>3650.7590579710145</v>
      </c>
      <c r="AB56" s="127">
        <f t="shared" si="85"/>
        <v>3795.541666666667</v>
      </c>
      <c r="AC56" s="127">
        <f t="shared" si="85"/>
        <v>3795.541666666667</v>
      </c>
      <c r="AD56" s="127">
        <f t="shared" si="85"/>
        <v>3795.541666666667</v>
      </c>
      <c r="AE56" s="127">
        <f t="shared" si="85"/>
        <v>3795.541666666667</v>
      </c>
      <c r="AF56" s="127">
        <f t="shared" si="85"/>
        <v>3795.541666666667</v>
      </c>
      <c r="AG56" s="127">
        <f t="shared" si="85"/>
        <v>3795.541666666667</v>
      </c>
      <c r="AH56" s="127">
        <f t="shared" si="85"/>
        <v>3795.541666666667</v>
      </c>
      <c r="AI56" s="127">
        <f t="shared" si="85"/>
        <v>3795.541666666667</v>
      </c>
      <c r="AJ56" s="127">
        <f t="shared" si="85"/>
        <v>3795.541666666667</v>
      </c>
      <c r="AK56" s="127">
        <f t="shared" si="85"/>
        <v>3795.541666666667</v>
      </c>
      <c r="AL56" s="127">
        <f t="shared" si="85"/>
        <v>3795.541666666667</v>
      </c>
      <c r="AM56" s="127">
        <f t="shared" si="85"/>
        <v>3795.541666666667</v>
      </c>
      <c r="AN56" s="127">
        <f t="shared" si="85"/>
        <v>3795.541666666667</v>
      </c>
      <c r="AO56" s="127">
        <f t="shared" si="85"/>
        <v>3795.541666666667</v>
      </c>
      <c r="AP56" s="127">
        <f t="shared" si="85"/>
        <v>3795.541666666667</v>
      </c>
      <c r="AQ56" s="127">
        <f t="shared" si="85"/>
        <v>3795.541666666667</v>
      </c>
      <c r="AR56" s="127">
        <f t="shared" si="85"/>
        <v>3795.541666666667</v>
      </c>
      <c r="AS56" s="127">
        <f t="shared" si="85"/>
        <v>3795.541666666667</v>
      </c>
      <c r="AT56" s="127">
        <f t="shared" si="85"/>
        <v>3795.541666666667</v>
      </c>
      <c r="AU56" s="127">
        <f t="shared" si="85"/>
        <v>3795.541666666667</v>
      </c>
      <c r="AV56" s="127">
        <f t="shared" si="85"/>
        <v>3795.541666666667</v>
      </c>
      <c r="AW56" s="127">
        <f t="shared" si="85"/>
        <v>3795.541666666667</v>
      </c>
      <c r="AX56" s="127">
        <f t="shared" si="85"/>
        <v>3795.541666666667</v>
      </c>
      <c r="AY56" s="127">
        <f t="shared" si="85"/>
        <v>3795.541666666667</v>
      </c>
      <c r="AZ56" s="127">
        <f t="shared" si="85"/>
        <v>3795.541666666667</v>
      </c>
      <c r="BA56" s="127">
        <f t="shared" ref="BA56:CA56" si="86">SUM(BA57:BA62)</f>
        <v>3795.541666666667</v>
      </c>
      <c r="BB56" s="127">
        <f t="shared" si="86"/>
        <v>3795.541666666667</v>
      </c>
      <c r="BC56" s="127">
        <f t="shared" si="86"/>
        <v>3795.541666666667</v>
      </c>
      <c r="BD56" s="127">
        <f t="shared" si="86"/>
        <v>3795.541666666667</v>
      </c>
      <c r="BE56" s="127">
        <f t="shared" si="86"/>
        <v>3795.541666666667</v>
      </c>
      <c r="BF56" s="127">
        <f t="shared" si="86"/>
        <v>3795.541666666667</v>
      </c>
      <c r="BG56" s="127">
        <f t="shared" si="86"/>
        <v>3795.541666666667</v>
      </c>
      <c r="BH56" s="127">
        <f t="shared" si="86"/>
        <v>3795.541666666667</v>
      </c>
      <c r="BI56" s="127">
        <f t="shared" si="86"/>
        <v>3795.541666666667</v>
      </c>
      <c r="BJ56" s="127">
        <f t="shared" si="86"/>
        <v>3795.541666666667</v>
      </c>
      <c r="BK56" s="127">
        <f t="shared" si="86"/>
        <v>3795.541666666667</v>
      </c>
      <c r="BL56" s="127">
        <f t="shared" si="86"/>
        <v>3795.541666666667</v>
      </c>
      <c r="BM56" s="127">
        <f t="shared" si="86"/>
        <v>3795.541666666667</v>
      </c>
      <c r="BN56" s="127">
        <f t="shared" si="86"/>
        <v>3795.541666666667</v>
      </c>
      <c r="BO56" s="127">
        <f t="shared" si="86"/>
        <v>3795.541666666667</v>
      </c>
      <c r="BP56" s="127">
        <f t="shared" si="86"/>
        <v>3795.541666666667</v>
      </c>
      <c r="BQ56" s="127">
        <f t="shared" si="86"/>
        <v>3795.541666666667</v>
      </c>
      <c r="BR56" s="127">
        <f t="shared" si="86"/>
        <v>3795.541666666667</v>
      </c>
      <c r="BS56" s="127">
        <f t="shared" si="86"/>
        <v>3795.541666666667</v>
      </c>
      <c r="BT56" s="127">
        <f t="shared" si="86"/>
        <v>3795.541666666667</v>
      </c>
      <c r="BU56" s="127">
        <f t="shared" si="86"/>
        <v>3795.541666666667</v>
      </c>
      <c r="BV56" s="127">
        <f t="shared" si="86"/>
        <v>3795.541666666667</v>
      </c>
      <c r="BW56" s="127">
        <f t="shared" si="86"/>
        <v>3795.541666666667</v>
      </c>
      <c r="BX56" s="127">
        <f t="shared" si="86"/>
        <v>3795.541666666667</v>
      </c>
      <c r="BY56" s="127">
        <f t="shared" si="86"/>
        <v>3795.541666666667</v>
      </c>
      <c r="BZ56" s="127">
        <f t="shared" si="86"/>
        <v>3795.541666666667</v>
      </c>
      <c r="CA56" s="127">
        <f t="shared" si="86"/>
        <v>3795.541666666667</v>
      </c>
      <c r="CB56" s="127">
        <f t="shared" ref="CB56:CN56" si="87">SUM(CB57:CB62)</f>
        <v>3795.541666666667</v>
      </c>
      <c r="CC56" s="127">
        <f t="shared" si="87"/>
        <v>3795.541666666667</v>
      </c>
      <c r="CD56" s="127">
        <f t="shared" si="87"/>
        <v>3795.541666666667</v>
      </c>
      <c r="CE56" s="127">
        <f t="shared" si="87"/>
        <v>3795.541666666667</v>
      </c>
      <c r="CF56" s="127">
        <f t="shared" si="87"/>
        <v>3795.541666666667</v>
      </c>
      <c r="CG56" s="127">
        <f t="shared" si="87"/>
        <v>3795.541666666667</v>
      </c>
      <c r="CH56" s="127">
        <f t="shared" si="87"/>
        <v>3795.541666666667</v>
      </c>
      <c r="CI56" s="127">
        <f t="shared" si="87"/>
        <v>3795.541666666667</v>
      </c>
      <c r="CJ56" s="127">
        <f t="shared" si="87"/>
        <v>3795.541666666667</v>
      </c>
      <c r="CK56" s="127">
        <f t="shared" si="87"/>
        <v>3795.541666666667</v>
      </c>
      <c r="CL56" s="127">
        <f t="shared" si="87"/>
        <v>3795.541666666667</v>
      </c>
      <c r="CM56" s="127">
        <f t="shared" si="87"/>
        <v>3795.541666666667</v>
      </c>
      <c r="CN56" s="127">
        <f t="shared" si="87"/>
        <v>3795.541666666667</v>
      </c>
      <c r="CO56" s="128"/>
      <c r="CP56" s="128"/>
      <c r="CQ56" s="127">
        <f t="shared" ref="CQ56:DF71" si="88">SUMIFS($U56:$CN56,$U$4:$CN$4,"&gt;=" &amp; EOMONTH(CQ$3,-2),$U$4:$CN$4,"&lt;=" &amp; CQ$3)</f>
        <v>0</v>
      </c>
      <c r="CR56" s="127">
        <f t="shared" si="88"/>
        <v>6925.0833333333339</v>
      </c>
      <c r="CS56" s="127">
        <f t="shared" si="88"/>
        <v>11241.842391304348</v>
      </c>
      <c r="CT56" s="127">
        <f t="shared" si="88"/>
        <v>11386.625</v>
      </c>
      <c r="CU56" s="127">
        <f t="shared" si="88"/>
        <v>11386.625</v>
      </c>
      <c r="CV56" s="127">
        <f t="shared" si="88"/>
        <v>11386.625</v>
      </c>
      <c r="CW56" s="127">
        <f t="shared" si="88"/>
        <v>11386.625</v>
      </c>
      <c r="CX56" s="127">
        <f t="shared" si="88"/>
        <v>11386.625</v>
      </c>
      <c r="CY56" s="127">
        <f t="shared" si="88"/>
        <v>11386.625</v>
      </c>
      <c r="CZ56" s="127">
        <f t="shared" si="88"/>
        <v>11386.625</v>
      </c>
      <c r="DA56" s="127">
        <f t="shared" si="88"/>
        <v>11386.625</v>
      </c>
      <c r="DB56" s="127">
        <f t="shared" si="88"/>
        <v>11386.625</v>
      </c>
      <c r="DC56" s="127">
        <f t="shared" si="88"/>
        <v>11386.625</v>
      </c>
      <c r="DD56" s="127">
        <f t="shared" si="88"/>
        <v>11386.625</v>
      </c>
      <c r="DE56" s="127">
        <f t="shared" si="88"/>
        <v>11386.625</v>
      </c>
      <c r="DF56" s="127">
        <f t="shared" si="88"/>
        <v>11386.625</v>
      </c>
      <c r="DG56" s="127">
        <f t="shared" ref="DG56:DN90" si="89">SUMIFS($U56:$CN56,$U$4:$CN$4,"&gt;=" &amp; EOMONTH(DG$3,-2),$U$4:$CN$4,"&lt;=" &amp; DG$3)</f>
        <v>11386.625</v>
      </c>
      <c r="DH56" s="127">
        <f t="shared" si="89"/>
        <v>11386.625</v>
      </c>
      <c r="DI56" s="127">
        <f t="shared" si="89"/>
        <v>11386.625</v>
      </c>
      <c r="DJ56" s="127">
        <f t="shared" si="89"/>
        <v>11386.625</v>
      </c>
      <c r="DK56" s="127">
        <f t="shared" si="89"/>
        <v>11386.625</v>
      </c>
      <c r="DL56" s="127">
        <f t="shared" si="89"/>
        <v>11386.625</v>
      </c>
      <c r="DM56" s="127">
        <f t="shared" si="89"/>
        <v>11386.625</v>
      </c>
      <c r="DN56" s="127">
        <f t="shared" si="89"/>
        <v>11386.625</v>
      </c>
      <c r="DO56" s="128"/>
      <c r="DP56" s="128"/>
      <c r="DQ56" s="127">
        <f t="shared" ref="DQ56:DV94" si="90">SUMIFS($U56:$CN56,$U$4:$CN$4,"&gt;=" &amp; EOMONTH(DQ$3,-11),$U$4:$CN$4,"&lt;=" &amp; DQ$3)</f>
        <v>29553.550724637687</v>
      </c>
      <c r="DR56" s="127">
        <f t="shared" si="90"/>
        <v>45546.5</v>
      </c>
      <c r="DS56" s="127">
        <f t="shared" si="90"/>
        <v>45546.5</v>
      </c>
      <c r="DT56" s="127">
        <f t="shared" si="90"/>
        <v>45546.5</v>
      </c>
      <c r="DU56" s="127">
        <f t="shared" si="90"/>
        <v>45546.5</v>
      </c>
      <c r="DV56" s="127">
        <f t="shared" si="90"/>
        <v>45546.5</v>
      </c>
    </row>
    <row r="57" spans="2:126" hidden="1" outlineLevel="2">
      <c r="D57" s="33" t="s">
        <v>67</v>
      </c>
      <c r="S57" s="29"/>
      <c r="U57" s="42">
        <f t="shared" ref="U57:AZ57" si="91">SUMIFS(U$7:U$23,$G$7:$G$23,$C56,$Q$7:$Q$23,"FTE")+(U27*U41)</f>
        <v>0</v>
      </c>
      <c r="V57" s="42">
        <f t="shared" si="91"/>
        <v>0</v>
      </c>
      <c r="W57" s="42">
        <f t="shared" si="91"/>
        <v>0</v>
      </c>
      <c r="X57" s="42">
        <f t="shared" si="91"/>
        <v>0</v>
      </c>
      <c r="Y57" s="42">
        <f t="shared" si="91"/>
        <v>2083.3333333333335</v>
      </c>
      <c r="Z57" s="42">
        <f t="shared" si="91"/>
        <v>2083.3333333333335</v>
      </c>
      <c r="AA57" s="42">
        <f t="shared" si="91"/>
        <v>2083.3333333333335</v>
      </c>
      <c r="AB57" s="42">
        <f t="shared" si="91"/>
        <v>2083.3333333333335</v>
      </c>
      <c r="AC57" s="42">
        <f t="shared" si="91"/>
        <v>2083.3333333333335</v>
      </c>
      <c r="AD57" s="42">
        <f t="shared" si="91"/>
        <v>2083.3333333333335</v>
      </c>
      <c r="AE57" s="42">
        <f t="shared" si="91"/>
        <v>2083.3333333333335</v>
      </c>
      <c r="AF57" s="42">
        <f t="shared" si="91"/>
        <v>2083.3333333333335</v>
      </c>
      <c r="AG57" s="42">
        <f t="shared" si="91"/>
        <v>2083.3333333333335</v>
      </c>
      <c r="AH57" s="42">
        <f t="shared" si="91"/>
        <v>2083.3333333333335</v>
      </c>
      <c r="AI57" s="42">
        <f t="shared" si="91"/>
        <v>2083.3333333333335</v>
      </c>
      <c r="AJ57" s="42">
        <f t="shared" si="91"/>
        <v>2083.3333333333335</v>
      </c>
      <c r="AK57" s="42">
        <f t="shared" si="91"/>
        <v>2083.3333333333335</v>
      </c>
      <c r="AL57" s="42">
        <f t="shared" si="91"/>
        <v>2083.3333333333335</v>
      </c>
      <c r="AM57" s="42">
        <f t="shared" si="91"/>
        <v>2083.3333333333335</v>
      </c>
      <c r="AN57" s="42">
        <f t="shared" si="91"/>
        <v>2083.3333333333335</v>
      </c>
      <c r="AO57" s="42">
        <f t="shared" si="91"/>
        <v>2083.3333333333335</v>
      </c>
      <c r="AP57" s="42">
        <f t="shared" si="91"/>
        <v>2083.3333333333335</v>
      </c>
      <c r="AQ57" s="42">
        <f t="shared" si="91"/>
        <v>2083.3333333333335</v>
      </c>
      <c r="AR57" s="42">
        <f t="shared" si="91"/>
        <v>2083.3333333333335</v>
      </c>
      <c r="AS57" s="42">
        <f t="shared" si="91"/>
        <v>2083.3333333333335</v>
      </c>
      <c r="AT57" s="42">
        <f t="shared" si="91"/>
        <v>2083.3333333333335</v>
      </c>
      <c r="AU57" s="42">
        <f t="shared" si="91"/>
        <v>2083.3333333333335</v>
      </c>
      <c r="AV57" s="42">
        <f t="shared" si="91"/>
        <v>2083.3333333333335</v>
      </c>
      <c r="AW57" s="42">
        <f t="shared" si="91"/>
        <v>2083.3333333333335</v>
      </c>
      <c r="AX57" s="42">
        <f t="shared" si="91"/>
        <v>2083.3333333333335</v>
      </c>
      <c r="AY57" s="42">
        <f t="shared" si="91"/>
        <v>2083.3333333333335</v>
      </c>
      <c r="AZ57" s="42">
        <f t="shared" si="91"/>
        <v>2083.3333333333335</v>
      </c>
      <c r="BA57" s="42">
        <f t="shared" ref="BA57:CF57" si="92">SUMIFS(BA$7:BA$23,$G$7:$G$23,$C56,$Q$7:$Q$23,"FTE")+(BA27*BA41)</f>
        <v>2083.3333333333335</v>
      </c>
      <c r="BB57" s="42">
        <f t="shared" si="92"/>
        <v>2083.3333333333335</v>
      </c>
      <c r="BC57" s="42">
        <f t="shared" si="92"/>
        <v>2083.3333333333335</v>
      </c>
      <c r="BD57" s="42">
        <f t="shared" si="92"/>
        <v>2083.3333333333335</v>
      </c>
      <c r="BE57" s="42">
        <f t="shared" si="92"/>
        <v>2083.3333333333335</v>
      </c>
      <c r="BF57" s="42">
        <f t="shared" si="92"/>
        <v>2083.3333333333335</v>
      </c>
      <c r="BG57" s="42">
        <f t="shared" si="92"/>
        <v>2083.3333333333335</v>
      </c>
      <c r="BH57" s="42">
        <f t="shared" si="92"/>
        <v>2083.3333333333335</v>
      </c>
      <c r="BI57" s="42">
        <f t="shared" si="92"/>
        <v>2083.3333333333335</v>
      </c>
      <c r="BJ57" s="42">
        <f t="shared" si="92"/>
        <v>2083.3333333333335</v>
      </c>
      <c r="BK57" s="42">
        <f t="shared" si="92"/>
        <v>2083.3333333333335</v>
      </c>
      <c r="BL57" s="42">
        <f t="shared" si="92"/>
        <v>2083.3333333333335</v>
      </c>
      <c r="BM57" s="42">
        <f t="shared" si="92"/>
        <v>2083.3333333333335</v>
      </c>
      <c r="BN57" s="42">
        <f t="shared" si="92"/>
        <v>2083.3333333333335</v>
      </c>
      <c r="BO57" s="42">
        <f t="shared" si="92"/>
        <v>2083.3333333333335</v>
      </c>
      <c r="BP57" s="42">
        <f t="shared" si="92"/>
        <v>2083.3333333333335</v>
      </c>
      <c r="BQ57" s="42">
        <f t="shared" si="92"/>
        <v>2083.3333333333335</v>
      </c>
      <c r="BR57" s="42">
        <f t="shared" si="92"/>
        <v>2083.3333333333335</v>
      </c>
      <c r="BS57" s="42">
        <f t="shared" si="92"/>
        <v>2083.3333333333335</v>
      </c>
      <c r="BT57" s="42">
        <f t="shared" si="92"/>
        <v>2083.3333333333335</v>
      </c>
      <c r="BU57" s="42">
        <f t="shared" si="92"/>
        <v>2083.3333333333335</v>
      </c>
      <c r="BV57" s="42">
        <f t="shared" si="92"/>
        <v>2083.3333333333335</v>
      </c>
      <c r="BW57" s="42">
        <f t="shared" si="92"/>
        <v>2083.3333333333335</v>
      </c>
      <c r="BX57" s="42">
        <f t="shared" si="92"/>
        <v>2083.3333333333335</v>
      </c>
      <c r="BY57" s="42">
        <f t="shared" si="92"/>
        <v>2083.3333333333335</v>
      </c>
      <c r="BZ57" s="42">
        <f t="shared" si="92"/>
        <v>2083.3333333333335</v>
      </c>
      <c r="CA57" s="42">
        <f t="shared" si="92"/>
        <v>2083.3333333333335</v>
      </c>
      <c r="CB57" s="42">
        <f t="shared" si="92"/>
        <v>2083.3333333333335</v>
      </c>
      <c r="CC57" s="42">
        <f t="shared" si="92"/>
        <v>2083.3333333333335</v>
      </c>
      <c r="CD57" s="42">
        <f t="shared" si="92"/>
        <v>2083.3333333333335</v>
      </c>
      <c r="CE57" s="42">
        <f t="shared" si="92"/>
        <v>2083.3333333333335</v>
      </c>
      <c r="CF57" s="42">
        <f t="shared" si="92"/>
        <v>2083.3333333333335</v>
      </c>
      <c r="CG57" s="42">
        <f t="shared" ref="CG57:CN57" si="93">SUMIFS(CG$7:CG$23,$G$7:$G$23,$C56,$Q$7:$Q$23,"FTE")+(CG27*CG41)</f>
        <v>2083.3333333333335</v>
      </c>
      <c r="CH57" s="42">
        <f t="shared" si="93"/>
        <v>2083.3333333333335</v>
      </c>
      <c r="CI57" s="42">
        <f t="shared" si="93"/>
        <v>2083.3333333333335</v>
      </c>
      <c r="CJ57" s="42">
        <f t="shared" si="93"/>
        <v>2083.3333333333335</v>
      </c>
      <c r="CK57" s="42">
        <f t="shared" si="93"/>
        <v>2083.3333333333335</v>
      </c>
      <c r="CL57" s="42">
        <f t="shared" si="93"/>
        <v>2083.3333333333335</v>
      </c>
      <c r="CM57" s="42">
        <f t="shared" si="93"/>
        <v>2083.3333333333335</v>
      </c>
      <c r="CN57" s="42">
        <f t="shared" si="93"/>
        <v>2083.3333333333335</v>
      </c>
      <c r="CQ57" s="42">
        <f t="shared" si="88"/>
        <v>0</v>
      </c>
      <c r="CR57" s="42">
        <f t="shared" si="88"/>
        <v>4166.666666666667</v>
      </c>
      <c r="CS57" s="42">
        <f t="shared" si="88"/>
        <v>6250</v>
      </c>
      <c r="CT57" s="42">
        <f t="shared" si="88"/>
        <v>6250</v>
      </c>
      <c r="CU57" s="42">
        <f t="shared" si="88"/>
        <v>6250</v>
      </c>
      <c r="CV57" s="42">
        <f t="shared" si="88"/>
        <v>6250</v>
      </c>
      <c r="CW57" s="42">
        <f t="shared" si="88"/>
        <v>6250</v>
      </c>
      <c r="CX57" s="42">
        <f t="shared" si="88"/>
        <v>6250</v>
      </c>
      <c r="CY57" s="42">
        <f t="shared" si="88"/>
        <v>6250</v>
      </c>
      <c r="CZ57" s="42">
        <f t="shared" si="88"/>
        <v>6250</v>
      </c>
      <c r="DA57" s="42">
        <f t="shared" si="88"/>
        <v>6250</v>
      </c>
      <c r="DB57" s="42">
        <f t="shared" si="88"/>
        <v>6250</v>
      </c>
      <c r="DC57" s="42">
        <f t="shared" si="88"/>
        <v>6250</v>
      </c>
      <c r="DD57" s="42">
        <f t="shared" si="88"/>
        <v>6250</v>
      </c>
      <c r="DE57" s="42">
        <f t="shared" si="88"/>
        <v>6250</v>
      </c>
      <c r="DF57" s="42">
        <f t="shared" si="88"/>
        <v>6250</v>
      </c>
      <c r="DG57" s="42">
        <f t="shared" si="89"/>
        <v>6250</v>
      </c>
      <c r="DH57" s="42">
        <f t="shared" si="89"/>
        <v>6250</v>
      </c>
      <c r="DI57" s="42">
        <f t="shared" si="89"/>
        <v>6250</v>
      </c>
      <c r="DJ57" s="42">
        <f t="shared" si="89"/>
        <v>6250</v>
      </c>
      <c r="DK57" s="42">
        <f t="shared" si="89"/>
        <v>6250</v>
      </c>
      <c r="DL57" s="42">
        <f t="shared" si="89"/>
        <v>6250</v>
      </c>
      <c r="DM57" s="42">
        <f t="shared" si="89"/>
        <v>6250</v>
      </c>
      <c r="DN57" s="42">
        <f t="shared" si="89"/>
        <v>6250</v>
      </c>
      <c r="DQ57" s="42">
        <f t="shared" si="90"/>
        <v>16666.666666666668</v>
      </c>
      <c r="DR57" s="42">
        <f t="shared" si="90"/>
        <v>24999.999999999996</v>
      </c>
      <c r="DS57" s="42">
        <f t="shared" si="90"/>
        <v>24999.999999999996</v>
      </c>
      <c r="DT57" s="42">
        <f t="shared" si="90"/>
        <v>24999.999999999996</v>
      </c>
      <c r="DU57" s="42">
        <f t="shared" si="90"/>
        <v>24999.999999999996</v>
      </c>
      <c r="DV57" s="42">
        <f t="shared" si="90"/>
        <v>24999.999999999996</v>
      </c>
    </row>
    <row r="58" spans="2:126" hidden="1" outlineLevel="2">
      <c r="D58" s="33" t="s">
        <v>66</v>
      </c>
      <c r="S58" s="29"/>
      <c r="U58" s="42">
        <f t="shared" ref="U58:AZ58" si="94">SUMIFS(U$7:U$23,$G$7:$G$23,$C56,$Q$7:$Q$23,"consultant")</f>
        <v>0</v>
      </c>
      <c r="V58" s="42">
        <f t="shared" si="94"/>
        <v>0</v>
      </c>
      <c r="W58" s="42">
        <f t="shared" si="94"/>
        <v>0</v>
      </c>
      <c r="X58" s="42">
        <f t="shared" si="94"/>
        <v>0</v>
      </c>
      <c r="Y58" s="42">
        <f t="shared" si="94"/>
        <v>999</v>
      </c>
      <c r="Z58" s="42">
        <f t="shared" si="94"/>
        <v>999</v>
      </c>
      <c r="AA58" s="42">
        <f t="shared" si="94"/>
        <v>1187.2173913043478</v>
      </c>
      <c r="AB58" s="42">
        <f t="shared" si="94"/>
        <v>1332</v>
      </c>
      <c r="AC58" s="42">
        <f t="shared" si="94"/>
        <v>1332</v>
      </c>
      <c r="AD58" s="42">
        <f t="shared" si="94"/>
        <v>1332</v>
      </c>
      <c r="AE58" s="42">
        <f t="shared" si="94"/>
        <v>1332</v>
      </c>
      <c r="AF58" s="42">
        <f t="shared" si="94"/>
        <v>1332</v>
      </c>
      <c r="AG58" s="42">
        <f t="shared" si="94"/>
        <v>1332</v>
      </c>
      <c r="AH58" s="42">
        <f t="shared" si="94"/>
        <v>1332</v>
      </c>
      <c r="AI58" s="42">
        <f t="shared" si="94"/>
        <v>1332</v>
      </c>
      <c r="AJ58" s="42">
        <f t="shared" si="94"/>
        <v>1332</v>
      </c>
      <c r="AK58" s="42">
        <f t="shared" si="94"/>
        <v>1332</v>
      </c>
      <c r="AL58" s="42">
        <f t="shared" si="94"/>
        <v>1332</v>
      </c>
      <c r="AM58" s="42">
        <f t="shared" si="94"/>
        <v>1332</v>
      </c>
      <c r="AN58" s="42">
        <f t="shared" si="94"/>
        <v>1332</v>
      </c>
      <c r="AO58" s="42">
        <f t="shared" si="94"/>
        <v>1332</v>
      </c>
      <c r="AP58" s="42">
        <f t="shared" si="94"/>
        <v>1332</v>
      </c>
      <c r="AQ58" s="42">
        <f t="shared" si="94"/>
        <v>1332</v>
      </c>
      <c r="AR58" s="42">
        <f t="shared" si="94"/>
        <v>1332</v>
      </c>
      <c r="AS58" s="42">
        <f t="shared" si="94"/>
        <v>1332</v>
      </c>
      <c r="AT58" s="42">
        <f t="shared" si="94"/>
        <v>1332</v>
      </c>
      <c r="AU58" s="42">
        <f t="shared" si="94"/>
        <v>1332</v>
      </c>
      <c r="AV58" s="42">
        <f t="shared" si="94"/>
        <v>1332</v>
      </c>
      <c r="AW58" s="42">
        <f t="shared" si="94"/>
        <v>1332</v>
      </c>
      <c r="AX58" s="42">
        <f t="shared" si="94"/>
        <v>1332</v>
      </c>
      <c r="AY58" s="42">
        <f t="shared" si="94"/>
        <v>1332</v>
      </c>
      <c r="AZ58" s="42">
        <f t="shared" si="94"/>
        <v>1332</v>
      </c>
      <c r="BA58" s="42">
        <f t="shared" ref="BA58:CF58" si="95">SUMIFS(BA$7:BA$23,$G$7:$G$23,$C56,$Q$7:$Q$23,"consultant")</f>
        <v>1332</v>
      </c>
      <c r="BB58" s="42">
        <f t="shared" si="95"/>
        <v>1332</v>
      </c>
      <c r="BC58" s="42">
        <f t="shared" si="95"/>
        <v>1332</v>
      </c>
      <c r="BD58" s="42">
        <f t="shared" si="95"/>
        <v>1332</v>
      </c>
      <c r="BE58" s="42">
        <f t="shared" si="95"/>
        <v>1332</v>
      </c>
      <c r="BF58" s="42">
        <f t="shared" si="95"/>
        <v>1332</v>
      </c>
      <c r="BG58" s="42">
        <f t="shared" si="95"/>
        <v>1332</v>
      </c>
      <c r="BH58" s="42">
        <f t="shared" si="95"/>
        <v>1332</v>
      </c>
      <c r="BI58" s="42">
        <f t="shared" si="95"/>
        <v>1332</v>
      </c>
      <c r="BJ58" s="42">
        <f t="shared" si="95"/>
        <v>1332</v>
      </c>
      <c r="BK58" s="42">
        <f t="shared" si="95"/>
        <v>1332</v>
      </c>
      <c r="BL58" s="42">
        <f t="shared" si="95"/>
        <v>1332</v>
      </c>
      <c r="BM58" s="42">
        <f t="shared" si="95"/>
        <v>1332</v>
      </c>
      <c r="BN58" s="42">
        <f t="shared" si="95"/>
        <v>1332</v>
      </c>
      <c r="BO58" s="42">
        <f t="shared" si="95"/>
        <v>1332</v>
      </c>
      <c r="BP58" s="42">
        <f t="shared" si="95"/>
        <v>1332</v>
      </c>
      <c r="BQ58" s="42">
        <f t="shared" si="95"/>
        <v>1332</v>
      </c>
      <c r="BR58" s="42">
        <f t="shared" si="95"/>
        <v>1332</v>
      </c>
      <c r="BS58" s="42">
        <f t="shared" si="95"/>
        <v>1332</v>
      </c>
      <c r="BT58" s="42">
        <f t="shared" si="95"/>
        <v>1332</v>
      </c>
      <c r="BU58" s="42">
        <f t="shared" si="95"/>
        <v>1332</v>
      </c>
      <c r="BV58" s="42">
        <f t="shared" si="95"/>
        <v>1332</v>
      </c>
      <c r="BW58" s="42">
        <f t="shared" si="95"/>
        <v>1332</v>
      </c>
      <c r="BX58" s="42">
        <f t="shared" si="95"/>
        <v>1332</v>
      </c>
      <c r="BY58" s="42">
        <f t="shared" si="95"/>
        <v>1332</v>
      </c>
      <c r="BZ58" s="42">
        <f t="shared" si="95"/>
        <v>1332</v>
      </c>
      <c r="CA58" s="42">
        <f t="shared" si="95"/>
        <v>1332</v>
      </c>
      <c r="CB58" s="42">
        <f t="shared" si="95"/>
        <v>1332</v>
      </c>
      <c r="CC58" s="42">
        <f t="shared" si="95"/>
        <v>1332</v>
      </c>
      <c r="CD58" s="42">
        <f t="shared" si="95"/>
        <v>1332</v>
      </c>
      <c r="CE58" s="42">
        <f t="shared" si="95"/>
        <v>1332</v>
      </c>
      <c r="CF58" s="42">
        <f t="shared" si="95"/>
        <v>1332</v>
      </c>
      <c r="CG58" s="42">
        <f t="shared" ref="CG58:CN58" si="96">SUMIFS(CG$7:CG$23,$G$7:$G$23,$C56,$Q$7:$Q$23,"consultant")</f>
        <v>1332</v>
      </c>
      <c r="CH58" s="42">
        <f t="shared" si="96"/>
        <v>1332</v>
      </c>
      <c r="CI58" s="42">
        <f t="shared" si="96"/>
        <v>1332</v>
      </c>
      <c r="CJ58" s="42">
        <f t="shared" si="96"/>
        <v>1332</v>
      </c>
      <c r="CK58" s="42">
        <f t="shared" si="96"/>
        <v>1332</v>
      </c>
      <c r="CL58" s="42">
        <f t="shared" si="96"/>
        <v>1332</v>
      </c>
      <c r="CM58" s="42">
        <f t="shared" si="96"/>
        <v>1332</v>
      </c>
      <c r="CN58" s="42">
        <f t="shared" si="96"/>
        <v>1332</v>
      </c>
      <c r="CQ58" s="42">
        <f t="shared" si="88"/>
        <v>0</v>
      </c>
      <c r="CR58" s="42">
        <f t="shared" si="88"/>
        <v>1998</v>
      </c>
      <c r="CS58" s="42">
        <f t="shared" si="88"/>
        <v>3851.217391304348</v>
      </c>
      <c r="CT58" s="42">
        <f t="shared" si="88"/>
        <v>3996</v>
      </c>
      <c r="CU58" s="42">
        <f t="shared" si="88"/>
        <v>3996</v>
      </c>
      <c r="CV58" s="42">
        <f t="shared" si="88"/>
        <v>3996</v>
      </c>
      <c r="CW58" s="42">
        <f t="shared" si="88"/>
        <v>3996</v>
      </c>
      <c r="CX58" s="42">
        <f t="shared" si="88"/>
        <v>3996</v>
      </c>
      <c r="CY58" s="42">
        <f t="shared" si="88"/>
        <v>3996</v>
      </c>
      <c r="CZ58" s="42">
        <f t="shared" si="88"/>
        <v>3996</v>
      </c>
      <c r="DA58" s="42">
        <f t="shared" si="88"/>
        <v>3996</v>
      </c>
      <c r="DB58" s="42">
        <f t="shared" si="88"/>
        <v>3996</v>
      </c>
      <c r="DC58" s="42">
        <f t="shared" si="88"/>
        <v>3996</v>
      </c>
      <c r="DD58" s="42">
        <f t="shared" si="88"/>
        <v>3996</v>
      </c>
      <c r="DE58" s="42">
        <f t="shared" si="88"/>
        <v>3996</v>
      </c>
      <c r="DF58" s="42">
        <f t="shared" si="88"/>
        <v>3996</v>
      </c>
      <c r="DG58" s="42">
        <f t="shared" si="89"/>
        <v>3996</v>
      </c>
      <c r="DH58" s="42">
        <f t="shared" si="89"/>
        <v>3996</v>
      </c>
      <c r="DI58" s="42">
        <f t="shared" si="89"/>
        <v>3996</v>
      </c>
      <c r="DJ58" s="42">
        <f t="shared" si="89"/>
        <v>3996</v>
      </c>
      <c r="DK58" s="42">
        <f t="shared" si="89"/>
        <v>3996</v>
      </c>
      <c r="DL58" s="42">
        <f t="shared" si="89"/>
        <v>3996</v>
      </c>
      <c r="DM58" s="42">
        <f t="shared" si="89"/>
        <v>3996</v>
      </c>
      <c r="DN58" s="42">
        <f t="shared" si="89"/>
        <v>3996</v>
      </c>
      <c r="DQ58" s="42">
        <f t="shared" si="90"/>
        <v>9845.217391304348</v>
      </c>
      <c r="DR58" s="42">
        <f t="shared" si="90"/>
        <v>15984</v>
      </c>
      <c r="DS58" s="42">
        <f t="shared" si="90"/>
        <v>15984</v>
      </c>
      <c r="DT58" s="42">
        <f t="shared" si="90"/>
        <v>15984</v>
      </c>
      <c r="DU58" s="42">
        <f t="shared" si="90"/>
        <v>15984</v>
      </c>
      <c r="DV58" s="42">
        <f t="shared" si="90"/>
        <v>15984</v>
      </c>
    </row>
    <row r="59" spans="2:126" hidden="1" outlineLevel="2">
      <c r="D59" s="33" t="s">
        <v>65</v>
      </c>
      <c r="S59" s="29"/>
      <c r="U59" s="46" cm="1">
        <f t="array" ref="U59">U57*Payroll_tax</f>
        <v>0</v>
      </c>
      <c r="V59" s="46">
        <f t="shared" ref="V59:BA59" si="97">V57*Payroll_tax</f>
        <v>0</v>
      </c>
      <c r="W59" s="46">
        <f t="shared" si="97"/>
        <v>0</v>
      </c>
      <c r="X59" s="46">
        <f t="shared" si="97"/>
        <v>0</v>
      </c>
      <c r="Y59" s="46">
        <f t="shared" si="97"/>
        <v>166.66666666666669</v>
      </c>
      <c r="Z59" s="46">
        <f t="shared" si="97"/>
        <v>166.66666666666669</v>
      </c>
      <c r="AA59" s="46">
        <f t="shared" si="97"/>
        <v>166.66666666666669</v>
      </c>
      <c r="AB59" s="46">
        <f t="shared" si="97"/>
        <v>166.66666666666669</v>
      </c>
      <c r="AC59" s="46">
        <f t="shared" si="97"/>
        <v>166.66666666666669</v>
      </c>
      <c r="AD59" s="46">
        <f t="shared" si="97"/>
        <v>166.66666666666669</v>
      </c>
      <c r="AE59" s="46">
        <f t="shared" si="97"/>
        <v>166.66666666666669</v>
      </c>
      <c r="AF59" s="46">
        <f t="shared" si="97"/>
        <v>166.66666666666669</v>
      </c>
      <c r="AG59" s="46">
        <f t="shared" si="97"/>
        <v>166.66666666666669</v>
      </c>
      <c r="AH59" s="46">
        <f t="shared" si="97"/>
        <v>166.66666666666669</v>
      </c>
      <c r="AI59" s="46">
        <f t="shared" si="97"/>
        <v>166.66666666666669</v>
      </c>
      <c r="AJ59" s="46">
        <f t="shared" si="97"/>
        <v>166.66666666666669</v>
      </c>
      <c r="AK59" s="46">
        <f t="shared" si="97"/>
        <v>166.66666666666669</v>
      </c>
      <c r="AL59" s="46">
        <f t="shared" si="97"/>
        <v>166.66666666666669</v>
      </c>
      <c r="AM59" s="46">
        <f t="shared" si="97"/>
        <v>166.66666666666669</v>
      </c>
      <c r="AN59" s="46">
        <f t="shared" si="97"/>
        <v>166.66666666666669</v>
      </c>
      <c r="AO59" s="46">
        <f t="shared" si="97"/>
        <v>166.66666666666669</v>
      </c>
      <c r="AP59" s="46">
        <f t="shared" si="97"/>
        <v>166.66666666666669</v>
      </c>
      <c r="AQ59" s="46">
        <f t="shared" si="97"/>
        <v>166.66666666666669</v>
      </c>
      <c r="AR59" s="46">
        <f t="shared" si="97"/>
        <v>166.66666666666669</v>
      </c>
      <c r="AS59" s="46">
        <f t="shared" si="97"/>
        <v>166.66666666666669</v>
      </c>
      <c r="AT59" s="46">
        <f t="shared" si="97"/>
        <v>166.66666666666669</v>
      </c>
      <c r="AU59" s="46">
        <f t="shared" si="97"/>
        <v>166.66666666666669</v>
      </c>
      <c r="AV59" s="46">
        <f t="shared" si="97"/>
        <v>166.66666666666669</v>
      </c>
      <c r="AW59" s="46">
        <f t="shared" si="97"/>
        <v>166.66666666666669</v>
      </c>
      <c r="AX59" s="46">
        <f t="shared" si="97"/>
        <v>166.66666666666669</v>
      </c>
      <c r="AY59" s="46">
        <f t="shared" si="97"/>
        <v>166.66666666666669</v>
      </c>
      <c r="AZ59" s="46">
        <f t="shared" si="97"/>
        <v>166.66666666666669</v>
      </c>
      <c r="BA59" s="46">
        <f t="shared" si="97"/>
        <v>166.66666666666669</v>
      </c>
      <c r="BB59" s="46">
        <f t="shared" ref="BB59:CG59" si="98">BB57*Payroll_tax</f>
        <v>166.66666666666669</v>
      </c>
      <c r="BC59" s="46">
        <f t="shared" si="98"/>
        <v>166.66666666666669</v>
      </c>
      <c r="BD59" s="46">
        <f t="shared" si="98"/>
        <v>166.66666666666669</v>
      </c>
      <c r="BE59" s="46">
        <f t="shared" si="98"/>
        <v>166.66666666666669</v>
      </c>
      <c r="BF59" s="46">
        <f t="shared" si="98"/>
        <v>166.66666666666669</v>
      </c>
      <c r="BG59" s="46">
        <f t="shared" si="98"/>
        <v>166.66666666666669</v>
      </c>
      <c r="BH59" s="46">
        <f t="shared" si="98"/>
        <v>166.66666666666669</v>
      </c>
      <c r="BI59" s="46">
        <f t="shared" si="98"/>
        <v>166.66666666666669</v>
      </c>
      <c r="BJ59" s="46">
        <f t="shared" si="98"/>
        <v>166.66666666666669</v>
      </c>
      <c r="BK59" s="46">
        <f t="shared" si="98"/>
        <v>166.66666666666669</v>
      </c>
      <c r="BL59" s="46">
        <f t="shared" si="98"/>
        <v>166.66666666666669</v>
      </c>
      <c r="BM59" s="46">
        <f t="shared" si="98"/>
        <v>166.66666666666669</v>
      </c>
      <c r="BN59" s="46">
        <f t="shared" si="98"/>
        <v>166.66666666666669</v>
      </c>
      <c r="BO59" s="46">
        <f t="shared" si="98"/>
        <v>166.66666666666669</v>
      </c>
      <c r="BP59" s="46">
        <f t="shared" si="98"/>
        <v>166.66666666666669</v>
      </c>
      <c r="BQ59" s="46">
        <f t="shared" si="98"/>
        <v>166.66666666666669</v>
      </c>
      <c r="BR59" s="46">
        <f t="shared" si="98"/>
        <v>166.66666666666669</v>
      </c>
      <c r="BS59" s="46">
        <f t="shared" si="98"/>
        <v>166.66666666666669</v>
      </c>
      <c r="BT59" s="46">
        <f t="shared" si="98"/>
        <v>166.66666666666669</v>
      </c>
      <c r="BU59" s="46">
        <f t="shared" si="98"/>
        <v>166.66666666666669</v>
      </c>
      <c r="BV59" s="46">
        <f t="shared" si="98"/>
        <v>166.66666666666669</v>
      </c>
      <c r="BW59" s="46">
        <f t="shared" si="98"/>
        <v>166.66666666666669</v>
      </c>
      <c r="BX59" s="46">
        <f t="shared" si="98"/>
        <v>166.66666666666669</v>
      </c>
      <c r="BY59" s="46">
        <f t="shared" si="98"/>
        <v>166.66666666666669</v>
      </c>
      <c r="BZ59" s="46">
        <f t="shared" si="98"/>
        <v>166.66666666666669</v>
      </c>
      <c r="CA59" s="46">
        <f t="shared" si="98"/>
        <v>166.66666666666669</v>
      </c>
      <c r="CB59" s="46">
        <f t="shared" si="98"/>
        <v>166.66666666666669</v>
      </c>
      <c r="CC59" s="46">
        <f t="shared" si="98"/>
        <v>166.66666666666669</v>
      </c>
      <c r="CD59" s="46">
        <f t="shared" si="98"/>
        <v>166.66666666666669</v>
      </c>
      <c r="CE59" s="46">
        <f t="shared" si="98"/>
        <v>166.66666666666669</v>
      </c>
      <c r="CF59" s="46">
        <f t="shared" si="98"/>
        <v>166.66666666666669</v>
      </c>
      <c r="CG59" s="46">
        <f t="shared" si="98"/>
        <v>166.66666666666669</v>
      </c>
      <c r="CH59" s="46">
        <f t="shared" ref="CH59:CN59" si="99">CH57*Payroll_tax</f>
        <v>166.66666666666669</v>
      </c>
      <c r="CI59" s="46">
        <f t="shared" si="99"/>
        <v>166.66666666666669</v>
      </c>
      <c r="CJ59" s="46">
        <f t="shared" si="99"/>
        <v>166.66666666666669</v>
      </c>
      <c r="CK59" s="46">
        <f t="shared" si="99"/>
        <v>166.66666666666669</v>
      </c>
      <c r="CL59" s="46">
        <f t="shared" si="99"/>
        <v>166.66666666666669</v>
      </c>
      <c r="CM59" s="46">
        <f t="shared" si="99"/>
        <v>166.66666666666669</v>
      </c>
      <c r="CN59" s="46">
        <f t="shared" si="99"/>
        <v>166.66666666666669</v>
      </c>
      <c r="CQ59" s="42">
        <f t="shared" si="88"/>
        <v>0</v>
      </c>
      <c r="CR59" s="42">
        <f t="shared" si="88"/>
        <v>333.33333333333337</v>
      </c>
      <c r="CS59" s="42">
        <f t="shared" si="88"/>
        <v>500.00000000000006</v>
      </c>
      <c r="CT59" s="42">
        <f t="shared" si="88"/>
        <v>500.00000000000006</v>
      </c>
      <c r="CU59" s="42">
        <f t="shared" si="88"/>
        <v>500.00000000000006</v>
      </c>
      <c r="CV59" s="42">
        <f t="shared" si="88"/>
        <v>500.00000000000006</v>
      </c>
      <c r="CW59" s="42">
        <f t="shared" si="88"/>
        <v>500.00000000000006</v>
      </c>
      <c r="CX59" s="42">
        <f t="shared" si="88"/>
        <v>500.00000000000006</v>
      </c>
      <c r="CY59" s="42">
        <f t="shared" si="88"/>
        <v>500.00000000000006</v>
      </c>
      <c r="CZ59" s="42">
        <f t="shared" si="88"/>
        <v>500.00000000000006</v>
      </c>
      <c r="DA59" s="42">
        <f t="shared" si="88"/>
        <v>500.00000000000006</v>
      </c>
      <c r="DB59" s="42">
        <f t="shared" si="88"/>
        <v>500.00000000000006</v>
      </c>
      <c r="DC59" s="42">
        <f t="shared" si="88"/>
        <v>500.00000000000006</v>
      </c>
      <c r="DD59" s="42">
        <f t="shared" si="88"/>
        <v>500.00000000000006</v>
      </c>
      <c r="DE59" s="42">
        <f t="shared" si="88"/>
        <v>500.00000000000006</v>
      </c>
      <c r="DF59" s="42">
        <f t="shared" si="88"/>
        <v>500.00000000000006</v>
      </c>
      <c r="DG59" s="42">
        <f t="shared" si="89"/>
        <v>500.00000000000006</v>
      </c>
      <c r="DH59" s="42">
        <f t="shared" si="89"/>
        <v>500.00000000000006</v>
      </c>
      <c r="DI59" s="42">
        <f t="shared" si="89"/>
        <v>500.00000000000006</v>
      </c>
      <c r="DJ59" s="42">
        <f t="shared" si="89"/>
        <v>500.00000000000006</v>
      </c>
      <c r="DK59" s="42">
        <f t="shared" si="89"/>
        <v>500.00000000000006</v>
      </c>
      <c r="DL59" s="42">
        <f t="shared" si="89"/>
        <v>500.00000000000006</v>
      </c>
      <c r="DM59" s="42">
        <f t="shared" si="89"/>
        <v>500.00000000000006</v>
      </c>
      <c r="DN59" s="42">
        <f t="shared" si="89"/>
        <v>500.00000000000006</v>
      </c>
      <c r="DQ59" s="42">
        <f t="shared" si="90"/>
        <v>1333.3333333333337</v>
      </c>
      <c r="DR59" s="42">
        <f t="shared" si="90"/>
        <v>2000.0000000000007</v>
      </c>
      <c r="DS59" s="42">
        <f t="shared" si="90"/>
        <v>2000.0000000000007</v>
      </c>
      <c r="DT59" s="42">
        <f t="shared" si="90"/>
        <v>2000.0000000000007</v>
      </c>
      <c r="DU59" s="42">
        <f t="shared" si="90"/>
        <v>2000.0000000000007</v>
      </c>
      <c r="DV59" s="42">
        <f t="shared" si="90"/>
        <v>2000.0000000000007</v>
      </c>
    </row>
    <row r="60" spans="2:126" hidden="1" outlineLevel="2">
      <c r="D60" s="33" t="s">
        <v>60</v>
      </c>
      <c r="S60" s="29"/>
      <c r="U60" s="46">
        <f t="shared" ref="U60:AZ60" si="100">U57*Health_Benefits</f>
        <v>0</v>
      </c>
      <c r="V60" s="46">
        <f t="shared" si="100"/>
        <v>0</v>
      </c>
      <c r="W60" s="46">
        <f t="shared" si="100"/>
        <v>0</v>
      </c>
      <c r="X60" s="46">
        <f t="shared" si="100"/>
        <v>0</v>
      </c>
      <c r="Y60" s="46">
        <f t="shared" si="100"/>
        <v>208.33333333333337</v>
      </c>
      <c r="Z60" s="46">
        <f t="shared" si="100"/>
        <v>208.33333333333337</v>
      </c>
      <c r="AA60" s="46">
        <f t="shared" si="100"/>
        <v>208.33333333333337</v>
      </c>
      <c r="AB60" s="46">
        <f t="shared" si="100"/>
        <v>208.33333333333337</v>
      </c>
      <c r="AC60" s="46">
        <f t="shared" si="100"/>
        <v>208.33333333333337</v>
      </c>
      <c r="AD60" s="46">
        <f t="shared" si="100"/>
        <v>208.33333333333337</v>
      </c>
      <c r="AE60" s="46">
        <f t="shared" si="100"/>
        <v>208.33333333333337</v>
      </c>
      <c r="AF60" s="46">
        <f t="shared" si="100"/>
        <v>208.33333333333337</v>
      </c>
      <c r="AG60" s="46">
        <f t="shared" si="100"/>
        <v>208.33333333333337</v>
      </c>
      <c r="AH60" s="46">
        <f t="shared" si="100"/>
        <v>208.33333333333337</v>
      </c>
      <c r="AI60" s="46">
        <f t="shared" si="100"/>
        <v>208.33333333333337</v>
      </c>
      <c r="AJ60" s="46">
        <f t="shared" si="100"/>
        <v>208.33333333333337</v>
      </c>
      <c r="AK60" s="46">
        <f t="shared" si="100"/>
        <v>208.33333333333337</v>
      </c>
      <c r="AL60" s="46">
        <f t="shared" si="100"/>
        <v>208.33333333333337</v>
      </c>
      <c r="AM60" s="46">
        <f t="shared" si="100"/>
        <v>208.33333333333337</v>
      </c>
      <c r="AN60" s="46">
        <f t="shared" si="100"/>
        <v>208.33333333333337</v>
      </c>
      <c r="AO60" s="46">
        <f t="shared" si="100"/>
        <v>208.33333333333337</v>
      </c>
      <c r="AP60" s="46">
        <f t="shared" si="100"/>
        <v>208.33333333333337</v>
      </c>
      <c r="AQ60" s="46">
        <f t="shared" si="100"/>
        <v>208.33333333333337</v>
      </c>
      <c r="AR60" s="46">
        <f t="shared" si="100"/>
        <v>208.33333333333337</v>
      </c>
      <c r="AS60" s="46">
        <f t="shared" si="100"/>
        <v>208.33333333333337</v>
      </c>
      <c r="AT60" s="46">
        <f t="shared" si="100"/>
        <v>208.33333333333337</v>
      </c>
      <c r="AU60" s="46">
        <f t="shared" si="100"/>
        <v>208.33333333333337</v>
      </c>
      <c r="AV60" s="46">
        <f t="shared" si="100"/>
        <v>208.33333333333337</v>
      </c>
      <c r="AW60" s="46">
        <f t="shared" si="100"/>
        <v>208.33333333333337</v>
      </c>
      <c r="AX60" s="46">
        <f t="shared" si="100"/>
        <v>208.33333333333337</v>
      </c>
      <c r="AY60" s="46">
        <f t="shared" si="100"/>
        <v>208.33333333333337</v>
      </c>
      <c r="AZ60" s="46">
        <f t="shared" si="100"/>
        <v>208.33333333333337</v>
      </c>
      <c r="BA60" s="46">
        <f t="shared" ref="BA60:CF60" si="101">BA57*Health_Benefits</f>
        <v>208.33333333333337</v>
      </c>
      <c r="BB60" s="46">
        <f t="shared" si="101"/>
        <v>208.33333333333337</v>
      </c>
      <c r="BC60" s="46">
        <f t="shared" si="101"/>
        <v>208.33333333333337</v>
      </c>
      <c r="BD60" s="46">
        <f t="shared" si="101"/>
        <v>208.33333333333337</v>
      </c>
      <c r="BE60" s="46">
        <f t="shared" si="101"/>
        <v>208.33333333333337</v>
      </c>
      <c r="BF60" s="46">
        <f t="shared" si="101"/>
        <v>208.33333333333337</v>
      </c>
      <c r="BG60" s="46">
        <f t="shared" si="101"/>
        <v>208.33333333333337</v>
      </c>
      <c r="BH60" s="46">
        <f t="shared" si="101"/>
        <v>208.33333333333337</v>
      </c>
      <c r="BI60" s="46">
        <f t="shared" si="101"/>
        <v>208.33333333333337</v>
      </c>
      <c r="BJ60" s="46">
        <f t="shared" si="101"/>
        <v>208.33333333333337</v>
      </c>
      <c r="BK60" s="46">
        <f t="shared" si="101"/>
        <v>208.33333333333337</v>
      </c>
      <c r="BL60" s="46">
        <f t="shared" si="101"/>
        <v>208.33333333333337</v>
      </c>
      <c r="BM60" s="46">
        <f t="shared" si="101"/>
        <v>208.33333333333337</v>
      </c>
      <c r="BN60" s="46">
        <f t="shared" si="101"/>
        <v>208.33333333333337</v>
      </c>
      <c r="BO60" s="46">
        <f t="shared" si="101"/>
        <v>208.33333333333337</v>
      </c>
      <c r="BP60" s="46">
        <f t="shared" si="101"/>
        <v>208.33333333333337</v>
      </c>
      <c r="BQ60" s="46">
        <f t="shared" si="101"/>
        <v>208.33333333333337</v>
      </c>
      <c r="BR60" s="46">
        <f t="shared" si="101"/>
        <v>208.33333333333337</v>
      </c>
      <c r="BS60" s="46">
        <f t="shared" si="101"/>
        <v>208.33333333333337</v>
      </c>
      <c r="BT60" s="46">
        <f t="shared" si="101"/>
        <v>208.33333333333337</v>
      </c>
      <c r="BU60" s="46">
        <f t="shared" si="101"/>
        <v>208.33333333333337</v>
      </c>
      <c r="BV60" s="46">
        <f t="shared" si="101"/>
        <v>208.33333333333337</v>
      </c>
      <c r="BW60" s="46">
        <f t="shared" si="101"/>
        <v>208.33333333333337</v>
      </c>
      <c r="BX60" s="46">
        <f t="shared" si="101"/>
        <v>208.33333333333337</v>
      </c>
      <c r="BY60" s="46">
        <f t="shared" si="101"/>
        <v>208.33333333333337</v>
      </c>
      <c r="BZ60" s="46">
        <f t="shared" si="101"/>
        <v>208.33333333333337</v>
      </c>
      <c r="CA60" s="46">
        <f t="shared" si="101"/>
        <v>208.33333333333337</v>
      </c>
      <c r="CB60" s="46">
        <f t="shared" si="101"/>
        <v>208.33333333333337</v>
      </c>
      <c r="CC60" s="46">
        <f t="shared" si="101"/>
        <v>208.33333333333337</v>
      </c>
      <c r="CD60" s="46">
        <f t="shared" si="101"/>
        <v>208.33333333333337</v>
      </c>
      <c r="CE60" s="46">
        <f t="shared" si="101"/>
        <v>208.33333333333337</v>
      </c>
      <c r="CF60" s="46">
        <f t="shared" si="101"/>
        <v>208.33333333333337</v>
      </c>
      <c r="CG60" s="46">
        <f t="shared" ref="CG60:CN60" si="102">CG57*Health_Benefits</f>
        <v>208.33333333333337</v>
      </c>
      <c r="CH60" s="46">
        <f t="shared" si="102"/>
        <v>208.33333333333337</v>
      </c>
      <c r="CI60" s="46">
        <f t="shared" si="102"/>
        <v>208.33333333333337</v>
      </c>
      <c r="CJ60" s="46">
        <f t="shared" si="102"/>
        <v>208.33333333333337</v>
      </c>
      <c r="CK60" s="46">
        <f t="shared" si="102"/>
        <v>208.33333333333337</v>
      </c>
      <c r="CL60" s="46">
        <f t="shared" si="102"/>
        <v>208.33333333333337</v>
      </c>
      <c r="CM60" s="46">
        <f t="shared" si="102"/>
        <v>208.33333333333337</v>
      </c>
      <c r="CN60" s="46">
        <f t="shared" si="102"/>
        <v>208.33333333333337</v>
      </c>
      <c r="CQ60" s="42">
        <f t="shared" si="88"/>
        <v>0</v>
      </c>
      <c r="CR60" s="42">
        <f t="shared" si="88"/>
        <v>416.66666666666674</v>
      </c>
      <c r="CS60" s="42">
        <f t="shared" si="88"/>
        <v>625.00000000000011</v>
      </c>
      <c r="CT60" s="42">
        <f t="shared" si="88"/>
        <v>625.00000000000011</v>
      </c>
      <c r="CU60" s="42">
        <f t="shared" si="88"/>
        <v>625.00000000000011</v>
      </c>
      <c r="CV60" s="42">
        <f t="shared" si="88"/>
        <v>625.00000000000011</v>
      </c>
      <c r="CW60" s="42">
        <f t="shared" si="88"/>
        <v>625.00000000000011</v>
      </c>
      <c r="CX60" s="42">
        <f t="shared" si="88"/>
        <v>625.00000000000011</v>
      </c>
      <c r="CY60" s="42">
        <f t="shared" si="88"/>
        <v>625.00000000000011</v>
      </c>
      <c r="CZ60" s="42">
        <f t="shared" si="88"/>
        <v>625.00000000000011</v>
      </c>
      <c r="DA60" s="42">
        <f t="shared" si="88"/>
        <v>625.00000000000011</v>
      </c>
      <c r="DB60" s="42">
        <f t="shared" si="88"/>
        <v>625.00000000000011</v>
      </c>
      <c r="DC60" s="42">
        <f t="shared" si="88"/>
        <v>625.00000000000011</v>
      </c>
      <c r="DD60" s="42">
        <f t="shared" si="88"/>
        <v>625.00000000000011</v>
      </c>
      <c r="DE60" s="42">
        <f t="shared" si="88"/>
        <v>625.00000000000011</v>
      </c>
      <c r="DF60" s="42">
        <f t="shared" si="88"/>
        <v>625.00000000000011</v>
      </c>
      <c r="DG60" s="42">
        <f t="shared" si="89"/>
        <v>625.00000000000011</v>
      </c>
      <c r="DH60" s="42">
        <f t="shared" si="89"/>
        <v>625.00000000000011</v>
      </c>
      <c r="DI60" s="42">
        <f t="shared" si="89"/>
        <v>625.00000000000011</v>
      </c>
      <c r="DJ60" s="42">
        <f t="shared" si="89"/>
        <v>625.00000000000011</v>
      </c>
      <c r="DK60" s="42">
        <f t="shared" si="89"/>
        <v>625.00000000000011</v>
      </c>
      <c r="DL60" s="42">
        <f t="shared" si="89"/>
        <v>625.00000000000011</v>
      </c>
      <c r="DM60" s="42">
        <f t="shared" si="89"/>
        <v>625.00000000000011</v>
      </c>
      <c r="DN60" s="42">
        <f t="shared" si="89"/>
        <v>625.00000000000011</v>
      </c>
      <c r="DQ60" s="42">
        <f t="shared" si="90"/>
        <v>1666.6666666666674</v>
      </c>
      <c r="DR60" s="42">
        <f t="shared" si="90"/>
        <v>2500.0000000000014</v>
      </c>
      <c r="DS60" s="42">
        <f t="shared" si="90"/>
        <v>2500.0000000000014</v>
      </c>
      <c r="DT60" s="42">
        <f t="shared" si="90"/>
        <v>2500.0000000000014</v>
      </c>
      <c r="DU60" s="42">
        <f t="shared" si="90"/>
        <v>2500.0000000000014</v>
      </c>
      <c r="DV60" s="42">
        <f t="shared" si="90"/>
        <v>2500.0000000000014</v>
      </c>
    </row>
    <row r="61" spans="2:126" hidden="1" outlineLevel="2">
      <c r="D61" s="33" t="s">
        <v>59</v>
      </c>
      <c r="S61" s="29"/>
      <c r="U61" s="46" cm="1">
        <f t="array" ref="U61">U57*Payroll_Admin_Fees</f>
        <v>0</v>
      </c>
      <c r="V61" s="46">
        <f t="shared" ref="V61:BA61" si="103">V57*Payroll_Admin_Fees</f>
        <v>0</v>
      </c>
      <c r="W61" s="46">
        <f t="shared" si="103"/>
        <v>0</v>
      </c>
      <c r="X61" s="46">
        <f t="shared" si="103"/>
        <v>0</v>
      </c>
      <c r="Y61" s="46">
        <f t="shared" si="103"/>
        <v>5.2083333333333339</v>
      </c>
      <c r="Z61" s="46">
        <f t="shared" si="103"/>
        <v>5.2083333333333339</v>
      </c>
      <c r="AA61" s="46">
        <f t="shared" si="103"/>
        <v>5.2083333333333339</v>
      </c>
      <c r="AB61" s="46">
        <f t="shared" si="103"/>
        <v>5.2083333333333339</v>
      </c>
      <c r="AC61" s="46">
        <f t="shared" si="103"/>
        <v>5.2083333333333339</v>
      </c>
      <c r="AD61" s="46">
        <f t="shared" si="103"/>
        <v>5.2083333333333339</v>
      </c>
      <c r="AE61" s="46">
        <f t="shared" si="103"/>
        <v>5.2083333333333339</v>
      </c>
      <c r="AF61" s="46">
        <f t="shared" si="103"/>
        <v>5.2083333333333339</v>
      </c>
      <c r="AG61" s="46">
        <f t="shared" si="103"/>
        <v>5.2083333333333339</v>
      </c>
      <c r="AH61" s="46">
        <f t="shared" si="103"/>
        <v>5.2083333333333339</v>
      </c>
      <c r="AI61" s="46">
        <f t="shared" si="103"/>
        <v>5.2083333333333339</v>
      </c>
      <c r="AJ61" s="46">
        <f t="shared" si="103"/>
        <v>5.2083333333333339</v>
      </c>
      <c r="AK61" s="46">
        <f t="shared" si="103"/>
        <v>5.2083333333333339</v>
      </c>
      <c r="AL61" s="46">
        <f t="shared" si="103"/>
        <v>5.2083333333333339</v>
      </c>
      <c r="AM61" s="46">
        <f t="shared" si="103"/>
        <v>5.2083333333333339</v>
      </c>
      <c r="AN61" s="46">
        <f t="shared" si="103"/>
        <v>5.2083333333333339</v>
      </c>
      <c r="AO61" s="46">
        <f t="shared" si="103"/>
        <v>5.2083333333333339</v>
      </c>
      <c r="AP61" s="46">
        <f t="shared" si="103"/>
        <v>5.2083333333333339</v>
      </c>
      <c r="AQ61" s="46">
        <f t="shared" si="103"/>
        <v>5.2083333333333339</v>
      </c>
      <c r="AR61" s="46">
        <f t="shared" si="103"/>
        <v>5.2083333333333339</v>
      </c>
      <c r="AS61" s="46">
        <f t="shared" si="103"/>
        <v>5.2083333333333339</v>
      </c>
      <c r="AT61" s="46">
        <f t="shared" si="103"/>
        <v>5.2083333333333339</v>
      </c>
      <c r="AU61" s="46">
        <f t="shared" si="103"/>
        <v>5.2083333333333339</v>
      </c>
      <c r="AV61" s="46">
        <f t="shared" si="103"/>
        <v>5.2083333333333339</v>
      </c>
      <c r="AW61" s="46">
        <f t="shared" si="103"/>
        <v>5.2083333333333339</v>
      </c>
      <c r="AX61" s="46">
        <f t="shared" si="103"/>
        <v>5.2083333333333339</v>
      </c>
      <c r="AY61" s="46">
        <f t="shared" si="103"/>
        <v>5.2083333333333339</v>
      </c>
      <c r="AZ61" s="46">
        <f t="shared" si="103"/>
        <v>5.2083333333333339</v>
      </c>
      <c r="BA61" s="46">
        <f t="shared" si="103"/>
        <v>5.2083333333333339</v>
      </c>
      <c r="BB61" s="46">
        <f t="shared" ref="BB61:CG61" si="104">BB57*Payroll_Admin_Fees</f>
        <v>5.2083333333333339</v>
      </c>
      <c r="BC61" s="46">
        <f t="shared" si="104"/>
        <v>5.2083333333333339</v>
      </c>
      <c r="BD61" s="46">
        <f t="shared" si="104"/>
        <v>5.2083333333333339</v>
      </c>
      <c r="BE61" s="46">
        <f t="shared" si="104"/>
        <v>5.2083333333333339</v>
      </c>
      <c r="BF61" s="46">
        <f t="shared" si="104"/>
        <v>5.2083333333333339</v>
      </c>
      <c r="BG61" s="46">
        <f t="shared" si="104"/>
        <v>5.2083333333333339</v>
      </c>
      <c r="BH61" s="46">
        <f t="shared" si="104"/>
        <v>5.2083333333333339</v>
      </c>
      <c r="BI61" s="46">
        <f t="shared" si="104"/>
        <v>5.2083333333333339</v>
      </c>
      <c r="BJ61" s="46">
        <f t="shared" si="104"/>
        <v>5.2083333333333339</v>
      </c>
      <c r="BK61" s="46">
        <f t="shared" si="104"/>
        <v>5.2083333333333339</v>
      </c>
      <c r="BL61" s="46">
        <f t="shared" si="104"/>
        <v>5.2083333333333339</v>
      </c>
      <c r="BM61" s="46">
        <f t="shared" si="104"/>
        <v>5.2083333333333339</v>
      </c>
      <c r="BN61" s="46">
        <f t="shared" si="104"/>
        <v>5.2083333333333339</v>
      </c>
      <c r="BO61" s="46">
        <f t="shared" si="104"/>
        <v>5.2083333333333339</v>
      </c>
      <c r="BP61" s="46">
        <f t="shared" si="104"/>
        <v>5.2083333333333339</v>
      </c>
      <c r="BQ61" s="46">
        <f t="shared" si="104"/>
        <v>5.2083333333333339</v>
      </c>
      <c r="BR61" s="46">
        <f t="shared" si="104"/>
        <v>5.2083333333333339</v>
      </c>
      <c r="BS61" s="46">
        <f t="shared" si="104"/>
        <v>5.2083333333333339</v>
      </c>
      <c r="BT61" s="46">
        <f t="shared" si="104"/>
        <v>5.2083333333333339</v>
      </c>
      <c r="BU61" s="46">
        <f t="shared" si="104"/>
        <v>5.2083333333333339</v>
      </c>
      <c r="BV61" s="46">
        <f t="shared" si="104"/>
        <v>5.2083333333333339</v>
      </c>
      <c r="BW61" s="46">
        <f t="shared" si="104"/>
        <v>5.2083333333333339</v>
      </c>
      <c r="BX61" s="46">
        <f t="shared" si="104"/>
        <v>5.2083333333333339</v>
      </c>
      <c r="BY61" s="46">
        <f t="shared" si="104"/>
        <v>5.2083333333333339</v>
      </c>
      <c r="BZ61" s="46">
        <f t="shared" si="104"/>
        <v>5.2083333333333339</v>
      </c>
      <c r="CA61" s="46">
        <f t="shared" si="104"/>
        <v>5.2083333333333339</v>
      </c>
      <c r="CB61" s="46">
        <f t="shared" si="104"/>
        <v>5.2083333333333339</v>
      </c>
      <c r="CC61" s="46">
        <f t="shared" si="104"/>
        <v>5.2083333333333339</v>
      </c>
      <c r="CD61" s="46">
        <f t="shared" si="104"/>
        <v>5.2083333333333339</v>
      </c>
      <c r="CE61" s="46">
        <f t="shared" si="104"/>
        <v>5.2083333333333339</v>
      </c>
      <c r="CF61" s="46">
        <f t="shared" si="104"/>
        <v>5.2083333333333339</v>
      </c>
      <c r="CG61" s="46">
        <f t="shared" si="104"/>
        <v>5.2083333333333339</v>
      </c>
      <c r="CH61" s="46">
        <f t="shared" ref="CH61:CN61" si="105">CH57*Payroll_Admin_Fees</f>
        <v>5.2083333333333339</v>
      </c>
      <c r="CI61" s="46">
        <f t="shared" si="105"/>
        <v>5.2083333333333339</v>
      </c>
      <c r="CJ61" s="46">
        <f t="shared" si="105"/>
        <v>5.2083333333333339</v>
      </c>
      <c r="CK61" s="46">
        <f t="shared" si="105"/>
        <v>5.2083333333333339</v>
      </c>
      <c r="CL61" s="46">
        <f t="shared" si="105"/>
        <v>5.2083333333333339</v>
      </c>
      <c r="CM61" s="46">
        <f t="shared" si="105"/>
        <v>5.2083333333333339</v>
      </c>
      <c r="CN61" s="46">
        <f t="shared" si="105"/>
        <v>5.2083333333333339</v>
      </c>
      <c r="CQ61" s="42">
        <f t="shared" si="88"/>
        <v>0</v>
      </c>
      <c r="CR61" s="42">
        <f t="shared" si="88"/>
        <v>10.416666666666668</v>
      </c>
      <c r="CS61" s="42">
        <f t="shared" si="88"/>
        <v>15.625000000000002</v>
      </c>
      <c r="CT61" s="42">
        <f t="shared" si="88"/>
        <v>15.625000000000002</v>
      </c>
      <c r="CU61" s="42">
        <f t="shared" si="88"/>
        <v>15.625000000000002</v>
      </c>
      <c r="CV61" s="42">
        <f t="shared" si="88"/>
        <v>15.625000000000002</v>
      </c>
      <c r="CW61" s="42">
        <f t="shared" si="88"/>
        <v>15.625000000000002</v>
      </c>
      <c r="CX61" s="42">
        <f t="shared" si="88"/>
        <v>15.625000000000002</v>
      </c>
      <c r="CY61" s="42">
        <f t="shared" si="88"/>
        <v>15.625000000000002</v>
      </c>
      <c r="CZ61" s="42">
        <f t="shared" si="88"/>
        <v>15.625000000000002</v>
      </c>
      <c r="DA61" s="42">
        <f t="shared" si="88"/>
        <v>15.625000000000002</v>
      </c>
      <c r="DB61" s="42">
        <f t="shared" si="88"/>
        <v>15.625000000000002</v>
      </c>
      <c r="DC61" s="42">
        <f t="shared" si="88"/>
        <v>15.625000000000002</v>
      </c>
      <c r="DD61" s="42">
        <f t="shared" si="88"/>
        <v>15.625000000000002</v>
      </c>
      <c r="DE61" s="42">
        <f t="shared" si="88"/>
        <v>15.625000000000002</v>
      </c>
      <c r="DF61" s="42">
        <f t="shared" si="88"/>
        <v>15.625000000000002</v>
      </c>
      <c r="DG61" s="42">
        <f t="shared" si="89"/>
        <v>15.625000000000002</v>
      </c>
      <c r="DH61" s="42">
        <f t="shared" si="89"/>
        <v>15.625000000000002</v>
      </c>
      <c r="DI61" s="42">
        <f t="shared" si="89"/>
        <v>15.625000000000002</v>
      </c>
      <c r="DJ61" s="42">
        <f t="shared" si="89"/>
        <v>15.625000000000002</v>
      </c>
      <c r="DK61" s="42">
        <f t="shared" si="89"/>
        <v>15.625000000000002</v>
      </c>
      <c r="DL61" s="42">
        <f t="shared" si="89"/>
        <v>15.625000000000002</v>
      </c>
      <c r="DM61" s="42">
        <f t="shared" si="89"/>
        <v>15.625000000000002</v>
      </c>
      <c r="DN61" s="42">
        <f t="shared" si="89"/>
        <v>15.625000000000002</v>
      </c>
      <c r="DQ61" s="42">
        <f t="shared" si="90"/>
        <v>41.666666666666679</v>
      </c>
      <c r="DR61" s="42">
        <f t="shared" si="90"/>
        <v>62.500000000000021</v>
      </c>
      <c r="DS61" s="42">
        <f t="shared" si="90"/>
        <v>62.500000000000021</v>
      </c>
      <c r="DT61" s="42">
        <f t="shared" si="90"/>
        <v>62.500000000000021</v>
      </c>
      <c r="DU61" s="42">
        <f t="shared" si="90"/>
        <v>62.500000000000021</v>
      </c>
      <c r="DV61" s="42">
        <f t="shared" si="90"/>
        <v>62.500000000000021</v>
      </c>
    </row>
    <row r="62" spans="2:126" hidden="1" outlineLevel="2">
      <c r="D62" s="33" t="s">
        <v>64</v>
      </c>
      <c r="S62" s="29"/>
      <c r="U62" s="46">
        <f t="shared" ref="U62:AZ62" si="106">IF(MONTH(U$4)=MONTH(BonusMonth),SUMIFS($P$7:$P$23,U$7:U$23,"&gt;"&amp;0,$G$7:$G$23,$C56),0)</f>
        <v>0</v>
      </c>
      <c r="V62" s="46">
        <f t="shared" si="106"/>
        <v>0</v>
      </c>
      <c r="W62" s="46">
        <f t="shared" si="106"/>
        <v>0</v>
      </c>
      <c r="X62" s="46">
        <f t="shared" si="106"/>
        <v>0</v>
      </c>
      <c r="Y62" s="46">
        <f t="shared" si="106"/>
        <v>0</v>
      </c>
      <c r="Z62" s="46">
        <f t="shared" si="106"/>
        <v>0</v>
      </c>
      <c r="AA62" s="46">
        <f t="shared" si="106"/>
        <v>0</v>
      </c>
      <c r="AB62" s="46">
        <f t="shared" si="106"/>
        <v>0</v>
      </c>
      <c r="AC62" s="46">
        <f t="shared" si="106"/>
        <v>0</v>
      </c>
      <c r="AD62" s="46">
        <f t="shared" si="106"/>
        <v>0</v>
      </c>
      <c r="AE62" s="46">
        <f t="shared" si="106"/>
        <v>0</v>
      </c>
      <c r="AF62" s="46">
        <f t="shared" si="106"/>
        <v>0</v>
      </c>
      <c r="AG62" s="46">
        <f t="shared" si="106"/>
        <v>0</v>
      </c>
      <c r="AH62" s="46">
        <f t="shared" si="106"/>
        <v>0</v>
      </c>
      <c r="AI62" s="46">
        <f t="shared" si="106"/>
        <v>0</v>
      </c>
      <c r="AJ62" s="46">
        <f t="shared" si="106"/>
        <v>0</v>
      </c>
      <c r="AK62" s="46">
        <f t="shared" si="106"/>
        <v>0</v>
      </c>
      <c r="AL62" s="46">
        <f t="shared" si="106"/>
        <v>0</v>
      </c>
      <c r="AM62" s="46">
        <f t="shared" si="106"/>
        <v>0</v>
      </c>
      <c r="AN62" s="46">
        <f t="shared" si="106"/>
        <v>0</v>
      </c>
      <c r="AO62" s="46">
        <f t="shared" si="106"/>
        <v>0</v>
      </c>
      <c r="AP62" s="46">
        <f t="shared" si="106"/>
        <v>0</v>
      </c>
      <c r="AQ62" s="46">
        <f t="shared" si="106"/>
        <v>0</v>
      </c>
      <c r="AR62" s="46">
        <f t="shared" si="106"/>
        <v>0</v>
      </c>
      <c r="AS62" s="46">
        <f t="shared" si="106"/>
        <v>0</v>
      </c>
      <c r="AT62" s="46">
        <f t="shared" si="106"/>
        <v>0</v>
      </c>
      <c r="AU62" s="46">
        <f t="shared" si="106"/>
        <v>0</v>
      </c>
      <c r="AV62" s="46">
        <f t="shared" si="106"/>
        <v>0</v>
      </c>
      <c r="AW62" s="46">
        <f t="shared" si="106"/>
        <v>0</v>
      </c>
      <c r="AX62" s="46">
        <f t="shared" si="106"/>
        <v>0</v>
      </c>
      <c r="AY62" s="46">
        <f t="shared" si="106"/>
        <v>0</v>
      </c>
      <c r="AZ62" s="46">
        <f t="shared" si="106"/>
        <v>0</v>
      </c>
      <c r="BA62" s="46">
        <f t="shared" ref="BA62:CF62" si="107">IF(MONTH(BA$4)=MONTH(BonusMonth),SUMIFS($P$7:$P$23,BA$7:BA$23,"&gt;"&amp;0,$G$7:$G$23,$C56),0)</f>
        <v>0</v>
      </c>
      <c r="BB62" s="46">
        <f t="shared" si="107"/>
        <v>0</v>
      </c>
      <c r="BC62" s="46">
        <f t="shared" si="107"/>
        <v>0</v>
      </c>
      <c r="BD62" s="46">
        <f t="shared" si="107"/>
        <v>0</v>
      </c>
      <c r="BE62" s="46">
        <f t="shared" si="107"/>
        <v>0</v>
      </c>
      <c r="BF62" s="46">
        <f t="shared" si="107"/>
        <v>0</v>
      </c>
      <c r="BG62" s="46">
        <f t="shared" si="107"/>
        <v>0</v>
      </c>
      <c r="BH62" s="46">
        <f t="shared" si="107"/>
        <v>0</v>
      </c>
      <c r="BI62" s="46">
        <f t="shared" si="107"/>
        <v>0</v>
      </c>
      <c r="BJ62" s="46">
        <f t="shared" si="107"/>
        <v>0</v>
      </c>
      <c r="BK62" s="46">
        <f t="shared" si="107"/>
        <v>0</v>
      </c>
      <c r="BL62" s="46">
        <f t="shared" si="107"/>
        <v>0</v>
      </c>
      <c r="BM62" s="46">
        <f t="shared" si="107"/>
        <v>0</v>
      </c>
      <c r="BN62" s="46">
        <f t="shared" si="107"/>
        <v>0</v>
      </c>
      <c r="BO62" s="46">
        <f t="shared" si="107"/>
        <v>0</v>
      </c>
      <c r="BP62" s="46">
        <f t="shared" si="107"/>
        <v>0</v>
      </c>
      <c r="BQ62" s="46">
        <f t="shared" si="107"/>
        <v>0</v>
      </c>
      <c r="BR62" s="46">
        <f t="shared" si="107"/>
        <v>0</v>
      </c>
      <c r="BS62" s="46">
        <f t="shared" si="107"/>
        <v>0</v>
      </c>
      <c r="BT62" s="46">
        <f t="shared" si="107"/>
        <v>0</v>
      </c>
      <c r="BU62" s="46">
        <f t="shared" si="107"/>
        <v>0</v>
      </c>
      <c r="BV62" s="46">
        <f t="shared" si="107"/>
        <v>0</v>
      </c>
      <c r="BW62" s="46">
        <f t="shared" si="107"/>
        <v>0</v>
      </c>
      <c r="BX62" s="46">
        <f t="shared" si="107"/>
        <v>0</v>
      </c>
      <c r="BY62" s="46">
        <f t="shared" si="107"/>
        <v>0</v>
      </c>
      <c r="BZ62" s="46">
        <f t="shared" si="107"/>
        <v>0</v>
      </c>
      <c r="CA62" s="46">
        <f t="shared" si="107"/>
        <v>0</v>
      </c>
      <c r="CB62" s="46">
        <f t="shared" si="107"/>
        <v>0</v>
      </c>
      <c r="CC62" s="46">
        <f t="shared" si="107"/>
        <v>0</v>
      </c>
      <c r="CD62" s="46">
        <f t="shared" si="107"/>
        <v>0</v>
      </c>
      <c r="CE62" s="46">
        <f t="shared" si="107"/>
        <v>0</v>
      </c>
      <c r="CF62" s="46">
        <f t="shared" si="107"/>
        <v>0</v>
      </c>
      <c r="CG62" s="46">
        <f t="shared" ref="CG62:CN62" si="108">IF(MONTH(CG$4)=MONTH(BonusMonth),SUMIFS($P$7:$P$23,CG$7:CG$23,"&gt;"&amp;0,$G$7:$G$23,$C56),0)</f>
        <v>0</v>
      </c>
      <c r="CH62" s="46">
        <f t="shared" si="108"/>
        <v>0</v>
      </c>
      <c r="CI62" s="46">
        <f t="shared" si="108"/>
        <v>0</v>
      </c>
      <c r="CJ62" s="46">
        <f t="shared" si="108"/>
        <v>0</v>
      </c>
      <c r="CK62" s="46">
        <f t="shared" si="108"/>
        <v>0</v>
      </c>
      <c r="CL62" s="46">
        <f t="shared" si="108"/>
        <v>0</v>
      </c>
      <c r="CM62" s="46">
        <f t="shared" si="108"/>
        <v>0</v>
      </c>
      <c r="CN62" s="46">
        <f t="shared" si="108"/>
        <v>0</v>
      </c>
      <c r="CQ62" s="42">
        <f t="shared" si="88"/>
        <v>0</v>
      </c>
      <c r="CR62" s="42">
        <f t="shared" si="88"/>
        <v>0</v>
      </c>
      <c r="CS62" s="42">
        <f t="shared" si="88"/>
        <v>0</v>
      </c>
      <c r="CT62" s="42">
        <f t="shared" si="88"/>
        <v>0</v>
      </c>
      <c r="CU62" s="42">
        <f t="shared" si="88"/>
        <v>0</v>
      </c>
      <c r="CV62" s="42">
        <f t="shared" si="88"/>
        <v>0</v>
      </c>
      <c r="CW62" s="42">
        <f t="shared" si="88"/>
        <v>0</v>
      </c>
      <c r="CX62" s="42">
        <f t="shared" si="88"/>
        <v>0</v>
      </c>
      <c r="CY62" s="42">
        <f t="shared" si="88"/>
        <v>0</v>
      </c>
      <c r="CZ62" s="42">
        <f t="shared" si="88"/>
        <v>0</v>
      </c>
      <c r="DA62" s="42">
        <f t="shared" si="88"/>
        <v>0</v>
      </c>
      <c r="DB62" s="42">
        <f t="shared" si="88"/>
        <v>0</v>
      </c>
      <c r="DC62" s="42">
        <f t="shared" si="88"/>
        <v>0</v>
      </c>
      <c r="DD62" s="42">
        <f t="shared" si="88"/>
        <v>0</v>
      </c>
      <c r="DE62" s="42">
        <f t="shared" si="88"/>
        <v>0</v>
      </c>
      <c r="DF62" s="42">
        <f t="shared" si="88"/>
        <v>0</v>
      </c>
      <c r="DG62" s="42">
        <f t="shared" si="89"/>
        <v>0</v>
      </c>
      <c r="DH62" s="42">
        <f t="shared" si="89"/>
        <v>0</v>
      </c>
      <c r="DI62" s="42">
        <f t="shared" si="89"/>
        <v>0</v>
      </c>
      <c r="DJ62" s="42">
        <f t="shared" si="89"/>
        <v>0</v>
      </c>
      <c r="DK62" s="42">
        <f t="shared" si="89"/>
        <v>0</v>
      </c>
      <c r="DL62" s="42">
        <f t="shared" si="89"/>
        <v>0</v>
      </c>
      <c r="DM62" s="42">
        <f t="shared" si="89"/>
        <v>0</v>
      </c>
      <c r="DN62" s="42">
        <f t="shared" si="89"/>
        <v>0</v>
      </c>
      <c r="DQ62" s="42">
        <f t="shared" si="90"/>
        <v>0</v>
      </c>
      <c r="DR62" s="42">
        <f t="shared" si="90"/>
        <v>0</v>
      </c>
      <c r="DS62" s="42">
        <f t="shared" si="90"/>
        <v>0</v>
      </c>
      <c r="DT62" s="42">
        <f t="shared" si="90"/>
        <v>0</v>
      </c>
      <c r="DU62" s="42">
        <f t="shared" si="90"/>
        <v>0</v>
      </c>
      <c r="DV62" s="42">
        <f t="shared" si="90"/>
        <v>0</v>
      </c>
    </row>
    <row r="63" spans="2:126" s="119" customFormat="1" ht="13.8" outlineLevel="1" collapsed="1">
      <c r="B63" s="122"/>
      <c r="C63" s="123" t="s">
        <v>93</v>
      </c>
      <c r="T63" s="126"/>
      <c r="U63" s="127">
        <f t="shared" ref="U63:AZ63" si="109">SUM(U64:U69)</f>
        <v>0</v>
      </c>
      <c r="V63" s="127">
        <f t="shared" si="109"/>
        <v>0</v>
      </c>
      <c r="W63" s="127">
        <f t="shared" si="109"/>
        <v>0</v>
      </c>
      <c r="X63" s="127">
        <f t="shared" si="109"/>
        <v>0</v>
      </c>
      <c r="Y63" s="127">
        <f t="shared" si="109"/>
        <v>0</v>
      </c>
      <c r="Z63" s="127">
        <f t="shared" si="109"/>
        <v>0</v>
      </c>
      <c r="AA63" s="127">
        <f t="shared" si="109"/>
        <v>0</v>
      </c>
      <c r="AB63" s="127">
        <f t="shared" si="109"/>
        <v>0</v>
      </c>
      <c r="AC63" s="127">
        <f t="shared" si="109"/>
        <v>0</v>
      </c>
      <c r="AD63" s="127">
        <f t="shared" si="109"/>
        <v>0</v>
      </c>
      <c r="AE63" s="127">
        <f t="shared" si="109"/>
        <v>0</v>
      </c>
      <c r="AF63" s="127">
        <f t="shared" si="109"/>
        <v>0</v>
      </c>
      <c r="AG63" s="127">
        <f t="shared" si="109"/>
        <v>0</v>
      </c>
      <c r="AH63" s="127">
        <f t="shared" si="109"/>
        <v>0</v>
      </c>
      <c r="AI63" s="127">
        <f t="shared" si="109"/>
        <v>0</v>
      </c>
      <c r="AJ63" s="127">
        <f t="shared" si="109"/>
        <v>0</v>
      </c>
      <c r="AK63" s="127">
        <f t="shared" si="109"/>
        <v>4434.375</v>
      </c>
      <c r="AL63" s="127">
        <f t="shared" si="109"/>
        <v>4434.375</v>
      </c>
      <c r="AM63" s="127">
        <f t="shared" si="109"/>
        <v>4434.375</v>
      </c>
      <c r="AN63" s="127">
        <f t="shared" si="109"/>
        <v>4434.375</v>
      </c>
      <c r="AO63" s="127">
        <f t="shared" si="109"/>
        <v>4434.375</v>
      </c>
      <c r="AP63" s="127">
        <f t="shared" si="109"/>
        <v>4434.375</v>
      </c>
      <c r="AQ63" s="127">
        <f t="shared" si="109"/>
        <v>4434.375</v>
      </c>
      <c r="AR63" s="127">
        <f t="shared" si="109"/>
        <v>4434.375</v>
      </c>
      <c r="AS63" s="127">
        <f t="shared" si="109"/>
        <v>4434.375</v>
      </c>
      <c r="AT63" s="127">
        <f t="shared" si="109"/>
        <v>4434.375</v>
      </c>
      <c r="AU63" s="127">
        <f t="shared" si="109"/>
        <v>4434.375</v>
      </c>
      <c r="AV63" s="127">
        <f t="shared" si="109"/>
        <v>4434.375</v>
      </c>
      <c r="AW63" s="127">
        <f t="shared" si="109"/>
        <v>4434.375</v>
      </c>
      <c r="AX63" s="127">
        <f t="shared" si="109"/>
        <v>4434.375</v>
      </c>
      <c r="AY63" s="127">
        <f t="shared" si="109"/>
        <v>4434.375</v>
      </c>
      <c r="AZ63" s="127">
        <f t="shared" si="109"/>
        <v>4434.375</v>
      </c>
      <c r="BA63" s="127">
        <f t="shared" ref="BA63:CA63" si="110">SUM(BA64:BA69)</f>
        <v>4434.375</v>
      </c>
      <c r="BB63" s="127">
        <f t="shared" si="110"/>
        <v>4434.375</v>
      </c>
      <c r="BC63" s="127">
        <f t="shared" si="110"/>
        <v>4434.375</v>
      </c>
      <c r="BD63" s="127">
        <f t="shared" si="110"/>
        <v>4434.375</v>
      </c>
      <c r="BE63" s="127">
        <f t="shared" si="110"/>
        <v>4434.375</v>
      </c>
      <c r="BF63" s="127">
        <f t="shared" si="110"/>
        <v>4434.375</v>
      </c>
      <c r="BG63" s="127">
        <f t="shared" si="110"/>
        <v>4434.375</v>
      </c>
      <c r="BH63" s="127">
        <f t="shared" si="110"/>
        <v>4434.375</v>
      </c>
      <c r="BI63" s="127">
        <f t="shared" si="110"/>
        <v>4434.375</v>
      </c>
      <c r="BJ63" s="127">
        <f t="shared" si="110"/>
        <v>4434.375</v>
      </c>
      <c r="BK63" s="127">
        <f t="shared" si="110"/>
        <v>4434.375</v>
      </c>
      <c r="BL63" s="127">
        <f t="shared" si="110"/>
        <v>4434.375</v>
      </c>
      <c r="BM63" s="127">
        <f t="shared" si="110"/>
        <v>4434.375</v>
      </c>
      <c r="BN63" s="127">
        <f t="shared" si="110"/>
        <v>4434.375</v>
      </c>
      <c r="BO63" s="127">
        <f t="shared" si="110"/>
        <v>4434.375</v>
      </c>
      <c r="BP63" s="127">
        <f t="shared" si="110"/>
        <v>4434.375</v>
      </c>
      <c r="BQ63" s="127">
        <f t="shared" si="110"/>
        <v>4434.375</v>
      </c>
      <c r="BR63" s="127">
        <f t="shared" si="110"/>
        <v>4434.375</v>
      </c>
      <c r="BS63" s="127">
        <f t="shared" si="110"/>
        <v>4434.375</v>
      </c>
      <c r="BT63" s="127">
        <f t="shared" si="110"/>
        <v>4434.375</v>
      </c>
      <c r="BU63" s="127">
        <f t="shared" si="110"/>
        <v>4434.375</v>
      </c>
      <c r="BV63" s="127">
        <f t="shared" si="110"/>
        <v>4434.375</v>
      </c>
      <c r="BW63" s="127">
        <f t="shared" si="110"/>
        <v>4434.375</v>
      </c>
      <c r="BX63" s="127">
        <f t="shared" si="110"/>
        <v>4434.375</v>
      </c>
      <c r="BY63" s="127">
        <f t="shared" si="110"/>
        <v>4434.375</v>
      </c>
      <c r="BZ63" s="127">
        <f t="shared" si="110"/>
        <v>4434.375</v>
      </c>
      <c r="CA63" s="127">
        <f t="shared" si="110"/>
        <v>4434.375</v>
      </c>
      <c r="CB63" s="127">
        <f t="shared" ref="CB63" si="111">SUM(CB64:CB69)</f>
        <v>4434.375</v>
      </c>
      <c r="CC63" s="127">
        <f t="shared" ref="CC63" si="112">SUM(CC64:CC69)</f>
        <v>4434.375</v>
      </c>
      <c r="CD63" s="127">
        <f t="shared" ref="CD63" si="113">SUM(CD64:CD69)</f>
        <v>4434.375</v>
      </c>
      <c r="CE63" s="127">
        <f t="shared" ref="CE63" si="114">SUM(CE64:CE69)</f>
        <v>4434.375</v>
      </c>
      <c r="CF63" s="127">
        <f t="shared" ref="CF63" si="115">SUM(CF64:CF69)</f>
        <v>4434.375</v>
      </c>
      <c r="CG63" s="127">
        <f t="shared" ref="CG63" si="116">SUM(CG64:CG69)</f>
        <v>4434.375</v>
      </c>
      <c r="CH63" s="127">
        <f t="shared" ref="CH63" si="117">SUM(CH64:CH69)</f>
        <v>4434.375</v>
      </c>
      <c r="CI63" s="127">
        <f t="shared" ref="CI63" si="118">SUM(CI64:CI69)</f>
        <v>4434.375</v>
      </c>
      <c r="CJ63" s="127">
        <f t="shared" ref="CJ63" si="119">SUM(CJ64:CJ69)</f>
        <v>4434.375</v>
      </c>
      <c r="CK63" s="127">
        <f t="shared" ref="CK63" si="120">SUM(CK64:CK69)</f>
        <v>4434.375</v>
      </c>
      <c r="CL63" s="127">
        <f t="shared" ref="CL63" si="121">SUM(CL64:CL69)</f>
        <v>4434.375</v>
      </c>
      <c r="CM63" s="127">
        <f t="shared" ref="CM63" si="122">SUM(CM64:CM69)</f>
        <v>4434.375</v>
      </c>
      <c r="CN63" s="127">
        <f t="shared" ref="CN63" si="123">SUM(CN64:CN69)</f>
        <v>4434.375</v>
      </c>
      <c r="CO63" s="128"/>
      <c r="CP63" s="128"/>
      <c r="CQ63" s="127">
        <f t="shared" si="88"/>
        <v>0</v>
      </c>
      <c r="CR63" s="127">
        <f t="shared" si="88"/>
        <v>0</v>
      </c>
      <c r="CS63" s="127">
        <f t="shared" si="88"/>
        <v>0</v>
      </c>
      <c r="CT63" s="127">
        <f t="shared" si="88"/>
        <v>0</v>
      </c>
      <c r="CU63" s="127">
        <f t="shared" si="88"/>
        <v>0</v>
      </c>
      <c r="CV63" s="127">
        <f t="shared" si="88"/>
        <v>8868.75</v>
      </c>
      <c r="CW63" s="127">
        <f t="shared" si="88"/>
        <v>13303.125</v>
      </c>
      <c r="CX63" s="127">
        <f t="shared" si="88"/>
        <v>13303.125</v>
      </c>
      <c r="CY63" s="127">
        <f t="shared" si="88"/>
        <v>13303.125</v>
      </c>
      <c r="CZ63" s="127">
        <f t="shared" si="88"/>
        <v>13303.125</v>
      </c>
      <c r="DA63" s="127">
        <f t="shared" si="88"/>
        <v>13303.125</v>
      </c>
      <c r="DB63" s="127">
        <f t="shared" si="88"/>
        <v>13303.125</v>
      </c>
      <c r="DC63" s="127">
        <f t="shared" si="88"/>
        <v>13303.125</v>
      </c>
      <c r="DD63" s="127">
        <f t="shared" si="88"/>
        <v>13303.125</v>
      </c>
      <c r="DE63" s="127">
        <f t="shared" si="88"/>
        <v>13303.125</v>
      </c>
      <c r="DF63" s="127">
        <f t="shared" si="88"/>
        <v>13303.125</v>
      </c>
      <c r="DG63" s="127">
        <f t="shared" si="89"/>
        <v>13303.125</v>
      </c>
      <c r="DH63" s="127">
        <f t="shared" si="89"/>
        <v>13303.125</v>
      </c>
      <c r="DI63" s="127">
        <f t="shared" si="89"/>
        <v>13303.125</v>
      </c>
      <c r="DJ63" s="127">
        <f t="shared" si="89"/>
        <v>13303.125</v>
      </c>
      <c r="DK63" s="127">
        <f t="shared" si="89"/>
        <v>13303.125</v>
      </c>
      <c r="DL63" s="127">
        <f t="shared" si="89"/>
        <v>13303.125</v>
      </c>
      <c r="DM63" s="127">
        <f t="shared" si="89"/>
        <v>13303.125</v>
      </c>
      <c r="DN63" s="127">
        <f t="shared" si="89"/>
        <v>13303.125</v>
      </c>
      <c r="DO63" s="128"/>
      <c r="DP63" s="128"/>
      <c r="DQ63" s="127">
        <f t="shared" si="90"/>
        <v>0</v>
      </c>
      <c r="DR63" s="127">
        <f t="shared" si="90"/>
        <v>35475</v>
      </c>
      <c r="DS63" s="127">
        <f t="shared" si="90"/>
        <v>53212.5</v>
      </c>
      <c r="DT63" s="127">
        <f t="shared" si="90"/>
        <v>53212.5</v>
      </c>
      <c r="DU63" s="127">
        <f t="shared" si="90"/>
        <v>53212.5</v>
      </c>
      <c r="DV63" s="127">
        <f t="shared" si="90"/>
        <v>53212.5</v>
      </c>
    </row>
    <row r="64" spans="2:126" hidden="1" outlineLevel="2">
      <c r="D64" s="33" t="s">
        <v>67</v>
      </c>
      <c r="S64" s="29"/>
      <c r="U64" s="42">
        <f t="shared" ref="U64:AZ64" si="124">SUMIFS(U$7:U$23,$G$7:$G$23,$C63,$Q$7:$Q$23,"FTE") + (U42 * U28)</f>
        <v>0</v>
      </c>
      <c r="V64" s="42">
        <f t="shared" si="124"/>
        <v>0</v>
      </c>
      <c r="W64" s="42">
        <f t="shared" si="124"/>
        <v>0</v>
      </c>
      <c r="X64" s="42">
        <f t="shared" si="124"/>
        <v>0</v>
      </c>
      <c r="Y64" s="42">
        <f t="shared" si="124"/>
        <v>0</v>
      </c>
      <c r="Z64" s="42">
        <f t="shared" si="124"/>
        <v>0</v>
      </c>
      <c r="AA64" s="42">
        <f t="shared" si="124"/>
        <v>0</v>
      </c>
      <c r="AB64" s="42">
        <f t="shared" si="124"/>
        <v>0</v>
      </c>
      <c r="AC64" s="42">
        <f t="shared" si="124"/>
        <v>0</v>
      </c>
      <c r="AD64" s="42">
        <f t="shared" si="124"/>
        <v>0</v>
      </c>
      <c r="AE64" s="42">
        <f t="shared" si="124"/>
        <v>0</v>
      </c>
      <c r="AF64" s="42">
        <f t="shared" si="124"/>
        <v>0</v>
      </c>
      <c r="AG64" s="42">
        <f t="shared" si="124"/>
        <v>0</v>
      </c>
      <c r="AH64" s="42">
        <f t="shared" si="124"/>
        <v>0</v>
      </c>
      <c r="AI64" s="42">
        <f t="shared" si="124"/>
        <v>0</v>
      </c>
      <c r="AJ64" s="42">
        <f t="shared" si="124"/>
        <v>0</v>
      </c>
      <c r="AK64" s="42">
        <f t="shared" si="124"/>
        <v>3750</v>
      </c>
      <c r="AL64" s="42">
        <f t="shared" si="124"/>
        <v>3750</v>
      </c>
      <c r="AM64" s="42">
        <f t="shared" si="124"/>
        <v>3750</v>
      </c>
      <c r="AN64" s="42">
        <f t="shared" si="124"/>
        <v>3750</v>
      </c>
      <c r="AO64" s="42">
        <f t="shared" si="124"/>
        <v>3750</v>
      </c>
      <c r="AP64" s="42">
        <f t="shared" si="124"/>
        <v>3750</v>
      </c>
      <c r="AQ64" s="42">
        <f t="shared" si="124"/>
        <v>3750</v>
      </c>
      <c r="AR64" s="42">
        <f t="shared" si="124"/>
        <v>3750</v>
      </c>
      <c r="AS64" s="42">
        <f t="shared" si="124"/>
        <v>3750</v>
      </c>
      <c r="AT64" s="42">
        <f t="shared" si="124"/>
        <v>3750</v>
      </c>
      <c r="AU64" s="42">
        <f t="shared" si="124"/>
        <v>3750</v>
      </c>
      <c r="AV64" s="42">
        <f t="shared" si="124"/>
        <v>3750</v>
      </c>
      <c r="AW64" s="42">
        <f t="shared" si="124"/>
        <v>3750</v>
      </c>
      <c r="AX64" s="42">
        <f t="shared" si="124"/>
        <v>3750</v>
      </c>
      <c r="AY64" s="42">
        <f t="shared" si="124"/>
        <v>3750</v>
      </c>
      <c r="AZ64" s="42">
        <f t="shared" si="124"/>
        <v>3750</v>
      </c>
      <c r="BA64" s="42">
        <f t="shared" ref="BA64:CF64" si="125">SUMIFS(BA$7:BA$23,$G$7:$G$23,$C63,$Q$7:$Q$23,"FTE") + (BA42 * BA28)</f>
        <v>3750</v>
      </c>
      <c r="BB64" s="42">
        <f t="shared" si="125"/>
        <v>3750</v>
      </c>
      <c r="BC64" s="42">
        <f t="shared" si="125"/>
        <v>3750</v>
      </c>
      <c r="BD64" s="42">
        <f t="shared" si="125"/>
        <v>3750</v>
      </c>
      <c r="BE64" s="42">
        <f t="shared" si="125"/>
        <v>3750</v>
      </c>
      <c r="BF64" s="42">
        <f t="shared" si="125"/>
        <v>3750</v>
      </c>
      <c r="BG64" s="42">
        <f t="shared" si="125"/>
        <v>3750</v>
      </c>
      <c r="BH64" s="42">
        <f t="shared" si="125"/>
        <v>3750</v>
      </c>
      <c r="BI64" s="42">
        <f t="shared" si="125"/>
        <v>3750</v>
      </c>
      <c r="BJ64" s="42">
        <f t="shared" si="125"/>
        <v>3750</v>
      </c>
      <c r="BK64" s="42">
        <f t="shared" si="125"/>
        <v>3750</v>
      </c>
      <c r="BL64" s="42">
        <f t="shared" si="125"/>
        <v>3750</v>
      </c>
      <c r="BM64" s="42">
        <f t="shared" si="125"/>
        <v>3750</v>
      </c>
      <c r="BN64" s="42">
        <f t="shared" si="125"/>
        <v>3750</v>
      </c>
      <c r="BO64" s="42">
        <f t="shared" si="125"/>
        <v>3750</v>
      </c>
      <c r="BP64" s="42">
        <f t="shared" si="125"/>
        <v>3750</v>
      </c>
      <c r="BQ64" s="42">
        <f t="shared" si="125"/>
        <v>3750</v>
      </c>
      <c r="BR64" s="42">
        <f t="shared" si="125"/>
        <v>3750</v>
      </c>
      <c r="BS64" s="42">
        <f t="shared" si="125"/>
        <v>3750</v>
      </c>
      <c r="BT64" s="42">
        <f t="shared" si="125"/>
        <v>3750</v>
      </c>
      <c r="BU64" s="42">
        <f t="shared" si="125"/>
        <v>3750</v>
      </c>
      <c r="BV64" s="42">
        <f t="shared" si="125"/>
        <v>3750</v>
      </c>
      <c r="BW64" s="42">
        <f t="shared" si="125"/>
        <v>3750</v>
      </c>
      <c r="BX64" s="42">
        <f t="shared" si="125"/>
        <v>3750</v>
      </c>
      <c r="BY64" s="42">
        <f t="shared" si="125"/>
        <v>3750</v>
      </c>
      <c r="BZ64" s="42">
        <f t="shared" si="125"/>
        <v>3750</v>
      </c>
      <c r="CA64" s="42">
        <f t="shared" si="125"/>
        <v>3750</v>
      </c>
      <c r="CB64" s="42">
        <f t="shared" si="125"/>
        <v>3750</v>
      </c>
      <c r="CC64" s="42">
        <f t="shared" si="125"/>
        <v>3750</v>
      </c>
      <c r="CD64" s="42">
        <f t="shared" si="125"/>
        <v>3750</v>
      </c>
      <c r="CE64" s="42">
        <f t="shared" si="125"/>
        <v>3750</v>
      </c>
      <c r="CF64" s="42">
        <f t="shared" si="125"/>
        <v>3750</v>
      </c>
      <c r="CG64" s="42">
        <f t="shared" ref="CG64:CN64" si="126">SUMIFS(CG$7:CG$23,$G$7:$G$23,$C63,$Q$7:$Q$23,"FTE") + (CG42 * CG28)</f>
        <v>3750</v>
      </c>
      <c r="CH64" s="42">
        <f t="shared" si="126"/>
        <v>3750</v>
      </c>
      <c r="CI64" s="42">
        <f t="shared" si="126"/>
        <v>3750</v>
      </c>
      <c r="CJ64" s="42">
        <f t="shared" si="126"/>
        <v>3750</v>
      </c>
      <c r="CK64" s="42">
        <f t="shared" si="126"/>
        <v>3750</v>
      </c>
      <c r="CL64" s="42">
        <f t="shared" si="126"/>
        <v>3750</v>
      </c>
      <c r="CM64" s="42">
        <f t="shared" si="126"/>
        <v>3750</v>
      </c>
      <c r="CN64" s="42">
        <f t="shared" si="126"/>
        <v>3750</v>
      </c>
      <c r="CQ64" s="42">
        <f t="shared" si="88"/>
        <v>0</v>
      </c>
      <c r="CR64" s="42">
        <f t="shared" si="88"/>
        <v>0</v>
      </c>
      <c r="CS64" s="42">
        <f t="shared" si="88"/>
        <v>0</v>
      </c>
      <c r="CT64" s="42">
        <f t="shared" si="88"/>
        <v>0</v>
      </c>
      <c r="CU64" s="42">
        <f t="shared" si="88"/>
        <v>0</v>
      </c>
      <c r="CV64" s="42">
        <f t="shared" si="88"/>
        <v>7500</v>
      </c>
      <c r="CW64" s="42">
        <f t="shared" si="88"/>
        <v>11250</v>
      </c>
      <c r="CX64" s="42">
        <f t="shared" si="88"/>
        <v>11250</v>
      </c>
      <c r="CY64" s="42">
        <f t="shared" si="88"/>
        <v>11250</v>
      </c>
      <c r="CZ64" s="42">
        <f t="shared" si="88"/>
        <v>11250</v>
      </c>
      <c r="DA64" s="42">
        <f t="shared" si="88"/>
        <v>11250</v>
      </c>
      <c r="DB64" s="42">
        <f t="shared" si="88"/>
        <v>11250</v>
      </c>
      <c r="DC64" s="42">
        <f t="shared" si="88"/>
        <v>11250</v>
      </c>
      <c r="DD64" s="42">
        <f t="shared" si="88"/>
        <v>11250</v>
      </c>
      <c r="DE64" s="42">
        <f t="shared" si="88"/>
        <v>11250</v>
      </c>
      <c r="DF64" s="42">
        <f t="shared" si="88"/>
        <v>11250</v>
      </c>
      <c r="DG64" s="42">
        <f t="shared" si="89"/>
        <v>11250</v>
      </c>
      <c r="DH64" s="42">
        <f t="shared" si="89"/>
        <v>11250</v>
      </c>
      <c r="DI64" s="42">
        <f t="shared" si="89"/>
        <v>11250</v>
      </c>
      <c r="DJ64" s="42">
        <f t="shared" si="89"/>
        <v>11250</v>
      </c>
      <c r="DK64" s="42">
        <f t="shared" si="89"/>
        <v>11250</v>
      </c>
      <c r="DL64" s="42">
        <f t="shared" si="89"/>
        <v>11250</v>
      </c>
      <c r="DM64" s="42">
        <f t="shared" si="89"/>
        <v>11250</v>
      </c>
      <c r="DN64" s="42">
        <f t="shared" si="89"/>
        <v>11250</v>
      </c>
      <c r="DQ64" s="42">
        <f t="shared" si="90"/>
        <v>0</v>
      </c>
      <c r="DR64" s="42">
        <f t="shared" si="90"/>
        <v>30000</v>
      </c>
      <c r="DS64" s="42">
        <f t="shared" si="90"/>
        <v>45000</v>
      </c>
      <c r="DT64" s="42">
        <f t="shared" si="90"/>
        <v>45000</v>
      </c>
      <c r="DU64" s="42">
        <f t="shared" si="90"/>
        <v>45000</v>
      </c>
      <c r="DV64" s="42">
        <f t="shared" si="90"/>
        <v>45000</v>
      </c>
    </row>
    <row r="65" spans="2:126" hidden="1" outlineLevel="2">
      <c r="D65" s="33" t="s">
        <v>66</v>
      </c>
      <c r="S65" s="29"/>
      <c r="U65" s="42">
        <f t="shared" ref="U65:AZ65" si="127">SUMIFS(U$7:U$23,$G$7:$G$23,$C63,$Q$7:$Q$23,"consultant")</f>
        <v>0</v>
      </c>
      <c r="V65" s="42">
        <f t="shared" si="127"/>
        <v>0</v>
      </c>
      <c r="W65" s="42">
        <f t="shared" si="127"/>
        <v>0</v>
      </c>
      <c r="X65" s="42">
        <f t="shared" si="127"/>
        <v>0</v>
      </c>
      <c r="Y65" s="42">
        <f t="shared" si="127"/>
        <v>0</v>
      </c>
      <c r="Z65" s="42">
        <f t="shared" si="127"/>
        <v>0</v>
      </c>
      <c r="AA65" s="42">
        <f t="shared" si="127"/>
        <v>0</v>
      </c>
      <c r="AB65" s="42">
        <f t="shared" si="127"/>
        <v>0</v>
      </c>
      <c r="AC65" s="42">
        <f t="shared" si="127"/>
        <v>0</v>
      </c>
      <c r="AD65" s="42">
        <f t="shared" si="127"/>
        <v>0</v>
      </c>
      <c r="AE65" s="42">
        <f t="shared" si="127"/>
        <v>0</v>
      </c>
      <c r="AF65" s="42">
        <f t="shared" si="127"/>
        <v>0</v>
      </c>
      <c r="AG65" s="42">
        <f t="shared" si="127"/>
        <v>0</v>
      </c>
      <c r="AH65" s="42">
        <f t="shared" si="127"/>
        <v>0</v>
      </c>
      <c r="AI65" s="42">
        <f t="shared" si="127"/>
        <v>0</v>
      </c>
      <c r="AJ65" s="42">
        <f t="shared" si="127"/>
        <v>0</v>
      </c>
      <c r="AK65" s="42">
        <f t="shared" si="127"/>
        <v>0</v>
      </c>
      <c r="AL65" s="42">
        <f t="shared" si="127"/>
        <v>0</v>
      </c>
      <c r="AM65" s="42">
        <f t="shared" si="127"/>
        <v>0</v>
      </c>
      <c r="AN65" s="42">
        <f t="shared" si="127"/>
        <v>0</v>
      </c>
      <c r="AO65" s="42">
        <f t="shared" si="127"/>
        <v>0</v>
      </c>
      <c r="AP65" s="42">
        <f t="shared" si="127"/>
        <v>0</v>
      </c>
      <c r="AQ65" s="42">
        <f t="shared" si="127"/>
        <v>0</v>
      </c>
      <c r="AR65" s="42">
        <f t="shared" si="127"/>
        <v>0</v>
      </c>
      <c r="AS65" s="42">
        <f t="shared" si="127"/>
        <v>0</v>
      </c>
      <c r="AT65" s="42">
        <f t="shared" si="127"/>
        <v>0</v>
      </c>
      <c r="AU65" s="42">
        <f t="shared" si="127"/>
        <v>0</v>
      </c>
      <c r="AV65" s="42">
        <f t="shared" si="127"/>
        <v>0</v>
      </c>
      <c r="AW65" s="42">
        <f t="shared" si="127"/>
        <v>0</v>
      </c>
      <c r="AX65" s="42">
        <f t="shared" si="127"/>
        <v>0</v>
      </c>
      <c r="AY65" s="42">
        <f t="shared" si="127"/>
        <v>0</v>
      </c>
      <c r="AZ65" s="42">
        <f t="shared" si="127"/>
        <v>0</v>
      </c>
      <c r="BA65" s="42">
        <f t="shared" ref="BA65:CF65" si="128">SUMIFS(BA$7:BA$23,$G$7:$G$23,$C63,$Q$7:$Q$23,"consultant")</f>
        <v>0</v>
      </c>
      <c r="BB65" s="42">
        <f t="shared" si="128"/>
        <v>0</v>
      </c>
      <c r="BC65" s="42">
        <f t="shared" si="128"/>
        <v>0</v>
      </c>
      <c r="BD65" s="42">
        <f t="shared" si="128"/>
        <v>0</v>
      </c>
      <c r="BE65" s="42">
        <f t="shared" si="128"/>
        <v>0</v>
      </c>
      <c r="BF65" s="42">
        <f t="shared" si="128"/>
        <v>0</v>
      </c>
      <c r="BG65" s="42">
        <f t="shared" si="128"/>
        <v>0</v>
      </c>
      <c r="BH65" s="42">
        <f t="shared" si="128"/>
        <v>0</v>
      </c>
      <c r="BI65" s="42">
        <f t="shared" si="128"/>
        <v>0</v>
      </c>
      <c r="BJ65" s="42">
        <f t="shared" si="128"/>
        <v>0</v>
      </c>
      <c r="BK65" s="42">
        <f t="shared" si="128"/>
        <v>0</v>
      </c>
      <c r="BL65" s="42">
        <f t="shared" si="128"/>
        <v>0</v>
      </c>
      <c r="BM65" s="42">
        <f t="shared" si="128"/>
        <v>0</v>
      </c>
      <c r="BN65" s="42">
        <f t="shared" si="128"/>
        <v>0</v>
      </c>
      <c r="BO65" s="42">
        <f t="shared" si="128"/>
        <v>0</v>
      </c>
      <c r="BP65" s="42">
        <f t="shared" si="128"/>
        <v>0</v>
      </c>
      <c r="BQ65" s="42">
        <f t="shared" si="128"/>
        <v>0</v>
      </c>
      <c r="BR65" s="42">
        <f t="shared" si="128"/>
        <v>0</v>
      </c>
      <c r="BS65" s="42">
        <f t="shared" si="128"/>
        <v>0</v>
      </c>
      <c r="BT65" s="42">
        <f t="shared" si="128"/>
        <v>0</v>
      </c>
      <c r="BU65" s="42">
        <f t="shared" si="128"/>
        <v>0</v>
      </c>
      <c r="BV65" s="42">
        <f t="shared" si="128"/>
        <v>0</v>
      </c>
      <c r="BW65" s="42">
        <f t="shared" si="128"/>
        <v>0</v>
      </c>
      <c r="BX65" s="42">
        <f t="shared" si="128"/>
        <v>0</v>
      </c>
      <c r="BY65" s="42">
        <f t="shared" si="128"/>
        <v>0</v>
      </c>
      <c r="BZ65" s="42">
        <f t="shared" si="128"/>
        <v>0</v>
      </c>
      <c r="CA65" s="42">
        <f t="shared" si="128"/>
        <v>0</v>
      </c>
      <c r="CB65" s="42">
        <f t="shared" si="128"/>
        <v>0</v>
      </c>
      <c r="CC65" s="42">
        <f t="shared" si="128"/>
        <v>0</v>
      </c>
      <c r="CD65" s="42">
        <f t="shared" si="128"/>
        <v>0</v>
      </c>
      <c r="CE65" s="42">
        <f t="shared" si="128"/>
        <v>0</v>
      </c>
      <c r="CF65" s="42">
        <f t="shared" si="128"/>
        <v>0</v>
      </c>
      <c r="CG65" s="42">
        <f t="shared" ref="CG65:CN65" si="129">SUMIFS(CG$7:CG$23,$G$7:$G$23,$C63,$Q$7:$Q$23,"consultant")</f>
        <v>0</v>
      </c>
      <c r="CH65" s="42">
        <f t="shared" si="129"/>
        <v>0</v>
      </c>
      <c r="CI65" s="42">
        <f t="shared" si="129"/>
        <v>0</v>
      </c>
      <c r="CJ65" s="42">
        <f t="shared" si="129"/>
        <v>0</v>
      </c>
      <c r="CK65" s="42">
        <f t="shared" si="129"/>
        <v>0</v>
      </c>
      <c r="CL65" s="42">
        <f t="shared" si="129"/>
        <v>0</v>
      </c>
      <c r="CM65" s="42">
        <f t="shared" si="129"/>
        <v>0</v>
      </c>
      <c r="CN65" s="42">
        <f t="shared" si="129"/>
        <v>0</v>
      </c>
      <c r="CQ65" s="42">
        <f t="shared" si="88"/>
        <v>0</v>
      </c>
      <c r="CR65" s="42">
        <f t="shared" si="88"/>
        <v>0</v>
      </c>
      <c r="CS65" s="42">
        <f t="shared" si="88"/>
        <v>0</v>
      </c>
      <c r="CT65" s="42">
        <f t="shared" si="88"/>
        <v>0</v>
      </c>
      <c r="CU65" s="42">
        <f t="shared" si="88"/>
        <v>0</v>
      </c>
      <c r="CV65" s="42">
        <f t="shared" si="88"/>
        <v>0</v>
      </c>
      <c r="CW65" s="42">
        <f t="shared" si="88"/>
        <v>0</v>
      </c>
      <c r="CX65" s="42">
        <f t="shared" si="88"/>
        <v>0</v>
      </c>
      <c r="CY65" s="42">
        <f t="shared" si="88"/>
        <v>0</v>
      </c>
      <c r="CZ65" s="42">
        <f t="shared" si="88"/>
        <v>0</v>
      </c>
      <c r="DA65" s="42">
        <f t="shared" si="88"/>
        <v>0</v>
      </c>
      <c r="DB65" s="42">
        <f t="shared" si="88"/>
        <v>0</v>
      </c>
      <c r="DC65" s="42">
        <f t="shared" si="88"/>
        <v>0</v>
      </c>
      <c r="DD65" s="42">
        <f t="shared" si="88"/>
        <v>0</v>
      </c>
      <c r="DE65" s="42">
        <f t="shared" si="88"/>
        <v>0</v>
      </c>
      <c r="DF65" s="42">
        <f t="shared" si="88"/>
        <v>0</v>
      </c>
      <c r="DG65" s="42">
        <f t="shared" si="89"/>
        <v>0</v>
      </c>
      <c r="DH65" s="42">
        <f t="shared" si="89"/>
        <v>0</v>
      </c>
      <c r="DI65" s="42">
        <f t="shared" si="89"/>
        <v>0</v>
      </c>
      <c r="DJ65" s="42">
        <f t="shared" si="89"/>
        <v>0</v>
      </c>
      <c r="DK65" s="42">
        <f t="shared" si="89"/>
        <v>0</v>
      </c>
      <c r="DL65" s="42">
        <f t="shared" si="89"/>
        <v>0</v>
      </c>
      <c r="DM65" s="42">
        <f t="shared" si="89"/>
        <v>0</v>
      </c>
      <c r="DN65" s="42">
        <f t="shared" si="89"/>
        <v>0</v>
      </c>
      <c r="DQ65" s="42">
        <f t="shared" si="90"/>
        <v>0</v>
      </c>
      <c r="DR65" s="42">
        <f t="shared" si="90"/>
        <v>0</v>
      </c>
      <c r="DS65" s="42">
        <f t="shared" si="90"/>
        <v>0</v>
      </c>
      <c r="DT65" s="42">
        <f t="shared" si="90"/>
        <v>0</v>
      </c>
      <c r="DU65" s="42">
        <f t="shared" si="90"/>
        <v>0</v>
      </c>
      <c r="DV65" s="42">
        <f t="shared" si="90"/>
        <v>0</v>
      </c>
    </row>
    <row r="66" spans="2:126" hidden="1" outlineLevel="2">
      <c r="D66" s="33" t="s">
        <v>65</v>
      </c>
      <c r="S66" s="29"/>
      <c r="U66" s="46" cm="1">
        <f t="array" ref="U66">U64*Payroll_tax</f>
        <v>0</v>
      </c>
      <c r="V66" s="46">
        <f t="shared" ref="V66:BA66" si="130">V64*Payroll_tax</f>
        <v>0</v>
      </c>
      <c r="W66" s="46">
        <f t="shared" si="130"/>
        <v>0</v>
      </c>
      <c r="X66" s="46">
        <f t="shared" si="130"/>
        <v>0</v>
      </c>
      <c r="Y66" s="46">
        <f t="shared" si="130"/>
        <v>0</v>
      </c>
      <c r="Z66" s="46">
        <f t="shared" si="130"/>
        <v>0</v>
      </c>
      <c r="AA66" s="46">
        <f t="shared" si="130"/>
        <v>0</v>
      </c>
      <c r="AB66" s="46">
        <f t="shared" si="130"/>
        <v>0</v>
      </c>
      <c r="AC66" s="46">
        <f t="shared" si="130"/>
        <v>0</v>
      </c>
      <c r="AD66" s="46">
        <f t="shared" si="130"/>
        <v>0</v>
      </c>
      <c r="AE66" s="46">
        <f t="shared" si="130"/>
        <v>0</v>
      </c>
      <c r="AF66" s="46">
        <f t="shared" si="130"/>
        <v>0</v>
      </c>
      <c r="AG66" s="46">
        <f t="shared" si="130"/>
        <v>0</v>
      </c>
      <c r="AH66" s="46">
        <f t="shared" si="130"/>
        <v>0</v>
      </c>
      <c r="AI66" s="46">
        <f t="shared" si="130"/>
        <v>0</v>
      </c>
      <c r="AJ66" s="46">
        <f t="shared" si="130"/>
        <v>0</v>
      </c>
      <c r="AK66" s="46">
        <f t="shared" si="130"/>
        <v>300</v>
      </c>
      <c r="AL66" s="46">
        <f t="shared" si="130"/>
        <v>300</v>
      </c>
      <c r="AM66" s="46">
        <f t="shared" si="130"/>
        <v>300</v>
      </c>
      <c r="AN66" s="46">
        <f t="shared" si="130"/>
        <v>300</v>
      </c>
      <c r="AO66" s="46">
        <f t="shared" si="130"/>
        <v>300</v>
      </c>
      <c r="AP66" s="46">
        <f t="shared" si="130"/>
        <v>300</v>
      </c>
      <c r="AQ66" s="46">
        <f t="shared" si="130"/>
        <v>300</v>
      </c>
      <c r="AR66" s="46">
        <f t="shared" si="130"/>
        <v>300</v>
      </c>
      <c r="AS66" s="46">
        <f t="shared" si="130"/>
        <v>300</v>
      </c>
      <c r="AT66" s="46">
        <f t="shared" si="130"/>
        <v>300</v>
      </c>
      <c r="AU66" s="46">
        <f t="shared" si="130"/>
        <v>300</v>
      </c>
      <c r="AV66" s="46">
        <f t="shared" si="130"/>
        <v>300</v>
      </c>
      <c r="AW66" s="46">
        <f t="shared" si="130"/>
        <v>300</v>
      </c>
      <c r="AX66" s="46">
        <f t="shared" si="130"/>
        <v>300</v>
      </c>
      <c r="AY66" s="46">
        <f t="shared" si="130"/>
        <v>300</v>
      </c>
      <c r="AZ66" s="46">
        <f t="shared" si="130"/>
        <v>300</v>
      </c>
      <c r="BA66" s="46">
        <f t="shared" si="130"/>
        <v>300</v>
      </c>
      <c r="BB66" s="46">
        <f t="shared" ref="BB66:CG66" si="131">BB64*Payroll_tax</f>
        <v>300</v>
      </c>
      <c r="BC66" s="46">
        <f t="shared" si="131"/>
        <v>300</v>
      </c>
      <c r="BD66" s="46">
        <f t="shared" si="131"/>
        <v>300</v>
      </c>
      <c r="BE66" s="46">
        <f t="shared" si="131"/>
        <v>300</v>
      </c>
      <c r="BF66" s="46">
        <f t="shared" si="131"/>
        <v>300</v>
      </c>
      <c r="BG66" s="46">
        <f t="shared" si="131"/>
        <v>300</v>
      </c>
      <c r="BH66" s="46">
        <f t="shared" si="131"/>
        <v>300</v>
      </c>
      <c r="BI66" s="46">
        <f t="shared" si="131"/>
        <v>300</v>
      </c>
      <c r="BJ66" s="46">
        <f t="shared" si="131"/>
        <v>300</v>
      </c>
      <c r="BK66" s="46">
        <f t="shared" si="131"/>
        <v>300</v>
      </c>
      <c r="BL66" s="46">
        <f t="shared" si="131"/>
        <v>300</v>
      </c>
      <c r="BM66" s="46">
        <f t="shared" si="131"/>
        <v>300</v>
      </c>
      <c r="BN66" s="46">
        <f t="shared" si="131"/>
        <v>300</v>
      </c>
      <c r="BO66" s="46">
        <f t="shared" si="131"/>
        <v>300</v>
      </c>
      <c r="BP66" s="46">
        <f t="shared" si="131"/>
        <v>300</v>
      </c>
      <c r="BQ66" s="46">
        <f t="shared" si="131"/>
        <v>300</v>
      </c>
      <c r="BR66" s="46">
        <f t="shared" si="131"/>
        <v>300</v>
      </c>
      <c r="BS66" s="46">
        <f t="shared" si="131"/>
        <v>300</v>
      </c>
      <c r="BT66" s="46">
        <f t="shared" si="131"/>
        <v>300</v>
      </c>
      <c r="BU66" s="46">
        <f t="shared" si="131"/>
        <v>300</v>
      </c>
      <c r="BV66" s="46">
        <f t="shared" si="131"/>
        <v>300</v>
      </c>
      <c r="BW66" s="46">
        <f t="shared" si="131"/>
        <v>300</v>
      </c>
      <c r="BX66" s="46">
        <f t="shared" si="131"/>
        <v>300</v>
      </c>
      <c r="BY66" s="46">
        <f t="shared" si="131"/>
        <v>300</v>
      </c>
      <c r="BZ66" s="46">
        <f t="shared" si="131"/>
        <v>300</v>
      </c>
      <c r="CA66" s="46">
        <f t="shared" si="131"/>
        <v>300</v>
      </c>
      <c r="CB66" s="46">
        <f t="shared" si="131"/>
        <v>300</v>
      </c>
      <c r="CC66" s="46">
        <f t="shared" si="131"/>
        <v>300</v>
      </c>
      <c r="CD66" s="46">
        <f t="shared" si="131"/>
        <v>300</v>
      </c>
      <c r="CE66" s="46">
        <f t="shared" si="131"/>
        <v>300</v>
      </c>
      <c r="CF66" s="46">
        <f t="shared" si="131"/>
        <v>300</v>
      </c>
      <c r="CG66" s="46">
        <f t="shared" si="131"/>
        <v>300</v>
      </c>
      <c r="CH66" s="46">
        <f t="shared" ref="CH66:CN66" si="132">CH64*Payroll_tax</f>
        <v>300</v>
      </c>
      <c r="CI66" s="46">
        <f t="shared" si="132"/>
        <v>300</v>
      </c>
      <c r="CJ66" s="46">
        <f t="shared" si="132"/>
        <v>300</v>
      </c>
      <c r="CK66" s="46">
        <f t="shared" si="132"/>
        <v>300</v>
      </c>
      <c r="CL66" s="46">
        <f t="shared" si="132"/>
        <v>300</v>
      </c>
      <c r="CM66" s="46">
        <f t="shared" si="132"/>
        <v>300</v>
      </c>
      <c r="CN66" s="46">
        <f t="shared" si="132"/>
        <v>300</v>
      </c>
      <c r="CQ66" s="42">
        <f t="shared" si="88"/>
        <v>0</v>
      </c>
      <c r="CR66" s="42">
        <f t="shared" si="88"/>
        <v>0</v>
      </c>
      <c r="CS66" s="42">
        <f t="shared" si="88"/>
        <v>0</v>
      </c>
      <c r="CT66" s="42">
        <f t="shared" si="88"/>
        <v>0</v>
      </c>
      <c r="CU66" s="42">
        <f t="shared" si="88"/>
        <v>0</v>
      </c>
      <c r="CV66" s="42">
        <f t="shared" si="88"/>
        <v>600</v>
      </c>
      <c r="CW66" s="42">
        <f t="shared" si="88"/>
        <v>900</v>
      </c>
      <c r="CX66" s="42">
        <f t="shared" si="88"/>
        <v>900</v>
      </c>
      <c r="CY66" s="42">
        <f t="shared" si="88"/>
        <v>900</v>
      </c>
      <c r="CZ66" s="42">
        <f t="shared" si="88"/>
        <v>900</v>
      </c>
      <c r="DA66" s="42">
        <f t="shared" si="88"/>
        <v>900</v>
      </c>
      <c r="DB66" s="42">
        <f t="shared" si="88"/>
        <v>900</v>
      </c>
      <c r="DC66" s="42">
        <f t="shared" si="88"/>
        <v>900</v>
      </c>
      <c r="DD66" s="42">
        <f t="shared" si="88"/>
        <v>900</v>
      </c>
      <c r="DE66" s="42">
        <f t="shared" si="88"/>
        <v>900</v>
      </c>
      <c r="DF66" s="42">
        <f t="shared" si="88"/>
        <v>900</v>
      </c>
      <c r="DG66" s="42">
        <f t="shared" si="89"/>
        <v>900</v>
      </c>
      <c r="DH66" s="42">
        <f t="shared" si="89"/>
        <v>900</v>
      </c>
      <c r="DI66" s="42">
        <f t="shared" si="89"/>
        <v>900</v>
      </c>
      <c r="DJ66" s="42">
        <f t="shared" si="89"/>
        <v>900</v>
      </c>
      <c r="DK66" s="42">
        <f t="shared" si="89"/>
        <v>900</v>
      </c>
      <c r="DL66" s="42">
        <f t="shared" si="89"/>
        <v>900</v>
      </c>
      <c r="DM66" s="42">
        <f t="shared" si="89"/>
        <v>900</v>
      </c>
      <c r="DN66" s="42">
        <f t="shared" si="89"/>
        <v>900</v>
      </c>
      <c r="DQ66" s="42">
        <f t="shared" si="90"/>
        <v>0</v>
      </c>
      <c r="DR66" s="42">
        <f t="shared" si="90"/>
        <v>2400</v>
      </c>
      <c r="DS66" s="42">
        <f t="shared" si="90"/>
        <v>3600</v>
      </c>
      <c r="DT66" s="42">
        <f t="shared" si="90"/>
        <v>3600</v>
      </c>
      <c r="DU66" s="42">
        <f t="shared" si="90"/>
        <v>3600</v>
      </c>
      <c r="DV66" s="42">
        <f t="shared" si="90"/>
        <v>3600</v>
      </c>
    </row>
    <row r="67" spans="2:126" hidden="1" outlineLevel="2">
      <c r="D67" s="33" t="s">
        <v>60</v>
      </c>
      <c r="S67" s="29"/>
      <c r="U67" s="46">
        <f t="shared" ref="U67:AZ67" si="133">U64*Health_Benefits</f>
        <v>0</v>
      </c>
      <c r="V67" s="46">
        <f t="shared" si="133"/>
        <v>0</v>
      </c>
      <c r="W67" s="46">
        <f t="shared" si="133"/>
        <v>0</v>
      </c>
      <c r="X67" s="46">
        <f t="shared" si="133"/>
        <v>0</v>
      </c>
      <c r="Y67" s="46">
        <f t="shared" si="133"/>
        <v>0</v>
      </c>
      <c r="Z67" s="46">
        <f t="shared" si="133"/>
        <v>0</v>
      </c>
      <c r="AA67" s="46">
        <f t="shared" si="133"/>
        <v>0</v>
      </c>
      <c r="AB67" s="46">
        <f t="shared" si="133"/>
        <v>0</v>
      </c>
      <c r="AC67" s="46">
        <f t="shared" si="133"/>
        <v>0</v>
      </c>
      <c r="AD67" s="46">
        <f t="shared" si="133"/>
        <v>0</v>
      </c>
      <c r="AE67" s="46">
        <f t="shared" si="133"/>
        <v>0</v>
      </c>
      <c r="AF67" s="46">
        <f t="shared" si="133"/>
        <v>0</v>
      </c>
      <c r="AG67" s="46">
        <f t="shared" si="133"/>
        <v>0</v>
      </c>
      <c r="AH67" s="46">
        <f t="shared" si="133"/>
        <v>0</v>
      </c>
      <c r="AI67" s="46">
        <f t="shared" si="133"/>
        <v>0</v>
      </c>
      <c r="AJ67" s="46">
        <f t="shared" si="133"/>
        <v>0</v>
      </c>
      <c r="AK67" s="46">
        <f t="shared" si="133"/>
        <v>375</v>
      </c>
      <c r="AL67" s="46">
        <f t="shared" si="133"/>
        <v>375</v>
      </c>
      <c r="AM67" s="46">
        <f t="shared" si="133"/>
        <v>375</v>
      </c>
      <c r="AN67" s="46">
        <f t="shared" si="133"/>
        <v>375</v>
      </c>
      <c r="AO67" s="46">
        <f t="shared" si="133"/>
        <v>375</v>
      </c>
      <c r="AP67" s="46">
        <f t="shared" si="133"/>
        <v>375</v>
      </c>
      <c r="AQ67" s="46">
        <f t="shared" si="133"/>
        <v>375</v>
      </c>
      <c r="AR67" s="46">
        <f t="shared" si="133"/>
        <v>375</v>
      </c>
      <c r="AS67" s="46">
        <f t="shared" si="133"/>
        <v>375</v>
      </c>
      <c r="AT67" s="46">
        <f t="shared" si="133"/>
        <v>375</v>
      </c>
      <c r="AU67" s="46">
        <f t="shared" si="133"/>
        <v>375</v>
      </c>
      <c r="AV67" s="46">
        <f t="shared" si="133"/>
        <v>375</v>
      </c>
      <c r="AW67" s="46">
        <f t="shared" si="133"/>
        <v>375</v>
      </c>
      <c r="AX67" s="46">
        <f t="shared" si="133"/>
        <v>375</v>
      </c>
      <c r="AY67" s="46">
        <f t="shared" si="133"/>
        <v>375</v>
      </c>
      <c r="AZ67" s="46">
        <f t="shared" si="133"/>
        <v>375</v>
      </c>
      <c r="BA67" s="46">
        <f t="shared" ref="BA67:CF67" si="134">BA64*Health_Benefits</f>
        <v>375</v>
      </c>
      <c r="BB67" s="46">
        <f t="shared" si="134"/>
        <v>375</v>
      </c>
      <c r="BC67" s="46">
        <f t="shared" si="134"/>
        <v>375</v>
      </c>
      <c r="BD67" s="46">
        <f t="shared" si="134"/>
        <v>375</v>
      </c>
      <c r="BE67" s="46">
        <f t="shared" si="134"/>
        <v>375</v>
      </c>
      <c r="BF67" s="46">
        <f t="shared" si="134"/>
        <v>375</v>
      </c>
      <c r="BG67" s="46">
        <f t="shared" si="134"/>
        <v>375</v>
      </c>
      <c r="BH67" s="46">
        <f t="shared" si="134"/>
        <v>375</v>
      </c>
      <c r="BI67" s="46">
        <f t="shared" si="134"/>
        <v>375</v>
      </c>
      <c r="BJ67" s="46">
        <f t="shared" si="134"/>
        <v>375</v>
      </c>
      <c r="BK67" s="46">
        <f t="shared" si="134"/>
        <v>375</v>
      </c>
      <c r="BL67" s="46">
        <f t="shared" si="134"/>
        <v>375</v>
      </c>
      <c r="BM67" s="46">
        <f t="shared" si="134"/>
        <v>375</v>
      </c>
      <c r="BN67" s="46">
        <f t="shared" si="134"/>
        <v>375</v>
      </c>
      <c r="BO67" s="46">
        <f t="shared" si="134"/>
        <v>375</v>
      </c>
      <c r="BP67" s="46">
        <f t="shared" si="134"/>
        <v>375</v>
      </c>
      <c r="BQ67" s="46">
        <f t="shared" si="134"/>
        <v>375</v>
      </c>
      <c r="BR67" s="46">
        <f t="shared" si="134"/>
        <v>375</v>
      </c>
      <c r="BS67" s="46">
        <f t="shared" si="134"/>
        <v>375</v>
      </c>
      <c r="BT67" s="46">
        <f t="shared" si="134"/>
        <v>375</v>
      </c>
      <c r="BU67" s="46">
        <f t="shared" si="134"/>
        <v>375</v>
      </c>
      <c r="BV67" s="46">
        <f t="shared" si="134"/>
        <v>375</v>
      </c>
      <c r="BW67" s="46">
        <f t="shared" si="134"/>
        <v>375</v>
      </c>
      <c r="BX67" s="46">
        <f t="shared" si="134"/>
        <v>375</v>
      </c>
      <c r="BY67" s="46">
        <f t="shared" si="134"/>
        <v>375</v>
      </c>
      <c r="BZ67" s="46">
        <f t="shared" si="134"/>
        <v>375</v>
      </c>
      <c r="CA67" s="46">
        <f t="shared" si="134"/>
        <v>375</v>
      </c>
      <c r="CB67" s="46">
        <f t="shared" si="134"/>
        <v>375</v>
      </c>
      <c r="CC67" s="46">
        <f t="shared" si="134"/>
        <v>375</v>
      </c>
      <c r="CD67" s="46">
        <f t="shared" si="134"/>
        <v>375</v>
      </c>
      <c r="CE67" s="46">
        <f t="shared" si="134"/>
        <v>375</v>
      </c>
      <c r="CF67" s="46">
        <f t="shared" si="134"/>
        <v>375</v>
      </c>
      <c r="CG67" s="46">
        <f t="shared" ref="CG67:CN67" si="135">CG64*Health_Benefits</f>
        <v>375</v>
      </c>
      <c r="CH67" s="46">
        <f t="shared" si="135"/>
        <v>375</v>
      </c>
      <c r="CI67" s="46">
        <f t="shared" si="135"/>
        <v>375</v>
      </c>
      <c r="CJ67" s="46">
        <f t="shared" si="135"/>
        <v>375</v>
      </c>
      <c r="CK67" s="46">
        <f t="shared" si="135"/>
        <v>375</v>
      </c>
      <c r="CL67" s="46">
        <f t="shared" si="135"/>
        <v>375</v>
      </c>
      <c r="CM67" s="46">
        <f t="shared" si="135"/>
        <v>375</v>
      </c>
      <c r="CN67" s="46">
        <f t="shared" si="135"/>
        <v>375</v>
      </c>
      <c r="CQ67" s="42">
        <f t="shared" si="88"/>
        <v>0</v>
      </c>
      <c r="CR67" s="42">
        <f t="shared" si="88"/>
        <v>0</v>
      </c>
      <c r="CS67" s="42">
        <f t="shared" si="88"/>
        <v>0</v>
      </c>
      <c r="CT67" s="42">
        <f t="shared" si="88"/>
        <v>0</v>
      </c>
      <c r="CU67" s="42">
        <f t="shared" si="88"/>
        <v>0</v>
      </c>
      <c r="CV67" s="42">
        <f t="shared" si="88"/>
        <v>750</v>
      </c>
      <c r="CW67" s="42">
        <f t="shared" si="88"/>
        <v>1125</v>
      </c>
      <c r="CX67" s="42">
        <f t="shared" si="88"/>
        <v>1125</v>
      </c>
      <c r="CY67" s="42">
        <f t="shared" si="88"/>
        <v>1125</v>
      </c>
      <c r="CZ67" s="42">
        <f t="shared" si="88"/>
        <v>1125</v>
      </c>
      <c r="DA67" s="42">
        <f t="shared" si="88"/>
        <v>1125</v>
      </c>
      <c r="DB67" s="42">
        <f t="shared" si="88"/>
        <v>1125</v>
      </c>
      <c r="DC67" s="42">
        <f t="shared" si="88"/>
        <v>1125</v>
      </c>
      <c r="DD67" s="42">
        <f t="shared" si="88"/>
        <v>1125</v>
      </c>
      <c r="DE67" s="42">
        <f t="shared" si="88"/>
        <v>1125</v>
      </c>
      <c r="DF67" s="42">
        <f t="shared" si="88"/>
        <v>1125</v>
      </c>
      <c r="DG67" s="42">
        <f t="shared" si="89"/>
        <v>1125</v>
      </c>
      <c r="DH67" s="42">
        <f t="shared" si="89"/>
        <v>1125</v>
      </c>
      <c r="DI67" s="42">
        <f t="shared" si="89"/>
        <v>1125</v>
      </c>
      <c r="DJ67" s="42">
        <f t="shared" si="89"/>
        <v>1125</v>
      </c>
      <c r="DK67" s="42">
        <f t="shared" si="89"/>
        <v>1125</v>
      </c>
      <c r="DL67" s="42">
        <f t="shared" si="89"/>
        <v>1125</v>
      </c>
      <c r="DM67" s="42">
        <f t="shared" si="89"/>
        <v>1125</v>
      </c>
      <c r="DN67" s="42">
        <f t="shared" si="89"/>
        <v>1125</v>
      </c>
      <c r="DQ67" s="42">
        <f t="shared" si="90"/>
        <v>0</v>
      </c>
      <c r="DR67" s="42">
        <f t="shared" si="90"/>
        <v>3000</v>
      </c>
      <c r="DS67" s="42">
        <f t="shared" si="90"/>
        <v>4500</v>
      </c>
      <c r="DT67" s="42">
        <f t="shared" si="90"/>
        <v>4500</v>
      </c>
      <c r="DU67" s="42">
        <f t="shared" si="90"/>
        <v>4500</v>
      </c>
      <c r="DV67" s="42">
        <f t="shared" si="90"/>
        <v>4500</v>
      </c>
    </row>
    <row r="68" spans="2:126" hidden="1" outlineLevel="2">
      <c r="D68" s="33" t="s">
        <v>59</v>
      </c>
      <c r="S68" s="29"/>
      <c r="U68" s="46" cm="1">
        <f t="array" ref="U68">U64*Payroll_Admin_Fees</f>
        <v>0</v>
      </c>
      <c r="V68" s="46">
        <f t="shared" ref="V68:BA68" si="136">V64*Payroll_Admin_Fees</f>
        <v>0</v>
      </c>
      <c r="W68" s="46">
        <f t="shared" si="136"/>
        <v>0</v>
      </c>
      <c r="X68" s="46">
        <f t="shared" si="136"/>
        <v>0</v>
      </c>
      <c r="Y68" s="46">
        <f t="shared" si="136"/>
        <v>0</v>
      </c>
      <c r="Z68" s="46">
        <f t="shared" si="136"/>
        <v>0</v>
      </c>
      <c r="AA68" s="46">
        <f t="shared" si="136"/>
        <v>0</v>
      </c>
      <c r="AB68" s="46">
        <f t="shared" si="136"/>
        <v>0</v>
      </c>
      <c r="AC68" s="46">
        <f t="shared" si="136"/>
        <v>0</v>
      </c>
      <c r="AD68" s="46">
        <f t="shared" si="136"/>
        <v>0</v>
      </c>
      <c r="AE68" s="46">
        <f t="shared" si="136"/>
        <v>0</v>
      </c>
      <c r="AF68" s="46">
        <f t="shared" si="136"/>
        <v>0</v>
      </c>
      <c r="AG68" s="46">
        <f t="shared" si="136"/>
        <v>0</v>
      </c>
      <c r="AH68" s="46">
        <f t="shared" si="136"/>
        <v>0</v>
      </c>
      <c r="AI68" s="46">
        <f t="shared" si="136"/>
        <v>0</v>
      </c>
      <c r="AJ68" s="46">
        <f t="shared" si="136"/>
        <v>0</v>
      </c>
      <c r="AK68" s="46">
        <f t="shared" si="136"/>
        <v>9.375</v>
      </c>
      <c r="AL68" s="46">
        <f t="shared" si="136"/>
        <v>9.375</v>
      </c>
      <c r="AM68" s="46">
        <f t="shared" si="136"/>
        <v>9.375</v>
      </c>
      <c r="AN68" s="46">
        <f t="shared" si="136"/>
        <v>9.375</v>
      </c>
      <c r="AO68" s="46">
        <f t="shared" si="136"/>
        <v>9.375</v>
      </c>
      <c r="AP68" s="46">
        <f t="shared" si="136"/>
        <v>9.375</v>
      </c>
      <c r="AQ68" s="46">
        <f t="shared" si="136"/>
        <v>9.375</v>
      </c>
      <c r="AR68" s="46">
        <f t="shared" si="136"/>
        <v>9.375</v>
      </c>
      <c r="AS68" s="46">
        <f t="shared" si="136"/>
        <v>9.375</v>
      </c>
      <c r="AT68" s="46">
        <f t="shared" si="136"/>
        <v>9.375</v>
      </c>
      <c r="AU68" s="46">
        <f t="shared" si="136"/>
        <v>9.375</v>
      </c>
      <c r="AV68" s="46">
        <f t="shared" si="136"/>
        <v>9.375</v>
      </c>
      <c r="AW68" s="46">
        <f t="shared" si="136"/>
        <v>9.375</v>
      </c>
      <c r="AX68" s="46">
        <f t="shared" si="136"/>
        <v>9.375</v>
      </c>
      <c r="AY68" s="46">
        <f t="shared" si="136"/>
        <v>9.375</v>
      </c>
      <c r="AZ68" s="46">
        <f t="shared" si="136"/>
        <v>9.375</v>
      </c>
      <c r="BA68" s="46">
        <f t="shared" si="136"/>
        <v>9.375</v>
      </c>
      <c r="BB68" s="46">
        <f t="shared" ref="BB68:CG68" si="137">BB64*Payroll_Admin_Fees</f>
        <v>9.375</v>
      </c>
      <c r="BC68" s="46">
        <f t="shared" si="137"/>
        <v>9.375</v>
      </c>
      <c r="BD68" s="46">
        <f t="shared" si="137"/>
        <v>9.375</v>
      </c>
      <c r="BE68" s="46">
        <f t="shared" si="137"/>
        <v>9.375</v>
      </c>
      <c r="BF68" s="46">
        <f t="shared" si="137"/>
        <v>9.375</v>
      </c>
      <c r="BG68" s="46">
        <f t="shared" si="137"/>
        <v>9.375</v>
      </c>
      <c r="BH68" s="46">
        <f t="shared" si="137"/>
        <v>9.375</v>
      </c>
      <c r="BI68" s="46">
        <f t="shared" si="137"/>
        <v>9.375</v>
      </c>
      <c r="BJ68" s="46">
        <f t="shared" si="137"/>
        <v>9.375</v>
      </c>
      <c r="BK68" s="46">
        <f t="shared" si="137"/>
        <v>9.375</v>
      </c>
      <c r="BL68" s="46">
        <f t="shared" si="137"/>
        <v>9.375</v>
      </c>
      <c r="BM68" s="46">
        <f t="shared" si="137"/>
        <v>9.375</v>
      </c>
      <c r="BN68" s="46">
        <f t="shared" si="137"/>
        <v>9.375</v>
      </c>
      <c r="BO68" s="46">
        <f t="shared" si="137"/>
        <v>9.375</v>
      </c>
      <c r="BP68" s="46">
        <f t="shared" si="137"/>
        <v>9.375</v>
      </c>
      <c r="BQ68" s="46">
        <f t="shared" si="137"/>
        <v>9.375</v>
      </c>
      <c r="BR68" s="46">
        <f t="shared" si="137"/>
        <v>9.375</v>
      </c>
      <c r="BS68" s="46">
        <f t="shared" si="137"/>
        <v>9.375</v>
      </c>
      <c r="BT68" s="46">
        <f t="shared" si="137"/>
        <v>9.375</v>
      </c>
      <c r="BU68" s="46">
        <f t="shared" si="137"/>
        <v>9.375</v>
      </c>
      <c r="BV68" s="46">
        <f t="shared" si="137"/>
        <v>9.375</v>
      </c>
      <c r="BW68" s="46">
        <f t="shared" si="137"/>
        <v>9.375</v>
      </c>
      <c r="BX68" s="46">
        <f t="shared" si="137"/>
        <v>9.375</v>
      </c>
      <c r="BY68" s="46">
        <f t="shared" si="137"/>
        <v>9.375</v>
      </c>
      <c r="BZ68" s="46">
        <f t="shared" si="137"/>
        <v>9.375</v>
      </c>
      <c r="CA68" s="46">
        <f t="shared" si="137"/>
        <v>9.375</v>
      </c>
      <c r="CB68" s="46">
        <f t="shared" si="137"/>
        <v>9.375</v>
      </c>
      <c r="CC68" s="46">
        <f t="shared" si="137"/>
        <v>9.375</v>
      </c>
      <c r="CD68" s="46">
        <f t="shared" si="137"/>
        <v>9.375</v>
      </c>
      <c r="CE68" s="46">
        <f t="shared" si="137"/>
        <v>9.375</v>
      </c>
      <c r="CF68" s="46">
        <f t="shared" si="137"/>
        <v>9.375</v>
      </c>
      <c r="CG68" s="46">
        <f t="shared" si="137"/>
        <v>9.375</v>
      </c>
      <c r="CH68" s="46">
        <f t="shared" ref="CH68:CN68" si="138">CH64*Payroll_Admin_Fees</f>
        <v>9.375</v>
      </c>
      <c r="CI68" s="46">
        <f t="shared" si="138"/>
        <v>9.375</v>
      </c>
      <c r="CJ68" s="46">
        <f t="shared" si="138"/>
        <v>9.375</v>
      </c>
      <c r="CK68" s="46">
        <f t="shared" si="138"/>
        <v>9.375</v>
      </c>
      <c r="CL68" s="46">
        <f t="shared" si="138"/>
        <v>9.375</v>
      </c>
      <c r="CM68" s="46">
        <f t="shared" si="138"/>
        <v>9.375</v>
      </c>
      <c r="CN68" s="46">
        <f t="shared" si="138"/>
        <v>9.375</v>
      </c>
      <c r="CQ68" s="42">
        <f t="shared" si="88"/>
        <v>0</v>
      </c>
      <c r="CR68" s="42">
        <f t="shared" si="88"/>
        <v>0</v>
      </c>
      <c r="CS68" s="42">
        <f t="shared" si="88"/>
        <v>0</v>
      </c>
      <c r="CT68" s="42">
        <f t="shared" si="88"/>
        <v>0</v>
      </c>
      <c r="CU68" s="42">
        <f t="shared" si="88"/>
        <v>0</v>
      </c>
      <c r="CV68" s="42">
        <f t="shared" si="88"/>
        <v>18.75</v>
      </c>
      <c r="CW68" s="42">
        <f t="shared" si="88"/>
        <v>28.125</v>
      </c>
      <c r="CX68" s="42">
        <f t="shared" si="88"/>
        <v>28.125</v>
      </c>
      <c r="CY68" s="42">
        <f t="shared" si="88"/>
        <v>28.125</v>
      </c>
      <c r="CZ68" s="42">
        <f t="shared" si="88"/>
        <v>28.125</v>
      </c>
      <c r="DA68" s="42">
        <f t="shared" si="88"/>
        <v>28.125</v>
      </c>
      <c r="DB68" s="42">
        <f t="shared" si="88"/>
        <v>28.125</v>
      </c>
      <c r="DC68" s="42">
        <f t="shared" si="88"/>
        <v>28.125</v>
      </c>
      <c r="DD68" s="42">
        <f t="shared" si="88"/>
        <v>28.125</v>
      </c>
      <c r="DE68" s="42">
        <f t="shared" si="88"/>
        <v>28.125</v>
      </c>
      <c r="DF68" s="42">
        <f t="shared" si="88"/>
        <v>28.125</v>
      </c>
      <c r="DG68" s="42">
        <f t="shared" si="89"/>
        <v>28.125</v>
      </c>
      <c r="DH68" s="42">
        <f t="shared" si="89"/>
        <v>28.125</v>
      </c>
      <c r="DI68" s="42">
        <f t="shared" si="89"/>
        <v>28.125</v>
      </c>
      <c r="DJ68" s="42">
        <f t="shared" si="89"/>
        <v>28.125</v>
      </c>
      <c r="DK68" s="42">
        <f t="shared" si="89"/>
        <v>28.125</v>
      </c>
      <c r="DL68" s="42">
        <f t="shared" si="89"/>
        <v>28.125</v>
      </c>
      <c r="DM68" s="42">
        <f t="shared" si="89"/>
        <v>28.125</v>
      </c>
      <c r="DN68" s="42">
        <f t="shared" si="89"/>
        <v>28.125</v>
      </c>
      <c r="DQ68" s="42">
        <f t="shared" si="90"/>
        <v>0</v>
      </c>
      <c r="DR68" s="42">
        <f t="shared" si="90"/>
        <v>75</v>
      </c>
      <c r="DS68" s="42">
        <f t="shared" si="90"/>
        <v>112.5</v>
      </c>
      <c r="DT68" s="42">
        <f t="shared" si="90"/>
        <v>112.5</v>
      </c>
      <c r="DU68" s="42">
        <f t="shared" si="90"/>
        <v>112.5</v>
      </c>
      <c r="DV68" s="42">
        <f t="shared" si="90"/>
        <v>112.5</v>
      </c>
    </row>
    <row r="69" spans="2:126" hidden="1" outlineLevel="2">
      <c r="D69" s="33" t="s">
        <v>64</v>
      </c>
      <c r="S69" s="29"/>
      <c r="U69" s="46">
        <f t="shared" ref="U69:AZ69" si="139">IF(MONTH(U$4)=MONTH(BonusMonth),SUMIFS($P$7:$P$23,U$7:U$23,"&gt;"&amp;0,$G$7:$G$23,$C63),0)</f>
        <v>0</v>
      </c>
      <c r="V69" s="46">
        <f t="shared" si="139"/>
        <v>0</v>
      </c>
      <c r="W69" s="46">
        <f t="shared" si="139"/>
        <v>0</v>
      </c>
      <c r="X69" s="46">
        <f t="shared" si="139"/>
        <v>0</v>
      </c>
      <c r="Y69" s="46">
        <f t="shared" si="139"/>
        <v>0</v>
      </c>
      <c r="Z69" s="46">
        <f t="shared" si="139"/>
        <v>0</v>
      </c>
      <c r="AA69" s="46">
        <f t="shared" si="139"/>
        <v>0</v>
      </c>
      <c r="AB69" s="46">
        <f t="shared" si="139"/>
        <v>0</v>
      </c>
      <c r="AC69" s="46">
        <f t="shared" si="139"/>
        <v>0</v>
      </c>
      <c r="AD69" s="46">
        <f t="shared" si="139"/>
        <v>0</v>
      </c>
      <c r="AE69" s="46">
        <f t="shared" si="139"/>
        <v>0</v>
      </c>
      <c r="AF69" s="46">
        <f t="shared" si="139"/>
        <v>0</v>
      </c>
      <c r="AG69" s="46">
        <f t="shared" si="139"/>
        <v>0</v>
      </c>
      <c r="AH69" s="46">
        <f t="shared" si="139"/>
        <v>0</v>
      </c>
      <c r="AI69" s="46">
        <f t="shared" si="139"/>
        <v>0</v>
      </c>
      <c r="AJ69" s="46">
        <f t="shared" si="139"/>
        <v>0</v>
      </c>
      <c r="AK69" s="46">
        <f t="shared" si="139"/>
        <v>0</v>
      </c>
      <c r="AL69" s="46">
        <f t="shared" si="139"/>
        <v>0</v>
      </c>
      <c r="AM69" s="46">
        <f t="shared" si="139"/>
        <v>0</v>
      </c>
      <c r="AN69" s="46">
        <f t="shared" si="139"/>
        <v>0</v>
      </c>
      <c r="AO69" s="46">
        <f t="shared" si="139"/>
        <v>0</v>
      </c>
      <c r="AP69" s="46">
        <f t="shared" si="139"/>
        <v>0</v>
      </c>
      <c r="AQ69" s="46">
        <f t="shared" si="139"/>
        <v>0</v>
      </c>
      <c r="AR69" s="46">
        <f t="shared" si="139"/>
        <v>0</v>
      </c>
      <c r="AS69" s="46">
        <f t="shared" si="139"/>
        <v>0</v>
      </c>
      <c r="AT69" s="46">
        <f t="shared" si="139"/>
        <v>0</v>
      </c>
      <c r="AU69" s="46">
        <f t="shared" si="139"/>
        <v>0</v>
      </c>
      <c r="AV69" s="46">
        <f t="shared" si="139"/>
        <v>0</v>
      </c>
      <c r="AW69" s="46">
        <f t="shared" si="139"/>
        <v>0</v>
      </c>
      <c r="AX69" s="46">
        <f t="shared" si="139"/>
        <v>0</v>
      </c>
      <c r="AY69" s="46">
        <f t="shared" si="139"/>
        <v>0</v>
      </c>
      <c r="AZ69" s="46">
        <f t="shared" si="139"/>
        <v>0</v>
      </c>
      <c r="BA69" s="46">
        <f t="shared" ref="BA69:CF69" si="140">IF(MONTH(BA$4)=MONTH(BonusMonth),SUMIFS($P$7:$P$23,BA$7:BA$23,"&gt;"&amp;0,$G$7:$G$23,$C63),0)</f>
        <v>0</v>
      </c>
      <c r="BB69" s="46">
        <f t="shared" si="140"/>
        <v>0</v>
      </c>
      <c r="BC69" s="46">
        <f t="shared" si="140"/>
        <v>0</v>
      </c>
      <c r="BD69" s="46">
        <f t="shared" si="140"/>
        <v>0</v>
      </c>
      <c r="BE69" s="46">
        <f t="shared" si="140"/>
        <v>0</v>
      </c>
      <c r="BF69" s="46">
        <f t="shared" si="140"/>
        <v>0</v>
      </c>
      <c r="BG69" s="46">
        <f t="shared" si="140"/>
        <v>0</v>
      </c>
      <c r="BH69" s="46">
        <f t="shared" si="140"/>
        <v>0</v>
      </c>
      <c r="BI69" s="46">
        <f t="shared" si="140"/>
        <v>0</v>
      </c>
      <c r="BJ69" s="46">
        <f t="shared" si="140"/>
        <v>0</v>
      </c>
      <c r="BK69" s="46">
        <f t="shared" si="140"/>
        <v>0</v>
      </c>
      <c r="BL69" s="46">
        <f t="shared" si="140"/>
        <v>0</v>
      </c>
      <c r="BM69" s="46">
        <f t="shared" si="140"/>
        <v>0</v>
      </c>
      <c r="BN69" s="46">
        <f t="shared" si="140"/>
        <v>0</v>
      </c>
      <c r="BO69" s="46">
        <f t="shared" si="140"/>
        <v>0</v>
      </c>
      <c r="BP69" s="46">
        <f t="shared" si="140"/>
        <v>0</v>
      </c>
      <c r="BQ69" s="46">
        <f t="shared" si="140"/>
        <v>0</v>
      </c>
      <c r="BR69" s="46">
        <f t="shared" si="140"/>
        <v>0</v>
      </c>
      <c r="BS69" s="46">
        <f t="shared" si="140"/>
        <v>0</v>
      </c>
      <c r="BT69" s="46">
        <f t="shared" si="140"/>
        <v>0</v>
      </c>
      <c r="BU69" s="46">
        <f t="shared" si="140"/>
        <v>0</v>
      </c>
      <c r="BV69" s="46">
        <f t="shared" si="140"/>
        <v>0</v>
      </c>
      <c r="BW69" s="46">
        <f t="shared" si="140"/>
        <v>0</v>
      </c>
      <c r="BX69" s="46">
        <f t="shared" si="140"/>
        <v>0</v>
      </c>
      <c r="BY69" s="46">
        <f t="shared" si="140"/>
        <v>0</v>
      </c>
      <c r="BZ69" s="46">
        <f t="shared" si="140"/>
        <v>0</v>
      </c>
      <c r="CA69" s="46">
        <f t="shared" si="140"/>
        <v>0</v>
      </c>
      <c r="CB69" s="46">
        <f t="shared" si="140"/>
        <v>0</v>
      </c>
      <c r="CC69" s="46">
        <f t="shared" si="140"/>
        <v>0</v>
      </c>
      <c r="CD69" s="46">
        <f t="shared" si="140"/>
        <v>0</v>
      </c>
      <c r="CE69" s="46">
        <f t="shared" si="140"/>
        <v>0</v>
      </c>
      <c r="CF69" s="46">
        <f t="shared" si="140"/>
        <v>0</v>
      </c>
      <c r="CG69" s="46">
        <f t="shared" ref="CG69:CN69" si="141">IF(MONTH(CG$4)=MONTH(BonusMonth),SUMIFS($P$7:$P$23,CG$7:CG$23,"&gt;"&amp;0,$G$7:$G$23,$C63),0)</f>
        <v>0</v>
      </c>
      <c r="CH69" s="46">
        <f t="shared" si="141"/>
        <v>0</v>
      </c>
      <c r="CI69" s="46">
        <f t="shared" si="141"/>
        <v>0</v>
      </c>
      <c r="CJ69" s="46">
        <f t="shared" si="141"/>
        <v>0</v>
      </c>
      <c r="CK69" s="46">
        <f t="shared" si="141"/>
        <v>0</v>
      </c>
      <c r="CL69" s="46">
        <f t="shared" si="141"/>
        <v>0</v>
      </c>
      <c r="CM69" s="46">
        <f t="shared" si="141"/>
        <v>0</v>
      </c>
      <c r="CN69" s="46">
        <f t="shared" si="141"/>
        <v>0</v>
      </c>
      <c r="CQ69" s="42">
        <f t="shared" si="88"/>
        <v>0</v>
      </c>
      <c r="CR69" s="42">
        <f t="shared" si="88"/>
        <v>0</v>
      </c>
      <c r="CS69" s="42">
        <f t="shared" si="88"/>
        <v>0</v>
      </c>
      <c r="CT69" s="42">
        <f t="shared" si="88"/>
        <v>0</v>
      </c>
      <c r="CU69" s="42">
        <f t="shared" si="88"/>
        <v>0</v>
      </c>
      <c r="CV69" s="42">
        <f t="shared" si="88"/>
        <v>0</v>
      </c>
      <c r="CW69" s="42">
        <f t="shared" si="88"/>
        <v>0</v>
      </c>
      <c r="CX69" s="42">
        <f t="shared" si="88"/>
        <v>0</v>
      </c>
      <c r="CY69" s="42">
        <f t="shared" si="88"/>
        <v>0</v>
      </c>
      <c r="CZ69" s="42">
        <f t="shared" si="88"/>
        <v>0</v>
      </c>
      <c r="DA69" s="42">
        <f t="shared" si="88"/>
        <v>0</v>
      </c>
      <c r="DB69" s="42">
        <f t="shared" si="88"/>
        <v>0</v>
      </c>
      <c r="DC69" s="42">
        <f t="shared" si="88"/>
        <v>0</v>
      </c>
      <c r="DD69" s="42">
        <f t="shared" si="88"/>
        <v>0</v>
      </c>
      <c r="DE69" s="42">
        <f t="shared" si="88"/>
        <v>0</v>
      </c>
      <c r="DF69" s="42">
        <f t="shared" si="88"/>
        <v>0</v>
      </c>
      <c r="DG69" s="42">
        <f t="shared" si="89"/>
        <v>0</v>
      </c>
      <c r="DH69" s="42">
        <f t="shared" si="89"/>
        <v>0</v>
      </c>
      <c r="DI69" s="42">
        <f t="shared" si="89"/>
        <v>0</v>
      </c>
      <c r="DJ69" s="42">
        <f t="shared" si="89"/>
        <v>0</v>
      </c>
      <c r="DK69" s="42">
        <f t="shared" si="89"/>
        <v>0</v>
      </c>
      <c r="DL69" s="42">
        <f t="shared" si="89"/>
        <v>0</v>
      </c>
      <c r="DM69" s="42">
        <f t="shared" si="89"/>
        <v>0</v>
      </c>
      <c r="DN69" s="42">
        <f t="shared" si="89"/>
        <v>0</v>
      </c>
      <c r="DQ69" s="42">
        <f t="shared" si="90"/>
        <v>0</v>
      </c>
      <c r="DR69" s="42">
        <f t="shared" si="90"/>
        <v>0</v>
      </c>
      <c r="DS69" s="42">
        <f t="shared" si="90"/>
        <v>0</v>
      </c>
      <c r="DT69" s="42">
        <f t="shared" si="90"/>
        <v>0</v>
      </c>
      <c r="DU69" s="42">
        <f t="shared" si="90"/>
        <v>0</v>
      </c>
      <c r="DV69" s="42">
        <f t="shared" si="90"/>
        <v>0</v>
      </c>
    </row>
    <row r="70" spans="2:126" s="119" customFormat="1" ht="13.8" outlineLevel="1" collapsed="1">
      <c r="B70" s="122"/>
      <c r="C70" s="123" t="s">
        <v>94</v>
      </c>
      <c r="T70" s="126"/>
      <c r="U70" s="127">
        <f t="shared" ref="U70:AZ70" si="142">SUM(U71:U76)</f>
        <v>0</v>
      </c>
      <c r="V70" s="127">
        <f t="shared" si="142"/>
        <v>0</v>
      </c>
      <c r="W70" s="127">
        <f t="shared" si="142"/>
        <v>0</v>
      </c>
      <c r="X70" s="127">
        <f t="shared" si="142"/>
        <v>0</v>
      </c>
      <c r="Y70" s="127">
        <f t="shared" si="142"/>
        <v>0</v>
      </c>
      <c r="Z70" s="127">
        <f t="shared" si="142"/>
        <v>0</v>
      </c>
      <c r="AA70" s="127">
        <f t="shared" si="142"/>
        <v>0</v>
      </c>
      <c r="AB70" s="127">
        <f t="shared" si="142"/>
        <v>0</v>
      </c>
      <c r="AC70" s="127">
        <f t="shared" si="142"/>
        <v>0</v>
      </c>
      <c r="AD70" s="127">
        <f t="shared" si="142"/>
        <v>0</v>
      </c>
      <c r="AE70" s="127">
        <f t="shared" si="142"/>
        <v>0</v>
      </c>
      <c r="AF70" s="127">
        <f t="shared" si="142"/>
        <v>0</v>
      </c>
      <c r="AG70" s="127">
        <f t="shared" si="142"/>
        <v>0</v>
      </c>
      <c r="AH70" s="127">
        <f t="shared" si="142"/>
        <v>0</v>
      </c>
      <c r="AI70" s="127">
        <f t="shared" si="142"/>
        <v>0</v>
      </c>
      <c r="AJ70" s="127">
        <f t="shared" si="142"/>
        <v>0</v>
      </c>
      <c r="AK70" s="127">
        <f t="shared" si="142"/>
        <v>0</v>
      </c>
      <c r="AL70" s="127">
        <f t="shared" si="142"/>
        <v>0</v>
      </c>
      <c r="AM70" s="127">
        <f t="shared" si="142"/>
        <v>0</v>
      </c>
      <c r="AN70" s="127">
        <f t="shared" si="142"/>
        <v>0</v>
      </c>
      <c r="AO70" s="127">
        <f t="shared" si="142"/>
        <v>0</v>
      </c>
      <c r="AP70" s="127">
        <f t="shared" si="142"/>
        <v>0</v>
      </c>
      <c r="AQ70" s="127">
        <f t="shared" si="142"/>
        <v>0</v>
      </c>
      <c r="AR70" s="127">
        <f t="shared" si="142"/>
        <v>0</v>
      </c>
      <c r="AS70" s="127">
        <f t="shared" si="142"/>
        <v>0</v>
      </c>
      <c r="AT70" s="127">
        <f t="shared" si="142"/>
        <v>0</v>
      </c>
      <c r="AU70" s="127">
        <f t="shared" si="142"/>
        <v>0</v>
      </c>
      <c r="AV70" s="127">
        <f t="shared" si="142"/>
        <v>0</v>
      </c>
      <c r="AW70" s="127">
        <f t="shared" si="142"/>
        <v>0</v>
      </c>
      <c r="AX70" s="127">
        <f t="shared" si="142"/>
        <v>0</v>
      </c>
      <c r="AY70" s="127">
        <f t="shared" si="142"/>
        <v>0</v>
      </c>
      <c r="AZ70" s="127">
        <f t="shared" si="142"/>
        <v>0</v>
      </c>
      <c r="BA70" s="127">
        <f t="shared" ref="BA70:CA70" si="143">SUM(BA71:BA76)</f>
        <v>0</v>
      </c>
      <c r="BB70" s="127">
        <f t="shared" si="143"/>
        <v>0</v>
      </c>
      <c r="BC70" s="127">
        <f t="shared" si="143"/>
        <v>0</v>
      </c>
      <c r="BD70" s="127">
        <f t="shared" si="143"/>
        <v>0</v>
      </c>
      <c r="BE70" s="127">
        <f t="shared" si="143"/>
        <v>0</v>
      </c>
      <c r="BF70" s="127">
        <f t="shared" si="143"/>
        <v>0</v>
      </c>
      <c r="BG70" s="127">
        <f t="shared" si="143"/>
        <v>0</v>
      </c>
      <c r="BH70" s="127">
        <f t="shared" si="143"/>
        <v>0</v>
      </c>
      <c r="BI70" s="127">
        <f t="shared" si="143"/>
        <v>0</v>
      </c>
      <c r="BJ70" s="127">
        <f t="shared" si="143"/>
        <v>0</v>
      </c>
      <c r="BK70" s="127">
        <f t="shared" si="143"/>
        <v>0</v>
      </c>
      <c r="BL70" s="127">
        <f t="shared" si="143"/>
        <v>0</v>
      </c>
      <c r="BM70" s="127">
        <f t="shared" si="143"/>
        <v>0</v>
      </c>
      <c r="BN70" s="127">
        <f t="shared" si="143"/>
        <v>0</v>
      </c>
      <c r="BO70" s="127">
        <f t="shared" si="143"/>
        <v>0</v>
      </c>
      <c r="BP70" s="127">
        <f t="shared" si="143"/>
        <v>0</v>
      </c>
      <c r="BQ70" s="127">
        <f t="shared" si="143"/>
        <v>0</v>
      </c>
      <c r="BR70" s="127">
        <f t="shared" si="143"/>
        <v>0</v>
      </c>
      <c r="BS70" s="127">
        <f t="shared" si="143"/>
        <v>0</v>
      </c>
      <c r="BT70" s="127">
        <f t="shared" si="143"/>
        <v>0</v>
      </c>
      <c r="BU70" s="127">
        <f t="shared" si="143"/>
        <v>0</v>
      </c>
      <c r="BV70" s="127">
        <f t="shared" si="143"/>
        <v>0</v>
      </c>
      <c r="BW70" s="127">
        <f t="shared" si="143"/>
        <v>0</v>
      </c>
      <c r="BX70" s="127">
        <f t="shared" si="143"/>
        <v>0</v>
      </c>
      <c r="BY70" s="127">
        <f t="shared" si="143"/>
        <v>0</v>
      </c>
      <c r="BZ70" s="127">
        <f t="shared" si="143"/>
        <v>0</v>
      </c>
      <c r="CA70" s="127">
        <f t="shared" si="143"/>
        <v>0</v>
      </c>
      <c r="CB70" s="127">
        <f t="shared" ref="CB70" si="144">SUM(CB71:CB76)</f>
        <v>0</v>
      </c>
      <c r="CC70" s="127">
        <f t="shared" ref="CC70" si="145">SUM(CC71:CC76)</f>
        <v>0</v>
      </c>
      <c r="CD70" s="127">
        <f t="shared" ref="CD70" si="146">SUM(CD71:CD76)</f>
        <v>0</v>
      </c>
      <c r="CE70" s="127">
        <f t="shared" ref="CE70" si="147">SUM(CE71:CE76)</f>
        <v>0</v>
      </c>
      <c r="CF70" s="127">
        <f t="shared" ref="CF70" si="148">SUM(CF71:CF76)</f>
        <v>0</v>
      </c>
      <c r="CG70" s="127">
        <f t="shared" ref="CG70" si="149">SUM(CG71:CG76)</f>
        <v>0</v>
      </c>
      <c r="CH70" s="127">
        <f t="shared" ref="CH70" si="150">SUM(CH71:CH76)</f>
        <v>0</v>
      </c>
      <c r="CI70" s="127">
        <f t="shared" ref="CI70" si="151">SUM(CI71:CI76)</f>
        <v>0</v>
      </c>
      <c r="CJ70" s="127">
        <f t="shared" ref="CJ70" si="152">SUM(CJ71:CJ76)</f>
        <v>0</v>
      </c>
      <c r="CK70" s="127">
        <f t="shared" ref="CK70" si="153">SUM(CK71:CK76)</f>
        <v>0</v>
      </c>
      <c r="CL70" s="127">
        <f t="shared" ref="CL70" si="154">SUM(CL71:CL76)</f>
        <v>0</v>
      </c>
      <c r="CM70" s="127">
        <f t="shared" ref="CM70" si="155">SUM(CM71:CM76)</f>
        <v>0</v>
      </c>
      <c r="CN70" s="127">
        <f t="shared" ref="CN70" si="156">SUM(CN71:CN76)</f>
        <v>0</v>
      </c>
      <c r="CO70" s="128"/>
      <c r="CP70" s="128"/>
      <c r="CQ70" s="127">
        <f t="shared" si="88"/>
        <v>0</v>
      </c>
      <c r="CR70" s="127">
        <f t="shared" si="88"/>
        <v>0</v>
      </c>
      <c r="CS70" s="127">
        <f t="shared" si="88"/>
        <v>0</v>
      </c>
      <c r="CT70" s="127">
        <f t="shared" si="88"/>
        <v>0</v>
      </c>
      <c r="CU70" s="127">
        <f t="shared" si="88"/>
        <v>0</v>
      </c>
      <c r="CV70" s="127">
        <f t="shared" si="88"/>
        <v>0</v>
      </c>
      <c r="CW70" s="127">
        <f t="shared" si="88"/>
        <v>0</v>
      </c>
      <c r="CX70" s="127">
        <f t="shared" si="88"/>
        <v>0</v>
      </c>
      <c r="CY70" s="127">
        <f t="shared" si="88"/>
        <v>0</v>
      </c>
      <c r="CZ70" s="127">
        <f t="shared" si="88"/>
        <v>0</v>
      </c>
      <c r="DA70" s="127">
        <f t="shared" si="88"/>
        <v>0</v>
      </c>
      <c r="DB70" s="127">
        <f t="shared" si="88"/>
        <v>0</v>
      </c>
      <c r="DC70" s="127">
        <f t="shared" si="88"/>
        <v>0</v>
      </c>
      <c r="DD70" s="127">
        <f t="shared" si="88"/>
        <v>0</v>
      </c>
      <c r="DE70" s="127">
        <f t="shared" si="88"/>
        <v>0</v>
      </c>
      <c r="DF70" s="127">
        <f t="shared" si="88"/>
        <v>0</v>
      </c>
      <c r="DG70" s="127">
        <f t="shared" si="89"/>
        <v>0</v>
      </c>
      <c r="DH70" s="127">
        <f t="shared" si="89"/>
        <v>0</v>
      </c>
      <c r="DI70" s="127">
        <f t="shared" si="89"/>
        <v>0</v>
      </c>
      <c r="DJ70" s="127">
        <f t="shared" si="89"/>
        <v>0</v>
      </c>
      <c r="DK70" s="127">
        <f t="shared" si="89"/>
        <v>0</v>
      </c>
      <c r="DL70" s="127">
        <f t="shared" si="89"/>
        <v>0</v>
      </c>
      <c r="DM70" s="127">
        <f t="shared" si="89"/>
        <v>0</v>
      </c>
      <c r="DN70" s="127">
        <f t="shared" si="89"/>
        <v>0</v>
      </c>
      <c r="DO70" s="128"/>
      <c r="DP70" s="128"/>
      <c r="DQ70" s="127">
        <f t="shared" si="90"/>
        <v>0</v>
      </c>
      <c r="DR70" s="127">
        <f t="shared" si="90"/>
        <v>0</v>
      </c>
      <c r="DS70" s="127">
        <f t="shared" si="90"/>
        <v>0</v>
      </c>
      <c r="DT70" s="127">
        <f t="shared" si="90"/>
        <v>0</v>
      </c>
      <c r="DU70" s="127">
        <f t="shared" si="90"/>
        <v>0</v>
      </c>
      <c r="DV70" s="127">
        <f t="shared" si="90"/>
        <v>0</v>
      </c>
    </row>
    <row r="71" spans="2:126" hidden="1" outlineLevel="2">
      <c r="D71" s="33" t="s">
        <v>67</v>
      </c>
      <c r="S71" s="29"/>
      <c r="U71" s="42">
        <f t="shared" ref="U71:AZ71" si="157">SUMIFS(U$7:U$23,$G$7:$G$23,$C70,$Q$7:$Q$23,"FTE") + (U43 * U29)</f>
        <v>0</v>
      </c>
      <c r="V71" s="42">
        <f t="shared" si="157"/>
        <v>0</v>
      </c>
      <c r="W71" s="42">
        <f t="shared" si="157"/>
        <v>0</v>
      </c>
      <c r="X71" s="42">
        <f t="shared" si="157"/>
        <v>0</v>
      </c>
      <c r="Y71" s="42">
        <f t="shared" si="157"/>
        <v>0</v>
      </c>
      <c r="Z71" s="42">
        <f t="shared" si="157"/>
        <v>0</v>
      </c>
      <c r="AA71" s="42">
        <f t="shared" si="157"/>
        <v>0</v>
      </c>
      <c r="AB71" s="42">
        <f t="shared" si="157"/>
        <v>0</v>
      </c>
      <c r="AC71" s="42">
        <f t="shared" si="157"/>
        <v>0</v>
      </c>
      <c r="AD71" s="42">
        <f t="shared" si="157"/>
        <v>0</v>
      </c>
      <c r="AE71" s="42">
        <f t="shared" si="157"/>
        <v>0</v>
      </c>
      <c r="AF71" s="42">
        <f t="shared" si="157"/>
        <v>0</v>
      </c>
      <c r="AG71" s="42">
        <f t="shared" si="157"/>
        <v>0</v>
      </c>
      <c r="AH71" s="42">
        <f t="shared" si="157"/>
        <v>0</v>
      </c>
      <c r="AI71" s="42">
        <f t="shared" si="157"/>
        <v>0</v>
      </c>
      <c r="AJ71" s="42">
        <f t="shared" si="157"/>
        <v>0</v>
      </c>
      <c r="AK71" s="42">
        <f t="shared" si="157"/>
        <v>0</v>
      </c>
      <c r="AL71" s="42">
        <f t="shared" si="157"/>
        <v>0</v>
      </c>
      <c r="AM71" s="42">
        <f t="shared" si="157"/>
        <v>0</v>
      </c>
      <c r="AN71" s="42">
        <f t="shared" si="157"/>
        <v>0</v>
      </c>
      <c r="AO71" s="42">
        <f t="shared" si="157"/>
        <v>0</v>
      </c>
      <c r="AP71" s="42">
        <f t="shared" si="157"/>
        <v>0</v>
      </c>
      <c r="AQ71" s="42">
        <f t="shared" si="157"/>
        <v>0</v>
      </c>
      <c r="AR71" s="42">
        <f t="shared" si="157"/>
        <v>0</v>
      </c>
      <c r="AS71" s="42">
        <f t="shared" si="157"/>
        <v>0</v>
      </c>
      <c r="AT71" s="42">
        <f t="shared" si="157"/>
        <v>0</v>
      </c>
      <c r="AU71" s="42">
        <f t="shared" si="157"/>
        <v>0</v>
      </c>
      <c r="AV71" s="42">
        <f t="shared" si="157"/>
        <v>0</v>
      </c>
      <c r="AW71" s="42">
        <f t="shared" si="157"/>
        <v>0</v>
      </c>
      <c r="AX71" s="42">
        <f t="shared" si="157"/>
        <v>0</v>
      </c>
      <c r="AY71" s="42">
        <f t="shared" si="157"/>
        <v>0</v>
      </c>
      <c r="AZ71" s="42">
        <f t="shared" si="157"/>
        <v>0</v>
      </c>
      <c r="BA71" s="42">
        <f t="shared" ref="BA71:CF71" si="158">SUMIFS(BA$7:BA$23,$G$7:$G$23,$C70,$Q$7:$Q$23,"FTE") + (BA43 * BA29)</f>
        <v>0</v>
      </c>
      <c r="BB71" s="42">
        <f t="shared" si="158"/>
        <v>0</v>
      </c>
      <c r="BC71" s="42">
        <f t="shared" si="158"/>
        <v>0</v>
      </c>
      <c r="BD71" s="42">
        <f t="shared" si="158"/>
        <v>0</v>
      </c>
      <c r="BE71" s="42">
        <f t="shared" si="158"/>
        <v>0</v>
      </c>
      <c r="BF71" s="42">
        <f t="shared" si="158"/>
        <v>0</v>
      </c>
      <c r="BG71" s="42">
        <f t="shared" si="158"/>
        <v>0</v>
      </c>
      <c r="BH71" s="42">
        <f t="shared" si="158"/>
        <v>0</v>
      </c>
      <c r="BI71" s="42">
        <f t="shared" si="158"/>
        <v>0</v>
      </c>
      <c r="BJ71" s="42">
        <f t="shared" si="158"/>
        <v>0</v>
      </c>
      <c r="BK71" s="42">
        <f t="shared" si="158"/>
        <v>0</v>
      </c>
      <c r="BL71" s="42">
        <f t="shared" si="158"/>
        <v>0</v>
      </c>
      <c r="BM71" s="42">
        <f t="shared" si="158"/>
        <v>0</v>
      </c>
      <c r="BN71" s="42">
        <f t="shared" si="158"/>
        <v>0</v>
      </c>
      <c r="BO71" s="42">
        <f t="shared" si="158"/>
        <v>0</v>
      </c>
      <c r="BP71" s="42">
        <f t="shared" si="158"/>
        <v>0</v>
      </c>
      <c r="BQ71" s="42">
        <f t="shared" si="158"/>
        <v>0</v>
      </c>
      <c r="BR71" s="42">
        <f t="shared" si="158"/>
        <v>0</v>
      </c>
      <c r="BS71" s="42">
        <f t="shared" si="158"/>
        <v>0</v>
      </c>
      <c r="BT71" s="42">
        <f t="shared" si="158"/>
        <v>0</v>
      </c>
      <c r="BU71" s="42">
        <f t="shared" si="158"/>
        <v>0</v>
      </c>
      <c r="BV71" s="42">
        <f t="shared" si="158"/>
        <v>0</v>
      </c>
      <c r="BW71" s="42">
        <f t="shared" si="158"/>
        <v>0</v>
      </c>
      <c r="BX71" s="42">
        <f t="shared" si="158"/>
        <v>0</v>
      </c>
      <c r="BY71" s="42">
        <f t="shared" si="158"/>
        <v>0</v>
      </c>
      <c r="BZ71" s="42">
        <f t="shared" si="158"/>
        <v>0</v>
      </c>
      <c r="CA71" s="42">
        <f t="shared" si="158"/>
        <v>0</v>
      </c>
      <c r="CB71" s="42">
        <f t="shared" si="158"/>
        <v>0</v>
      </c>
      <c r="CC71" s="42">
        <f t="shared" si="158"/>
        <v>0</v>
      </c>
      <c r="CD71" s="42">
        <f t="shared" si="158"/>
        <v>0</v>
      </c>
      <c r="CE71" s="42">
        <f t="shared" si="158"/>
        <v>0</v>
      </c>
      <c r="CF71" s="42">
        <f t="shared" si="158"/>
        <v>0</v>
      </c>
      <c r="CG71" s="42">
        <f t="shared" ref="CG71:CN71" si="159">SUMIFS(CG$7:CG$23,$G$7:$G$23,$C70,$Q$7:$Q$23,"FTE") + (CG43 * CG29)</f>
        <v>0</v>
      </c>
      <c r="CH71" s="42">
        <f t="shared" si="159"/>
        <v>0</v>
      </c>
      <c r="CI71" s="42">
        <f t="shared" si="159"/>
        <v>0</v>
      </c>
      <c r="CJ71" s="42">
        <f t="shared" si="159"/>
        <v>0</v>
      </c>
      <c r="CK71" s="42">
        <f t="shared" si="159"/>
        <v>0</v>
      </c>
      <c r="CL71" s="42">
        <f t="shared" si="159"/>
        <v>0</v>
      </c>
      <c r="CM71" s="42">
        <f t="shared" si="159"/>
        <v>0</v>
      </c>
      <c r="CN71" s="42">
        <f t="shared" si="159"/>
        <v>0</v>
      </c>
      <c r="CQ71" s="42">
        <f t="shared" si="88"/>
        <v>0</v>
      </c>
      <c r="CR71" s="42">
        <f t="shared" si="88"/>
        <v>0</v>
      </c>
      <c r="CS71" s="42">
        <f t="shared" si="88"/>
        <v>0</v>
      </c>
      <c r="CT71" s="42">
        <f t="shared" si="88"/>
        <v>0</v>
      </c>
      <c r="CU71" s="42">
        <f t="shared" si="88"/>
        <v>0</v>
      </c>
      <c r="CV71" s="42">
        <f t="shared" si="88"/>
        <v>0</v>
      </c>
      <c r="CW71" s="42">
        <f t="shared" si="88"/>
        <v>0</v>
      </c>
      <c r="CX71" s="42">
        <f t="shared" si="88"/>
        <v>0</v>
      </c>
      <c r="CY71" s="42">
        <f t="shared" si="88"/>
        <v>0</v>
      </c>
      <c r="CZ71" s="42">
        <f t="shared" si="88"/>
        <v>0</v>
      </c>
      <c r="DA71" s="42">
        <f t="shared" si="88"/>
        <v>0</v>
      </c>
      <c r="DB71" s="42">
        <f t="shared" si="88"/>
        <v>0</v>
      </c>
      <c r="DC71" s="42">
        <f t="shared" si="88"/>
        <v>0</v>
      </c>
      <c r="DD71" s="42">
        <f t="shared" si="88"/>
        <v>0</v>
      </c>
      <c r="DE71" s="42">
        <f t="shared" si="88"/>
        <v>0</v>
      </c>
      <c r="DF71" s="42">
        <f t="shared" ref="CR71:DG87" si="160">SUMIFS($U71:$CN71,$U$4:$CN$4,"&gt;=" &amp; EOMONTH(DF$3,-2),$U$4:$CN$4,"&lt;=" &amp; DF$3)</f>
        <v>0</v>
      </c>
      <c r="DG71" s="42">
        <f t="shared" si="160"/>
        <v>0</v>
      </c>
      <c r="DH71" s="42">
        <f t="shared" si="89"/>
        <v>0</v>
      </c>
      <c r="DI71" s="42">
        <f t="shared" si="89"/>
        <v>0</v>
      </c>
      <c r="DJ71" s="42">
        <f t="shared" si="89"/>
        <v>0</v>
      </c>
      <c r="DK71" s="42">
        <f t="shared" si="89"/>
        <v>0</v>
      </c>
      <c r="DL71" s="42">
        <f t="shared" si="89"/>
        <v>0</v>
      </c>
      <c r="DM71" s="42">
        <f t="shared" si="89"/>
        <v>0</v>
      </c>
      <c r="DN71" s="42">
        <f t="shared" si="89"/>
        <v>0</v>
      </c>
      <c r="DQ71" s="42">
        <f t="shared" si="90"/>
        <v>0</v>
      </c>
      <c r="DR71" s="42">
        <f t="shared" si="90"/>
        <v>0</v>
      </c>
      <c r="DS71" s="42">
        <f t="shared" si="90"/>
        <v>0</v>
      </c>
      <c r="DT71" s="42">
        <f t="shared" si="90"/>
        <v>0</v>
      </c>
      <c r="DU71" s="42">
        <f t="shared" si="90"/>
        <v>0</v>
      </c>
      <c r="DV71" s="42">
        <f t="shared" si="90"/>
        <v>0</v>
      </c>
    </row>
    <row r="72" spans="2:126" hidden="1" outlineLevel="2">
      <c r="D72" s="33" t="s">
        <v>66</v>
      </c>
      <c r="S72" s="29"/>
      <c r="U72" s="42">
        <f t="shared" ref="U72:AZ72" si="161">SUMIFS(U$7:U$23,$G$7:$G$23,$C70,$Q$7:$Q$23,"consultant")</f>
        <v>0</v>
      </c>
      <c r="V72" s="42">
        <f t="shared" si="161"/>
        <v>0</v>
      </c>
      <c r="W72" s="42">
        <f t="shared" si="161"/>
        <v>0</v>
      </c>
      <c r="X72" s="42">
        <f t="shared" si="161"/>
        <v>0</v>
      </c>
      <c r="Y72" s="42">
        <f t="shared" si="161"/>
        <v>0</v>
      </c>
      <c r="Z72" s="42">
        <f t="shared" si="161"/>
        <v>0</v>
      </c>
      <c r="AA72" s="42">
        <f t="shared" si="161"/>
        <v>0</v>
      </c>
      <c r="AB72" s="42">
        <f t="shared" si="161"/>
        <v>0</v>
      </c>
      <c r="AC72" s="42">
        <f t="shared" si="161"/>
        <v>0</v>
      </c>
      <c r="AD72" s="42">
        <f t="shared" si="161"/>
        <v>0</v>
      </c>
      <c r="AE72" s="42">
        <f t="shared" si="161"/>
        <v>0</v>
      </c>
      <c r="AF72" s="42">
        <f t="shared" si="161"/>
        <v>0</v>
      </c>
      <c r="AG72" s="42">
        <f t="shared" si="161"/>
        <v>0</v>
      </c>
      <c r="AH72" s="42">
        <f t="shared" si="161"/>
        <v>0</v>
      </c>
      <c r="AI72" s="42">
        <f t="shared" si="161"/>
        <v>0</v>
      </c>
      <c r="AJ72" s="42">
        <f t="shared" si="161"/>
        <v>0</v>
      </c>
      <c r="AK72" s="42">
        <f t="shared" si="161"/>
        <v>0</v>
      </c>
      <c r="AL72" s="42">
        <f t="shared" si="161"/>
        <v>0</v>
      </c>
      <c r="AM72" s="42">
        <f t="shared" si="161"/>
        <v>0</v>
      </c>
      <c r="AN72" s="42">
        <f t="shared" si="161"/>
        <v>0</v>
      </c>
      <c r="AO72" s="42">
        <f t="shared" si="161"/>
        <v>0</v>
      </c>
      <c r="AP72" s="42">
        <f t="shared" si="161"/>
        <v>0</v>
      </c>
      <c r="AQ72" s="42">
        <f t="shared" si="161"/>
        <v>0</v>
      </c>
      <c r="AR72" s="42">
        <f t="shared" si="161"/>
        <v>0</v>
      </c>
      <c r="AS72" s="42">
        <f t="shared" si="161"/>
        <v>0</v>
      </c>
      <c r="AT72" s="42">
        <f t="shared" si="161"/>
        <v>0</v>
      </c>
      <c r="AU72" s="42">
        <f t="shared" si="161"/>
        <v>0</v>
      </c>
      <c r="AV72" s="42">
        <f t="shared" si="161"/>
        <v>0</v>
      </c>
      <c r="AW72" s="42">
        <f t="shared" si="161"/>
        <v>0</v>
      </c>
      <c r="AX72" s="42">
        <f t="shared" si="161"/>
        <v>0</v>
      </c>
      <c r="AY72" s="42">
        <f t="shared" si="161"/>
        <v>0</v>
      </c>
      <c r="AZ72" s="42">
        <f t="shared" si="161"/>
        <v>0</v>
      </c>
      <c r="BA72" s="42">
        <f t="shared" ref="BA72:CF72" si="162">SUMIFS(BA$7:BA$23,$G$7:$G$23,$C70,$Q$7:$Q$23,"consultant")</f>
        <v>0</v>
      </c>
      <c r="BB72" s="42">
        <f t="shared" si="162"/>
        <v>0</v>
      </c>
      <c r="BC72" s="42">
        <f t="shared" si="162"/>
        <v>0</v>
      </c>
      <c r="BD72" s="42">
        <f t="shared" si="162"/>
        <v>0</v>
      </c>
      <c r="BE72" s="42">
        <f t="shared" si="162"/>
        <v>0</v>
      </c>
      <c r="BF72" s="42">
        <f t="shared" si="162"/>
        <v>0</v>
      </c>
      <c r="BG72" s="42">
        <f t="shared" si="162"/>
        <v>0</v>
      </c>
      <c r="BH72" s="42">
        <f t="shared" si="162"/>
        <v>0</v>
      </c>
      <c r="BI72" s="42">
        <f t="shared" si="162"/>
        <v>0</v>
      </c>
      <c r="BJ72" s="42">
        <f t="shared" si="162"/>
        <v>0</v>
      </c>
      <c r="BK72" s="42">
        <f t="shared" si="162"/>
        <v>0</v>
      </c>
      <c r="BL72" s="42">
        <f t="shared" si="162"/>
        <v>0</v>
      </c>
      <c r="BM72" s="42">
        <f t="shared" si="162"/>
        <v>0</v>
      </c>
      <c r="BN72" s="42">
        <f t="shared" si="162"/>
        <v>0</v>
      </c>
      <c r="BO72" s="42">
        <f t="shared" si="162"/>
        <v>0</v>
      </c>
      <c r="BP72" s="42">
        <f t="shared" si="162"/>
        <v>0</v>
      </c>
      <c r="BQ72" s="42">
        <f t="shared" si="162"/>
        <v>0</v>
      </c>
      <c r="BR72" s="42">
        <f t="shared" si="162"/>
        <v>0</v>
      </c>
      <c r="BS72" s="42">
        <f t="shared" si="162"/>
        <v>0</v>
      </c>
      <c r="BT72" s="42">
        <f t="shared" si="162"/>
        <v>0</v>
      </c>
      <c r="BU72" s="42">
        <f t="shared" si="162"/>
        <v>0</v>
      </c>
      <c r="BV72" s="42">
        <f t="shared" si="162"/>
        <v>0</v>
      </c>
      <c r="BW72" s="42">
        <f t="shared" si="162"/>
        <v>0</v>
      </c>
      <c r="BX72" s="42">
        <f t="shared" si="162"/>
        <v>0</v>
      </c>
      <c r="BY72" s="42">
        <f t="shared" si="162"/>
        <v>0</v>
      </c>
      <c r="BZ72" s="42">
        <f t="shared" si="162"/>
        <v>0</v>
      </c>
      <c r="CA72" s="42">
        <f t="shared" si="162"/>
        <v>0</v>
      </c>
      <c r="CB72" s="42">
        <f t="shared" si="162"/>
        <v>0</v>
      </c>
      <c r="CC72" s="42">
        <f t="shared" si="162"/>
        <v>0</v>
      </c>
      <c r="CD72" s="42">
        <f t="shared" si="162"/>
        <v>0</v>
      </c>
      <c r="CE72" s="42">
        <f t="shared" si="162"/>
        <v>0</v>
      </c>
      <c r="CF72" s="42">
        <f t="shared" si="162"/>
        <v>0</v>
      </c>
      <c r="CG72" s="42">
        <f t="shared" ref="CG72:CN72" si="163">SUMIFS(CG$7:CG$23,$G$7:$G$23,$C70,$Q$7:$Q$23,"consultant")</f>
        <v>0</v>
      </c>
      <c r="CH72" s="42">
        <f t="shared" si="163"/>
        <v>0</v>
      </c>
      <c r="CI72" s="42">
        <f t="shared" si="163"/>
        <v>0</v>
      </c>
      <c r="CJ72" s="42">
        <f t="shared" si="163"/>
        <v>0</v>
      </c>
      <c r="CK72" s="42">
        <f t="shared" si="163"/>
        <v>0</v>
      </c>
      <c r="CL72" s="42">
        <f t="shared" si="163"/>
        <v>0</v>
      </c>
      <c r="CM72" s="42">
        <f t="shared" si="163"/>
        <v>0</v>
      </c>
      <c r="CN72" s="42">
        <f t="shared" si="163"/>
        <v>0</v>
      </c>
      <c r="CQ72" s="42">
        <f t="shared" ref="CQ72:CQ91" si="164">SUMIFS($U72:$CN72,$U$4:$CN$4,"&gt;=" &amp; EOMONTH(CQ$3,-2),$U$4:$CN$4,"&lt;=" &amp; CQ$3)</f>
        <v>0</v>
      </c>
      <c r="CR72" s="42">
        <f t="shared" si="160"/>
        <v>0</v>
      </c>
      <c r="CS72" s="42">
        <f t="shared" si="160"/>
        <v>0</v>
      </c>
      <c r="CT72" s="42">
        <f t="shared" si="160"/>
        <v>0</v>
      </c>
      <c r="CU72" s="42">
        <f t="shared" si="160"/>
        <v>0</v>
      </c>
      <c r="CV72" s="42">
        <f t="shared" si="160"/>
        <v>0</v>
      </c>
      <c r="CW72" s="42">
        <f t="shared" si="160"/>
        <v>0</v>
      </c>
      <c r="CX72" s="42">
        <f t="shared" si="160"/>
        <v>0</v>
      </c>
      <c r="CY72" s="42">
        <f t="shared" si="160"/>
        <v>0</v>
      </c>
      <c r="CZ72" s="42">
        <f t="shared" si="160"/>
        <v>0</v>
      </c>
      <c r="DA72" s="42">
        <f t="shared" si="160"/>
        <v>0</v>
      </c>
      <c r="DB72" s="42">
        <f t="shared" si="160"/>
        <v>0</v>
      </c>
      <c r="DC72" s="42">
        <f t="shared" si="160"/>
        <v>0</v>
      </c>
      <c r="DD72" s="42">
        <f t="shared" si="160"/>
        <v>0</v>
      </c>
      <c r="DE72" s="42">
        <f t="shared" si="160"/>
        <v>0</v>
      </c>
      <c r="DF72" s="42">
        <f t="shared" si="160"/>
        <v>0</v>
      </c>
      <c r="DG72" s="42">
        <f t="shared" si="160"/>
        <v>0</v>
      </c>
      <c r="DH72" s="42">
        <f t="shared" si="89"/>
        <v>0</v>
      </c>
      <c r="DI72" s="42">
        <f t="shared" si="89"/>
        <v>0</v>
      </c>
      <c r="DJ72" s="42">
        <f t="shared" si="89"/>
        <v>0</v>
      </c>
      <c r="DK72" s="42">
        <f t="shared" si="89"/>
        <v>0</v>
      </c>
      <c r="DL72" s="42">
        <f t="shared" si="89"/>
        <v>0</v>
      </c>
      <c r="DM72" s="42">
        <f t="shared" si="89"/>
        <v>0</v>
      </c>
      <c r="DN72" s="42">
        <f t="shared" si="89"/>
        <v>0</v>
      </c>
      <c r="DQ72" s="42">
        <f t="shared" si="90"/>
        <v>0</v>
      </c>
      <c r="DR72" s="42">
        <f t="shared" si="90"/>
        <v>0</v>
      </c>
      <c r="DS72" s="42">
        <f t="shared" si="90"/>
        <v>0</v>
      </c>
      <c r="DT72" s="42">
        <f t="shared" si="90"/>
        <v>0</v>
      </c>
      <c r="DU72" s="42">
        <f t="shared" si="90"/>
        <v>0</v>
      </c>
      <c r="DV72" s="42">
        <f t="shared" si="90"/>
        <v>0</v>
      </c>
    </row>
    <row r="73" spans="2:126" hidden="1" outlineLevel="2">
      <c r="D73" s="33" t="s">
        <v>65</v>
      </c>
      <c r="S73" s="29"/>
      <c r="U73" s="46" cm="1">
        <f t="array" ref="U73">U71*Payroll_tax</f>
        <v>0</v>
      </c>
      <c r="V73" s="46">
        <f t="shared" ref="V73:BA73" si="165">V71*Payroll_tax</f>
        <v>0</v>
      </c>
      <c r="W73" s="46">
        <f t="shared" si="165"/>
        <v>0</v>
      </c>
      <c r="X73" s="46">
        <f t="shared" si="165"/>
        <v>0</v>
      </c>
      <c r="Y73" s="46">
        <f t="shared" si="165"/>
        <v>0</v>
      </c>
      <c r="Z73" s="46">
        <f t="shared" si="165"/>
        <v>0</v>
      </c>
      <c r="AA73" s="46">
        <f t="shared" si="165"/>
        <v>0</v>
      </c>
      <c r="AB73" s="46">
        <f t="shared" si="165"/>
        <v>0</v>
      </c>
      <c r="AC73" s="46">
        <f t="shared" si="165"/>
        <v>0</v>
      </c>
      <c r="AD73" s="46">
        <f t="shared" si="165"/>
        <v>0</v>
      </c>
      <c r="AE73" s="46">
        <f t="shared" si="165"/>
        <v>0</v>
      </c>
      <c r="AF73" s="46">
        <f t="shared" si="165"/>
        <v>0</v>
      </c>
      <c r="AG73" s="46">
        <f t="shared" si="165"/>
        <v>0</v>
      </c>
      <c r="AH73" s="46">
        <f t="shared" si="165"/>
        <v>0</v>
      </c>
      <c r="AI73" s="46">
        <f t="shared" si="165"/>
        <v>0</v>
      </c>
      <c r="AJ73" s="46">
        <f t="shared" si="165"/>
        <v>0</v>
      </c>
      <c r="AK73" s="46">
        <f t="shared" si="165"/>
        <v>0</v>
      </c>
      <c r="AL73" s="46">
        <f t="shared" si="165"/>
        <v>0</v>
      </c>
      <c r="AM73" s="46">
        <f t="shared" si="165"/>
        <v>0</v>
      </c>
      <c r="AN73" s="46">
        <f t="shared" si="165"/>
        <v>0</v>
      </c>
      <c r="AO73" s="46">
        <f t="shared" si="165"/>
        <v>0</v>
      </c>
      <c r="AP73" s="46">
        <f t="shared" si="165"/>
        <v>0</v>
      </c>
      <c r="AQ73" s="46">
        <f t="shared" si="165"/>
        <v>0</v>
      </c>
      <c r="AR73" s="46">
        <f t="shared" si="165"/>
        <v>0</v>
      </c>
      <c r="AS73" s="46">
        <f t="shared" si="165"/>
        <v>0</v>
      </c>
      <c r="AT73" s="46">
        <f t="shared" si="165"/>
        <v>0</v>
      </c>
      <c r="AU73" s="46">
        <f t="shared" si="165"/>
        <v>0</v>
      </c>
      <c r="AV73" s="46">
        <f t="shared" si="165"/>
        <v>0</v>
      </c>
      <c r="AW73" s="46">
        <f t="shared" si="165"/>
        <v>0</v>
      </c>
      <c r="AX73" s="46">
        <f t="shared" si="165"/>
        <v>0</v>
      </c>
      <c r="AY73" s="46">
        <f t="shared" si="165"/>
        <v>0</v>
      </c>
      <c r="AZ73" s="46">
        <f t="shared" si="165"/>
        <v>0</v>
      </c>
      <c r="BA73" s="46">
        <f t="shared" si="165"/>
        <v>0</v>
      </c>
      <c r="BB73" s="46">
        <f t="shared" ref="BB73:CG73" si="166">BB71*Payroll_tax</f>
        <v>0</v>
      </c>
      <c r="BC73" s="46">
        <f t="shared" si="166"/>
        <v>0</v>
      </c>
      <c r="BD73" s="46">
        <f t="shared" si="166"/>
        <v>0</v>
      </c>
      <c r="BE73" s="46">
        <f t="shared" si="166"/>
        <v>0</v>
      </c>
      <c r="BF73" s="46">
        <f t="shared" si="166"/>
        <v>0</v>
      </c>
      <c r="BG73" s="46">
        <f t="shared" si="166"/>
        <v>0</v>
      </c>
      <c r="BH73" s="46">
        <f t="shared" si="166"/>
        <v>0</v>
      </c>
      <c r="BI73" s="46">
        <f t="shared" si="166"/>
        <v>0</v>
      </c>
      <c r="BJ73" s="46">
        <f t="shared" si="166"/>
        <v>0</v>
      </c>
      <c r="BK73" s="46">
        <f t="shared" si="166"/>
        <v>0</v>
      </c>
      <c r="BL73" s="46">
        <f t="shared" si="166"/>
        <v>0</v>
      </c>
      <c r="BM73" s="46">
        <f t="shared" si="166"/>
        <v>0</v>
      </c>
      <c r="BN73" s="46">
        <f t="shared" si="166"/>
        <v>0</v>
      </c>
      <c r="BO73" s="46">
        <f t="shared" si="166"/>
        <v>0</v>
      </c>
      <c r="BP73" s="46">
        <f t="shared" si="166"/>
        <v>0</v>
      </c>
      <c r="BQ73" s="46">
        <f t="shared" si="166"/>
        <v>0</v>
      </c>
      <c r="BR73" s="46">
        <f t="shared" si="166"/>
        <v>0</v>
      </c>
      <c r="BS73" s="46">
        <f t="shared" si="166"/>
        <v>0</v>
      </c>
      <c r="BT73" s="46">
        <f t="shared" si="166"/>
        <v>0</v>
      </c>
      <c r="BU73" s="46">
        <f t="shared" si="166"/>
        <v>0</v>
      </c>
      <c r="BV73" s="46">
        <f t="shared" si="166"/>
        <v>0</v>
      </c>
      <c r="BW73" s="46">
        <f t="shared" si="166"/>
        <v>0</v>
      </c>
      <c r="BX73" s="46">
        <f t="shared" si="166"/>
        <v>0</v>
      </c>
      <c r="BY73" s="46">
        <f t="shared" si="166"/>
        <v>0</v>
      </c>
      <c r="BZ73" s="46">
        <f t="shared" si="166"/>
        <v>0</v>
      </c>
      <c r="CA73" s="46">
        <f t="shared" si="166"/>
        <v>0</v>
      </c>
      <c r="CB73" s="46">
        <f t="shared" si="166"/>
        <v>0</v>
      </c>
      <c r="CC73" s="46">
        <f t="shared" si="166"/>
        <v>0</v>
      </c>
      <c r="CD73" s="46">
        <f t="shared" si="166"/>
        <v>0</v>
      </c>
      <c r="CE73" s="46">
        <f t="shared" si="166"/>
        <v>0</v>
      </c>
      <c r="CF73" s="46">
        <f t="shared" si="166"/>
        <v>0</v>
      </c>
      <c r="CG73" s="46">
        <f t="shared" si="166"/>
        <v>0</v>
      </c>
      <c r="CH73" s="46">
        <f t="shared" ref="CH73:CN73" si="167">CH71*Payroll_tax</f>
        <v>0</v>
      </c>
      <c r="CI73" s="46">
        <f t="shared" si="167"/>
        <v>0</v>
      </c>
      <c r="CJ73" s="46">
        <f t="shared" si="167"/>
        <v>0</v>
      </c>
      <c r="CK73" s="46">
        <f t="shared" si="167"/>
        <v>0</v>
      </c>
      <c r="CL73" s="46">
        <f t="shared" si="167"/>
        <v>0</v>
      </c>
      <c r="CM73" s="46">
        <f t="shared" si="167"/>
        <v>0</v>
      </c>
      <c r="CN73" s="46">
        <f t="shared" si="167"/>
        <v>0</v>
      </c>
      <c r="CQ73" s="42">
        <f t="shared" si="164"/>
        <v>0</v>
      </c>
      <c r="CR73" s="42">
        <f t="shared" si="160"/>
        <v>0</v>
      </c>
      <c r="CS73" s="42">
        <f t="shared" si="160"/>
        <v>0</v>
      </c>
      <c r="CT73" s="42">
        <f t="shared" si="160"/>
        <v>0</v>
      </c>
      <c r="CU73" s="42">
        <f t="shared" si="160"/>
        <v>0</v>
      </c>
      <c r="CV73" s="42">
        <f t="shared" si="160"/>
        <v>0</v>
      </c>
      <c r="CW73" s="42">
        <f t="shared" si="160"/>
        <v>0</v>
      </c>
      <c r="CX73" s="42">
        <f t="shared" si="160"/>
        <v>0</v>
      </c>
      <c r="CY73" s="42">
        <f t="shared" si="160"/>
        <v>0</v>
      </c>
      <c r="CZ73" s="42">
        <f t="shared" si="160"/>
        <v>0</v>
      </c>
      <c r="DA73" s="42">
        <f t="shared" si="160"/>
        <v>0</v>
      </c>
      <c r="DB73" s="42">
        <f t="shared" si="160"/>
        <v>0</v>
      </c>
      <c r="DC73" s="42">
        <f t="shared" si="160"/>
        <v>0</v>
      </c>
      <c r="DD73" s="42">
        <f t="shared" si="160"/>
        <v>0</v>
      </c>
      <c r="DE73" s="42">
        <f t="shared" si="160"/>
        <v>0</v>
      </c>
      <c r="DF73" s="42">
        <f t="shared" si="160"/>
        <v>0</v>
      </c>
      <c r="DG73" s="42">
        <f t="shared" si="160"/>
        <v>0</v>
      </c>
      <c r="DH73" s="42">
        <f t="shared" si="89"/>
        <v>0</v>
      </c>
      <c r="DI73" s="42">
        <f t="shared" si="89"/>
        <v>0</v>
      </c>
      <c r="DJ73" s="42">
        <f t="shared" si="89"/>
        <v>0</v>
      </c>
      <c r="DK73" s="42">
        <f t="shared" si="89"/>
        <v>0</v>
      </c>
      <c r="DL73" s="42">
        <f t="shared" si="89"/>
        <v>0</v>
      </c>
      <c r="DM73" s="42">
        <f t="shared" si="89"/>
        <v>0</v>
      </c>
      <c r="DN73" s="42">
        <f t="shared" si="89"/>
        <v>0</v>
      </c>
      <c r="DQ73" s="42">
        <f t="shared" si="90"/>
        <v>0</v>
      </c>
      <c r="DR73" s="42">
        <f t="shared" si="90"/>
        <v>0</v>
      </c>
      <c r="DS73" s="42">
        <f t="shared" si="90"/>
        <v>0</v>
      </c>
      <c r="DT73" s="42">
        <f t="shared" si="90"/>
        <v>0</v>
      </c>
      <c r="DU73" s="42">
        <f t="shared" si="90"/>
        <v>0</v>
      </c>
      <c r="DV73" s="42">
        <f t="shared" si="90"/>
        <v>0</v>
      </c>
    </row>
    <row r="74" spans="2:126" hidden="1" outlineLevel="2">
      <c r="D74" s="33" t="s">
        <v>60</v>
      </c>
      <c r="S74" s="29"/>
      <c r="U74" s="46">
        <f t="shared" ref="U74:AZ74" si="168">U71*Health_Benefits</f>
        <v>0</v>
      </c>
      <c r="V74" s="46">
        <f t="shared" si="168"/>
        <v>0</v>
      </c>
      <c r="W74" s="46">
        <f t="shared" si="168"/>
        <v>0</v>
      </c>
      <c r="X74" s="46">
        <f t="shared" si="168"/>
        <v>0</v>
      </c>
      <c r="Y74" s="46">
        <f t="shared" si="168"/>
        <v>0</v>
      </c>
      <c r="Z74" s="46">
        <f t="shared" si="168"/>
        <v>0</v>
      </c>
      <c r="AA74" s="46">
        <f t="shared" si="168"/>
        <v>0</v>
      </c>
      <c r="AB74" s="46">
        <f t="shared" si="168"/>
        <v>0</v>
      </c>
      <c r="AC74" s="46">
        <f t="shared" si="168"/>
        <v>0</v>
      </c>
      <c r="AD74" s="46">
        <f t="shared" si="168"/>
        <v>0</v>
      </c>
      <c r="AE74" s="46">
        <f t="shared" si="168"/>
        <v>0</v>
      </c>
      <c r="AF74" s="46">
        <f t="shared" si="168"/>
        <v>0</v>
      </c>
      <c r="AG74" s="46">
        <f t="shared" si="168"/>
        <v>0</v>
      </c>
      <c r="AH74" s="46">
        <f t="shared" si="168"/>
        <v>0</v>
      </c>
      <c r="AI74" s="46">
        <f t="shared" si="168"/>
        <v>0</v>
      </c>
      <c r="AJ74" s="46">
        <f t="shared" si="168"/>
        <v>0</v>
      </c>
      <c r="AK74" s="46">
        <f t="shared" si="168"/>
        <v>0</v>
      </c>
      <c r="AL74" s="46">
        <f t="shared" si="168"/>
        <v>0</v>
      </c>
      <c r="AM74" s="46">
        <f t="shared" si="168"/>
        <v>0</v>
      </c>
      <c r="AN74" s="46">
        <f t="shared" si="168"/>
        <v>0</v>
      </c>
      <c r="AO74" s="46">
        <f t="shared" si="168"/>
        <v>0</v>
      </c>
      <c r="AP74" s="46">
        <f t="shared" si="168"/>
        <v>0</v>
      </c>
      <c r="AQ74" s="46">
        <f t="shared" si="168"/>
        <v>0</v>
      </c>
      <c r="AR74" s="46">
        <f t="shared" si="168"/>
        <v>0</v>
      </c>
      <c r="AS74" s="46">
        <f t="shared" si="168"/>
        <v>0</v>
      </c>
      <c r="AT74" s="46">
        <f t="shared" si="168"/>
        <v>0</v>
      </c>
      <c r="AU74" s="46">
        <f t="shared" si="168"/>
        <v>0</v>
      </c>
      <c r="AV74" s="46">
        <f t="shared" si="168"/>
        <v>0</v>
      </c>
      <c r="AW74" s="46">
        <f t="shared" si="168"/>
        <v>0</v>
      </c>
      <c r="AX74" s="46">
        <f t="shared" si="168"/>
        <v>0</v>
      </c>
      <c r="AY74" s="46">
        <f t="shared" si="168"/>
        <v>0</v>
      </c>
      <c r="AZ74" s="46">
        <f t="shared" si="168"/>
        <v>0</v>
      </c>
      <c r="BA74" s="46">
        <f t="shared" ref="BA74:CF74" si="169">BA71*Health_Benefits</f>
        <v>0</v>
      </c>
      <c r="BB74" s="46">
        <f t="shared" si="169"/>
        <v>0</v>
      </c>
      <c r="BC74" s="46">
        <f t="shared" si="169"/>
        <v>0</v>
      </c>
      <c r="BD74" s="46">
        <f t="shared" si="169"/>
        <v>0</v>
      </c>
      <c r="BE74" s="46">
        <f t="shared" si="169"/>
        <v>0</v>
      </c>
      <c r="BF74" s="46">
        <f t="shared" si="169"/>
        <v>0</v>
      </c>
      <c r="BG74" s="46">
        <f t="shared" si="169"/>
        <v>0</v>
      </c>
      <c r="BH74" s="46">
        <f t="shared" si="169"/>
        <v>0</v>
      </c>
      <c r="BI74" s="46">
        <f t="shared" si="169"/>
        <v>0</v>
      </c>
      <c r="BJ74" s="46">
        <f t="shared" si="169"/>
        <v>0</v>
      </c>
      <c r="BK74" s="46">
        <f t="shared" si="169"/>
        <v>0</v>
      </c>
      <c r="BL74" s="46">
        <f t="shared" si="169"/>
        <v>0</v>
      </c>
      <c r="BM74" s="46">
        <f t="shared" si="169"/>
        <v>0</v>
      </c>
      <c r="BN74" s="46">
        <f t="shared" si="169"/>
        <v>0</v>
      </c>
      <c r="BO74" s="46">
        <f t="shared" si="169"/>
        <v>0</v>
      </c>
      <c r="BP74" s="46">
        <f t="shared" si="169"/>
        <v>0</v>
      </c>
      <c r="BQ74" s="46">
        <f t="shared" si="169"/>
        <v>0</v>
      </c>
      <c r="BR74" s="46">
        <f t="shared" si="169"/>
        <v>0</v>
      </c>
      <c r="BS74" s="46">
        <f t="shared" si="169"/>
        <v>0</v>
      </c>
      <c r="BT74" s="46">
        <f t="shared" si="169"/>
        <v>0</v>
      </c>
      <c r="BU74" s="46">
        <f t="shared" si="169"/>
        <v>0</v>
      </c>
      <c r="BV74" s="46">
        <f t="shared" si="169"/>
        <v>0</v>
      </c>
      <c r="BW74" s="46">
        <f t="shared" si="169"/>
        <v>0</v>
      </c>
      <c r="BX74" s="46">
        <f t="shared" si="169"/>
        <v>0</v>
      </c>
      <c r="BY74" s="46">
        <f t="shared" si="169"/>
        <v>0</v>
      </c>
      <c r="BZ74" s="46">
        <f t="shared" si="169"/>
        <v>0</v>
      </c>
      <c r="CA74" s="46">
        <f t="shared" si="169"/>
        <v>0</v>
      </c>
      <c r="CB74" s="46">
        <f t="shared" si="169"/>
        <v>0</v>
      </c>
      <c r="CC74" s="46">
        <f t="shared" si="169"/>
        <v>0</v>
      </c>
      <c r="CD74" s="46">
        <f t="shared" si="169"/>
        <v>0</v>
      </c>
      <c r="CE74" s="46">
        <f t="shared" si="169"/>
        <v>0</v>
      </c>
      <c r="CF74" s="46">
        <f t="shared" si="169"/>
        <v>0</v>
      </c>
      <c r="CG74" s="46">
        <f t="shared" ref="CG74:CN74" si="170">CG71*Health_Benefits</f>
        <v>0</v>
      </c>
      <c r="CH74" s="46">
        <f t="shared" si="170"/>
        <v>0</v>
      </c>
      <c r="CI74" s="46">
        <f t="shared" si="170"/>
        <v>0</v>
      </c>
      <c r="CJ74" s="46">
        <f t="shared" si="170"/>
        <v>0</v>
      </c>
      <c r="CK74" s="46">
        <f t="shared" si="170"/>
        <v>0</v>
      </c>
      <c r="CL74" s="46">
        <f t="shared" si="170"/>
        <v>0</v>
      </c>
      <c r="CM74" s="46">
        <f t="shared" si="170"/>
        <v>0</v>
      </c>
      <c r="CN74" s="46">
        <f t="shared" si="170"/>
        <v>0</v>
      </c>
      <c r="CQ74" s="42">
        <f t="shared" si="164"/>
        <v>0</v>
      </c>
      <c r="CR74" s="42">
        <f t="shared" si="160"/>
        <v>0</v>
      </c>
      <c r="CS74" s="42">
        <f t="shared" si="160"/>
        <v>0</v>
      </c>
      <c r="CT74" s="42">
        <f t="shared" si="160"/>
        <v>0</v>
      </c>
      <c r="CU74" s="42">
        <f t="shared" si="160"/>
        <v>0</v>
      </c>
      <c r="CV74" s="42">
        <f t="shared" si="160"/>
        <v>0</v>
      </c>
      <c r="CW74" s="42">
        <f t="shared" si="160"/>
        <v>0</v>
      </c>
      <c r="CX74" s="42">
        <f t="shared" si="160"/>
        <v>0</v>
      </c>
      <c r="CY74" s="42">
        <f t="shared" si="160"/>
        <v>0</v>
      </c>
      <c r="CZ74" s="42">
        <f t="shared" si="160"/>
        <v>0</v>
      </c>
      <c r="DA74" s="42">
        <f t="shared" si="160"/>
        <v>0</v>
      </c>
      <c r="DB74" s="42">
        <f t="shared" si="160"/>
        <v>0</v>
      </c>
      <c r="DC74" s="42">
        <f t="shared" si="160"/>
        <v>0</v>
      </c>
      <c r="DD74" s="42">
        <f t="shared" si="160"/>
        <v>0</v>
      </c>
      <c r="DE74" s="42">
        <f t="shared" si="160"/>
        <v>0</v>
      </c>
      <c r="DF74" s="42">
        <f t="shared" si="160"/>
        <v>0</v>
      </c>
      <c r="DG74" s="42">
        <f t="shared" si="160"/>
        <v>0</v>
      </c>
      <c r="DH74" s="42">
        <f t="shared" si="89"/>
        <v>0</v>
      </c>
      <c r="DI74" s="42">
        <f t="shared" si="89"/>
        <v>0</v>
      </c>
      <c r="DJ74" s="42">
        <f t="shared" si="89"/>
        <v>0</v>
      </c>
      <c r="DK74" s="42">
        <f t="shared" si="89"/>
        <v>0</v>
      </c>
      <c r="DL74" s="42">
        <f t="shared" si="89"/>
        <v>0</v>
      </c>
      <c r="DM74" s="42">
        <f t="shared" si="89"/>
        <v>0</v>
      </c>
      <c r="DN74" s="42">
        <f t="shared" si="89"/>
        <v>0</v>
      </c>
      <c r="DQ74" s="42">
        <f t="shared" si="90"/>
        <v>0</v>
      </c>
      <c r="DR74" s="42">
        <f t="shared" si="90"/>
        <v>0</v>
      </c>
      <c r="DS74" s="42">
        <f t="shared" si="90"/>
        <v>0</v>
      </c>
      <c r="DT74" s="42">
        <f t="shared" si="90"/>
        <v>0</v>
      </c>
      <c r="DU74" s="42">
        <f t="shared" si="90"/>
        <v>0</v>
      </c>
      <c r="DV74" s="42">
        <f t="shared" si="90"/>
        <v>0</v>
      </c>
    </row>
    <row r="75" spans="2:126" hidden="1" outlineLevel="2">
      <c r="D75" s="33" t="s">
        <v>59</v>
      </c>
      <c r="S75" s="29"/>
      <c r="U75" s="46" cm="1">
        <f t="array" ref="U75">U71*Payroll_Admin_Fees</f>
        <v>0</v>
      </c>
      <c r="V75" s="46">
        <f t="shared" ref="V75:BA75" si="171">V71*Payroll_Admin_Fees</f>
        <v>0</v>
      </c>
      <c r="W75" s="46">
        <f t="shared" si="171"/>
        <v>0</v>
      </c>
      <c r="X75" s="46">
        <f t="shared" si="171"/>
        <v>0</v>
      </c>
      <c r="Y75" s="46">
        <f t="shared" si="171"/>
        <v>0</v>
      </c>
      <c r="Z75" s="46">
        <f t="shared" si="171"/>
        <v>0</v>
      </c>
      <c r="AA75" s="46">
        <f t="shared" si="171"/>
        <v>0</v>
      </c>
      <c r="AB75" s="46">
        <f t="shared" si="171"/>
        <v>0</v>
      </c>
      <c r="AC75" s="46">
        <f t="shared" si="171"/>
        <v>0</v>
      </c>
      <c r="AD75" s="46">
        <f t="shared" si="171"/>
        <v>0</v>
      </c>
      <c r="AE75" s="46">
        <f t="shared" si="171"/>
        <v>0</v>
      </c>
      <c r="AF75" s="46">
        <f t="shared" si="171"/>
        <v>0</v>
      </c>
      <c r="AG75" s="46">
        <f t="shared" si="171"/>
        <v>0</v>
      </c>
      <c r="AH75" s="46">
        <f t="shared" si="171"/>
        <v>0</v>
      </c>
      <c r="AI75" s="46">
        <f t="shared" si="171"/>
        <v>0</v>
      </c>
      <c r="AJ75" s="46">
        <f t="shared" si="171"/>
        <v>0</v>
      </c>
      <c r="AK75" s="46">
        <f t="shared" si="171"/>
        <v>0</v>
      </c>
      <c r="AL75" s="46">
        <f t="shared" si="171"/>
        <v>0</v>
      </c>
      <c r="AM75" s="46">
        <f t="shared" si="171"/>
        <v>0</v>
      </c>
      <c r="AN75" s="46">
        <f t="shared" si="171"/>
        <v>0</v>
      </c>
      <c r="AO75" s="46">
        <f t="shared" si="171"/>
        <v>0</v>
      </c>
      <c r="AP75" s="46">
        <f t="shared" si="171"/>
        <v>0</v>
      </c>
      <c r="AQ75" s="46">
        <f t="shared" si="171"/>
        <v>0</v>
      </c>
      <c r="AR75" s="46">
        <f t="shared" si="171"/>
        <v>0</v>
      </c>
      <c r="AS75" s="46">
        <f t="shared" si="171"/>
        <v>0</v>
      </c>
      <c r="AT75" s="46">
        <f t="shared" si="171"/>
        <v>0</v>
      </c>
      <c r="AU75" s="46">
        <f t="shared" si="171"/>
        <v>0</v>
      </c>
      <c r="AV75" s="46">
        <f t="shared" si="171"/>
        <v>0</v>
      </c>
      <c r="AW75" s="46">
        <f t="shared" si="171"/>
        <v>0</v>
      </c>
      <c r="AX75" s="46">
        <f t="shared" si="171"/>
        <v>0</v>
      </c>
      <c r="AY75" s="46">
        <f t="shared" si="171"/>
        <v>0</v>
      </c>
      <c r="AZ75" s="46">
        <f t="shared" si="171"/>
        <v>0</v>
      </c>
      <c r="BA75" s="46">
        <f t="shared" si="171"/>
        <v>0</v>
      </c>
      <c r="BB75" s="46">
        <f t="shared" ref="BB75:CG75" si="172">BB71*Payroll_Admin_Fees</f>
        <v>0</v>
      </c>
      <c r="BC75" s="46">
        <f t="shared" si="172"/>
        <v>0</v>
      </c>
      <c r="BD75" s="46">
        <f t="shared" si="172"/>
        <v>0</v>
      </c>
      <c r="BE75" s="46">
        <f t="shared" si="172"/>
        <v>0</v>
      </c>
      <c r="BF75" s="46">
        <f t="shared" si="172"/>
        <v>0</v>
      </c>
      <c r="BG75" s="46">
        <f t="shared" si="172"/>
        <v>0</v>
      </c>
      <c r="BH75" s="46">
        <f t="shared" si="172"/>
        <v>0</v>
      </c>
      <c r="BI75" s="46">
        <f t="shared" si="172"/>
        <v>0</v>
      </c>
      <c r="BJ75" s="46">
        <f t="shared" si="172"/>
        <v>0</v>
      </c>
      <c r="BK75" s="46">
        <f t="shared" si="172"/>
        <v>0</v>
      </c>
      <c r="BL75" s="46">
        <f t="shared" si="172"/>
        <v>0</v>
      </c>
      <c r="BM75" s="46">
        <f t="shared" si="172"/>
        <v>0</v>
      </c>
      <c r="BN75" s="46">
        <f t="shared" si="172"/>
        <v>0</v>
      </c>
      <c r="BO75" s="46">
        <f t="shared" si="172"/>
        <v>0</v>
      </c>
      <c r="BP75" s="46">
        <f t="shared" si="172"/>
        <v>0</v>
      </c>
      <c r="BQ75" s="46">
        <f t="shared" si="172"/>
        <v>0</v>
      </c>
      <c r="BR75" s="46">
        <f t="shared" si="172"/>
        <v>0</v>
      </c>
      <c r="BS75" s="46">
        <f t="shared" si="172"/>
        <v>0</v>
      </c>
      <c r="BT75" s="46">
        <f t="shared" si="172"/>
        <v>0</v>
      </c>
      <c r="BU75" s="46">
        <f t="shared" si="172"/>
        <v>0</v>
      </c>
      <c r="BV75" s="46">
        <f t="shared" si="172"/>
        <v>0</v>
      </c>
      <c r="BW75" s="46">
        <f t="shared" si="172"/>
        <v>0</v>
      </c>
      <c r="BX75" s="46">
        <f t="shared" si="172"/>
        <v>0</v>
      </c>
      <c r="BY75" s="46">
        <f t="shared" si="172"/>
        <v>0</v>
      </c>
      <c r="BZ75" s="46">
        <f t="shared" si="172"/>
        <v>0</v>
      </c>
      <c r="CA75" s="46">
        <f t="shared" si="172"/>
        <v>0</v>
      </c>
      <c r="CB75" s="46">
        <f t="shared" si="172"/>
        <v>0</v>
      </c>
      <c r="CC75" s="46">
        <f t="shared" si="172"/>
        <v>0</v>
      </c>
      <c r="CD75" s="46">
        <f t="shared" si="172"/>
        <v>0</v>
      </c>
      <c r="CE75" s="46">
        <f t="shared" si="172"/>
        <v>0</v>
      </c>
      <c r="CF75" s="46">
        <f t="shared" si="172"/>
        <v>0</v>
      </c>
      <c r="CG75" s="46">
        <f t="shared" si="172"/>
        <v>0</v>
      </c>
      <c r="CH75" s="46">
        <f t="shared" ref="CH75:CN75" si="173">CH71*Payroll_Admin_Fees</f>
        <v>0</v>
      </c>
      <c r="CI75" s="46">
        <f t="shared" si="173"/>
        <v>0</v>
      </c>
      <c r="CJ75" s="46">
        <f t="shared" si="173"/>
        <v>0</v>
      </c>
      <c r="CK75" s="46">
        <f t="shared" si="173"/>
        <v>0</v>
      </c>
      <c r="CL75" s="46">
        <f t="shared" si="173"/>
        <v>0</v>
      </c>
      <c r="CM75" s="46">
        <f t="shared" si="173"/>
        <v>0</v>
      </c>
      <c r="CN75" s="46">
        <f t="shared" si="173"/>
        <v>0</v>
      </c>
      <c r="CQ75" s="42">
        <f t="shared" si="164"/>
        <v>0</v>
      </c>
      <c r="CR75" s="42">
        <f t="shared" si="160"/>
        <v>0</v>
      </c>
      <c r="CS75" s="42">
        <f t="shared" si="160"/>
        <v>0</v>
      </c>
      <c r="CT75" s="42">
        <f t="shared" si="160"/>
        <v>0</v>
      </c>
      <c r="CU75" s="42">
        <f t="shared" si="160"/>
        <v>0</v>
      </c>
      <c r="CV75" s="42">
        <f t="shared" si="160"/>
        <v>0</v>
      </c>
      <c r="CW75" s="42">
        <f t="shared" si="160"/>
        <v>0</v>
      </c>
      <c r="CX75" s="42">
        <f t="shared" si="160"/>
        <v>0</v>
      </c>
      <c r="CY75" s="42">
        <f t="shared" si="160"/>
        <v>0</v>
      </c>
      <c r="CZ75" s="42">
        <f t="shared" si="160"/>
        <v>0</v>
      </c>
      <c r="DA75" s="42">
        <f t="shared" si="160"/>
        <v>0</v>
      </c>
      <c r="DB75" s="42">
        <f t="shared" si="160"/>
        <v>0</v>
      </c>
      <c r="DC75" s="42">
        <f t="shared" si="160"/>
        <v>0</v>
      </c>
      <c r="DD75" s="42">
        <f t="shared" si="160"/>
        <v>0</v>
      </c>
      <c r="DE75" s="42">
        <f t="shared" si="160"/>
        <v>0</v>
      </c>
      <c r="DF75" s="42">
        <f t="shared" si="160"/>
        <v>0</v>
      </c>
      <c r="DG75" s="42">
        <f t="shared" si="160"/>
        <v>0</v>
      </c>
      <c r="DH75" s="42">
        <f t="shared" si="89"/>
        <v>0</v>
      </c>
      <c r="DI75" s="42">
        <f t="shared" si="89"/>
        <v>0</v>
      </c>
      <c r="DJ75" s="42">
        <f t="shared" si="89"/>
        <v>0</v>
      </c>
      <c r="DK75" s="42">
        <f t="shared" si="89"/>
        <v>0</v>
      </c>
      <c r="DL75" s="42">
        <f t="shared" si="89"/>
        <v>0</v>
      </c>
      <c r="DM75" s="42">
        <f t="shared" si="89"/>
        <v>0</v>
      </c>
      <c r="DN75" s="42">
        <f t="shared" si="89"/>
        <v>0</v>
      </c>
      <c r="DQ75" s="42">
        <f t="shared" si="90"/>
        <v>0</v>
      </c>
      <c r="DR75" s="42">
        <f t="shared" si="90"/>
        <v>0</v>
      </c>
      <c r="DS75" s="42">
        <f t="shared" si="90"/>
        <v>0</v>
      </c>
      <c r="DT75" s="42">
        <f t="shared" si="90"/>
        <v>0</v>
      </c>
      <c r="DU75" s="42">
        <f t="shared" si="90"/>
        <v>0</v>
      </c>
      <c r="DV75" s="42">
        <f t="shared" si="90"/>
        <v>0</v>
      </c>
    </row>
    <row r="76" spans="2:126" hidden="1" outlineLevel="2">
      <c r="D76" s="33" t="s">
        <v>64</v>
      </c>
      <c r="S76" s="29"/>
      <c r="U76" s="46">
        <f t="shared" ref="U76:AZ76" si="174">IF(MONTH(U$4)=MONTH(BonusMonth),SUMIFS($P$7:$P$23,U$7:U$23,"&gt;"&amp;0,$G$7:$G$23,$C70),0)</f>
        <v>0</v>
      </c>
      <c r="V76" s="46">
        <f t="shared" si="174"/>
        <v>0</v>
      </c>
      <c r="W76" s="46">
        <f t="shared" si="174"/>
        <v>0</v>
      </c>
      <c r="X76" s="46">
        <f t="shared" si="174"/>
        <v>0</v>
      </c>
      <c r="Y76" s="46">
        <f t="shared" si="174"/>
        <v>0</v>
      </c>
      <c r="Z76" s="46">
        <f t="shared" si="174"/>
        <v>0</v>
      </c>
      <c r="AA76" s="46">
        <f t="shared" si="174"/>
        <v>0</v>
      </c>
      <c r="AB76" s="46">
        <f t="shared" si="174"/>
        <v>0</v>
      </c>
      <c r="AC76" s="46">
        <f t="shared" si="174"/>
        <v>0</v>
      </c>
      <c r="AD76" s="46">
        <f t="shared" si="174"/>
        <v>0</v>
      </c>
      <c r="AE76" s="46">
        <f t="shared" si="174"/>
        <v>0</v>
      </c>
      <c r="AF76" s="46">
        <f t="shared" si="174"/>
        <v>0</v>
      </c>
      <c r="AG76" s="46">
        <f t="shared" si="174"/>
        <v>0</v>
      </c>
      <c r="AH76" s="46">
        <f t="shared" si="174"/>
        <v>0</v>
      </c>
      <c r="AI76" s="46">
        <f t="shared" si="174"/>
        <v>0</v>
      </c>
      <c r="AJ76" s="46">
        <f t="shared" si="174"/>
        <v>0</v>
      </c>
      <c r="AK76" s="46">
        <f t="shared" si="174"/>
        <v>0</v>
      </c>
      <c r="AL76" s="46">
        <f t="shared" si="174"/>
        <v>0</v>
      </c>
      <c r="AM76" s="46">
        <f t="shared" si="174"/>
        <v>0</v>
      </c>
      <c r="AN76" s="46">
        <f t="shared" si="174"/>
        <v>0</v>
      </c>
      <c r="AO76" s="46">
        <f t="shared" si="174"/>
        <v>0</v>
      </c>
      <c r="AP76" s="46">
        <f t="shared" si="174"/>
        <v>0</v>
      </c>
      <c r="AQ76" s="46">
        <f t="shared" si="174"/>
        <v>0</v>
      </c>
      <c r="AR76" s="46">
        <f t="shared" si="174"/>
        <v>0</v>
      </c>
      <c r="AS76" s="46">
        <f t="shared" si="174"/>
        <v>0</v>
      </c>
      <c r="AT76" s="46">
        <f t="shared" si="174"/>
        <v>0</v>
      </c>
      <c r="AU76" s="46">
        <f t="shared" si="174"/>
        <v>0</v>
      </c>
      <c r="AV76" s="46">
        <f t="shared" si="174"/>
        <v>0</v>
      </c>
      <c r="AW76" s="46">
        <f t="shared" si="174"/>
        <v>0</v>
      </c>
      <c r="AX76" s="46">
        <f t="shared" si="174"/>
        <v>0</v>
      </c>
      <c r="AY76" s="46">
        <f t="shared" si="174"/>
        <v>0</v>
      </c>
      <c r="AZ76" s="46">
        <f t="shared" si="174"/>
        <v>0</v>
      </c>
      <c r="BA76" s="46">
        <f t="shared" ref="BA76:CF76" si="175">IF(MONTH(BA$4)=MONTH(BonusMonth),SUMIFS($P$7:$P$23,BA$7:BA$23,"&gt;"&amp;0,$G$7:$G$23,$C70),0)</f>
        <v>0</v>
      </c>
      <c r="BB76" s="46">
        <f t="shared" si="175"/>
        <v>0</v>
      </c>
      <c r="BC76" s="46">
        <f t="shared" si="175"/>
        <v>0</v>
      </c>
      <c r="BD76" s="46">
        <f t="shared" si="175"/>
        <v>0</v>
      </c>
      <c r="BE76" s="46">
        <f t="shared" si="175"/>
        <v>0</v>
      </c>
      <c r="BF76" s="46">
        <f t="shared" si="175"/>
        <v>0</v>
      </c>
      <c r="BG76" s="46">
        <f t="shared" si="175"/>
        <v>0</v>
      </c>
      <c r="BH76" s="46">
        <f t="shared" si="175"/>
        <v>0</v>
      </c>
      <c r="BI76" s="46">
        <f t="shared" si="175"/>
        <v>0</v>
      </c>
      <c r="BJ76" s="46">
        <f t="shared" si="175"/>
        <v>0</v>
      </c>
      <c r="BK76" s="46">
        <f t="shared" si="175"/>
        <v>0</v>
      </c>
      <c r="BL76" s="46">
        <f t="shared" si="175"/>
        <v>0</v>
      </c>
      <c r="BM76" s="46">
        <f t="shared" si="175"/>
        <v>0</v>
      </c>
      <c r="BN76" s="46">
        <f t="shared" si="175"/>
        <v>0</v>
      </c>
      <c r="BO76" s="46">
        <f t="shared" si="175"/>
        <v>0</v>
      </c>
      <c r="BP76" s="46">
        <f t="shared" si="175"/>
        <v>0</v>
      </c>
      <c r="BQ76" s="46">
        <f t="shared" si="175"/>
        <v>0</v>
      </c>
      <c r="BR76" s="46">
        <f t="shared" si="175"/>
        <v>0</v>
      </c>
      <c r="BS76" s="46">
        <f t="shared" si="175"/>
        <v>0</v>
      </c>
      <c r="BT76" s="46">
        <f t="shared" si="175"/>
        <v>0</v>
      </c>
      <c r="BU76" s="46">
        <f t="shared" si="175"/>
        <v>0</v>
      </c>
      <c r="BV76" s="46">
        <f t="shared" si="175"/>
        <v>0</v>
      </c>
      <c r="BW76" s="46">
        <f t="shared" si="175"/>
        <v>0</v>
      </c>
      <c r="BX76" s="46">
        <f t="shared" si="175"/>
        <v>0</v>
      </c>
      <c r="BY76" s="46">
        <f t="shared" si="175"/>
        <v>0</v>
      </c>
      <c r="BZ76" s="46">
        <f t="shared" si="175"/>
        <v>0</v>
      </c>
      <c r="CA76" s="46">
        <f t="shared" si="175"/>
        <v>0</v>
      </c>
      <c r="CB76" s="46">
        <f t="shared" si="175"/>
        <v>0</v>
      </c>
      <c r="CC76" s="46">
        <f t="shared" si="175"/>
        <v>0</v>
      </c>
      <c r="CD76" s="46">
        <f t="shared" si="175"/>
        <v>0</v>
      </c>
      <c r="CE76" s="46">
        <f t="shared" si="175"/>
        <v>0</v>
      </c>
      <c r="CF76" s="46">
        <f t="shared" si="175"/>
        <v>0</v>
      </c>
      <c r="CG76" s="46">
        <f t="shared" ref="CG76:CN76" si="176">IF(MONTH(CG$4)=MONTH(BonusMonth),SUMIFS($P$7:$P$23,CG$7:CG$23,"&gt;"&amp;0,$G$7:$G$23,$C70),0)</f>
        <v>0</v>
      </c>
      <c r="CH76" s="46">
        <f t="shared" si="176"/>
        <v>0</v>
      </c>
      <c r="CI76" s="46">
        <f t="shared" si="176"/>
        <v>0</v>
      </c>
      <c r="CJ76" s="46">
        <f t="shared" si="176"/>
        <v>0</v>
      </c>
      <c r="CK76" s="46">
        <f t="shared" si="176"/>
        <v>0</v>
      </c>
      <c r="CL76" s="46">
        <f t="shared" si="176"/>
        <v>0</v>
      </c>
      <c r="CM76" s="46">
        <f t="shared" si="176"/>
        <v>0</v>
      </c>
      <c r="CN76" s="46">
        <f t="shared" si="176"/>
        <v>0</v>
      </c>
      <c r="CQ76" s="42">
        <f t="shared" si="164"/>
        <v>0</v>
      </c>
      <c r="CR76" s="42">
        <f t="shared" si="160"/>
        <v>0</v>
      </c>
      <c r="CS76" s="42">
        <f t="shared" si="160"/>
        <v>0</v>
      </c>
      <c r="CT76" s="42">
        <f t="shared" si="160"/>
        <v>0</v>
      </c>
      <c r="CU76" s="42">
        <f t="shared" si="160"/>
        <v>0</v>
      </c>
      <c r="CV76" s="42">
        <f t="shared" si="160"/>
        <v>0</v>
      </c>
      <c r="CW76" s="42">
        <f t="shared" si="160"/>
        <v>0</v>
      </c>
      <c r="CX76" s="42">
        <f t="shared" si="160"/>
        <v>0</v>
      </c>
      <c r="CY76" s="42">
        <f t="shared" si="160"/>
        <v>0</v>
      </c>
      <c r="CZ76" s="42">
        <f t="shared" si="160"/>
        <v>0</v>
      </c>
      <c r="DA76" s="42">
        <f t="shared" si="160"/>
        <v>0</v>
      </c>
      <c r="DB76" s="42">
        <f t="shared" si="160"/>
        <v>0</v>
      </c>
      <c r="DC76" s="42">
        <f t="shared" si="160"/>
        <v>0</v>
      </c>
      <c r="DD76" s="42">
        <f t="shared" si="160"/>
        <v>0</v>
      </c>
      <c r="DE76" s="42">
        <f t="shared" si="160"/>
        <v>0</v>
      </c>
      <c r="DF76" s="42">
        <f t="shared" si="160"/>
        <v>0</v>
      </c>
      <c r="DG76" s="42">
        <f t="shared" si="160"/>
        <v>0</v>
      </c>
      <c r="DH76" s="42">
        <f t="shared" si="89"/>
        <v>0</v>
      </c>
      <c r="DI76" s="42">
        <f t="shared" si="89"/>
        <v>0</v>
      </c>
      <c r="DJ76" s="42">
        <f t="shared" si="89"/>
        <v>0</v>
      </c>
      <c r="DK76" s="42">
        <f t="shared" si="89"/>
        <v>0</v>
      </c>
      <c r="DL76" s="42">
        <f t="shared" si="89"/>
        <v>0</v>
      </c>
      <c r="DM76" s="42">
        <f t="shared" si="89"/>
        <v>0</v>
      </c>
      <c r="DN76" s="42">
        <f t="shared" si="89"/>
        <v>0</v>
      </c>
      <c r="DQ76" s="42">
        <f t="shared" si="90"/>
        <v>0</v>
      </c>
      <c r="DR76" s="42">
        <f t="shared" si="90"/>
        <v>0</v>
      </c>
      <c r="DS76" s="42">
        <f t="shared" si="90"/>
        <v>0</v>
      </c>
      <c r="DT76" s="42">
        <f t="shared" si="90"/>
        <v>0</v>
      </c>
      <c r="DU76" s="42">
        <f t="shared" si="90"/>
        <v>0</v>
      </c>
      <c r="DV76" s="42">
        <f t="shared" si="90"/>
        <v>0</v>
      </c>
    </row>
    <row r="77" spans="2:126" s="119" customFormat="1" ht="13.8" outlineLevel="1" collapsed="1">
      <c r="B77" s="122"/>
      <c r="C77" s="123" t="s">
        <v>95</v>
      </c>
      <c r="T77" s="126"/>
      <c r="U77" s="127">
        <f t="shared" ref="U77:AZ77" si="177">SUM(U78:U83)</f>
        <v>0</v>
      </c>
      <c r="V77" s="127">
        <f t="shared" si="177"/>
        <v>0</v>
      </c>
      <c r="W77" s="127">
        <f t="shared" si="177"/>
        <v>0</v>
      </c>
      <c r="X77" s="127">
        <f t="shared" si="177"/>
        <v>0</v>
      </c>
      <c r="Y77" s="127">
        <f t="shared" si="177"/>
        <v>0</v>
      </c>
      <c r="Z77" s="127">
        <f t="shared" si="177"/>
        <v>0</v>
      </c>
      <c r="AA77" s="127">
        <f t="shared" si="177"/>
        <v>0</v>
      </c>
      <c r="AB77" s="127">
        <f t="shared" si="177"/>
        <v>0</v>
      </c>
      <c r="AC77" s="127">
        <f t="shared" si="177"/>
        <v>0</v>
      </c>
      <c r="AD77" s="127">
        <f t="shared" si="177"/>
        <v>0</v>
      </c>
      <c r="AE77" s="127">
        <f t="shared" si="177"/>
        <v>0</v>
      </c>
      <c r="AF77" s="127">
        <f t="shared" si="177"/>
        <v>0</v>
      </c>
      <c r="AG77" s="127">
        <f t="shared" si="177"/>
        <v>0</v>
      </c>
      <c r="AH77" s="127">
        <f t="shared" si="177"/>
        <v>0</v>
      </c>
      <c r="AI77" s="127">
        <f t="shared" si="177"/>
        <v>0</v>
      </c>
      <c r="AJ77" s="127">
        <f t="shared" si="177"/>
        <v>0</v>
      </c>
      <c r="AK77" s="127">
        <f t="shared" si="177"/>
        <v>4434.375</v>
      </c>
      <c r="AL77" s="127">
        <f t="shared" si="177"/>
        <v>4434.375</v>
      </c>
      <c r="AM77" s="127">
        <f t="shared" si="177"/>
        <v>4434.375</v>
      </c>
      <c r="AN77" s="127">
        <f t="shared" si="177"/>
        <v>4434.375</v>
      </c>
      <c r="AO77" s="127">
        <f t="shared" si="177"/>
        <v>4434.375</v>
      </c>
      <c r="AP77" s="127">
        <f t="shared" si="177"/>
        <v>4434.375</v>
      </c>
      <c r="AQ77" s="127">
        <f t="shared" si="177"/>
        <v>4434.375</v>
      </c>
      <c r="AR77" s="127">
        <f t="shared" si="177"/>
        <v>4434.375</v>
      </c>
      <c r="AS77" s="127">
        <f t="shared" si="177"/>
        <v>4434.375</v>
      </c>
      <c r="AT77" s="127">
        <f t="shared" si="177"/>
        <v>4434.375</v>
      </c>
      <c r="AU77" s="127">
        <f t="shared" si="177"/>
        <v>4434.375</v>
      </c>
      <c r="AV77" s="127">
        <f t="shared" si="177"/>
        <v>4434.375</v>
      </c>
      <c r="AW77" s="127">
        <f t="shared" si="177"/>
        <v>4434.375</v>
      </c>
      <c r="AX77" s="127">
        <f t="shared" si="177"/>
        <v>4434.375</v>
      </c>
      <c r="AY77" s="127">
        <f t="shared" si="177"/>
        <v>4434.375</v>
      </c>
      <c r="AZ77" s="127">
        <f t="shared" si="177"/>
        <v>4434.375</v>
      </c>
      <c r="BA77" s="127">
        <f t="shared" ref="BA77:CA77" si="178">SUM(BA78:BA83)</f>
        <v>4434.375</v>
      </c>
      <c r="BB77" s="127">
        <f t="shared" si="178"/>
        <v>4434.375</v>
      </c>
      <c r="BC77" s="127">
        <f t="shared" si="178"/>
        <v>4434.375</v>
      </c>
      <c r="BD77" s="127">
        <f t="shared" si="178"/>
        <v>4434.375</v>
      </c>
      <c r="BE77" s="127">
        <f t="shared" si="178"/>
        <v>4434.375</v>
      </c>
      <c r="BF77" s="127">
        <f t="shared" si="178"/>
        <v>4434.375</v>
      </c>
      <c r="BG77" s="127">
        <f t="shared" si="178"/>
        <v>4434.375</v>
      </c>
      <c r="BH77" s="127">
        <f t="shared" si="178"/>
        <v>4434.375</v>
      </c>
      <c r="BI77" s="127">
        <f t="shared" si="178"/>
        <v>4434.375</v>
      </c>
      <c r="BJ77" s="127">
        <f t="shared" si="178"/>
        <v>4434.375</v>
      </c>
      <c r="BK77" s="127">
        <f t="shared" si="178"/>
        <v>4434.375</v>
      </c>
      <c r="BL77" s="127">
        <f t="shared" si="178"/>
        <v>4434.375</v>
      </c>
      <c r="BM77" s="127">
        <f t="shared" si="178"/>
        <v>4434.375</v>
      </c>
      <c r="BN77" s="127">
        <f t="shared" si="178"/>
        <v>4434.375</v>
      </c>
      <c r="BO77" s="127">
        <f t="shared" si="178"/>
        <v>4434.375</v>
      </c>
      <c r="BP77" s="127">
        <f t="shared" si="178"/>
        <v>4434.375</v>
      </c>
      <c r="BQ77" s="127">
        <f t="shared" si="178"/>
        <v>4434.375</v>
      </c>
      <c r="BR77" s="127">
        <f t="shared" si="178"/>
        <v>4434.375</v>
      </c>
      <c r="BS77" s="127">
        <f t="shared" si="178"/>
        <v>4434.375</v>
      </c>
      <c r="BT77" s="127">
        <f t="shared" si="178"/>
        <v>4434.375</v>
      </c>
      <c r="BU77" s="127">
        <f t="shared" si="178"/>
        <v>4434.375</v>
      </c>
      <c r="BV77" s="127">
        <f t="shared" si="178"/>
        <v>4434.375</v>
      </c>
      <c r="BW77" s="127">
        <f t="shared" si="178"/>
        <v>4434.375</v>
      </c>
      <c r="BX77" s="127">
        <f t="shared" si="178"/>
        <v>4434.375</v>
      </c>
      <c r="BY77" s="127">
        <f t="shared" si="178"/>
        <v>4434.375</v>
      </c>
      <c r="BZ77" s="127">
        <f t="shared" si="178"/>
        <v>4434.375</v>
      </c>
      <c r="CA77" s="127">
        <f t="shared" si="178"/>
        <v>4434.375</v>
      </c>
      <c r="CB77" s="127">
        <f t="shared" ref="CB77" si="179">SUM(CB78:CB83)</f>
        <v>4434.375</v>
      </c>
      <c r="CC77" s="127">
        <f t="shared" ref="CC77" si="180">SUM(CC78:CC83)</f>
        <v>4434.375</v>
      </c>
      <c r="CD77" s="127">
        <f t="shared" ref="CD77" si="181">SUM(CD78:CD83)</f>
        <v>4434.375</v>
      </c>
      <c r="CE77" s="127">
        <f t="shared" ref="CE77" si="182">SUM(CE78:CE83)</f>
        <v>4434.375</v>
      </c>
      <c r="CF77" s="127">
        <f t="shared" ref="CF77" si="183">SUM(CF78:CF83)</f>
        <v>4434.375</v>
      </c>
      <c r="CG77" s="127">
        <f t="shared" ref="CG77" si="184">SUM(CG78:CG83)</f>
        <v>4434.375</v>
      </c>
      <c r="CH77" s="127">
        <f t="shared" ref="CH77" si="185">SUM(CH78:CH83)</f>
        <v>4434.375</v>
      </c>
      <c r="CI77" s="127">
        <f t="shared" ref="CI77" si="186">SUM(CI78:CI83)</f>
        <v>4434.375</v>
      </c>
      <c r="CJ77" s="127">
        <f t="shared" ref="CJ77" si="187">SUM(CJ78:CJ83)</f>
        <v>4434.375</v>
      </c>
      <c r="CK77" s="127">
        <f t="shared" ref="CK77" si="188">SUM(CK78:CK83)</f>
        <v>4434.375</v>
      </c>
      <c r="CL77" s="127">
        <f t="shared" ref="CL77" si="189">SUM(CL78:CL83)</f>
        <v>4434.375</v>
      </c>
      <c r="CM77" s="127">
        <f t="shared" ref="CM77" si="190">SUM(CM78:CM83)</f>
        <v>4434.375</v>
      </c>
      <c r="CN77" s="127">
        <f t="shared" ref="CN77" si="191">SUM(CN78:CN83)</f>
        <v>4434.375</v>
      </c>
      <c r="CO77" s="128"/>
      <c r="CP77" s="128"/>
      <c r="CQ77" s="127">
        <f t="shared" si="164"/>
        <v>0</v>
      </c>
      <c r="CR77" s="127">
        <f t="shared" si="160"/>
        <v>0</v>
      </c>
      <c r="CS77" s="127">
        <f t="shared" si="160"/>
        <v>0</v>
      </c>
      <c r="CT77" s="127">
        <f t="shared" si="160"/>
        <v>0</v>
      </c>
      <c r="CU77" s="127">
        <f t="shared" si="160"/>
        <v>0</v>
      </c>
      <c r="CV77" s="127">
        <f t="shared" si="160"/>
        <v>8868.75</v>
      </c>
      <c r="CW77" s="127">
        <f t="shared" si="160"/>
        <v>13303.125</v>
      </c>
      <c r="CX77" s="127">
        <f t="shared" si="160"/>
        <v>13303.125</v>
      </c>
      <c r="CY77" s="127">
        <f t="shared" si="160"/>
        <v>13303.125</v>
      </c>
      <c r="CZ77" s="127">
        <f t="shared" si="160"/>
        <v>13303.125</v>
      </c>
      <c r="DA77" s="127">
        <f t="shared" si="160"/>
        <v>13303.125</v>
      </c>
      <c r="DB77" s="127">
        <f t="shared" si="160"/>
        <v>13303.125</v>
      </c>
      <c r="DC77" s="127">
        <f t="shared" si="160"/>
        <v>13303.125</v>
      </c>
      <c r="DD77" s="127">
        <f t="shared" si="160"/>
        <v>13303.125</v>
      </c>
      <c r="DE77" s="127">
        <f t="shared" si="160"/>
        <v>13303.125</v>
      </c>
      <c r="DF77" s="127">
        <f t="shared" si="160"/>
        <v>13303.125</v>
      </c>
      <c r="DG77" s="127">
        <f t="shared" si="160"/>
        <v>13303.125</v>
      </c>
      <c r="DH77" s="127">
        <f t="shared" si="89"/>
        <v>13303.125</v>
      </c>
      <c r="DI77" s="127">
        <f t="shared" si="89"/>
        <v>13303.125</v>
      </c>
      <c r="DJ77" s="127">
        <f t="shared" si="89"/>
        <v>13303.125</v>
      </c>
      <c r="DK77" s="127">
        <f t="shared" si="89"/>
        <v>13303.125</v>
      </c>
      <c r="DL77" s="127">
        <f t="shared" si="89"/>
        <v>13303.125</v>
      </c>
      <c r="DM77" s="127">
        <f t="shared" si="89"/>
        <v>13303.125</v>
      </c>
      <c r="DN77" s="127">
        <f t="shared" si="89"/>
        <v>13303.125</v>
      </c>
      <c r="DO77" s="128"/>
      <c r="DP77" s="128"/>
      <c r="DQ77" s="127">
        <f t="shared" si="90"/>
        <v>0</v>
      </c>
      <c r="DR77" s="127">
        <f t="shared" si="90"/>
        <v>35475</v>
      </c>
      <c r="DS77" s="127">
        <f t="shared" si="90"/>
        <v>53212.5</v>
      </c>
      <c r="DT77" s="127">
        <f t="shared" si="90"/>
        <v>53212.5</v>
      </c>
      <c r="DU77" s="127">
        <f t="shared" si="90"/>
        <v>53212.5</v>
      </c>
      <c r="DV77" s="127">
        <f t="shared" si="90"/>
        <v>53212.5</v>
      </c>
    </row>
    <row r="78" spans="2:126" hidden="1" outlineLevel="2">
      <c r="D78" s="33" t="s">
        <v>67</v>
      </c>
      <c r="S78" s="29"/>
      <c r="U78" s="42">
        <f t="shared" ref="U78:AZ78" si="192">SUMIFS(U$7:U$23,$G$7:$G$23,$C77,$Q$7:$Q$23,"FTE") + (U44 * U30)</f>
        <v>0</v>
      </c>
      <c r="V78" s="42">
        <f t="shared" si="192"/>
        <v>0</v>
      </c>
      <c r="W78" s="42">
        <f t="shared" si="192"/>
        <v>0</v>
      </c>
      <c r="X78" s="42">
        <f t="shared" si="192"/>
        <v>0</v>
      </c>
      <c r="Y78" s="42">
        <f t="shared" si="192"/>
        <v>0</v>
      </c>
      <c r="Z78" s="42">
        <f t="shared" si="192"/>
        <v>0</v>
      </c>
      <c r="AA78" s="42">
        <f t="shared" si="192"/>
        <v>0</v>
      </c>
      <c r="AB78" s="42">
        <f t="shared" si="192"/>
        <v>0</v>
      </c>
      <c r="AC78" s="42">
        <f t="shared" si="192"/>
        <v>0</v>
      </c>
      <c r="AD78" s="42">
        <f t="shared" si="192"/>
        <v>0</v>
      </c>
      <c r="AE78" s="42">
        <f t="shared" si="192"/>
        <v>0</v>
      </c>
      <c r="AF78" s="42">
        <f t="shared" si="192"/>
        <v>0</v>
      </c>
      <c r="AG78" s="42">
        <f t="shared" si="192"/>
        <v>0</v>
      </c>
      <c r="AH78" s="42">
        <f t="shared" si="192"/>
        <v>0</v>
      </c>
      <c r="AI78" s="42">
        <f t="shared" si="192"/>
        <v>0</v>
      </c>
      <c r="AJ78" s="42">
        <f t="shared" si="192"/>
        <v>0</v>
      </c>
      <c r="AK78" s="42">
        <f t="shared" si="192"/>
        <v>3750</v>
      </c>
      <c r="AL78" s="42">
        <f t="shared" si="192"/>
        <v>3750</v>
      </c>
      <c r="AM78" s="42">
        <f t="shared" si="192"/>
        <v>3750</v>
      </c>
      <c r="AN78" s="42">
        <f t="shared" si="192"/>
        <v>3750</v>
      </c>
      <c r="AO78" s="42">
        <f t="shared" si="192"/>
        <v>3750</v>
      </c>
      <c r="AP78" s="42">
        <f t="shared" si="192"/>
        <v>3750</v>
      </c>
      <c r="AQ78" s="42">
        <f t="shared" si="192"/>
        <v>3750</v>
      </c>
      <c r="AR78" s="42">
        <f t="shared" si="192"/>
        <v>3750</v>
      </c>
      <c r="AS78" s="42">
        <f t="shared" si="192"/>
        <v>3750</v>
      </c>
      <c r="AT78" s="42">
        <f t="shared" si="192"/>
        <v>3750</v>
      </c>
      <c r="AU78" s="42">
        <f t="shared" si="192"/>
        <v>3750</v>
      </c>
      <c r="AV78" s="42">
        <f t="shared" si="192"/>
        <v>3750</v>
      </c>
      <c r="AW78" s="42">
        <f t="shared" si="192"/>
        <v>3750</v>
      </c>
      <c r="AX78" s="42">
        <f t="shared" si="192"/>
        <v>3750</v>
      </c>
      <c r="AY78" s="42">
        <f t="shared" si="192"/>
        <v>3750</v>
      </c>
      <c r="AZ78" s="42">
        <f t="shared" si="192"/>
        <v>3750</v>
      </c>
      <c r="BA78" s="42">
        <f t="shared" ref="BA78:CF78" si="193">SUMIFS(BA$7:BA$23,$G$7:$G$23,$C77,$Q$7:$Q$23,"FTE") + (BA44 * BA30)</f>
        <v>3750</v>
      </c>
      <c r="BB78" s="42">
        <f t="shared" si="193"/>
        <v>3750</v>
      </c>
      <c r="BC78" s="42">
        <f t="shared" si="193"/>
        <v>3750</v>
      </c>
      <c r="BD78" s="42">
        <f t="shared" si="193"/>
        <v>3750</v>
      </c>
      <c r="BE78" s="42">
        <f t="shared" si="193"/>
        <v>3750</v>
      </c>
      <c r="BF78" s="42">
        <f t="shared" si="193"/>
        <v>3750</v>
      </c>
      <c r="BG78" s="42">
        <f t="shared" si="193"/>
        <v>3750</v>
      </c>
      <c r="BH78" s="42">
        <f t="shared" si="193"/>
        <v>3750</v>
      </c>
      <c r="BI78" s="42">
        <f t="shared" si="193"/>
        <v>3750</v>
      </c>
      <c r="BJ78" s="42">
        <f t="shared" si="193"/>
        <v>3750</v>
      </c>
      <c r="BK78" s="42">
        <f t="shared" si="193"/>
        <v>3750</v>
      </c>
      <c r="BL78" s="42">
        <f t="shared" si="193"/>
        <v>3750</v>
      </c>
      <c r="BM78" s="42">
        <f t="shared" si="193"/>
        <v>3750</v>
      </c>
      <c r="BN78" s="42">
        <f t="shared" si="193"/>
        <v>3750</v>
      </c>
      <c r="BO78" s="42">
        <f t="shared" si="193"/>
        <v>3750</v>
      </c>
      <c r="BP78" s="42">
        <f t="shared" si="193"/>
        <v>3750</v>
      </c>
      <c r="BQ78" s="42">
        <f t="shared" si="193"/>
        <v>3750</v>
      </c>
      <c r="BR78" s="42">
        <f t="shared" si="193"/>
        <v>3750</v>
      </c>
      <c r="BS78" s="42">
        <f t="shared" si="193"/>
        <v>3750</v>
      </c>
      <c r="BT78" s="42">
        <f t="shared" si="193"/>
        <v>3750</v>
      </c>
      <c r="BU78" s="42">
        <f t="shared" si="193"/>
        <v>3750</v>
      </c>
      <c r="BV78" s="42">
        <f t="shared" si="193"/>
        <v>3750</v>
      </c>
      <c r="BW78" s="42">
        <f t="shared" si="193"/>
        <v>3750</v>
      </c>
      <c r="BX78" s="42">
        <f t="shared" si="193"/>
        <v>3750</v>
      </c>
      <c r="BY78" s="42">
        <f t="shared" si="193"/>
        <v>3750</v>
      </c>
      <c r="BZ78" s="42">
        <f t="shared" si="193"/>
        <v>3750</v>
      </c>
      <c r="CA78" s="42">
        <f t="shared" si="193"/>
        <v>3750</v>
      </c>
      <c r="CB78" s="42">
        <f t="shared" si="193"/>
        <v>3750</v>
      </c>
      <c r="CC78" s="42">
        <f t="shared" si="193"/>
        <v>3750</v>
      </c>
      <c r="CD78" s="42">
        <f t="shared" si="193"/>
        <v>3750</v>
      </c>
      <c r="CE78" s="42">
        <f t="shared" si="193"/>
        <v>3750</v>
      </c>
      <c r="CF78" s="42">
        <f t="shared" si="193"/>
        <v>3750</v>
      </c>
      <c r="CG78" s="42">
        <f t="shared" ref="CG78:CN78" si="194">SUMIFS(CG$7:CG$23,$G$7:$G$23,$C77,$Q$7:$Q$23,"FTE") + (CG44 * CG30)</f>
        <v>3750</v>
      </c>
      <c r="CH78" s="42">
        <f t="shared" si="194"/>
        <v>3750</v>
      </c>
      <c r="CI78" s="42">
        <f t="shared" si="194"/>
        <v>3750</v>
      </c>
      <c r="CJ78" s="42">
        <f t="shared" si="194"/>
        <v>3750</v>
      </c>
      <c r="CK78" s="42">
        <f t="shared" si="194"/>
        <v>3750</v>
      </c>
      <c r="CL78" s="42">
        <f t="shared" si="194"/>
        <v>3750</v>
      </c>
      <c r="CM78" s="42">
        <f t="shared" si="194"/>
        <v>3750</v>
      </c>
      <c r="CN78" s="42">
        <f t="shared" si="194"/>
        <v>3750</v>
      </c>
      <c r="CQ78" s="42">
        <f t="shared" si="164"/>
        <v>0</v>
      </c>
      <c r="CR78" s="42">
        <f t="shared" si="160"/>
        <v>0</v>
      </c>
      <c r="CS78" s="42">
        <f t="shared" si="160"/>
        <v>0</v>
      </c>
      <c r="CT78" s="42">
        <f t="shared" si="160"/>
        <v>0</v>
      </c>
      <c r="CU78" s="42">
        <f t="shared" si="160"/>
        <v>0</v>
      </c>
      <c r="CV78" s="42">
        <f t="shared" si="160"/>
        <v>7500</v>
      </c>
      <c r="CW78" s="42">
        <f t="shared" si="160"/>
        <v>11250</v>
      </c>
      <c r="CX78" s="42">
        <f t="shared" si="160"/>
        <v>11250</v>
      </c>
      <c r="CY78" s="42">
        <f t="shared" si="160"/>
        <v>11250</v>
      </c>
      <c r="CZ78" s="42">
        <f t="shared" si="160"/>
        <v>11250</v>
      </c>
      <c r="DA78" s="42">
        <f t="shared" si="160"/>
        <v>11250</v>
      </c>
      <c r="DB78" s="42">
        <f t="shared" si="160"/>
        <v>11250</v>
      </c>
      <c r="DC78" s="42">
        <f t="shared" si="160"/>
        <v>11250</v>
      </c>
      <c r="DD78" s="42">
        <f t="shared" si="160"/>
        <v>11250</v>
      </c>
      <c r="DE78" s="42">
        <f t="shared" si="160"/>
        <v>11250</v>
      </c>
      <c r="DF78" s="42">
        <f t="shared" si="160"/>
        <v>11250</v>
      </c>
      <c r="DG78" s="42">
        <f t="shared" si="160"/>
        <v>11250</v>
      </c>
      <c r="DH78" s="42">
        <f t="shared" si="89"/>
        <v>11250</v>
      </c>
      <c r="DI78" s="42">
        <f t="shared" si="89"/>
        <v>11250</v>
      </c>
      <c r="DJ78" s="42">
        <f t="shared" si="89"/>
        <v>11250</v>
      </c>
      <c r="DK78" s="42">
        <f t="shared" si="89"/>
        <v>11250</v>
      </c>
      <c r="DL78" s="42">
        <f t="shared" si="89"/>
        <v>11250</v>
      </c>
      <c r="DM78" s="42">
        <f t="shared" si="89"/>
        <v>11250</v>
      </c>
      <c r="DN78" s="42">
        <f t="shared" si="89"/>
        <v>11250</v>
      </c>
      <c r="DQ78" s="42">
        <f t="shared" si="90"/>
        <v>0</v>
      </c>
      <c r="DR78" s="42">
        <f t="shared" si="90"/>
        <v>30000</v>
      </c>
      <c r="DS78" s="42">
        <f t="shared" si="90"/>
        <v>45000</v>
      </c>
      <c r="DT78" s="42">
        <f t="shared" si="90"/>
        <v>45000</v>
      </c>
      <c r="DU78" s="42">
        <f t="shared" si="90"/>
        <v>45000</v>
      </c>
      <c r="DV78" s="42">
        <f t="shared" si="90"/>
        <v>45000</v>
      </c>
    </row>
    <row r="79" spans="2:126" hidden="1" outlineLevel="2">
      <c r="D79" s="33" t="s">
        <v>66</v>
      </c>
      <c r="S79" s="29"/>
      <c r="U79" s="42">
        <f t="shared" ref="U79:AZ79" si="195">SUMIFS(U$7:U$23,$G$7:$G$23,$C77,$Q$7:$Q$23,"consultant")</f>
        <v>0</v>
      </c>
      <c r="V79" s="42">
        <f t="shared" si="195"/>
        <v>0</v>
      </c>
      <c r="W79" s="42">
        <f t="shared" si="195"/>
        <v>0</v>
      </c>
      <c r="X79" s="42">
        <f t="shared" si="195"/>
        <v>0</v>
      </c>
      <c r="Y79" s="42">
        <f t="shared" si="195"/>
        <v>0</v>
      </c>
      <c r="Z79" s="42">
        <f t="shared" si="195"/>
        <v>0</v>
      </c>
      <c r="AA79" s="42">
        <f t="shared" si="195"/>
        <v>0</v>
      </c>
      <c r="AB79" s="42">
        <f t="shared" si="195"/>
        <v>0</v>
      </c>
      <c r="AC79" s="42">
        <f t="shared" si="195"/>
        <v>0</v>
      </c>
      <c r="AD79" s="42">
        <f t="shared" si="195"/>
        <v>0</v>
      </c>
      <c r="AE79" s="42">
        <f t="shared" si="195"/>
        <v>0</v>
      </c>
      <c r="AF79" s="42">
        <f t="shared" si="195"/>
        <v>0</v>
      </c>
      <c r="AG79" s="42">
        <f t="shared" si="195"/>
        <v>0</v>
      </c>
      <c r="AH79" s="42">
        <f t="shared" si="195"/>
        <v>0</v>
      </c>
      <c r="AI79" s="42">
        <f t="shared" si="195"/>
        <v>0</v>
      </c>
      <c r="AJ79" s="42">
        <f t="shared" si="195"/>
        <v>0</v>
      </c>
      <c r="AK79" s="42">
        <f t="shared" si="195"/>
        <v>0</v>
      </c>
      <c r="AL79" s="42">
        <f t="shared" si="195"/>
        <v>0</v>
      </c>
      <c r="AM79" s="42">
        <f t="shared" si="195"/>
        <v>0</v>
      </c>
      <c r="AN79" s="42">
        <f t="shared" si="195"/>
        <v>0</v>
      </c>
      <c r="AO79" s="42">
        <f t="shared" si="195"/>
        <v>0</v>
      </c>
      <c r="AP79" s="42">
        <f t="shared" si="195"/>
        <v>0</v>
      </c>
      <c r="AQ79" s="42">
        <f t="shared" si="195"/>
        <v>0</v>
      </c>
      <c r="AR79" s="42">
        <f t="shared" si="195"/>
        <v>0</v>
      </c>
      <c r="AS79" s="42">
        <f t="shared" si="195"/>
        <v>0</v>
      </c>
      <c r="AT79" s="42">
        <f t="shared" si="195"/>
        <v>0</v>
      </c>
      <c r="AU79" s="42">
        <f t="shared" si="195"/>
        <v>0</v>
      </c>
      <c r="AV79" s="42">
        <f t="shared" si="195"/>
        <v>0</v>
      </c>
      <c r="AW79" s="42">
        <f t="shared" si="195"/>
        <v>0</v>
      </c>
      <c r="AX79" s="42">
        <f t="shared" si="195"/>
        <v>0</v>
      </c>
      <c r="AY79" s="42">
        <f t="shared" si="195"/>
        <v>0</v>
      </c>
      <c r="AZ79" s="42">
        <f t="shared" si="195"/>
        <v>0</v>
      </c>
      <c r="BA79" s="42">
        <f t="shared" ref="BA79:CF79" si="196">SUMIFS(BA$7:BA$23,$G$7:$G$23,$C77,$Q$7:$Q$23,"consultant")</f>
        <v>0</v>
      </c>
      <c r="BB79" s="42">
        <f t="shared" si="196"/>
        <v>0</v>
      </c>
      <c r="BC79" s="42">
        <f t="shared" si="196"/>
        <v>0</v>
      </c>
      <c r="BD79" s="42">
        <f t="shared" si="196"/>
        <v>0</v>
      </c>
      <c r="BE79" s="42">
        <f t="shared" si="196"/>
        <v>0</v>
      </c>
      <c r="BF79" s="42">
        <f t="shared" si="196"/>
        <v>0</v>
      </c>
      <c r="BG79" s="42">
        <f t="shared" si="196"/>
        <v>0</v>
      </c>
      <c r="BH79" s="42">
        <f t="shared" si="196"/>
        <v>0</v>
      </c>
      <c r="BI79" s="42">
        <f t="shared" si="196"/>
        <v>0</v>
      </c>
      <c r="BJ79" s="42">
        <f t="shared" si="196"/>
        <v>0</v>
      </c>
      <c r="BK79" s="42">
        <f t="shared" si="196"/>
        <v>0</v>
      </c>
      <c r="BL79" s="42">
        <f t="shared" si="196"/>
        <v>0</v>
      </c>
      <c r="BM79" s="42">
        <f t="shared" si="196"/>
        <v>0</v>
      </c>
      <c r="BN79" s="42">
        <f t="shared" si="196"/>
        <v>0</v>
      </c>
      <c r="BO79" s="42">
        <f t="shared" si="196"/>
        <v>0</v>
      </c>
      <c r="BP79" s="42">
        <f t="shared" si="196"/>
        <v>0</v>
      </c>
      <c r="BQ79" s="42">
        <f t="shared" si="196"/>
        <v>0</v>
      </c>
      <c r="BR79" s="42">
        <f t="shared" si="196"/>
        <v>0</v>
      </c>
      <c r="BS79" s="42">
        <f t="shared" si="196"/>
        <v>0</v>
      </c>
      <c r="BT79" s="42">
        <f t="shared" si="196"/>
        <v>0</v>
      </c>
      <c r="BU79" s="42">
        <f t="shared" si="196"/>
        <v>0</v>
      </c>
      <c r="BV79" s="42">
        <f t="shared" si="196"/>
        <v>0</v>
      </c>
      <c r="BW79" s="42">
        <f t="shared" si="196"/>
        <v>0</v>
      </c>
      <c r="BX79" s="42">
        <f t="shared" si="196"/>
        <v>0</v>
      </c>
      <c r="BY79" s="42">
        <f t="shared" si="196"/>
        <v>0</v>
      </c>
      <c r="BZ79" s="42">
        <f t="shared" si="196"/>
        <v>0</v>
      </c>
      <c r="CA79" s="42">
        <f t="shared" si="196"/>
        <v>0</v>
      </c>
      <c r="CB79" s="42">
        <f t="shared" si="196"/>
        <v>0</v>
      </c>
      <c r="CC79" s="42">
        <f t="shared" si="196"/>
        <v>0</v>
      </c>
      <c r="CD79" s="42">
        <f t="shared" si="196"/>
        <v>0</v>
      </c>
      <c r="CE79" s="42">
        <f t="shared" si="196"/>
        <v>0</v>
      </c>
      <c r="CF79" s="42">
        <f t="shared" si="196"/>
        <v>0</v>
      </c>
      <c r="CG79" s="42">
        <f t="shared" ref="CG79:CN79" si="197">SUMIFS(CG$7:CG$23,$G$7:$G$23,$C77,$Q$7:$Q$23,"consultant")</f>
        <v>0</v>
      </c>
      <c r="CH79" s="42">
        <f t="shared" si="197"/>
        <v>0</v>
      </c>
      <c r="CI79" s="42">
        <f t="shared" si="197"/>
        <v>0</v>
      </c>
      <c r="CJ79" s="42">
        <f t="shared" si="197"/>
        <v>0</v>
      </c>
      <c r="CK79" s="42">
        <f t="shared" si="197"/>
        <v>0</v>
      </c>
      <c r="CL79" s="42">
        <f t="shared" si="197"/>
        <v>0</v>
      </c>
      <c r="CM79" s="42">
        <f t="shared" si="197"/>
        <v>0</v>
      </c>
      <c r="CN79" s="42">
        <f t="shared" si="197"/>
        <v>0</v>
      </c>
      <c r="CQ79" s="42">
        <f t="shared" si="164"/>
        <v>0</v>
      </c>
      <c r="CR79" s="42">
        <f t="shared" si="160"/>
        <v>0</v>
      </c>
      <c r="CS79" s="42">
        <f t="shared" si="160"/>
        <v>0</v>
      </c>
      <c r="CT79" s="42">
        <f t="shared" si="160"/>
        <v>0</v>
      </c>
      <c r="CU79" s="42">
        <f t="shared" si="160"/>
        <v>0</v>
      </c>
      <c r="CV79" s="42">
        <f t="shared" si="160"/>
        <v>0</v>
      </c>
      <c r="CW79" s="42">
        <f t="shared" si="160"/>
        <v>0</v>
      </c>
      <c r="CX79" s="42">
        <f t="shared" si="160"/>
        <v>0</v>
      </c>
      <c r="CY79" s="42">
        <f t="shared" si="160"/>
        <v>0</v>
      </c>
      <c r="CZ79" s="42">
        <f t="shared" si="160"/>
        <v>0</v>
      </c>
      <c r="DA79" s="42">
        <f t="shared" si="160"/>
        <v>0</v>
      </c>
      <c r="DB79" s="42">
        <f t="shared" si="160"/>
        <v>0</v>
      </c>
      <c r="DC79" s="42">
        <f t="shared" si="160"/>
        <v>0</v>
      </c>
      <c r="DD79" s="42">
        <f t="shared" si="160"/>
        <v>0</v>
      </c>
      <c r="DE79" s="42">
        <f t="shared" si="160"/>
        <v>0</v>
      </c>
      <c r="DF79" s="42">
        <f t="shared" si="160"/>
        <v>0</v>
      </c>
      <c r="DG79" s="42">
        <f t="shared" si="160"/>
        <v>0</v>
      </c>
      <c r="DH79" s="42">
        <f t="shared" si="89"/>
        <v>0</v>
      </c>
      <c r="DI79" s="42">
        <f t="shared" si="89"/>
        <v>0</v>
      </c>
      <c r="DJ79" s="42">
        <f t="shared" si="89"/>
        <v>0</v>
      </c>
      <c r="DK79" s="42">
        <f t="shared" si="89"/>
        <v>0</v>
      </c>
      <c r="DL79" s="42">
        <f t="shared" si="89"/>
        <v>0</v>
      </c>
      <c r="DM79" s="42">
        <f t="shared" si="89"/>
        <v>0</v>
      </c>
      <c r="DN79" s="42">
        <f t="shared" si="89"/>
        <v>0</v>
      </c>
      <c r="DQ79" s="42">
        <f t="shared" si="90"/>
        <v>0</v>
      </c>
      <c r="DR79" s="42">
        <f t="shared" si="90"/>
        <v>0</v>
      </c>
      <c r="DS79" s="42">
        <f t="shared" si="90"/>
        <v>0</v>
      </c>
      <c r="DT79" s="42">
        <f t="shared" si="90"/>
        <v>0</v>
      </c>
      <c r="DU79" s="42">
        <f t="shared" si="90"/>
        <v>0</v>
      </c>
      <c r="DV79" s="42">
        <f t="shared" si="90"/>
        <v>0</v>
      </c>
    </row>
    <row r="80" spans="2:126" hidden="1" outlineLevel="2">
      <c r="D80" s="33" t="s">
        <v>65</v>
      </c>
      <c r="S80" s="29"/>
      <c r="U80" s="46" cm="1">
        <f t="array" ref="U80">U78*Payroll_tax</f>
        <v>0</v>
      </c>
      <c r="V80" s="46">
        <f t="shared" ref="V80:BA80" si="198">V78*Payroll_tax</f>
        <v>0</v>
      </c>
      <c r="W80" s="46">
        <f t="shared" si="198"/>
        <v>0</v>
      </c>
      <c r="X80" s="46">
        <f t="shared" si="198"/>
        <v>0</v>
      </c>
      <c r="Y80" s="46">
        <f t="shared" si="198"/>
        <v>0</v>
      </c>
      <c r="Z80" s="46">
        <f t="shared" si="198"/>
        <v>0</v>
      </c>
      <c r="AA80" s="46">
        <f t="shared" si="198"/>
        <v>0</v>
      </c>
      <c r="AB80" s="46">
        <f t="shared" si="198"/>
        <v>0</v>
      </c>
      <c r="AC80" s="46">
        <f t="shared" si="198"/>
        <v>0</v>
      </c>
      <c r="AD80" s="46">
        <f t="shared" si="198"/>
        <v>0</v>
      </c>
      <c r="AE80" s="46">
        <f t="shared" si="198"/>
        <v>0</v>
      </c>
      <c r="AF80" s="46">
        <f t="shared" si="198"/>
        <v>0</v>
      </c>
      <c r="AG80" s="46">
        <f t="shared" si="198"/>
        <v>0</v>
      </c>
      <c r="AH80" s="46">
        <f t="shared" si="198"/>
        <v>0</v>
      </c>
      <c r="AI80" s="46">
        <f t="shared" si="198"/>
        <v>0</v>
      </c>
      <c r="AJ80" s="46">
        <f t="shared" si="198"/>
        <v>0</v>
      </c>
      <c r="AK80" s="46">
        <f t="shared" si="198"/>
        <v>300</v>
      </c>
      <c r="AL80" s="46">
        <f t="shared" si="198"/>
        <v>300</v>
      </c>
      <c r="AM80" s="46">
        <f t="shared" si="198"/>
        <v>300</v>
      </c>
      <c r="AN80" s="46">
        <f t="shared" si="198"/>
        <v>300</v>
      </c>
      <c r="AO80" s="46">
        <f t="shared" si="198"/>
        <v>300</v>
      </c>
      <c r="AP80" s="46">
        <f t="shared" si="198"/>
        <v>300</v>
      </c>
      <c r="AQ80" s="46">
        <f t="shared" si="198"/>
        <v>300</v>
      </c>
      <c r="AR80" s="46">
        <f t="shared" si="198"/>
        <v>300</v>
      </c>
      <c r="AS80" s="46">
        <f t="shared" si="198"/>
        <v>300</v>
      </c>
      <c r="AT80" s="46">
        <f t="shared" si="198"/>
        <v>300</v>
      </c>
      <c r="AU80" s="46">
        <f t="shared" si="198"/>
        <v>300</v>
      </c>
      <c r="AV80" s="46">
        <f t="shared" si="198"/>
        <v>300</v>
      </c>
      <c r="AW80" s="46">
        <f t="shared" si="198"/>
        <v>300</v>
      </c>
      <c r="AX80" s="46">
        <f t="shared" si="198"/>
        <v>300</v>
      </c>
      <c r="AY80" s="46">
        <f t="shared" si="198"/>
        <v>300</v>
      </c>
      <c r="AZ80" s="46">
        <f t="shared" si="198"/>
        <v>300</v>
      </c>
      <c r="BA80" s="46">
        <f t="shared" si="198"/>
        <v>300</v>
      </c>
      <c r="BB80" s="46">
        <f t="shared" ref="BB80:CG80" si="199">BB78*Payroll_tax</f>
        <v>300</v>
      </c>
      <c r="BC80" s="46">
        <f t="shared" si="199"/>
        <v>300</v>
      </c>
      <c r="BD80" s="46">
        <f t="shared" si="199"/>
        <v>300</v>
      </c>
      <c r="BE80" s="46">
        <f t="shared" si="199"/>
        <v>300</v>
      </c>
      <c r="BF80" s="46">
        <f t="shared" si="199"/>
        <v>300</v>
      </c>
      <c r="BG80" s="46">
        <f t="shared" si="199"/>
        <v>300</v>
      </c>
      <c r="BH80" s="46">
        <f t="shared" si="199"/>
        <v>300</v>
      </c>
      <c r="BI80" s="46">
        <f t="shared" si="199"/>
        <v>300</v>
      </c>
      <c r="BJ80" s="46">
        <f t="shared" si="199"/>
        <v>300</v>
      </c>
      <c r="BK80" s="46">
        <f t="shared" si="199"/>
        <v>300</v>
      </c>
      <c r="BL80" s="46">
        <f t="shared" si="199"/>
        <v>300</v>
      </c>
      <c r="BM80" s="46">
        <f t="shared" si="199"/>
        <v>300</v>
      </c>
      <c r="BN80" s="46">
        <f t="shared" si="199"/>
        <v>300</v>
      </c>
      <c r="BO80" s="46">
        <f t="shared" si="199"/>
        <v>300</v>
      </c>
      <c r="BP80" s="46">
        <f t="shared" si="199"/>
        <v>300</v>
      </c>
      <c r="BQ80" s="46">
        <f t="shared" si="199"/>
        <v>300</v>
      </c>
      <c r="BR80" s="46">
        <f t="shared" si="199"/>
        <v>300</v>
      </c>
      <c r="BS80" s="46">
        <f t="shared" si="199"/>
        <v>300</v>
      </c>
      <c r="BT80" s="46">
        <f t="shared" si="199"/>
        <v>300</v>
      </c>
      <c r="BU80" s="46">
        <f t="shared" si="199"/>
        <v>300</v>
      </c>
      <c r="BV80" s="46">
        <f t="shared" si="199"/>
        <v>300</v>
      </c>
      <c r="BW80" s="46">
        <f t="shared" si="199"/>
        <v>300</v>
      </c>
      <c r="BX80" s="46">
        <f t="shared" si="199"/>
        <v>300</v>
      </c>
      <c r="BY80" s="46">
        <f t="shared" si="199"/>
        <v>300</v>
      </c>
      <c r="BZ80" s="46">
        <f t="shared" si="199"/>
        <v>300</v>
      </c>
      <c r="CA80" s="46">
        <f t="shared" si="199"/>
        <v>300</v>
      </c>
      <c r="CB80" s="46">
        <f t="shared" si="199"/>
        <v>300</v>
      </c>
      <c r="CC80" s="46">
        <f t="shared" si="199"/>
        <v>300</v>
      </c>
      <c r="CD80" s="46">
        <f t="shared" si="199"/>
        <v>300</v>
      </c>
      <c r="CE80" s="46">
        <f t="shared" si="199"/>
        <v>300</v>
      </c>
      <c r="CF80" s="46">
        <f t="shared" si="199"/>
        <v>300</v>
      </c>
      <c r="CG80" s="46">
        <f t="shared" si="199"/>
        <v>300</v>
      </c>
      <c r="CH80" s="46">
        <f t="shared" ref="CH80:CN80" si="200">CH78*Payroll_tax</f>
        <v>300</v>
      </c>
      <c r="CI80" s="46">
        <f t="shared" si="200"/>
        <v>300</v>
      </c>
      <c r="CJ80" s="46">
        <f t="shared" si="200"/>
        <v>300</v>
      </c>
      <c r="CK80" s="46">
        <f t="shared" si="200"/>
        <v>300</v>
      </c>
      <c r="CL80" s="46">
        <f t="shared" si="200"/>
        <v>300</v>
      </c>
      <c r="CM80" s="46">
        <f t="shared" si="200"/>
        <v>300</v>
      </c>
      <c r="CN80" s="46">
        <f t="shared" si="200"/>
        <v>300</v>
      </c>
      <c r="CQ80" s="42">
        <f t="shared" si="164"/>
        <v>0</v>
      </c>
      <c r="CR80" s="42">
        <f t="shared" si="160"/>
        <v>0</v>
      </c>
      <c r="CS80" s="42">
        <f t="shared" si="160"/>
        <v>0</v>
      </c>
      <c r="CT80" s="42">
        <f t="shared" si="160"/>
        <v>0</v>
      </c>
      <c r="CU80" s="42">
        <f t="shared" si="160"/>
        <v>0</v>
      </c>
      <c r="CV80" s="42">
        <f t="shared" si="160"/>
        <v>600</v>
      </c>
      <c r="CW80" s="42">
        <f t="shared" si="160"/>
        <v>900</v>
      </c>
      <c r="CX80" s="42">
        <f t="shared" si="160"/>
        <v>900</v>
      </c>
      <c r="CY80" s="42">
        <f t="shared" si="160"/>
        <v>900</v>
      </c>
      <c r="CZ80" s="42">
        <f t="shared" si="160"/>
        <v>900</v>
      </c>
      <c r="DA80" s="42">
        <f t="shared" si="160"/>
        <v>900</v>
      </c>
      <c r="DB80" s="42">
        <f t="shared" si="160"/>
        <v>900</v>
      </c>
      <c r="DC80" s="42">
        <f t="shared" si="160"/>
        <v>900</v>
      </c>
      <c r="DD80" s="42">
        <f t="shared" si="160"/>
        <v>900</v>
      </c>
      <c r="DE80" s="42">
        <f t="shared" si="160"/>
        <v>900</v>
      </c>
      <c r="DF80" s="42">
        <f t="shared" si="160"/>
        <v>900</v>
      </c>
      <c r="DG80" s="42">
        <f t="shared" si="160"/>
        <v>900</v>
      </c>
      <c r="DH80" s="42">
        <f t="shared" si="89"/>
        <v>900</v>
      </c>
      <c r="DI80" s="42">
        <f t="shared" si="89"/>
        <v>900</v>
      </c>
      <c r="DJ80" s="42">
        <f t="shared" si="89"/>
        <v>900</v>
      </c>
      <c r="DK80" s="42">
        <f t="shared" si="89"/>
        <v>900</v>
      </c>
      <c r="DL80" s="42">
        <f t="shared" si="89"/>
        <v>900</v>
      </c>
      <c r="DM80" s="42">
        <f t="shared" si="89"/>
        <v>900</v>
      </c>
      <c r="DN80" s="42">
        <f t="shared" si="89"/>
        <v>900</v>
      </c>
      <c r="DQ80" s="42">
        <f t="shared" si="90"/>
        <v>0</v>
      </c>
      <c r="DR80" s="42">
        <f t="shared" si="90"/>
        <v>2400</v>
      </c>
      <c r="DS80" s="42">
        <f t="shared" si="90"/>
        <v>3600</v>
      </c>
      <c r="DT80" s="42">
        <f t="shared" si="90"/>
        <v>3600</v>
      </c>
      <c r="DU80" s="42">
        <f t="shared" si="90"/>
        <v>3600</v>
      </c>
      <c r="DV80" s="42">
        <f t="shared" si="90"/>
        <v>3600</v>
      </c>
    </row>
    <row r="81" spans="2:126" hidden="1" outlineLevel="2">
      <c r="D81" s="33" t="s">
        <v>60</v>
      </c>
      <c r="S81" s="29"/>
      <c r="U81" s="46">
        <f t="shared" ref="U81:AZ81" si="201">U78*Health_Benefits</f>
        <v>0</v>
      </c>
      <c r="V81" s="46">
        <f t="shared" si="201"/>
        <v>0</v>
      </c>
      <c r="W81" s="46">
        <f t="shared" si="201"/>
        <v>0</v>
      </c>
      <c r="X81" s="46">
        <f t="shared" si="201"/>
        <v>0</v>
      </c>
      <c r="Y81" s="46">
        <f t="shared" si="201"/>
        <v>0</v>
      </c>
      <c r="Z81" s="46">
        <f t="shared" si="201"/>
        <v>0</v>
      </c>
      <c r="AA81" s="46">
        <f t="shared" si="201"/>
        <v>0</v>
      </c>
      <c r="AB81" s="46">
        <f t="shared" si="201"/>
        <v>0</v>
      </c>
      <c r="AC81" s="46">
        <f t="shared" si="201"/>
        <v>0</v>
      </c>
      <c r="AD81" s="46">
        <f t="shared" si="201"/>
        <v>0</v>
      </c>
      <c r="AE81" s="46">
        <f t="shared" si="201"/>
        <v>0</v>
      </c>
      <c r="AF81" s="46">
        <f t="shared" si="201"/>
        <v>0</v>
      </c>
      <c r="AG81" s="46">
        <f t="shared" si="201"/>
        <v>0</v>
      </c>
      <c r="AH81" s="46">
        <f t="shared" si="201"/>
        <v>0</v>
      </c>
      <c r="AI81" s="46">
        <f t="shared" si="201"/>
        <v>0</v>
      </c>
      <c r="AJ81" s="46">
        <f t="shared" si="201"/>
        <v>0</v>
      </c>
      <c r="AK81" s="46">
        <f t="shared" si="201"/>
        <v>375</v>
      </c>
      <c r="AL81" s="46">
        <f t="shared" si="201"/>
        <v>375</v>
      </c>
      <c r="AM81" s="46">
        <f t="shared" si="201"/>
        <v>375</v>
      </c>
      <c r="AN81" s="46">
        <f t="shared" si="201"/>
        <v>375</v>
      </c>
      <c r="AO81" s="46">
        <f t="shared" si="201"/>
        <v>375</v>
      </c>
      <c r="AP81" s="46">
        <f t="shared" si="201"/>
        <v>375</v>
      </c>
      <c r="AQ81" s="46">
        <f t="shared" si="201"/>
        <v>375</v>
      </c>
      <c r="AR81" s="46">
        <f t="shared" si="201"/>
        <v>375</v>
      </c>
      <c r="AS81" s="46">
        <f t="shared" si="201"/>
        <v>375</v>
      </c>
      <c r="AT81" s="46">
        <f t="shared" si="201"/>
        <v>375</v>
      </c>
      <c r="AU81" s="46">
        <f t="shared" si="201"/>
        <v>375</v>
      </c>
      <c r="AV81" s="46">
        <f t="shared" si="201"/>
        <v>375</v>
      </c>
      <c r="AW81" s="46">
        <f t="shared" si="201"/>
        <v>375</v>
      </c>
      <c r="AX81" s="46">
        <f t="shared" si="201"/>
        <v>375</v>
      </c>
      <c r="AY81" s="46">
        <f t="shared" si="201"/>
        <v>375</v>
      </c>
      <c r="AZ81" s="46">
        <f t="shared" si="201"/>
        <v>375</v>
      </c>
      <c r="BA81" s="46">
        <f t="shared" ref="BA81:CF81" si="202">BA78*Health_Benefits</f>
        <v>375</v>
      </c>
      <c r="BB81" s="46">
        <f t="shared" si="202"/>
        <v>375</v>
      </c>
      <c r="BC81" s="46">
        <f t="shared" si="202"/>
        <v>375</v>
      </c>
      <c r="BD81" s="46">
        <f t="shared" si="202"/>
        <v>375</v>
      </c>
      <c r="BE81" s="46">
        <f t="shared" si="202"/>
        <v>375</v>
      </c>
      <c r="BF81" s="46">
        <f t="shared" si="202"/>
        <v>375</v>
      </c>
      <c r="BG81" s="46">
        <f t="shared" si="202"/>
        <v>375</v>
      </c>
      <c r="BH81" s="46">
        <f t="shared" si="202"/>
        <v>375</v>
      </c>
      <c r="BI81" s="46">
        <f t="shared" si="202"/>
        <v>375</v>
      </c>
      <c r="BJ81" s="46">
        <f t="shared" si="202"/>
        <v>375</v>
      </c>
      <c r="BK81" s="46">
        <f t="shared" si="202"/>
        <v>375</v>
      </c>
      <c r="BL81" s="46">
        <f t="shared" si="202"/>
        <v>375</v>
      </c>
      <c r="BM81" s="46">
        <f t="shared" si="202"/>
        <v>375</v>
      </c>
      <c r="BN81" s="46">
        <f t="shared" si="202"/>
        <v>375</v>
      </c>
      <c r="BO81" s="46">
        <f t="shared" si="202"/>
        <v>375</v>
      </c>
      <c r="BP81" s="46">
        <f t="shared" si="202"/>
        <v>375</v>
      </c>
      <c r="BQ81" s="46">
        <f t="shared" si="202"/>
        <v>375</v>
      </c>
      <c r="BR81" s="46">
        <f t="shared" si="202"/>
        <v>375</v>
      </c>
      <c r="BS81" s="46">
        <f t="shared" si="202"/>
        <v>375</v>
      </c>
      <c r="BT81" s="46">
        <f t="shared" si="202"/>
        <v>375</v>
      </c>
      <c r="BU81" s="46">
        <f t="shared" si="202"/>
        <v>375</v>
      </c>
      <c r="BV81" s="46">
        <f t="shared" si="202"/>
        <v>375</v>
      </c>
      <c r="BW81" s="46">
        <f t="shared" si="202"/>
        <v>375</v>
      </c>
      <c r="BX81" s="46">
        <f t="shared" si="202"/>
        <v>375</v>
      </c>
      <c r="BY81" s="46">
        <f t="shared" si="202"/>
        <v>375</v>
      </c>
      <c r="BZ81" s="46">
        <f t="shared" si="202"/>
        <v>375</v>
      </c>
      <c r="CA81" s="46">
        <f t="shared" si="202"/>
        <v>375</v>
      </c>
      <c r="CB81" s="46">
        <f t="shared" si="202"/>
        <v>375</v>
      </c>
      <c r="CC81" s="46">
        <f t="shared" si="202"/>
        <v>375</v>
      </c>
      <c r="CD81" s="46">
        <f t="shared" si="202"/>
        <v>375</v>
      </c>
      <c r="CE81" s="46">
        <f t="shared" si="202"/>
        <v>375</v>
      </c>
      <c r="CF81" s="46">
        <f t="shared" si="202"/>
        <v>375</v>
      </c>
      <c r="CG81" s="46">
        <f t="shared" ref="CG81:CN81" si="203">CG78*Health_Benefits</f>
        <v>375</v>
      </c>
      <c r="CH81" s="46">
        <f t="shared" si="203"/>
        <v>375</v>
      </c>
      <c r="CI81" s="46">
        <f t="shared" si="203"/>
        <v>375</v>
      </c>
      <c r="CJ81" s="46">
        <f t="shared" si="203"/>
        <v>375</v>
      </c>
      <c r="CK81" s="46">
        <f t="shared" si="203"/>
        <v>375</v>
      </c>
      <c r="CL81" s="46">
        <f t="shared" si="203"/>
        <v>375</v>
      </c>
      <c r="CM81" s="46">
        <f t="shared" si="203"/>
        <v>375</v>
      </c>
      <c r="CN81" s="46">
        <f t="shared" si="203"/>
        <v>375</v>
      </c>
      <c r="CQ81" s="42">
        <f t="shared" si="164"/>
        <v>0</v>
      </c>
      <c r="CR81" s="42">
        <f t="shared" si="160"/>
        <v>0</v>
      </c>
      <c r="CS81" s="42">
        <f t="shared" si="160"/>
        <v>0</v>
      </c>
      <c r="CT81" s="42">
        <f t="shared" si="160"/>
        <v>0</v>
      </c>
      <c r="CU81" s="42">
        <f t="shared" si="160"/>
        <v>0</v>
      </c>
      <c r="CV81" s="42">
        <f t="shared" si="160"/>
        <v>750</v>
      </c>
      <c r="CW81" s="42">
        <f t="shared" si="160"/>
        <v>1125</v>
      </c>
      <c r="CX81" s="42">
        <f t="shared" si="160"/>
        <v>1125</v>
      </c>
      <c r="CY81" s="42">
        <f t="shared" si="160"/>
        <v>1125</v>
      </c>
      <c r="CZ81" s="42">
        <f t="shared" si="160"/>
        <v>1125</v>
      </c>
      <c r="DA81" s="42">
        <f t="shared" si="160"/>
        <v>1125</v>
      </c>
      <c r="DB81" s="42">
        <f t="shared" si="160"/>
        <v>1125</v>
      </c>
      <c r="DC81" s="42">
        <f t="shared" si="160"/>
        <v>1125</v>
      </c>
      <c r="DD81" s="42">
        <f t="shared" si="160"/>
        <v>1125</v>
      </c>
      <c r="DE81" s="42">
        <f t="shared" si="160"/>
        <v>1125</v>
      </c>
      <c r="DF81" s="42">
        <f t="shared" si="160"/>
        <v>1125</v>
      </c>
      <c r="DG81" s="42">
        <f t="shared" si="160"/>
        <v>1125</v>
      </c>
      <c r="DH81" s="42">
        <f t="shared" si="89"/>
        <v>1125</v>
      </c>
      <c r="DI81" s="42">
        <f t="shared" si="89"/>
        <v>1125</v>
      </c>
      <c r="DJ81" s="42">
        <f t="shared" si="89"/>
        <v>1125</v>
      </c>
      <c r="DK81" s="42">
        <f t="shared" si="89"/>
        <v>1125</v>
      </c>
      <c r="DL81" s="42">
        <f t="shared" si="89"/>
        <v>1125</v>
      </c>
      <c r="DM81" s="42">
        <f t="shared" si="89"/>
        <v>1125</v>
      </c>
      <c r="DN81" s="42">
        <f t="shared" si="89"/>
        <v>1125</v>
      </c>
      <c r="DQ81" s="42">
        <f t="shared" si="90"/>
        <v>0</v>
      </c>
      <c r="DR81" s="42">
        <f t="shared" si="90"/>
        <v>3000</v>
      </c>
      <c r="DS81" s="42">
        <f t="shared" si="90"/>
        <v>4500</v>
      </c>
      <c r="DT81" s="42">
        <f t="shared" si="90"/>
        <v>4500</v>
      </c>
      <c r="DU81" s="42">
        <f t="shared" si="90"/>
        <v>4500</v>
      </c>
      <c r="DV81" s="42">
        <f t="shared" si="90"/>
        <v>4500</v>
      </c>
    </row>
    <row r="82" spans="2:126" hidden="1" outlineLevel="2">
      <c r="D82" s="33" t="s">
        <v>59</v>
      </c>
      <c r="S82" s="29"/>
      <c r="U82" s="46" cm="1">
        <f t="array" ref="U82">U78*Payroll_Admin_Fees</f>
        <v>0</v>
      </c>
      <c r="V82" s="46">
        <f t="shared" ref="V82:BA82" si="204">V78*Payroll_Admin_Fees</f>
        <v>0</v>
      </c>
      <c r="W82" s="46">
        <f t="shared" si="204"/>
        <v>0</v>
      </c>
      <c r="X82" s="46">
        <f t="shared" si="204"/>
        <v>0</v>
      </c>
      <c r="Y82" s="46">
        <f t="shared" si="204"/>
        <v>0</v>
      </c>
      <c r="Z82" s="46">
        <f t="shared" si="204"/>
        <v>0</v>
      </c>
      <c r="AA82" s="46">
        <f t="shared" si="204"/>
        <v>0</v>
      </c>
      <c r="AB82" s="46">
        <f t="shared" si="204"/>
        <v>0</v>
      </c>
      <c r="AC82" s="46">
        <f t="shared" si="204"/>
        <v>0</v>
      </c>
      <c r="AD82" s="46">
        <f t="shared" si="204"/>
        <v>0</v>
      </c>
      <c r="AE82" s="46">
        <f t="shared" si="204"/>
        <v>0</v>
      </c>
      <c r="AF82" s="46">
        <f t="shared" si="204"/>
        <v>0</v>
      </c>
      <c r="AG82" s="46">
        <f t="shared" si="204"/>
        <v>0</v>
      </c>
      <c r="AH82" s="46">
        <f t="shared" si="204"/>
        <v>0</v>
      </c>
      <c r="AI82" s="46">
        <f t="shared" si="204"/>
        <v>0</v>
      </c>
      <c r="AJ82" s="46">
        <f t="shared" si="204"/>
        <v>0</v>
      </c>
      <c r="AK82" s="46">
        <f t="shared" si="204"/>
        <v>9.375</v>
      </c>
      <c r="AL82" s="46">
        <f t="shared" si="204"/>
        <v>9.375</v>
      </c>
      <c r="AM82" s="46">
        <f t="shared" si="204"/>
        <v>9.375</v>
      </c>
      <c r="AN82" s="46">
        <f t="shared" si="204"/>
        <v>9.375</v>
      </c>
      <c r="AO82" s="46">
        <f t="shared" si="204"/>
        <v>9.375</v>
      </c>
      <c r="AP82" s="46">
        <f t="shared" si="204"/>
        <v>9.375</v>
      </c>
      <c r="AQ82" s="46">
        <f t="shared" si="204"/>
        <v>9.375</v>
      </c>
      <c r="AR82" s="46">
        <f t="shared" si="204"/>
        <v>9.375</v>
      </c>
      <c r="AS82" s="46">
        <f t="shared" si="204"/>
        <v>9.375</v>
      </c>
      <c r="AT82" s="46">
        <f t="shared" si="204"/>
        <v>9.375</v>
      </c>
      <c r="AU82" s="46">
        <f t="shared" si="204"/>
        <v>9.375</v>
      </c>
      <c r="AV82" s="46">
        <f t="shared" si="204"/>
        <v>9.375</v>
      </c>
      <c r="AW82" s="46">
        <f t="shared" si="204"/>
        <v>9.375</v>
      </c>
      <c r="AX82" s="46">
        <f t="shared" si="204"/>
        <v>9.375</v>
      </c>
      <c r="AY82" s="46">
        <f t="shared" si="204"/>
        <v>9.375</v>
      </c>
      <c r="AZ82" s="46">
        <f t="shared" si="204"/>
        <v>9.375</v>
      </c>
      <c r="BA82" s="46">
        <f t="shared" si="204"/>
        <v>9.375</v>
      </c>
      <c r="BB82" s="46">
        <f t="shared" ref="BB82:CG82" si="205">BB78*Payroll_Admin_Fees</f>
        <v>9.375</v>
      </c>
      <c r="BC82" s="46">
        <f t="shared" si="205"/>
        <v>9.375</v>
      </c>
      <c r="BD82" s="46">
        <f t="shared" si="205"/>
        <v>9.375</v>
      </c>
      <c r="BE82" s="46">
        <f t="shared" si="205"/>
        <v>9.375</v>
      </c>
      <c r="BF82" s="46">
        <f t="shared" si="205"/>
        <v>9.375</v>
      </c>
      <c r="BG82" s="46">
        <f t="shared" si="205"/>
        <v>9.375</v>
      </c>
      <c r="BH82" s="46">
        <f t="shared" si="205"/>
        <v>9.375</v>
      </c>
      <c r="BI82" s="46">
        <f t="shared" si="205"/>
        <v>9.375</v>
      </c>
      <c r="BJ82" s="46">
        <f t="shared" si="205"/>
        <v>9.375</v>
      </c>
      <c r="BK82" s="46">
        <f t="shared" si="205"/>
        <v>9.375</v>
      </c>
      <c r="BL82" s="46">
        <f t="shared" si="205"/>
        <v>9.375</v>
      </c>
      <c r="BM82" s="46">
        <f t="shared" si="205"/>
        <v>9.375</v>
      </c>
      <c r="BN82" s="46">
        <f t="shared" si="205"/>
        <v>9.375</v>
      </c>
      <c r="BO82" s="46">
        <f t="shared" si="205"/>
        <v>9.375</v>
      </c>
      <c r="BP82" s="46">
        <f t="shared" si="205"/>
        <v>9.375</v>
      </c>
      <c r="BQ82" s="46">
        <f t="shared" si="205"/>
        <v>9.375</v>
      </c>
      <c r="BR82" s="46">
        <f t="shared" si="205"/>
        <v>9.375</v>
      </c>
      <c r="BS82" s="46">
        <f t="shared" si="205"/>
        <v>9.375</v>
      </c>
      <c r="BT82" s="46">
        <f t="shared" si="205"/>
        <v>9.375</v>
      </c>
      <c r="BU82" s="46">
        <f t="shared" si="205"/>
        <v>9.375</v>
      </c>
      <c r="BV82" s="46">
        <f t="shared" si="205"/>
        <v>9.375</v>
      </c>
      <c r="BW82" s="46">
        <f t="shared" si="205"/>
        <v>9.375</v>
      </c>
      <c r="BX82" s="46">
        <f t="shared" si="205"/>
        <v>9.375</v>
      </c>
      <c r="BY82" s="46">
        <f t="shared" si="205"/>
        <v>9.375</v>
      </c>
      <c r="BZ82" s="46">
        <f t="shared" si="205"/>
        <v>9.375</v>
      </c>
      <c r="CA82" s="46">
        <f t="shared" si="205"/>
        <v>9.375</v>
      </c>
      <c r="CB82" s="46">
        <f t="shared" si="205"/>
        <v>9.375</v>
      </c>
      <c r="CC82" s="46">
        <f t="shared" si="205"/>
        <v>9.375</v>
      </c>
      <c r="CD82" s="46">
        <f t="shared" si="205"/>
        <v>9.375</v>
      </c>
      <c r="CE82" s="46">
        <f t="shared" si="205"/>
        <v>9.375</v>
      </c>
      <c r="CF82" s="46">
        <f t="shared" si="205"/>
        <v>9.375</v>
      </c>
      <c r="CG82" s="46">
        <f t="shared" si="205"/>
        <v>9.375</v>
      </c>
      <c r="CH82" s="46">
        <f t="shared" ref="CH82:CN82" si="206">CH78*Payroll_Admin_Fees</f>
        <v>9.375</v>
      </c>
      <c r="CI82" s="46">
        <f t="shared" si="206"/>
        <v>9.375</v>
      </c>
      <c r="CJ82" s="46">
        <f t="shared" si="206"/>
        <v>9.375</v>
      </c>
      <c r="CK82" s="46">
        <f t="shared" si="206"/>
        <v>9.375</v>
      </c>
      <c r="CL82" s="46">
        <f t="shared" si="206"/>
        <v>9.375</v>
      </c>
      <c r="CM82" s="46">
        <f t="shared" si="206"/>
        <v>9.375</v>
      </c>
      <c r="CN82" s="46">
        <f t="shared" si="206"/>
        <v>9.375</v>
      </c>
      <c r="CQ82" s="42">
        <f t="shared" si="164"/>
        <v>0</v>
      </c>
      <c r="CR82" s="42">
        <f t="shared" si="160"/>
        <v>0</v>
      </c>
      <c r="CS82" s="42">
        <f t="shared" si="160"/>
        <v>0</v>
      </c>
      <c r="CT82" s="42">
        <f t="shared" si="160"/>
        <v>0</v>
      </c>
      <c r="CU82" s="42">
        <f t="shared" si="160"/>
        <v>0</v>
      </c>
      <c r="CV82" s="42">
        <f t="shared" si="160"/>
        <v>18.75</v>
      </c>
      <c r="CW82" s="42">
        <f t="shared" si="160"/>
        <v>28.125</v>
      </c>
      <c r="CX82" s="42">
        <f t="shared" si="160"/>
        <v>28.125</v>
      </c>
      <c r="CY82" s="42">
        <f t="shared" si="160"/>
        <v>28.125</v>
      </c>
      <c r="CZ82" s="42">
        <f t="shared" si="160"/>
        <v>28.125</v>
      </c>
      <c r="DA82" s="42">
        <f t="shared" si="160"/>
        <v>28.125</v>
      </c>
      <c r="DB82" s="42">
        <f t="shared" si="160"/>
        <v>28.125</v>
      </c>
      <c r="DC82" s="42">
        <f t="shared" si="160"/>
        <v>28.125</v>
      </c>
      <c r="DD82" s="42">
        <f t="shared" si="160"/>
        <v>28.125</v>
      </c>
      <c r="DE82" s="42">
        <f t="shared" si="160"/>
        <v>28.125</v>
      </c>
      <c r="DF82" s="42">
        <f t="shared" si="160"/>
        <v>28.125</v>
      </c>
      <c r="DG82" s="42">
        <f t="shared" si="160"/>
        <v>28.125</v>
      </c>
      <c r="DH82" s="42">
        <f t="shared" si="89"/>
        <v>28.125</v>
      </c>
      <c r="DI82" s="42">
        <f t="shared" si="89"/>
        <v>28.125</v>
      </c>
      <c r="DJ82" s="42">
        <f t="shared" si="89"/>
        <v>28.125</v>
      </c>
      <c r="DK82" s="42">
        <f t="shared" si="89"/>
        <v>28.125</v>
      </c>
      <c r="DL82" s="42">
        <f t="shared" si="89"/>
        <v>28.125</v>
      </c>
      <c r="DM82" s="42">
        <f t="shared" si="89"/>
        <v>28.125</v>
      </c>
      <c r="DN82" s="42">
        <f t="shared" si="89"/>
        <v>28.125</v>
      </c>
      <c r="DQ82" s="42">
        <f t="shared" si="90"/>
        <v>0</v>
      </c>
      <c r="DR82" s="42">
        <f t="shared" si="90"/>
        <v>75</v>
      </c>
      <c r="DS82" s="42">
        <f t="shared" si="90"/>
        <v>112.5</v>
      </c>
      <c r="DT82" s="42">
        <f t="shared" si="90"/>
        <v>112.5</v>
      </c>
      <c r="DU82" s="42">
        <f t="shared" si="90"/>
        <v>112.5</v>
      </c>
      <c r="DV82" s="42">
        <f t="shared" si="90"/>
        <v>112.5</v>
      </c>
    </row>
    <row r="83" spans="2:126" hidden="1" outlineLevel="2">
      <c r="D83" s="33" t="s">
        <v>64</v>
      </c>
      <c r="S83" s="29"/>
      <c r="U83" s="46">
        <f t="shared" ref="U83:AZ83" si="207">IF(MONTH(U$4)=MONTH(BonusMonth),SUMIFS($P$7:$P$23,U$7:U$23,"&gt;"&amp;0,$G$7:$G$23,$C77),0)</f>
        <v>0</v>
      </c>
      <c r="V83" s="46">
        <f t="shared" si="207"/>
        <v>0</v>
      </c>
      <c r="W83" s="46">
        <f t="shared" si="207"/>
        <v>0</v>
      </c>
      <c r="X83" s="46">
        <f t="shared" si="207"/>
        <v>0</v>
      </c>
      <c r="Y83" s="46">
        <f t="shared" si="207"/>
        <v>0</v>
      </c>
      <c r="Z83" s="46">
        <f t="shared" si="207"/>
        <v>0</v>
      </c>
      <c r="AA83" s="46">
        <f t="shared" si="207"/>
        <v>0</v>
      </c>
      <c r="AB83" s="46">
        <f t="shared" si="207"/>
        <v>0</v>
      </c>
      <c r="AC83" s="46">
        <f t="shared" si="207"/>
        <v>0</v>
      </c>
      <c r="AD83" s="46">
        <f t="shared" si="207"/>
        <v>0</v>
      </c>
      <c r="AE83" s="46">
        <f t="shared" si="207"/>
        <v>0</v>
      </c>
      <c r="AF83" s="46">
        <f t="shared" si="207"/>
        <v>0</v>
      </c>
      <c r="AG83" s="46">
        <f t="shared" si="207"/>
        <v>0</v>
      </c>
      <c r="AH83" s="46">
        <f t="shared" si="207"/>
        <v>0</v>
      </c>
      <c r="AI83" s="46">
        <f t="shared" si="207"/>
        <v>0</v>
      </c>
      <c r="AJ83" s="46">
        <f t="shared" si="207"/>
        <v>0</v>
      </c>
      <c r="AK83" s="46">
        <f t="shared" si="207"/>
        <v>0</v>
      </c>
      <c r="AL83" s="46">
        <f t="shared" si="207"/>
        <v>0</v>
      </c>
      <c r="AM83" s="46">
        <f t="shared" si="207"/>
        <v>0</v>
      </c>
      <c r="AN83" s="46">
        <f t="shared" si="207"/>
        <v>0</v>
      </c>
      <c r="AO83" s="46">
        <f t="shared" si="207"/>
        <v>0</v>
      </c>
      <c r="AP83" s="46">
        <f t="shared" si="207"/>
        <v>0</v>
      </c>
      <c r="AQ83" s="46">
        <f t="shared" si="207"/>
        <v>0</v>
      </c>
      <c r="AR83" s="46">
        <f t="shared" si="207"/>
        <v>0</v>
      </c>
      <c r="AS83" s="46">
        <f t="shared" si="207"/>
        <v>0</v>
      </c>
      <c r="AT83" s="46">
        <f t="shared" si="207"/>
        <v>0</v>
      </c>
      <c r="AU83" s="46">
        <f t="shared" si="207"/>
        <v>0</v>
      </c>
      <c r="AV83" s="46">
        <f t="shared" si="207"/>
        <v>0</v>
      </c>
      <c r="AW83" s="46">
        <f t="shared" si="207"/>
        <v>0</v>
      </c>
      <c r="AX83" s="46">
        <f t="shared" si="207"/>
        <v>0</v>
      </c>
      <c r="AY83" s="46">
        <f t="shared" si="207"/>
        <v>0</v>
      </c>
      <c r="AZ83" s="46">
        <f t="shared" si="207"/>
        <v>0</v>
      </c>
      <c r="BA83" s="46">
        <f t="shared" ref="BA83:CF83" si="208">IF(MONTH(BA$4)=MONTH(BonusMonth),SUMIFS($P$7:$P$23,BA$7:BA$23,"&gt;"&amp;0,$G$7:$G$23,$C77),0)</f>
        <v>0</v>
      </c>
      <c r="BB83" s="46">
        <f t="shared" si="208"/>
        <v>0</v>
      </c>
      <c r="BC83" s="46">
        <f t="shared" si="208"/>
        <v>0</v>
      </c>
      <c r="BD83" s="46">
        <f t="shared" si="208"/>
        <v>0</v>
      </c>
      <c r="BE83" s="46">
        <f t="shared" si="208"/>
        <v>0</v>
      </c>
      <c r="BF83" s="46">
        <f t="shared" si="208"/>
        <v>0</v>
      </c>
      <c r="BG83" s="46">
        <f t="shared" si="208"/>
        <v>0</v>
      </c>
      <c r="BH83" s="46">
        <f t="shared" si="208"/>
        <v>0</v>
      </c>
      <c r="BI83" s="46">
        <f t="shared" si="208"/>
        <v>0</v>
      </c>
      <c r="BJ83" s="46">
        <f t="shared" si="208"/>
        <v>0</v>
      </c>
      <c r="BK83" s="46">
        <f t="shared" si="208"/>
        <v>0</v>
      </c>
      <c r="BL83" s="46">
        <f t="shared" si="208"/>
        <v>0</v>
      </c>
      <c r="BM83" s="46">
        <f t="shared" si="208"/>
        <v>0</v>
      </c>
      <c r="BN83" s="46">
        <f t="shared" si="208"/>
        <v>0</v>
      </c>
      <c r="BO83" s="46">
        <f t="shared" si="208"/>
        <v>0</v>
      </c>
      <c r="BP83" s="46">
        <f t="shared" si="208"/>
        <v>0</v>
      </c>
      <c r="BQ83" s="46">
        <f t="shared" si="208"/>
        <v>0</v>
      </c>
      <c r="BR83" s="46">
        <f t="shared" si="208"/>
        <v>0</v>
      </c>
      <c r="BS83" s="46">
        <f t="shared" si="208"/>
        <v>0</v>
      </c>
      <c r="BT83" s="46">
        <f t="shared" si="208"/>
        <v>0</v>
      </c>
      <c r="BU83" s="46">
        <f t="shared" si="208"/>
        <v>0</v>
      </c>
      <c r="BV83" s="46">
        <f t="shared" si="208"/>
        <v>0</v>
      </c>
      <c r="BW83" s="46">
        <f t="shared" si="208"/>
        <v>0</v>
      </c>
      <c r="BX83" s="46">
        <f t="shared" si="208"/>
        <v>0</v>
      </c>
      <c r="BY83" s="46">
        <f t="shared" si="208"/>
        <v>0</v>
      </c>
      <c r="BZ83" s="46">
        <f t="shared" si="208"/>
        <v>0</v>
      </c>
      <c r="CA83" s="46">
        <f t="shared" si="208"/>
        <v>0</v>
      </c>
      <c r="CB83" s="46">
        <f t="shared" si="208"/>
        <v>0</v>
      </c>
      <c r="CC83" s="46">
        <f t="shared" si="208"/>
        <v>0</v>
      </c>
      <c r="CD83" s="46">
        <f t="shared" si="208"/>
        <v>0</v>
      </c>
      <c r="CE83" s="46">
        <f t="shared" si="208"/>
        <v>0</v>
      </c>
      <c r="CF83" s="46">
        <f t="shared" si="208"/>
        <v>0</v>
      </c>
      <c r="CG83" s="46">
        <f t="shared" ref="CG83:CN83" si="209">IF(MONTH(CG$4)=MONTH(BonusMonth),SUMIFS($P$7:$P$23,CG$7:CG$23,"&gt;"&amp;0,$G$7:$G$23,$C77),0)</f>
        <v>0</v>
      </c>
      <c r="CH83" s="46">
        <f t="shared" si="209"/>
        <v>0</v>
      </c>
      <c r="CI83" s="46">
        <f t="shared" si="209"/>
        <v>0</v>
      </c>
      <c r="CJ83" s="46">
        <f t="shared" si="209"/>
        <v>0</v>
      </c>
      <c r="CK83" s="46">
        <f t="shared" si="209"/>
        <v>0</v>
      </c>
      <c r="CL83" s="46">
        <f t="shared" si="209"/>
        <v>0</v>
      </c>
      <c r="CM83" s="46">
        <f t="shared" si="209"/>
        <v>0</v>
      </c>
      <c r="CN83" s="46">
        <f t="shared" si="209"/>
        <v>0</v>
      </c>
      <c r="CQ83" s="42">
        <f t="shared" si="164"/>
        <v>0</v>
      </c>
      <c r="CR83" s="42">
        <f t="shared" si="160"/>
        <v>0</v>
      </c>
      <c r="CS83" s="42">
        <f t="shared" si="160"/>
        <v>0</v>
      </c>
      <c r="CT83" s="42">
        <f t="shared" si="160"/>
        <v>0</v>
      </c>
      <c r="CU83" s="42">
        <f t="shared" si="160"/>
        <v>0</v>
      </c>
      <c r="CV83" s="42">
        <f t="shared" si="160"/>
        <v>0</v>
      </c>
      <c r="CW83" s="42">
        <f t="shared" si="160"/>
        <v>0</v>
      </c>
      <c r="CX83" s="42">
        <f t="shared" si="160"/>
        <v>0</v>
      </c>
      <c r="CY83" s="42">
        <f t="shared" si="160"/>
        <v>0</v>
      </c>
      <c r="CZ83" s="42">
        <f t="shared" si="160"/>
        <v>0</v>
      </c>
      <c r="DA83" s="42">
        <f t="shared" si="160"/>
        <v>0</v>
      </c>
      <c r="DB83" s="42">
        <f t="shared" si="160"/>
        <v>0</v>
      </c>
      <c r="DC83" s="42">
        <f t="shared" si="160"/>
        <v>0</v>
      </c>
      <c r="DD83" s="42">
        <f t="shared" si="160"/>
        <v>0</v>
      </c>
      <c r="DE83" s="42">
        <f t="shared" si="160"/>
        <v>0</v>
      </c>
      <c r="DF83" s="42">
        <f t="shared" si="160"/>
        <v>0</v>
      </c>
      <c r="DG83" s="42">
        <f t="shared" si="160"/>
        <v>0</v>
      </c>
      <c r="DH83" s="42">
        <f t="shared" si="89"/>
        <v>0</v>
      </c>
      <c r="DI83" s="42">
        <f t="shared" si="89"/>
        <v>0</v>
      </c>
      <c r="DJ83" s="42">
        <f t="shared" si="89"/>
        <v>0</v>
      </c>
      <c r="DK83" s="42">
        <f t="shared" si="89"/>
        <v>0</v>
      </c>
      <c r="DL83" s="42">
        <f t="shared" si="89"/>
        <v>0</v>
      </c>
      <c r="DM83" s="42">
        <f t="shared" si="89"/>
        <v>0</v>
      </c>
      <c r="DN83" s="42">
        <f t="shared" si="89"/>
        <v>0</v>
      </c>
      <c r="DQ83" s="42">
        <f t="shared" si="90"/>
        <v>0</v>
      </c>
      <c r="DR83" s="42">
        <f t="shared" si="90"/>
        <v>0</v>
      </c>
      <c r="DS83" s="42">
        <f t="shared" si="90"/>
        <v>0</v>
      </c>
      <c r="DT83" s="42">
        <f t="shared" si="90"/>
        <v>0</v>
      </c>
      <c r="DU83" s="42">
        <f t="shared" si="90"/>
        <v>0</v>
      </c>
      <c r="DV83" s="42">
        <f t="shared" si="90"/>
        <v>0</v>
      </c>
    </row>
    <row r="84" spans="2:126" s="119" customFormat="1" ht="13.8" outlineLevel="1" collapsed="1">
      <c r="B84" s="122"/>
      <c r="C84" s="123" t="s">
        <v>96</v>
      </c>
      <c r="T84" s="126"/>
      <c r="U84" s="127">
        <f t="shared" ref="U84:AZ84" si="210">SUM(U85:U90)</f>
        <v>0</v>
      </c>
      <c r="V84" s="127">
        <f t="shared" si="210"/>
        <v>0</v>
      </c>
      <c r="W84" s="127">
        <f t="shared" si="210"/>
        <v>0</v>
      </c>
      <c r="X84" s="127">
        <f t="shared" si="210"/>
        <v>0</v>
      </c>
      <c r="Y84" s="127">
        <f t="shared" si="210"/>
        <v>0</v>
      </c>
      <c r="Z84" s="127">
        <f t="shared" si="210"/>
        <v>0</v>
      </c>
      <c r="AA84" s="127">
        <f t="shared" si="210"/>
        <v>0</v>
      </c>
      <c r="AB84" s="127">
        <f t="shared" si="210"/>
        <v>0</v>
      </c>
      <c r="AC84" s="127">
        <f t="shared" si="210"/>
        <v>0</v>
      </c>
      <c r="AD84" s="127">
        <f t="shared" si="210"/>
        <v>0</v>
      </c>
      <c r="AE84" s="127">
        <f t="shared" si="210"/>
        <v>0</v>
      </c>
      <c r="AF84" s="127">
        <f t="shared" si="210"/>
        <v>0</v>
      </c>
      <c r="AG84" s="127">
        <f t="shared" si="210"/>
        <v>0</v>
      </c>
      <c r="AH84" s="127">
        <f t="shared" si="210"/>
        <v>0</v>
      </c>
      <c r="AI84" s="127">
        <f t="shared" si="210"/>
        <v>0</v>
      </c>
      <c r="AJ84" s="127">
        <f t="shared" si="210"/>
        <v>0</v>
      </c>
      <c r="AK84" s="127">
        <f t="shared" si="210"/>
        <v>0</v>
      </c>
      <c r="AL84" s="127">
        <f t="shared" si="210"/>
        <v>0</v>
      </c>
      <c r="AM84" s="127">
        <f t="shared" si="210"/>
        <v>0</v>
      </c>
      <c r="AN84" s="127">
        <f t="shared" si="210"/>
        <v>0</v>
      </c>
      <c r="AO84" s="127">
        <f t="shared" si="210"/>
        <v>0</v>
      </c>
      <c r="AP84" s="127">
        <f t="shared" si="210"/>
        <v>0</v>
      </c>
      <c r="AQ84" s="127">
        <f t="shared" si="210"/>
        <v>0</v>
      </c>
      <c r="AR84" s="127">
        <f t="shared" si="210"/>
        <v>0</v>
      </c>
      <c r="AS84" s="127">
        <f t="shared" si="210"/>
        <v>0</v>
      </c>
      <c r="AT84" s="127">
        <f t="shared" si="210"/>
        <v>0</v>
      </c>
      <c r="AU84" s="127">
        <f t="shared" si="210"/>
        <v>0</v>
      </c>
      <c r="AV84" s="127">
        <f t="shared" si="210"/>
        <v>0</v>
      </c>
      <c r="AW84" s="127">
        <f t="shared" si="210"/>
        <v>0</v>
      </c>
      <c r="AX84" s="127">
        <f t="shared" si="210"/>
        <v>0</v>
      </c>
      <c r="AY84" s="127">
        <f t="shared" si="210"/>
        <v>0</v>
      </c>
      <c r="AZ84" s="127">
        <f t="shared" si="210"/>
        <v>0</v>
      </c>
      <c r="BA84" s="127">
        <f t="shared" ref="BA84:CA84" si="211">SUM(BA85:BA90)</f>
        <v>0</v>
      </c>
      <c r="BB84" s="127">
        <f t="shared" si="211"/>
        <v>0</v>
      </c>
      <c r="BC84" s="127">
        <f t="shared" si="211"/>
        <v>0</v>
      </c>
      <c r="BD84" s="127">
        <f t="shared" si="211"/>
        <v>0</v>
      </c>
      <c r="BE84" s="127">
        <f t="shared" si="211"/>
        <v>0</v>
      </c>
      <c r="BF84" s="127">
        <f t="shared" si="211"/>
        <v>0</v>
      </c>
      <c r="BG84" s="127">
        <f t="shared" si="211"/>
        <v>0</v>
      </c>
      <c r="BH84" s="127">
        <f t="shared" si="211"/>
        <v>0</v>
      </c>
      <c r="BI84" s="127">
        <f t="shared" si="211"/>
        <v>0</v>
      </c>
      <c r="BJ84" s="127">
        <f t="shared" si="211"/>
        <v>0</v>
      </c>
      <c r="BK84" s="127">
        <f t="shared" si="211"/>
        <v>0</v>
      </c>
      <c r="BL84" s="127">
        <f t="shared" si="211"/>
        <v>0</v>
      </c>
      <c r="BM84" s="127">
        <f t="shared" si="211"/>
        <v>0</v>
      </c>
      <c r="BN84" s="127">
        <f t="shared" si="211"/>
        <v>0</v>
      </c>
      <c r="BO84" s="127">
        <f t="shared" si="211"/>
        <v>0</v>
      </c>
      <c r="BP84" s="127">
        <f t="shared" si="211"/>
        <v>0</v>
      </c>
      <c r="BQ84" s="127">
        <f t="shared" si="211"/>
        <v>0</v>
      </c>
      <c r="BR84" s="127">
        <f t="shared" si="211"/>
        <v>0</v>
      </c>
      <c r="BS84" s="127">
        <f t="shared" si="211"/>
        <v>0</v>
      </c>
      <c r="BT84" s="127">
        <f t="shared" si="211"/>
        <v>0</v>
      </c>
      <c r="BU84" s="127">
        <f t="shared" si="211"/>
        <v>0</v>
      </c>
      <c r="BV84" s="127">
        <f t="shared" si="211"/>
        <v>0</v>
      </c>
      <c r="BW84" s="127">
        <f t="shared" si="211"/>
        <v>0</v>
      </c>
      <c r="BX84" s="127">
        <f t="shared" si="211"/>
        <v>0</v>
      </c>
      <c r="BY84" s="127">
        <f t="shared" si="211"/>
        <v>0</v>
      </c>
      <c r="BZ84" s="127">
        <f t="shared" si="211"/>
        <v>0</v>
      </c>
      <c r="CA84" s="127">
        <f t="shared" si="211"/>
        <v>0</v>
      </c>
      <c r="CB84" s="127">
        <f t="shared" ref="CB84" si="212">SUM(CB85:CB90)</f>
        <v>0</v>
      </c>
      <c r="CC84" s="127">
        <f t="shared" ref="CC84" si="213">SUM(CC85:CC90)</f>
        <v>0</v>
      </c>
      <c r="CD84" s="127">
        <f t="shared" ref="CD84" si="214">SUM(CD85:CD90)</f>
        <v>0</v>
      </c>
      <c r="CE84" s="127">
        <f t="shared" ref="CE84" si="215">SUM(CE85:CE90)</f>
        <v>0</v>
      </c>
      <c r="CF84" s="127">
        <f t="shared" ref="CF84" si="216">SUM(CF85:CF90)</f>
        <v>0</v>
      </c>
      <c r="CG84" s="127">
        <f t="shared" ref="CG84" si="217">SUM(CG85:CG90)</f>
        <v>0</v>
      </c>
      <c r="CH84" s="127">
        <f t="shared" ref="CH84" si="218">SUM(CH85:CH90)</f>
        <v>0</v>
      </c>
      <c r="CI84" s="127">
        <f t="shared" ref="CI84" si="219">SUM(CI85:CI90)</f>
        <v>0</v>
      </c>
      <c r="CJ84" s="127">
        <f t="shared" ref="CJ84" si="220">SUM(CJ85:CJ90)</f>
        <v>0</v>
      </c>
      <c r="CK84" s="127">
        <f t="shared" ref="CK84" si="221">SUM(CK85:CK90)</f>
        <v>0</v>
      </c>
      <c r="CL84" s="127">
        <f t="shared" ref="CL84" si="222">SUM(CL85:CL90)</f>
        <v>0</v>
      </c>
      <c r="CM84" s="127">
        <f t="shared" ref="CM84" si="223">SUM(CM85:CM90)</f>
        <v>0</v>
      </c>
      <c r="CN84" s="127">
        <f t="shared" ref="CN84" si="224">SUM(CN85:CN90)</f>
        <v>0</v>
      </c>
      <c r="CO84" s="128"/>
      <c r="CP84" s="128"/>
      <c r="CQ84" s="127">
        <f t="shared" si="164"/>
        <v>0</v>
      </c>
      <c r="CR84" s="127">
        <f t="shared" si="160"/>
        <v>0</v>
      </c>
      <c r="CS84" s="127">
        <f t="shared" si="160"/>
        <v>0</v>
      </c>
      <c r="CT84" s="127">
        <f t="shared" si="160"/>
        <v>0</v>
      </c>
      <c r="CU84" s="127">
        <f t="shared" si="160"/>
        <v>0</v>
      </c>
      <c r="CV84" s="127">
        <f t="shared" si="160"/>
        <v>0</v>
      </c>
      <c r="CW84" s="127">
        <f t="shared" si="160"/>
        <v>0</v>
      </c>
      <c r="CX84" s="127">
        <f t="shared" si="160"/>
        <v>0</v>
      </c>
      <c r="CY84" s="127">
        <f t="shared" si="160"/>
        <v>0</v>
      </c>
      <c r="CZ84" s="127">
        <f t="shared" si="160"/>
        <v>0</v>
      </c>
      <c r="DA84" s="127">
        <f t="shared" si="160"/>
        <v>0</v>
      </c>
      <c r="DB84" s="127">
        <f t="shared" si="160"/>
        <v>0</v>
      </c>
      <c r="DC84" s="127">
        <f t="shared" si="160"/>
        <v>0</v>
      </c>
      <c r="DD84" s="127">
        <f t="shared" si="160"/>
        <v>0</v>
      </c>
      <c r="DE84" s="127">
        <f t="shared" si="160"/>
        <v>0</v>
      </c>
      <c r="DF84" s="127">
        <f t="shared" si="160"/>
        <v>0</v>
      </c>
      <c r="DG84" s="127">
        <f t="shared" si="160"/>
        <v>0</v>
      </c>
      <c r="DH84" s="127">
        <f t="shared" si="89"/>
        <v>0</v>
      </c>
      <c r="DI84" s="127">
        <f t="shared" si="89"/>
        <v>0</v>
      </c>
      <c r="DJ84" s="127">
        <f t="shared" si="89"/>
        <v>0</v>
      </c>
      <c r="DK84" s="127">
        <f t="shared" si="89"/>
        <v>0</v>
      </c>
      <c r="DL84" s="127">
        <f t="shared" si="89"/>
        <v>0</v>
      </c>
      <c r="DM84" s="127">
        <f t="shared" si="89"/>
        <v>0</v>
      </c>
      <c r="DN84" s="127">
        <f t="shared" si="89"/>
        <v>0</v>
      </c>
      <c r="DO84" s="128"/>
      <c r="DP84" s="128"/>
      <c r="DQ84" s="127">
        <f t="shared" si="90"/>
        <v>0</v>
      </c>
      <c r="DR84" s="127">
        <f t="shared" si="90"/>
        <v>0</v>
      </c>
      <c r="DS84" s="127">
        <f t="shared" si="90"/>
        <v>0</v>
      </c>
      <c r="DT84" s="127">
        <f t="shared" si="90"/>
        <v>0</v>
      </c>
      <c r="DU84" s="127">
        <f t="shared" si="90"/>
        <v>0</v>
      </c>
      <c r="DV84" s="127">
        <f t="shared" si="90"/>
        <v>0</v>
      </c>
    </row>
    <row r="85" spans="2:126" hidden="1" outlineLevel="2">
      <c r="D85" s="33" t="s">
        <v>67</v>
      </c>
      <c r="S85" s="29"/>
      <c r="U85" s="42">
        <f t="shared" ref="U85:AZ85" si="225">SUMIFS(U$7:U$23,$G$7:$G$23,$C84,$Q$7:$Q$23,"FTE") + (U45 * U31)</f>
        <v>0</v>
      </c>
      <c r="V85" s="42">
        <f t="shared" si="225"/>
        <v>0</v>
      </c>
      <c r="W85" s="42">
        <f t="shared" si="225"/>
        <v>0</v>
      </c>
      <c r="X85" s="42">
        <f t="shared" si="225"/>
        <v>0</v>
      </c>
      <c r="Y85" s="42">
        <f t="shared" si="225"/>
        <v>0</v>
      </c>
      <c r="Z85" s="42">
        <f t="shared" si="225"/>
        <v>0</v>
      </c>
      <c r="AA85" s="42">
        <f t="shared" si="225"/>
        <v>0</v>
      </c>
      <c r="AB85" s="42">
        <f t="shared" si="225"/>
        <v>0</v>
      </c>
      <c r="AC85" s="42">
        <f t="shared" si="225"/>
        <v>0</v>
      </c>
      <c r="AD85" s="42">
        <f t="shared" si="225"/>
        <v>0</v>
      </c>
      <c r="AE85" s="42">
        <f t="shared" si="225"/>
        <v>0</v>
      </c>
      <c r="AF85" s="42">
        <f t="shared" si="225"/>
        <v>0</v>
      </c>
      <c r="AG85" s="42">
        <f t="shared" si="225"/>
        <v>0</v>
      </c>
      <c r="AH85" s="42">
        <f t="shared" si="225"/>
        <v>0</v>
      </c>
      <c r="AI85" s="42">
        <f t="shared" si="225"/>
        <v>0</v>
      </c>
      <c r="AJ85" s="42">
        <f t="shared" si="225"/>
        <v>0</v>
      </c>
      <c r="AK85" s="42">
        <f t="shared" si="225"/>
        <v>0</v>
      </c>
      <c r="AL85" s="42">
        <f t="shared" si="225"/>
        <v>0</v>
      </c>
      <c r="AM85" s="42">
        <f t="shared" si="225"/>
        <v>0</v>
      </c>
      <c r="AN85" s="42">
        <f t="shared" si="225"/>
        <v>0</v>
      </c>
      <c r="AO85" s="42">
        <f t="shared" si="225"/>
        <v>0</v>
      </c>
      <c r="AP85" s="42">
        <f t="shared" si="225"/>
        <v>0</v>
      </c>
      <c r="AQ85" s="42">
        <f t="shared" si="225"/>
        <v>0</v>
      </c>
      <c r="AR85" s="42">
        <f t="shared" si="225"/>
        <v>0</v>
      </c>
      <c r="AS85" s="42">
        <f t="shared" si="225"/>
        <v>0</v>
      </c>
      <c r="AT85" s="42">
        <f t="shared" si="225"/>
        <v>0</v>
      </c>
      <c r="AU85" s="42">
        <f t="shared" si="225"/>
        <v>0</v>
      </c>
      <c r="AV85" s="42">
        <f t="shared" si="225"/>
        <v>0</v>
      </c>
      <c r="AW85" s="42">
        <f t="shared" si="225"/>
        <v>0</v>
      </c>
      <c r="AX85" s="42">
        <f t="shared" si="225"/>
        <v>0</v>
      </c>
      <c r="AY85" s="42">
        <f t="shared" si="225"/>
        <v>0</v>
      </c>
      <c r="AZ85" s="42">
        <f t="shared" si="225"/>
        <v>0</v>
      </c>
      <c r="BA85" s="42">
        <f t="shared" ref="BA85:CF85" si="226">SUMIFS(BA$7:BA$23,$G$7:$G$23,$C84,$Q$7:$Q$23,"FTE") + (BA45 * BA31)</f>
        <v>0</v>
      </c>
      <c r="BB85" s="42">
        <f t="shared" si="226"/>
        <v>0</v>
      </c>
      <c r="BC85" s="42">
        <f t="shared" si="226"/>
        <v>0</v>
      </c>
      <c r="BD85" s="42">
        <f t="shared" si="226"/>
        <v>0</v>
      </c>
      <c r="BE85" s="42">
        <f t="shared" si="226"/>
        <v>0</v>
      </c>
      <c r="BF85" s="42">
        <f t="shared" si="226"/>
        <v>0</v>
      </c>
      <c r="BG85" s="42">
        <f t="shared" si="226"/>
        <v>0</v>
      </c>
      <c r="BH85" s="42">
        <f t="shared" si="226"/>
        <v>0</v>
      </c>
      <c r="BI85" s="42">
        <f t="shared" si="226"/>
        <v>0</v>
      </c>
      <c r="BJ85" s="42">
        <f t="shared" si="226"/>
        <v>0</v>
      </c>
      <c r="BK85" s="42">
        <f t="shared" si="226"/>
        <v>0</v>
      </c>
      <c r="BL85" s="42">
        <f t="shared" si="226"/>
        <v>0</v>
      </c>
      <c r="BM85" s="42">
        <f t="shared" si="226"/>
        <v>0</v>
      </c>
      <c r="BN85" s="42">
        <f t="shared" si="226"/>
        <v>0</v>
      </c>
      <c r="BO85" s="42">
        <f t="shared" si="226"/>
        <v>0</v>
      </c>
      <c r="BP85" s="42">
        <f t="shared" si="226"/>
        <v>0</v>
      </c>
      <c r="BQ85" s="42">
        <f t="shared" si="226"/>
        <v>0</v>
      </c>
      <c r="BR85" s="42">
        <f t="shared" si="226"/>
        <v>0</v>
      </c>
      <c r="BS85" s="42">
        <f t="shared" si="226"/>
        <v>0</v>
      </c>
      <c r="BT85" s="42">
        <f t="shared" si="226"/>
        <v>0</v>
      </c>
      <c r="BU85" s="42">
        <f t="shared" si="226"/>
        <v>0</v>
      </c>
      <c r="BV85" s="42">
        <f t="shared" si="226"/>
        <v>0</v>
      </c>
      <c r="BW85" s="42">
        <f t="shared" si="226"/>
        <v>0</v>
      </c>
      <c r="BX85" s="42">
        <f t="shared" si="226"/>
        <v>0</v>
      </c>
      <c r="BY85" s="42">
        <f t="shared" si="226"/>
        <v>0</v>
      </c>
      <c r="BZ85" s="42">
        <f t="shared" si="226"/>
        <v>0</v>
      </c>
      <c r="CA85" s="42">
        <f t="shared" si="226"/>
        <v>0</v>
      </c>
      <c r="CB85" s="42">
        <f t="shared" si="226"/>
        <v>0</v>
      </c>
      <c r="CC85" s="42">
        <f t="shared" si="226"/>
        <v>0</v>
      </c>
      <c r="CD85" s="42">
        <f t="shared" si="226"/>
        <v>0</v>
      </c>
      <c r="CE85" s="42">
        <f t="shared" si="226"/>
        <v>0</v>
      </c>
      <c r="CF85" s="42">
        <f t="shared" si="226"/>
        <v>0</v>
      </c>
      <c r="CG85" s="42">
        <f t="shared" ref="CG85:CN85" si="227">SUMIFS(CG$7:CG$23,$G$7:$G$23,$C84,$Q$7:$Q$23,"FTE") + (CG45 * CG31)</f>
        <v>0</v>
      </c>
      <c r="CH85" s="42">
        <f t="shared" si="227"/>
        <v>0</v>
      </c>
      <c r="CI85" s="42">
        <f t="shared" si="227"/>
        <v>0</v>
      </c>
      <c r="CJ85" s="42">
        <f t="shared" si="227"/>
        <v>0</v>
      </c>
      <c r="CK85" s="42">
        <f t="shared" si="227"/>
        <v>0</v>
      </c>
      <c r="CL85" s="42">
        <f t="shared" si="227"/>
        <v>0</v>
      </c>
      <c r="CM85" s="42">
        <f t="shared" si="227"/>
        <v>0</v>
      </c>
      <c r="CN85" s="42">
        <f t="shared" si="227"/>
        <v>0</v>
      </c>
      <c r="CQ85" s="42">
        <f t="shared" si="164"/>
        <v>0</v>
      </c>
      <c r="CR85" s="42">
        <f t="shared" si="160"/>
        <v>0</v>
      </c>
      <c r="CS85" s="42">
        <f t="shared" si="160"/>
        <v>0</v>
      </c>
      <c r="CT85" s="42">
        <f t="shared" si="160"/>
        <v>0</v>
      </c>
      <c r="CU85" s="42">
        <f t="shared" si="160"/>
        <v>0</v>
      </c>
      <c r="CV85" s="42">
        <f t="shared" si="160"/>
        <v>0</v>
      </c>
      <c r="CW85" s="42">
        <f t="shared" si="160"/>
        <v>0</v>
      </c>
      <c r="CX85" s="42">
        <f t="shared" si="160"/>
        <v>0</v>
      </c>
      <c r="CY85" s="42">
        <f t="shared" si="160"/>
        <v>0</v>
      </c>
      <c r="CZ85" s="42">
        <f t="shared" si="160"/>
        <v>0</v>
      </c>
      <c r="DA85" s="42">
        <f t="shared" si="160"/>
        <v>0</v>
      </c>
      <c r="DB85" s="42">
        <f t="shared" si="160"/>
        <v>0</v>
      </c>
      <c r="DC85" s="42">
        <f t="shared" si="160"/>
        <v>0</v>
      </c>
      <c r="DD85" s="42">
        <f t="shared" si="160"/>
        <v>0</v>
      </c>
      <c r="DE85" s="42">
        <f t="shared" si="160"/>
        <v>0</v>
      </c>
      <c r="DF85" s="42">
        <f t="shared" si="160"/>
        <v>0</v>
      </c>
      <c r="DG85" s="42">
        <f t="shared" si="160"/>
        <v>0</v>
      </c>
      <c r="DH85" s="42">
        <f t="shared" si="89"/>
        <v>0</v>
      </c>
      <c r="DI85" s="42">
        <f t="shared" si="89"/>
        <v>0</v>
      </c>
      <c r="DJ85" s="42">
        <f t="shared" si="89"/>
        <v>0</v>
      </c>
      <c r="DK85" s="42">
        <f t="shared" si="89"/>
        <v>0</v>
      </c>
      <c r="DL85" s="42">
        <f t="shared" si="89"/>
        <v>0</v>
      </c>
      <c r="DM85" s="42">
        <f t="shared" si="89"/>
        <v>0</v>
      </c>
      <c r="DN85" s="42">
        <f t="shared" si="89"/>
        <v>0</v>
      </c>
      <c r="DQ85" s="42">
        <f t="shared" si="90"/>
        <v>0</v>
      </c>
      <c r="DR85" s="42">
        <f t="shared" si="90"/>
        <v>0</v>
      </c>
      <c r="DS85" s="42">
        <f t="shared" si="90"/>
        <v>0</v>
      </c>
      <c r="DT85" s="42">
        <f t="shared" si="90"/>
        <v>0</v>
      </c>
      <c r="DU85" s="42">
        <f t="shared" si="90"/>
        <v>0</v>
      </c>
      <c r="DV85" s="42">
        <f t="shared" si="90"/>
        <v>0</v>
      </c>
    </row>
    <row r="86" spans="2:126" hidden="1" outlineLevel="2">
      <c r="D86" s="33" t="s">
        <v>66</v>
      </c>
      <c r="S86" s="29"/>
      <c r="U86" s="42">
        <f t="shared" ref="U86:AZ86" si="228">SUMIFS(U$7:U$23,$G$7:$G$23,$C84,$Q$7:$Q$23,"consultant")</f>
        <v>0</v>
      </c>
      <c r="V86" s="42">
        <f t="shared" si="228"/>
        <v>0</v>
      </c>
      <c r="W86" s="42">
        <f t="shared" si="228"/>
        <v>0</v>
      </c>
      <c r="X86" s="42">
        <f t="shared" si="228"/>
        <v>0</v>
      </c>
      <c r="Y86" s="42">
        <f t="shared" si="228"/>
        <v>0</v>
      </c>
      <c r="Z86" s="42">
        <f t="shared" si="228"/>
        <v>0</v>
      </c>
      <c r="AA86" s="42">
        <f t="shared" si="228"/>
        <v>0</v>
      </c>
      <c r="AB86" s="42">
        <f t="shared" si="228"/>
        <v>0</v>
      </c>
      <c r="AC86" s="42">
        <f t="shared" si="228"/>
        <v>0</v>
      </c>
      <c r="AD86" s="42">
        <f t="shared" si="228"/>
        <v>0</v>
      </c>
      <c r="AE86" s="42">
        <f t="shared" si="228"/>
        <v>0</v>
      </c>
      <c r="AF86" s="42">
        <f t="shared" si="228"/>
        <v>0</v>
      </c>
      <c r="AG86" s="42">
        <f t="shared" si="228"/>
        <v>0</v>
      </c>
      <c r="AH86" s="42">
        <f t="shared" si="228"/>
        <v>0</v>
      </c>
      <c r="AI86" s="42">
        <f t="shared" si="228"/>
        <v>0</v>
      </c>
      <c r="AJ86" s="42">
        <f t="shared" si="228"/>
        <v>0</v>
      </c>
      <c r="AK86" s="42">
        <f t="shared" si="228"/>
        <v>0</v>
      </c>
      <c r="AL86" s="42">
        <f t="shared" si="228"/>
        <v>0</v>
      </c>
      <c r="AM86" s="42">
        <f t="shared" si="228"/>
        <v>0</v>
      </c>
      <c r="AN86" s="42">
        <f t="shared" si="228"/>
        <v>0</v>
      </c>
      <c r="AO86" s="42">
        <f t="shared" si="228"/>
        <v>0</v>
      </c>
      <c r="AP86" s="42">
        <f t="shared" si="228"/>
        <v>0</v>
      </c>
      <c r="AQ86" s="42">
        <f t="shared" si="228"/>
        <v>0</v>
      </c>
      <c r="AR86" s="42">
        <f t="shared" si="228"/>
        <v>0</v>
      </c>
      <c r="AS86" s="42">
        <f t="shared" si="228"/>
        <v>0</v>
      </c>
      <c r="AT86" s="42">
        <f t="shared" si="228"/>
        <v>0</v>
      </c>
      <c r="AU86" s="42">
        <f t="shared" si="228"/>
        <v>0</v>
      </c>
      <c r="AV86" s="42">
        <f t="shared" si="228"/>
        <v>0</v>
      </c>
      <c r="AW86" s="42">
        <f t="shared" si="228"/>
        <v>0</v>
      </c>
      <c r="AX86" s="42">
        <f t="shared" si="228"/>
        <v>0</v>
      </c>
      <c r="AY86" s="42">
        <f t="shared" si="228"/>
        <v>0</v>
      </c>
      <c r="AZ86" s="42">
        <f t="shared" si="228"/>
        <v>0</v>
      </c>
      <c r="BA86" s="42">
        <f t="shared" ref="BA86:CF86" si="229">SUMIFS(BA$7:BA$23,$G$7:$G$23,$C84,$Q$7:$Q$23,"consultant")</f>
        <v>0</v>
      </c>
      <c r="BB86" s="42">
        <f t="shared" si="229"/>
        <v>0</v>
      </c>
      <c r="BC86" s="42">
        <f t="shared" si="229"/>
        <v>0</v>
      </c>
      <c r="BD86" s="42">
        <f t="shared" si="229"/>
        <v>0</v>
      </c>
      <c r="BE86" s="42">
        <f t="shared" si="229"/>
        <v>0</v>
      </c>
      <c r="BF86" s="42">
        <f t="shared" si="229"/>
        <v>0</v>
      </c>
      <c r="BG86" s="42">
        <f t="shared" si="229"/>
        <v>0</v>
      </c>
      <c r="BH86" s="42">
        <f t="shared" si="229"/>
        <v>0</v>
      </c>
      <c r="BI86" s="42">
        <f t="shared" si="229"/>
        <v>0</v>
      </c>
      <c r="BJ86" s="42">
        <f t="shared" si="229"/>
        <v>0</v>
      </c>
      <c r="BK86" s="42">
        <f t="shared" si="229"/>
        <v>0</v>
      </c>
      <c r="BL86" s="42">
        <f t="shared" si="229"/>
        <v>0</v>
      </c>
      <c r="BM86" s="42">
        <f t="shared" si="229"/>
        <v>0</v>
      </c>
      <c r="BN86" s="42">
        <f t="shared" si="229"/>
        <v>0</v>
      </c>
      <c r="BO86" s="42">
        <f t="shared" si="229"/>
        <v>0</v>
      </c>
      <c r="BP86" s="42">
        <f t="shared" si="229"/>
        <v>0</v>
      </c>
      <c r="BQ86" s="42">
        <f t="shared" si="229"/>
        <v>0</v>
      </c>
      <c r="BR86" s="42">
        <f t="shared" si="229"/>
        <v>0</v>
      </c>
      <c r="BS86" s="42">
        <f t="shared" si="229"/>
        <v>0</v>
      </c>
      <c r="BT86" s="42">
        <f t="shared" si="229"/>
        <v>0</v>
      </c>
      <c r="BU86" s="42">
        <f t="shared" si="229"/>
        <v>0</v>
      </c>
      <c r="BV86" s="42">
        <f t="shared" si="229"/>
        <v>0</v>
      </c>
      <c r="BW86" s="42">
        <f t="shared" si="229"/>
        <v>0</v>
      </c>
      <c r="BX86" s="42">
        <f t="shared" si="229"/>
        <v>0</v>
      </c>
      <c r="BY86" s="42">
        <f t="shared" si="229"/>
        <v>0</v>
      </c>
      <c r="BZ86" s="42">
        <f t="shared" si="229"/>
        <v>0</v>
      </c>
      <c r="CA86" s="42">
        <f t="shared" si="229"/>
        <v>0</v>
      </c>
      <c r="CB86" s="42">
        <f t="shared" si="229"/>
        <v>0</v>
      </c>
      <c r="CC86" s="42">
        <f t="shared" si="229"/>
        <v>0</v>
      </c>
      <c r="CD86" s="42">
        <f t="shared" si="229"/>
        <v>0</v>
      </c>
      <c r="CE86" s="42">
        <f t="shared" si="229"/>
        <v>0</v>
      </c>
      <c r="CF86" s="42">
        <f t="shared" si="229"/>
        <v>0</v>
      </c>
      <c r="CG86" s="42">
        <f t="shared" ref="CG86:CN86" si="230">SUMIFS(CG$7:CG$23,$G$7:$G$23,$C84,$Q$7:$Q$23,"consultant")</f>
        <v>0</v>
      </c>
      <c r="CH86" s="42">
        <f t="shared" si="230"/>
        <v>0</v>
      </c>
      <c r="CI86" s="42">
        <f t="shared" si="230"/>
        <v>0</v>
      </c>
      <c r="CJ86" s="42">
        <f t="shared" si="230"/>
        <v>0</v>
      </c>
      <c r="CK86" s="42">
        <f t="shared" si="230"/>
        <v>0</v>
      </c>
      <c r="CL86" s="42">
        <f t="shared" si="230"/>
        <v>0</v>
      </c>
      <c r="CM86" s="42">
        <f t="shared" si="230"/>
        <v>0</v>
      </c>
      <c r="CN86" s="42">
        <f t="shared" si="230"/>
        <v>0</v>
      </c>
      <c r="CQ86" s="42">
        <f t="shared" si="164"/>
        <v>0</v>
      </c>
      <c r="CR86" s="42">
        <f t="shared" si="160"/>
        <v>0</v>
      </c>
      <c r="CS86" s="42">
        <f t="shared" si="160"/>
        <v>0</v>
      </c>
      <c r="CT86" s="42">
        <f t="shared" si="160"/>
        <v>0</v>
      </c>
      <c r="CU86" s="42">
        <f t="shared" si="160"/>
        <v>0</v>
      </c>
      <c r="CV86" s="42">
        <f t="shared" si="160"/>
        <v>0</v>
      </c>
      <c r="CW86" s="42">
        <f t="shared" si="160"/>
        <v>0</v>
      </c>
      <c r="CX86" s="42">
        <f t="shared" si="160"/>
        <v>0</v>
      </c>
      <c r="CY86" s="42">
        <f t="shared" si="160"/>
        <v>0</v>
      </c>
      <c r="CZ86" s="42">
        <f t="shared" si="160"/>
        <v>0</v>
      </c>
      <c r="DA86" s="42">
        <f t="shared" si="160"/>
        <v>0</v>
      </c>
      <c r="DB86" s="42">
        <f t="shared" si="160"/>
        <v>0</v>
      </c>
      <c r="DC86" s="42">
        <f t="shared" si="160"/>
        <v>0</v>
      </c>
      <c r="DD86" s="42">
        <f t="shared" si="160"/>
        <v>0</v>
      </c>
      <c r="DE86" s="42">
        <f t="shared" si="160"/>
        <v>0</v>
      </c>
      <c r="DF86" s="42">
        <f t="shared" si="160"/>
        <v>0</v>
      </c>
      <c r="DG86" s="42">
        <f t="shared" si="160"/>
        <v>0</v>
      </c>
      <c r="DH86" s="42">
        <f t="shared" si="89"/>
        <v>0</v>
      </c>
      <c r="DI86" s="42">
        <f t="shared" si="89"/>
        <v>0</v>
      </c>
      <c r="DJ86" s="42">
        <f t="shared" si="89"/>
        <v>0</v>
      </c>
      <c r="DK86" s="42">
        <f t="shared" si="89"/>
        <v>0</v>
      </c>
      <c r="DL86" s="42">
        <f t="shared" si="89"/>
        <v>0</v>
      </c>
      <c r="DM86" s="42">
        <f t="shared" si="89"/>
        <v>0</v>
      </c>
      <c r="DN86" s="42">
        <f t="shared" si="89"/>
        <v>0</v>
      </c>
      <c r="DQ86" s="42">
        <f t="shared" si="90"/>
        <v>0</v>
      </c>
      <c r="DR86" s="42">
        <f t="shared" si="90"/>
        <v>0</v>
      </c>
      <c r="DS86" s="42">
        <f t="shared" si="90"/>
        <v>0</v>
      </c>
      <c r="DT86" s="42">
        <f t="shared" si="90"/>
        <v>0</v>
      </c>
      <c r="DU86" s="42">
        <f t="shared" si="90"/>
        <v>0</v>
      </c>
      <c r="DV86" s="42">
        <f t="shared" si="90"/>
        <v>0</v>
      </c>
    </row>
    <row r="87" spans="2:126" hidden="1" outlineLevel="2">
      <c r="D87" s="33" t="s">
        <v>65</v>
      </c>
      <c r="S87" s="29"/>
      <c r="U87" s="46" cm="1">
        <f t="array" ref="U87">U85*Payroll_tax</f>
        <v>0</v>
      </c>
      <c r="V87" s="46">
        <f t="shared" ref="V87:BA87" si="231">V85*Payroll_tax</f>
        <v>0</v>
      </c>
      <c r="W87" s="46">
        <f t="shared" si="231"/>
        <v>0</v>
      </c>
      <c r="X87" s="46">
        <f t="shared" si="231"/>
        <v>0</v>
      </c>
      <c r="Y87" s="46">
        <f t="shared" si="231"/>
        <v>0</v>
      </c>
      <c r="Z87" s="46">
        <f t="shared" si="231"/>
        <v>0</v>
      </c>
      <c r="AA87" s="46">
        <f t="shared" si="231"/>
        <v>0</v>
      </c>
      <c r="AB87" s="46">
        <f t="shared" si="231"/>
        <v>0</v>
      </c>
      <c r="AC87" s="46">
        <f t="shared" si="231"/>
        <v>0</v>
      </c>
      <c r="AD87" s="46">
        <f t="shared" si="231"/>
        <v>0</v>
      </c>
      <c r="AE87" s="46">
        <f t="shared" si="231"/>
        <v>0</v>
      </c>
      <c r="AF87" s="46">
        <f t="shared" si="231"/>
        <v>0</v>
      </c>
      <c r="AG87" s="46">
        <f t="shared" si="231"/>
        <v>0</v>
      </c>
      <c r="AH87" s="46">
        <f t="shared" si="231"/>
        <v>0</v>
      </c>
      <c r="AI87" s="46">
        <f t="shared" si="231"/>
        <v>0</v>
      </c>
      <c r="AJ87" s="46">
        <f t="shared" si="231"/>
        <v>0</v>
      </c>
      <c r="AK87" s="46">
        <f t="shared" si="231"/>
        <v>0</v>
      </c>
      <c r="AL87" s="46">
        <f t="shared" si="231"/>
        <v>0</v>
      </c>
      <c r="AM87" s="46">
        <f t="shared" si="231"/>
        <v>0</v>
      </c>
      <c r="AN87" s="46">
        <f t="shared" si="231"/>
        <v>0</v>
      </c>
      <c r="AO87" s="46">
        <f t="shared" si="231"/>
        <v>0</v>
      </c>
      <c r="AP87" s="46">
        <f t="shared" si="231"/>
        <v>0</v>
      </c>
      <c r="AQ87" s="46">
        <f t="shared" si="231"/>
        <v>0</v>
      </c>
      <c r="AR87" s="46">
        <f t="shared" si="231"/>
        <v>0</v>
      </c>
      <c r="AS87" s="46">
        <f t="shared" si="231"/>
        <v>0</v>
      </c>
      <c r="AT87" s="46">
        <f t="shared" si="231"/>
        <v>0</v>
      </c>
      <c r="AU87" s="46">
        <f t="shared" si="231"/>
        <v>0</v>
      </c>
      <c r="AV87" s="46">
        <f t="shared" si="231"/>
        <v>0</v>
      </c>
      <c r="AW87" s="46">
        <f t="shared" si="231"/>
        <v>0</v>
      </c>
      <c r="AX87" s="46">
        <f t="shared" si="231"/>
        <v>0</v>
      </c>
      <c r="AY87" s="46">
        <f t="shared" si="231"/>
        <v>0</v>
      </c>
      <c r="AZ87" s="46">
        <f t="shared" si="231"/>
        <v>0</v>
      </c>
      <c r="BA87" s="46">
        <f t="shared" si="231"/>
        <v>0</v>
      </c>
      <c r="BB87" s="46">
        <f t="shared" ref="BB87:CG87" si="232">BB85*Payroll_tax</f>
        <v>0</v>
      </c>
      <c r="BC87" s="46">
        <f t="shared" si="232"/>
        <v>0</v>
      </c>
      <c r="BD87" s="46">
        <f t="shared" si="232"/>
        <v>0</v>
      </c>
      <c r="BE87" s="46">
        <f t="shared" si="232"/>
        <v>0</v>
      </c>
      <c r="BF87" s="46">
        <f t="shared" si="232"/>
        <v>0</v>
      </c>
      <c r="BG87" s="46">
        <f t="shared" si="232"/>
        <v>0</v>
      </c>
      <c r="BH87" s="46">
        <f t="shared" si="232"/>
        <v>0</v>
      </c>
      <c r="BI87" s="46">
        <f t="shared" si="232"/>
        <v>0</v>
      </c>
      <c r="BJ87" s="46">
        <f t="shared" si="232"/>
        <v>0</v>
      </c>
      <c r="BK87" s="46">
        <f t="shared" si="232"/>
        <v>0</v>
      </c>
      <c r="BL87" s="46">
        <f t="shared" si="232"/>
        <v>0</v>
      </c>
      <c r="BM87" s="46">
        <f t="shared" si="232"/>
        <v>0</v>
      </c>
      <c r="BN87" s="46">
        <f t="shared" si="232"/>
        <v>0</v>
      </c>
      <c r="BO87" s="46">
        <f t="shared" si="232"/>
        <v>0</v>
      </c>
      <c r="BP87" s="46">
        <f t="shared" si="232"/>
        <v>0</v>
      </c>
      <c r="BQ87" s="46">
        <f t="shared" si="232"/>
        <v>0</v>
      </c>
      <c r="BR87" s="46">
        <f t="shared" si="232"/>
        <v>0</v>
      </c>
      <c r="BS87" s="46">
        <f t="shared" si="232"/>
        <v>0</v>
      </c>
      <c r="BT87" s="46">
        <f t="shared" si="232"/>
        <v>0</v>
      </c>
      <c r="BU87" s="46">
        <f t="shared" si="232"/>
        <v>0</v>
      </c>
      <c r="BV87" s="46">
        <f t="shared" si="232"/>
        <v>0</v>
      </c>
      <c r="BW87" s="46">
        <f t="shared" si="232"/>
        <v>0</v>
      </c>
      <c r="BX87" s="46">
        <f t="shared" si="232"/>
        <v>0</v>
      </c>
      <c r="BY87" s="46">
        <f t="shared" si="232"/>
        <v>0</v>
      </c>
      <c r="BZ87" s="46">
        <f t="shared" si="232"/>
        <v>0</v>
      </c>
      <c r="CA87" s="46">
        <f t="shared" si="232"/>
        <v>0</v>
      </c>
      <c r="CB87" s="46">
        <f t="shared" si="232"/>
        <v>0</v>
      </c>
      <c r="CC87" s="46">
        <f t="shared" si="232"/>
        <v>0</v>
      </c>
      <c r="CD87" s="46">
        <f t="shared" si="232"/>
        <v>0</v>
      </c>
      <c r="CE87" s="46">
        <f t="shared" si="232"/>
        <v>0</v>
      </c>
      <c r="CF87" s="46">
        <f t="shared" si="232"/>
        <v>0</v>
      </c>
      <c r="CG87" s="46">
        <f t="shared" si="232"/>
        <v>0</v>
      </c>
      <c r="CH87" s="46">
        <f t="shared" ref="CH87:CN87" si="233">CH85*Payroll_tax</f>
        <v>0</v>
      </c>
      <c r="CI87" s="46">
        <f t="shared" si="233"/>
        <v>0</v>
      </c>
      <c r="CJ87" s="46">
        <f t="shared" si="233"/>
        <v>0</v>
      </c>
      <c r="CK87" s="46">
        <f t="shared" si="233"/>
        <v>0</v>
      </c>
      <c r="CL87" s="46">
        <f t="shared" si="233"/>
        <v>0</v>
      </c>
      <c r="CM87" s="46">
        <f t="shared" si="233"/>
        <v>0</v>
      </c>
      <c r="CN87" s="46">
        <f t="shared" si="233"/>
        <v>0</v>
      </c>
      <c r="CQ87" s="42">
        <f t="shared" si="164"/>
        <v>0</v>
      </c>
      <c r="CR87" s="42">
        <f t="shared" si="160"/>
        <v>0</v>
      </c>
      <c r="CS87" s="42">
        <f t="shared" si="160"/>
        <v>0</v>
      </c>
      <c r="CT87" s="42">
        <f t="shared" si="160"/>
        <v>0</v>
      </c>
      <c r="CU87" s="42">
        <f t="shared" si="160"/>
        <v>0</v>
      </c>
      <c r="CV87" s="42">
        <f t="shared" si="160"/>
        <v>0</v>
      </c>
      <c r="CW87" s="42">
        <f t="shared" si="160"/>
        <v>0</v>
      </c>
      <c r="CX87" s="42">
        <f t="shared" si="160"/>
        <v>0</v>
      </c>
      <c r="CY87" s="42">
        <f t="shared" si="160"/>
        <v>0</v>
      </c>
      <c r="CZ87" s="42">
        <f t="shared" si="160"/>
        <v>0</v>
      </c>
      <c r="DA87" s="42">
        <f t="shared" si="160"/>
        <v>0</v>
      </c>
      <c r="DB87" s="42">
        <f t="shared" si="160"/>
        <v>0</v>
      </c>
      <c r="DC87" s="42">
        <f t="shared" si="160"/>
        <v>0</v>
      </c>
      <c r="DD87" s="42">
        <f t="shared" si="160"/>
        <v>0</v>
      </c>
      <c r="DE87" s="42">
        <f t="shared" ref="CR87:DG91" si="234">SUMIFS($U87:$CN87,$U$4:$CN$4,"&gt;=" &amp; EOMONTH(DE$3,-2),$U$4:$CN$4,"&lt;=" &amp; DE$3)</f>
        <v>0</v>
      </c>
      <c r="DF87" s="42">
        <f t="shared" si="234"/>
        <v>0</v>
      </c>
      <c r="DG87" s="42">
        <f t="shared" si="234"/>
        <v>0</v>
      </c>
      <c r="DH87" s="42">
        <f t="shared" si="89"/>
        <v>0</v>
      </c>
      <c r="DI87" s="42">
        <f t="shared" si="89"/>
        <v>0</v>
      </c>
      <c r="DJ87" s="42">
        <f t="shared" si="89"/>
        <v>0</v>
      </c>
      <c r="DK87" s="42">
        <f t="shared" si="89"/>
        <v>0</v>
      </c>
      <c r="DL87" s="42">
        <f t="shared" si="89"/>
        <v>0</v>
      </c>
      <c r="DM87" s="42">
        <f t="shared" si="89"/>
        <v>0</v>
      </c>
      <c r="DN87" s="42">
        <f t="shared" si="89"/>
        <v>0</v>
      </c>
      <c r="DQ87" s="42">
        <f t="shared" si="90"/>
        <v>0</v>
      </c>
      <c r="DR87" s="42">
        <f t="shared" si="90"/>
        <v>0</v>
      </c>
      <c r="DS87" s="42">
        <f t="shared" si="90"/>
        <v>0</v>
      </c>
      <c r="DT87" s="42">
        <f t="shared" si="90"/>
        <v>0</v>
      </c>
      <c r="DU87" s="42">
        <f t="shared" si="90"/>
        <v>0</v>
      </c>
      <c r="DV87" s="42">
        <f t="shared" si="90"/>
        <v>0</v>
      </c>
    </row>
    <row r="88" spans="2:126" hidden="1" outlineLevel="2">
      <c r="D88" s="33" t="s">
        <v>60</v>
      </c>
      <c r="S88" s="29"/>
      <c r="U88" s="46">
        <f t="shared" ref="U88:AZ88" si="235">U85*Health_Benefits</f>
        <v>0</v>
      </c>
      <c r="V88" s="46">
        <f t="shared" si="235"/>
        <v>0</v>
      </c>
      <c r="W88" s="46">
        <f t="shared" si="235"/>
        <v>0</v>
      </c>
      <c r="X88" s="46">
        <f t="shared" si="235"/>
        <v>0</v>
      </c>
      <c r="Y88" s="46">
        <f t="shared" si="235"/>
        <v>0</v>
      </c>
      <c r="Z88" s="46">
        <f t="shared" si="235"/>
        <v>0</v>
      </c>
      <c r="AA88" s="46">
        <f t="shared" si="235"/>
        <v>0</v>
      </c>
      <c r="AB88" s="46">
        <f t="shared" si="235"/>
        <v>0</v>
      </c>
      <c r="AC88" s="46">
        <f t="shared" si="235"/>
        <v>0</v>
      </c>
      <c r="AD88" s="46">
        <f t="shared" si="235"/>
        <v>0</v>
      </c>
      <c r="AE88" s="46">
        <f t="shared" si="235"/>
        <v>0</v>
      </c>
      <c r="AF88" s="46">
        <f t="shared" si="235"/>
        <v>0</v>
      </c>
      <c r="AG88" s="46">
        <f t="shared" si="235"/>
        <v>0</v>
      </c>
      <c r="AH88" s="46">
        <f t="shared" si="235"/>
        <v>0</v>
      </c>
      <c r="AI88" s="46">
        <f t="shared" si="235"/>
        <v>0</v>
      </c>
      <c r="AJ88" s="46">
        <f t="shared" si="235"/>
        <v>0</v>
      </c>
      <c r="AK88" s="46">
        <f t="shared" si="235"/>
        <v>0</v>
      </c>
      <c r="AL88" s="46">
        <f t="shared" si="235"/>
        <v>0</v>
      </c>
      <c r="AM88" s="46">
        <f t="shared" si="235"/>
        <v>0</v>
      </c>
      <c r="AN88" s="46">
        <f t="shared" si="235"/>
        <v>0</v>
      </c>
      <c r="AO88" s="46">
        <f t="shared" si="235"/>
        <v>0</v>
      </c>
      <c r="AP88" s="46">
        <f t="shared" si="235"/>
        <v>0</v>
      </c>
      <c r="AQ88" s="46">
        <f t="shared" si="235"/>
        <v>0</v>
      </c>
      <c r="AR88" s="46">
        <f t="shared" si="235"/>
        <v>0</v>
      </c>
      <c r="AS88" s="46">
        <f t="shared" si="235"/>
        <v>0</v>
      </c>
      <c r="AT88" s="46">
        <f t="shared" si="235"/>
        <v>0</v>
      </c>
      <c r="AU88" s="46">
        <f t="shared" si="235"/>
        <v>0</v>
      </c>
      <c r="AV88" s="46">
        <f t="shared" si="235"/>
        <v>0</v>
      </c>
      <c r="AW88" s="46">
        <f t="shared" si="235"/>
        <v>0</v>
      </c>
      <c r="AX88" s="46">
        <f t="shared" si="235"/>
        <v>0</v>
      </c>
      <c r="AY88" s="46">
        <f t="shared" si="235"/>
        <v>0</v>
      </c>
      <c r="AZ88" s="46">
        <f t="shared" si="235"/>
        <v>0</v>
      </c>
      <c r="BA88" s="46">
        <f t="shared" ref="BA88:CF88" si="236">BA85*Health_Benefits</f>
        <v>0</v>
      </c>
      <c r="BB88" s="46">
        <f t="shared" si="236"/>
        <v>0</v>
      </c>
      <c r="BC88" s="46">
        <f t="shared" si="236"/>
        <v>0</v>
      </c>
      <c r="BD88" s="46">
        <f t="shared" si="236"/>
        <v>0</v>
      </c>
      <c r="BE88" s="46">
        <f t="shared" si="236"/>
        <v>0</v>
      </c>
      <c r="BF88" s="46">
        <f t="shared" si="236"/>
        <v>0</v>
      </c>
      <c r="BG88" s="46">
        <f t="shared" si="236"/>
        <v>0</v>
      </c>
      <c r="BH88" s="46">
        <f t="shared" si="236"/>
        <v>0</v>
      </c>
      <c r="BI88" s="46">
        <f t="shared" si="236"/>
        <v>0</v>
      </c>
      <c r="BJ88" s="46">
        <f t="shared" si="236"/>
        <v>0</v>
      </c>
      <c r="BK88" s="46">
        <f t="shared" si="236"/>
        <v>0</v>
      </c>
      <c r="BL88" s="46">
        <f t="shared" si="236"/>
        <v>0</v>
      </c>
      <c r="BM88" s="46">
        <f t="shared" si="236"/>
        <v>0</v>
      </c>
      <c r="BN88" s="46">
        <f t="shared" si="236"/>
        <v>0</v>
      </c>
      <c r="BO88" s="46">
        <f t="shared" si="236"/>
        <v>0</v>
      </c>
      <c r="BP88" s="46">
        <f t="shared" si="236"/>
        <v>0</v>
      </c>
      <c r="BQ88" s="46">
        <f t="shared" si="236"/>
        <v>0</v>
      </c>
      <c r="BR88" s="46">
        <f t="shared" si="236"/>
        <v>0</v>
      </c>
      <c r="BS88" s="46">
        <f t="shared" si="236"/>
        <v>0</v>
      </c>
      <c r="BT88" s="46">
        <f t="shared" si="236"/>
        <v>0</v>
      </c>
      <c r="BU88" s="46">
        <f t="shared" si="236"/>
        <v>0</v>
      </c>
      <c r="BV88" s="46">
        <f t="shared" si="236"/>
        <v>0</v>
      </c>
      <c r="BW88" s="46">
        <f t="shared" si="236"/>
        <v>0</v>
      </c>
      <c r="BX88" s="46">
        <f t="shared" si="236"/>
        <v>0</v>
      </c>
      <c r="BY88" s="46">
        <f t="shared" si="236"/>
        <v>0</v>
      </c>
      <c r="BZ88" s="46">
        <f t="shared" si="236"/>
        <v>0</v>
      </c>
      <c r="CA88" s="46">
        <f t="shared" si="236"/>
        <v>0</v>
      </c>
      <c r="CB88" s="46">
        <f t="shared" si="236"/>
        <v>0</v>
      </c>
      <c r="CC88" s="46">
        <f t="shared" si="236"/>
        <v>0</v>
      </c>
      <c r="CD88" s="46">
        <f t="shared" si="236"/>
        <v>0</v>
      </c>
      <c r="CE88" s="46">
        <f t="shared" si="236"/>
        <v>0</v>
      </c>
      <c r="CF88" s="46">
        <f t="shared" si="236"/>
        <v>0</v>
      </c>
      <c r="CG88" s="46">
        <f t="shared" ref="CG88:CN88" si="237">CG85*Health_Benefits</f>
        <v>0</v>
      </c>
      <c r="CH88" s="46">
        <f t="shared" si="237"/>
        <v>0</v>
      </c>
      <c r="CI88" s="46">
        <f t="shared" si="237"/>
        <v>0</v>
      </c>
      <c r="CJ88" s="46">
        <f t="shared" si="237"/>
        <v>0</v>
      </c>
      <c r="CK88" s="46">
        <f t="shared" si="237"/>
        <v>0</v>
      </c>
      <c r="CL88" s="46">
        <f t="shared" si="237"/>
        <v>0</v>
      </c>
      <c r="CM88" s="46">
        <f t="shared" si="237"/>
        <v>0</v>
      </c>
      <c r="CN88" s="46">
        <f t="shared" si="237"/>
        <v>0</v>
      </c>
      <c r="CQ88" s="42">
        <f t="shared" si="164"/>
        <v>0</v>
      </c>
      <c r="CR88" s="42">
        <f t="shared" si="234"/>
        <v>0</v>
      </c>
      <c r="CS88" s="42">
        <f t="shared" si="234"/>
        <v>0</v>
      </c>
      <c r="CT88" s="42">
        <f t="shared" si="234"/>
        <v>0</v>
      </c>
      <c r="CU88" s="42">
        <f t="shared" si="234"/>
        <v>0</v>
      </c>
      <c r="CV88" s="42">
        <f t="shared" si="234"/>
        <v>0</v>
      </c>
      <c r="CW88" s="42">
        <f t="shared" si="234"/>
        <v>0</v>
      </c>
      <c r="CX88" s="42">
        <f t="shared" si="234"/>
        <v>0</v>
      </c>
      <c r="CY88" s="42">
        <f t="shared" si="234"/>
        <v>0</v>
      </c>
      <c r="CZ88" s="42">
        <f t="shared" si="234"/>
        <v>0</v>
      </c>
      <c r="DA88" s="42">
        <f t="shared" si="234"/>
        <v>0</v>
      </c>
      <c r="DB88" s="42">
        <f t="shared" si="234"/>
        <v>0</v>
      </c>
      <c r="DC88" s="42">
        <f t="shared" si="234"/>
        <v>0</v>
      </c>
      <c r="DD88" s="42">
        <f t="shared" si="234"/>
        <v>0</v>
      </c>
      <c r="DE88" s="42">
        <f t="shared" si="234"/>
        <v>0</v>
      </c>
      <c r="DF88" s="42">
        <f t="shared" si="234"/>
        <v>0</v>
      </c>
      <c r="DG88" s="42">
        <f t="shared" si="234"/>
        <v>0</v>
      </c>
      <c r="DH88" s="42">
        <f t="shared" si="89"/>
        <v>0</v>
      </c>
      <c r="DI88" s="42">
        <f t="shared" si="89"/>
        <v>0</v>
      </c>
      <c r="DJ88" s="42">
        <f t="shared" si="89"/>
        <v>0</v>
      </c>
      <c r="DK88" s="42">
        <f t="shared" si="89"/>
        <v>0</v>
      </c>
      <c r="DL88" s="42">
        <f t="shared" si="89"/>
        <v>0</v>
      </c>
      <c r="DM88" s="42">
        <f t="shared" si="89"/>
        <v>0</v>
      </c>
      <c r="DN88" s="42">
        <f t="shared" si="89"/>
        <v>0</v>
      </c>
      <c r="DQ88" s="42">
        <f t="shared" si="90"/>
        <v>0</v>
      </c>
      <c r="DR88" s="42">
        <f t="shared" si="90"/>
        <v>0</v>
      </c>
      <c r="DS88" s="42">
        <f t="shared" si="90"/>
        <v>0</v>
      </c>
      <c r="DT88" s="42">
        <f t="shared" si="90"/>
        <v>0</v>
      </c>
      <c r="DU88" s="42">
        <f t="shared" si="90"/>
        <v>0</v>
      </c>
      <c r="DV88" s="42">
        <f t="shared" si="90"/>
        <v>0</v>
      </c>
    </row>
    <row r="89" spans="2:126" hidden="1" outlineLevel="2">
      <c r="D89" s="33" t="s">
        <v>59</v>
      </c>
      <c r="S89" s="29"/>
      <c r="U89" s="46" cm="1">
        <f t="array" ref="U89">U85*Payroll_Admin_Fees</f>
        <v>0</v>
      </c>
      <c r="V89" s="46">
        <f t="shared" ref="V89:BA89" si="238">V85*Payroll_Admin_Fees</f>
        <v>0</v>
      </c>
      <c r="W89" s="46">
        <f t="shared" si="238"/>
        <v>0</v>
      </c>
      <c r="X89" s="46">
        <f t="shared" si="238"/>
        <v>0</v>
      </c>
      <c r="Y89" s="46">
        <f t="shared" si="238"/>
        <v>0</v>
      </c>
      <c r="Z89" s="46">
        <f t="shared" si="238"/>
        <v>0</v>
      </c>
      <c r="AA89" s="46">
        <f t="shared" si="238"/>
        <v>0</v>
      </c>
      <c r="AB89" s="46">
        <f t="shared" si="238"/>
        <v>0</v>
      </c>
      <c r="AC89" s="46">
        <f t="shared" si="238"/>
        <v>0</v>
      </c>
      <c r="AD89" s="46">
        <f t="shared" si="238"/>
        <v>0</v>
      </c>
      <c r="AE89" s="46">
        <f t="shared" si="238"/>
        <v>0</v>
      </c>
      <c r="AF89" s="46">
        <f t="shared" si="238"/>
        <v>0</v>
      </c>
      <c r="AG89" s="46">
        <f t="shared" si="238"/>
        <v>0</v>
      </c>
      <c r="AH89" s="46">
        <f t="shared" si="238"/>
        <v>0</v>
      </c>
      <c r="AI89" s="46">
        <f t="shared" si="238"/>
        <v>0</v>
      </c>
      <c r="AJ89" s="46">
        <f t="shared" si="238"/>
        <v>0</v>
      </c>
      <c r="AK89" s="46">
        <f t="shared" si="238"/>
        <v>0</v>
      </c>
      <c r="AL89" s="46">
        <f t="shared" si="238"/>
        <v>0</v>
      </c>
      <c r="AM89" s="46">
        <f t="shared" si="238"/>
        <v>0</v>
      </c>
      <c r="AN89" s="46">
        <f t="shared" si="238"/>
        <v>0</v>
      </c>
      <c r="AO89" s="46">
        <f t="shared" si="238"/>
        <v>0</v>
      </c>
      <c r="AP89" s="46">
        <f t="shared" si="238"/>
        <v>0</v>
      </c>
      <c r="AQ89" s="46">
        <f t="shared" si="238"/>
        <v>0</v>
      </c>
      <c r="AR89" s="46">
        <f t="shared" si="238"/>
        <v>0</v>
      </c>
      <c r="AS89" s="46">
        <f t="shared" si="238"/>
        <v>0</v>
      </c>
      <c r="AT89" s="46">
        <f t="shared" si="238"/>
        <v>0</v>
      </c>
      <c r="AU89" s="46">
        <f t="shared" si="238"/>
        <v>0</v>
      </c>
      <c r="AV89" s="46">
        <f t="shared" si="238"/>
        <v>0</v>
      </c>
      <c r="AW89" s="46">
        <f t="shared" si="238"/>
        <v>0</v>
      </c>
      <c r="AX89" s="46">
        <f t="shared" si="238"/>
        <v>0</v>
      </c>
      <c r="AY89" s="46">
        <f t="shared" si="238"/>
        <v>0</v>
      </c>
      <c r="AZ89" s="46">
        <f t="shared" si="238"/>
        <v>0</v>
      </c>
      <c r="BA89" s="46">
        <f t="shared" si="238"/>
        <v>0</v>
      </c>
      <c r="BB89" s="46">
        <f t="shared" ref="BB89:CG89" si="239">BB85*Payroll_Admin_Fees</f>
        <v>0</v>
      </c>
      <c r="BC89" s="46">
        <f t="shared" si="239"/>
        <v>0</v>
      </c>
      <c r="BD89" s="46">
        <f t="shared" si="239"/>
        <v>0</v>
      </c>
      <c r="BE89" s="46">
        <f t="shared" si="239"/>
        <v>0</v>
      </c>
      <c r="BF89" s="46">
        <f t="shared" si="239"/>
        <v>0</v>
      </c>
      <c r="BG89" s="46">
        <f t="shared" si="239"/>
        <v>0</v>
      </c>
      <c r="BH89" s="46">
        <f t="shared" si="239"/>
        <v>0</v>
      </c>
      <c r="BI89" s="46">
        <f t="shared" si="239"/>
        <v>0</v>
      </c>
      <c r="BJ89" s="46">
        <f t="shared" si="239"/>
        <v>0</v>
      </c>
      <c r="BK89" s="46">
        <f t="shared" si="239"/>
        <v>0</v>
      </c>
      <c r="BL89" s="46">
        <f t="shared" si="239"/>
        <v>0</v>
      </c>
      <c r="BM89" s="46">
        <f t="shared" si="239"/>
        <v>0</v>
      </c>
      <c r="BN89" s="46">
        <f t="shared" si="239"/>
        <v>0</v>
      </c>
      <c r="BO89" s="46">
        <f t="shared" si="239"/>
        <v>0</v>
      </c>
      <c r="BP89" s="46">
        <f t="shared" si="239"/>
        <v>0</v>
      </c>
      <c r="BQ89" s="46">
        <f t="shared" si="239"/>
        <v>0</v>
      </c>
      <c r="BR89" s="46">
        <f t="shared" si="239"/>
        <v>0</v>
      </c>
      <c r="BS89" s="46">
        <f t="shared" si="239"/>
        <v>0</v>
      </c>
      <c r="BT89" s="46">
        <f t="shared" si="239"/>
        <v>0</v>
      </c>
      <c r="BU89" s="46">
        <f t="shared" si="239"/>
        <v>0</v>
      </c>
      <c r="BV89" s="46">
        <f t="shared" si="239"/>
        <v>0</v>
      </c>
      <c r="BW89" s="46">
        <f t="shared" si="239"/>
        <v>0</v>
      </c>
      <c r="BX89" s="46">
        <f t="shared" si="239"/>
        <v>0</v>
      </c>
      <c r="BY89" s="46">
        <f t="shared" si="239"/>
        <v>0</v>
      </c>
      <c r="BZ89" s="46">
        <f t="shared" si="239"/>
        <v>0</v>
      </c>
      <c r="CA89" s="46">
        <f t="shared" si="239"/>
        <v>0</v>
      </c>
      <c r="CB89" s="46">
        <f t="shared" si="239"/>
        <v>0</v>
      </c>
      <c r="CC89" s="46">
        <f t="shared" si="239"/>
        <v>0</v>
      </c>
      <c r="CD89" s="46">
        <f t="shared" si="239"/>
        <v>0</v>
      </c>
      <c r="CE89" s="46">
        <f t="shared" si="239"/>
        <v>0</v>
      </c>
      <c r="CF89" s="46">
        <f t="shared" si="239"/>
        <v>0</v>
      </c>
      <c r="CG89" s="46">
        <f t="shared" si="239"/>
        <v>0</v>
      </c>
      <c r="CH89" s="46">
        <f t="shared" ref="CH89:CN89" si="240">CH85*Payroll_Admin_Fees</f>
        <v>0</v>
      </c>
      <c r="CI89" s="46">
        <f t="shared" si="240"/>
        <v>0</v>
      </c>
      <c r="CJ89" s="46">
        <f t="shared" si="240"/>
        <v>0</v>
      </c>
      <c r="CK89" s="46">
        <f t="shared" si="240"/>
        <v>0</v>
      </c>
      <c r="CL89" s="46">
        <f t="shared" si="240"/>
        <v>0</v>
      </c>
      <c r="CM89" s="46">
        <f t="shared" si="240"/>
        <v>0</v>
      </c>
      <c r="CN89" s="46">
        <f t="shared" si="240"/>
        <v>0</v>
      </c>
      <c r="CQ89" s="42">
        <f t="shared" si="164"/>
        <v>0</v>
      </c>
      <c r="CR89" s="42">
        <f t="shared" si="234"/>
        <v>0</v>
      </c>
      <c r="CS89" s="42">
        <f t="shared" si="234"/>
        <v>0</v>
      </c>
      <c r="CT89" s="42">
        <f t="shared" si="234"/>
        <v>0</v>
      </c>
      <c r="CU89" s="42">
        <f t="shared" si="234"/>
        <v>0</v>
      </c>
      <c r="CV89" s="42">
        <f t="shared" si="234"/>
        <v>0</v>
      </c>
      <c r="CW89" s="42">
        <f t="shared" si="234"/>
        <v>0</v>
      </c>
      <c r="CX89" s="42">
        <f t="shared" si="234"/>
        <v>0</v>
      </c>
      <c r="CY89" s="42">
        <f t="shared" si="234"/>
        <v>0</v>
      </c>
      <c r="CZ89" s="42">
        <f t="shared" si="234"/>
        <v>0</v>
      </c>
      <c r="DA89" s="42">
        <f t="shared" si="234"/>
        <v>0</v>
      </c>
      <c r="DB89" s="42">
        <f t="shared" si="234"/>
        <v>0</v>
      </c>
      <c r="DC89" s="42">
        <f t="shared" si="234"/>
        <v>0</v>
      </c>
      <c r="DD89" s="42">
        <f t="shared" si="234"/>
        <v>0</v>
      </c>
      <c r="DE89" s="42">
        <f t="shared" si="234"/>
        <v>0</v>
      </c>
      <c r="DF89" s="42">
        <f t="shared" si="234"/>
        <v>0</v>
      </c>
      <c r="DG89" s="42">
        <f t="shared" si="234"/>
        <v>0</v>
      </c>
      <c r="DH89" s="42">
        <f t="shared" si="89"/>
        <v>0</v>
      </c>
      <c r="DI89" s="42">
        <f t="shared" si="89"/>
        <v>0</v>
      </c>
      <c r="DJ89" s="42">
        <f t="shared" si="89"/>
        <v>0</v>
      </c>
      <c r="DK89" s="42">
        <f t="shared" si="89"/>
        <v>0</v>
      </c>
      <c r="DL89" s="42">
        <f t="shared" si="89"/>
        <v>0</v>
      </c>
      <c r="DM89" s="42">
        <f t="shared" si="89"/>
        <v>0</v>
      </c>
      <c r="DN89" s="42">
        <f t="shared" si="89"/>
        <v>0</v>
      </c>
      <c r="DQ89" s="42">
        <f t="shared" si="90"/>
        <v>0</v>
      </c>
      <c r="DR89" s="42">
        <f t="shared" si="90"/>
        <v>0</v>
      </c>
      <c r="DS89" s="42">
        <f t="shared" si="90"/>
        <v>0</v>
      </c>
      <c r="DT89" s="42">
        <f t="shared" si="90"/>
        <v>0</v>
      </c>
      <c r="DU89" s="42">
        <f t="shared" si="90"/>
        <v>0</v>
      </c>
      <c r="DV89" s="42">
        <f t="shared" si="90"/>
        <v>0</v>
      </c>
    </row>
    <row r="90" spans="2:126" hidden="1" outlineLevel="2">
      <c r="D90" s="33" t="s">
        <v>64</v>
      </c>
      <c r="S90" s="29"/>
      <c r="U90" s="46">
        <f t="shared" ref="U90:AZ90" si="241">IF(MONTH(U$4)=MONTH(BonusMonth),SUMIFS($P$7:$P$23,U$7:U$23,"&gt;"&amp;0,$G$7:$G$23,$C84),0)</f>
        <v>0</v>
      </c>
      <c r="V90" s="46">
        <f t="shared" si="241"/>
        <v>0</v>
      </c>
      <c r="W90" s="46">
        <f t="shared" si="241"/>
        <v>0</v>
      </c>
      <c r="X90" s="46">
        <f t="shared" si="241"/>
        <v>0</v>
      </c>
      <c r="Y90" s="46">
        <f t="shared" si="241"/>
        <v>0</v>
      </c>
      <c r="Z90" s="46">
        <f t="shared" si="241"/>
        <v>0</v>
      </c>
      <c r="AA90" s="46">
        <f t="shared" si="241"/>
        <v>0</v>
      </c>
      <c r="AB90" s="46">
        <f t="shared" si="241"/>
        <v>0</v>
      </c>
      <c r="AC90" s="46">
        <f t="shared" si="241"/>
        <v>0</v>
      </c>
      <c r="AD90" s="46">
        <f t="shared" si="241"/>
        <v>0</v>
      </c>
      <c r="AE90" s="46">
        <f t="shared" si="241"/>
        <v>0</v>
      </c>
      <c r="AF90" s="46">
        <f t="shared" si="241"/>
        <v>0</v>
      </c>
      <c r="AG90" s="46">
        <f t="shared" si="241"/>
        <v>0</v>
      </c>
      <c r="AH90" s="46">
        <f t="shared" si="241"/>
        <v>0</v>
      </c>
      <c r="AI90" s="46">
        <f t="shared" si="241"/>
        <v>0</v>
      </c>
      <c r="AJ90" s="46">
        <f t="shared" si="241"/>
        <v>0</v>
      </c>
      <c r="AK90" s="46">
        <f t="shared" si="241"/>
        <v>0</v>
      </c>
      <c r="AL90" s="46">
        <f t="shared" si="241"/>
        <v>0</v>
      </c>
      <c r="AM90" s="46">
        <f t="shared" si="241"/>
        <v>0</v>
      </c>
      <c r="AN90" s="46">
        <f t="shared" si="241"/>
        <v>0</v>
      </c>
      <c r="AO90" s="46">
        <f t="shared" si="241"/>
        <v>0</v>
      </c>
      <c r="AP90" s="46">
        <f t="shared" si="241"/>
        <v>0</v>
      </c>
      <c r="AQ90" s="46">
        <f t="shared" si="241"/>
        <v>0</v>
      </c>
      <c r="AR90" s="46">
        <f t="shared" si="241"/>
        <v>0</v>
      </c>
      <c r="AS90" s="46">
        <f t="shared" si="241"/>
        <v>0</v>
      </c>
      <c r="AT90" s="46">
        <f t="shared" si="241"/>
        <v>0</v>
      </c>
      <c r="AU90" s="46">
        <f t="shared" si="241"/>
        <v>0</v>
      </c>
      <c r="AV90" s="46">
        <f t="shared" si="241"/>
        <v>0</v>
      </c>
      <c r="AW90" s="46">
        <f t="shared" si="241"/>
        <v>0</v>
      </c>
      <c r="AX90" s="46">
        <f t="shared" si="241"/>
        <v>0</v>
      </c>
      <c r="AY90" s="46">
        <f t="shared" si="241"/>
        <v>0</v>
      </c>
      <c r="AZ90" s="46">
        <f t="shared" si="241"/>
        <v>0</v>
      </c>
      <c r="BA90" s="46">
        <f t="shared" ref="BA90:CF90" si="242">IF(MONTH(BA$4)=MONTH(BonusMonth),SUMIFS($P$7:$P$23,BA$7:BA$23,"&gt;"&amp;0,$G$7:$G$23,$C84),0)</f>
        <v>0</v>
      </c>
      <c r="BB90" s="46">
        <f t="shared" si="242"/>
        <v>0</v>
      </c>
      <c r="BC90" s="46">
        <f t="shared" si="242"/>
        <v>0</v>
      </c>
      <c r="BD90" s="46">
        <f t="shared" si="242"/>
        <v>0</v>
      </c>
      <c r="BE90" s="46">
        <f t="shared" si="242"/>
        <v>0</v>
      </c>
      <c r="BF90" s="46">
        <f t="shared" si="242"/>
        <v>0</v>
      </c>
      <c r="BG90" s="46">
        <f t="shared" si="242"/>
        <v>0</v>
      </c>
      <c r="BH90" s="46">
        <f t="shared" si="242"/>
        <v>0</v>
      </c>
      <c r="BI90" s="46">
        <f t="shared" si="242"/>
        <v>0</v>
      </c>
      <c r="BJ90" s="46">
        <f t="shared" si="242"/>
        <v>0</v>
      </c>
      <c r="BK90" s="46">
        <f t="shared" si="242"/>
        <v>0</v>
      </c>
      <c r="BL90" s="46">
        <f t="shared" si="242"/>
        <v>0</v>
      </c>
      <c r="BM90" s="46">
        <f t="shared" si="242"/>
        <v>0</v>
      </c>
      <c r="BN90" s="46">
        <f t="shared" si="242"/>
        <v>0</v>
      </c>
      <c r="BO90" s="46">
        <f t="shared" si="242"/>
        <v>0</v>
      </c>
      <c r="BP90" s="46">
        <f t="shared" si="242"/>
        <v>0</v>
      </c>
      <c r="BQ90" s="46">
        <f t="shared" si="242"/>
        <v>0</v>
      </c>
      <c r="BR90" s="46">
        <f t="shared" si="242"/>
        <v>0</v>
      </c>
      <c r="BS90" s="46">
        <f t="shared" si="242"/>
        <v>0</v>
      </c>
      <c r="BT90" s="46">
        <f t="shared" si="242"/>
        <v>0</v>
      </c>
      <c r="BU90" s="46">
        <f t="shared" si="242"/>
        <v>0</v>
      </c>
      <c r="BV90" s="46">
        <f t="shared" si="242"/>
        <v>0</v>
      </c>
      <c r="BW90" s="46">
        <f t="shared" si="242"/>
        <v>0</v>
      </c>
      <c r="BX90" s="46">
        <f t="shared" si="242"/>
        <v>0</v>
      </c>
      <c r="BY90" s="46">
        <f t="shared" si="242"/>
        <v>0</v>
      </c>
      <c r="BZ90" s="46">
        <f t="shared" si="242"/>
        <v>0</v>
      </c>
      <c r="CA90" s="46">
        <f t="shared" si="242"/>
        <v>0</v>
      </c>
      <c r="CB90" s="46">
        <f t="shared" si="242"/>
        <v>0</v>
      </c>
      <c r="CC90" s="46">
        <f t="shared" si="242"/>
        <v>0</v>
      </c>
      <c r="CD90" s="46">
        <f t="shared" si="242"/>
        <v>0</v>
      </c>
      <c r="CE90" s="46">
        <f t="shared" si="242"/>
        <v>0</v>
      </c>
      <c r="CF90" s="46">
        <f t="shared" si="242"/>
        <v>0</v>
      </c>
      <c r="CG90" s="46">
        <f t="shared" ref="CG90:CN90" si="243">IF(MONTH(CG$4)=MONTH(BonusMonth),SUMIFS($P$7:$P$23,CG$7:CG$23,"&gt;"&amp;0,$G$7:$G$23,$C84),0)</f>
        <v>0</v>
      </c>
      <c r="CH90" s="46">
        <f t="shared" si="243"/>
        <v>0</v>
      </c>
      <c r="CI90" s="46">
        <f t="shared" si="243"/>
        <v>0</v>
      </c>
      <c r="CJ90" s="46">
        <f t="shared" si="243"/>
        <v>0</v>
      </c>
      <c r="CK90" s="46">
        <f t="shared" si="243"/>
        <v>0</v>
      </c>
      <c r="CL90" s="46">
        <f t="shared" si="243"/>
        <v>0</v>
      </c>
      <c r="CM90" s="46">
        <f t="shared" si="243"/>
        <v>0</v>
      </c>
      <c r="CN90" s="46">
        <f t="shared" si="243"/>
        <v>0</v>
      </c>
      <c r="CQ90" s="42">
        <f t="shared" si="164"/>
        <v>0</v>
      </c>
      <c r="CR90" s="42">
        <f t="shared" si="234"/>
        <v>0</v>
      </c>
      <c r="CS90" s="42">
        <f t="shared" si="234"/>
        <v>0</v>
      </c>
      <c r="CT90" s="42">
        <f t="shared" si="234"/>
        <v>0</v>
      </c>
      <c r="CU90" s="42">
        <f t="shared" si="234"/>
        <v>0</v>
      </c>
      <c r="CV90" s="42">
        <f t="shared" si="234"/>
        <v>0</v>
      </c>
      <c r="CW90" s="42">
        <f t="shared" si="234"/>
        <v>0</v>
      </c>
      <c r="CX90" s="42">
        <f t="shared" si="234"/>
        <v>0</v>
      </c>
      <c r="CY90" s="42">
        <f t="shared" si="234"/>
        <v>0</v>
      </c>
      <c r="CZ90" s="42">
        <f t="shared" si="234"/>
        <v>0</v>
      </c>
      <c r="DA90" s="42">
        <f t="shared" si="234"/>
        <v>0</v>
      </c>
      <c r="DB90" s="42">
        <f t="shared" si="234"/>
        <v>0</v>
      </c>
      <c r="DC90" s="42">
        <f t="shared" si="234"/>
        <v>0</v>
      </c>
      <c r="DD90" s="42">
        <f t="shared" si="234"/>
        <v>0</v>
      </c>
      <c r="DE90" s="42">
        <f t="shared" si="234"/>
        <v>0</v>
      </c>
      <c r="DF90" s="42">
        <f t="shared" si="234"/>
        <v>0</v>
      </c>
      <c r="DG90" s="42">
        <f t="shared" si="234"/>
        <v>0</v>
      </c>
      <c r="DH90" s="42">
        <f t="shared" si="89"/>
        <v>0</v>
      </c>
      <c r="DI90" s="42">
        <f t="shared" si="89"/>
        <v>0</v>
      </c>
      <c r="DJ90" s="42">
        <f t="shared" ref="DH90:DN91" si="244">SUMIFS($U90:$CN90,$U$4:$CN$4,"&gt;=" &amp; EOMONTH(DJ$3,-2),$U$4:$CN$4,"&lt;=" &amp; DJ$3)</f>
        <v>0</v>
      </c>
      <c r="DK90" s="42">
        <f t="shared" si="244"/>
        <v>0</v>
      </c>
      <c r="DL90" s="42">
        <f t="shared" si="244"/>
        <v>0</v>
      </c>
      <c r="DM90" s="42">
        <f t="shared" si="244"/>
        <v>0</v>
      </c>
      <c r="DN90" s="42">
        <f t="shared" si="244"/>
        <v>0</v>
      </c>
      <c r="DQ90" s="42">
        <f t="shared" si="90"/>
        <v>0</v>
      </c>
      <c r="DR90" s="42">
        <f t="shared" si="90"/>
        <v>0</v>
      </c>
      <c r="DS90" s="42">
        <f t="shared" si="90"/>
        <v>0</v>
      </c>
      <c r="DT90" s="42">
        <f t="shared" si="90"/>
        <v>0</v>
      </c>
      <c r="DU90" s="42">
        <f t="shared" si="90"/>
        <v>0</v>
      </c>
      <c r="DV90" s="42">
        <f t="shared" si="90"/>
        <v>0</v>
      </c>
    </row>
    <row r="91" spans="2:126" hidden="1" outlineLevel="2">
      <c r="D91" s="33"/>
      <c r="S91" s="29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Q91" s="42">
        <f t="shared" si="164"/>
        <v>0</v>
      </c>
      <c r="CR91" s="42">
        <f t="shared" si="234"/>
        <v>0</v>
      </c>
      <c r="CS91" s="42">
        <f t="shared" si="234"/>
        <v>0</v>
      </c>
      <c r="CT91" s="42">
        <f t="shared" si="234"/>
        <v>0</v>
      </c>
      <c r="CU91" s="42">
        <f t="shared" si="234"/>
        <v>0</v>
      </c>
      <c r="CV91" s="42">
        <f t="shared" si="234"/>
        <v>0</v>
      </c>
      <c r="CW91" s="42">
        <f t="shared" si="234"/>
        <v>0</v>
      </c>
      <c r="CX91" s="42">
        <f t="shared" si="234"/>
        <v>0</v>
      </c>
      <c r="CY91" s="42">
        <f t="shared" si="234"/>
        <v>0</v>
      </c>
      <c r="CZ91" s="42">
        <f t="shared" si="234"/>
        <v>0</v>
      </c>
      <c r="DA91" s="42">
        <f t="shared" si="234"/>
        <v>0</v>
      </c>
      <c r="DB91" s="42">
        <f t="shared" si="234"/>
        <v>0</v>
      </c>
      <c r="DC91" s="42">
        <f t="shared" si="234"/>
        <v>0</v>
      </c>
      <c r="DD91" s="42">
        <f t="shared" si="234"/>
        <v>0</v>
      </c>
      <c r="DE91" s="42">
        <f t="shared" si="234"/>
        <v>0</v>
      </c>
      <c r="DF91" s="42">
        <f t="shared" si="234"/>
        <v>0</v>
      </c>
      <c r="DG91" s="42">
        <f t="shared" si="234"/>
        <v>0</v>
      </c>
      <c r="DH91" s="42">
        <f t="shared" si="244"/>
        <v>0</v>
      </c>
      <c r="DI91" s="42">
        <f t="shared" si="244"/>
        <v>0</v>
      </c>
      <c r="DJ91" s="42">
        <f t="shared" si="244"/>
        <v>0</v>
      </c>
      <c r="DK91" s="42">
        <f t="shared" si="244"/>
        <v>0</v>
      </c>
      <c r="DL91" s="42">
        <f t="shared" si="244"/>
        <v>0</v>
      </c>
      <c r="DM91" s="42">
        <f t="shared" si="244"/>
        <v>0</v>
      </c>
      <c r="DN91" s="42">
        <f t="shared" si="244"/>
        <v>0</v>
      </c>
      <c r="DQ91" s="42">
        <f t="shared" si="90"/>
        <v>0</v>
      </c>
      <c r="DR91" s="42">
        <f t="shared" si="90"/>
        <v>0</v>
      </c>
      <c r="DS91" s="42">
        <f t="shared" si="90"/>
        <v>0</v>
      </c>
      <c r="DT91" s="42">
        <f t="shared" si="90"/>
        <v>0</v>
      </c>
      <c r="DU91" s="42">
        <f t="shared" si="90"/>
        <v>0</v>
      </c>
      <c r="DV91" s="42">
        <f t="shared" si="90"/>
        <v>0</v>
      </c>
    </row>
    <row r="92" spans="2:126">
      <c r="S92" s="29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</row>
    <row r="93" spans="2:126" s="37" customFormat="1" ht="14.4">
      <c r="B93" s="5" t="s">
        <v>69</v>
      </c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T93" s="64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/>
      <c r="CP93" s="64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/>
      <c r="DP93" s="64"/>
      <c r="DQ93" s="2"/>
      <c r="DR93" s="2"/>
      <c r="DS93" s="2"/>
      <c r="DT93" s="2"/>
      <c r="DU93" s="2"/>
      <c r="DV93" s="2"/>
    </row>
    <row r="94" spans="2:126" ht="14.4" outlineLevel="1">
      <c r="B94" s="45"/>
      <c r="C94" s="44" t="s">
        <v>68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29"/>
      <c r="T94" s="37"/>
      <c r="U94" s="85">
        <f t="shared" ref="U94:AZ94" si="245">SUM(U95:U100)</f>
        <v>0</v>
      </c>
      <c r="V94" s="85">
        <f t="shared" si="245"/>
        <v>0</v>
      </c>
      <c r="W94" s="85">
        <f t="shared" si="245"/>
        <v>0</v>
      </c>
      <c r="X94" s="85">
        <f t="shared" si="245"/>
        <v>0</v>
      </c>
      <c r="Y94" s="85">
        <f t="shared" si="245"/>
        <v>3462.541666666667</v>
      </c>
      <c r="Z94" s="85">
        <f t="shared" si="245"/>
        <v>3462.541666666667</v>
      </c>
      <c r="AA94" s="85">
        <f t="shared" si="245"/>
        <v>3650.7590579710145</v>
      </c>
      <c r="AB94" s="85">
        <f t="shared" si="245"/>
        <v>3795.541666666667</v>
      </c>
      <c r="AC94" s="85">
        <f t="shared" si="245"/>
        <v>3795.541666666667</v>
      </c>
      <c r="AD94" s="85">
        <f t="shared" si="245"/>
        <v>3795.541666666667</v>
      </c>
      <c r="AE94" s="85">
        <f t="shared" si="245"/>
        <v>3795.541666666667</v>
      </c>
      <c r="AF94" s="85">
        <f t="shared" si="245"/>
        <v>3795.541666666667</v>
      </c>
      <c r="AG94" s="85">
        <f t="shared" si="245"/>
        <v>3795.541666666667</v>
      </c>
      <c r="AH94" s="85">
        <f t="shared" si="245"/>
        <v>3795.541666666667</v>
      </c>
      <c r="AI94" s="85">
        <f t="shared" si="245"/>
        <v>3795.541666666667</v>
      </c>
      <c r="AJ94" s="85">
        <f t="shared" si="245"/>
        <v>3795.541666666667</v>
      </c>
      <c r="AK94" s="85">
        <f t="shared" si="245"/>
        <v>12664.291666666668</v>
      </c>
      <c r="AL94" s="85">
        <f t="shared" si="245"/>
        <v>12664.291666666668</v>
      </c>
      <c r="AM94" s="85">
        <f t="shared" si="245"/>
        <v>12664.291666666668</v>
      </c>
      <c r="AN94" s="85">
        <f t="shared" si="245"/>
        <v>12664.291666666668</v>
      </c>
      <c r="AO94" s="85">
        <f t="shared" si="245"/>
        <v>12664.291666666668</v>
      </c>
      <c r="AP94" s="85">
        <f t="shared" si="245"/>
        <v>12664.291666666668</v>
      </c>
      <c r="AQ94" s="85">
        <f t="shared" si="245"/>
        <v>12664.291666666668</v>
      </c>
      <c r="AR94" s="85">
        <f t="shared" si="245"/>
        <v>12664.291666666668</v>
      </c>
      <c r="AS94" s="85">
        <f t="shared" si="245"/>
        <v>12664.291666666668</v>
      </c>
      <c r="AT94" s="85">
        <f t="shared" si="245"/>
        <v>12664.291666666668</v>
      </c>
      <c r="AU94" s="85">
        <f t="shared" si="245"/>
        <v>12664.291666666668</v>
      </c>
      <c r="AV94" s="85">
        <f t="shared" si="245"/>
        <v>12664.291666666668</v>
      </c>
      <c r="AW94" s="85">
        <f t="shared" si="245"/>
        <v>12664.291666666668</v>
      </c>
      <c r="AX94" s="85">
        <f t="shared" si="245"/>
        <v>12664.291666666668</v>
      </c>
      <c r="AY94" s="85">
        <f t="shared" si="245"/>
        <v>12664.291666666668</v>
      </c>
      <c r="AZ94" s="85">
        <f t="shared" si="245"/>
        <v>12664.291666666668</v>
      </c>
      <c r="BA94" s="85">
        <f t="shared" ref="BA94:CA94" si="246">SUM(BA95:BA100)</f>
        <v>12664.291666666668</v>
      </c>
      <c r="BB94" s="85">
        <f t="shared" si="246"/>
        <v>12664.291666666668</v>
      </c>
      <c r="BC94" s="85">
        <f t="shared" si="246"/>
        <v>12664.291666666668</v>
      </c>
      <c r="BD94" s="85">
        <f t="shared" si="246"/>
        <v>12664.291666666668</v>
      </c>
      <c r="BE94" s="85">
        <f t="shared" si="246"/>
        <v>12664.291666666668</v>
      </c>
      <c r="BF94" s="85">
        <f t="shared" si="246"/>
        <v>12664.291666666668</v>
      </c>
      <c r="BG94" s="85">
        <f t="shared" si="246"/>
        <v>12664.291666666668</v>
      </c>
      <c r="BH94" s="85">
        <f t="shared" si="246"/>
        <v>12664.291666666668</v>
      </c>
      <c r="BI94" s="85">
        <f t="shared" si="246"/>
        <v>12664.291666666668</v>
      </c>
      <c r="BJ94" s="85">
        <f t="shared" si="246"/>
        <v>12664.291666666668</v>
      </c>
      <c r="BK94" s="85">
        <f t="shared" si="246"/>
        <v>12664.291666666668</v>
      </c>
      <c r="BL94" s="85">
        <f t="shared" si="246"/>
        <v>12664.291666666668</v>
      </c>
      <c r="BM94" s="85">
        <f t="shared" si="246"/>
        <v>12664.291666666668</v>
      </c>
      <c r="BN94" s="85">
        <f t="shared" si="246"/>
        <v>12664.291666666668</v>
      </c>
      <c r="BO94" s="85">
        <f t="shared" si="246"/>
        <v>12664.291666666668</v>
      </c>
      <c r="BP94" s="85">
        <f t="shared" si="246"/>
        <v>12664.291666666668</v>
      </c>
      <c r="BQ94" s="85">
        <f t="shared" si="246"/>
        <v>12664.291666666668</v>
      </c>
      <c r="BR94" s="85">
        <f t="shared" si="246"/>
        <v>12664.291666666668</v>
      </c>
      <c r="BS94" s="85">
        <f t="shared" si="246"/>
        <v>12664.291666666668</v>
      </c>
      <c r="BT94" s="85">
        <f t="shared" si="246"/>
        <v>12664.291666666668</v>
      </c>
      <c r="BU94" s="85">
        <f t="shared" si="246"/>
        <v>12664.291666666668</v>
      </c>
      <c r="BV94" s="85">
        <f t="shared" si="246"/>
        <v>12664.291666666668</v>
      </c>
      <c r="BW94" s="85">
        <f t="shared" si="246"/>
        <v>12664.291666666668</v>
      </c>
      <c r="BX94" s="85">
        <f t="shared" si="246"/>
        <v>12664.291666666668</v>
      </c>
      <c r="BY94" s="85">
        <f t="shared" si="246"/>
        <v>12664.291666666668</v>
      </c>
      <c r="BZ94" s="85">
        <f t="shared" si="246"/>
        <v>12664.291666666668</v>
      </c>
      <c r="CA94" s="85">
        <f t="shared" si="246"/>
        <v>12664.291666666668</v>
      </c>
      <c r="CB94" s="85">
        <f t="shared" ref="CB94:CN94" si="247">SUM(CB95:CB100)</f>
        <v>12664.291666666668</v>
      </c>
      <c r="CC94" s="85">
        <f t="shared" si="247"/>
        <v>12664.291666666668</v>
      </c>
      <c r="CD94" s="85">
        <f t="shared" si="247"/>
        <v>12664.291666666668</v>
      </c>
      <c r="CE94" s="85">
        <f t="shared" si="247"/>
        <v>12664.291666666668</v>
      </c>
      <c r="CF94" s="85">
        <f t="shared" si="247"/>
        <v>12664.291666666668</v>
      </c>
      <c r="CG94" s="85">
        <f t="shared" si="247"/>
        <v>12664.291666666668</v>
      </c>
      <c r="CH94" s="85">
        <f t="shared" si="247"/>
        <v>12664.291666666668</v>
      </c>
      <c r="CI94" s="85">
        <f t="shared" si="247"/>
        <v>12664.291666666668</v>
      </c>
      <c r="CJ94" s="85">
        <f t="shared" si="247"/>
        <v>12664.291666666668</v>
      </c>
      <c r="CK94" s="85">
        <f t="shared" si="247"/>
        <v>12664.291666666668</v>
      </c>
      <c r="CL94" s="85">
        <f t="shared" si="247"/>
        <v>12664.291666666668</v>
      </c>
      <c r="CM94" s="85">
        <f t="shared" si="247"/>
        <v>12664.291666666668</v>
      </c>
      <c r="CN94" s="85">
        <f t="shared" si="247"/>
        <v>12664.291666666668</v>
      </c>
      <c r="CO94" s="86"/>
      <c r="CP94" s="86"/>
      <c r="CQ94" s="85">
        <f t="shared" ref="CQ94:DF100" si="248">SUMIFS($U94:$CN94,$U$4:$CN$4,"&gt;=" &amp; EOMONTH(CQ$3,-2),$U$4:$CN$4,"&lt;=" &amp; CQ$3)</f>
        <v>0</v>
      </c>
      <c r="CR94" s="85">
        <f t="shared" si="248"/>
        <v>6925.0833333333339</v>
      </c>
      <c r="CS94" s="85">
        <f t="shared" si="248"/>
        <v>11241.842391304348</v>
      </c>
      <c r="CT94" s="85">
        <f t="shared" si="248"/>
        <v>11386.625</v>
      </c>
      <c r="CU94" s="85">
        <f t="shared" si="248"/>
        <v>11386.625</v>
      </c>
      <c r="CV94" s="85">
        <f t="shared" si="248"/>
        <v>29124.125000000004</v>
      </c>
      <c r="CW94" s="85">
        <f t="shared" si="248"/>
        <v>37992.875</v>
      </c>
      <c r="CX94" s="85">
        <f t="shared" si="248"/>
        <v>37992.875</v>
      </c>
      <c r="CY94" s="85">
        <f t="shared" si="248"/>
        <v>37992.875</v>
      </c>
      <c r="CZ94" s="85">
        <f t="shared" si="248"/>
        <v>37992.875</v>
      </c>
      <c r="DA94" s="85">
        <f t="shared" si="248"/>
        <v>37992.875</v>
      </c>
      <c r="DB94" s="85">
        <f t="shared" si="248"/>
        <v>37992.875</v>
      </c>
      <c r="DC94" s="85">
        <f t="shared" si="248"/>
        <v>37992.875</v>
      </c>
      <c r="DD94" s="85">
        <f t="shared" si="248"/>
        <v>37992.875</v>
      </c>
      <c r="DE94" s="85">
        <f t="shared" si="248"/>
        <v>37992.875</v>
      </c>
      <c r="DF94" s="85">
        <f t="shared" si="248"/>
        <v>37992.875</v>
      </c>
      <c r="DG94" s="85">
        <f t="shared" ref="DG94:DN100" si="249">SUMIFS($U94:$CN94,$U$4:$CN$4,"&gt;=" &amp; EOMONTH(DG$3,-2),$U$4:$CN$4,"&lt;=" &amp; DG$3)</f>
        <v>37992.875</v>
      </c>
      <c r="DH94" s="85">
        <f t="shared" si="249"/>
        <v>37992.875</v>
      </c>
      <c r="DI94" s="85">
        <f t="shared" si="249"/>
        <v>37992.875</v>
      </c>
      <c r="DJ94" s="85">
        <f t="shared" si="249"/>
        <v>37992.875</v>
      </c>
      <c r="DK94" s="85">
        <f t="shared" si="249"/>
        <v>37992.875</v>
      </c>
      <c r="DL94" s="85">
        <f t="shared" si="249"/>
        <v>37992.875</v>
      </c>
      <c r="DM94" s="85">
        <f t="shared" si="249"/>
        <v>37992.875</v>
      </c>
      <c r="DN94" s="85">
        <f t="shared" si="249"/>
        <v>37992.875</v>
      </c>
      <c r="DO94" s="86"/>
      <c r="DP94" s="86"/>
      <c r="DQ94" s="85">
        <f t="shared" si="90"/>
        <v>29553.550724637687</v>
      </c>
      <c r="DR94" s="85">
        <f t="shared" si="90"/>
        <v>116496.50000000003</v>
      </c>
      <c r="DS94" s="85">
        <f t="shared" si="90"/>
        <v>151971.50000000003</v>
      </c>
      <c r="DT94" s="85">
        <f t="shared" si="90"/>
        <v>151971.50000000003</v>
      </c>
      <c r="DU94" s="85">
        <f t="shared" si="90"/>
        <v>151971.50000000003</v>
      </c>
      <c r="DV94" s="85">
        <f t="shared" si="90"/>
        <v>151971.50000000003</v>
      </c>
    </row>
    <row r="95" spans="2:126" outlineLevel="1">
      <c r="D95" s="33" t="s">
        <v>67</v>
      </c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29"/>
      <c r="T95" s="41"/>
      <c r="U95" s="41">
        <f t="shared" ref="U95:AZ95" si="250">SUMIFS(U$7:U$23,$Q$7:$Q$23,"FTE")+SUMPRODUCT(U27:U32,U41:U46)</f>
        <v>0</v>
      </c>
      <c r="V95" s="41">
        <f t="shared" si="250"/>
        <v>0</v>
      </c>
      <c r="W95" s="41">
        <f t="shared" si="250"/>
        <v>0</v>
      </c>
      <c r="X95" s="41">
        <f t="shared" si="250"/>
        <v>0</v>
      </c>
      <c r="Y95" s="41">
        <f t="shared" si="250"/>
        <v>2083.3333333333335</v>
      </c>
      <c r="Z95" s="41">
        <f t="shared" si="250"/>
        <v>2083.3333333333335</v>
      </c>
      <c r="AA95" s="41">
        <f t="shared" si="250"/>
        <v>2083.3333333333335</v>
      </c>
      <c r="AB95" s="41">
        <f t="shared" si="250"/>
        <v>2083.3333333333335</v>
      </c>
      <c r="AC95" s="41">
        <f t="shared" si="250"/>
        <v>2083.3333333333335</v>
      </c>
      <c r="AD95" s="41">
        <f t="shared" si="250"/>
        <v>2083.3333333333335</v>
      </c>
      <c r="AE95" s="41">
        <f t="shared" si="250"/>
        <v>2083.3333333333335</v>
      </c>
      <c r="AF95" s="41">
        <f t="shared" si="250"/>
        <v>2083.3333333333335</v>
      </c>
      <c r="AG95" s="41">
        <f t="shared" si="250"/>
        <v>2083.3333333333335</v>
      </c>
      <c r="AH95" s="41">
        <f t="shared" si="250"/>
        <v>2083.3333333333335</v>
      </c>
      <c r="AI95" s="41">
        <f t="shared" si="250"/>
        <v>2083.3333333333335</v>
      </c>
      <c r="AJ95" s="41">
        <f t="shared" si="250"/>
        <v>2083.3333333333335</v>
      </c>
      <c r="AK95" s="41">
        <f t="shared" si="250"/>
        <v>9583.3333333333339</v>
      </c>
      <c r="AL95" s="41">
        <f t="shared" si="250"/>
        <v>9583.3333333333339</v>
      </c>
      <c r="AM95" s="41">
        <f t="shared" si="250"/>
        <v>9583.3333333333339</v>
      </c>
      <c r="AN95" s="41">
        <f t="shared" si="250"/>
        <v>9583.3333333333339</v>
      </c>
      <c r="AO95" s="41">
        <f t="shared" si="250"/>
        <v>9583.3333333333339</v>
      </c>
      <c r="AP95" s="41">
        <f t="shared" si="250"/>
        <v>9583.3333333333339</v>
      </c>
      <c r="AQ95" s="41">
        <f t="shared" si="250"/>
        <v>9583.3333333333339</v>
      </c>
      <c r="AR95" s="41">
        <f t="shared" si="250"/>
        <v>9583.3333333333339</v>
      </c>
      <c r="AS95" s="41">
        <f t="shared" si="250"/>
        <v>9583.3333333333339</v>
      </c>
      <c r="AT95" s="41">
        <f t="shared" si="250"/>
        <v>9583.3333333333339</v>
      </c>
      <c r="AU95" s="41">
        <f t="shared" si="250"/>
        <v>9583.3333333333339</v>
      </c>
      <c r="AV95" s="41">
        <f t="shared" si="250"/>
        <v>9583.3333333333339</v>
      </c>
      <c r="AW95" s="41">
        <f t="shared" si="250"/>
        <v>9583.3333333333339</v>
      </c>
      <c r="AX95" s="41">
        <f t="shared" si="250"/>
        <v>9583.3333333333339</v>
      </c>
      <c r="AY95" s="41">
        <f t="shared" si="250"/>
        <v>9583.3333333333339</v>
      </c>
      <c r="AZ95" s="41">
        <f t="shared" si="250"/>
        <v>9583.3333333333339</v>
      </c>
      <c r="BA95" s="41">
        <f t="shared" ref="BA95:CF95" si="251">SUMIFS(BA$7:BA$23,$Q$7:$Q$23,"FTE")+SUMPRODUCT(BA27:BA32,BA41:BA46)</f>
        <v>9583.3333333333339</v>
      </c>
      <c r="BB95" s="41">
        <f t="shared" si="251"/>
        <v>9583.3333333333339</v>
      </c>
      <c r="BC95" s="41">
        <f t="shared" si="251"/>
        <v>9583.3333333333339</v>
      </c>
      <c r="BD95" s="41">
        <f t="shared" si="251"/>
        <v>9583.3333333333339</v>
      </c>
      <c r="BE95" s="41">
        <f t="shared" si="251"/>
        <v>9583.3333333333339</v>
      </c>
      <c r="BF95" s="41">
        <f t="shared" si="251"/>
        <v>9583.3333333333339</v>
      </c>
      <c r="BG95" s="41">
        <f t="shared" si="251"/>
        <v>9583.3333333333339</v>
      </c>
      <c r="BH95" s="41">
        <f t="shared" si="251"/>
        <v>9583.3333333333339</v>
      </c>
      <c r="BI95" s="41">
        <f t="shared" si="251"/>
        <v>9583.3333333333339</v>
      </c>
      <c r="BJ95" s="41">
        <f t="shared" si="251"/>
        <v>9583.3333333333339</v>
      </c>
      <c r="BK95" s="41">
        <f t="shared" si="251"/>
        <v>9583.3333333333339</v>
      </c>
      <c r="BL95" s="41">
        <f t="shared" si="251"/>
        <v>9583.3333333333339</v>
      </c>
      <c r="BM95" s="41">
        <f t="shared" si="251"/>
        <v>9583.3333333333339</v>
      </c>
      <c r="BN95" s="41">
        <f t="shared" si="251"/>
        <v>9583.3333333333339</v>
      </c>
      <c r="BO95" s="41">
        <f t="shared" si="251"/>
        <v>9583.3333333333339</v>
      </c>
      <c r="BP95" s="41">
        <f t="shared" si="251"/>
        <v>9583.3333333333339</v>
      </c>
      <c r="BQ95" s="41">
        <f t="shared" si="251"/>
        <v>9583.3333333333339</v>
      </c>
      <c r="BR95" s="41">
        <f t="shared" si="251"/>
        <v>9583.3333333333339</v>
      </c>
      <c r="BS95" s="41">
        <f t="shared" si="251"/>
        <v>9583.3333333333339</v>
      </c>
      <c r="BT95" s="41">
        <f t="shared" si="251"/>
        <v>9583.3333333333339</v>
      </c>
      <c r="BU95" s="41">
        <f t="shared" si="251"/>
        <v>9583.3333333333339</v>
      </c>
      <c r="BV95" s="41">
        <f t="shared" si="251"/>
        <v>9583.3333333333339</v>
      </c>
      <c r="BW95" s="41">
        <f t="shared" si="251"/>
        <v>9583.3333333333339</v>
      </c>
      <c r="BX95" s="41">
        <f t="shared" si="251"/>
        <v>9583.3333333333339</v>
      </c>
      <c r="BY95" s="41">
        <f t="shared" si="251"/>
        <v>9583.3333333333339</v>
      </c>
      <c r="BZ95" s="41">
        <f t="shared" si="251"/>
        <v>9583.3333333333339</v>
      </c>
      <c r="CA95" s="41">
        <f t="shared" si="251"/>
        <v>9583.3333333333339</v>
      </c>
      <c r="CB95" s="41">
        <f t="shared" si="251"/>
        <v>9583.3333333333339</v>
      </c>
      <c r="CC95" s="41">
        <f t="shared" si="251"/>
        <v>9583.3333333333339</v>
      </c>
      <c r="CD95" s="41">
        <f t="shared" si="251"/>
        <v>9583.3333333333339</v>
      </c>
      <c r="CE95" s="41">
        <f t="shared" si="251"/>
        <v>9583.3333333333339</v>
      </c>
      <c r="CF95" s="41">
        <f t="shared" si="251"/>
        <v>9583.3333333333339</v>
      </c>
      <c r="CG95" s="41">
        <f t="shared" ref="CG95:CN95" si="252">SUMIFS(CG$7:CG$23,$Q$7:$Q$23,"FTE")+SUMPRODUCT(CG27:CG32,CG41:CG46)</f>
        <v>9583.3333333333339</v>
      </c>
      <c r="CH95" s="41">
        <f t="shared" si="252"/>
        <v>9583.3333333333339</v>
      </c>
      <c r="CI95" s="41">
        <f t="shared" si="252"/>
        <v>9583.3333333333339</v>
      </c>
      <c r="CJ95" s="41">
        <f t="shared" si="252"/>
        <v>9583.3333333333339</v>
      </c>
      <c r="CK95" s="41">
        <f t="shared" si="252"/>
        <v>9583.3333333333339</v>
      </c>
      <c r="CL95" s="41">
        <f t="shared" si="252"/>
        <v>9583.3333333333339</v>
      </c>
      <c r="CM95" s="41">
        <f t="shared" si="252"/>
        <v>9583.3333333333339</v>
      </c>
      <c r="CN95" s="41">
        <f t="shared" si="252"/>
        <v>9583.3333333333339</v>
      </c>
      <c r="CQ95" s="42">
        <f t="shared" si="248"/>
        <v>0</v>
      </c>
      <c r="CR95" s="42">
        <f t="shared" si="248"/>
        <v>4166.666666666667</v>
      </c>
      <c r="CS95" s="42">
        <f t="shared" si="248"/>
        <v>6250</v>
      </c>
      <c r="CT95" s="42">
        <f t="shared" si="248"/>
        <v>6250</v>
      </c>
      <c r="CU95" s="42">
        <f t="shared" si="248"/>
        <v>6250</v>
      </c>
      <c r="CV95" s="42">
        <f t="shared" si="248"/>
        <v>21250</v>
      </c>
      <c r="CW95" s="42">
        <f t="shared" si="248"/>
        <v>28750</v>
      </c>
      <c r="CX95" s="42">
        <f t="shared" si="248"/>
        <v>28750</v>
      </c>
      <c r="CY95" s="42">
        <f t="shared" si="248"/>
        <v>28750</v>
      </c>
      <c r="CZ95" s="42">
        <f t="shared" si="248"/>
        <v>28750</v>
      </c>
      <c r="DA95" s="42">
        <f t="shared" si="248"/>
        <v>28750</v>
      </c>
      <c r="DB95" s="42">
        <f t="shared" si="248"/>
        <v>28750</v>
      </c>
      <c r="DC95" s="42">
        <f t="shared" si="248"/>
        <v>28750</v>
      </c>
      <c r="DD95" s="42">
        <f t="shared" si="248"/>
        <v>28750</v>
      </c>
      <c r="DE95" s="42">
        <f t="shared" si="248"/>
        <v>28750</v>
      </c>
      <c r="DF95" s="42">
        <f t="shared" si="248"/>
        <v>28750</v>
      </c>
      <c r="DG95" s="42">
        <f t="shared" si="249"/>
        <v>28750</v>
      </c>
      <c r="DH95" s="42">
        <f t="shared" si="249"/>
        <v>28750</v>
      </c>
      <c r="DI95" s="42">
        <f t="shared" si="249"/>
        <v>28750</v>
      </c>
      <c r="DJ95" s="42">
        <f t="shared" si="249"/>
        <v>28750</v>
      </c>
      <c r="DK95" s="42">
        <f t="shared" si="249"/>
        <v>28750</v>
      </c>
      <c r="DL95" s="42">
        <f t="shared" si="249"/>
        <v>28750</v>
      </c>
      <c r="DM95" s="42">
        <f t="shared" si="249"/>
        <v>28750</v>
      </c>
      <c r="DN95" s="42">
        <f t="shared" si="249"/>
        <v>28750</v>
      </c>
      <c r="DP95" s="33"/>
      <c r="DQ95" s="42">
        <f t="shared" ref="DQ95:DV100" si="253">SUMIFS($U95:$CN95,$U$4:$CN$4,"&gt;=" &amp; EOMONTH(DQ$3,-11),$U$4:$CN$4,"&lt;=" &amp; DQ$3)</f>
        <v>16666.666666666668</v>
      </c>
      <c r="DR95" s="42">
        <f t="shared" si="253"/>
        <v>85000</v>
      </c>
      <c r="DS95" s="42">
        <f t="shared" si="253"/>
        <v>114999.99999999999</v>
      </c>
      <c r="DT95" s="42">
        <f t="shared" si="253"/>
        <v>114999.99999999999</v>
      </c>
      <c r="DU95" s="42">
        <f t="shared" si="253"/>
        <v>114999.99999999999</v>
      </c>
      <c r="DV95" s="42">
        <f t="shared" si="253"/>
        <v>114999.99999999999</v>
      </c>
    </row>
    <row r="96" spans="2:126" outlineLevel="1">
      <c r="D96" s="33" t="s">
        <v>66</v>
      </c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29"/>
      <c r="T96" s="41"/>
      <c r="U96" s="41">
        <f t="shared" ref="U96:AZ96" si="254">SUMIFS(U$7:U$23,$Q$7:$Q$23,"consultant")</f>
        <v>0</v>
      </c>
      <c r="V96" s="41">
        <f t="shared" si="254"/>
        <v>0</v>
      </c>
      <c r="W96" s="41">
        <f t="shared" si="254"/>
        <v>0</v>
      </c>
      <c r="X96" s="41">
        <f t="shared" si="254"/>
        <v>0</v>
      </c>
      <c r="Y96" s="41">
        <f t="shared" si="254"/>
        <v>999</v>
      </c>
      <c r="Z96" s="41">
        <f t="shared" si="254"/>
        <v>999</v>
      </c>
      <c r="AA96" s="41">
        <f t="shared" si="254"/>
        <v>1187.2173913043478</v>
      </c>
      <c r="AB96" s="41">
        <f t="shared" si="254"/>
        <v>1332</v>
      </c>
      <c r="AC96" s="41">
        <f t="shared" si="254"/>
        <v>1332</v>
      </c>
      <c r="AD96" s="41">
        <f t="shared" si="254"/>
        <v>1332</v>
      </c>
      <c r="AE96" s="41">
        <f t="shared" si="254"/>
        <v>1332</v>
      </c>
      <c r="AF96" s="41">
        <f t="shared" si="254"/>
        <v>1332</v>
      </c>
      <c r="AG96" s="41">
        <f t="shared" si="254"/>
        <v>1332</v>
      </c>
      <c r="AH96" s="41">
        <f t="shared" si="254"/>
        <v>1332</v>
      </c>
      <c r="AI96" s="41">
        <f t="shared" si="254"/>
        <v>1332</v>
      </c>
      <c r="AJ96" s="41">
        <f t="shared" si="254"/>
        <v>1332</v>
      </c>
      <c r="AK96" s="41">
        <f t="shared" si="254"/>
        <v>1332</v>
      </c>
      <c r="AL96" s="41">
        <f t="shared" si="254"/>
        <v>1332</v>
      </c>
      <c r="AM96" s="41">
        <f t="shared" si="254"/>
        <v>1332</v>
      </c>
      <c r="AN96" s="41">
        <f t="shared" si="254"/>
        <v>1332</v>
      </c>
      <c r="AO96" s="41">
        <f t="shared" si="254"/>
        <v>1332</v>
      </c>
      <c r="AP96" s="41">
        <f t="shared" si="254"/>
        <v>1332</v>
      </c>
      <c r="AQ96" s="41">
        <f t="shared" si="254"/>
        <v>1332</v>
      </c>
      <c r="AR96" s="41">
        <f t="shared" si="254"/>
        <v>1332</v>
      </c>
      <c r="AS96" s="41">
        <f t="shared" si="254"/>
        <v>1332</v>
      </c>
      <c r="AT96" s="41">
        <f t="shared" si="254"/>
        <v>1332</v>
      </c>
      <c r="AU96" s="41">
        <f t="shared" si="254"/>
        <v>1332</v>
      </c>
      <c r="AV96" s="41">
        <f t="shared" si="254"/>
        <v>1332</v>
      </c>
      <c r="AW96" s="41">
        <f t="shared" si="254"/>
        <v>1332</v>
      </c>
      <c r="AX96" s="41">
        <f t="shared" si="254"/>
        <v>1332</v>
      </c>
      <c r="AY96" s="41">
        <f t="shared" si="254"/>
        <v>1332</v>
      </c>
      <c r="AZ96" s="41">
        <f t="shared" si="254"/>
        <v>1332</v>
      </c>
      <c r="BA96" s="41">
        <f t="shared" ref="BA96:CF96" si="255">SUMIFS(BA$7:BA$23,$Q$7:$Q$23,"consultant")</f>
        <v>1332</v>
      </c>
      <c r="BB96" s="41">
        <f t="shared" si="255"/>
        <v>1332</v>
      </c>
      <c r="BC96" s="41">
        <f t="shared" si="255"/>
        <v>1332</v>
      </c>
      <c r="BD96" s="41">
        <f t="shared" si="255"/>
        <v>1332</v>
      </c>
      <c r="BE96" s="41">
        <f t="shared" si="255"/>
        <v>1332</v>
      </c>
      <c r="BF96" s="41">
        <f t="shared" si="255"/>
        <v>1332</v>
      </c>
      <c r="BG96" s="41">
        <f t="shared" si="255"/>
        <v>1332</v>
      </c>
      <c r="BH96" s="41">
        <f t="shared" si="255"/>
        <v>1332</v>
      </c>
      <c r="BI96" s="41">
        <f t="shared" si="255"/>
        <v>1332</v>
      </c>
      <c r="BJ96" s="41">
        <f t="shared" si="255"/>
        <v>1332</v>
      </c>
      <c r="BK96" s="41">
        <f t="shared" si="255"/>
        <v>1332</v>
      </c>
      <c r="BL96" s="41">
        <f t="shared" si="255"/>
        <v>1332</v>
      </c>
      <c r="BM96" s="41">
        <f t="shared" si="255"/>
        <v>1332</v>
      </c>
      <c r="BN96" s="41">
        <f t="shared" si="255"/>
        <v>1332</v>
      </c>
      <c r="BO96" s="41">
        <f t="shared" si="255"/>
        <v>1332</v>
      </c>
      <c r="BP96" s="41">
        <f t="shared" si="255"/>
        <v>1332</v>
      </c>
      <c r="BQ96" s="41">
        <f t="shared" si="255"/>
        <v>1332</v>
      </c>
      <c r="BR96" s="41">
        <f t="shared" si="255"/>
        <v>1332</v>
      </c>
      <c r="BS96" s="41">
        <f t="shared" si="255"/>
        <v>1332</v>
      </c>
      <c r="BT96" s="41">
        <f t="shared" si="255"/>
        <v>1332</v>
      </c>
      <c r="BU96" s="41">
        <f t="shared" si="255"/>
        <v>1332</v>
      </c>
      <c r="BV96" s="41">
        <f t="shared" si="255"/>
        <v>1332</v>
      </c>
      <c r="BW96" s="41">
        <f t="shared" si="255"/>
        <v>1332</v>
      </c>
      <c r="BX96" s="41">
        <f t="shared" si="255"/>
        <v>1332</v>
      </c>
      <c r="BY96" s="41">
        <f t="shared" si="255"/>
        <v>1332</v>
      </c>
      <c r="BZ96" s="41">
        <f t="shared" si="255"/>
        <v>1332</v>
      </c>
      <c r="CA96" s="41">
        <f t="shared" si="255"/>
        <v>1332</v>
      </c>
      <c r="CB96" s="41">
        <f t="shared" si="255"/>
        <v>1332</v>
      </c>
      <c r="CC96" s="41">
        <f t="shared" si="255"/>
        <v>1332</v>
      </c>
      <c r="CD96" s="41">
        <f t="shared" si="255"/>
        <v>1332</v>
      </c>
      <c r="CE96" s="41">
        <f t="shared" si="255"/>
        <v>1332</v>
      </c>
      <c r="CF96" s="41">
        <f t="shared" si="255"/>
        <v>1332</v>
      </c>
      <c r="CG96" s="41">
        <f t="shared" ref="CG96:CN96" si="256">SUMIFS(CG$7:CG$23,$Q$7:$Q$23,"consultant")</f>
        <v>1332</v>
      </c>
      <c r="CH96" s="41">
        <f t="shared" si="256"/>
        <v>1332</v>
      </c>
      <c r="CI96" s="41">
        <f t="shared" si="256"/>
        <v>1332</v>
      </c>
      <c r="CJ96" s="41">
        <f t="shared" si="256"/>
        <v>1332</v>
      </c>
      <c r="CK96" s="41">
        <f t="shared" si="256"/>
        <v>1332</v>
      </c>
      <c r="CL96" s="41">
        <f t="shared" si="256"/>
        <v>1332</v>
      </c>
      <c r="CM96" s="41">
        <f t="shared" si="256"/>
        <v>1332</v>
      </c>
      <c r="CN96" s="41">
        <f t="shared" si="256"/>
        <v>1332</v>
      </c>
      <c r="CQ96" s="42">
        <f t="shared" si="248"/>
        <v>0</v>
      </c>
      <c r="CR96" s="42">
        <f t="shared" si="248"/>
        <v>1998</v>
      </c>
      <c r="CS96" s="42">
        <f t="shared" si="248"/>
        <v>3851.217391304348</v>
      </c>
      <c r="CT96" s="42">
        <f t="shared" si="248"/>
        <v>3996</v>
      </c>
      <c r="CU96" s="42">
        <f t="shared" si="248"/>
        <v>3996</v>
      </c>
      <c r="CV96" s="42">
        <f t="shared" si="248"/>
        <v>3996</v>
      </c>
      <c r="CW96" s="42">
        <f t="shared" si="248"/>
        <v>3996</v>
      </c>
      <c r="CX96" s="42">
        <f t="shared" si="248"/>
        <v>3996</v>
      </c>
      <c r="CY96" s="42">
        <f t="shared" si="248"/>
        <v>3996</v>
      </c>
      <c r="CZ96" s="42">
        <f t="shared" si="248"/>
        <v>3996</v>
      </c>
      <c r="DA96" s="42">
        <f t="shared" si="248"/>
        <v>3996</v>
      </c>
      <c r="DB96" s="42">
        <f t="shared" si="248"/>
        <v>3996</v>
      </c>
      <c r="DC96" s="42">
        <f t="shared" si="248"/>
        <v>3996</v>
      </c>
      <c r="DD96" s="42">
        <f t="shared" si="248"/>
        <v>3996</v>
      </c>
      <c r="DE96" s="42">
        <f t="shared" si="248"/>
        <v>3996</v>
      </c>
      <c r="DF96" s="42">
        <f t="shared" si="248"/>
        <v>3996</v>
      </c>
      <c r="DG96" s="42">
        <f t="shared" si="249"/>
        <v>3996</v>
      </c>
      <c r="DH96" s="42">
        <f t="shared" si="249"/>
        <v>3996</v>
      </c>
      <c r="DI96" s="42">
        <f t="shared" si="249"/>
        <v>3996</v>
      </c>
      <c r="DJ96" s="42">
        <f t="shared" si="249"/>
        <v>3996</v>
      </c>
      <c r="DK96" s="42">
        <f t="shared" si="249"/>
        <v>3996</v>
      </c>
      <c r="DL96" s="42">
        <f t="shared" si="249"/>
        <v>3996</v>
      </c>
      <c r="DM96" s="42">
        <f t="shared" si="249"/>
        <v>3996</v>
      </c>
      <c r="DN96" s="42">
        <f t="shared" si="249"/>
        <v>3996</v>
      </c>
      <c r="DP96" s="33"/>
      <c r="DQ96" s="42">
        <f t="shared" si="253"/>
        <v>9845.217391304348</v>
      </c>
      <c r="DR96" s="42">
        <f t="shared" si="253"/>
        <v>15984</v>
      </c>
      <c r="DS96" s="42">
        <f t="shared" si="253"/>
        <v>15984</v>
      </c>
      <c r="DT96" s="42">
        <f t="shared" si="253"/>
        <v>15984</v>
      </c>
      <c r="DU96" s="42">
        <f t="shared" si="253"/>
        <v>15984</v>
      </c>
      <c r="DV96" s="42">
        <f t="shared" si="253"/>
        <v>15984</v>
      </c>
    </row>
    <row r="97" spans="2:126" outlineLevel="1">
      <c r="D97" s="33" t="s">
        <v>65</v>
      </c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29"/>
      <c r="T97" s="41"/>
      <c r="U97" s="41">
        <f t="shared" ref="U97:AZ97" si="257">U95*Payroll_tax</f>
        <v>0</v>
      </c>
      <c r="V97" s="41">
        <f t="shared" si="257"/>
        <v>0</v>
      </c>
      <c r="W97" s="41">
        <f t="shared" si="257"/>
        <v>0</v>
      </c>
      <c r="X97" s="41">
        <f t="shared" si="257"/>
        <v>0</v>
      </c>
      <c r="Y97" s="41">
        <f t="shared" si="257"/>
        <v>166.66666666666669</v>
      </c>
      <c r="Z97" s="41">
        <f t="shared" si="257"/>
        <v>166.66666666666669</v>
      </c>
      <c r="AA97" s="41">
        <f t="shared" si="257"/>
        <v>166.66666666666669</v>
      </c>
      <c r="AB97" s="41">
        <f t="shared" si="257"/>
        <v>166.66666666666669</v>
      </c>
      <c r="AC97" s="41">
        <f t="shared" si="257"/>
        <v>166.66666666666669</v>
      </c>
      <c r="AD97" s="41">
        <f t="shared" si="257"/>
        <v>166.66666666666669</v>
      </c>
      <c r="AE97" s="41">
        <f t="shared" si="257"/>
        <v>166.66666666666669</v>
      </c>
      <c r="AF97" s="41">
        <f t="shared" si="257"/>
        <v>166.66666666666669</v>
      </c>
      <c r="AG97" s="41">
        <f t="shared" si="257"/>
        <v>166.66666666666669</v>
      </c>
      <c r="AH97" s="41">
        <f t="shared" si="257"/>
        <v>166.66666666666669</v>
      </c>
      <c r="AI97" s="41">
        <f t="shared" si="257"/>
        <v>166.66666666666669</v>
      </c>
      <c r="AJ97" s="41">
        <f t="shared" si="257"/>
        <v>166.66666666666669</v>
      </c>
      <c r="AK97" s="41">
        <f t="shared" si="257"/>
        <v>766.66666666666674</v>
      </c>
      <c r="AL97" s="41">
        <f t="shared" si="257"/>
        <v>766.66666666666674</v>
      </c>
      <c r="AM97" s="41">
        <f t="shared" si="257"/>
        <v>766.66666666666674</v>
      </c>
      <c r="AN97" s="41">
        <f t="shared" si="257"/>
        <v>766.66666666666674</v>
      </c>
      <c r="AO97" s="41">
        <f t="shared" si="257"/>
        <v>766.66666666666674</v>
      </c>
      <c r="AP97" s="41">
        <f t="shared" si="257"/>
        <v>766.66666666666674</v>
      </c>
      <c r="AQ97" s="41">
        <f t="shared" si="257"/>
        <v>766.66666666666674</v>
      </c>
      <c r="AR97" s="41">
        <f t="shared" si="257"/>
        <v>766.66666666666674</v>
      </c>
      <c r="AS97" s="41">
        <f t="shared" si="257"/>
        <v>766.66666666666674</v>
      </c>
      <c r="AT97" s="41">
        <f t="shared" si="257"/>
        <v>766.66666666666674</v>
      </c>
      <c r="AU97" s="41">
        <f t="shared" si="257"/>
        <v>766.66666666666674</v>
      </c>
      <c r="AV97" s="41">
        <f t="shared" si="257"/>
        <v>766.66666666666674</v>
      </c>
      <c r="AW97" s="41">
        <f t="shared" si="257"/>
        <v>766.66666666666674</v>
      </c>
      <c r="AX97" s="41">
        <f t="shared" si="257"/>
        <v>766.66666666666674</v>
      </c>
      <c r="AY97" s="41">
        <f t="shared" si="257"/>
        <v>766.66666666666674</v>
      </c>
      <c r="AZ97" s="41">
        <f t="shared" si="257"/>
        <v>766.66666666666674</v>
      </c>
      <c r="BA97" s="41">
        <f t="shared" ref="BA97:CF97" si="258">BA95*Payroll_tax</f>
        <v>766.66666666666674</v>
      </c>
      <c r="BB97" s="41">
        <f t="shared" si="258"/>
        <v>766.66666666666674</v>
      </c>
      <c r="BC97" s="41">
        <f t="shared" si="258"/>
        <v>766.66666666666674</v>
      </c>
      <c r="BD97" s="41">
        <f t="shared" si="258"/>
        <v>766.66666666666674</v>
      </c>
      <c r="BE97" s="41">
        <f t="shared" si="258"/>
        <v>766.66666666666674</v>
      </c>
      <c r="BF97" s="41">
        <f t="shared" si="258"/>
        <v>766.66666666666674</v>
      </c>
      <c r="BG97" s="41">
        <f t="shared" si="258"/>
        <v>766.66666666666674</v>
      </c>
      <c r="BH97" s="41">
        <f t="shared" si="258"/>
        <v>766.66666666666674</v>
      </c>
      <c r="BI97" s="41">
        <f t="shared" si="258"/>
        <v>766.66666666666674</v>
      </c>
      <c r="BJ97" s="41">
        <f t="shared" si="258"/>
        <v>766.66666666666674</v>
      </c>
      <c r="BK97" s="41">
        <f t="shared" si="258"/>
        <v>766.66666666666674</v>
      </c>
      <c r="BL97" s="41">
        <f t="shared" si="258"/>
        <v>766.66666666666674</v>
      </c>
      <c r="BM97" s="41">
        <f t="shared" si="258"/>
        <v>766.66666666666674</v>
      </c>
      <c r="BN97" s="41">
        <f t="shared" si="258"/>
        <v>766.66666666666674</v>
      </c>
      <c r="BO97" s="41">
        <f t="shared" si="258"/>
        <v>766.66666666666674</v>
      </c>
      <c r="BP97" s="41">
        <f t="shared" si="258"/>
        <v>766.66666666666674</v>
      </c>
      <c r="BQ97" s="41">
        <f t="shared" si="258"/>
        <v>766.66666666666674</v>
      </c>
      <c r="BR97" s="41">
        <f t="shared" si="258"/>
        <v>766.66666666666674</v>
      </c>
      <c r="BS97" s="41">
        <f t="shared" si="258"/>
        <v>766.66666666666674</v>
      </c>
      <c r="BT97" s="41">
        <f t="shared" si="258"/>
        <v>766.66666666666674</v>
      </c>
      <c r="BU97" s="41">
        <f t="shared" si="258"/>
        <v>766.66666666666674</v>
      </c>
      <c r="BV97" s="41">
        <f t="shared" si="258"/>
        <v>766.66666666666674</v>
      </c>
      <c r="BW97" s="41">
        <f t="shared" si="258"/>
        <v>766.66666666666674</v>
      </c>
      <c r="BX97" s="41">
        <f t="shared" si="258"/>
        <v>766.66666666666674</v>
      </c>
      <c r="BY97" s="41">
        <f t="shared" si="258"/>
        <v>766.66666666666674</v>
      </c>
      <c r="BZ97" s="41">
        <f t="shared" si="258"/>
        <v>766.66666666666674</v>
      </c>
      <c r="CA97" s="41">
        <f t="shared" si="258"/>
        <v>766.66666666666674</v>
      </c>
      <c r="CB97" s="41">
        <f t="shared" si="258"/>
        <v>766.66666666666674</v>
      </c>
      <c r="CC97" s="41">
        <f t="shared" si="258"/>
        <v>766.66666666666674</v>
      </c>
      <c r="CD97" s="41">
        <f t="shared" si="258"/>
        <v>766.66666666666674</v>
      </c>
      <c r="CE97" s="41">
        <f t="shared" si="258"/>
        <v>766.66666666666674</v>
      </c>
      <c r="CF97" s="41">
        <f t="shared" si="258"/>
        <v>766.66666666666674</v>
      </c>
      <c r="CG97" s="41">
        <f t="shared" ref="CG97:CN97" si="259">CG95*Payroll_tax</f>
        <v>766.66666666666674</v>
      </c>
      <c r="CH97" s="41">
        <f t="shared" si="259"/>
        <v>766.66666666666674</v>
      </c>
      <c r="CI97" s="41">
        <f t="shared" si="259"/>
        <v>766.66666666666674</v>
      </c>
      <c r="CJ97" s="41">
        <f t="shared" si="259"/>
        <v>766.66666666666674</v>
      </c>
      <c r="CK97" s="41">
        <f t="shared" si="259"/>
        <v>766.66666666666674</v>
      </c>
      <c r="CL97" s="41">
        <f t="shared" si="259"/>
        <v>766.66666666666674</v>
      </c>
      <c r="CM97" s="41">
        <f t="shared" si="259"/>
        <v>766.66666666666674</v>
      </c>
      <c r="CN97" s="41">
        <f t="shared" si="259"/>
        <v>766.66666666666674</v>
      </c>
      <c r="CQ97" s="42">
        <f t="shared" si="248"/>
        <v>0</v>
      </c>
      <c r="CR97" s="42">
        <f t="shared" si="248"/>
        <v>333.33333333333337</v>
      </c>
      <c r="CS97" s="42">
        <f t="shared" si="248"/>
        <v>500.00000000000006</v>
      </c>
      <c r="CT97" s="42">
        <f t="shared" si="248"/>
        <v>500.00000000000006</v>
      </c>
      <c r="CU97" s="42">
        <f t="shared" si="248"/>
        <v>500.00000000000006</v>
      </c>
      <c r="CV97" s="42">
        <f t="shared" si="248"/>
        <v>1700.0000000000002</v>
      </c>
      <c r="CW97" s="42">
        <f t="shared" si="248"/>
        <v>2300</v>
      </c>
      <c r="CX97" s="42">
        <f t="shared" si="248"/>
        <v>2300</v>
      </c>
      <c r="CY97" s="42">
        <f t="shared" si="248"/>
        <v>2300</v>
      </c>
      <c r="CZ97" s="42">
        <f t="shared" si="248"/>
        <v>2300</v>
      </c>
      <c r="DA97" s="42">
        <f t="shared" si="248"/>
        <v>2300</v>
      </c>
      <c r="DB97" s="42">
        <f t="shared" si="248"/>
        <v>2300</v>
      </c>
      <c r="DC97" s="42">
        <f t="shared" si="248"/>
        <v>2300</v>
      </c>
      <c r="DD97" s="42">
        <f t="shared" si="248"/>
        <v>2300</v>
      </c>
      <c r="DE97" s="42">
        <f t="shared" si="248"/>
        <v>2300</v>
      </c>
      <c r="DF97" s="42">
        <f t="shared" si="248"/>
        <v>2300</v>
      </c>
      <c r="DG97" s="42">
        <f t="shared" si="249"/>
        <v>2300</v>
      </c>
      <c r="DH97" s="42">
        <f t="shared" si="249"/>
        <v>2300</v>
      </c>
      <c r="DI97" s="42">
        <f t="shared" si="249"/>
        <v>2300</v>
      </c>
      <c r="DJ97" s="42">
        <f t="shared" si="249"/>
        <v>2300</v>
      </c>
      <c r="DK97" s="42">
        <f t="shared" si="249"/>
        <v>2300</v>
      </c>
      <c r="DL97" s="42">
        <f t="shared" si="249"/>
        <v>2300</v>
      </c>
      <c r="DM97" s="42">
        <f t="shared" si="249"/>
        <v>2300</v>
      </c>
      <c r="DN97" s="42">
        <f t="shared" si="249"/>
        <v>2300</v>
      </c>
      <c r="DP97" s="33"/>
      <c r="DQ97" s="42">
        <f t="shared" si="253"/>
        <v>1333.3333333333337</v>
      </c>
      <c r="DR97" s="42">
        <f t="shared" si="253"/>
        <v>6800.0000000000018</v>
      </c>
      <c r="DS97" s="42">
        <f t="shared" si="253"/>
        <v>9200.0000000000018</v>
      </c>
      <c r="DT97" s="42">
        <f t="shared" si="253"/>
        <v>9200.0000000000018</v>
      </c>
      <c r="DU97" s="42">
        <f t="shared" si="253"/>
        <v>9200.0000000000018</v>
      </c>
      <c r="DV97" s="42">
        <f t="shared" si="253"/>
        <v>9200.0000000000018</v>
      </c>
    </row>
    <row r="98" spans="2:126" outlineLevel="1">
      <c r="D98" s="33" t="s">
        <v>60</v>
      </c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29"/>
      <c r="T98" s="41"/>
      <c r="U98" s="41">
        <f t="shared" ref="U98:AZ98" si="260">U95*Health_Benefits</f>
        <v>0</v>
      </c>
      <c r="V98" s="41">
        <f t="shared" si="260"/>
        <v>0</v>
      </c>
      <c r="W98" s="41">
        <f t="shared" si="260"/>
        <v>0</v>
      </c>
      <c r="X98" s="41">
        <f t="shared" si="260"/>
        <v>0</v>
      </c>
      <c r="Y98" s="41">
        <f t="shared" si="260"/>
        <v>208.33333333333337</v>
      </c>
      <c r="Z98" s="41">
        <f t="shared" si="260"/>
        <v>208.33333333333337</v>
      </c>
      <c r="AA98" s="41">
        <f t="shared" si="260"/>
        <v>208.33333333333337</v>
      </c>
      <c r="AB98" s="41">
        <f t="shared" si="260"/>
        <v>208.33333333333337</v>
      </c>
      <c r="AC98" s="41">
        <f t="shared" si="260"/>
        <v>208.33333333333337</v>
      </c>
      <c r="AD98" s="41">
        <f t="shared" si="260"/>
        <v>208.33333333333337</v>
      </c>
      <c r="AE98" s="41">
        <f t="shared" si="260"/>
        <v>208.33333333333337</v>
      </c>
      <c r="AF98" s="41">
        <f t="shared" si="260"/>
        <v>208.33333333333337</v>
      </c>
      <c r="AG98" s="41">
        <f t="shared" si="260"/>
        <v>208.33333333333337</v>
      </c>
      <c r="AH98" s="41">
        <f t="shared" si="260"/>
        <v>208.33333333333337</v>
      </c>
      <c r="AI98" s="41">
        <f t="shared" si="260"/>
        <v>208.33333333333337</v>
      </c>
      <c r="AJ98" s="41">
        <f t="shared" si="260"/>
        <v>208.33333333333337</v>
      </c>
      <c r="AK98" s="41">
        <f t="shared" si="260"/>
        <v>958.33333333333348</v>
      </c>
      <c r="AL98" s="41">
        <f t="shared" si="260"/>
        <v>958.33333333333348</v>
      </c>
      <c r="AM98" s="41">
        <f t="shared" si="260"/>
        <v>958.33333333333348</v>
      </c>
      <c r="AN98" s="41">
        <f t="shared" si="260"/>
        <v>958.33333333333348</v>
      </c>
      <c r="AO98" s="41">
        <f t="shared" si="260"/>
        <v>958.33333333333348</v>
      </c>
      <c r="AP98" s="41">
        <f t="shared" si="260"/>
        <v>958.33333333333348</v>
      </c>
      <c r="AQ98" s="41">
        <f t="shared" si="260"/>
        <v>958.33333333333348</v>
      </c>
      <c r="AR98" s="41">
        <f t="shared" si="260"/>
        <v>958.33333333333348</v>
      </c>
      <c r="AS98" s="41">
        <f t="shared" si="260"/>
        <v>958.33333333333348</v>
      </c>
      <c r="AT98" s="41">
        <f t="shared" si="260"/>
        <v>958.33333333333348</v>
      </c>
      <c r="AU98" s="41">
        <f t="shared" si="260"/>
        <v>958.33333333333348</v>
      </c>
      <c r="AV98" s="41">
        <f t="shared" si="260"/>
        <v>958.33333333333348</v>
      </c>
      <c r="AW98" s="41">
        <f t="shared" si="260"/>
        <v>958.33333333333348</v>
      </c>
      <c r="AX98" s="41">
        <f t="shared" si="260"/>
        <v>958.33333333333348</v>
      </c>
      <c r="AY98" s="41">
        <f t="shared" si="260"/>
        <v>958.33333333333348</v>
      </c>
      <c r="AZ98" s="41">
        <f t="shared" si="260"/>
        <v>958.33333333333348</v>
      </c>
      <c r="BA98" s="41">
        <f t="shared" ref="BA98:CF98" si="261">BA95*Health_Benefits</f>
        <v>958.33333333333348</v>
      </c>
      <c r="BB98" s="41">
        <f t="shared" si="261"/>
        <v>958.33333333333348</v>
      </c>
      <c r="BC98" s="41">
        <f t="shared" si="261"/>
        <v>958.33333333333348</v>
      </c>
      <c r="BD98" s="41">
        <f t="shared" si="261"/>
        <v>958.33333333333348</v>
      </c>
      <c r="BE98" s="41">
        <f t="shared" si="261"/>
        <v>958.33333333333348</v>
      </c>
      <c r="BF98" s="41">
        <f t="shared" si="261"/>
        <v>958.33333333333348</v>
      </c>
      <c r="BG98" s="41">
        <f t="shared" si="261"/>
        <v>958.33333333333348</v>
      </c>
      <c r="BH98" s="41">
        <f t="shared" si="261"/>
        <v>958.33333333333348</v>
      </c>
      <c r="BI98" s="41">
        <f t="shared" si="261"/>
        <v>958.33333333333348</v>
      </c>
      <c r="BJ98" s="41">
        <f t="shared" si="261"/>
        <v>958.33333333333348</v>
      </c>
      <c r="BK98" s="41">
        <f t="shared" si="261"/>
        <v>958.33333333333348</v>
      </c>
      <c r="BL98" s="41">
        <f t="shared" si="261"/>
        <v>958.33333333333348</v>
      </c>
      <c r="BM98" s="41">
        <f t="shared" si="261"/>
        <v>958.33333333333348</v>
      </c>
      <c r="BN98" s="41">
        <f t="shared" si="261"/>
        <v>958.33333333333348</v>
      </c>
      <c r="BO98" s="41">
        <f t="shared" si="261"/>
        <v>958.33333333333348</v>
      </c>
      <c r="BP98" s="41">
        <f t="shared" si="261"/>
        <v>958.33333333333348</v>
      </c>
      <c r="BQ98" s="41">
        <f t="shared" si="261"/>
        <v>958.33333333333348</v>
      </c>
      <c r="BR98" s="41">
        <f t="shared" si="261"/>
        <v>958.33333333333348</v>
      </c>
      <c r="BS98" s="41">
        <f t="shared" si="261"/>
        <v>958.33333333333348</v>
      </c>
      <c r="BT98" s="41">
        <f t="shared" si="261"/>
        <v>958.33333333333348</v>
      </c>
      <c r="BU98" s="41">
        <f t="shared" si="261"/>
        <v>958.33333333333348</v>
      </c>
      <c r="BV98" s="41">
        <f t="shared" si="261"/>
        <v>958.33333333333348</v>
      </c>
      <c r="BW98" s="41">
        <f t="shared" si="261"/>
        <v>958.33333333333348</v>
      </c>
      <c r="BX98" s="41">
        <f t="shared" si="261"/>
        <v>958.33333333333348</v>
      </c>
      <c r="BY98" s="41">
        <f t="shared" si="261"/>
        <v>958.33333333333348</v>
      </c>
      <c r="BZ98" s="41">
        <f t="shared" si="261"/>
        <v>958.33333333333348</v>
      </c>
      <c r="CA98" s="41">
        <f t="shared" si="261"/>
        <v>958.33333333333348</v>
      </c>
      <c r="CB98" s="41">
        <f t="shared" si="261"/>
        <v>958.33333333333348</v>
      </c>
      <c r="CC98" s="41">
        <f t="shared" si="261"/>
        <v>958.33333333333348</v>
      </c>
      <c r="CD98" s="41">
        <f t="shared" si="261"/>
        <v>958.33333333333348</v>
      </c>
      <c r="CE98" s="41">
        <f t="shared" si="261"/>
        <v>958.33333333333348</v>
      </c>
      <c r="CF98" s="41">
        <f t="shared" si="261"/>
        <v>958.33333333333348</v>
      </c>
      <c r="CG98" s="41">
        <f t="shared" ref="CG98:CN98" si="262">CG95*Health_Benefits</f>
        <v>958.33333333333348</v>
      </c>
      <c r="CH98" s="41">
        <f t="shared" si="262"/>
        <v>958.33333333333348</v>
      </c>
      <c r="CI98" s="41">
        <f t="shared" si="262"/>
        <v>958.33333333333348</v>
      </c>
      <c r="CJ98" s="41">
        <f t="shared" si="262"/>
        <v>958.33333333333348</v>
      </c>
      <c r="CK98" s="41">
        <f t="shared" si="262"/>
        <v>958.33333333333348</v>
      </c>
      <c r="CL98" s="41">
        <f t="shared" si="262"/>
        <v>958.33333333333348</v>
      </c>
      <c r="CM98" s="41">
        <f t="shared" si="262"/>
        <v>958.33333333333348</v>
      </c>
      <c r="CN98" s="41">
        <f t="shared" si="262"/>
        <v>958.33333333333348</v>
      </c>
      <c r="CQ98" s="42">
        <f t="shared" si="248"/>
        <v>0</v>
      </c>
      <c r="CR98" s="42">
        <f t="shared" si="248"/>
        <v>416.66666666666674</v>
      </c>
      <c r="CS98" s="42">
        <f t="shared" si="248"/>
        <v>625.00000000000011</v>
      </c>
      <c r="CT98" s="42">
        <f t="shared" si="248"/>
        <v>625.00000000000011</v>
      </c>
      <c r="CU98" s="42">
        <f t="shared" si="248"/>
        <v>625.00000000000011</v>
      </c>
      <c r="CV98" s="42">
        <f t="shared" si="248"/>
        <v>2125.0000000000005</v>
      </c>
      <c r="CW98" s="42">
        <f t="shared" si="248"/>
        <v>2875.0000000000005</v>
      </c>
      <c r="CX98" s="42">
        <f t="shared" si="248"/>
        <v>2875.0000000000005</v>
      </c>
      <c r="CY98" s="42">
        <f t="shared" si="248"/>
        <v>2875.0000000000005</v>
      </c>
      <c r="CZ98" s="42">
        <f t="shared" si="248"/>
        <v>2875.0000000000005</v>
      </c>
      <c r="DA98" s="42">
        <f t="shared" si="248"/>
        <v>2875.0000000000005</v>
      </c>
      <c r="DB98" s="42">
        <f t="shared" si="248"/>
        <v>2875.0000000000005</v>
      </c>
      <c r="DC98" s="42">
        <f t="shared" si="248"/>
        <v>2875.0000000000005</v>
      </c>
      <c r="DD98" s="42">
        <f t="shared" si="248"/>
        <v>2875.0000000000005</v>
      </c>
      <c r="DE98" s="42">
        <f t="shared" si="248"/>
        <v>2875.0000000000005</v>
      </c>
      <c r="DF98" s="42">
        <f t="shared" si="248"/>
        <v>2875.0000000000005</v>
      </c>
      <c r="DG98" s="42">
        <f t="shared" si="249"/>
        <v>2875.0000000000005</v>
      </c>
      <c r="DH98" s="42">
        <f t="shared" si="249"/>
        <v>2875.0000000000005</v>
      </c>
      <c r="DI98" s="42">
        <f t="shared" si="249"/>
        <v>2875.0000000000005</v>
      </c>
      <c r="DJ98" s="42">
        <f t="shared" si="249"/>
        <v>2875.0000000000005</v>
      </c>
      <c r="DK98" s="42">
        <f t="shared" si="249"/>
        <v>2875.0000000000005</v>
      </c>
      <c r="DL98" s="42">
        <f t="shared" si="249"/>
        <v>2875.0000000000005</v>
      </c>
      <c r="DM98" s="42">
        <f t="shared" si="249"/>
        <v>2875.0000000000005</v>
      </c>
      <c r="DN98" s="42">
        <f t="shared" si="249"/>
        <v>2875.0000000000005</v>
      </c>
      <c r="DP98" s="33"/>
      <c r="DQ98" s="42">
        <f t="shared" si="253"/>
        <v>1666.6666666666674</v>
      </c>
      <c r="DR98" s="42">
        <f t="shared" si="253"/>
        <v>8500.0000000000036</v>
      </c>
      <c r="DS98" s="42">
        <f t="shared" si="253"/>
        <v>11500.000000000005</v>
      </c>
      <c r="DT98" s="42">
        <f t="shared" si="253"/>
        <v>11500.000000000005</v>
      </c>
      <c r="DU98" s="42">
        <f t="shared" si="253"/>
        <v>11500.000000000005</v>
      </c>
      <c r="DV98" s="42">
        <f t="shared" si="253"/>
        <v>11500.000000000005</v>
      </c>
    </row>
    <row r="99" spans="2:126" outlineLevel="1">
      <c r="D99" s="33" t="s">
        <v>59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29"/>
      <c r="T99" s="41"/>
      <c r="U99" s="41">
        <f t="shared" ref="U99:AZ99" si="263">U95*Payroll_Admin_Fees</f>
        <v>0</v>
      </c>
      <c r="V99" s="41">
        <f t="shared" si="263"/>
        <v>0</v>
      </c>
      <c r="W99" s="41">
        <f t="shared" si="263"/>
        <v>0</v>
      </c>
      <c r="X99" s="41">
        <f t="shared" si="263"/>
        <v>0</v>
      </c>
      <c r="Y99" s="41">
        <f t="shared" si="263"/>
        <v>5.2083333333333339</v>
      </c>
      <c r="Z99" s="41">
        <f t="shared" si="263"/>
        <v>5.2083333333333339</v>
      </c>
      <c r="AA99" s="41">
        <f t="shared" si="263"/>
        <v>5.2083333333333339</v>
      </c>
      <c r="AB99" s="41">
        <f t="shared" si="263"/>
        <v>5.2083333333333339</v>
      </c>
      <c r="AC99" s="41">
        <f t="shared" si="263"/>
        <v>5.2083333333333339</v>
      </c>
      <c r="AD99" s="41">
        <f t="shared" si="263"/>
        <v>5.2083333333333339</v>
      </c>
      <c r="AE99" s="41">
        <f t="shared" si="263"/>
        <v>5.2083333333333339</v>
      </c>
      <c r="AF99" s="41">
        <f t="shared" si="263"/>
        <v>5.2083333333333339</v>
      </c>
      <c r="AG99" s="41">
        <f t="shared" si="263"/>
        <v>5.2083333333333339</v>
      </c>
      <c r="AH99" s="41">
        <f t="shared" si="263"/>
        <v>5.2083333333333339</v>
      </c>
      <c r="AI99" s="41">
        <f t="shared" si="263"/>
        <v>5.2083333333333339</v>
      </c>
      <c r="AJ99" s="41">
        <f t="shared" si="263"/>
        <v>5.2083333333333339</v>
      </c>
      <c r="AK99" s="41">
        <f t="shared" si="263"/>
        <v>23.958333333333336</v>
      </c>
      <c r="AL99" s="41">
        <f t="shared" si="263"/>
        <v>23.958333333333336</v>
      </c>
      <c r="AM99" s="41">
        <f t="shared" si="263"/>
        <v>23.958333333333336</v>
      </c>
      <c r="AN99" s="41">
        <f t="shared" si="263"/>
        <v>23.958333333333336</v>
      </c>
      <c r="AO99" s="41">
        <f t="shared" si="263"/>
        <v>23.958333333333336</v>
      </c>
      <c r="AP99" s="41">
        <f t="shared" si="263"/>
        <v>23.958333333333336</v>
      </c>
      <c r="AQ99" s="41">
        <f t="shared" si="263"/>
        <v>23.958333333333336</v>
      </c>
      <c r="AR99" s="41">
        <f t="shared" si="263"/>
        <v>23.958333333333336</v>
      </c>
      <c r="AS99" s="41">
        <f t="shared" si="263"/>
        <v>23.958333333333336</v>
      </c>
      <c r="AT99" s="41">
        <f t="shared" si="263"/>
        <v>23.958333333333336</v>
      </c>
      <c r="AU99" s="41">
        <f t="shared" si="263"/>
        <v>23.958333333333336</v>
      </c>
      <c r="AV99" s="41">
        <f t="shared" si="263"/>
        <v>23.958333333333336</v>
      </c>
      <c r="AW99" s="41">
        <f t="shared" si="263"/>
        <v>23.958333333333336</v>
      </c>
      <c r="AX99" s="41">
        <f t="shared" si="263"/>
        <v>23.958333333333336</v>
      </c>
      <c r="AY99" s="41">
        <f t="shared" si="263"/>
        <v>23.958333333333336</v>
      </c>
      <c r="AZ99" s="41">
        <f t="shared" si="263"/>
        <v>23.958333333333336</v>
      </c>
      <c r="BA99" s="41">
        <f t="shared" ref="BA99:CF99" si="264">BA95*Payroll_Admin_Fees</f>
        <v>23.958333333333336</v>
      </c>
      <c r="BB99" s="41">
        <f t="shared" si="264"/>
        <v>23.958333333333336</v>
      </c>
      <c r="BC99" s="41">
        <f t="shared" si="264"/>
        <v>23.958333333333336</v>
      </c>
      <c r="BD99" s="41">
        <f t="shared" si="264"/>
        <v>23.958333333333336</v>
      </c>
      <c r="BE99" s="41">
        <f t="shared" si="264"/>
        <v>23.958333333333336</v>
      </c>
      <c r="BF99" s="41">
        <f t="shared" si="264"/>
        <v>23.958333333333336</v>
      </c>
      <c r="BG99" s="41">
        <f t="shared" si="264"/>
        <v>23.958333333333336</v>
      </c>
      <c r="BH99" s="41">
        <f t="shared" si="264"/>
        <v>23.958333333333336</v>
      </c>
      <c r="BI99" s="41">
        <f t="shared" si="264"/>
        <v>23.958333333333336</v>
      </c>
      <c r="BJ99" s="41">
        <f t="shared" si="264"/>
        <v>23.958333333333336</v>
      </c>
      <c r="BK99" s="41">
        <f t="shared" si="264"/>
        <v>23.958333333333336</v>
      </c>
      <c r="BL99" s="41">
        <f t="shared" si="264"/>
        <v>23.958333333333336</v>
      </c>
      <c r="BM99" s="41">
        <f t="shared" si="264"/>
        <v>23.958333333333336</v>
      </c>
      <c r="BN99" s="41">
        <f t="shared" si="264"/>
        <v>23.958333333333336</v>
      </c>
      <c r="BO99" s="41">
        <f t="shared" si="264"/>
        <v>23.958333333333336</v>
      </c>
      <c r="BP99" s="41">
        <f t="shared" si="264"/>
        <v>23.958333333333336</v>
      </c>
      <c r="BQ99" s="41">
        <f t="shared" si="264"/>
        <v>23.958333333333336</v>
      </c>
      <c r="BR99" s="41">
        <f t="shared" si="264"/>
        <v>23.958333333333336</v>
      </c>
      <c r="BS99" s="41">
        <f t="shared" si="264"/>
        <v>23.958333333333336</v>
      </c>
      <c r="BT99" s="41">
        <f t="shared" si="264"/>
        <v>23.958333333333336</v>
      </c>
      <c r="BU99" s="41">
        <f t="shared" si="264"/>
        <v>23.958333333333336</v>
      </c>
      <c r="BV99" s="41">
        <f t="shared" si="264"/>
        <v>23.958333333333336</v>
      </c>
      <c r="BW99" s="41">
        <f t="shared" si="264"/>
        <v>23.958333333333336</v>
      </c>
      <c r="BX99" s="41">
        <f t="shared" si="264"/>
        <v>23.958333333333336</v>
      </c>
      <c r="BY99" s="41">
        <f t="shared" si="264"/>
        <v>23.958333333333336</v>
      </c>
      <c r="BZ99" s="41">
        <f t="shared" si="264"/>
        <v>23.958333333333336</v>
      </c>
      <c r="CA99" s="41">
        <f t="shared" si="264"/>
        <v>23.958333333333336</v>
      </c>
      <c r="CB99" s="41">
        <f t="shared" si="264"/>
        <v>23.958333333333336</v>
      </c>
      <c r="CC99" s="41">
        <f t="shared" si="264"/>
        <v>23.958333333333336</v>
      </c>
      <c r="CD99" s="41">
        <f t="shared" si="264"/>
        <v>23.958333333333336</v>
      </c>
      <c r="CE99" s="41">
        <f t="shared" si="264"/>
        <v>23.958333333333336</v>
      </c>
      <c r="CF99" s="41">
        <f t="shared" si="264"/>
        <v>23.958333333333336</v>
      </c>
      <c r="CG99" s="41">
        <f t="shared" ref="CG99:CN99" si="265">CG95*Payroll_Admin_Fees</f>
        <v>23.958333333333336</v>
      </c>
      <c r="CH99" s="41">
        <f t="shared" si="265"/>
        <v>23.958333333333336</v>
      </c>
      <c r="CI99" s="41">
        <f t="shared" si="265"/>
        <v>23.958333333333336</v>
      </c>
      <c r="CJ99" s="41">
        <f t="shared" si="265"/>
        <v>23.958333333333336</v>
      </c>
      <c r="CK99" s="41">
        <f t="shared" si="265"/>
        <v>23.958333333333336</v>
      </c>
      <c r="CL99" s="41">
        <f t="shared" si="265"/>
        <v>23.958333333333336</v>
      </c>
      <c r="CM99" s="41">
        <f t="shared" si="265"/>
        <v>23.958333333333336</v>
      </c>
      <c r="CN99" s="41">
        <f t="shared" si="265"/>
        <v>23.958333333333336</v>
      </c>
      <c r="CQ99" s="42">
        <f t="shared" si="248"/>
        <v>0</v>
      </c>
      <c r="CR99" s="42">
        <f t="shared" si="248"/>
        <v>10.416666666666668</v>
      </c>
      <c r="CS99" s="42">
        <f t="shared" si="248"/>
        <v>15.625000000000002</v>
      </c>
      <c r="CT99" s="42">
        <f t="shared" si="248"/>
        <v>15.625000000000002</v>
      </c>
      <c r="CU99" s="42">
        <f t="shared" si="248"/>
        <v>15.625000000000002</v>
      </c>
      <c r="CV99" s="42">
        <f t="shared" si="248"/>
        <v>53.125000000000007</v>
      </c>
      <c r="CW99" s="42">
        <f t="shared" si="248"/>
        <v>71.875</v>
      </c>
      <c r="CX99" s="42">
        <f t="shared" si="248"/>
        <v>71.875</v>
      </c>
      <c r="CY99" s="42">
        <f t="shared" si="248"/>
        <v>71.875</v>
      </c>
      <c r="CZ99" s="42">
        <f t="shared" si="248"/>
        <v>71.875</v>
      </c>
      <c r="DA99" s="42">
        <f t="shared" si="248"/>
        <v>71.875</v>
      </c>
      <c r="DB99" s="42">
        <f t="shared" si="248"/>
        <v>71.875</v>
      </c>
      <c r="DC99" s="42">
        <f t="shared" si="248"/>
        <v>71.875</v>
      </c>
      <c r="DD99" s="42">
        <f t="shared" si="248"/>
        <v>71.875</v>
      </c>
      <c r="DE99" s="42">
        <f t="shared" si="248"/>
        <v>71.875</v>
      </c>
      <c r="DF99" s="42">
        <f t="shared" si="248"/>
        <v>71.875</v>
      </c>
      <c r="DG99" s="42">
        <f t="shared" si="249"/>
        <v>71.875</v>
      </c>
      <c r="DH99" s="42">
        <f t="shared" si="249"/>
        <v>71.875</v>
      </c>
      <c r="DI99" s="42">
        <f t="shared" si="249"/>
        <v>71.875</v>
      </c>
      <c r="DJ99" s="42">
        <f t="shared" si="249"/>
        <v>71.875</v>
      </c>
      <c r="DK99" s="42">
        <f t="shared" si="249"/>
        <v>71.875</v>
      </c>
      <c r="DL99" s="42">
        <f t="shared" si="249"/>
        <v>71.875</v>
      </c>
      <c r="DM99" s="42">
        <f t="shared" si="249"/>
        <v>71.875</v>
      </c>
      <c r="DN99" s="42">
        <f t="shared" si="249"/>
        <v>71.875</v>
      </c>
      <c r="DP99" s="33"/>
      <c r="DQ99" s="42">
        <f t="shared" si="253"/>
        <v>41.666666666666679</v>
      </c>
      <c r="DR99" s="42">
        <f t="shared" si="253"/>
        <v>212.50000000000006</v>
      </c>
      <c r="DS99" s="42">
        <f t="shared" si="253"/>
        <v>287.50000000000006</v>
      </c>
      <c r="DT99" s="42">
        <f t="shared" si="253"/>
        <v>287.50000000000006</v>
      </c>
      <c r="DU99" s="42">
        <f t="shared" si="253"/>
        <v>287.50000000000006</v>
      </c>
      <c r="DV99" s="42">
        <f t="shared" si="253"/>
        <v>287.50000000000006</v>
      </c>
    </row>
    <row r="100" spans="2:126" outlineLevel="1">
      <c r="D100" s="33" t="s">
        <v>64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29"/>
      <c r="T100" s="41"/>
      <c r="U100" s="41">
        <f t="shared" ref="U100:AZ100" si="266">IF(MONTH(U$4)=MONTH(BonusMonth),SUMIFS($P$7:$P$23,U$7:U$23,"&gt;"&amp;0),0)</f>
        <v>0</v>
      </c>
      <c r="V100" s="41">
        <f t="shared" si="266"/>
        <v>0</v>
      </c>
      <c r="W100" s="41">
        <f t="shared" si="266"/>
        <v>0</v>
      </c>
      <c r="X100" s="41">
        <f t="shared" si="266"/>
        <v>0</v>
      </c>
      <c r="Y100" s="41">
        <f t="shared" si="266"/>
        <v>0</v>
      </c>
      <c r="Z100" s="41">
        <f t="shared" si="266"/>
        <v>0</v>
      </c>
      <c r="AA100" s="41">
        <f t="shared" si="266"/>
        <v>0</v>
      </c>
      <c r="AB100" s="41">
        <f t="shared" si="266"/>
        <v>0</v>
      </c>
      <c r="AC100" s="41">
        <f t="shared" si="266"/>
        <v>0</v>
      </c>
      <c r="AD100" s="41">
        <f t="shared" si="266"/>
        <v>0</v>
      </c>
      <c r="AE100" s="41">
        <f t="shared" si="266"/>
        <v>0</v>
      </c>
      <c r="AF100" s="41">
        <f t="shared" si="266"/>
        <v>0</v>
      </c>
      <c r="AG100" s="41">
        <f t="shared" si="266"/>
        <v>0</v>
      </c>
      <c r="AH100" s="41">
        <f t="shared" si="266"/>
        <v>0</v>
      </c>
      <c r="AI100" s="41">
        <f t="shared" si="266"/>
        <v>0</v>
      </c>
      <c r="AJ100" s="41">
        <f t="shared" si="266"/>
        <v>0</v>
      </c>
      <c r="AK100" s="41">
        <f t="shared" si="266"/>
        <v>0</v>
      </c>
      <c r="AL100" s="41">
        <f t="shared" si="266"/>
        <v>0</v>
      </c>
      <c r="AM100" s="41">
        <f t="shared" si="266"/>
        <v>0</v>
      </c>
      <c r="AN100" s="41">
        <f t="shared" si="266"/>
        <v>0</v>
      </c>
      <c r="AO100" s="41">
        <f t="shared" si="266"/>
        <v>0</v>
      </c>
      <c r="AP100" s="41">
        <f t="shared" si="266"/>
        <v>0</v>
      </c>
      <c r="AQ100" s="41">
        <f t="shared" si="266"/>
        <v>0</v>
      </c>
      <c r="AR100" s="41">
        <f t="shared" si="266"/>
        <v>0</v>
      </c>
      <c r="AS100" s="41">
        <f t="shared" si="266"/>
        <v>0</v>
      </c>
      <c r="AT100" s="41">
        <f t="shared" si="266"/>
        <v>0</v>
      </c>
      <c r="AU100" s="41">
        <f t="shared" si="266"/>
        <v>0</v>
      </c>
      <c r="AV100" s="41">
        <f t="shared" si="266"/>
        <v>0</v>
      </c>
      <c r="AW100" s="41">
        <f t="shared" si="266"/>
        <v>0</v>
      </c>
      <c r="AX100" s="41">
        <f t="shared" si="266"/>
        <v>0</v>
      </c>
      <c r="AY100" s="41">
        <f t="shared" si="266"/>
        <v>0</v>
      </c>
      <c r="AZ100" s="41">
        <f t="shared" si="266"/>
        <v>0</v>
      </c>
      <c r="BA100" s="41">
        <f t="shared" ref="BA100:CF100" si="267">IF(MONTH(BA$4)=MONTH(BonusMonth),SUMIFS($P$7:$P$23,BA$7:BA$23,"&gt;"&amp;0),0)</f>
        <v>0</v>
      </c>
      <c r="BB100" s="41">
        <f t="shared" si="267"/>
        <v>0</v>
      </c>
      <c r="BC100" s="41">
        <f t="shared" si="267"/>
        <v>0</v>
      </c>
      <c r="BD100" s="41">
        <f t="shared" si="267"/>
        <v>0</v>
      </c>
      <c r="BE100" s="41">
        <f t="shared" si="267"/>
        <v>0</v>
      </c>
      <c r="BF100" s="41">
        <f t="shared" si="267"/>
        <v>0</v>
      </c>
      <c r="BG100" s="41">
        <f t="shared" si="267"/>
        <v>0</v>
      </c>
      <c r="BH100" s="41">
        <f t="shared" si="267"/>
        <v>0</v>
      </c>
      <c r="BI100" s="41">
        <f t="shared" si="267"/>
        <v>0</v>
      </c>
      <c r="BJ100" s="41">
        <f t="shared" si="267"/>
        <v>0</v>
      </c>
      <c r="BK100" s="41">
        <f t="shared" si="267"/>
        <v>0</v>
      </c>
      <c r="BL100" s="41">
        <f t="shared" si="267"/>
        <v>0</v>
      </c>
      <c r="BM100" s="41">
        <f t="shared" si="267"/>
        <v>0</v>
      </c>
      <c r="BN100" s="41">
        <f t="shared" si="267"/>
        <v>0</v>
      </c>
      <c r="BO100" s="41">
        <f t="shared" si="267"/>
        <v>0</v>
      </c>
      <c r="BP100" s="41">
        <f t="shared" si="267"/>
        <v>0</v>
      </c>
      <c r="BQ100" s="41">
        <f t="shared" si="267"/>
        <v>0</v>
      </c>
      <c r="BR100" s="41">
        <f t="shared" si="267"/>
        <v>0</v>
      </c>
      <c r="BS100" s="41">
        <f t="shared" si="267"/>
        <v>0</v>
      </c>
      <c r="BT100" s="41">
        <f t="shared" si="267"/>
        <v>0</v>
      </c>
      <c r="BU100" s="41">
        <f t="shared" si="267"/>
        <v>0</v>
      </c>
      <c r="BV100" s="41">
        <f t="shared" si="267"/>
        <v>0</v>
      </c>
      <c r="BW100" s="41">
        <f t="shared" si="267"/>
        <v>0</v>
      </c>
      <c r="BX100" s="41">
        <f t="shared" si="267"/>
        <v>0</v>
      </c>
      <c r="BY100" s="41">
        <f t="shared" si="267"/>
        <v>0</v>
      </c>
      <c r="BZ100" s="41">
        <f t="shared" si="267"/>
        <v>0</v>
      </c>
      <c r="CA100" s="41">
        <f t="shared" si="267"/>
        <v>0</v>
      </c>
      <c r="CB100" s="41">
        <f t="shared" si="267"/>
        <v>0</v>
      </c>
      <c r="CC100" s="41">
        <f t="shared" si="267"/>
        <v>0</v>
      </c>
      <c r="CD100" s="41">
        <f t="shared" si="267"/>
        <v>0</v>
      </c>
      <c r="CE100" s="41">
        <f t="shared" si="267"/>
        <v>0</v>
      </c>
      <c r="CF100" s="41">
        <f t="shared" si="267"/>
        <v>0</v>
      </c>
      <c r="CG100" s="41">
        <f t="shared" ref="CG100:CN100" si="268">IF(MONTH(CG$4)=MONTH(BonusMonth),SUMIFS($P$7:$P$23,CG$7:CG$23,"&gt;"&amp;0),0)</f>
        <v>0</v>
      </c>
      <c r="CH100" s="41">
        <f t="shared" si="268"/>
        <v>0</v>
      </c>
      <c r="CI100" s="41">
        <f t="shared" si="268"/>
        <v>0</v>
      </c>
      <c r="CJ100" s="41">
        <f t="shared" si="268"/>
        <v>0</v>
      </c>
      <c r="CK100" s="41">
        <f t="shared" si="268"/>
        <v>0</v>
      </c>
      <c r="CL100" s="41">
        <f t="shared" si="268"/>
        <v>0</v>
      </c>
      <c r="CM100" s="41">
        <f t="shared" si="268"/>
        <v>0</v>
      </c>
      <c r="CN100" s="41">
        <f t="shared" si="268"/>
        <v>0</v>
      </c>
      <c r="CQ100" s="42">
        <f t="shared" si="248"/>
        <v>0</v>
      </c>
      <c r="CR100" s="42">
        <f t="shared" si="248"/>
        <v>0</v>
      </c>
      <c r="CS100" s="42">
        <f t="shared" si="248"/>
        <v>0</v>
      </c>
      <c r="CT100" s="42">
        <f t="shared" si="248"/>
        <v>0</v>
      </c>
      <c r="CU100" s="42">
        <f t="shared" si="248"/>
        <v>0</v>
      </c>
      <c r="CV100" s="42">
        <f t="shared" si="248"/>
        <v>0</v>
      </c>
      <c r="CW100" s="42">
        <f t="shared" si="248"/>
        <v>0</v>
      </c>
      <c r="CX100" s="42">
        <f t="shared" si="248"/>
        <v>0</v>
      </c>
      <c r="CY100" s="42">
        <f t="shared" si="248"/>
        <v>0</v>
      </c>
      <c r="CZ100" s="42">
        <f t="shared" si="248"/>
        <v>0</v>
      </c>
      <c r="DA100" s="42">
        <f t="shared" si="248"/>
        <v>0</v>
      </c>
      <c r="DB100" s="42">
        <f t="shared" si="248"/>
        <v>0</v>
      </c>
      <c r="DC100" s="42">
        <f t="shared" si="248"/>
        <v>0</v>
      </c>
      <c r="DD100" s="42">
        <f t="shared" si="248"/>
        <v>0</v>
      </c>
      <c r="DE100" s="42">
        <f t="shared" si="248"/>
        <v>0</v>
      </c>
      <c r="DF100" s="42">
        <f t="shared" si="248"/>
        <v>0</v>
      </c>
      <c r="DG100" s="42">
        <f t="shared" si="249"/>
        <v>0</v>
      </c>
      <c r="DH100" s="42">
        <f t="shared" si="249"/>
        <v>0</v>
      </c>
      <c r="DI100" s="42">
        <f t="shared" si="249"/>
        <v>0</v>
      </c>
      <c r="DJ100" s="42">
        <f t="shared" si="249"/>
        <v>0</v>
      </c>
      <c r="DK100" s="42">
        <f t="shared" si="249"/>
        <v>0</v>
      </c>
      <c r="DL100" s="42">
        <f t="shared" si="249"/>
        <v>0</v>
      </c>
      <c r="DM100" s="42">
        <f t="shared" si="249"/>
        <v>0</v>
      </c>
      <c r="DN100" s="42">
        <f t="shared" si="249"/>
        <v>0</v>
      </c>
      <c r="DP100" s="33"/>
      <c r="DQ100" s="42">
        <f t="shared" si="253"/>
        <v>0</v>
      </c>
      <c r="DR100" s="42">
        <f t="shared" si="253"/>
        <v>0</v>
      </c>
      <c r="DS100" s="42">
        <f t="shared" si="253"/>
        <v>0</v>
      </c>
      <c r="DT100" s="42">
        <f t="shared" si="253"/>
        <v>0</v>
      </c>
      <c r="DU100" s="42">
        <f t="shared" si="253"/>
        <v>0</v>
      </c>
      <c r="DV100" s="42">
        <f t="shared" si="253"/>
        <v>0</v>
      </c>
    </row>
    <row r="101" spans="2:126" outlineLevel="1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29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P101" s="33"/>
      <c r="DQ101" s="33"/>
      <c r="DR101" s="33"/>
      <c r="DS101" s="33"/>
    </row>
    <row r="102" spans="2:126" outlineLevel="3">
      <c r="D102" s="40" t="s">
        <v>63</v>
      </c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29"/>
      <c r="T102" s="39"/>
      <c r="U102" s="38">
        <f t="shared" ref="U102:AZ102" si="269">SUM(U56:U93)/2-U94</f>
        <v>0</v>
      </c>
      <c r="V102" s="38">
        <f t="shared" si="269"/>
        <v>0</v>
      </c>
      <c r="W102" s="38">
        <f t="shared" si="269"/>
        <v>0</v>
      </c>
      <c r="X102" s="38">
        <f t="shared" si="269"/>
        <v>0</v>
      </c>
      <c r="Y102" s="38">
        <f t="shared" si="269"/>
        <v>0</v>
      </c>
      <c r="Z102" s="38">
        <f t="shared" si="269"/>
        <v>0</v>
      </c>
      <c r="AA102" s="38">
        <f t="shared" si="269"/>
        <v>0</v>
      </c>
      <c r="AB102" s="38">
        <f t="shared" si="269"/>
        <v>0</v>
      </c>
      <c r="AC102" s="38">
        <f t="shared" si="269"/>
        <v>0</v>
      </c>
      <c r="AD102" s="38">
        <f t="shared" si="269"/>
        <v>0</v>
      </c>
      <c r="AE102" s="38">
        <f t="shared" si="269"/>
        <v>0</v>
      </c>
      <c r="AF102" s="38">
        <f t="shared" si="269"/>
        <v>0</v>
      </c>
      <c r="AG102" s="38">
        <f t="shared" si="269"/>
        <v>0</v>
      </c>
      <c r="AH102" s="38">
        <f t="shared" si="269"/>
        <v>0</v>
      </c>
      <c r="AI102" s="38">
        <f t="shared" si="269"/>
        <v>0</v>
      </c>
      <c r="AJ102" s="38">
        <f t="shared" si="269"/>
        <v>0</v>
      </c>
      <c r="AK102" s="38">
        <f t="shared" si="269"/>
        <v>0</v>
      </c>
      <c r="AL102" s="38">
        <f t="shared" si="269"/>
        <v>0</v>
      </c>
      <c r="AM102" s="38">
        <f t="shared" si="269"/>
        <v>0</v>
      </c>
      <c r="AN102" s="38">
        <f t="shared" si="269"/>
        <v>0</v>
      </c>
      <c r="AO102" s="38">
        <f t="shared" si="269"/>
        <v>0</v>
      </c>
      <c r="AP102" s="38">
        <f t="shared" si="269"/>
        <v>0</v>
      </c>
      <c r="AQ102" s="38">
        <f t="shared" si="269"/>
        <v>0</v>
      </c>
      <c r="AR102" s="38">
        <f t="shared" si="269"/>
        <v>0</v>
      </c>
      <c r="AS102" s="38">
        <f t="shared" si="269"/>
        <v>0</v>
      </c>
      <c r="AT102" s="38">
        <f t="shared" si="269"/>
        <v>0</v>
      </c>
      <c r="AU102" s="38">
        <f t="shared" si="269"/>
        <v>0</v>
      </c>
      <c r="AV102" s="38">
        <f t="shared" si="269"/>
        <v>0</v>
      </c>
      <c r="AW102" s="38">
        <f t="shared" si="269"/>
        <v>0</v>
      </c>
      <c r="AX102" s="38">
        <f t="shared" si="269"/>
        <v>0</v>
      </c>
      <c r="AY102" s="38">
        <f t="shared" si="269"/>
        <v>0</v>
      </c>
      <c r="AZ102" s="38">
        <f t="shared" si="269"/>
        <v>0</v>
      </c>
      <c r="BA102" s="38">
        <f t="shared" ref="BA102:CA102" si="270">SUM(BA56:BA93)/2-BA94</f>
        <v>0</v>
      </c>
      <c r="BB102" s="38">
        <f t="shared" si="270"/>
        <v>0</v>
      </c>
      <c r="BC102" s="38">
        <f t="shared" si="270"/>
        <v>0</v>
      </c>
      <c r="BD102" s="38">
        <f t="shared" si="270"/>
        <v>0</v>
      </c>
      <c r="BE102" s="38">
        <f t="shared" si="270"/>
        <v>0</v>
      </c>
      <c r="BF102" s="38">
        <f t="shared" si="270"/>
        <v>0</v>
      </c>
      <c r="BG102" s="38">
        <f t="shared" si="270"/>
        <v>0</v>
      </c>
      <c r="BH102" s="38">
        <f t="shared" si="270"/>
        <v>0</v>
      </c>
      <c r="BI102" s="38">
        <f t="shared" si="270"/>
        <v>0</v>
      </c>
      <c r="BJ102" s="38">
        <f t="shared" si="270"/>
        <v>0</v>
      </c>
      <c r="BK102" s="38">
        <f t="shared" si="270"/>
        <v>0</v>
      </c>
      <c r="BL102" s="38">
        <f t="shared" si="270"/>
        <v>0</v>
      </c>
      <c r="BM102" s="38">
        <f t="shared" si="270"/>
        <v>0</v>
      </c>
      <c r="BN102" s="38">
        <f t="shared" si="270"/>
        <v>0</v>
      </c>
      <c r="BO102" s="38">
        <f t="shared" si="270"/>
        <v>0</v>
      </c>
      <c r="BP102" s="38">
        <f t="shared" si="270"/>
        <v>0</v>
      </c>
      <c r="BQ102" s="38">
        <f t="shared" si="270"/>
        <v>0</v>
      </c>
      <c r="BR102" s="38">
        <f t="shared" si="270"/>
        <v>0</v>
      </c>
      <c r="BS102" s="38">
        <f t="shared" si="270"/>
        <v>0</v>
      </c>
      <c r="BT102" s="38">
        <f t="shared" si="270"/>
        <v>0</v>
      </c>
      <c r="BU102" s="38">
        <f t="shared" si="270"/>
        <v>0</v>
      </c>
      <c r="BV102" s="38">
        <f t="shared" si="270"/>
        <v>0</v>
      </c>
      <c r="BW102" s="38">
        <f t="shared" si="270"/>
        <v>0</v>
      </c>
      <c r="BX102" s="38">
        <f t="shared" si="270"/>
        <v>0</v>
      </c>
      <c r="BY102" s="38">
        <f t="shared" si="270"/>
        <v>0</v>
      </c>
      <c r="BZ102" s="38">
        <f t="shared" si="270"/>
        <v>0</v>
      </c>
      <c r="CA102" s="38">
        <f t="shared" si="270"/>
        <v>0</v>
      </c>
      <c r="CB102" s="38">
        <f t="shared" ref="CB102:CN102" si="271">SUM(CB56:CB93)/2-CB94</f>
        <v>0</v>
      </c>
      <c r="CC102" s="38">
        <f t="shared" si="271"/>
        <v>0</v>
      </c>
      <c r="CD102" s="38">
        <f t="shared" si="271"/>
        <v>0</v>
      </c>
      <c r="CE102" s="38">
        <f t="shared" si="271"/>
        <v>0</v>
      </c>
      <c r="CF102" s="38">
        <f t="shared" si="271"/>
        <v>0</v>
      </c>
      <c r="CG102" s="38">
        <f t="shared" si="271"/>
        <v>0</v>
      </c>
      <c r="CH102" s="38">
        <f t="shared" si="271"/>
        <v>0</v>
      </c>
      <c r="CI102" s="38">
        <f t="shared" si="271"/>
        <v>0</v>
      </c>
      <c r="CJ102" s="38">
        <f t="shared" si="271"/>
        <v>0</v>
      </c>
      <c r="CK102" s="38">
        <f t="shared" si="271"/>
        <v>0</v>
      </c>
      <c r="CL102" s="38">
        <f t="shared" si="271"/>
        <v>0</v>
      </c>
      <c r="CM102" s="38">
        <f t="shared" si="271"/>
        <v>0</v>
      </c>
      <c r="CN102" s="38">
        <f t="shared" si="271"/>
        <v>0</v>
      </c>
      <c r="CQ102" s="38">
        <f t="shared" ref="CQ102:DI102" si="272">SUM(CQ56:CQ92)/2-CQ94</f>
        <v>0</v>
      </c>
      <c r="CR102" s="38">
        <f t="shared" si="272"/>
        <v>0</v>
      </c>
      <c r="CS102" s="38">
        <f t="shared" si="272"/>
        <v>0</v>
      </c>
      <c r="CT102" s="38">
        <f t="shared" si="272"/>
        <v>0</v>
      </c>
      <c r="CU102" s="38">
        <f t="shared" si="272"/>
        <v>0</v>
      </c>
      <c r="CV102" s="38">
        <f t="shared" si="272"/>
        <v>0</v>
      </c>
      <c r="CW102" s="38">
        <f t="shared" si="272"/>
        <v>0</v>
      </c>
      <c r="CX102" s="38">
        <f t="shared" si="272"/>
        <v>0</v>
      </c>
      <c r="CY102" s="38">
        <f t="shared" si="272"/>
        <v>0</v>
      </c>
      <c r="CZ102" s="38">
        <f t="shared" si="272"/>
        <v>0</v>
      </c>
      <c r="DA102" s="38">
        <f t="shared" si="272"/>
        <v>0</v>
      </c>
      <c r="DB102" s="38">
        <f t="shared" si="272"/>
        <v>0</v>
      </c>
      <c r="DC102" s="38">
        <f t="shared" si="272"/>
        <v>0</v>
      </c>
      <c r="DD102" s="38">
        <f t="shared" si="272"/>
        <v>0</v>
      </c>
      <c r="DE102" s="38">
        <f t="shared" si="272"/>
        <v>0</v>
      </c>
      <c r="DF102" s="38">
        <f t="shared" si="272"/>
        <v>0</v>
      </c>
      <c r="DG102" s="38">
        <f t="shared" si="272"/>
        <v>0</v>
      </c>
      <c r="DH102" s="38">
        <f t="shared" si="272"/>
        <v>0</v>
      </c>
      <c r="DI102" s="38">
        <f t="shared" si="272"/>
        <v>0</v>
      </c>
      <c r="DJ102" s="38">
        <f t="shared" ref="DJ102:DN102" si="273">SUM(DJ56:DJ92)/2-DJ94</f>
        <v>0</v>
      </c>
      <c r="DK102" s="38">
        <f t="shared" si="273"/>
        <v>0</v>
      </c>
      <c r="DL102" s="38">
        <f t="shared" si="273"/>
        <v>0</v>
      </c>
      <c r="DM102" s="38">
        <f t="shared" si="273"/>
        <v>0</v>
      </c>
      <c r="DN102" s="38">
        <f t="shared" si="273"/>
        <v>0</v>
      </c>
      <c r="DP102" s="40"/>
      <c r="DQ102" s="38">
        <f>SUM(DQ56:DQ92)/2-DQ94</f>
        <v>0</v>
      </c>
      <c r="DR102" s="38">
        <f>SUM(DR56:DR92)/2-DR94</f>
        <v>0</v>
      </c>
      <c r="DS102" s="38">
        <f>SUM(DS56:DS92)/2-DS94</f>
        <v>0</v>
      </c>
      <c r="DT102" s="38">
        <f>SUM(DT56:DT92)/2-DT94</f>
        <v>0</v>
      </c>
      <c r="DU102" s="38">
        <f t="shared" ref="DU102:DV102" si="274">SUM(DU56:DU92)/2-DU94</f>
        <v>0</v>
      </c>
      <c r="DV102" s="38">
        <f t="shared" si="274"/>
        <v>0</v>
      </c>
    </row>
    <row r="103" spans="2:126" outlineLevel="3">
      <c r="D103" s="40" t="s">
        <v>62</v>
      </c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29"/>
      <c r="T103" s="39"/>
      <c r="U103" s="38">
        <f t="shared" ref="U103:AZ103" si="275">U6+SUMPRODUCT(U41:U46,U27:U32)-SUM(U95:U96)</f>
        <v>0</v>
      </c>
      <c r="V103" s="38">
        <f t="shared" si="275"/>
        <v>0</v>
      </c>
      <c r="W103" s="38">
        <f t="shared" si="275"/>
        <v>0</v>
      </c>
      <c r="X103" s="38">
        <f t="shared" si="275"/>
        <v>0</v>
      </c>
      <c r="Y103" s="38">
        <f t="shared" si="275"/>
        <v>0</v>
      </c>
      <c r="Z103" s="38">
        <f t="shared" si="275"/>
        <v>0</v>
      </c>
      <c r="AA103" s="38">
        <f t="shared" si="275"/>
        <v>0</v>
      </c>
      <c r="AB103" s="38">
        <f t="shared" si="275"/>
        <v>0</v>
      </c>
      <c r="AC103" s="38">
        <f t="shared" si="275"/>
        <v>0</v>
      </c>
      <c r="AD103" s="38">
        <f t="shared" si="275"/>
        <v>0</v>
      </c>
      <c r="AE103" s="38">
        <f t="shared" si="275"/>
        <v>0</v>
      </c>
      <c r="AF103" s="38">
        <f t="shared" si="275"/>
        <v>0</v>
      </c>
      <c r="AG103" s="38">
        <f t="shared" si="275"/>
        <v>0</v>
      </c>
      <c r="AH103" s="38">
        <f t="shared" si="275"/>
        <v>0</v>
      </c>
      <c r="AI103" s="38">
        <f t="shared" si="275"/>
        <v>0</v>
      </c>
      <c r="AJ103" s="38">
        <f t="shared" si="275"/>
        <v>0</v>
      </c>
      <c r="AK103" s="38">
        <f t="shared" si="275"/>
        <v>0</v>
      </c>
      <c r="AL103" s="38">
        <f t="shared" si="275"/>
        <v>0</v>
      </c>
      <c r="AM103" s="38">
        <f t="shared" si="275"/>
        <v>0</v>
      </c>
      <c r="AN103" s="38">
        <f t="shared" si="275"/>
        <v>0</v>
      </c>
      <c r="AO103" s="38">
        <f t="shared" si="275"/>
        <v>0</v>
      </c>
      <c r="AP103" s="38">
        <f t="shared" si="275"/>
        <v>0</v>
      </c>
      <c r="AQ103" s="38">
        <f t="shared" si="275"/>
        <v>0</v>
      </c>
      <c r="AR103" s="38">
        <f t="shared" si="275"/>
        <v>0</v>
      </c>
      <c r="AS103" s="38">
        <f t="shared" si="275"/>
        <v>0</v>
      </c>
      <c r="AT103" s="38">
        <f t="shared" si="275"/>
        <v>0</v>
      </c>
      <c r="AU103" s="38">
        <f t="shared" si="275"/>
        <v>0</v>
      </c>
      <c r="AV103" s="38">
        <f t="shared" si="275"/>
        <v>0</v>
      </c>
      <c r="AW103" s="38">
        <f t="shared" si="275"/>
        <v>0</v>
      </c>
      <c r="AX103" s="38">
        <f t="shared" si="275"/>
        <v>0</v>
      </c>
      <c r="AY103" s="38">
        <f t="shared" si="275"/>
        <v>0</v>
      </c>
      <c r="AZ103" s="38">
        <f t="shared" si="275"/>
        <v>0</v>
      </c>
      <c r="BA103" s="38">
        <f t="shared" ref="BA103:CF103" si="276">BA6+SUMPRODUCT(BA41:BA46,BA27:BA32)-SUM(BA95:BA96)</f>
        <v>0</v>
      </c>
      <c r="BB103" s="38">
        <f t="shared" si="276"/>
        <v>0</v>
      </c>
      <c r="BC103" s="38">
        <f t="shared" si="276"/>
        <v>0</v>
      </c>
      <c r="BD103" s="38">
        <f t="shared" si="276"/>
        <v>0</v>
      </c>
      <c r="BE103" s="38">
        <f t="shared" si="276"/>
        <v>0</v>
      </c>
      <c r="BF103" s="38">
        <f t="shared" si="276"/>
        <v>0</v>
      </c>
      <c r="BG103" s="38">
        <f t="shared" si="276"/>
        <v>0</v>
      </c>
      <c r="BH103" s="38">
        <f t="shared" si="276"/>
        <v>0</v>
      </c>
      <c r="BI103" s="38">
        <f t="shared" si="276"/>
        <v>0</v>
      </c>
      <c r="BJ103" s="38">
        <f t="shared" si="276"/>
        <v>0</v>
      </c>
      <c r="BK103" s="38">
        <f t="shared" si="276"/>
        <v>0</v>
      </c>
      <c r="BL103" s="38">
        <f t="shared" si="276"/>
        <v>0</v>
      </c>
      <c r="BM103" s="38">
        <f t="shared" si="276"/>
        <v>0</v>
      </c>
      <c r="BN103" s="38">
        <f t="shared" si="276"/>
        <v>0</v>
      </c>
      <c r="BO103" s="38">
        <f t="shared" si="276"/>
        <v>0</v>
      </c>
      <c r="BP103" s="38">
        <f t="shared" si="276"/>
        <v>0</v>
      </c>
      <c r="BQ103" s="38">
        <f t="shared" si="276"/>
        <v>0</v>
      </c>
      <c r="BR103" s="38">
        <f t="shared" si="276"/>
        <v>0</v>
      </c>
      <c r="BS103" s="38">
        <f t="shared" si="276"/>
        <v>0</v>
      </c>
      <c r="BT103" s="38">
        <f t="shared" si="276"/>
        <v>0</v>
      </c>
      <c r="BU103" s="38">
        <f t="shared" si="276"/>
        <v>0</v>
      </c>
      <c r="BV103" s="38">
        <f t="shared" si="276"/>
        <v>0</v>
      </c>
      <c r="BW103" s="38">
        <f t="shared" si="276"/>
        <v>0</v>
      </c>
      <c r="BX103" s="38">
        <f t="shared" si="276"/>
        <v>0</v>
      </c>
      <c r="BY103" s="38">
        <f t="shared" si="276"/>
        <v>0</v>
      </c>
      <c r="BZ103" s="38">
        <f t="shared" si="276"/>
        <v>0</v>
      </c>
      <c r="CA103" s="38">
        <f t="shared" si="276"/>
        <v>0</v>
      </c>
      <c r="CB103" s="38">
        <f t="shared" si="276"/>
        <v>0</v>
      </c>
      <c r="CC103" s="38">
        <f t="shared" si="276"/>
        <v>0</v>
      </c>
      <c r="CD103" s="38">
        <f t="shared" si="276"/>
        <v>0</v>
      </c>
      <c r="CE103" s="38">
        <f t="shared" si="276"/>
        <v>0</v>
      </c>
      <c r="CF103" s="38">
        <f t="shared" si="276"/>
        <v>0</v>
      </c>
      <c r="CG103" s="38">
        <f t="shared" ref="CG103:CN103" si="277">CG6+SUMPRODUCT(CG41:CG46,CG27:CG32)-SUM(CG95:CG96)</f>
        <v>0</v>
      </c>
      <c r="CH103" s="38">
        <f t="shared" si="277"/>
        <v>0</v>
      </c>
      <c r="CI103" s="38">
        <f t="shared" si="277"/>
        <v>0</v>
      </c>
      <c r="CJ103" s="38">
        <f t="shared" si="277"/>
        <v>0</v>
      </c>
      <c r="CK103" s="38">
        <f t="shared" si="277"/>
        <v>0</v>
      </c>
      <c r="CL103" s="38">
        <f t="shared" si="277"/>
        <v>0</v>
      </c>
      <c r="CM103" s="38">
        <f t="shared" si="277"/>
        <v>0</v>
      </c>
      <c r="CN103" s="38">
        <f t="shared" si="277"/>
        <v>0</v>
      </c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P103" s="40"/>
      <c r="DQ103" s="38"/>
      <c r="DR103" s="38"/>
      <c r="DS103" s="38"/>
      <c r="DT103" s="38"/>
      <c r="DU103" s="38"/>
      <c r="DV103" s="38"/>
    </row>
    <row r="104" spans="2:126">
      <c r="S104" s="29"/>
    </row>
    <row r="105" spans="2:126" s="37" customFormat="1" ht="14.4">
      <c r="B105" s="5" t="s">
        <v>56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T105" s="64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/>
      <c r="CP105" s="64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/>
      <c r="DP105" s="64"/>
      <c r="DQ105" s="2"/>
      <c r="DR105" s="2"/>
      <c r="DS105" s="2"/>
      <c r="DT105" s="2"/>
      <c r="DU105" s="2"/>
      <c r="DV105" s="2"/>
    </row>
    <row r="106" spans="2:126" outlineLevel="2">
      <c r="D106" s="33" t="s">
        <v>61</v>
      </c>
      <c r="E106" s="36">
        <v>0.08</v>
      </c>
      <c r="F106" s="34" t="s">
        <v>58</v>
      </c>
      <c r="S106" s="29"/>
    </row>
    <row r="107" spans="2:126" outlineLevel="2">
      <c r="D107" s="33" t="s">
        <v>60</v>
      </c>
      <c r="E107" s="36">
        <v>0.1</v>
      </c>
      <c r="F107" s="34" t="s">
        <v>58</v>
      </c>
      <c r="S107" s="29"/>
    </row>
    <row r="108" spans="2:126" outlineLevel="2">
      <c r="D108" s="33" t="s">
        <v>59</v>
      </c>
      <c r="E108" s="35">
        <v>2.5000000000000001E-3</v>
      </c>
      <c r="F108" s="34" t="s">
        <v>58</v>
      </c>
      <c r="S108" s="29"/>
    </row>
    <row r="109" spans="2:126" outlineLevel="2">
      <c r="D109" s="33" t="s">
        <v>57</v>
      </c>
      <c r="E109" s="32">
        <v>366</v>
      </c>
      <c r="S109" s="29"/>
    </row>
    <row r="110" spans="2:126">
      <c r="S110" s="29"/>
    </row>
  </sheetData>
  <mergeCells count="3">
    <mergeCell ref="T2:T5"/>
    <mergeCell ref="CP2:CP5"/>
    <mergeCell ref="DP2:DP5"/>
  </mergeCells>
  <dataValidations disablePrompts="1" count="4">
    <dataValidation type="list" allowBlank="1" showInputMessage="1" showErrorMessage="1" sqref="G7:G11" xr:uid="{229C8FBA-F8D8-40E7-8AA6-B928B4E3EA9A}">
      <formula1>"General &amp; Administrative,Sales &amp; Marketing,Engineering,Product,Customer Support"</formula1>
    </dataValidation>
    <dataValidation type="list" allowBlank="1" showInputMessage="1" showErrorMessage="1" sqref="H7 H10:H11" xr:uid="{D081DCB5-BB51-4356-805C-09CEB635C186}">
      <formula1>"UK"</formula1>
    </dataValidation>
    <dataValidation type="list" allowBlank="1" showInputMessage="1" showErrorMessage="1" sqref="Q7:Q23" xr:uid="{A93DAF17-B4E2-4355-BFF9-618CF85D892F}">
      <formula1>"FTE, Consultant"</formula1>
    </dataValidation>
    <dataValidation type="list" allowBlank="1" showInputMessage="1" showErrorMessage="1" sqref="H8:H9" xr:uid="{2188125E-DA3F-4037-BF6F-4B69335502B3}">
      <formula1>"UK, Overseas"</formula1>
    </dataValidation>
  </dataValidations>
  <pageMargins left="0.7" right="0.7" top="0.75" bottom="0.75" header="0.3" footer="0.3"/>
  <pageSetup orientation="portrait" r:id="rId1"/>
  <customProperties>
    <customPr name="mw_flags_replaced" r:id="rId2"/>
    <customPr name="sourceTemplate" r:id="rId3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28F7-B6DC-40DE-87FD-D0A402DEA14D}">
  <sheetPr>
    <outlinePr summaryBelow="0" summaryRight="0"/>
  </sheetPr>
  <dimension ref="A1:DI90"/>
  <sheetViews>
    <sheetView showGridLines="0" topLeftCell="A4" zoomScale="130" zoomScaleNormal="130" workbookViewId="0">
      <selection activeCell="I14" sqref="I14"/>
    </sheetView>
  </sheetViews>
  <sheetFormatPr defaultRowHeight="14.4" outlineLevelRow="1" outlineLevelCol="1"/>
  <cols>
    <col min="1" max="1" width="2.6640625" customWidth="1"/>
    <col min="2" max="2" width="2.44140625" customWidth="1"/>
    <col min="3" max="3" width="2.77734375" customWidth="1"/>
    <col min="4" max="5" width="22.77734375" customWidth="1"/>
    <col min="7" max="7" width="3.5546875" bestFit="1" customWidth="1"/>
    <col min="8" max="8" width="6.5546875" bestFit="1" customWidth="1" outlineLevel="1"/>
    <col min="9" max="9" width="6.88671875" bestFit="1" customWidth="1" outlineLevel="1"/>
    <col min="10" max="10" width="7.44140625" bestFit="1" customWidth="1" outlineLevel="1"/>
    <col min="11" max="11" width="6.88671875" bestFit="1" customWidth="1" outlineLevel="1"/>
    <col min="12" max="13" width="10.77734375" bestFit="1" customWidth="1" outlineLevel="1"/>
    <col min="14" max="14" width="6.109375" bestFit="1" customWidth="1" outlineLevel="1"/>
    <col min="15" max="38" width="10.77734375" bestFit="1" customWidth="1" outlineLevel="1"/>
    <col min="39" max="40" width="11.88671875" bestFit="1" customWidth="1" outlineLevel="1"/>
    <col min="41" max="44" width="10.77734375" bestFit="1" customWidth="1" outlineLevel="1"/>
    <col min="45" max="46" width="11.88671875" bestFit="1" customWidth="1" outlineLevel="1"/>
    <col min="47" max="47" width="10.77734375" bestFit="1" customWidth="1" outlineLevel="1"/>
    <col min="48" max="49" width="11.88671875" bestFit="1" customWidth="1" outlineLevel="1"/>
    <col min="50" max="53" width="10.77734375" bestFit="1" customWidth="1" outlineLevel="1"/>
    <col min="54" max="55" width="11.88671875" bestFit="1" customWidth="1" outlineLevel="1"/>
    <col min="56" max="56" width="10.77734375" bestFit="1" customWidth="1" outlineLevel="1"/>
    <col min="57" max="60" width="11.88671875" bestFit="1" customWidth="1" outlineLevel="1"/>
    <col min="61" max="61" width="10.77734375" bestFit="1" customWidth="1" outlineLevel="1"/>
    <col min="62" max="63" width="11.88671875" bestFit="1" customWidth="1" outlineLevel="1"/>
    <col min="64" max="67" width="10.77734375" bestFit="1" customWidth="1" outlineLevel="1"/>
    <col min="68" max="69" width="11.88671875" bestFit="1" customWidth="1" outlineLevel="1"/>
    <col min="70" max="70" width="10.77734375" bestFit="1" customWidth="1" outlineLevel="1"/>
    <col min="71" max="72" width="11.88671875" bestFit="1" customWidth="1" outlineLevel="1"/>
    <col min="73" max="76" width="10.77734375" bestFit="1" customWidth="1" outlineLevel="1"/>
    <col min="77" max="78" width="11.88671875" bestFit="1" customWidth="1" outlineLevel="1"/>
    <col min="79" max="79" width="10.77734375" bestFit="1" customWidth="1" outlineLevel="1"/>
    <col min="80" max="80" width="2.44140625" customWidth="1"/>
    <col min="81" max="81" width="3.109375" customWidth="1" collapsed="1"/>
    <col min="82" max="105" width="8.88671875" hidden="1" customWidth="1" outlineLevel="1"/>
    <col min="106" max="106" width="2.88671875" customWidth="1"/>
    <col min="107" max="107" width="3.88671875" customWidth="1"/>
    <col min="108" max="113" width="9.109375" bestFit="1" customWidth="1" outlineLevel="1"/>
  </cols>
  <sheetData>
    <row r="1" spans="1:113">
      <c r="A1" s="6" t="str">
        <f>CompanyName</f>
        <v>Alma Financial Model</v>
      </c>
    </row>
    <row r="2" spans="1:113">
      <c r="A2" s="13" t="s">
        <v>200</v>
      </c>
    </row>
    <row r="3" spans="1:113">
      <c r="A3" s="16" t="str">
        <f>Drivers!A3</f>
        <v>All Good!</v>
      </c>
      <c r="G3" s="157" t="s">
        <v>0</v>
      </c>
      <c r="CC3" s="157" t="s">
        <v>1</v>
      </c>
      <c r="DC3" s="157" t="s">
        <v>2</v>
      </c>
    </row>
    <row r="4" spans="1:113">
      <c r="G4" s="157"/>
      <c r="CC4" s="157"/>
      <c r="CD4" s="1">
        <f>EOMONTH(H5,2)</f>
        <v>46112</v>
      </c>
      <c r="CE4" s="1">
        <f>EOMONTH(CD4,3)</f>
        <v>46203</v>
      </c>
      <c r="CF4" s="1">
        <f t="shared" ref="CF4:DA4" si="0">EOMONTH(CE4,3)</f>
        <v>46295</v>
      </c>
      <c r="CG4" s="1">
        <f t="shared" si="0"/>
        <v>46387</v>
      </c>
      <c r="CH4" s="1">
        <f t="shared" si="0"/>
        <v>46477</v>
      </c>
      <c r="CI4" s="1">
        <f t="shared" si="0"/>
        <v>46568</v>
      </c>
      <c r="CJ4" s="1">
        <f t="shared" si="0"/>
        <v>46660</v>
      </c>
      <c r="CK4" s="1">
        <f t="shared" si="0"/>
        <v>46752</v>
      </c>
      <c r="CL4" s="1">
        <f t="shared" si="0"/>
        <v>46843</v>
      </c>
      <c r="CM4" s="1">
        <f t="shared" si="0"/>
        <v>46934</v>
      </c>
      <c r="CN4" s="1">
        <f t="shared" si="0"/>
        <v>47026</v>
      </c>
      <c r="CO4" s="1">
        <f t="shared" si="0"/>
        <v>47118</v>
      </c>
      <c r="CP4" s="1">
        <f t="shared" si="0"/>
        <v>47208</v>
      </c>
      <c r="CQ4" s="1">
        <f t="shared" si="0"/>
        <v>47299</v>
      </c>
      <c r="CR4" s="1">
        <f t="shared" si="0"/>
        <v>47391</v>
      </c>
      <c r="CS4" s="1">
        <f t="shared" si="0"/>
        <v>47483</v>
      </c>
      <c r="CT4" s="1">
        <f t="shared" si="0"/>
        <v>47573</v>
      </c>
      <c r="CU4" s="1">
        <f t="shared" si="0"/>
        <v>47664</v>
      </c>
      <c r="CV4" s="1">
        <f t="shared" si="0"/>
        <v>47756</v>
      </c>
      <c r="CW4" s="1">
        <f t="shared" si="0"/>
        <v>47848</v>
      </c>
      <c r="CX4" s="1">
        <f t="shared" si="0"/>
        <v>47938</v>
      </c>
      <c r="CY4" s="1">
        <f t="shared" si="0"/>
        <v>48029</v>
      </c>
      <c r="CZ4" s="1">
        <f t="shared" si="0"/>
        <v>48121</v>
      </c>
      <c r="DA4" s="1">
        <f t="shared" si="0"/>
        <v>48213</v>
      </c>
      <c r="DC4" s="157"/>
      <c r="DD4" s="1">
        <f>EOMONTH(H5,11)</f>
        <v>46387</v>
      </c>
      <c r="DE4" s="1">
        <f>EOMONTH(DD4,12)</f>
        <v>46752</v>
      </c>
      <c r="DF4" s="1">
        <f t="shared" ref="DF4:DI4" si="1">EOMONTH(DE4,12)</f>
        <v>47118</v>
      </c>
      <c r="DG4" s="1">
        <f t="shared" si="1"/>
        <v>47483</v>
      </c>
      <c r="DH4" s="1">
        <f t="shared" si="1"/>
        <v>47848</v>
      </c>
      <c r="DI4" s="1">
        <f t="shared" si="1"/>
        <v>48213</v>
      </c>
    </row>
    <row r="5" spans="1:113">
      <c r="G5" s="157"/>
      <c r="H5" s="3">
        <f>StartDate</f>
        <v>46053</v>
      </c>
      <c r="I5" s="3">
        <f>EOMONTH(H5,1)</f>
        <v>46081</v>
      </c>
      <c r="J5" s="3">
        <f t="shared" ref="J5:BU5" si="2">EOMONTH(I5,1)</f>
        <v>46112</v>
      </c>
      <c r="K5" s="3">
        <f t="shared" si="2"/>
        <v>46142</v>
      </c>
      <c r="L5" s="3">
        <f t="shared" si="2"/>
        <v>46173</v>
      </c>
      <c r="M5" s="3">
        <f t="shared" si="2"/>
        <v>46203</v>
      </c>
      <c r="N5" s="3">
        <f t="shared" si="2"/>
        <v>46234</v>
      </c>
      <c r="O5" s="3">
        <f t="shared" si="2"/>
        <v>46265</v>
      </c>
      <c r="P5" s="3">
        <f t="shared" si="2"/>
        <v>46295</v>
      </c>
      <c r="Q5" s="3">
        <f t="shared" si="2"/>
        <v>46326</v>
      </c>
      <c r="R5" s="3">
        <f t="shared" si="2"/>
        <v>46356</v>
      </c>
      <c r="S5" s="3">
        <f t="shared" si="2"/>
        <v>46387</v>
      </c>
      <c r="T5" s="3">
        <f t="shared" si="2"/>
        <v>46418</v>
      </c>
      <c r="U5" s="3">
        <f t="shared" si="2"/>
        <v>46446</v>
      </c>
      <c r="V5" s="3">
        <f t="shared" si="2"/>
        <v>46477</v>
      </c>
      <c r="W5" s="3">
        <f t="shared" si="2"/>
        <v>46507</v>
      </c>
      <c r="X5" s="3">
        <f t="shared" si="2"/>
        <v>46538</v>
      </c>
      <c r="Y5" s="3">
        <f t="shared" si="2"/>
        <v>46568</v>
      </c>
      <c r="Z5" s="3">
        <f t="shared" si="2"/>
        <v>46599</v>
      </c>
      <c r="AA5" s="3">
        <f t="shared" si="2"/>
        <v>46630</v>
      </c>
      <c r="AB5" s="3">
        <f t="shared" si="2"/>
        <v>46660</v>
      </c>
      <c r="AC5" s="3">
        <f t="shared" si="2"/>
        <v>46691</v>
      </c>
      <c r="AD5" s="3">
        <f t="shared" si="2"/>
        <v>46721</v>
      </c>
      <c r="AE5" s="3">
        <f t="shared" si="2"/>
        <v>46752</v>
      </c>
      <c r="AF5" s="3">
        <f t="shared" si="2"/>
        <v>46783</v>
      </c>
      <c r="AG5" s="3">
        <f t="shared" si="2"/>
        <v>46812</v>
      </c>
      <c r="AH5" s="3">
        <f t="shared" si="2"/>
        <v>46843</v>
      </c>
      <c r="AI5" s="3">
        <f t="shared" si="2"/>
        <v>46873</v>
      </c>
      <c r="AJ5" s="3">
        <f t="shared" si="2"/>
        <v>46904</v>
      </c>
      <c r="AK5" s="3">
        <f t="shared" si="2"/>
        <v>46934</v>
      </c>
      <c r="AL5" s="3">
        <f t="shared" si="2"/>
        <v>46965</v>
      </c>
      <c r="AM5" s="3">
        <f t="shared" si="2"/>
        <v>46996</v>
      </c>
      <c r="AN5" s="3">
        <f t="shared" si="2"/>
        <v>47026</v>
      </c>
      <c r="AO5" s="3">
        <f t="shared" si="2"/>
        <v>47057</v>
      </c>
      <c r="AP5" s="3">
        <f t="shared" si="2"/>
        <v>47087</v>
      </c>
      <c r="AQ5" s="3">
        <f t="shared" si="2"/>
        <v>47118</v>
      </c>
      <c r="AR5" s="3">
        <f t="shared" si="2"/>
        <v>47149</v>
      </c>
      <c r="AS5" s="3">
        <f t="shared" si="2"/>
        <v>47177</v>
      </c>
      <c r="AT5" s="3">
        <f t="shared" si="2"/>
        <v>47208</v>
      </c>
      <c r="AU5" s="3">
        <f t="shared" si="2"/>
        <v>47238</v>
      </c>
      <c r="AV5" s="3">
        <f t="shared" si="2"/>
        <v>47269</v>
      </c>
      <c r="AW5" s="3">
        <f t="shared" si="2"/>
        <v>47299</v>
      </c>
      <c r="AX5" s="3">
        <f t="shared" si="2"/>
        <v>47330</v>
      </c>
      <c r="AY5" s="3">
        <f t="shared" si="2"/>
        <v>47361</v>
      </c>
      <c r="AZ5" s="3">
        <f t="shared" si="2"/>
        <v>47391</v>
      </c>
      <c r="BA5" s="3">
        <f t="shared" si="2"/>
        <v>47422</v>
      </c>
      <c r="BB5" s="3">
        <f t="shared" si="2"/>
        <v>47452</v>
      </c>
      <c r="BC5" s="3">
        <f t="shared" si="2"/>
        <v>47483</v>
      </c>
      <c r="BD5" s="3">
        <f t="shared" si="2"/>
        <v>47514</v>
      </c>
      <c r="BE5" s="3">
        <f t="shared" si="2"/>
        <v>47542</v>
      </c>
      <c r="BF5" s="3">
        <f t="shared" si="2"/>
        <v>47573</v>
      </c>
      <c r="BG5" s="3">
        <f t="shared" si="2"/>
        <v>47603</v>
      </c>
      <c r="BH5" s="3">
        <f t="shared" si="2"/>
        <v>47634</v>
      </c>
      <c r="BI5" s="3">
        <f t="shared" si="2"/>
        <v>47664</v>
      </c>
      <c r="BJ5" s="3">
        <f t="shared" si="2"/>
        <v>47695</v>
      </c>
      <c r="BK5" s="3">
        <f t="shared" si="2"/>
        <v>47726</v>
      </c>
      <c r="BL5" s="3">
        <f t="shared" si="2"/>
        <v>47756</v>
      </c>
      <c r="BM5" s="3">
        <f t="shared" si="2"/>
        <v>47787</v>
      </c>
      <c r="BN5" s="3">
        <f t="shared" si="2"/>
        <v>47817</v>
      </c>
      <c r="BO5" s="3">
        <f t="shared" si="2"/>
        <v>47848</v>
      </c>
      <c r="BP5" s="3">
        <f t="shared" si="2"/>
        <v>47879</v>
      </c>
      <c r="BQ5" s="3">
        <f t="shared" si="2"/>
        <v>47907</v>
      </c>
      <c r="BR5" s="3">
        <f t="shared" si="2"/>
        <v>47938</v>
      </c>
      <c r="BS5" s="3">
        <f t="shared" si="2"/>
        <v>47968</v>
      </c>
      <c r="BT5" s="3">
        <f t="shared" si="2"/>
        <v>47999</v>
      </c>
      <c r="BU5" s="3">
        <f t="shared" si="2"/>
        <v>48029</v>
      </c>
      <c r="BV5" s="3">
        <f t="shared" ref="BV5:CA5" si="3">EOMONTH(BU5,1)</f>
        <v>48060</v>
      </c>
      <c r="BW5" s="3">
        <f t="shared" si="3"/>
        <v>48091</v>
      </c>
      <c r="BX5" s="3">
        <f t="shared" si="3"/>
        <v>48121</v>
      </c>
      <c r="BY5" s="3">
        <f t="shared" si="3"/>
        <v>48152</v>
      </c>
      <c r="BZ5" s="3">
        <f t="shared" si="3"/>
        <v>48182</v>
      </c>
      <c r="CA5" s="3">
        <f t="shared" si="3"/>
        <v>48213</v>
      </c>
      <c r="CB5" s="1"/>
      <c r="CC5" s="157"/>
      <c r="CD5" s="10" t="str">
        <f>"Q"&amp; ROUNDUP(MONTH(CD4)/3,0) &amp;" " &amp;YEAR(CD4)</f>
        <v>Q1 2026</v>
      </c>
      <c r="CE5" s="10" t="str">
        <f t="shared" ref="CE5:DA5" si="4">"Q"&amp; ROUNDUP(MONTH(CE4)/3,0) &amp;" " &amp;YEAR(CE4)</f>
        <v>Q2 2026</v>
      </c>
      <c r="CF5" s="10" t="str">
        <f t="shared" si="4"/>
        <v>Q3 2026</v>
      </c>
      <c r="CG5" s="10" t="str">
        <f t="shared" si="4"/>
        <v>Q4 2026</v>
      </c>
      <c r="CH5" s="10" t="str">
        <f t="shared" si="4"/>
        <v>Q1 2027</v>
      </c>
      <c r="CI5" s="10" t="str">
        <f t="shared" si="4"/>
        <v>Q2 2027</v>
      </c>
      <c r="CJ5" s="10" t="str">
        <f t="shared" si="4"/>
        <v>Q3 2027</v>
      </c>
      <c r="CK5" s="10" t="str">
        <f t="shared" si="4"/>
        <v>Q4 2027</v>
      </c>
      <c r="CL5" s="10" t="str">
        <f t="shared" si="4"/>
        <v>Q1 2028</v>
      </c>
      <c r="CM5" s="10" t="str">
        <f t="shared" si="4"/>
        <v>Q2 2028</v>
      </c>
      <c r="CN5" s="10" t="str">
        <f t="shared" si="4"/>
        <v>Q3 2028</v>
      </c>
      <c r="CO5" s="10" t="str">
        <f t="shared" si="4"/>
        <v>Q4 2028</v>
      </c>
      <c r="CP5" s="10" t="str">
        <f t="shared" si="4"/>
        <v>Q1 2029</v>
      </c>
      <c r="CQ5" s="10" t="str">
        <f t="shared" si="4"/>
        <v>Q2 2029</v>
      </c>
      <c r="CR5" s="10" t="str">
        <f t="shared" si="4"/>
        <v>Q3 2029</v>
      </c>
      <c r="CS5" s="10" t="str">
        <f t="shared" si="4"/>
        <v>Q4 2029</v>
      </c>
      <c r="CT5" s="10" t="str">
        <f t="shared" si="4"/>
        <v>Q1 2030</v>
      </c>
      <c r="CU5" s="10" t="str">
        <f t="shared" si="4"/>
        <v>Q2 2030</v>
      </c>
      <c r="CV5" s="10" t="str">
        <f t="shared" si="4"/>
        <v>Q3 2030</v>
      </c>
      <c r="CW5" s="10" t="str">
        <f t="shared" si="4"/>
        <v>Q4 2030</v>
      </c>
      <c r="CX5" s="10" t="str">
        <f t="shared" si="4"/>
        <v>Q1 2031</v>
      </c>
      <c r="CY5" s="10" t="str">
        <f t="shared" si="4"/>
        <v>Q2 2031</v>
      </c>
      <c r="CZ5" s="10" t="str">
        <f t="shared" si="4"/>
        <v>Q3 2031</v>
      </c>
      <c r="DA5" s="10" t="str">
        <f t="shared" si="4"/>
        <v>Q4 2031</v>
      </c>
      <c r="DC5" s="157"/>
      <c r="DD5" s="4">
        <f>YEAR(DD4)</f>
        <v>2026</v>
      </c>
      <c r="DE5" s="4">
        <f t="shared" ref="DE5:DI5" si="5">YEAR(DE4)</f>
        <v>2027</v>
      </c>
      <c r="DF5" s="4">
        <f t="shared" si="5"/>
        <v>2028</v>
      </c>
      <c r="DG5" s="4">
        <f t="shared" si="5"/>
        <v>2029</v>
      </c>
      <c r="DH5" s="4">
        <f t="shared" si="5"/>
        <v>2030</v>
      </c>
      <c r="DI5" s="4">
        <f t="shared" si="5"/>
        <v>2031</v>
      </c>
    </row>
    <row r="6" spans="1:113">
      <c r="B6" s="5" t="s">
        <v>200</v>
      </c>
      <c r="C6" s="2"/>
      <c r="D6" s="2"/>
      <c r="E6" s="2"/>
      <c r="G6" s="15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C6" s="157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C6" s="157"/>
      <c r="DD6" s="2"/>
      <c r="DE6" s="2"/>
      <c r="DF6" s="2"/>
      <c r="DG6" s="2"/>
      <c r="DH6" s="2"/>
      <c r="DI6" s="2"/>
    </row>
    <row r="7" spans="1:113">
      <c r="C7" s="7" t="s">
        <v>201</v>
      </c>
      <c r="H7" s="28">
        <f t="shared" ref="H7:BS7" si="6">SUM(H8:H12)</f>
        <v>0</v>
      </c>
      <c r="I7" s="28">
        <f t="shared" si="6"/>
        <v>0</v>
      </c>
      <c r="J7" s="28">
        <f t="shared" si="6"/>
        <v>0</v>
      </c>
      <c r="K7" s="28">
        <f t="shared" si="6"/>
        <v>0</v>
      </c>
      <c r="L7" s="28">
        <f t="shared" si="6"/>
        <v>0</v>
      </c>
      <c r="M7" s="28">
        <f t="shared" si="6"/>
        <v>0</v>
      </c>
      <c r="N7" s="28">
        <f t="shared" si="6"/>
        <v>123602.35416666667</v>
      </c>
      <c r="O7" s="28">
        <f t="shared" si="6"/>
        <v>0</v>
      </c>
      <c r="P7" s="28">
        <f t="shared" si="6"/>
        <v>31912.5</v>
      </c>
      <c r="Q7" s="28">
        <f t="shared" si="6"/>
        <v>91162.604166666672</v>
      </c>
      <c r="R7" s="28">
        <f t="shared" si="6"/>
        <v>59250.104166666672</v>
      </c>
      <c r="S7" s="28">
        <f t="shared" si="6"/>
        <v>64352.25</v>
      </c>
      <c r="T7" s="28">
        <f t="shared" si="6"/>
        <v>123075.10416666667</v>
      </c>
      <c r="U7" s="28">
        <f t="shared" si="6"/>
        <v>91162.604166666672</v>
      </c>
      <c r="V7" s="28">
        <f t="shared" si="6"/>
        <v>214764.95833333334</v>
      </c>
      <c r="W7" s="28">
        <f t="shared" si="6"/>
        <v>155514.85416666669</v>
      </c>
      <c r="X7" s="28">
        <f t="shared" si="6"/>
        <v>182325.20833333334</v>
      </c>
      <c r="Y7" s="28">
        <f t="shared" si="6"/>
        <v>187427.35416666666</v>
      </c>
      <c r="Z7" s="28">
        <f t="shared" si="6"/>
        <v>214764.95833333334</v>
      </c>
      <c r="AA7" s="28">
        <f t="shared" si="6"/>
        <v>246677.45833333334</v>
      </c>
      <c r="AB7" s="28">
        <f t="shared" si="6"/>
        <v>214237.70833333334</v>
      </c>
      <c r="AC7" s="28">
        <f t="shared" si="6"/>
        <v>338367.3125</v>
      </c>
      <c r="AD7" s="28">
        <f t="shared" si="6"/>
        <v>246150.20833333334</v>
      </c>
      <c r="AE7" s="28">
        <f t="shared" si="6"/>
        <v>370279.8125</v>
      </c>
      <c r="AF7" s="28">
        <f t="shared" si="6"/>
        <v>305927.5625</v>
      </c>
      <c r="AG7" s="28">
        <f t="shared" si="6"/>
        <v>278589.95833333337</v>
      </c>
      <c r="AH7" s="28">
        <f t="shared" si="6"/>
        <v>369752.5625</v>
      </c>
      <c r="AI7" s="28">
        <f t="shared" si="6"/>
        <v>429529.91666666669</v>
      </c>
      <c r="AJ7" s="28">
        <f t="shared" si="6"/>
        <v>337840.0625</v>
      </c>
      <c r="AK7" s="28">
        <f t="shared" si="6"/>
        <v>369752.5625</v>
      </c>
      <c r="AL7" s="28">
        <f t="shared" si="6"/>
        <v>402192.3125</v>
      </c>
      <c r="AM7" s="28">
        <f t="shared" si="6"/>
        <v>429002.66666666669</v>
      </c>
      <c r="AN7" s="28">
        <f t="shared" si="6"/>
        <v>402192.3125</v>
      </c>
      <c r="AO7" s="28">
        <f t="shared" si="6"/>
        <v>429002.66666666669</v>
      </c>
      <c r="AP7" s="28">
        <f t="shared" si="6"/>
        <v>461442.41666666669</v>
      </c>
      <c r="AQ7" s="28">
        <f t="shared" si="6"/>
        <v>429002.66666666669</v>
      </c>
      <c r="AR7" s="28">
        <f t="shared" si="6"/>
        <v>493354.91666666669</v>
      </c>
      <c r="AS7" s="28">
        <f t="shared" si="6"/>
        <v>461442.41666666669</v>
      </c>
      <c r="AT7" s="28">
        <f t="shared" si="6"/>
        <v>460915.16666666669</v>
      </c>
      <c r="AU7" s="28">
        <f t="shared" si="6"/>
        <v>493354.91666666669</v>
      </c>
      <c r="AV7" s="28">
        <f t="shared" si="6"/>
        <v>493354.91666666669</v>
      </c>
      <c r="AW7" s="28">
        <f t="shared" si="6"/>
        <v>460915.16666666669</v>
      </c>
      <c r="AX7" s="28">
        <f t="shared" si="6"/>
        <v>493354.91666666669</v>
      </c>
      <c r="AY7" s="28">
        <f t="shared" si="6"/>
        <v>552605.02083333337</v>
      </c>
      <c r="AZ7" s="28">
        <f t="shared" si="6"/>
        <v>493354.91666666669</v>
      </c>
      <c r="BA7" s="28">
        <f t="shared" si="6"/>
        <v>493354.91666666669</v>
      </c>
      <c r="BB7" s="28">
        <f t="shared" si="6"/>
        <v>520165.27083333337</v>
      </c>
      <c r="BC7" s="28">
        <f t="shared" si="6"/>
        <v>493354.91666666669</v>
      </c>
      <c r="BD7" s="28">
        <f t="shared" si="6"/>
        <v>493354.91666666669</v>
      </c>
      <c r="BE7" s="28">
        <f t="shared" si="6"/>
        <v>552605.02083333337</v>
      </c>
      <c r="BF7" s="28">
        <f t="shared" si="6"/>
        <v>493354.91666666669</v>
      </c>
      <c r="BG7" s="28">
        <f t="shared" si="6"/>
        <v>552605.02083333337</v>
      </c>
      <c r="BH7" s="28">
        <f t="shared" si="6"/>
        <v>492827.66666666669</v>
      </c>
      <c r="BI7" s="28">
        <f t="shared" si="6"/>
        <v>493354.91666666669</v>
      </c>
      <c r="BJ7" s="28">
        <f t="shared" si="6"/>
        <v>552605.02083333337</v>
      </c>
      <c r="BK7" s="28">
        <f t="shared" si="6"/>
        <v>493354.91666666669</v>
      </c>
      <c r="BL7" s="28">
        <f t="shared" si="6"/>
        <v>493354.91666666669</v>
      </c>
      <c r="BM7" s="28">
        <f t="shared" si="6"/>
        <v>552605.02083333337</v>
      </c>
      <c r="BN7" s="28">
        <f t="shared" si="6"/>
        <v>460915.16666666669</v>
      </c>
      <c r="BO7" s="28">
        <f t="shared" si="6"/>
        <v>552605.02083333337</v>
      </c>
      <c r="BP7" s="28">
        <f t="shared" si="6"/>
        <v>525267.41666666674</v>
      </c>
      <c r="BQ7" s="28">
        <f t="shared" si="6"/>
        <v>493354.91666666669</v>
      </c>
      <c r="BR7" s="28">
        <f t="shared" si="6"/>
        <v>552605.02083333337</v>
      </c>
      <c r="BS7" s="28">
        <f t="shared" si="6"/>
        <v>460915.16666666669</v>
      </c>
      <c r="BT7" s="28">
        <f t="shared" ref="BT7:CA7" si="7">SUM(BT8:BT12)</f>
        <v>493354.91666666669</v>
      </c>
      <c r="BU7" s="28">
        <f t="shared" si="7"/>
        <v>552605.02083333337</v>
      </c>
      <c r="BV7" s="28">
        <f t="shared" si="7"/>
        <v>493354.91666666669</v>
      </c>
      <c r="BW7" s="28">
        <f t="shared" si="7"/>
        <v>552605.02083333337</v>
      </c>
      <c r="BX7" s="28">
        <f t="shared" si="7"/>
        <v>525267.41666666674</v>
      </c>
      <c r="BY7" s="28">
        <f t="shared" si="7"/>
        <v>460915.16666666669</v>
      </c>
      <c r="BZ7" s="28">
        <f t="shared" si="7"/>
        <v>552605.02083333337</v>
      </c>
      <c r="CA7" s="28">
        <f t="shared" si="7"/>
        <v>0</v>
      </c>
    </row>
    <row r="8" spans="1:113">
      <c r="D8" t="s">
        <v>25</v>
      </c>
      <c r="H8" s="23">
        <f>COGS!H52*COGS!H8</f>
        <v>0</v>
      </c>
      <c r="I8" s="23">
        <f>COGS!I52*COGS!I8</f>
        <v>0</v>
      </c>
      <c r="J8" s="23">
        <f>COGS!J52*COGS!J8</f>
        <v>0</v>
      </c>
      <c r="K8" s="23">
        <f>COGS!K52*COGS!K8</f>
        <v>0</v>
      </c>
      <c r="L8" s="23">
        <f>COGS!L52*COGS!L8</f>
        <v>0</v>
      </c>
      <c r="M8" s="23">
        <f>COGS!M52*COGS!M8</f>
        <v>0</v>
      </c>
      <c r="N8" s="23">
        <f>COGS!N52*COGS!N8</f>
        <v>31912.5</v>
      </c>
      <c r="O8" s="23">
        <f>COGS!O52*COGS!O8</f>
        <v>0</v>
      </c>
      <c r="P8" s="23">
        <f>COGS!P52*COGS!P8</f>
        <v>31912.5</v>
      </c>
      <c r="Q8" s="23">
        <f>COGS!Q52*COGS!Q8</f>
        <v>31912.5</v>
      </c>
      <c r="R8" s="23">
        <f>COGS!R52*COGS!R8</f>
        <v>0</v>
      </c>
      <c r="S8" s="23">
        <f>COGS!S52*COGS!S8</f>
        <v>31912.5</v>
      </c>
      <c r="T8" s="23">
        <f>COGS!T52*COGS!T8</f>
        <v>63825</v>
      </c>
      <c r="U8" s="23">
        <f>COGS!U52*COGS!U8</f>
        <v>31912.5</v>
      </c>
      <c r="V8" s="23">
        <f>COGS!V52*COGS!V8</f>
        <v>63825</v>
      </c>
      <c r="W8" s="23">
        <f>COGS!W52*COGS!W8</f>
        <v>63825</v>
      </c>
      <c r="X8" s="23">
        <f>COGS!X52*COGS!X8</f>
        <v>63825</v>
      </c>
      <c r="Y8" s="23">
        <f>COGS!Y52*COGS!Y8</f>
        <v>95737.499999999985</v>
      </c>
      <c r="Z8" s="23">
        <f>COGS!Z52*COGS!Z8</f>
        <v>63825</v>
      </c>
      <c r="AA8" s="23">
        <f>COGS!AA52*COGS!AA8</f>
        <v>95737.499999999985</v>
      </c>
      <c r="AB8" s="23">
        <f>COGS!AB52*COGS!AB8</f>
        <v>95737.499999999985</v>
      </c>
      <c r="AC8" s="23">
        <f>COGS!AC52*COGS!AC8</f>
        <v>95737.499999999985</v>
      </c>
      <c r="AD8" s="23">
        <f>COGS!AD52*COGS!AD8</f>
        <v>127650</v>
      </c>
      <c r="AE8" s="23">
        <f>COGS!AE52*COGS!AE8</f>
        <v>127650</v>
      </c>
      <c r="AF8" s="23">
        <f>COGS!AF52*COGS!AF8</f>
        <v>95737.499999999985</v>
      </c>
      <c r="AG8" s="23">
        <f>COGS!AG52*COGS!AG8</f>
        <v>127650</v>
      </c>
      <c r="AH8" s="23">
        <f>COGS!AH52*COGS!AH8</f>
        <v>159562.5</v>
      </c>
      <c r="AI8" s="23">
        <f>COGS!AI52*COGS!AI8</f>
        <v>127650</v>
      </c>
      <c r="AJ8" s="23">
        <f>COGS!AJ52*COGS!AJ8</f>
        <v>127650</v>
      </c>
      <c r="AK8" s="23">
        <f>COGS!AK52*COGS!AK8</f>
        <v>159562.5</v>
      </c>
      <c r="AL8" s="23">
        <f>COGS!AL52*COGS!AL8</f>
        <v>159562.5</v>
      </c>
      <c r="AM8" s="23">
        <f>COGS!AM52*COGS!AM8</f>
        <v>159562.5</v>
      </c>
      <c r="AN8" s="23">
        <f>COGS!AN52*COGS!AN8</f>
        <v>159562.5</v>
      </c>
      <c r="AO8" s="23">
        <f>COGS!AO52*COGS!AO8</f>
        <v>159562.5</v>
      </c>
      <c r="AP8" s="23">
        <f>COGS!AP52*COGS!AP8</f>
        <v>159562.5</v>
      </c>
      <c r="AQ8" s="23">
        <f>COGS!AQ52*COGS!AQ8</f>
        <v>159562.5</v>
      </c>
      <c r="AR8" s="23">
        <f>COGS!AR52*COGS!AR8</f>
        <v>191474.99999999997</v>
      </c>
      <c r="AS8" s="23">
        <f>COGS!AS52*COGS!AS8</f>
        <v>159562.5</v>
      </c>
      <c r="AT8" s="23">
        <f>COGS!AT52*COGS!AT8</f>
        <v>191474.99999999997</v>
      </c>
      <c r="AU8" s="23">
        <f>COGS!AU52*COGS!AU8</f>
        <v>191474.99999999997</v>
      </c>
      <c r="AV8" s="23">
        <f>COGS!AV52*COGS!AV8</f>
        <v>191474.99999999997</v>
      </c>
      <c r="AW8" s="23">
        <f>COGS!AW52*COGS!AW8</f>
        <v>191474.99999999997</v>
      </c>
      <c r="AX8" s="23">
        <f>COGS!AX52*COGS!AX8</f>
        <v>191474.99999999997</v>
      </c>
      <c r="AY8" s="23">
        <f>COGS!AY52*COGS!AY8</f>
        <v>191474.99999999997</v>
      </c>
      <c r="AZ8" s="23">
        <f>COGS!AZ52*COGS!AZ8</f>
        <v>191474.99999999997</v>
      </c>
      <c r="BA8" s="23">
        <f>COGS!BA52*COGS!BA8</f>
        <v>191474.99999999997</v>
      </c>
      <c r="BB8" s="23">
        <f>COGS!BB52*COGS!BB8</f>
        <v>191474.99999999997</v>
      </c>
      <c r="BC8" s="23">
        <f>COGS!BC52*COGS!BC8</f>
        <v>191474.99999999997</v>
      </c>
      <c r="BD8" s="23">
        <f>COGS!BD52*COGS!BD8</f>
        <v>191474.99999999997</v>
      </c>
      <c r="BE8" s="23">
        <f>COGS!BE52*COGS!BE8</f>
        <v>191474.99999999997</v>
      </c>
      <c r="BF8" s="23">
        <f>COGS!BF52*COGS!BF8</f>
        <v>191474.99999999997</v>
      </c>
      <c r="BG8" s="23">
        <f>COGS!BG52*COGS!BG8</f>
        <v>191474.99999999997</v>
      </c>
      <c r="BH8" s="23">
        <f>COGS!BH52*COGS!BH8</f>
        <v>223387.5</v>
      </c>
      <c r="BI8" s="23">
        <f>COGS!BI52*COGS!BI8</f>
        <v>191474.99999999997</v>
      </c>
      <c r="BJ8" s="23">
        <f>COGS!BJ52*COGS!BJ8</f>
        <v>191474.99999999997</v>
      </c>
      <c r="BK8" s="23">
        <f>COGS!BK52*COGS!BK8</f>
        <v>191474.99999999997</v>
      </c>
      <c r="BL8" s="23">
        <f>COGS!BL52*COGS!BL8</f>
        <v>191474.99999999997</v>
      </c>
      <c r="BM8" s="23">
        <f>COGS!BM52*COGS!BM8</f>
        <v>191474.99999999997</v>
      </c>
      <c r="BN8" s="23">
        <f>COGS!BN52*COGS!BN8</f>
        <v>191474.99999999997</v>
      </c>
      <c r="BO8" s="23">
        <f>COGS!BO52*COGS!BO8</f>
        <v>191474.99999999997</v>
      </c>
      <c r="BP8" s="23">
        <f>COGS!BP52*COGS!BP8</f>
        <v>223387.5</v>
      </c>
      <c r="BQ8" s="23">
        <f>COGS!BQ52*COGS!BQ8</f>
        <v>191474.99999999997</v>
      </c>
      <c r="BR8" s="23">
        <f>COGS!BR52*COGS!BR8</f>
        <v>191474.99999999997</v>
      </c>
      <c r="BS8" s="23">
        <f>COGS!BS52*COGS!BS8</f>
        <v>191474.99999999997</v>
      </c>
      <c r="BT8" s="23">
        <f>COGS!BT52*COGS!BT8</f>
        <v>191474.99999999997</v>
      </c>
      <c r="BU8" s="23">
        <f>COGS!BU52*COGS!BU8</f>
        <v>191474.99999999997</v>
      </c>
      <c r="BV8" s="23">
        <f>COGS!BV52*COGS!BV8</f>
        <v>191474.99999999997</v>
      </c>
      <c r="BW8" s="23">
        <f>COGS!BW52*COGS!BW8</f>
        <v>191474.99999999997</v>
      </c>
      <c r="BX8" s="23">
        <f>COGS!BX52*COGS!BX8</f>
        <v>223387.5</v>
      </c>
      <c r="BY8" s="23">
        <f>COGS!BY52*COGS!BY8</f>
        <v>191474.99999999997</v>
      </c>
      <c r="BZ8" s="23">
        <f>COGS!BZ52*COGS!BZ8</f>
        <v>191474.99999999997</v>
      </c>
      <c r="CA8" s="23">
        <f>COGS!CA52*COGS!CA8</f>
        <v>0</v>
      </c>
    </row>
    <row r="9" spans="1:113">
      <c r="D9" t="s">
        <v>26</v>
      </c>
      <c r="H9" s="23">
        <f>COGS!H53*COGS!H9</f>
        <v>0</v>
      </c>
      <c r="I9" s="23">
        <f>COGS!I53*COGS!I9</f>
        <v>0</v>
      </c>
      <c r="J9" s="23">
        <f>COGS!J53*COGS!J9</f>
        <v>0</v>
      </c>
      <c r="K9" s="23">
        <f>COGS!K53*COGS!K9</f>
        <v>0</v>
      </c>
      <c r="L9" s="23">
        <f>COGS!L53*COGS!L9</f>
        <v>0</v>
      </c>
      <c r="M9" s="23">
        <f>COGS!M53*COGS!M9</f>
        <v>0</v>
      </c>
      <c r="N9" s="23">
        <f>COGS!N53*COGS!N9</f>
        <v>21275</v>
      </c>
      <c r="O9" s="23">
        <f>COGS!O53*COGS!O9</f>
        <v>0</v>
      </c>
      <c r="P9" s="23">
        <f>COGS!P53*COGS!P9</f>
        <v>0</v>
      </c>
      <c r="Q9" s="23">
        <f>COGS!Q53*COGS!Q9</f>
        <v>21275</v>
      </c>
      <c r="R9" s="23">
        <f>COGS!R53*COGS!R9</f>
        <v>21275</v>
      </c>
      <c r="S9" s="23">
        <f>COGS!S53*COGS!S9</f>
        <v>0</v>
      </c>
      <c r="T9" s="23">
        <f>COGS!T53*COGS!T9</f>
        <v>21275</v>
      </c>
      <c r="U9" s="23">
        <f>COGS!U53*COGS!U9</f>
        <v>21275</v>
      </c>
      <c r="V9" s="23">
        <f>COGS!V53*COGS!V9</f>
        <v>42550</v>
      </c>
      <c r="W9" s="23">
        <f>COGS!W53*COGS!W9</f>
        <v>21275</v>
      </c>
      <c r="X9" s="23">
        <f>COGS!X53*COGS!X9</f>
        <v>42550</v>
      </c>
      <c r="Y9" s="23">
        <f>COGS!Y53*COGS!Y9</f>
        <v>21275</v>
      </c>
      <c r="Z9" s="23">
        <f>COGS!Z53*COGS!Z9</f>
        <v>42550</v>
      </c>
      <c r="AA9" s="23">
        <f>COGS!AA53*COGS!AA9</f>
        <v>42550</v>
      </c>
      <c r="AB9" s="23">
        <f>COGS!AB53*COGS!AB9</f>
        <v>42550</v>
      </c>
      <c r="AC9" s="23">
        <f>COGS!AC53*COGS!AC9</f>
        <v>63824.999999999993</v>
      </c>
      <c r="AD9" s="23">
        <f>COGS!AD53*COGS!AD9</f>
        <v>42550</v>
      </c>
      <c r="AE9" s="23">
        <f>COGS!AE53*COGS!AE9</f>
        <v>63824.999999999993</v>
      </c>
      <c r="AF9" s="23">
        <f>COGS!AF53*COGS!AF9</f>
        <v>63824.999999999993</v>
      </c>
      <c r="AG9" s="23">
        <f>COGS!AG53*COGS!AG9</f>
        <v>42550</v>
      </c>
      <c r="AH9" s="23">
        <f>COGS!AH53*COGS!AH9</f>
        <v>63824.999999999993</v>
      </c>
      <c r="AI9" s="23">
        <f>COGS!AI53*COGS!AI9</f>
        <v>85100</v>
      </c>
      <c r="AJ9" s="23">
        <f>COGS!AJ53*COGS!AJ9</f>
        <v>63824.999999999993</v>
      </c>
      <c r="AK9" s="23">
        <f>COGS!AK53*COGS!AK9</f>
        <v>63824.999999999993</v>
      </c>
      <c r="AL9" s="23">
        <f>COGS!AL53*COGS!AL9</f>
        <v>63824.999999999993</v>
      </c>
      <c r="AM9" s="23">
        <f>COGS!AM53*COGS!AM9</f>
        <v>85100</v>
      </c>
      <c r="AN9" s="23">
        <f>COGS!AN53*COGS!AN9</f>
        <v>63824.999999999993</v>
      </c>
      <c r="AO9" s="23">
        <f>COGS!AO53*COGS!AO9</f>
        <v>85100</v>
      </c>
      <c r="AP9" s="23">
        <f>COGS!AP53*COGS!AP9</f>
        <v>85100</v>
      </c>
      <c r="AQ9" s="23">
        <f>COGS!AQ53*COGS!AQ9</f>
        <v>85100</v>
      </c>
      <c r="AR9" s="23">
        <f>COGS!AR53*COGS!AR9</f>
        <v>85100</v>
      </c>
      <c r="AS9" s="23">
        <f>COGS!AS53*COGS!AS9</f>
        <v>85100</v>
      </c>
      <c r="AT9" s="23">
        <f>COGS!AT53*COGS!AT9</f>
        <v>85100</v>
      </c>
      <c r="AU9" s="23">
        <f>COGS!AU53*COGS!AU9</f>
        <v>85100</v>
      </c>
      <c r="AV9" s="23">
        <f>COGS!AV53*COGS!AV9</f>
        <v>85100</v>
      </c>
      <c r="AW9" s="23">
        <f>COGS!AW53*COGS!AW9</f>
        <v>85100</v>
      </c>
      <c r="AX9" s="23">
        <f>COGS!AX53*COGS!AX9</f>
        <v>85100</v>
      </c>
      <c r="AY9" s="23">
        <f>COGS!AY53*COGS!AY9</f>
        <v>106375</v>
      </c>
      <c r="AZ9" s="23">
        <f>COGS!AZ53*COGS!AZ9</f>
        <v>85100</v>
      </c>
      <c r="BA9" s="23">
        <f>COGS!BA53*COGS!BA9</f>
        <v>85100</v>
      </c>
      <c r="BB9" s="23">
        <f>COGS!BB53*COGS!BB9</f>
        <v>106375</v>
      </c>
      <c r="BC9" s="23">
        <f>COGS!BC53*COGS!BC9</f>
        <v>85100</v>
      </c>
      <c r="BD9" s="23">
        <f>COGS!BD53*COGS!BD9</f>
        <v>85100</v>
      </c>
      <c r="BE9" s="23">
        <f>COGS!BE53*COGS!BE9</f>
        <v>106375</v>
      </c>
      <c r="BF9" s="23">
        <f>COGS!BF53*COGS!BF9</f>
        <v>85100</v>
      </c>
      <c r="BG9" s="23">
        <f>COGS!BG53*COGS!BG9</f>
        <v>106375</v>
      </c>
      <c r="BH9" s="23">
        <f>COGS!BH53*COGS!BH9</f>
        <v>85100</v>
      </c>
      <c r="BI9" s="23">
        <f>COGS!BI53*COGS!BI9</f>
        <v>85100</v>
      </c>
      <c r="BJ9" s="23">
        <f>COGS!BJ53*COGS!BJ9</f>
        <v>106375</v>
      </c>
      <c r="BK9" s="23">
        <f>COGS!BK53*COGS!BK9</f>
        <v>85100</v>
      </c>
      <c r="BL9" s="23">
        <f>COGS!BL53*COGS!BL9</f>
        <v>85100</v>
      </c>
      <c r="BM9" s="23">
        <f>COGS!BM53*COGS!BM9</f>
        <v>106375</v>
      </c>
      <c r="BN9" s="23">
        <f>COGS!BN53*COGS!BN9</f>
        <v>85100</v>
      </c>
      <c r="BO9" s="23">
        <f>COGS!BO53*COGS!BO9</f>
        <v>106375</v>
      </c>
      <c r="BP9" s="23">
        <f>COGS!BP53*COGS!BP9</f>
        <v>85100</v>
      </c>
      <c r="BQ9" s="23">
        <f>COGS!BQ53*COGS!BQ9</f>
        <v>85100</v>
      </c>
      <c r="BR9" s="23">
        <f>COGS!BR53*COGS!BR9</f>
        <v>106375</v>
      </c>
      <c r="BS9" s="23">
        <f>COGS!BS53*COGS!BS9</f>
        <v>85100</v>
      </c>
      <c r="BT9" s="23">
        <f>COGS!BT53*COGS!BT9</f>
        <v>85100</v>
      </c>
      <c r="BU9" s="23">
        <f>COGS!BU53*COGS!BU9</f>
        <v>106375</v>
      </c>
      <c r="BV9" s="23">
        <f>COGS!BV53*COGS!BV9</f>
        <v>85100</v>
      </c>
      <c r="BW9" s="23">
        <f>COGS!BW53*COGS!BW9</f>
        <v>106375</v>
      </c>
      <c r="BX9" s="23">
        <f>COGS!BX53*COGS!BX9</f>
        <v>85100</v>
      </c>
      <c r="BY9" s="23">
        <f>COGS!BY53*COGS!BY9</f>
        <v>85100</v>
      </c>
      <c r="BZ9" s="23">
        <f>COGS!BZ53*COGS!BZ9</f>
        <v>106375</v>
      </c>
      <c r="CA9" s="23">
        <f>COGS!CA53*COGS!CA9</f>
        <v>0</v>
      </c>
    </row>
    <row r="10" spans="1:113">
      <c r="D10" t="s">
        <v>100</v>
      </c>
      <c r="H10" s="23">
        <f>COGS!H54*COGS!H10</f>
        <v>0</v>
      </c>
      <c r="I10" s="23">
        <f>COGS!I54*COGS!I10</f>
        <v>0</v>
      </c>
      <c r="J10" s="23">
        <f>COGS!J54*COGS!J10</f>
        <v>0</v>
      </c>
      <c r="K10" s="23">
        <f>COGS!K54*COGS!K10</f>
        <v>0</v>
      </c>
      <c r="L10" s="23">
        <f>COGS!L54*COGS!L10</f>
        <v>0</v>
      </c>
      <c r="M10" s="23">
        <f>COGS!M54*COGS!M10</f>
        <v>0</v>
      </c>
      <c r="N10" s="23">
        <f>COGS!N54*COGS!N10</f>
        <v>37975.104166666672</v>
      </c>
      <c r="O10" s="23">
        <f>COGS!O54*COGS!O10</f>
        <v>0</v>
      </c>
      <c r="P10" s="23">
        <f>COGS!P54*COGS!P10</f>
        <v>0</v>
      </c>
      <c r="Q10" s="23">
        <f>COGS!Q54*COGS!Q10</f>
        <v>37975.104166666672</v>
      </c>
      <c r="R10" s="23">
        <f>COGS!R54*COGS!R10</f>
        <v>37975.104166666672</v>
      </c>
      <c r="S10" s="23">
        <f>COGS!S54*COGS!S10</f>
        <v>0</v>
      </c>
      <c r="T10" s="23">
        <f>COGS!T54*COGS!T10</f>
        <v>37975.104166666672</v>
      </c>
      <c r="U10" s="23">
        <f>COGS!U54*COGS!U10</f>
        <v>37975.104166666672</v>
      </c>
      <c r="V10" s="23">
        <f>COGS!V54*COGS!V10</f>
        <v>75950.208333333343</v>
      </c>
      <c r="W10" s="23">
        <f>COGS!W54*COGS!W10</f>
        <v>37975.104166666672</v>
      </c>
      <c r="X10" s="23">
        <f>COGS!X54*COGS!X10</f>
        <v>75950.208333333343</v>
      </c>
      <c r="Y10" s="23">
        <f>COGS!Y54*COGS!Y10</f>
        <v>37975.104166666672</v>
      </c>
      <c r="Z10" s="23">
        <f>COGS!Z54*COGS!Z10</f>
        <v>75950.208333333343</v>
      </c>
      <c r="AA10" s="23">
        <f>COGS!AA54*COGS!AA10</f>
        <v>75950.208333333343</v>
      </c>
      <c r="AB10" s="23">
        <f>COGS!AB54*COGS!AB10</f>
        <v>75950.208333333343</v>
      </c>
      <c r="AC10" s="23">
        <f>COGS!AC54*COGS!AC10</f>
        <v>113925.3125</v>
      </c>
      <c r="AD10" s="23">
        <f>COGS!AD54*COGS!AD10</f>
        <v>75950.208333333343</v>
      </c>
      <c r="AE10" s="23">
        <f>COGS!AE54*COGS!AE10</f>
        <v>113925.3125</v>
      </c>
      <c r="AF10" s="23">
        <f>COGS!AF54*COGS!AF10</f>
        <v>113925.3125</v>
      </c>
      <c r="AG10" s="23">
        <f>COGS!AG54*COGS!AG10</f>
        <v>75950.208333333343</v>
      </c>
      <c r="AH10" s="23">
        <f>COGS!AH54*COGS!AH10</f>
        <v>113925.3125</v>
      </c>
      <c r="AI10" s="23">
        <f>COGS!AI54*COGS!AI10</f>
        <v>151900.41666666669</v>
      </c>
      <c r="AJ10" s="23">
        <f>COGS!AJ54*COGS!AJ10</f>
        <v>113925.3125</v>
      </c>
      <c r="AK10" s="23">
        <f>COGS!AK54*COGS!AK10</f>
        <v>113925.3125</v>
      </c>
      <c r="AL10" s="23">
        <f>COGS!AL54*COGS!AL10</f>
        <v>113925.3125</v>
      </c>
      <c r="AM10" s="23">
        <f>COGS!AM54*COGS!AM10</f>
        <v>151900.41666666669</v>
      </c>
      <c r="AN10" s="23">
        <f>COGS!AN54*COGS!AN10</f>
        <v>113925.3125</v>
      </c>
      <c r="AO10" s="23">
        <f>COGS!AO54*COGS!AO10</f>
        <v>151900.41666666669</v>
      </c>
      <c r="AP10" s="23">
        <f>COGS!AP54*COGS!AP10</f>
        <v>151900.41666666669</v>
      </c>
      <c r="AQ10" s="23">
        <f>COGS!AQ54*COGS!AQ10</f>
        <v>151900.41666666669</v>
      </c>
      <c r="AR10" s="23">
        <f>COGS!AR54*COGS!AR10</f>
        <v>151900.41666666669</v>
      </c>
      <c r="AS10" s="23">
        <f>COGS!AS54*COGS!AS10</f>
        <v>151900.41666666669</v>
      </c>
      <c r="AT10" s="23">
        <f>COGS!AT54*COGS!AT10</f>
        <v>151900.41666666669</v>
      </c>
      <c r="AU10" s="23">
        <f>COGS!AU54*COGS!AU10</f>
        <v>151900.41666666669</v>
      </c>
      <c r="AV10" s="23">
        <f>COGS!AV54*COGS!AV10</f>
        <v>151900.41666666669</v>
      </c>
      <c r="AW10" s="23">
        <f>COGS!AW54*COGS!AW10</f>
        <v>151900.41666666669</v>
      </c>
      <c r="AX10" s="23">
        <f>COGS!AX54*COGS!AX10</f>
        <v>151900.41666666669</v>
      </c>
      <c r="AY10" s="23">
        <f>COGS!AY54*COGS!AY10</f>
        <v>189875.52083333334</v>
      </c>
      <c r="AZ10" s="23">
        <f>COGS!AZ54*COGS!AZ10</f>
        <v>151900.41666666669</v>
      </c>
      <c r="BA10" s="23">
        <f>COGS!BA54*COGS!BA10</f>
        <v>151900.41666666669</v>
      </c>
      <c r="BB10" s="23">
        <f>COGS!BB54*COGS!BB10</f>
        <v>189875.52083333334</v>
      </c>
      <c r="BC10" s="23">
        <f>COGS!BC54*COGS!BC10</f>
        <v>151900.41666666669</v>
      </c>
      <c r="BD10" s="23">
        <f>COGS!BD54*COGS!BD10</f>
        <v>151900.41666666669</v>
      </c>
      <c r="BE10" s="23">
        <f>COGS!BE54*COGS!BE10</f>
        <v>189875.52083333334</v>
      </c>
      <c r="BF10" s="23">
        <f>COGS!BF54*COGS!BF10</f>
        <v>151900.41666666669</v>
      </c>
      <c r="BG10" s="23">
        <f>COGS!BG54*COGS!BG10</f>
        <v>189875.52083333334</v>
      </c>
      <c r="BH10" s="23">
        <f>COGS!BH54*COGS!BH10</f>
        <v>151900.41666666669</v>
      </c>
      <c r="BI10" s="23">
        <f>COGS!BI54*COGS!BI10</f>
        <v>151900.41666666669</v>
      </c>
      <c r="BJ10" s="23">
        <f>COGS!BJ54*COGS!BJ10</f>
        <v>189875.52083333334</v>
      </c>
      <c r="BK10" s="23">
        <f>COGS!BK54*COGS!BK10</f>
        <v>151900.41666666669</v>
      </c>
      <c r="BL10" s="23">
        <f>COGS!BL54*COGS!BL10</f>
        <v>151900.41666666669</v>
      </c>
      <c r="BM10" s="23">
        <f>COGS!BM54*COGS!BM10</f>
        <v>189875.52083333334</v>
      </c>
      <c r="BN10" s="23">
        <f>COGS!BN54*COGS!BN10</f>
        <v>151900.41666666669</v>
      </c>
      <c r="BO10" s="23">
        <f>COGS!BO54*COGS!BO10</f>
        <v>189875.52083333334</v>
      </c>
      <c r="BP10" s="23">
        <f>COGS!BP54*COGS!BP10</f>
        <v>151900.41666666669</v>
      </c>
      <c r="BQ10" s="23">
        <f>COGS!BQ54*COGS!BQ10</f>
        <v>151900.41666666669</v>
      </c>
      <c r="BR10" s="23">
        <f>COGS!BR54*COGS!BR10</f>
        <v>189875.52083333334</v>
      </c>
      <c r="BS10" s="23">
        <f>COGS!BS54*COGS!BS10</f>
        <v>151900.41666666669</v>
      </c>
      <c r="BT10" s="23">
        <f>COGS!BT54*COGS!BT10</f>
        <v>151900.41666666669</v>
      </c>
      <c r="BU10" s="23">
        <f>COGS!BU54*COGS!BU10</f>
        <v>189875.52083333334</v>
      </c>
      <c r="BV10" s="23">
        <f>COGS!BV54*COGS!BV10</f>
        <v>151900.41666666669</v>
      </c>
      <c r="BW10" s="23">
        <f>COGS!BW54*COGS!BW10</f>
        <v>189875.52083333334</v>
      </c>
      <c r="BX10" s="23">
        <f>COGS!BX54*COGS!BX10</f>
        <v>151900.41666666669</v>
      </c>
      <c r="BY10" s="23">
        <f>COGS!BY54*COGS!BY10</f>
        <v>151900.41666666669</v>
      </c>
      <c r="BZ10" s="23">
        <f>COGS!BZ54*COGS!BZ10</f>
        <v>189875.52083333334</v>
      </c>
      <c r="CA10" s="23">
        <f>COGS!CA54*COGS!CA10</f>
        <v>0</v>
      </c>
    </row>
    <row r="11" spans="1:113">
      <c r="D11" t="s">
        <v>35</v>
      </c>
      <c r="H11" s="23">
        <f>COGS!H55*COGS!H13</f>
        <v>0</v>
      </c>
      <c r="I11" s="23">
        <f>COGS!I55*COGS!I13</f>
        <v>0</v>
      </c>
      <c r="J11" s="23">
        <f>COGS!J55*COGS!J13</f>
        <v>0</v>
      </c>
      <c r="K11" s="23">
        <f>COGS!K55*COGS!K13</f>
        <v>0</v>
      </c>
      <c r="L11" s="23">
        <f>COGS!L55*COGS!L13</f>
        <v>0</v>
      </c>
      <c r="M11" s="23">
        <f>COGS!M55*COGS!M13</f>
        <v>0</v>
      </c>
      <c r="N11" s="23">
        <f>COGS!N55*COGS!N13</f>
        <v>32439.750000000004</v>
      </c>
      <c r="O11" s="23">
        <f>COGS!O55*COGS!O13</f>
        <v>0</v>
      </c>
      <c r="P11" s="23">
        <f>COGS!P55*COGS!P13</f>
        <v>0</v>
      </c>
      <c r="Q11" s="23">
        <f>COGS!Q55*COGS!Q13</f>
        <v>0</v>
      </c>
      <c r="R11" s="23">
        <f>COGS!R55*COGS!R13</f>
        <v>0</v>
      </c>
      <c r="S11" s="23">
        <f>COGS!S55*COGS!S13</f>
        <v>32439.750000000004</v>
      </c>
      <c r="T11" s="23">
        <f>COGS!T55*COGS!T13</f>
        <v>0</v>
      </c>
      <c r="U11" s="23">
        <f>COGS!U55*COGS!U13</f>
        <v>0</v>
      </c>
      <c r="V11" s="23">
        <f>COGS!V55*COGS!V13</f>
        <v>32439.750000000004</v>
      </c>
      <c r="W11" s="23">
        <f>COGS!W55*COGS!W13</f>
        <v>32439.750000000004</v>
      </c>
      <c r="X11" s="23">
        <f>COGS!X55*COGS!X13</f>
        <v>0</v>
      </c>
      <c r="Y11" s="23">
        <f>COGS!Y55*COGS!Y13</f>
        <v>32439.750000000004</v>
      </c>
      <c r="Z11" s="23">
        <f>COGS!Z55*COGS!Z13</f>
        <v>32439.750000000004</v>
      </c>
      <c r="AA11" s="23">
        <f>COGS!AA55*COGS!AA13</f>
        <v>32439.750000000004</v>
      </c>
      <c r="AB11" s="23">
        <f>COGS!AB55*COGS!AB13</f>
        <v>0</v>
      </c>
      <c r="AC11" s="23">
        <f>COGS!AC55*COGS!AC13</f>
        <v>64879.500000000007</v>
      </c>
      <c r="AD11" s="23">
        <f>COGS!AD55*COGS!AD13</f>
        <v>0</v>
      </c>
      <c r="AE11" s="23">
        <f>COGS!AE55*COGS!AE13</f>
        <v>64879.500000000007</v>
      </c>
      <c r="AF11" s="23">
        <f>COGS!AF55*COGS!AF13</f>
        <v>32439.750000000004</v>
      </c>
      <c r="AG11" s="23">
        <f>COGS!AG55*COGS!AG13</f>
        <v>32439.750000000004</v>
      </c>
      <c r="AH11" s="23">
        <f>COGS!AH55*COGS!AH13</f>
        <v>32439.750000000004</v>
      </c>
      <c r="AI11" s="23">
        <f>COGS!AI55*COGS!AI13</f>
        <v>64879.500000000007</v>
      </c>
      <c r="AJ11" s="23">
        <f>COGS!AJ55*COGS!AJ13</f>
        <v>32439.750000000004</v>
      </c>
      <c r="AK11" s="23">
        <f>COGS!AK55*COGS!AK13</f>
        <v>32439.750000000004</v>
      </c>
      <c r="AL11" s="23">
        <f>COGS!AL55*COGS!AL13</f>
        <v>64879.500000000007</v>
      </c>
      <c r="AM11" s="23">
        <f>COGS!AM55*COGS!AM13</f>
        <v>32439.750000000004</v>
      </c>
      <c r="AN11" s="23">
        <f>COGS!AN55*COGS!AN13</f>
        <v>64879.500000000007</v>
      </c>
      <c r="AO11" s="23">
        <f>COGS!AO55*COGS!AO13</f>
        <v>32439.750000000004</v>
      </c>
      <c r="AP11" s="23">
        <f>COGS!AP55*COGS!AP13</f>
        <v>64879.500000000007</v>
      </c>
      <c r="AQ11" s="23">
        <f>COGS!AQ55*COGS!AQ13</f>
        <v>32439.750000000004</v>
      </c>
      <c r="AR11" s="23">
        <f>COGS!AR55*COGS!AR13</f>
        <v>64879.500000000007</v>
      </c>
      <c r="AS11" s="23">
        <f>COGS!AS55*COGS!AS13</f>
        <v>64879.500000000007</v>
      </c>
      <c r="AT11" s="23">
        <f>COGS!AT55*COGS!AT13</f>
        <v>32439.750000000004</v>
      </c>
      <c r="AU11" s="23">
        <f>COGS!AU55*COGS!AU13</f>
        <v>64879.500000000007</v>
      </c>
      <c r="AV11" s="23">
        <f>COGS!AV55*COGS!AV13</f>
        <v>64879.500000000007</v>
      </c>
      <c r="AW11" s="23">
        <f>COGS!AW55*COGS!AW13</f>
        <v>32439.750000000004</v>
      </c>
      <c r="AX11" s="23">
        <f>COGS!AX55*COGS!AX13</f>
        <v>64879.500000000007</v>
      </c>
      <c r="AY11" s="23">
        <f>COGS!AY55*COGS!AY13</f>
        <v>64879.500000000007</v>
      </c>
      <c r="AZ11" s="23">
        <f>COGS!AZ55*COGS!AZ13</f>
        <v>64879.500000000007</v>
      </c>
      <c r="BA11" s="23">
        <f>COGS!BA55*COGS!BA13</f>
        <v>64879.500000000007</v>
      </c>
      <c r="BB11" s="23">
        <f>COGS!BB55*COGS!BB13</f>
        <v>32439.750000000004</v>
      </c>
      <c r="BC11" s="23">
        <f>COGS!BC55*COGS!BC13</f>
        <v>64879.500000000007</v>
      </c>
      <c r="BD11" s="23">
        <f>COGS!BD55*COGS!BD13</f>
        <v>64879.500000000007</v>
      </c>
      <c r="BE11" s="23">
        <f>COGS!BE55*COGS!BE13</f>
        <v>64879.500000000007</v>
      </c>
      <c r="BF11" s="23">
        <f>COGS!BF55*COGS!BF13</f>
        <v>64879.500000000007</v>
      </c>
      <c r="BG11" s="23">
        <f>COGS!BG55*COGS!BG13</f>
        <v>64879.500000000007</v>
      </c>
      <c r="BH11" s="23">
        <f>COGS!BH55*COGS!BH13</f>
        <v>32439.750000000004</v>
      </c>
      <c r="BI11" s="23">
        <f>COGS!BI55*COGS!BI13</f>
        <v>64879.500000000007</v>
      </c>
      <c r="BJ11" s="23">
        <f>COGS!BJ55*COGS!BJ13</f>
        <v>64879.500000000007</v>
      </c>
      <c r="BK11" s="23">
        <f>COGS!BK55*COGS!BK13</f>
        <v>64879.500000000007</v>
      </c>
      <c r="BL11" s="23">
        <f>COGS!BL55*COGS!BL13</f>
        <v>64879.500000000007</v>
      </c>
      <c r="BM11" s="23">
        <f>COGS!BM55*COGS!BM13</f>
        <v>64879.500000000007</v>
      </c>
      <c r="BN11" s="23">
        <f>COGS!BN55*COGS!BN13</f>
        <v>32439.750000000004</v>
      </c>
      <c r="BO11" s="23">
        <f>COGS!BO55*COGS!BO13</f>
        <v>64879.500000000007</v>
      </c>
      <c r="BP11" s="23">
        <f>COGS!BP55*COGS!BP13</f>
        <v>64879.500000000007</v>
      </c>
      <c r="BQ11" s="23">
        <f>COGS!BQ55*COGS!BQ13</f>
        <v>64879.500000000007</v>
      </c>
      <c r="BR11" s="23">
        <f>COGS!BR55*COGS!BR13</f>
        <v>64879.500000000007</v>
      </c>
      <c r="BS11" s="23">
        <f>COGS!BS55*COGS!BS13</f>
        <v>32439.750000000004</v>
      </c>
      <c r="BT11" s="23">
        <f>COGS!BT55*COGS!BT13</f>
        <v>64879.500000000007</v>
      </c>
      <c r="BU11" s="23">
        <f>COGS!BU55*COGS!BU13</f>
        <v>64879.500000000007</v>
      </c>
      <c r="BV11" s="23">
        <f>COGS!BV55*COGS!BV13</f>
        <v>64879.500000000007</v>
      </c>
      <c r="BW11" s="23">
        <f>COGS!BW55*COGS!BW13</f>
        <v>64879.500000000007</v>
      </c>
      <c r="BX11" s="23">
        <f>COGS!BX55*COGS!BX13</f>
        <v>64879.500000000007</v>
      </c>
      <c r="BY11" s="23">
        <f>COGS!BY55*COGS!BY13</f>
        <v>32439.750000000004</v>
      </c>
      <c r="BZ11" s="23">
        <f>COGS!BZ55*COGS!BZ13</f>
        <v>64879.500000000007</v>
      </c>
      <c r="CA11" s="23">
        <f>COGS!CA55*COGS!CA13</f>
        <v>0</v>
      </c>
    </row>
    <row r="12" spans="1:113">
      <c r="D12" t="s">
        <v>115</v>
      </c>
      <c r="H12" s="23">
        <f>COGS!H56*COGS!H15</f>
        <v>0</v>
      </c>
      <c r="I12" s="23">
        <f>COGS!I56*COGS!I15</f>
        <v>0</v>
      </c>
      <c r="J12" s="23">
        <f>COGS!J56*COGS!J15</f>
        <v>0</v>
      </c>
      <c r="K12" s="23">
        <f>COGS!K56*COGS!K15</f>
        <v>0</v>
      </c>
      <c r="L12" s="23">
        <f>COGS!L56*COGS!L15</f>
        <v>0</v>
      </c>
      <c r="M12" s="23">
        <f>COGS!M56*COGS!M15</f>
        <v>0</v>
      </c>
      <c r="N12" s="23">
        <f>COGS!N56*COGS!N15</f>
        <v>0</v>
      </c>
      <c r="O12" s="23">
        <f>COGS!O56*COGS!O15</f>
        <v>0</v>
      </c>
      <c r="P12" s="23">
        <f>COGS!P56*COGS!P15</f>
        <v>0</v>
      </c>
      <c r="Q12" s="23">
        <f>COGS!Q56*COGS!Q15</f>
        <v>0</v>
      </c>
      <c r="R12" s="23">
        <f>COGS!R56*COGS!R15</f>
        <v>0</v>
      </c>
      <c r="S12" s="23">
        <f>COGS!S56*COGS!S15</f>
        <v>0</v>
      </c>
      <c r="T12" s="23">
        <f>COGS!T56*COGS!T15</f>
        <v>0</v>
      </c>
      <c r="U12" s="23">
        <f>COGS!U56*COGS!U15</f>
        <v>0</v>
      </c>
      <c r="V12" s="23">
        <f>COGS!V56*COGS!V15</f>
        <v>0</v>
      </c>
      <c r="W12" s="23">
        <f>COGS!W56*COGS!W15</f>
        <v>0</v>
      </c>
      <c r="X12" s="23">
        <f>COGS!X56*COGS!X15</f>
        <v>0</v>
      </c>
      <c r="Y12" s="23">
        <f>COGS!Y56*COGS!Y15</f>
        <v>0</v>
      </c>
      <c r="Z12" s="23">
        <f>COGS!Z56*COGS!Z15</f>
        <v>0</v>
      </c>
      <c r="AA12" s="23">
        <f>COGS!AA56*COGS!AA15</f>
        <v>0</v>
      </c>
      <c r="AB12" s="23">
        <f>COGS!AB56*COGS!AB15</f>
        <v>0</v>
      </c>
      <c r="AC12" s="23">
        <f>COGS!AC56*COGS!AC15</f>
        <v>0</v>
      </c>
      <c r="AD12" s="23">
        <f>COGS!AD56*COGS!AD15</f>
        <v>0</v>
      </c>
      <c r="AE12" s="23">
        <f>COGS!AE56*COGS!AE15</f>
        <v>0</v>
      </c>
      <c r="AF12" s="23">
        <f>COGS!AF56*COGS!AF15</f>
        <v>0</v>
      </c>
      <c r="AG12" s="23">
        <f>COGS!AG56*COGS!AG15</f>
        <v>0</v>
      </c>
      <c r="AH12" s="23">
        <f>COGS!AH56*COGS!AH15</f>
        <v>0</v>
      </c>
      <c r="AI12" s="23">
        <f>COGS!AI56*COGS!AI15</f>
        <v>0</v>
      </c>
      <c r="AJ12" s="23">
        <f>COGS!AJ56*COGS!AJ15</f>
        <v>0</v>
      </c>
      <c r="AK12" s="23">
        <f>COGS!AK56*COGS!AK15</f>
        <v>0</v>
      </c>
      <c r="AL12" s="23">
        <f>COGS!AL56*COGS!AL15</f>
        <v>0</v>
      </c>
      <c r="AM12" s="23">
        <f>COGS!AM56*COGS!AM15</f>
        <v>0</v>
      </c>
      <c r="AN12" s="23">
        <f>COGS!AN56*COGS!AN15</f>
        <v>0</v>
      </c>
      <c r="AO12" s="23">
        <f>COGS!AO56*COGS!AO15</f>
        <v>0</v>
      </c>
      <c r="AP12" s="23">
        <f>COGS!AP56*COGS!AP15</f>
        <v>0</v>
      </c>
      <c r="AQ12" s="23">
        <f>COGS!AQ56*COGS!AQ15</f>
        <v>0</v>
      </c>
      <c r="AR12" s="23">
        <f>COGS!AR56*COGS!AR15</f>
        <v>0</v>
      </c>
      <c r="AS12" s="23">
        <f>COGS!AS56*COGS!AS15</f>
        <v>0</v>
      </c>
      <c r="AT12" s="23">
        <f>COGS!AT56*COGS!AT15</f>
        <v>0</v>
      </c>
      <c r="AU12" s="23">
        <f>COGS!AU56*COGS!AU15</f>
        <v>0</v>
      </c>
      <c r="AV12" s="23">
        <f>COGS!AV56*COGS!AV15</f>
        <v>0</v>
      </c>
      <c r="AW12" s="23">
        <f>COGS!AW56*COGS!AW15</f>
        <v>0</v>
      </c>
      <c r="AX12" s="23">
        <f>COGS!AX56*COGS!AX15</f>
        <v>0</v>
      </c>
      <c r="AY12" s="23">
        <f>COGS!AY56*COGS!AY15</f>
        <v>0</v>
      </c>
      <c r="AZ12" s="23">
        <f>COGS!AZ56*COGS!AZ15</f>
        <v>0</v>
      </c>
      <c r="BA12" s="23">
        <f>COGS!BA56*COGS!BA15</f>
        <v>0</v>
      </c>
      <c r="BB12" s="23">
        <f>COGS!BB56*COGS!BB15</f>
        <v>0</v>
      </c>
      <c r="BC12" s="23">
        <f>COGS!BC56*COGS!BC15</f>
        <v>0</v>
      </c>
      <c r="BD12" s="23">
        <f>COGS!BD56*COGS!BD15</f>
        <v>0</v>
      </c>
      <c r="BE12" s="23">
        <f>COGS!BE56*COGS!BE15</f>
        <v>0</v>
      </c>
      <c r="BF12" s="23">
        <f>COGS!BF56*COGS!BF15</f>
        <v>0</v>
      </c>
      <c r="BG12" s="23">
        <f>COGS!BG56*COGS!BG15</f>
        <v>0</v>
      </c>
      <c r="BH12" s="23">
        <f>COGS!BH56*COGS!BH15</f>
        <v>0</v>
      </c>
      <c r="BI12" s="23">
        <f>COGS!BI56*COGS!BI15</f>
        <v>0</v>
      </c>
      <c r="BJ12" s="23">
        <f>COGS!BJ56*COGS!BJ15</f>
        <v>0</v>
      </c>
      <c r="BK12" s="23">
        <f>COGS!BK56*COGS!BK15</f>
        <v>0</v>
      </c>
      <c r="BL12" s="23">
        <f>COGS!BL56*COGS!BL15</f>
        <v>0</v>
      </c>
      <c r="BM12" s="23">
        <f>COGS!BM56*COGS!BM15</f>
        <v>0</v>
      </c>
      <c r="BN12" s="23">
        <f>COGS!BN56*COGS!BN15</f>
        <v>0</v>
      </c>
      <c r="BO12" s="23">
        <f>COGS!BO56*COGS!BO15</f>
        <v>0</v>
      </c>
      <c r="BP12" s="23">
        <f>COGS!BP56*COGS!BP15</f>
        <v>0</v>
      </c>
      <c r="BQ12" s="23">
        <f>COGS!BQ56*COGS!BQ15</f>
        <v>0</v>
      </c>
      <c r="BR12" s="23">
        <f>COGS!BR56*COGS!BR15</f>
        <v>0</v>
      </c>
      <c r="BS12" s="23">
        <f>COGS!BS56*COGS!BS15</f>
        <v>0</v>
      </c>
      <c r="BT12" s="23">
        <f>COGS!BT56*COGS!BT15</f>
        <v>0</v>
      </c>
      <c r="BU12" s="23">
        <f>COGS!BU56*COGS!BU15</f>
        <v>0</v>
      </c>
      <c r="BV12" s="23">
        <f>COGS!BV56*COGS!BV15</f>
        <v>0</v>
      </c>
      <c r="BW12" s="23">
        <f>COGS!BW56*COGS!BW15</f>
        <v>0</v>
      </c>
      <c r="BX12" s="23">
        <f>COGS!BX56*COGS!BX15</f>
        <v>0</v>
      </c>
      <c r="BY12" s="23">
        <f>COGS!BY56*COGS!BY15</f>
        <v>0</v>
      </c>
      <c r="BZ12" s="23">
        <f>COGS!BZ56*COGS!BZ15</f>
        <v>0</v>
      </c>
      <c r="CA12" s="23">
        <f>COGS!CA56*COGS!CA15</f>
        <v>0</v>
      </c>
    </row>
    <row r="13" spans="1:113"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</row>
    <row r="14" spans="1:113">
      <c r="D14" s="67" t="s">
        <v>200</v>
      </c>
      <c r="E14" s="83" t="s">
        <v>117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</row>
    <row r="15" spans="1:113">
      <c r="D15" s="133">
        <v>1</v>
      </c>
      <c r="E15" s="132">
        <v>0.5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</row>
    <row r="16" spans="1:113">
      <c r="D16" s="133">
        <f>D15+1</f>
        <v>2</v>
      </c>
      <c r="E16" s="132">
        <v>0.5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</row>
    <row r="17" spans="4:79">
      <c r="D17" s="67" t="s">
        <v>200</v>
      </c>
      <c r="E17" s="73"/>
      <c r="H17" s="28">
        <f>SUM(H18:H90)</f>
        <v>0</v>
      </c>
      <c r="I17" s="28">
        <f t="shared" ref="I17:BT17" si="8">SUM(I18:I90)</f>
        <v>0</v>
      </c>
      <c r="J17" s="28">
        <f t="shared" si="8"/>
        <v>0</v>
      </c>
      <c r="K17" s="28">
        <f t="shared" si="8"/>
        <v>0</v>
      </c>
      <c r="L17" s="28">
        <f t="shared" si="8"/>
        <v>0</v>
      </c>
      <c r="M17" s="28">
        <f t="shared" si="8"/>
        <v>0</v>
      </c>
      <c r="N17" s="28">
        <f t="shared" si="8"/>
        <v>61801.177083333336</v>
      </c>
      <c r="O17" s="28">
        <f t="shared" si="8"/>
        <v>61801.177083333336</v>
      </c>
      <c r="P17" s="28">
        <f t="shared" si="8"/>
        <v>15956.25</v>
      </c>
      <c r="Q17" s="28">
        <f>SUM(Q18:Q90)</f>
        <v>61537.552083333336</v>
      </c>
      <c r="R17" s="28">
        <f t="shared" si="8"/>
        <v>75206.354166666672</v>
      </c>
      <c r="S17" s="28">
        <f t="shared" si="8"/>
        <v>61801.177083333336</v>
      </c>
      <c r="T17" s="28">
        <f t="shared" si="8"/>
        <v>93713.677083333343</v>
      </c>
      <c r="U17" s="28">
        <f t="shared" si="8"/>
        <v>107118.85416666667</v>
      </c>
      <c r="V17" s="28">
        <f t="shared" si="8"/>
        <v>152963.78125</v>
      </c>
      <c r="W17" s="28">
        <f t="shared" si="8"/>
        <v>185139.90625</v>
      </c>
      <c r="X17" s="28">
        <f t="shared" si="8"/>
        <v>168920.03125</v>
      </c>
      <c r="Y17" s="28">
        <f t="shared" si="8"/>
        <v>184876.28125</v>
      </c>
      <c r="Z17" s="28">
        <f t="shared" si="8"/>
        <v>201096.15625</v>
      </c>
      <c r="AA17" s="28">
        <f t="shared" si="8"/>
        <v>230721.20833333334</v>
      </c>
      <c r="AB17" s="28">
        <f t="shared" si="8"/>
        <v>230457.58333333334</v>
      </c>
      <c r="AC17" s="28">
        <f t="shared" si="8"/>
        <v>276302.51041666669</v>
      </c>
      <c r="AD17" s="28">
        <f t="shared" si="8"/>
        <v>292258.76041666669</v>
      </c>
      <c r="AE17" s="28">
        <f t="shared" si="8"/>
        <v>308215.01041666669</v>
      </c>
      <c r="AF17" s="28">
        <f t="shared" si="8"/>
        <v>338103.6875</v>
      </c>
      <c r="AG17" s="28">
        <f t="shared" si="8"/>
        <v>292258.76041666669</v>
      </c>
      <c r="AH17" s="28">
        <f t="shared" si="8"/>
        <v>324171.26041666669</v>
      </c>
      <c r="AI17" s="28">
        <f t="shared" si="8"/>
        <v>399641.23958333337</v>
      </c>
      <c r="AJ17" s="28">
        <f t="shared" si="8"/>
        <v>383684.98958333337</v>
      </c>
      <c r="AK17" s="28">
        <f t="shared" si="8"/>
        <v>353796.3125</v>
      </c>
      <c r="AL17" s="28">
        <f t="shared" si="8"/>
        <v>385972.4375</v>
      </c>
      <c r="AM17" s="28">
        <f t="shared" si="8"/>
        <v>415597.48958333337</v>
      </c>
      <c r="AN17" s="28">
        <f t="shared" si="8"/>
        <v>415597.48958333337</v>
      </c>
      <c r="AO17" s="28">
        <f t="shared" si="8"/>
        <v>415597.48958333337</v>
      </c>
      <c r="AP17" s="28">
        <f t="shared" si="8"/>
        <v>445222.54166666669</v>
      </c>
      <c r="AQ17" s="28">
        <f t="shared" si="8"/>
        <v>445222.54166666669</v>
      </c>
      <c r="AR17" s="28">
        <f t="shared" si="8"/>
        <v>461178.79166666669</v>
      </c>
      <c r="AS17" s="28">
        <f t="shared" si="8"/>
        <v>477398.66666666669</v>
      </c>
      <c r="AT17" s="28">
        <f t="shared" si="8"/>
        <v>461178.79166666669</v>
      </c>
      <c r="AU17" s="28">
        <f t="shared" si="8"/>
        <v>477135.04166666669</v>
      </c>
      <c r="AV17" s="28">
        <f t="shared" si="8"/>
        <v>493354.91666666669</v>
      </c>
      <c r="AW17" s="28">
        <f t="shared" si="8"/>
        <v>477135.04166666669</v>
      </c>
      <c r="AX17" s="28">
        <f t="shared" si="8"/>
        <v>477135.04166666669</v>
      </c>
      <c r="AY17" s="28">
        <f t="shared" si="8"/>
        <v>522979.96875</v>
      </c>
      <c r="AZ17" s="28">
        <f t="shared" si="8"/>
        <v>522979.96875</v>
      </c>
      <c r="BA17" s="28">
        <f t="shared" si="8"/>
        <v>493354.91666666669</v>
      </c>
      <c r="BB17" s="28">
        <f t="shared" si="8"/>
        <v>506760.09375</v>
      </c>
      <c r="BC17" s="28">
        <f t="shared" si="8"/>
        <v>506760.09375</v>
      </c>
      <c r="BD17" s="28">
        <f t="shared" si="8"/>
        <v>493354.91666666669</v>
      </c>
      <c r="BE17" s="28">
        <f t="shared" si="8"/>
        <v>522979.96875</v>
      </c>
      <c r="BF17" s="28">
        <f t="shared" si="8"/>
        <v>522979.96875</v>
      </c>
      <c r="BG17" s="28">
        <f t="shared" si="8"/>
        <v>522979.96875</v>
      </c>
      <c r="BH17" s="28">
        <f t="shared" si="8"/>
        <v>522716.34375</v>
      </c>
      <c r="BI17" s="28">
        <f t="shared" si="8"/>
        <v>493091.29166666669</v>
      </c>
      <c r="BJ17" s="28">
        <f t="shared" si="8"/>
        <v>522979.96875</v>
      </c>
      <c r="BK17" s="28">
        <f t="shared" si="8"/>
        <v>522979.96875</v>
      </c>
      <c r="BL17" s="28">
        <f t="shared" si="8"/>
        <v>493354.91666666669</v>
      </c>
      <c r="BM17" s="28">
        <f t="shared" si="8"/>
        <v>522979.96875</v>
      </c>
      <c r="BN17" s="28">
        <f t="shared" si="8"/>
        <v>506760.09375</v>
      </c>
      <c r="BO17" s="28">
        <f t="shared" si="8"/>
        <v>506760.09375</v>
      </c>
      <c r="BP17" s="28">
        <f t="shared" si="8"/>
        <v>538936.21875</v>
      </c>
      <c r="BQ17" s="28">
        <f t="shared" si="8"/>
        <v>509311.16666666674</v>
      </c>
      <c r="BR17" s="28">
        <f t="shared" si="8"/>
        <v>522979.96875</v>
      </c>
      <c r="BS17" s="28">
        <f t="shared" si="8"/>
        <v>506760.09375</v>
      </c>
      <c r="BT17" s="28">
        <f t="shared" si="8"/>
        <v>477135.04166666669</v>
      </c>
      <c r="BU17" s="28">
        <f t="shared" ref="BU17:CA17" si="9">SUM(BU18:BU90)</f>
        <v>522979.96875</v>
      </c>
      <c r="BV17" s="28">
        <f t="shared" si="9"/>
        <v>522979.96875</v>
      </c>
      <c r="BW17" s="28">
        <f t="shared" si="9"/>
        <v>522979.96875</v>
      </c>
      <c r="BX17" s="28">
        <f t="shared" si="9"/>
        <v>538936.21875</v>
      </c>
      <c r="BY17" s="28">
        <f t="shared" si="9"/>
        <v>493091.29166666674</v>
      </c>
      <c r="BZ17" s="28">
        <f t="shared" si="9"/>
        <v>506760.09375</v>
      </c>
      <c r="CA17" s="28">
        <f t="shared" si="9"/>
        <v>276302.51041666669</v>
      </c>
    </row>
    <row r="18" spans="4:79" outlineLevel="1">
      <c r="D18" s="24">
        <f>StartDate</f>
        <v>46053</v>
      </c>
      <c r="E18" s="137" cm="1">
        <f t="array" ref="E18">INDEX($H$7:$CA$7,0,MATCH($D18,$H$5:$CA$5,0))</f>
        <v>0</v>
      </c>
      <c r="H18" s="138" cm="1">
        <f t="array" ref="H18">$E18*IFERROR(IF($D18&lt;=H$5,INDEX($E$15:$E$16,MATCH(H$5,$H$5:$CA$5,0)-MATCH($D18,$D$18:$D$90,0)+1,0),0),0)</f>
        <v>0</v>
      </c>
      <c r="I18" s="138" cm="1">
        <f t="array" ref="I18">$E18*IFERROR(IF($D18&lt;=I$5,INDEX($E$15:$E$16,MATCH(I$5,$H$5:$CA$5,0)-MATCH($D18,$D$18:$D$90,0)+1,0),0),0)</f>
        <v>0</v>
      </c>
      <c r="J18" s="138" cm="1">
        <f t="array" ref="J18">$E18*IFERROR(IF($D18&lt;=J$5,INDEX($E$15:$E$16,MATCH(J$5,$H$5:$CA$5,0)-MATCH($D18,$D$18:$D$90,0)+1,0),0),0)</f>
        <v>0</v>
      </c>
      <c r="K18" s="138" cm="1">
        <f t="array" ref="K18">$E18*IFERROR(IF($D18&lt;=K$5,INDEX($E$15:$E$16,MATCH(K$5,$H$5:$CA$5,0)-MATCH($D18,$D$18:$D$90,0)+1,0),0),0)</f>
        <v>0</v>
      </c>
      <c r="L18" s="138" cm="1">
        <f t="array" ref="L18">$E18*IFERROR(IF($D18&lt;=L$5,INDEX($E$15:$E$16,MATCH(L$5,$H$5:$CA$5,0)-MATCH($D18,$D$18:$D$90,0)+1,0),0),0)</f>
        <v>0</v>
      </c>
      <c r="M18" s="138" cm="1">
        <f t="array" ref="M18">$E18*IFERROR(IF($D18&lt;=M$5,INDEX($E$15:$E$16,MATCH(M$5,$H$5:$CA$5,0)-MATCH($D18,$D$18:$D$90,0)+1,0),0),0)</f>
        <v>0</v>
      </c>
      <c r="N18" s="138" cm="1">
        <f t="array" ref="N18">$E18*IFERROR(IF($D18&lt;=N$5,INDEX($E$15:$E$16,MATCH(N$5,$H$5:$CA$5,0)-MATCH($D18,$D$18:$D$90,0)+1,0),0),0)</f>
        <v>0</v>
      </c>
      <c r="O18" s="138" cm="1">
        <f t="array" ref="O18">$E18*IFERROR(IF($D18&lt;=O$5,INDEX($E$15:$E$16,MATCH(O$5,$H$5:$CA$5,0)-MATCH($D18,$D$18:$D$90,0)+1,0),0),0)</f>
        <v>0</v>
      </c>
      <c r="P18" s="138" cm="1">
        <f t="array" ref="P18">$E18*IFERROR(IF($D18&lt;=P$5,INDEX($E$15:$E$16,MATCH(P$5,$H$5:$CA$5,0)-MATCH($D18,$D$18:$D$90,0)+1,0),0),0)</f>
        <v>0</v>
      </c>
      <c r="Q18" s="138" cm="1">
        <f t="array" ref="Q18">$E18*IFERROR(IF($D18&lt;=Q$5,INDEX($E$15:$E$16,MATCH(Q$5,$H$5:$CA$5,0)-MATCH($D18,$D$18:$D$90,0)+1,0),0),0)</f>
        <v>0</v>
      </c>
      <c r="R18" s="138" cm="1">
        <f t="array" ref="R18">$E18*IFERROR(IF($D18&lt;=R$5,INDEX($E$15:$E$16,MATCH(R$5,$H$5:$CA$5,0)-MATCH($D18,$D$18:$D$90,0)+1,0),0),0)</f>
        <v>0</v>
      </c>
      <c r="S18" s="138" cm="1">
        <f t="array" ref="S18">$E18*IFERROR(IF($D18&lt;=S$5,INDEX($E$15:$E$16,MATCH(S$5,$H$5:$CA$5,0)-MATCH($D18,$D$18:$D$90,0)+1,0),0),0)</f>
        <v>0</v>
      </c>
      <c r="T18" s="138" cm="1">
        <f t="array" ref="T18">$E18*IFERROR(IF($D18&lt;=T$5,INDEX($E$15:$E$16,MATCH(T$5,$H$5:$CA$5,0)-MATCH($D18,$D$18:$D$90,0)+1,0),0),0)</f>
        <v>0</v>
      </c>
      <c r="U18" s="138" cm="1">
        <f t="array" ref="U18">$E18*IFERROR(IF($D18&lt;=U$5,INDEX($E$15:$E$16,MATCH(U$5,$H$5:$CA$5,0)-MATCH($D18,$D$18:$D$90,0)+1,0),0),0)</f>
        <v>0</v>
      </c>
      <c r="V18" s="138" cm="1">
        <f t="array" ref="V18">$E18*IFERROR(IF($D18&lt;=V$5,INDEX($E$15:$E$16,MATCH(V$5,$H$5:$CA$5,0)-MATCH($D18,$D$18:$D$90,0)+1,0),0),0)</f>
        <v>0</v>
      </c>
      <c r="W18" s="138" cm="1">
        <f t="array" ref="W18">$E18*IFERROR(IF($D18&lt;=W$5,INDEX($E$15:$E$16,MATCH(W$5,$H$5:$CA$5,0)-MATCH($D18,$D$18:$D$90,0)+1,0),0),0)</f>
        <v>0</v>
      </c>
      <c r="X18" s="138" cm="1">
        <f t="array" ref="X18">$E18*IFERROR(IF($D18&lt;=X$5,INDEX($E$15:$E$16,MATCH(X$5,$H$5:$CA$5,0)-MATCH($D18,$D$18:$D$90,0)+1,0),0),0)</f>
        <v>0</v>
      </c>
      <c r="Y18" s="138" cm="1">
        <f t="array" ref="Y18">$E18*IFERROR(IF($D18&lt;=Y$5,INDEX($E$15:$E$16,MATCH(Y$5,$H$5:$CA$5,0)-MATCH($D18,$D$18:$D$90,0)+1,0),0),0)</f>
        <v>0</v>
      </c>
      <c r="Z18" s="138" cm="1">
        <f t="array" ref="Z18">$E18*IFERROR(IF($D18&lt;=Z$5,INDEX($E$15:$E$16,MATCH(Z$5,$H$5:$CA$5,0)-MATCH($D18,$D$18:$D$90,0)+1,0),0),0)</f>
        <v>0</v>
      </c>
      <c r="AA18" s="138" cm="1">
        <f t="array" ref="AA18">$E18*IFERROR(IF($D18&lt;=AA$5,INDEX($E$15:$E$16,MATCH(AA$5,$H$5:$CA$5,0)-MATCH($D18,$D$18:$D$90,0)+1,0),0),0)</f>
        <v>0</v>
      </c>
      <c r="AB18" s="138" cm="1">
        <f t="array" ref="AB18">$E18*IFERROR(IF($D18&lt;=AB$5,INDEX($E$15:$E$16,MATCH(AB$5,$H$5:$CA$5,0)-MATCH($D18,$D$18:$D$90,0)+1,0),0),0)</f>
        <v>0</v>
      </c>
      <c r="AC18" s="138" cm="1">
        <f t="array" ref="AC18">$E18*IFERROR(IF($D18&lt;=AC$5,INDEX($E$15:$E$16,MATCH(AC$5,$H$5:$CA$5,0)-MATCH($D18,$D$18:$D$90,0)+1,0),0),0)</f>
        <v>0</v>
      </c>
      <c r="AD18" s="138" cm="1">
        <f t="array" ref="AD18">$E18*IFERROR(IF($D18&lt;=AD$5,INDEX($E$15:$E$16,MATCH(AD$5,$H$5:$CA$5,0)-MATCH($D18,$D$18:$D$90,0)+1,0),0),0)</f>
        <v>0</v>
      </c>
      <c r="AE18" s="138" cm="1">
        <f t="array" ref="AE18">$E18*IFERROR(IF($D18&lt;=AE$5,INDEX($E$15:$E$16,MATCH(AE$5,$H$5:$CA$5,0)-MATCH($D18,$D$18:$D$90,0)+1,0),0),0)</f>
        <v>0</v>
      </c>
      <c r="AF18" s="138" cm="1">
        <f t="array" ref="AF18">$E18*IFERROR(IF($D18&lt;=AF$5,INDEX($E$15:$E$16,MATCH(AF$5,$H$5:$CA$5,0)-MATCH($D18,$D$18:$D$90,0)+1,0),0),0)</f>
        <v>0</v>
      </c>
      <c r="AG18" s="138" cm="1">
        <f t="array" ref="AG18">$E18*IFERROR(IF($D18&lt;=AG$5,INDEX($E$15:$E$16,MATCH(AG$5,$H$5:$CA$5,0)-MATCH($D18,$D$18:$D$90,0)+1,0),0),0)</f>
        <v>0</v>
      </c>
      <c r="AH18" s="138" cm="1">
        <f t="array" ref="AH18">$E18*IFERROR(IF($D18&lt;=AH$5,INDEX($E$15:$E$16,MATCH(AH$5,$H$5:$CA$5,0)-MATCH($D18,$D$18:$D$90,0)+1,0),0),0)</f>
        <v>0</v>
      </c>
      <c r="AI18" s="138" cm="1">
        <f t="array" ref="AI18">$E18*IFERROR(IF($D18&lt;=AI$5,INDEX($E$15:$E$16,MATCH(AI$5,$H$5:$CA$5,0)-MATCH($D18,$D$18:$D$90,0)+1,0),0),0)</f>
        <v>0</v>
      </c>
      <c r="AJ18" s="138" cm="1">
        <f t="array" ref="AJ18">$E18*IFERROR(IF($D18&lt;=AJ$5,INDEX($E$15:$E$16,MATCH(AJ$5,$H$5:$CA$5,0)-MATCH($D18,$D$18:$D$90,0)+1,0),0),0)</f>
        <v>0</v>
      </c>
      <c r="AK18" s="138" cm="1">
        <f t="array" ref="AK18">$E18*IFERROR(IF($D18&lt;=AK$5,INDEX($E$15:$E$16,MATCH(AK$5,$H$5:$CA$5,0)-MATCH($D18,$D$18:$D$90,0)+1,0),0),0)</f>
        <v>0</v>
      </c>
      <c r="AL18" s="138" cm="1">
        <f t="array" ref="AL18">$E18*IFERROR(IF($D18&lt;=AL$5,INDEX($E$15:$E$16,MATCH(AL$5,$H$5:$CA$5,0)-MATCH($D18,$D$18:$D$90,0)+1,0),0),0)</f>
        <v>0</v>
      </c>
      <c r="AM18" s="138" cm="1">
        <f t="array" ref="AM18">$E18*IFERROR(IF($D18&lt;=AM$5,INDEX($E$15:$E$16,MATCH(AM$5,$H$5:$CA$5,0)-MATCH($D18,$D$18:$D$90,0)+1,0),0),0)</f>
        <v>0</v>
      </c>
      <c r="AN18" s="138" cm="1">
        <f t="array" ref="AN18">$E18*IFERROR(IF($D18&lt;=AN$5,INDEX($E$15:$E$16,MATCH(AN$5,$H$5:$CA$5,0)-MATCH($D18,$D$18:$D$90,0)+1,0),0),0)</f>
        <v>0</v>
      </c>
      <c r="AO18" s="138" cm="1">
        <f t="array" ref="AO18">$E18*IFERROR(IF($D18&lt;=AO$5,INDEX($E$15:$E$16,MATCH(AO$5,$H$5:$CA$5,0)-MATCH($D18,$D$18:$D$90,0)+1,0),0),0)</f>
        <v>0</v>
      </c>
      <c r="AP18" s="138" cm="1">
        <f t="array" ref="AP18">$E18*IFERROR(IF($D18&lt;=AP$5,INDEX($E$15:$E$16,MATCH(AP$5,$H$5:$CA$5,0)-MATCH($D18,$D$18:$D$90,0)+1,0),0),0)</f>
        <v>0</v>
      </c>
      <c r="AQ18" s="138" cm="1">
        <f t="array" ref="AQ18">$E18*IFERROR(IF($D18&lt;=AQ$5,INDEX($E$15:$E$16,MATCH(AQ$5,$H$5:$CA$5,0)-MATCH($D18,$D$18:$D$90,0)+1,0),0),0)</f>
        <v>0</v>
      </c>
      <c r="AR18" s="138" cm="1">
        <f t="array" ref="AR18">$E18*IFERROR(IF($D18&lt;=AR$5,INDEX($E$15:$E$16,MATCH(AR$5,$H$5:$CA$5,0)-MATCH($D18,$D$18:$D$90,0)+1,0),0),0)</f>
        <v>0</v>
      </c>
      <c r="AS18" s="138" cm="1">
        <f t="array" ref="AS18">$E18*IFERROR(IF($D18&lt;=AS$5,INDEX($E$15:$E$16,MATCH(AS$5,$H$5:$CA$5,0)-MATCH($D18,$D$18:$D$90,0)+1,0),0),0)</f>
        <v>0</v>
      </c>
      <c r="AT18" s="138" cm="1">
        <f t="array" ref="AT18">$E18*IFERROR(IF($D18&lt;=AT$5,INDEX($E$15:$E$16,MATCH(AT$5,$H$5:$CA$5,0)-MATCH($D18,$D$18:$D$90,0)+1,0),0),0)</f>
        <v>0</v>
      </c>
      <c r="AU18" s="138" cm="1">
        <f t="array" ref="AU18">$E18*IFERROR(IF($D18&lt;=AU$5,INDEX($E$15:$E$16,MATCH(AU$5,$H$5:$CA$5,0)-MATCH($D18,$D$18:$D$90,0)+1,0),0),0)</f>
        <v>0</v>
      </c>
      <c r="AV18" s="138" cm="1">
        <f t="array" ref="AV18">$E18*IFERROR(IF($D18&lt;=AV$5,INDEX($E$15:$E$16,MATCH(AV$5,$H$5:$CA$5,0)-MATCH($D18,$D$18:$D$90,0)+1,0),0),0)</f>
        <v>0</v>
      </c>
      <c r="AW18" s="138" cm="1">
        <f t="array" ref="AW18">$E18*IFERROR(IF($D18&lt;=AW$5,INDEX($E$15:$E$16,MATCH(AW$5,$H$5:$CA$5,0)-MATCH($D18,$D$18:$D$90,0)+1,0),0),0)</f>
        <v>0</v>
      </c>
      <c r="AX18" s="138" cm="1">
        <f t="array" ref="AX18">$E18*IFERROR(IF($D18&lt;=AX$5,INDEX($E$15:$E$16,MATCH(AX$5,$H$5:$CA$5,0)-MATCH($D18,$D$18:$D$90,0)+1,0),0),0)</f>
        <v>0</v>
      </c>
      <c r="AY18" s="138" cm="1">
        <f t="array" ref="AY18">$E18*IFERROR(IF($D18&lt;=AY$5,INDEX($E$15:$E$16,MATCH(AY$5,$H$5:$CA$5,0)-MATCH($D18,$D$18:$D$90,0)+1,0),0),0)</f>
        <v>0</v>
      </c>
      <c r="AZ18" s="138" cm="1">
        <f t="array" ref="AZ18">$E18*IFERROR(IF($D18&lt;=AZ$5,INDEX($E$15:$E$16,MATCH(AZ$5,$H$5:$CA$5,0)-MATCH($D18,$D$18:$D$90,0)+1,0),0),0)</f>
        <v>0</v>
      </c>
      <c r="BA18" s="138" cm="1">
        <f t="array" ref="BA18">$E18*IFERROR(IF($D18&lt;=BA$5,INDEX($E$15:$E$16,MATCH(BA$5,$H$5:$CA$5,0)-MATCH($D18,$D$18:$D$90,0)+1,0),0),0)</f>
        <v>0</v>
      </c>
      <c r="BB18" s="138" cm="1">
        <f t="array" ref="BB18">$E18*IFERROR(IF($D18&lt;=BB$5,INDEX($E$15:$E$16,MATCH(BB$5,$H$5:$CA$5,0)-MATCH($D18,$D$18:$D$90,0)+1,0),0),0)</f>
        <v>0</v>
      </c>
      <c r="BC18" s="138" cm="1">
        <f t="array" ref="BC18">$E18*IFERROR(IF($D18&lt;=BC$5,INDEX($E$15:$E$16,MATCH(BC$5,$H$5:$CA$5,0)-MATCH($D18,$D$18:$D$90,0)+1,0),0),0)</f>
        <v>0</v>
      </c>
      <c r="BD18" s="138" cm="1">
        <f t="array" ref="BD18">$E18*IFERROR(IF($D18&lt;=BD$5,INDEX($E$15:$E$16,MATCH(BD$5,$H$5:$CA$5,0)-MATCH($D18,$D$18:$D$90,0)+1,0),0),0)</f>
        <v>0</v>
      </c>
      <c r="BE18" s="138" cm="1">
        <f t="array" ref="BE18">$E18*IFERROR(IF($D18&lt;=BE$5,INDEX($E$15:$E$16,MATCH(BE$5,$H$5:$CA$5,0)-MATCH($D18,$D$18:$D$90,0)+1,0),0),0)</f>
        <v>0</v>
      </c>
      <c r="BF18" s="138" cm="1">
        <f t="array" ref="BF18">$E18*IFERROR(IF($D18&lt;=BF$5,INDEX($E$15:$E$16,MATCH(BF$5,$H$5:$CA$5,0)-MATCH($D18,$D$18:$D$90,0)+1,0),0),0)</f>
        <v>0</v>
      </c>
      <c r="BG18" s="138" cm="1">
        <f t="array" ref="BG18">$E18*IFERROR(IF($D18&lt;=BG$5,INDEX($E$15:$E$16,MATCH(BG$5,$H$5:$CA$5,0)-MATCH($D18,$D$18:$D$90,0)+1,0),0),0)</f>
        <v>0</v>
      </c>
      <c r="BH18" s="138" cm="1">
        <f t="array" ref="BH18">$E18*IFERROR(IF($D18&lt;=BH$5,INDEX($E$15:$E$16,MATCH(BH$5,$H$5:$CA$5,0)-MATCH($D18,$D$18:$D$90,0)+1,0),0),0)</f>
        <v>0</v>
      </c>
      <c r="BI18" s="138" cm="1">
        <f t="array" ref="BI18">$E18*IFERROR(IF($D18&lt;=BI$5,INDEX($E$15:$E$16,MATCH(BI$5,$H$5:$CA$5,0)-MATCH($D18,$D$18:$D$90,0)+1,0),0),0)</f>
        <v>0</v>
      </c>
      <c r="BJ18" s="138" cm="1">
        <f t="array" ref="BJ18">$E18*IFERROR(IF($D18&lt;=BJ$5,INDEX($E$15:$E$16,MATCH(BJ$5,$H$5:$CA$5,0)-MATCH($D18,$D$18:$D$90,0)+1,0),0),0)</f>
        <v>0</v>
      </c>
      <c r="BK18" s="138" cm="1">
        <f t="array" ref="BK18">$E18*IFERROR(IF($D18&lt;=BK$5,INDEX($E$15:$E$16,MATCH(BK$5,$H$5:$CA$5,0)-MATCH($D18,$D$18:$D$90,0)+1,0),0),0)</f>
        <v>0</v>
      </c>
      <c r="BL18" s="138" cm="1">
        <f t="array" ref="BL18">$E18*IFERROR(IF($D18&lt;=BL$5,INDEX($E$15:$E$16,MATCH(BL$5,$H$5:$CA$5,0)-MATCH($D18,$D$18:$D$90,0)+1,0),0),0)</f>
        <v>0</v>
      </c>
      <c r="BM18" s="138" cm="1">
        <f t="array" ref="BM18">$E18*IFERROR(IF($D18&lt;=BM$5,INDEX($E$15:$E$16,MATCH(BM$5,$H$5:$CA$5,0)-MATCH($D18,$D$18:$D$90,0)+1,0),0),0)</f>
        <v>0</v>
      </c>
      <c r="BN18" s="138" cm="1">
        <f t="array" ref="BN18">$E18*IFERROR(IF($D18&lt;=BN$5,INDEX($E$15:$E$16,MATCH(BN$5,$H$5:$CA$5,0)-MATCH($D18,$D$18:$D$90,0)+1,0),0),0)</f>
        <v>0</v>
      </c>
      <c r="BO18" s="138" cm="1">
        <f t="array" ref="BO18">$E18*IFERROR(IF($D18&lt;=BO$5,INDEX($E$15:$E$16,MATCH(BO$5,$H$5:$CA$5,0)-MATCH($D18,$D$18:$D$90,0)+1,0),0),0)</f>
        <v>0</v>
      </c>
      <c r="BP18" s="138" cm="1">
        <f t="array" ref="BP18">$E18*IFERROR(IF($D18&lt;=BP$5,INDEX($E$15:$E$16,MATCH(BP$5,$H$5:$CA$5,0)-MATCH($D18,$D$18:$D$90,0)+1,0),0),0)</f>
        <v>0</v>
      </c>
      <c r="BQ18" s="138" cm="1">
        <f t="array" ref="BQ18">$E18*IFERROR(IF($D18&lt;=BQ$5,INDEX($E$15:$E$16,MATCH(BQ$5,$H$5:$CA$5,0)-MATCH($D18,$D$18:$D$90,0)+1,0),0),0)</f>
        <v>0</v>
      </c>
      <c r="BR18" s="138" cm="1">
        <f t="array" ref="BR18">$E18*IFERROR(IF($D18&lt;=BR$5,INDEX($E$15:$E$16,MATCH(BR$5,$H$5:$CA$5,0)-MATCH($D18,$D$18:$D$90,0)+1,0),0),0)</f>
        <v>0</v>
      </c>
      <c r="BS18" s="138" cm="1">
        <f t="array" ref="BS18">$E18*IFERROR(IF($D18&lt;=BS$5,INDEX($E$15:$E$16,MATCH(BS$5,$H$5:$CA$5,0)-MATCH($D18,$D$18:$D$90,0)+1,0),0),0)</f>
        <v>0</v>
      </c>
      <c r="BT18" s="138" cm="1">
        <f t="array" ref="BT18">$E18*IFERROR(IF($D18&lt;=BT$5,INDEX($E$15:$E$16,MATCH(BT$5,$H$5:$CA$5,0)-MATCH($D18,$D$18:$D$90,0)+1,0),0),0)</f>
        <v>0</v>
      </c>
      <c r="BU18" s="138" cm="1">
        <f t="array" ref="BU18">$E18*IFERROR(IF($D18&lt;=BU$5,INDEX($E$15:$E$16,MATCH(BU$5,$H$5:$CA$5,0)-MATCH($D18,$D$18:$D$90,0)+1,0),0),0)</f>
        <v>0</v>
      </c>
      <c r="BV18" s="138" cm="1">
        <f t="array" ref="BV18">$E18*IFERROR(IF($D18&lt;=BV$5,INDEX($E$15:$E$16,MATCH(BV$5,$H$5:$CA$5,0)-MATCH($D18,$D$18:$D$90,0)+1,0),0),0)</f>
        <v>0</v>
      </c>
      <c r="BW18" s="138" cm="1">
        <f t="array" ref="BW18">$E18*IFERROR(IF($D18&lt;=BW$5,INDEX($E$15:$E$16,MATCH(BW$5,$H$5:$CA$5,0)-MATCH($D18,$D$18:$D$90,0)+1,0),0),0)</f>
        <v>0</v>
      </c>
      <c r="BX18" s="138" cm="1">
        <f t="array" ref="BX18">$E18*IFERROR(IF($D18&lt;=BX$5,INDEX($E$15:$E$16,MATCH(BX$5,$H$5:$CA$5,0)-MATCH($D18,$D$18:$D$90,0)+1,0),0),0)</f>
        <v>0</v>
      </c>
      <c r="BY18" s="138" cm="1">
        <f t="array" ref="BY18">$E18*IFERROR(IF($D18&lt;=BY$5,INDEX($E$15:$E$16,MATCH(BY$5,$H$5:$CA$5,0)-MATCH($D18,$D$18:$D$90,0)+1,0),0),0)</f>
        <v>0</v>
      </c>
      <c r="BZ18" s="138" cm="1">
        <f t="array" ref="BZ18">$E18*IFERROR(IF($D18&lt;=BZ$5,INDEX($E$15:$E$16,MATCH(BZ$5,$H$5:$CA$5,0)-MATCH($D18,$D$18:$D$90,0)+1,0),0),0)</f>
        <v>0</v>
      </c>
      <c r="CA18" s="138" cm="1">
        <f t="array" ref="CA18">$E18*IFERROR(IF($D18&lt;=CA$5,INDEX($E$15:$E$16,MATCH(CA$5,$H$5:$CA$5,0)-MATCH($D18,$D$18:$D$90,0)+1,0),0),0)</f>
        <v>0</v>
      </c>
    </row>
    <row r="19" spans="4:79" outlineLevel="1">
      <c r="D19" s="24">
        <f>EOMONTH(D18,1)</f>
        <v>46081</v>
      </c>
      <c r="E19" s="137" cm="1">
        <f t="array" ref="E19">INDEX($H$7:$CA$7,0,MATCH($D19,$H$5:$CA$5,0))</f>
        <v>0</v>
      </c>
      <c r="H19" s="138" cm="1">
        <f t="array" ref="H19">$E19*IFERROR(IF($D19&lt;=H$5,INDEX($E$15:$E$16,MATCH(H$5,$H$5:$CA$5,0)-MATCH($D19,$D$18:$D$90,0)+1,0),0),0)</f>
        <v>0</v>
      </c>
      <c r="I19" s="138" cm="1">
        <f t="array" ref="I19">$E19*IFERROR(IF($D19&lt;=I$5,INDEX($E$15:$E$16,MATCH(I$5,$H$5:$CA$5,0)-MATCH($D19,$D$18:$D$90,0)+1,0),0),0)</f>
        <v>0</v>
      </c>
      <c r="J19" s="138" cm="1">
        <f t="array" ref="J19">$E19*IFERROR(IF($D19&lt;=J$5,INDEX($E$15:$E$16,MATCH(J$5,$H$5:$CA$5,0)-MATCH($D19,$D$18:$D$90,0)+1,0),0),0)</f>
        <v>0</v>
      </c>
      <c r="K19" s="138" cm="1">
        <f t="array" ref="K19">$E19*IFERROR(IF($D19&lt;=K$5,INDEX($E$15:$E$16,MATCH(K$5,$H$5:$CA$5,0)-MATCH($D19,$D$18:$D$90,0)+1,0),0),0)</f>
        <v>0</v>
      </c>
      <c r="L19" s="138" cm="1">
        <f t="array" ref="L19">$E19*IFERROR(IF($D19&lt;=L$5,INDEX($E$15:$E$16,MATCH(L$5,$H$5:$CA$5,0)-MATCH($D19,$D$18:$D$90,0)+1,0),0),0)</f>
        <v>0</v>
      </c>
      <c r="M19" s="138" cm="1">
        <f t="array" ref="M19">$E19*IFERROR(IF($D19&lt;=M$5,INDEX($E$15:$E$16,MATCH(M$5,$H$5:$CA$5,0)-MATCH($D19,$D$18:$D$90,0)+1,0),0),0)</f>
        <v>0</v>
      </c>
      <c r="N19" s="138" cm="1">
        <f t="array" ref="N19">$E19*IFERROR(IF($D19&lt;=N$5,INDEX($E$15:$E$16,MATCH(N$5,$H$5:$CA$5,0)-MATCH($D19,$D$18:$D$90,0)+1,0),0),0)</f>
        <v>0</v>
      </c>
      <c r="O19" s="138" cm="1">
        <f t="array" ref="O19">$E19*IFERROR(IF($D19&lt;=O$5,INDEX($E$15:$E$16,MATCH(O$5,$H$5:$CA$5,0)-MATCH($D19,$D$18:$D$90,0)+1,0),0),0)</f>
        <v>0</v>
      </c>
      <c r="P19" s="138" cm="1">
        <f t="array" ref="P19">$E19*IFERROR(IF($D19&lt;=P$5,INDEX($E$15:$E$16,MATCH(P$5,$H$5:$CA$5,0)-MATCH($D19,$D$18:$D$90,0)+1,0),0),0)</f>
        <v>0</v>
      </c>
      <c r="Q19" s="138" cm="1">
        <f t="array" ref="Q19">$E19*IFERROR(IF($D19&lt;=Q$5,INDEX($E$15:$E$16,MATCH(Q$5,$H$5:$CA$5,0)-MATCH($D19,$D$18:$D$90,0)+1,0),0),0)</f>
        <v>0</v>
      </c>
      <c r="R19" s="138" cm="1">
        <f t="array" ref="R19">$E19*IFERROR(IF($D19&lt;=R$5,INDEX($E$15:$E$16,MATCH(R$5,$H$5:$CA$5,0)-MATCH($D19,$D$18:$D$90,0)+1,0),0),0)</f>
        <v>0</v>
      </c>
      <c r="S19" s="138" cm="1">
        <f t="array" ref="S19">$E19*IFERROR(IF($D19&lt;=S$5,INDEX($E$15:$E$16,MATCH(S$5,$H$5:$CA$5,0)-MATCH($D19,$D$18:$D$90,0)+1,0),0),0)</f>
        <v>0</v>
      </c>
      <c r="T19" s="138" cm="1">
        <f t="array" ref="T19">$E19*IFERROR(IF($D19&lt;=T$5,INDEX($E$15:$E$16,MATCH(T$5,$H$5:$CA$5,0)-MATCH($D19,$D$18:$D$90,0)+1,0),0),0)</f>
        <v>0</v>
      </c>
      <c r="U19" s="138" cm="1">
        <f t="array" ref="U19">$E19*IFERROR(IF($D19&lt;=U$5,INDEX($E$15:$E$16,MATCH(U$5,$H$5:$CA$5,0)-MATCH($D19,$D$18:$D$90,0)+1,0),0),0)</f>
        <v>0</v>
      </c>
      <c r="V19" s="138" cm="1">
        <f t="array" ref="V19">$E19*IFERROR(IF($D19&lt;=V$5,INDEX($E$15:$E$16,MATCH(V$5,$H$5:$CA$5,0)-MATCH($D19,$D$18:$D$90,0)+1,0),0),0)</f>
        <v>0</v>
      </c>
      <c r="W19" s="138" cm="1">
        <f t="array" ref="W19">$E19*IFERROR(IF($D19&lt;=W$5,INDEX($E$15:$E$16,MATCH(W$5,$H$5:$CA$5,0)-MATCH($D19,$D$18:$D$90,0)+1,0),0),0)</f>
        <v>0</v>
      </c>
      <c r="X19" s="138" cm="1">
        <f t="array" ref="X19">$E19*IFERROR(IF($D19&lt;=X$5,INDEX($E$15:$E$16,MATCH(X$5,$H$5:$CA$5,0)-MATCH($D19,$D$18:$D$90,0)+1,0),0),0)</f>
        <v>0</v>
      </c>
      <c r="Y19" s="138" cm="1">
        <f t="array" ref="Y19">$E19*IFERROR(IF($D19&lt;=Y$5,INDEX($E$15:$E$16,MATCH(Y$5,$H$5:$CA$5,0)-MATCH($D19,$D$18:$D$90,0)+1,0),0),0)</f>
        <v>0</v>
      </c>
      <c r="Z19" s="138" cm="1">
        <f t="array" ref="Z19">$E19*IFERROR(IF($D19&lt;=Z$5,INDEX($E$15:$E$16,MATCH(Z$5,$H$5:$CA$5,0)-MATCH($D19,$D$18:$D$90,0)+1,0),0),0)</f>
        <v>0</v>
      </c>
      <c r="AA19" s="138" cm="1">
        <f t="array" ref="AA19">$E19*IFERROR(IF($D19&lt;=AA$5,INDEX($E$15:$E$16,MATCH(AA$5,$H$5:$CA$5,0)-MATCH($D19,$D$18:$D$90,0)+1,0),0),0)</f>
        <v>0</v>
      </c>
      <c r="AB19" s="138" cm="1">
        <f t="array" ref="AB19">$E19*IFERROR(IF($D19&lt;=AB$5,INDEX($E$15:$E$16,MATCH(AB$5,$H$5:$CA$5,0)-MATCH($D19,$D$18:$D$90,0)+1,0),0),0)</f>
        <v>0</v>
      </c>
      <c r="AC19" s="138" cm="1">
        <f t="array" ref="AC19">$E19*IFERROR(IF($D19&lt;=AC$5,INDEX($E$15:$E$16,MATCH(AC$5,$H$5:$CA$5,0)-MATCH($D19,$D$18:$D$90,0)+1,0),0),0)</f>
        <v>0</v>
      </c>
      <c r="AD19" s="138" cm="1">
        <f t="array" ref="AD19">$E19*IFERROR(IF($D19&lt;=AD$5,INDEX($E$15:$E$16,MATCH(AD$5,$H$5:$CA$5,0)-MATCH($D19,$D$18:$D$90,0)+1,0),0),0)</f>
        <v>0</v>
      </c>
      <c r="AE19" s="138" cm="1">
        <f t="array" ref="AE19">$E19*IFERROR(IF($D19&lt;=AE$5,INDEX($E$15:$E$16,MATCH(AE$5,$H$5:$CA$5,0)-MATCH($D19,$D$18:$D$90,0)+1,0),0),0)</f>
        <v>0</v>
      </c>
      <c r="AF19" s="138" cm="1">
        <f t="array" ref="AF19">$E19*IFERROR(IF($D19&lt;=AF$5,INDEX($E$15:$E$16,MATCH(AF$5,$H$5:$CA$5,0)-MATCH($D19,$D$18:$D$90,0)+1,0),0),0)</f>
        <v>0</v>
      </c>
      <c r="AG19" s="138" cm="1">
        <f t="array" ref="AG19">$E19*IFERROR(IF($D19&lt;=AG$5,INDEX($E$15:$E$16,MATCH(AG$5,$H$5:$CA$5,0)-MATCH($D19,$D$18:$D$90,0)+1,0),0),0)</f>
        <v>0</v>
      </c>
      <c r="AH19" s="138" cm="1">
        <f t="array" ref="AH19">$E19*IFERROR(IF($D19&lt;=AH$5,INDEX($E$15:$E$16,MATCH(AH$5,$H$5:$CA$5,0)-MATCH($D19,$D$18:$D$90,0)+1,0),0),0)</f>
        <v>0</v>
      </c>
      <c r="AI19" s="138" cm="1">
        <f t="array" ref="AI19">$E19*IFERROR(IF($D19&lt;=AI$5,INDEX($E$15:$E$16,MATCH(AI$5,$H$5:$CA$5,0)-MATCH($D19,$D$18:$D$90,0)+1,0),0),0)</f>
        <v>0</v>
      </c>
      <c r="AJ19" s="138" cm="1">
        <f t="array" ref="AJ19">$E19*IFERROR(IF($D19&lt;=AJ$5,INDEX($E$15:$E$16,MATCH(AJ$5,$H$5:$CA$5,0)-MATCH($D19,$D$18:$D$90,0)+1,0),0),0)</f>
        <v>0</v>
      </c>
      <c r="AK19" s="138" cm="1">
        <f t="array" ref="AK19">$E19*IFERROR(IF($D19&lt;=AK$5,INDEX($E$15:$E$16,MATCH(AK$5,$H$5:$CA$5,0)-MATCH($D19,$D$18:$D$90,0)+1,0),0),0)</f>
        <v>0</v>
      </c>
      <c r="AL19" s="138" cm="1">
        <f t="array" ref="AL19">$E19*IFERROR(IF($D19&lt;=AL$5,INDEX($E$15:$E$16,MATCH(AL$5,$H$5:$CA$5,0)-MATCH($D19,$D$18:$D$90,0)+1,0),0),0)</f>
        <v>0</v>
      </c>
      <c r="AM19" s="138" cm="1">
        <f t="array" ref="AM19">$E19*IFERROR(IF($D19&lt;=AM$5,INDEX($E$15:$E$16,MATCH(AM$5,$H$5:$CA$5,0)-MATCH($D19,$D$18:$D$90,0)+1,0),0),0)</f>
        <v>0</v>
      </c>
      <c r="AN19" s="138" cm="1">
        <f t="array" ref="AN19">$E19*IFERROR(IF($D19&lt;=AN$5,INDEX($E$15:$E$16,MATCH(AN$5,$H$5:$CA$5,0)-MATCH($D19,$D$18:$D$90,0)+1,0),0),0)</f>
        <v>0</v>
      </c>
      <c r="AO19" s="138" cm="1">
        <f t="array" ref="AO19">$E19*IFERROR(IF($D19&lt;=AO$5,INDEX($E$15:$E$16,MATCH(AO$5,$H$5:$CA$5,0)-MATCH($D19,$D$18:$D$90,0)+1,0),0),0)</f>
        <v>0</v>
      </c>
      <c r="AP19" s="138" cm="1">
        <f t="array" ref="AP19">$E19*IFERROR(IF($D19&lt;=AP$5,INDEX($E$15:$E$16,MATCH(AP$5,$H$5:$CA$5,0)-MATCH($D19,$D$18:$D$90,0)+1,0),0),0)</f>
        <v>0</v>
      </c>
      <c r="AQ19" s="138" cm="1">
        <f t="array" ref="AQ19">$E19*IFERROR(IF($D19&lt;=AQ$5,INDEX($E$15:$E$16,MATCH(AQ$5,$H$5:$CA$5,0)-MATCH($D19,$D$18:$D$90,0)+1,0),0),0)</f>
        <v>0</v>
      </c>
      <c r="AR19" s="138" cm="1">
        <f t="array" ref="AR19">$E19*IFERROR(IF($D19&lt;=AR$5,INDEX($E$15:$E$16,MATCH(AR$5,$H$5:$CA$5,0)-MATCH($D19,$D$18:$D$90,0)+1,0),0),0)</f>
        <v>0</v>
      </c>
      <c r="AS19" s="138" cm="1">
        <f t="array" ref="AS19">$E19*IFERROR(IF($D19&lt;=AS$5,INDEX($E$15:$E$16,MATCH(AS$5,$H$5:$CA$5,0)-MATCH($D19,$D$18:$D$90,0)+1,0),0),0)</f>
        <v>0</v>
      </c>
      <c r="AT19" s="138" cm="1">
        <f t="array" ref="AT19">$E19*IFERROR(IF($D19&lt;=AT$5,INDEX($E$15:$E$16,MATCH(AT$5,$H$5:$CA$5,0)-MATCH($D19,$D$18:$D$90,0)+1,0),0),0)</f>
        <v>0</v>
      </c>
      <c r="AU19" s="138" cm="1">
        <f t="array" ref="AU19">$E19*IFERROR(IF($D19&lt;=AU$5,INDEX($E$15:$E$16,MATCH(AU$5,$H$5:$CA$5,0)-MATCH($D19,$D$18:$D$90,0)+1,0),0),0)</f>
        <v>0</v>
      </c>
      <c r="AV19" s="138" cm="1">
        <f t="array" ref="AV19">$E19*IFERROR(IF($D19&lt;=AV$5,INDEX($E$15:$E$16,MATCH(AV$5,$H$5:$CA$5,0)-MATCH($D19,$D$18:$D$90,0)+1,0),0),0)</f>
        <v>0</v>
      </c>
      <c r="AW19" s="138" cm="1">
        <f t="array" ref="AW19">$E19*IFERROR(IF($D19&lt;=AW$5,INDEX($E$15:$E$16,MATCH(AW$5,$H$5:$CA$5,0)-MATCH($D19,$D$18:$D$90,0)+1,0),0),0)</f>
        <v>0</v>
      </c>
      <c r="AX19" s="138" cm="1">
        <f t="array" ref="AX19">$E19*IFERROR(IF($D19&lt;=AX$5,INDEX($E$15:$E$16,MATCH(AX$5,$H$5:$CA$5,0)-MATCH($D19,$D$18:$D$90,0)+1,0),0),0)</f>
        <v>0</v>
      </c>
      <c r="AY19" s="138" cm="1">
        <f t="array" ref="AY19">$E19*IFERROR(IF($D19&lt;=AY$5,INDEX($E$15:$E$16,MATCH(AY$5,$H$5:$CA$5,0)-MATCH($D19,$D$18:$D$90,0)+1,0),0),0)</f>
        <v>0</v>
      </c>
      <c r="AZ19" s="138" cm="1">
        <f t="array" ref="AZ19">$E19*IFERROR(IF($D19&lt;=AZ$5,INDEX($E$15:$E$16,MATCH(AZ$5,$H$5:$CA$5,0)-MATCH($D19,$D$18:$D$90,0)+1,0),0),0)</f>
        <v>0</v>
      </c>
      <c r="BA19" s="138" cm="1">
        <f t="array" ref="BA19">$E19*IFERROR(IF($D19&lt;=BA$5,INDEX($E$15:$E$16,MATCH(BA$5,$H$5:$CA$5,0)-MATCH($D19,$D$18:$D$90,0)+1,0),0),0)</f>
        <v>0</v>
      </c>
      <c r="BB19" s="138" cm="1">
        <f t="array" ref="BB19">$E19*IFERROR(IF($D19&lt;=BB$5,INDEX($E$15:$E$16,MATCH(BB$5,$H$5:$CA$5,0)-MATCH($D19,$D$18:$D$90,0)+1,0),0),0)</f>
        <v>0</v>
      </c>
      <c r="BC19" s="138" cm="1">
        <f t="array" ref="BC19">$E19*IFERROR(IF($D19&lt;=BC$5,INDEX($E$15:$E$16,MATCH(BC$5,$H$5:$CA$5,0)-MATCH($D19,$D$18:$D$90,0)+1,0),0),0)</f>
        <v>0</v>
      </c>
      <c r="BD19" s="138" cm="1">
        <f t="array" ref="BD19">$E19*IFERROR(IF($D19&lt;=BD$5,INDEX($E$15:$E$16,MATCH(BD$5,$H$5:$CA$5,0)-MATCH($D19,$D$18:$D$90,0)+1,0),0),0)</f>
        <v>0</v>
      </c>
      <c r="BE19" s="138" cm="1">
        <f t="array" ref="BE19">$E19*IFERROR(IF($D19&lt;=BE$5,INDEX($E$15:$E$16,MATCH(BE$5,$H$5:$CA$5,0)-MATCH($D19,$D$18:$D$90,0)+1,0),0),0)</f>
        <v>0</v>
      </c>
      <c r="BF19" s="138" cm="1">
        <f t="array" ref="BF19">$E19*IFERROR(IF($D19&lt;=BF$5,INDEX($E$15:$E$16,MATCH(BF$5,$H$5:$CA$5,0)-MATCH($D19,$D$18:$D$90,0)+1,0),0),0)</f>
        <v>0</v>
      </c>
      <c r="BG19" s="138" cm="1">
        <f t="array" ref="BG19">$E19*IFERROR(IF($D19&lt;=BG$5,INDEX($E$15:$E$16,MATCH(BG$5,$H$5:$CA$5,0)-MATCH($D19,$D$18:$D$90,0)+1,0),0),0)</f>
        <v>0</v>
      </c>
      <c r="BH19" s="138" cm="1">
        <f t="array" ref="BH19">$E19*IFERROR(IF($D19&lt;=BH$5,INDEX($E$15:$E$16,MATCH(BH$5,$H$5:$CA$5,0)-MATCH($D19,$D$18:$D$90,0)+1,0),0),0)</f>
        <v>0</v>
      </c>
      <c r="BI19" s="138" cm="1">
        <f t="array" ref="BI19">$E19*IFERROR(IF($D19&lt;=BI$5,INDEX($E$15:$E$16,MATCH(BI$5,$H$5:$CA$5,0)-MATCH($D19,$D$18:$D$90,0)+1,0),0),0)</f>
        <v>0</v>
      </c>
      <c r="BJ19" s="138" cm="1">
        <f t="array" ref="BJ19">$E19*IFERROR(IF($D19&lt;=BJ$5,INDEX($E$15:$E$16,MATCH(BJ$5,$H$5:$CA$5,0)-MATCH($D19,$D$18:$D$90,0)+1,0),0),0)</f>
        <v>0</v>
      </c>
      <c r="BK19" s="138" cm="1">
        <f t="array" ref="BK19">$E19*IFERROR(IF($D19&lt;=BK$5,INDEX($E$15:$E$16,MATCH(BK$5,$H$5:$CA$5,0)-MATCH($D19,$D$18:$D$90,0)+1,0),0),0)</f>
        <v>0</v>
      </c>
      <c r="BL19" s="138" cm="1">
        <f t="array" ref="BL19">$E19*IFERROR(IF($D19&lt;=BL$5,INDEX($E$15:$E$16,MATCH(BL$5,$H$5:$CA$5,0)-MATCH($D19,$D$18:$D$90,0)+1,0),0),0)</f>
        <v>0</v>
      </c>
      <c r="BM19" s="138" cm="1">
        <f t="array" ref="BM19">$E19*IFERROR(IF($D19&lt;=BM$5,INDEX($E$15:$E$16,MATCH(BM$5,$H$5:$CA$5,0)-MATCH($D19,$D$18:$D$90,0)+1,0),0),0)</f>
        <v>0</v>
      </c>
      <c r="BN19" s="138" cm="1">
        <f t="array" ref="BN19">$E19*IFERROR(IF($D19&lt;=BN$5,INDEX($E$15:$E$16,MATCH(BN$5,$H$5:$CA$5,0)-MATCH($D19,$D$18:$D$90,0)+1,0),0),0)</f>
        <v>0</v>
      </c>
      <c r="BO19" s="138" cm="1">
        <f t="array" ref="BO19">$E19*IFERROR(IF($D19&lt;=BO$5,INDEX($E$15:$E$16,MATCH(BO$5,$H$5:$CA$5,0)-MATCH($D19,$D$18:$D$90,0)+1,0),0),0)</f>
        <v>0</v>
      </c>
      <c r="BP19" s="138" cm="1">
        <f t="array" ref="BP19">$E19*IFERROR(IF($D19&lt;=BP$5,INDEX($E$15:$E$16,MATCH(BP$5,$H$5:$CA$5,0)-MATCH($D19,$D$18:$D$90,0)+1,0),0),0)</f>
        <v>0</v>
      </c>
      <c r="BQ19" s="138" cm="1">
        <f t="array" ref="BQ19">$E19*IFERROR(IF($D19&lt;=BQ$5,INDEX($E$15:$E$16,MATCH(BQ$5,$H$5:$CA$5,0)-MATCH($D19,$D$18:$D$90,0)+1,0),0),0)</f>
        <v>0</v>
      </c>
      <c r="BR19" s="138" cm="1">
        <f t="array" ref="BR19">$E19*IFERROR(IF($D19&lt;=BR$5,INDEX($E$15:$E$16,MATCH(BR$5,$H$5:$CA$5,0)-MATCH($D19,$D$18:$D$90,0)+1,0),0),0)</f>
        <v>0</v>
      </c>
      <c r="BS19" s="138" cm="1">
        <f t="array" ref="BS19">$E19*IFERROR(IF($D19&lt;=BS$5,INDEX($E$15:$E$16,MATCH(BS$5,$H$5:$CA$5,0)-MATCH($D19,$D$18:$D$90,0)+1,0),0),0)</f>
        <v>0</v>
      </c>
      <c r="BT19" s="138" cm="1">
        <f t="array" ref="BT19">$E19*IFERROR(IF($D19&lt;=BT$5,INDEX($E$15:$E$16,MATCH(BT$5,$H$5:$CA$5,0)-MATCH($D19,$D$18:$D$90,0)+1,0),0),0)</f>
        <v>0</v>
      </c>
      <c r="BU19" s="138" cm="1">
        <f t="array" ref="BU19">$E19*IFERROR(IF($D19&lt;=BU$5,INDEX($E$15:$E$16,MATCH(BU$5,$H$5:$CA$5,0)-MATCH($D19,$D$18:$D$90,0)+1,0),0),0)</f>
        <v>0</v>
      </c>
      <c r="BV19" s="138" cm="1">
        <f t="array" ref="BV19">$E19*IFERROR(IF($D19&lt;=BV$5,INDEX($E$15:$E$16,MATCH(BV$5,$H$5:$CA$5,0)-MATCH($D19,$D$18:$D$90,0)+1,0),0),0)</f>
        <v>0</v>
      </c>
      <c r="BW19" s="138" cm="1">
        <f t="array" ref="BW19">$E19*IFERROR(IF($D19&lt;=BW$5,INDEX($E$15:$E$16,MATCH(BW$5,$H$5:$CA$5,0)-MATCH($D19,$D$18:$D$90,0)+1,0),0),0)</f>
        <v>0</v>
      </c>
      <c r="BX19" s="138" cm="1">
        <f t="array" ref="BX19">$E19*IFERROR(IF($D19&lt;=BX$5,INDEX($E$15:$E$16,MATCH(BX$5,$H$5:$CA$5,0)-MATCH($D19,$D$18:$D$90,0)+1,0),0),0)</f>
        <v>0</v>
      </c>
      <c r="BY19" s="138" cm="1">
        <f t="array" ref="BY19">$E19*IFERROR(IF($D19&lt;=BY$5,INDEX($E$15:$E$16,MATCH(BY$5,$H$5:$CA$5,0)-MATCH($D19,$D$18:$D$90,0)+1,0),0),0)</f>
        <v>0</v>
      </c>
      <c r="BZ19" s="138" cm="1">
        <f t="array" ref="BZ19">$E19*IFERROR(IF($D19&lt;=BZ$5,INDEX($E$15:$E$16,MATCH(BZ$5,$H$5:$CA$5,0)-MATCH($D19,$D$18:$D$90,0)+1,0),0),0)</f>
        <v>0</v>
      </c>
      <c r="CA19" s="138" cm="1">
        <f t="array" ref="CA19">$E19*IFERROR(IF($D19&lt;=CA$5,INDEX($E$15:$E$16,MATCH(CA$5,$H$5:$CA$5,0)-MATCH($D19,$D$18:$D$90,0)+1,0),0),0)</f>
        <v>0</v>
      </c>
    </row>
    <row r="20" spans="4:79" outlineLevel="1">
      <c r="D20" s="24">
        <f t="shared" ref="D20:D83" si="10">EOMONTH(D19,1)</f>
        <v>46112</v>
      </c>
      <c r="E20" s="137" cm="1">
        <f t="array" ref="E20">INDEX($H$7:$CA$7,0,MATCH($D20,$H$5:$CA$5,0))</f>
        <v>0</v>
      </c>
      <c r="H20" s="138" cm="1">
        <f t="array" ref="H20">$E20*IFERROR(IF($D20&lt;=H$5,INDEX($E$15:$E$16,MATCH(H$5,$H$5:$CA$5,0)-MATCH($D20,$D$18:$D$90,0)+1,0),0),0)</f>
        <v>0</v>
      </c>
      <c r="I20" s="138" cm="1">
        <f t="array" ref="I20">$E20*IFERROR(IF($D20&lt;=I$5,INDEX($E$15:$E$16,MATCH(I$5,$H$5:$CA$5,0)-MATCH($D20,$D$18:$D$90,0)+1,0),0),0)</f>
        <v>0</v>
      </c>
      <c r="J20" s="138" cm="1">
        <f t="array" ref="J20">$E20*IFERROR(IF($D20&lt;=J$5,INDEX($E$15:$E$16,MATCH(J$5,$H$5:$CA$5,0)-MATCH($D20,$D$18:$D$90,0)+1,0),0),0)</f>
        <v>0</v>
      </c>
      <c r="K20" s="138" cm="1">
        <f t="array" ref="K20">$E20*IFERROR(IF($D20&lt;=K$5,INDEX($E$15:$E$16,MATCH(K$5,$H$5:$CA$5,0)-MATCH($D20,$D$18:$D$90,0)+1,0),0),0)</f>
        <v>0</v>
      </c>
      <c r="L20" s="138" cm="1">
        <f t="array" ref="L20">$E20*IFERROR(IF($D20&lt;=L$5,INDEX($E$15:$E$16,MATCH(L$5,$H$5:$CA$5,0)-MATCH($D20,$D$18:$D$90,0)+1,0),0),0)</f>
        <v>0</v>
      </c>
      <c r="M20" s="138" cm="1">
        <f t="array" ref="M20">$E20*IFERROR(IF($D20&lt;=M$5,INDEX($E$15:$E$16,MATCH(M$5,$H$5:$CA$5,0)-MATCH($D20,$D$18:$D$90,0)+1,0),0),0)</f>
        <v>0</v>
      </c>
      <c r="N20" s="138" cm="1">
        <f t="array" ref="N20">$E20*IFERROR(IF($D20&lt;=N$5,INDEX($E$15:$E$16,MATCH(N$5,$H$5:$CA$5,0)-MATCH($D20,$D$18:$D$90,0)+1,0),0),0)</f>
        <v>0</v>
      </c>
      <c r="O20" s="138" cm="1">
        <f t="array" ref="O20">$E20*IFERROR(IF($D20&lt;=O$5,INDEX($E$15:$E$16,MATCH(O$5,$H$5:$CA$5,0)-MATCH($D20,$D$18:$D$90,0)+1,0),0),0)</f>
        <v>0</v>
      </c>
      <c r="P20" s="138" cm="1">
        <f t="array" ref="P20">$E20*IFERROR(IF($D20&lt;=P$5,INDEX($E$15:$E$16,MATCH(P$5,$H$5:$CA$5,0)-MATCH($D20,$D$18:$D$90,0)+1,0),0),0)</f>
        <v>0</v>
      </c>
      <c r="Q20" s="138" cm="1">
        <f t="array" ref="Q20">$E20*IFERROR(IF($D20&lt;=Q$5,INDEX($E$15:$E$16,MATCH(Q$5,$H$5:$CA$5,0)-MATCH($D20,$D$18:$D$90,0)+1,0),0),0)</f>
        <v>0</v>
      </c>
      <c r="R20" s="138" cm="1">
        <f t="array" ref="R20">$E20*IFERROR(IF($D20&lt;=R$5,INDEX($E$15:$E$16,MATCH(R$5,$H$5:$CA$5,0)-MATCH($D20,$D$18:$D$90,0)+1,0),0),0)</f>
        <v>0</v>
      </c>
      <c r="S20" s="138" cm="1">
        <f t="array" ref="S20">$E20*IFERROR(IF($D20&lt;=S$5,INDEX($E$15:$E$16,MATCH(S$5,$H$5:$CA$5,0)-MATCH($D20,$D$18:$D$90,0)+1,0),0),0)</f>
        <v>0</v>
      </c>
      <c r="T20" s="138" cm="1">
        <f t="array" ref="T20">$E20*IFERROR(IF($D20&lt;=T$5,INDEX($E$15:$E$16,MATCH(T$5,$H$5:$CA$5,0)-MATCH($D20,$D$18:$D$90,0)+1,0),0),0)</f>
        <v>0</v>
      </c>
      <c r="U20" s="138" cm="1">
        <f t="array" ref="U20">$E20*IFERROR(IF($D20&lt;=U$5,INDEX($E$15:$E$16,MATCH(U$5,$H$5:$CA$5,0)-MATCH($D20,$D$18:$D$90,0)+1,0),0),0)</f>
        <v>0</v>
      </c>
      <c r="V20" s="138" cm="1">
        <f t="array" ref="V20">$E20*IFERROR(IF($D20&lt;=V$5,INDEX($E$15:$E$16,MATCH(V$5,$H$5:$CA$5,0)-MATCH($D20,$D$18:$D$90,0)+1,0),0),0)</f>
        <v>0</v>
      </c>
      <c r="W20" s="138" cm="1">
        <f t="array" ref="W20">$E20*IFERROR(IF($D20&lt;=W$5,INDEX($E$15:$E$16,MATCH(W$5,$H$5:$CA$5,0)-MATCH($D20,$D$18:$D$90,0)+1,0),0),0)</f>
        <v>0</v>
      </c>
      <c r="X20" s="138" cm="1">
        <f t="array" ref="X20">$E20*IFERROR(IF($D20&lt;=X$5,INDEX($E$15:$E$16,MATCH(X$5,$H$5:$CA$5,0)-MATCH($D20,$D$18:$D$90,0)+1,0),0),0)</f>
        <v>0</v>
      </c>
      <c r="Y20" s="138" cm="1">
        <f t="array" ref="Y20">$E20*IFERROR(IF($D20&lt;=Y$5,INDEX($E$15:$E$16,MATCH(Y$5,$H$5:$CA$5,0)-MATCH($D20,$D$18:$D$90,0)+1,0),0),0)</f>
        <v>0</v>
      </c>
      <c r="Z20" s="138" cm="1">
        <f t="array" ref="Z20">$E20*IFERROR(IF($D20&lt;=Z$5,INDEX($E$15:$E$16,MATCH(Z$5,$H$5:$CA$5,0)-MATCH($D20,$D$18:$D$90,0)+1,0),0),0)</f>
        <v>0</v>
      </c>
      <c r="AA20" s="138" cm="1">
        <f t="array" ref="AA20">$E20*IFERROR(IF($D20&lt;=AA$5,INDEX($E$15:$E$16,MATCH(AA$5,$H$5:$CA$5,0)-MATCH($D20,$D$18:$D$90,0)+1,0),0),0)</f>
        <v>0</v>
      </c>
      <c r="AB20" s="138" cm="1">
        <f t="array" ref="AB20">$E20*IFERROR(IF($D20&lt;=AB$5,INDEX($E$15:$E$16,MATCH(AB$5,$H$5:$CA$5,0)-MATCH($D20,$D$18:$D$90,0)+1,0),0),0)</f>
        <v>0</v>
      </c>
      <c r="AC20" s="138" cm="1">
        <f t="array" ref="AC20">$E20*IFERROR(IF($D20&lt;=AC$5,INDEX($E$15:$E$16,MATCH(AC$5,$H$5:$CA$5,0)-MATCH($D20,$D$18:$D$90,0)+1,0),0),0)</f>
        <v>0</v>
      </c>
      <c r="AD20" s="138" cm="1">
        <f t="array" ref="AD20">$E20*IFERROR(IF($D20&lt;=AD$5,INDEX($E$15:$E$16,MATCH(AD$5,$H$5:$CA$5,0)-MATCH($D20,$D$18:$D$90,0)+1,0),0),0)</f>
        <v>0</v>
      </c>
      <c r="AE20" s="138" cm="1">
        <f t="array" ref="AE20">$E20*IFERROR(IF($D20&lt;=AE$5,INDEX($E$15:$E$16,MATCH(AE$5,$H$5:$CA$5,0)-MATCH($D20,$D$18:$D$90,0)+1,0),0),0)</f>
        <v>0</v>
      </c>
      <c r="AF20" s="138" cm="1">
        <f t="array" ref="AF20">$E20*IFERROR(IF($D20&lt;=AF$5,INDEX($E$15:$E$16,MATCH(AF$5,$H$5:$CA$5,0)-MATCH($D20,$D$18:$D$90,0)+1,0),0),0)</f>
        <v>0</v>
      </c>
      <c r="AG20" s="138" cm="1">
        <f t="array" ref="AG20">$E20*IFERROR(IF($D20&lt;=AG$5,INDEX($E$15:$E$16,MATCH(AG$5,$H$5:$CA$5,0)-MATCH($D20,$D$18:$D$90,0)+1,0),0),0)</f>
        <v>0</v>
      </c>
      <c r="AH20" s="138" cm="1">
        <f t="array" ref="AH20">$E20*IFERROR(IF($D20&lt;=AH$5,INDEX($E$15:$E$16,MATCH(AH$5,$H$5:$CA$5,0)-MATCH($D20,$D$18:$D$90,0)+1,0),0),0)</f>
        <v>0</v>
      </c>
      <c r="AI20" s="138" cm="1">
        <f t="array" ref="AI20">$E20*IFERROR(IF($D20&lt;=AI$5,INDEX($E$15:$E$16,MATCH(AI$5,$H$5:$CA$5,0)-MATCH($D20,$D$18:$D$90,0)+1,0),0),0)</f>
        <v>0</v>
      </c>
      <c r="AJ20" s="138" cm="1">
        <f t="array" ref="AJ20">$E20*IFERROR(IF($D20&lt;=AJ$5,INDEX($E$15:$E$16,MATCH(AJ$5,$H$5:$CA$5,0)-MATCH($D20,$D$18:$D$90,0)+1,0),0),0)</f>
        <v>0</v>
      </c>
      <c r="AK20" s="138" cm="1">
        <f t="array" ref="AK20">$E20*IFERROR(IF($D20&lt;=AK$5,INDEX($E$15:$E$16,MATCH(AK$5,$H$5:$CA$5,0)-MATCH($D20,$D$18:$D$90,0)+1,0),0),0)</f>
        <v>0</v>
      </c>
      <c r="AL20" s="138" cm="1">
        <f t="array" ref="AL20">$E20*IFERROR(IF($D20&lt;=AL$5,INDEX($E$15:$E$16,MATCH(AL$5,$H$5:$CA$5,0)-MATCH($D20,$D$18:$D$90,0)+1,0),0),0)</f>
        <v>0</v>
      </c>
      <c r="AM20" s="138" cm="1">
        <f t="array" ref="AM20">$E20*IFERROR(IF($D20&lt;=AM$5,INDEX($E$15:$E$16,MATCH(AM$5,$H$5:$CA$5,0)-MATCH($D20,$D$18:$D$90,0)+1,0),0),0)</f>
        <v>0</v>
      </c>
      <c r="AN20" s="138" cm="1">
        <f t="array" ref="AN20">$E20*IFERROR(IF($D20&lt;=AN$5,INDEX($E$15:$E$16,MATCH(AN$5,$H$5:$CA$5,0)-MATCH($D20,$D$18:$D$90,0)+1,0),0),0)</f>
        <v>0</v>
      </c>
      <c r="AO20" s="138" cm="1">
        <f t="array" ref="AO20">$E20*IFERROR(IF($D20&lt;=AO$5,INDEX($E$15:$E$16,MATCH(AO$5,$H$5:$CA$5,0)-MATCH($D20,$D$18:$D$90,0)+1,0),0),0)</f>
        <v>0</v>
      </c>
      <c r="AP20" s="138" cm="1">
        <f t="array" ref="AP20">$E20*IFERROR(IF($D20&lt;=AP$5,INDEX($E$15:$E$16,MATCH(AP$5,$H$5:$CA$5,0)-MATCH($D20,$D$18:$D$90,0)+1,0),0),0)</f>
        <v>0</v>
      </c>
      <c r="AQ20" s="138" cm="1">
        <f t="array" ref="AQ20">$E20*IFERROR(IF($D20&lt;=AQ$5,INDEX($E$15:$E$16,MATCH(AQ$5,$H$5:$CA$5,0)-MATCH($D20,$D$18:$D$90,0)+1,0),0),0)</f>
        <v>0</v>
      </c>
      <c r="AR20" s="138" cm="1">
        <f t="array" ref="AR20">$E20*IFERROR(IF($D20&lt;=AR$5,INDEX($E$15:$E$16,MATCH(AR$5,$H$5:$CA$5,0)-MATCH($D20,$D$18:$D$90,0)+1,0),0),0)</f>
        <v>0</v>
      </c>
      <c r="AS20" s="138" cm="1">
        <f t="array" ref="AS20">$E20*IFERROR(IF($D20&lt;=AS$5,INDEX($E$15:$E$16,MATCH(AS$5,$H$5:$CA$5,0)-MATCH($D20,$D$18:$D$90,0)+1,0),0),0)</f>
        <v>0</v>
      </c>
      <c r="AT20" s="138" cm="1">
        <f t="array" ref="AT20">$E20*IFERROR(IF($D20&lt;=AT$5,INDEX($E$15:$E$16,MATCH(AT$5,$H$5:$CA$5,0)-MATCH($D20,$D$18:$D$90,0)+1,0),0),0)</f>
        <v>0</v>
      </c>
      <c r="AU20" s="138" cm="1">
        <f t="array" ref="AU20">$E20*IFERROR(IF($D20&lt;=AU$5,INDEX($E$15:$E$16,MATCH(AU$5,$H$5:$CA$5,0)-MATCH($D20,$D$18:$D$90,0)+1,0),0),0)</f>
        <v>0</v>
      </c>
      <c r="AV20" s="138" cm="1">
        <f t="array" ref="AV20">$E20*IFERROR(IF($D20&lt;=AV$5,INDEX($E$15:$E$16,MATCH(AV$5,$H$5:$CA$5,0)-MATCH($D20,$D$18:$D$90,0)+1,0),0),0)</f>
        <v>0</v>
      </c>
      <c r="AW20" s="138" cm="1">
        <f t="array" ref="AW20">$E20*IFERROR(IF($D20&lt;=AW$5,INDEX($E$15:$E$16,MATCH(AW$5,$H$5:$CA$5,0)-MATCH($D20,$D$18:$D$90,0)+1,0),0),0)</f>
        <v>0</v>
      </c>
      <c r="AX20" s="138" cm="1">
        <f t="array" ref="AX20">$E20*IFERROR(IF($D20&lt;=AX$5,INDEX($E$15:$E$16,MATCH(AX$5,$H$5:$CA$5,0)-MATCH($D20,$D$18:$D$90,0)+1,0),0),0)</f>
        <v>0</v>
      </c>
      <c r="AY20" s="138" cm="1">
        <f t="array" ref="AY20">$E20*IFERROR(IF($D20&lt;=AY$5,INDEX($E$15:$E$16,MATCH(AY$5,$H$5:$CA$5,0)-MATCH($D20,$D$18:$D$90,0)+1,0),0),0)</f>
        <v>0</v>
      </c>
      <c r="AZ20" s="138" cm="1">
        <f t="array" ref="AZ20">$E20*IFERROR(IF($D20&lt;=AZ$5,INDEX($E$15:$E$16,MATCH(AZ$5,$H$5:$CA$5,0)-MATCH($D20,$D$18:$D$90,0)+1,0),0),0)</f>
        <v>0</v>
      </c>
      <c r="BA20" s="138" cm="1">
        <f t="array" ref="BA20">$E20*IFERROR(IF($D20&lt;=BA$5,INDEX($E$15:$E$16,MATCH(BA$5,$H$5:$CA$5,0)-MATCH($D20,$D$18:$D$90,0)+1,0),0),0)</f>
        <v>0</v>
      </c>
      <c r="BB20" s="138" cm="1">
        <f t="array" ref="BB20">$E20*IFERROR(IF($D20&lt;=BB$5,INDEX($E$15:$E$16,MATCH(BB$5,$H$5:$CA$5,0)-MATCH($D20,$D$18:$D$90,0)+1,0),0),0)</f>
        <v>0</v>
      </c>
      <c r="BC20" s="138" cm="1">
        <f t="array" ref="BC20">$E20*IFERROR(IF($D20&lt;=BC$5,INDEX($E$15:$E$16,MATCH(BC$5,$H$5:$CA$5,0)-MATCH($D20,$D$18:$D$90,0)+1,0),0),0)</f>
        <v>0</v>
      </c>
      <c r="BD20" s="138" cm="1">
        <f t="array" ref="BD20">$E20*IFERROR(IF($D20&lt;=BD$5,INDEX($E$15:$E$16,MATCH(BD$5,$H$5:$CA$5,0)-MATCH($D20,$D$18:$D$90,0)+1,0),0),0)</f>
        <v>0</v>
      </c>
      <c r="BE20" s="138" cm="1">
        <f t="array" ref="BE20">$E20*IFERROR(IF($D20&lt;=BE$5,INDEX($E$15:$E$16,MATCH(BE$5,$H$5:$CA$5,0)-MATCH($D20,$D$18:$D$90,0)+1,0),0),0)</f>
        <v>0</v>
      </c>
      <c r="BF20" s="138" cm="1">
        <f t="array" ref="BF20">$E20*IFERROR(IF($D20&lt;=BF$5,INDEX($E$15:$E$16,MATCH(BF$5,$H$5:$CA$5,0)-MATCH($D20,$D$18:$D$90,0)+1,0),0),0)</f>
        <v>0</v>
      </c>
      <c r="BG20" s="138" cm="1">
        <f t="array" ref="BG20">$E20*IFERROR(IF($D20&lt;=BG$5,INDEX($E$15:$E$16,MATCH(BG$5,$H$5:$CA$5,0)-MATCH($D20,$D$18:$D$90,0)+1,0),0),0)</f>
        <v>0</v>
      </c>
      <c r="BH20" s="138" cm="1">
        <f t="array" ref="BH20">$E20*IFERROR(IF($D20&lt;=BH$5,INDEX($E$15:$E$16,MATCH(BH$5,$H$5:$CA$5,0)-MATCH($D20,$D$18:$D$90,0)+1,0),0),0)</f>
        <v>0</v>
      </c>
      <c r="BI20" s="138" cm="1">
        <f t="array" ref="BI20">$E20*IFERROR(IF($D20&lt;=BI$5,INDEX($E$15:$E$16,MATCH(BI$5,$H$5:$CA$5,0)-MATCH($D20,$D$18:$D$90,0)+1,0),0),0)</f>
        <v>0</v>
      </c>
      <c r="BJ20" s="138" cm="1">
        <f t="array" ref="BJ20">$E20*IFERROR(IF($D20&lt;=BJ$5,INDEX($E$15:$E$16,MATCH(BJ$5,$H$5:$CA$5,0)-MATCH($D20,$D$18:$D$90,0)+1,0),0),0)</f>
        <v>0</v>
      </c>
      <c r="BK20" s="138" cm="1">
        <f t="array" ref="BK20">$E20*IFERROR(IF($D20&lt;=BK$5,INDEX($E$15:$E$16,MATCH(BK$5,$H$5:$CA$5,0)-MATCH($D20,$D$18:$D$90,0)+1,0),0),0)</f>
        <v>0</v>
      </c>
      <c r="BL20" s="138" cm="1">
        <f t="array" ref="BL20">$E20*IFERROR(IF($D20&lt;=BL$5,INDEX($E$15:$E$16,MATCH(BL$5,$H$5:$CA$5,0)-MATCH($D20,$D$18:$D$90,0)+1,0),0),0)</f>
        <v>0</v>
      </c>
      <c r="BM20" s="138" cm="1">
        <f t="array" ref="BM20">$E20*IFERROR(IF($D20&lt;=BM$5,INDEX($E$15:$E$16,MATCH(BM$5,$H$5:$CA$5,0)-MATCH($D20,$D$18:$D$90,0)+1,0),0),0)</f>
        <v>0</v>
      </c>
      <c r="BN20" s="138" cm="1">
        <f t="array" ref="BN20">$E20*IFERROR(IF($D20&lt;=BN$5,INDEX($E$15:$E$16,MATCH(BN$5,$H$5:$CA$5,0)-MATCH($D20,$D$18:$D$90,0)+1,0),0),0)</f>
        <v>0</v>
      </c>
      <c r="BO20" s="138" cm="1">
        <f t="array" ref="BO20">$E20*IFERROR(IF($D20&lt;=BO$5,INDEX($E$15:$E$16,MATCH(BO$5,$H$5:$CA$5,0)-MATCH($D20,$D$18:$D$90,0)+1,0),0),0)</f>
        <v>0</v>
      </c>
      <c r="BP20" s="138" cm="1">
        <f t="array" ref="BP20">$E20*IFERROR(IF($D20&lt;=BP$5,INDEX($E$15:$E$16,MATCH(BP$5,$H$5:$CA$5,0)-MATCH($D20,$D$18:$D$90,0)+1,0),0),0)</f>
        <v>0</v>
      </c>
      <c r="BQ20" s="138" cm="1">
        <f t="array" ref="BQ20">$E20*IFERROR(IF($D20&lt;=BQ$5,INDEX($E$15:$E$16,MATCH(BQ$5,$H$5:$CA$5,0)-MATCH($D20,$D$18:$D$90,0)+1,0),0),0)</f>
        <v>0</v>
      </c>
      <c r="BR20" s="138" cm="1">
        <f t="array" ref="BR20">$E20*IFERROR(IF($D20&lt;=BR$5,INDEX($E$15:$E$16,MATCH(BR$5,$H$5:$CA$5,0)-MATCH($D20,$D$18:$D$90,0)+1,0),0),0)</f>
        <v>0</v>
      </c>
      <c r="BS20" s="138" cm="1">
        <f t="array" ref="BS20">$E20*IFERROR(IF($D20&lt;=BS$5,INDEX($E$15:$E$16,MATCH(BS$5,$H$5:$CA$5,0)-MATCH($D20,$D$18:$D$90,0)+1,0),0),0)</f>
        <v>0</v>
      </c>
      <c r="BT20" s="138" cm="1">
        <f t="array" ref="BT20">$E20*IFERROR(IF($D20&lt;=BT$5,INDEX($E$15:$E$16,MATCH(BT$5,$H$5:$CA$5,0)-MATCH($D20,$D$18:$D$90,0)+1,0),0),0)</f>
        <v>0</v>
      </c>
      <c r="BU20" s="138" cm="1">
        <f t="array" ref="BU20">$E20*IFERROR(IF($D20&lt;=BU$5,INDEX($E$15:$E$16,MATCH(BU$5,$H$5:$CA$5,0)-MATCH($D20,$D$18:$D$90,0)+1,0),0),0)</f>
        <v>0</v>
      </c>
      <c r="BV20" s="138" cm="1">
        <f t="array" ref="BV20">$E20*IFERROR(IF($D20&lt;=BV$5,INDEX($E$15:$E$16,MATCH(BV$5,$H$5:$CA$5,0)-MATCH($D20,$D$18:$D$90,0)+1,0),0),0)</f>
        <v>0</v>
      </c>
      <c r="BW20" s="138" cm="1">
        <f t="array" ref="BW20">$E20*IFERROR(IF($D20&lt;=BW$5,INDEX($E$15:$E$16,MATCH(BW$5,$H$5:$CA$5,0)-MATCH($D20,$D$18:$D$90,0)+1,0),0),0)</f>
        <v>0</v>
      </c>
      <c r="BX20" s="138" cm="1">
        <f t="array" ref="BX20">$E20*IFERROR(IF($D20&lt;=BX$5,INDEX($E$15:$E$16,MATCH(BX$5,$H$5:$CA$5,0)-MATCH($D20,$D$18:$D$90,0)+1,0),0),0)</f>
        <v>0</v>
      </c>
      <c r="BY20" s="138" cm="1">
        <f t="array" ref="BY20">$E20*IFERROR(IF($D20&lt;=BY$5,INDEX($E$15:$E$16,MATCH(BY$5,$H$5:$CA$5,0)-MATCH($D20,$D$18:$D$90,0)+1,0),0),0)</f>
        <v>0</v>
      </c>
      <c r="BZ20" s="138" cm="1">
        <f t="array" ref="BZ20">$E20*IFERROR(IF($D20&lt;=BZ$5,INDEX($E$15:$E$16,MATCH(BZ$5,$H$5:$CA$5,0)-MATCH($D20,$D$18:$D$90,0)+1,0),0),0)</f>
        <v>0</v>
      </c>
      <c r="CA20" s="138" cm="1">
        <f t="array" ref="CA20">$E20*IFERROR(IF($D20&lt;=CA$5,INDEX($E$15:$E$16,MATCH(CA$5,$H$5:$CA$5,0)-MATCH($D20,$D$18:$D$90,0)+1,0),0),0)</f>
        <v>0</v>
      </c>
    </row>
    <row r="21" spans="4:79" outlineLevel="1">
      <c r="D21" s="24">
        <f t="shared" si="10"/>
        <v>46142</v>
      </c>
      <c r="E21" s="137" cm="1">
        <f t="array" ref="E21">INDEX($H$7:$CA$7,0,MATCH($D21,$H$5:$CA$5,0))</f>
        <v>0</v>
      </c>
      <c r="H21" s="138" cm="1">
        <f t="array" ref="H21">$E21*IFERROR(IF($D21&lt;=H$5,INDEX($E$15:$E$16,MATCH(H$5,$H$5:$CA$5,0)-MATCH($D21,$D$18:$D$90,0)+1,0),0),0)</f>
        <v>0</v>
      </c>
      <c r="I21" s="138" cm="1">
        <f t="array" ref="I21">$E21*IFERROR(IF($D21&lt;=I$5,INDEX($E$15:$E$16,MATCH(I$5,$H$5:$CA$5,0)-MATCH($D21,$D$18:$D$90,0)+1,0),0),0)</f>
        <v>0</v>
      </c>
      <c r="J21" s="138" cm="1">
        <f t="array" ref="J21">$E21*IFERROR(IF($D21&lt;=J$5,INDEX($E$15:$E$16,MATCH(J$5,$H$5:$CA$5,0)-MATCH($D21,$D$18:$D$90,0)+1,0),0),0)</f>
        <v>0</v>
      </c>
      <c r="K21" s="138" cm="1">
        <f t="array" ref="K21">$E21*IFERROR(IF($D21&lt;=K$5,INDEX($E$15:$E$16,MATCH(K$5,$H$5:$CA$5,0)-MATCH($D21,$D$18:$D$90,0)+1,0),0),0)</f>
        <v>0</v>
      </c>
      <c r="L21" s="138" cm="1">
        <f t="array" ref="L21">$E21*IFERROR(IF($D21&lt;=L$5,INDEX($E$15:$E$16,MATCH(L$5,$H$5:$CA$5,0)-MATCH($D21,$D$18:$D$90,0)+1,0),0),0)</f>
        <v>0</v>
      </c>
      <c r="M21" s="138" cm="1">
        <f t="array" ref="M21">$E21*IFERROR(IF($D21&lt;=M$5,INDEX($E$15:$E$16,MATCH(M$5,$H$5:$CA$5,0)-MATCH($D21,$D$18:$D$90,0)+1,0),0),0)</f>
        <v>0</v>
      </c>
      <c r="N21" s="138" cm="1">
        <f t="array" ref="N21">$E21*IFERROR(IF($D21&lt;=N$5,INDEX($E$15:$E$16,MATCH(N$5,$H$5:$CA$5,0)-MATCH($D21,$D$18:$D$90,0)+1,0),0),0)</f>
        <v>0</v>
      </c>
      <c r="O21" s="138" cm="1">
        <f t="array" ref="O21">$E21*IFERROR(IF($D21&lt;=O$5,INDEX($E$15:$E$16,MATCH(O$5,$H$5:$CA$5,0)-MATCH($D21,$D$18:$D$90,0)+1,0),0),0)</f>
        <v>0</v>
      </c>
      <c r="P21" s="138" cm="1">
        <f t="array" ref="P21">$E21*IFERROR(IF($D21&lt;=P$5,INDEX($E$15:$E$16,MATCH(P$5,$H$5:$CA$5,0)-MATCH($D21,$D$18:$D$90,0)+1,0),0),0)</f>
        <v>0</v>
      </c>
      <c r="Q21" s="138" cm="1">
        <f t="array" ref="Q21">$E21*IFERROR(IF($D21&lt;=Q$5,INDEX($E$15:$E$16,MATCH(Q$5,$H$5:$CA$5,0)-MATCH($D21,$D$18:$D$90,0)+1,0),0),0)</f>
        <v>0</v>
      </c>
      <c r="R21" s="138" cm="1">
        <f t="array" ref="R21">$E21*IFERROR(IF($D21&lt;=R$5,INDEX($E$15:$E$16,MATCH(R$5,$H$5:$CA$5,0)-MATCH($D21,$D$18:$D$90,0)+1,0),0),0)</f>
        <v>0</v>
      </c>
      <c r="S21" s="138" cm="1">
        <f t="array" ref="S21">$E21*IFERROR(IF($D21&lt;=S$5,INDEX($E$15:$E$16,MATCH(S$5,$H$5:$CA$5,0)-MATCH($D21,$D$18:$D$90,0)+1,0),0),0)</f>
        <v>0</v>
      </c>
      <c r="T21" s="138" cm="1">
        <f t="array" ref="T21">$E21*IFERROR(IF($D21&lt;=T$5,INDEX($E$15:$E$16,MATCH(T$5,$H$5:$CA$5,0)-MATCH($D21,$D$18:$D$90,0)+1,0),0),0)</f>
        <v>0</v>
      </c>
      <c r="U21" s="138" cm="1">
        <f t="array" ref="U21">$E21*IFERROR(IF($D21&lt;=U$5,INDEX($E$15:$E$16,MATCH(U$5,$H$5:$CA$5,0)-MATCH($D21,$D$18:$D$90,0)+1,0),0),0)</f>
        <v>0</v>
      </c>
      <c r="V21" s="138" cm="1">
        <f t="array" ref="V21">$E21*IFERROR(IF($D21&lt;=V$5,INDEX($E$15:$E$16,MATCH(V$5,$H$5:$CA$5,0)-MATCH($D21,$D$18:$D$90,0)+1,0),0),0)</f>
        <v>0</v>
      </c>
      <c r="W21" s="138" cm="1">
        <f t="array" ref="W21">$E21*IFERROR(IF($D21&lt;=W$5,INDEX($E$15:$E$16,MATCH(W$5,$H$5:$CA$5,0)-MATCH($D21,$D$18:$D$90,0)+1,0),0),0)</f>
        <v>0</v>
      </c>
      <c r="X21" s="138" cm="1">
        <f t="array" ref="X21">$E21*IFERROR(IF($D21&lt;=X$5,INDEX($E$15:$E$16,MATCH(X$5,$H$5:$CA$5,0)-MATCH($D21,$D$18:$D$90,0)+1,0),0),0)</f>
        <v>0</v>
      </c>
      <c r="Y21" s="138" cm="1">
        <f t="array" ref="Y21">$E21*IFERROR(IF($D21&lt;=Y$5,INDEX($E$15:$E$16,MATCH(Y$5,$H$5:$CA$5,0)-MATCH($D21,$D$18:$D$90,0)+1,0),0),0)</f>
        <v>0</v>
      </c>
      <c r="Z21" s="138" cm="1">
        <f t="array" ref="Z21">$E21*IFERROR(IF($D21&lt;=Z$5,INDEX($E$15:$E$16,MATCH(Z$5,$H$5:$CA$5,0)-MATCH($D21,$D$18:$D$90,0)+1,0),0),0)</f>
        <v>0</v>
      </c>
      <c r="AA21" s="138" cm="1">
        <f t="array" ref="AA21">$E21*IFERROR(IF($D21&lt;=AA$5,INDEX($E$15:$E$16,MATCH(AA$5,$H$5:$CA$5,0)-MATCH($D21,$D$18:$D$90,0)+1,0),0),0)</f>
        <v>0</v>
      </c>
      <c r="AB21" s="138" cm="1">
        <f t="array" ref="AB21">$E21*IFERROR(IF($D21&lt;=AB$5,INDEX($E$15:$E$16,MATCH(AB$5,$H$5:$CA$5,0)-MATCH($D21,$D$18:$D$90,0)+1,0),0),0)</f>
        <v>0</v>
      </c>
      <c r="AC21" s="138" cm="1">
        <f t="array" ref="AC21">$E21*IFERROR(IF($D21&lt;=AC$5,INDEX($E$15:$E$16,MATCH(AC$5,$H$5:$CA$5,0)-MATCH($D21,$D$18:$D$90,0)+1,0),0),0)</f>
        <v>0</v>
      </c>
      <c r="AD21" s="138" cm="1">
        <f t="array" ref="AD21">$E21*IFERROR(IF($D21&lt;=AD$5,INDEX($E$15:$E$16,MATCH(AD$5,$H$5:$CA$5,0)-MATCH($D21,$D$18:$D$90,0)+1,0),0),0)</f>
        <v>0</v>
      </c>
      <c r="AE21" s="138" cm="1">
        <f t="array" ref="AE21">$E21*IFERROR(IF($D21&lt;=AE$5,INDEX($E$15:$E$16,MATCH(AE$5,$H$5:$CA$5,0)-MATCH($D21,$D$18:$D$90,0)+1,0),0),0)</f>
        <v>0</v>
      </c>
      <c r="AF21" s="138" cm="1">
        <f t="array" ref="AF21">$E21*IFERROR(IF($D21&lt;=AF$5,INDEX($E$15:$E$16,MATCH(AF$5,$H$5:$CA$5,0)-MATCH($D21,$D$18:$D$90,0)+1,0),0),0)</f>
        <v>0</v>
      </c>
      <c r="AG21" s="138" cm="1">
        <f t="array" ref="AG21">$E21*IFERROR(IF($D21&lt;=AG$5,INDEX($E$15:$E$16,MATCH(AG$5,$H$5:$CA$5,0)-MATCH($D21,$D$18:$D$90,0)+1,0),0),0)</f>
        <v>0</v>
      </c>
      <c r="AH21" s="138" cm="1">
        <f t="array" ref="AH21">$E21*IFERROR(IF($D21&lt;=AH$5,INDEX($E$15:$E$16,MATCH(AH$5,$H$5:$CA$5,0)-MATCH($D21,$D$18:$D$90,0)+1,0),0),0)</f>
        <v>0</v>
      </c>
      <c r="AI21" s="138" cm="1">
        <f t="array" ref="AI21">$E21*IFERROR(IF($D21&lt;=AI$5,INDEX($E$15:$E$16,MATCH(AI$5,$H$5:$CA$5,0)-MATCH($D21,$D$18:$D$90,0)+1,0),0),0)</f>
        <v>0</v>
      </c>
      <c r="AJ21" s="138" cm="1">
        <f t="array" ref="AJ21">$E21*IFERROR(IF($D21&lt;=AJ$5,INDEX($E$15:$E$16,MATCH(AJ$5,$H$5:$CA$5,0)-MATCH($D21,$D$18:$D$90,0)+1,0),0),0)</f>
        <v>0</v>
      </c>
      <c r="AK21" s="138" cm="1">
        <f t="array" ref="AK21">$E21*IFERROR(IF($D21&lt;=AK$5,INDEX($E$15:$E$16,MATCH(AK$5,$H$5:$CA$5,0)-MATCH($D21,$D$18:$D$90,0)+1,0),0),0)</f>
        <v>0</v>
      </c>
      <c r="AL21" s="138" cm="1">
        <f t="array" ref="AL21">$E21*IFERROR(IF($D21&lt;=AL$5,INDEX($E$15:$E$16,MATCH(AL$5,$H$5:$CA$5,0)-MATCH($D21,$D$18:$D$90,0)+1,0),0),0)</f>
        <v>0</v>
      </c>
      <c r="AM21" s="138" cm="1">
        <f t="array" ref="AM21">$E21*IFERROR(IF($D21&lt;=AM$5,INDEX($E$15:$E$16,MATCH(AM$5,$H$5:$CA$5,0)-MATCH($D21,$D$18:$D$90,0)+1,0),0),0)</f>
        <v>0</v>
      </c>
      <c r="AN21" s="138" cm="1">
        <f t="array" ref="AN21">$E21*IFERROR(IF($D21&lt;=AN$5,INDEX($E$15:$E$16,MATCH(AN$5,$H$5:$CA$5,0)-MATCH($D21,$D$18:$D$90,0)+1,0),0),0)</f>
        <v>0</v>
      </c>
      <c r="AO21" s="138" cm="1">
        <f t="array" ref="AO21">$E21*IFERROR(IF($D21&lt;=AO$5,INDEX($E$15:$E$16,MATCH(AO$5,$H$5:$CA$5,0)-MATCH($D21,$D$18:$D$90,0)+1,0),0),0)</f>
        <v>0</v>
      </c>
      <c r="AP21" s="138" cm="1">
        <f t="array" ref="AP21">$E21*IFERROR(IF($D21&lt;=AP$5,INDEX($E$15:$E$16,MATCH(AP$5,$H$5:$CA$5,0)-MATCH($D21,$D$18:$D$90,0)+1,0),0),0)</f>
        <v>0</v>
      </c>
      <c r="AQ21" s="138" cm="1">
        <f t="array" ref="AQ21">$E21*IFERROR(IF($D21&lt;=AQ$5,INDEX($E$15:$E$16,MATCH(AQ$5,$H$5:$CA$5,0)-MATCH($D21,$D$18:$D$90,0)+1,0),0),0)</f>
        <v>0</v>
      </c>
      <c r="AR21" s="138" cm="1">
        <f t="array" ref="AR21">$E21*IFERROR(IF($D21&lt;=AR$5,INDEX($E$15:$E$16,MATCH(AR$5,$H$5:$CA$5,0)-MATCH($D21,$D$18:$D$90,0)+1,0),0),0)</f>
        <v>0</v>
      </c>
      <c r="AS21" s="138" cm="1">
        <f t="array" ref="AS21">$E21*IFERROR(IF($D21&lt;=AS$5,INDEX($E$15:$E$16,MATCH(AS$5,$H$5:$CA$5,0)-MATCH($D21,$D$18:$D$90,0)+1,0),0),0)</f>
        <v>0</v>
      </c>
      <c r="AT21" s="138" cm="1">
        <f t="array" ref="AT21">$E21*IFERROR(IF($D21&lt;=AT$5,INDEX($E$15:$E$16,MATCH(AT$5,$H$5:$CA$5,0)-MATCH($D21,$D$18:$D$90,0)+1,0),0),0)</f>
        <v>0</v>
      </c>
      <c r="AU21" s="138" cm="1">
        <f t="array" ref="AU21">$E21*IFERROR(IF($D21&lt;=AU$5,INDEX($E$15:$E$16,MATCH(AU$5,$H$5:$CA$5,0)-MATCH($D21,$D$18:$D$90,0)+1,0),0),0)</f>
        <v>0</v>
      </c>
      <c r="AV21" s="138" cm="1">
        <f t="array" ref="AV21">$E21*IFERROR(IF($D21&lt;=AV$5,INDEX($E$15:$E$16,MATCH(AV$5,$H$5:$CA$5,0)-MATCH($D21,$D$18:$D$90,0)+1,0),0),0)</f>
        <v>0</v>
      </c>
      <c r="AW21" s="138" cm="1">
        <f t="array" ref="AW21">$E21*IFERROR(IF($D21&lt;=AW$5,INDEX($E$15:$E$16,MATCH(AW$5,$H$5:$CA$5,0)-MATCH($D21,$D$18:$D$90,0)+1,0),0),0)</f>
        <v>0</v>
      </c>
      <c r="AX21" s="138" cm="1">
        <f t="array" ref="AX21">$E21*IFERROR(IF($D21&lt;=AX$5,INDEX($E$15:$E$16,MATCH(AX$5,$H$5:$CA$5,0)-MATCH($D21,$D$18:$D$90,0)+1,0),0),0)</f>
        <v>0</v>
      </c>
      <c r="AY21" s="138" cm="1">
        <f t="array" ref="AY21">$E21*IFERROR(IF($D21&lt;=AY$5,INDEX($E$15:$E$16,MATCH(AY$5,$H$5:$CA$5,0)-MATCH($D21,$D$18:$D$90,0)+1,0),0),0)</f>
        <v>0</v>
      </c>
      <c r="AZ21" s="138" cm="1">
        <f t="array" ref="AZ21">$E21*IFERROR(IF($D21&lt;=AZ$5,INDEX($E$15:$E$16,MATCH(AZ$5,$H$5:$CA$5,0)-MATCH($D21,$D$18:$D$90,0)+1,0),0),0)</f>
        <v>0</v>
      </c>
      <c r="BA21" s="138" cm="1">
        <f t="array" ref="BA21">$E21*IFERROR(IF($D21&lt;=BA$5,INDEX($E$15:$E$16,MATCH(BA$5,$H$5:$CA$5,0)-MATCH($D21,$D$18:$D$90,0)+1,0),0),0)</f>
        <v>0</v>
      </c>
      <c r="BB21" s="138" cm="1">
        <f t="array" ref="BB21">$E21*IFERROR(IF($D21&lt;=BB$5,INDEX($E$15:$E$16,MATCH(BB$5,$H$5:$CA$5,0)-MATCH($D21,$D$18:$D$90,0)+1,0),0),0)</f>
        <v>0</v>
      </c>
      <c r="BC21" s="138" cm="1">
        <f t="array" ref="BC21">$E21*IFERROR(IF($D21&lt;=BC$5,INDEX($E$15:$E$16,MATCH(BC$5,$H$5:$CA$5,0)-MATCH($D21,$D$18:$D$90,0)+1,0),0),0)</f>
        <v>0</v>
      </c>
      <c r="BD21" s="138" cm="1">
        <f t="array" ref="BD21">$E21*IFERROR(IF($D21&lt;=BD$5,INDEX($E$15:$E$16,MATCH(BD$5,$H$5:$CA$5,0)-MATCH($D21,$D$18:$D$90,0)+1,0),0),0)</f>
        <v>0</v>
      </c>
      <c r="BE21" s="138" cm="1">
        <f t="array" ref="BE21">$E21*IFERROR(IF($D21&lt;=BE$5,INDEX($E$15:$E$16,MATCH(BE$5,$H$5:$CA$5,0)-MATCH($D21,$D$18:$D$90,0)+1,0),0),0)</f>
        <v>0</v>
      </c>
      <c r="BF21" s="138" cm="1">
        <f t="array" ref="BF21">$E21*IFERROR(IF($D21&lt;=BF$5,INDEX($E$15:$E$16,MATCH(BF$5,$H$5:$CA$5,0)-MATCH($D21,$D$18:$D$90,0)+1,0),0),0)</f>
        <v>0</v>
      </c>
      <c r="BG21" s="138" cm="1">
        <f t="array" ref="BG21">$E21*IFERROR(IF($D21&lt;=BG$5,INDEX($E$15:$E$16,MATCH(BG$5,$H$5:$CA$5,0)-MATCH($D21,$D$18:$D$90,0)+1,0),0),0)</f>
        <v>0</v>
      </c>
      <c r="BH21" s="138" cm="1">
        <f t="array" ref="BH21">$E21*IFERROR(IF($D21&lt;=BH$5,INDEX($E$15:$E$16,MATCH(BH$5,$H$5:$CA$5,0)-MATCH($D21,$D$18:$D$90,0)+1,0),0),0)</f>
        <v>0</v>
      </c>
      <c r="BI21" s="138" cm="1">
        <f t="array" ref="BI21">$E21*IFERROR(IF($D21&lt;=BI$5,INDEX($E$15:$E$16,MATCH(BI$5,$H$5:$CA$5,0)-MATCH($D21,$D$18:$D$90,0)+1,0),0),0)</f>
        <v>0</v>
      </c>
      <c r="BJ21" s="138" cm="1">
        <f t="array" ref="BJ21">$E21*IFERROR(IF($D21&lt;=BJ$5,INDEX($E$15:$E$16,MATCH(BJ$5,$H$5:$CA$5,0)-MATCH($D21,$D$18:$D$90,0)+1,0),0),0)</f>
        <v>0</v>
      </c>
      <c r="BK21" s="138" cm="1">
        <f t="array" ref="BK21">$E21*IFERROR(IF($D21&lt;=BK$5,INDEX($E$15:$E$16,MATCH(BK$5,$H$5:$CA$5,0)-MATCH($D21,$D$18:$D$90,0)+1,0),0),0)</f>
        <v>0</v>
      </c>
      <c r="BL21" s="138" cm="1">
        <f t="array" ref="BL21">$E21*IFERROR(IF($D21&lt;=BL$5,INDEX($E$15:$E$16,MATCH(BL$5,$H$5:$CA$5,0)-MATCH($D21,$D$18:$D$90,0)+1,0),0),0)</f>
        <v>0</v>
      </c>
      <c r="BM21" s="138" cm="1">
        <f t="array" ref="BM21">$E21*IFERROR(IF($D21&lt;=BM$5,INDEX($E$15:$E$16,MATCH(BM$5,$H$5:$CA$5,0)-MATCH($D21,$D$18:$D$90,0)+1,0),0),0)</f>
        <v>0</v>
      </c>
      <c r="BN21" s="138" cm="1">
        <f t="array" ref="BN21">$E21*IFERROR(IF($D21&lt;=BN$5,INDEX($E$15:$E$16,MATCH(BN$5,$H$5:$CA$5,0)-MATCH($D21,$D$18:$D$90,0)+1,0),0),0)</f>
        <v>0</v>
      </c>
      <c r="BO21" s="138" cm="1">
        <f t="array" ref="BO21">$E21*IFERROR(IF($D21&lt;=BO$5,INDEX($E$15:$E$16,MATCH(BO$5,$H$5:$CA$5,0)-MATCH($D21,$D$18:$D$90,0)+1,0),0),0)</f>
        <v>0</v>
      </c>
      <c r="BP21" s="138" cm="1">
        <f t="array" ref="BP21">$E21*IFERROR(IF($D21&lt;=BP$5,INDEX($E$15:$E$16,MATCH(BP$5,$H$5:$CA$5,0)-MATCH($D21,$D$18:$D$90,0)+1,0),0),0)</f>
        <v>0</v>
      </c>
      <c r="BQ21" s="138" cm="1">
        <f t="array" ref="BQ21">$E21*IFERROR(IF($D21&lt;=BQ$5,INDEX($E$15:$E$16,MATCH(BQ$5,$H$5:$CA$5,0)-MATCH($D21,$D$18:$D$90,0)+1,0),0),0)</f>
        <v>0</v>
      </c>
      <c r="BR21" s="138" cm="1">
        <f t="array" ref="BR21">$E21*IFERROR(IF($D21&lt;=BR$5,INDEX($E$15:$E$16,MATCH(BR$5,$H$5:$CA$5,0)-MATCH($D21,$D$18:$D$90,0)+1,0),0),0)</f>
        <v>0</v>
      </c>
      <c r="BS21" s="138" cm="1">
        <f t="array" ref="BS21">$E21*IFERROR(IF($D21&lt;=BS$5,INDEX($E$15:$E$16,MATCH(BS$5,$H$5:$CA$5,0)-MATCH($D21,$D$18:$D$90,0)+1,0),0),0)</f>
        <v>0</v>
      </c>
      <c r="BT21" s="138" cm="1">
        <f t="array" ref="BT21">$E21*IFERROR(IF($D21&lt;=BT$5,INDEX($E$15:$E$16,MATCH(BT$5,$H$5:$CA$5,0)-MATCH($D21,$D$18:$D$90,0)+1,0),0),0)</f>
        <v>0</v>
      </c>
      <c r="BU21" s="138" cm="1">
        <f t="array" ref="BU21">$E21*IFERROR(IF($D21&lt;=BU$5,INDEX($E$15:$E$16,MATCH(BU$5,$H$5:$CA$5,0)-MATCH($D21,$D$18:$D$90,0)+1,0),0),0)</f>
        <v>0</v>
      </c>
      <c r="BV21" s="138" cm="1">
        <f t="array" ref="BV21">$E21*IFERROR(IF($D21&lt;=BV$5,INDEX($E$15:$E$16,MATCH(BV$5,$H$5:$CA$5,0)-MATCH($D21,$D$18:$D$90,0)+1,0),0),0)</f>
        <v>0</v>
      </c>
      <c r="BW21" s="138" cm="1">
        <f t="array" ref="BW21">$E21*IFERROR(IF($D21&lt;=BW$5,INDEX($E$15:$E$16,MATCH(BW$5,$H$5:$CA$5,0)-MATCH($D21,$D$18:$D$90,0)+1,0),0),0)</f>
        <v>0</v>
      </c>
      <c r="BX21" s="138" cm="1">
        <f t="array" ref="BX21">$E21*IFERROR(IF($D21&lt;=BX$5,INDEX($E$15:$E$16,MATCH(BX$5,$H$5:$CA$5,0)-MATCH($D21,$D$18:$D$90,0)+1,0),0),0)</f>
        <v>0</v>
      </c>
      <c r="BY21" s="138" cm="1">
        <f t="array" ref="BY21">$E21*IFERROR(IF($D21&lt;=BY$5,INDEX($E$15:$E$16,MATCH(BY$5,$H$5:$CA$5,0)-MATCH($D21,$D$18:$D$90,0)+1,0),0),0)</f>
        <v>0</v>
      </c>
      <c r="BZ21" s="138" cm="1">
        <f t="array" ref="BZ21">$E21*IFERROR(IF($D21&lt;=BZ$5,INDEX($E$15:$E$16,MATCH(BZ$5,$H$5:$CA$5,0)-MATCH($D21,$D$18:$D$90,0)+1,0),0),0)</f>
        <v>0</v>
      </c>
      <c r="CA21" s="138" cm="1">
        <f t="array" ref="CA21">$E21*IFERROR(IF($D21&lt;=CA$5,INDEX($E$15:$E$16,MATCH(CA$5,$H$5:$CA$5,0)-MATCH($D21,$D$18:$D$90,0)+1,0),0),0)</f>
        <v>0</v>
      </c>
    </row>
    <row r="22" spans="4:79" outlineLevel="1">
      <c r="D22" s="24">
        <f t="shared" si="10"/>
        <v>46173</v>
      </c>
      <c r="E22" s="137" cm="1">
        <f t="array" ref="E22">INDEX($H$7:$CA$7,0,MATCH($D22,$H$5:$CA$5,0))</f>
        <v>0</v>
      </c>
      <c r="H22" s="138" cm="1">
        <f t="array" ref="H22">$E22*IFERROR(IF($D22&lt;=H$5,INDEX($E$15:$E$16,MATCH(H$5,$H$5:$CA$5,0)-MATCH($D22,$D$18:$D$90,0)+1,0),0),0)</f>
        <v>0</v>
      </c>
      <c r="I22" s="138" cm="1">
        <f t="array" ref="I22">$E22*IFERROR(IF($D22&lt;=I$5,INDEX($E$15:$E$16,MATCH(I$5,$H$5:$CA$5,0)-MATCH($D22,$D$18:$D$90,0)+1,0),0),0)</f>
        <v>0</v>
      </c>
      <c r="J22" s="138" cm="1">
        <f t="array" ref="J22">$E22*IFERROR(IF($D22&lt;=J$5,INDEX($E$15:$E$16,MATCH(J$5,$H$5:$CA$5,0)-MATCH($D22,$D$18:$D$90,0)+1,0),0),0)</f>
        <v>0</v>
      </c>
      <c r="K22" s="138" cm="1">
        <f t="array" ref="K22">$E22*IFERROR(IF($D22&lt;=K$5,INDEX($E$15:$E$16,MATCH(K$5,$H$5:$CA$5,0)-MATCH($D22,$D$18:$D$90,0)+1,0),0),0)</f>
        <v>0</v>
      </c>
      <c r="L22" s="138" cm="1">
        <f t="array" ref="L22">$E22*IFERROR(IF($D22&lt;=L$5,INDEX($E$15:$E$16,MATCH(L$5,$H$5:$CA$5,0)-MATCH($D22,$D$18:$D$90,0)+1,0),0),0)</f>
        <v>0</v>
      </c>
      <c r="M22" s="138" cm="1">
        <f t="array" ref="M22">$E22*IFERROR(IF($D22&lt;=M$5,INDEX($E$15:$E$16,MATCH(M$5,$H$5:$CA$5,0)-MATCH($D22,$D$18:$D$90,0)+1,0),0),0)</f>
        <v>0</v>
      </c>
      <c r="N22" s="138" cm="1">
        <f t="array" ref="N22">$E22*IFERROR(IF($D22&lt;=N$5,INDEX($E$15:$E$16,MATCH(N$5,$H$5:$CA$5,0)-MATCH($D22,$D$18:$D$90,0)+1,0),0),0)</f>
        <v>0</v>
      </c>
      <c r="O22" s="138" cm="1">
        <f t="array" ref="O22">$E22*IFERROR(IF($D22&lt;=O$5,INDEX($E$15:$E$16,MATCH(O$5,$H$5:$CA$5,0)-MATCH($D22,$D$18:$D$90,0)+1,0),0),0)</f>
        <v>0</v>
      </c>
      <c r="P22" s="138" cm="1">
        <f t="array" ref="P22">$E22*IFERROR(IF($D22&lt;=P$5,INDEX($E$15:$E$16,MATCH(P$5,$H$5:$CA$5,0)-MATCH($D22,$D$18:$D$90,0)+1,0),0),0)</f>
        <v>0</v>
      </c>
      <c r="Q22" s="138" cm="1">
        <f t="array" ref="Q22">$E22*IFERROR(IF($D22&lt;=Q$5,INDEX($E$15:$E$16,MATCH(Q$5,$H$5:$CA$5,0)-MATCH($D22,$D$18:$D$90,0)+1,0),0),0)</f>
        <v>0</v>
      </c>
      <c r="R22" s="138" cm="1">
        <f t="array" ref="R22">$E22*IFERROR(IF($D22&lt;=R$5,INDEX($E$15:$E$16,MATCH(R$5,$H$5:$CA$5,0)-MATCH($D22,$D$18:$D$90,0)+1,0),0),0)</f>
        <v>0</v>
      </c>
      <c r="S22" s="138" cm="1">
        <f t="array" ref="S22">$E22*IFERROR(IF($D22&lt;=S$5,INDEX($E$15:$E$16,MATCH(S$5,$H$5:$CA$5,0)-MATCH($D22,$D$18:$D$90,0)+1,0),0),0)</f>
        <v>0</v>
      </c>
      <c r="T22" s="138" cm="1">
        <f t="array" ref="T22">$E22*IFERROR(IF($D22&lt;=T$5,INDEX($E$15:$E$16,MATCH(T$5,$H$5:$CA$5,0)-MATCH($D22,$D$18:$D$90,0)+1,0),0),0)</f>
        <v>0</v>
      </c>
      <c r="U22" s="138" cm="1">
        <f t="array" ref="U22">$E22*IFERROR(IF($D22&lt;=U$5,INDEX($E$15:$E$16,MATCH(U$5,$H$5:$CA$5,0)-MATCH($D22,$D$18:$D$90,0)+1,0),0),0)</f>
        <v>0</v>
      </c>
      <c r="V22" s="138" cm="1">
        <f t="array" ref="V22">$E22*IFERROR(IF($D22&lt;=V$5,INDEX($E$15:$E$16,MATCH(V$5,$H$5:$CA$5,0)-MATCH($D22,$D$18:$D$90,0)+1,0),0),0)</f>
        <v>0</v>
      </c>
      <c r="W22" s="138" cm="1">
        <f t="array" ref="W22">$E22*IFERROR(IF($D22&lt;=W$5,INDEX($E$15:$E$16,MATCH(W$5,$H$5:$CA$5,0)-MATCH($D22,$D$18:$D$90,0)+1,0),0),0)</f>
        <v>0</v>
      </c>
      <c r="X22" s="138" cm="1">
        <f t="array" ref="X22">$E22*IFERROR(IF($D22&lt;=X$5,INDEX($E$15:$E$16,MATCH(X$5,$H$5:$CA$5,0)-MATCH($D22,$D$18:$D$90,0)+1,0),0),0)</f>
        <v>0</v>
      </c>
      <c r="Y22" s="138" cm="1">
        <f t="array" ref="Y22">$E22*IFERROR(IF($D22&lt;=Y$5,INDEX($E$15:$E$16,MATCH(Y$5,$H$5:$CA$5,0)-MATCH($D22,$D$18:$D$90,0)+1,0),0),0)</f>
        <v>0</v>
      </c>
      <c r="Z22" s="138" cm="1">
        <f t="array" ref="Z22">$E22*IFERROR(IF($D22&lt;=Z$5,INDEX($E$15:$E$16,MATCH(Z$5,$H$5:$CA$5,0)-MATCH($D22,$D$18:$D$90,0)+1,0),0),0)</f>
        <v>0</v>
      </c>
      <c r="AA22" s="138" cm="1">
        <f t="array" ref="AA22">$E22*IFERROR(IF($D22&lt;=AA$5,INDEX($E$15:$E$16,MATCH(AA$5,$H$5:$CA$5,0)-MATCH($D22,$D$18:$D$90,0)+1,0),0),0)</f>
        <v>0</v>
      </c>
      <c r="AB22" s="138" cm="1">
        <f t="array" ref="AB22">$E22*IFERROR(IF($D22&lt;=AB$5,INDEX($E$15:$E$16,MATCH(AB$5,$H$5:$CA$5,0)-MATCH($D22,$D$18:$D$90,0)+1,0),0),0)</f>
        <v>0</v>
      </c>
      <c r="AC22" s="138" cm="1">
        <f t="array" ref="AC22">$E22*IFERROR(IF($D22&lt;=AC$5,INDEX($E$15:$E$16,MATCH(AC$5,$H$5:$CA$5,0)-MATCH($D22,$D$18:$D$90,0)+1,0),0),0)</f>
        <v>0</v>
      </c>
      <c r="AD22" s="138" cm="1">
        <f t="array" ref="AD22">$E22*IFERROR(IF($D22&lt;=AD$5,INDEX($E$15:$E$16,MATCH(AD$5,$H$5:$CA$5,0)-MATCH($D22,$D$18:$D$90,0)+1,0),0),0)</f>
        <v>0</v>
      </c>
      <c r="AE22" s="138" cm="1">
        <f t="array" ref="AE22">$E22*IFERROR(IF($D22&lt;=AE$5,INDEX($E$15:$E$16,MATCH(AE$5,$H$5:$CA$5,0)-MATCH($D22,$D$18:$D$90,0)+1,0),0),0)</f>
        <v>0</v>
      </c>
      <c r="AF22" s="138" cm="1">
        <f t="array" ref="AF22">$E22*IFERROR(IF($D22&lt;=AF$5,INDEX($E$15:$E$16,MATCH(AF$5,$H$5:$CA$5,0)-MATCH($D22,$D$18:$D$90,0)+1,0),0),0)</f>
        <v>0</v>
      </c>
      <c r="AG22" s="138" cm="1">
        <f t="array" ref="AG22">$E22*IFERROR(IF($D22&lt;=AG$5,INDEX($E$15:$E$16,MATCH(AG$5,$H$5:$CA$5,0)-MATCH($D22,$D$18:$D$90,0)+1,0),0),0)</f>
        <v>0</v>
      </c>
      <c r="AH22" s="138" cm="1">
        <f t="array" ref="AH22">$E22*IFERROR(IF($D22&lt;=AH$5,INDEX($E$15:$E$16,MATCH(AH$5,$H$5:$CA$5,0)-MATCH($D22,$D$18:$D$90,0)+1,0),0),0)</f>
        <v>0</v>
      </c>
      <c r="AI22" s="138" cm="1">
        <f t="array" ref="AI22">$E22*IFERROR(IF($D22&lt;=AI$5,INDEX($E$15:$E$16,MATCH(AI$5,$H$5:$CA$5,0)-MATCH($D22,$D$18:$D$90,0)+1,0),0),0)</f>
        <v>0</v>
      </c>
      <c r="AJ22" s="138" cm="1">
        <f t="array" ref="AJ22">$E22*IFERROR(IF($D22&lt;=AJ$5,INDEX($E$15:$E$16,MATCH(AJ$5,$H$5:$CA$5,0)-MATCH($D22,$D$18:$D$90,0)+1,0),0),0)</f>
        <v>0</v>
      </c>
      <c r="AK22" s="138" cm="1">
        <f t="array" ref="AK22">$E22*IFERROR(IF($D22&lt;=AK$5,INDEX($E$15:$E$16,MATCH(AK$5,$H$5:$CA$5,0)-MATCH($D22,$D$18:$D$90,0)+1,0),0),0)</f>
        <v>0</v>
      </c>
      <c r="AL22" s="138" cm="1">
        <f t="array" ref="AL22">$E22*IFERROR(IF($D22&lt;=AL$5,INDEX($E$15:$E$16,MATCH(AL$5,$H$5:$CA$5,0)-MATCH($D22,$D$18:$D$90,0)+1,0),0),0)</f>
        <v>0</v>
      </c>
      <c r="AM22" s="138" cm="1">
        <f t="array" ref="AM22">$E22*IFERROR(IF($D22&lt;=AM$5,INDEX($E$15:$E$16,MATCH(AM$5,$H$5:$CA$5,0)-MATCH($D22,$D$18:$D$90,0)+1,0),0),0)</f>
        <v>0</v>
      </c>
      <c r="AN22" s="138" cm="1">
        <f t="array" ref="AN22">$E22*IFERROR(IF($D22&lt;=AN$5,INDEX($E$15:$E$16,MATCH(AN$5,$H$5:$CA$5,0)-MATCH($D22,$D$18:$D$90,0)+1,0),0),0)</f>
        <v>0</v>
      </c>
      <c r="AO22" s="138" cm="1">
        <f t="array" ref="AO22">$E22*IFERROR(IF($D22&lt;=AO$5,INDEX($E$15:$E$16,MATCH(AO$5,$H$5:$CA$5,0)-MATCH($D22,$D$18:$D$90,0)+1,0),0),0)</f>
        <v>0</v>
      </c>
      <c r="AP22" s="138" cm="1">
        <f t="array" ref="AP22">$E22*IFERROR(IF($D22&lt;=AP$5,INDEX($E$15:$E$16,MATCH(AP$5,$H$5:$CA$5,0)-MATCH($D22,$D$18:$D$90,0)+1,0),0),0)</f>
        <v>0</v>
      </c>
      <c r="AQ22" s="138" cm="1">
        <f t="array" ref="AQ22">$E22*IFERROR(IF($D22&lt;=AQ$5,INDEX($E$15:$E$16,MATCH(AQ$5,$H$5:$CA$5,0)-MATCH($D22,$D$18:$D$90,0)+1,0),0),0)</f>
        <v>0</v>
      </c>
      <c r="AR22" s="138" cm="1">
        <f t="array" ref="AR22">$E22*IFERROR(IF($D22&lt;=AR$5,INDEX($E$15:$E$16,MATCH(AR$5,$H$5:$CA$5,0)-MATCH($D22,$D$18:$D$90,0)+1,0),0),0)</f>
        <v>0</v>
      </c>
      <c r="AS22" s="138" cm="1">
        <f t="array" ref="AS22">$E22*IFERROR(IF($D22&lt;=AS$5,INDEX($E$15:$E$16,MATCH(AS$5,$H$5:$CA$5,0)-MATCH($D22,$D$18:$D$90,0)+1,0),0),0)</f>
        <v>0</v>
      </c>
      <c r="AT22" s="138" cm="1">
        <f t="array" ref="AT22">$E22*IFERROR(IF($D22&lt;=AT$5,INDEX($E$15:$E$16,MATCH(AT$5,$H$5:$CA$5,0)-MATCH($D22,$D$18:$D$90,0)+1,0),0),0)</f>
        <v>0</v>
      </c>
      <c r="AU22" s="138" cm="1">
        <f t="array" ref="AU22">$E22*IFERROR(IF($D22&lt;=AU$5,INDEX($E$15:$E$16,MATCH(AU$5,$H$5:$CA$5,0)-MATCH($D22,$D$18:$D$90,0)+1,0),0),0)</f>
        <v>0</v>
      </c>
      <c r="AV22" s="138" cm="1">
        <f t="array" ref="AV22">$E22*IFERROR(IF($D22&lt;=AV$5,INDEX($E$15:$E$16,MATCH(AV$5,$H$5:$CA$5,0)-MATCH($D22,$D$18:$D$90,0)+1,0),0),0)</f>
        <v>0</v>
      </c>
      <c r="AW22" s="138" cm="1">
        <f t="array" ref="AW22">$E22*IFERROR(IF($D22&lt;=AW$5,INDEX($E$15:$E$16,MATCH(AW$5,$H$5:$CA$5,0)-MATCH($D22,$D$18:$D$90,0)+1,0),0),0)</f>
        <v>0</v>
      </c>
      <c r="AX22" s="138" cm="1">
        <f t="array" ref="AX22">$E22*IFERROR(IF($D22&lt;=AX$5,INDEX($E$15:$E$16,MATCH(AX$5,$H$5:$CA$5,0)-MATCH($D22,$D$18:$D$90,0)+1,0),0),0)</f>
        <v>0</v>
      </c>
      <c r="AY22" s="138" cm="1">
        <f t="array" ref="AY22">$E22*IFERROR(IF($D22&lt;=AY$5,INDEX($E$15:$E$16,MATCH(AY$5,$H$5:$CA$5,0)-MATCH($D22,$D$18:$D$90,0)+1,0),0),0)</f>
        <v>0</v>
      </c>
      <c r="AZ22" s="138" cm="1">
        <f t="array" ref="AZ22">$E22*IFERROR(IF($D22&lt;=AZ$5,INDEX($E$15:$E$16,MATCH(AZ$5,$H$5:$CA$5,0)-MATCH($D22,$D$18:$D$90,0)+1,0),0),0)</f>
        <v>0</v>
      </c>
      <c r="BA22" s="138" cm="1">
        <f t="array" ref="BA22">$E22*IFERROR(IF($D22&lt;=BA$5,INDEX($E$15:$E$16,MATCH(BA$5,$H$5:$CA$5,0)-MATCH($D22,$D$18:$D$90,0)+1,0),0),0)</f>
        <v>0</v>
      </c>
      <c r="BB22" s="138" cm="1">
        <f t="array" ref="BB22">$E22*IFERROR(IF($D22&lt;=BB$5,INDEX($E$15:$E$16,MATCH(BB$5,$H$5:$CA$5,0)-MATCH($D22,$D$18:$D$90,0)+1,0),0),0)</f>
        <v>0</v>
      </c>
      <c r="BC22" s="138" cm="1">
        <f t="array" ref="BC22">$E22*IFERROR(IF($D22&lt;=BC$5,INDEX($E$15:$E$16,MATCH(BC$5,$H$5:$CA$5,0)-MATCH($D22,$D$18:$D$90,0)+1,0),0),0)</f>
        <v>0</v>
      </c>
      <c r="BD22" s="138" cm="1">
        <f t="array" ref="BD22">$E22*IFERROR(IF($D22&lt;=BD$5,INDEX($E$15:$E$16,MATCH(BD$5,$H$5:$CA$5,0)-MATCH($D22,$D$18:$D$90,0)+1,0),0),0)</f>
        <v>0</v>
      </c>
      <c r="BE22" s="138" cm="1">
        <f t="array" ref="BE22">$E22*IFERROR(IF($D22&lt;=BE$5,INDEX($E$15:$E$16,MATCH(BE$5,$H$5:$CA$5,0)-MATCH($D22,$D$18:$D$90,0)+1,0),0),0)</f>
        <v>0</v>
      </c>
      <c r="BF22" s="138" cm="1">
        <f t="array" ref="BF22">$E22*IFERROR(IF($D22&lt;=BF$5,INDEX($E$15:$E$16,MATCH(BF$5,$H$5:$CA$5,0)-MATCH($D22,$D$18:$D$90,0)+1,0),0),0)</f>
        <v>0</v>
      </c>
      <c r="BG22" s="138" cm="1">
        <f t="array" ref="BG22">$E22*IFERROR(IF($D22&lt;=BG$5,INDEX($E$15:$E$16,MATCH(BG$5,$H$5:$CA$5,0)-MATCH($D22,$D$18:$D$90,0)+1,0),0),0)</f>
        <v>0</v>
      </c>
      <c r="BH22" s="138" cm="1">
        <f t="array" ref="BH22">$E22*IFERROR(IF($D22&lt;=BH$5,INDEX($E$15:$E$16,MATCH(BH$5,$H$5:$CA$5,0)-MATCH($D22,$D$18:$D$90,0)+1,0),0),0)</f>
        <v>0</v>
      </c>
      <c r="BI22" s="138" cm="1">
        <f t="array" ref="BI22">$E22*IFERROR(IF($D22&lt;=BI$5,INDEX($E$15:$E$16,MATCH(BI$5,$H$5:$CA$5,0)-MATCH($D22,$D$18:$D$90,0)+1,0),0),0)</f>
        <v>0</v>
      </c>
      <c r="BJ22" s="138" cm="1">
        <f t="array" ref="BJ22">$E22*IFERROR(IF($D22&lt;=BJ$5,INDEX($E$15:$E$16,MATCH(BJ$5,$H$5:$CA$5,0)-MATCH($D22,$D$18:$D$90,0)+1,0),0),0)</f>
        <v>0</v>
      </c>
      <c r="BK22" s="138" cm="1">
        <f t="array" ref="BK22">$E22*IFERROR(IF($D22&lt;=BK$5,INDEX($E$15:$E$16,MATCH(BK$5,$H$5:$CA$5,0)-MATCH($D22,$D$18:$D$90,0)+1,0),0),0)</f>
        <v>0</v>
      </c>
      <c r="BL22" s="138" cm="1">
        <f t="array" ref="BL22">$E22*IFERROR(IF($D22&lt;=BL$5,INDEX($E$15:$E$16,MATCH(BL$5,$H$5:$CA$5,0)-MATCH($D22,$D$18:$D$90,0)+1,0),0),0)</f>
        <v>0</v>
      </c>
      <c r="BM22" s="138" cm="1">
        <f t="array" ref="BM22">$E22*IFERROR(IF($D22&lt;=BM$5,INDEX($E$15:$E$16,MATCH(BM$5,$H$5:$CA$5,0)-MATCH($D22,$D$18:$D$90,0)+1,0),0),0)</f>
        <v>0</v>
      </c>
      <c r="BN22" s="138" cm="1">
        <f t="array" ref="BN22">$E22*IFERROR(IF($D22&lt;=BN$5,INDEX($E$15:$E$16,MATCH(BN$5,$H$5:$CA$5,0)-MATCH($D22,$D$18:$D$90,0)+1,0),0),0)</f>
        <v>0</v>
      </c>
      <c r="BO22" s="138" cm="1">
        <f t="array" ref="BO22">$E22*IFERROR(IF($D22&lt;=BO$5,INDEX($E$15:$E$16,MATCH(BO$5,$H$5:$CA$5,0)-MATCH($D22,$D$18:$D$90,0)+1,0),0),0)</f>
        <v>0</v>
      </c>
      <c r="BP22" s="138" cm="1">
        <f t="array" ref="BP22">$E22*IFERROR(IF($D22&lt;=BP$5,INDEX($E$15:$E$16,MATCH(BP$5,$H$5:$CA$5,0)-MATCH($D22,$D$18:$D$90,0)+1,0),0),0)</f>
        <v>0</v>
      </c>
      <c r="BQ22" s="138" cm="1">
        <f t="array" ref="BQ22">$E22*IFERROR(IF($D22&lt;=BQ$5,INDEX($E$15:$E$16,MATCH(BQ$5,$H$5:$CA$5,0)-MATCH($D22,$D$18:$D$90,0)+1,0),0),0)</f>
        <v>0</v>
      </c>
      <c r="BR22" s="138" cm="1">
        <f t="array" ref="BR22">$E22*IFERROR(IF($D22&lt;=BR$5,INDEX($E$15:$E$16,MATCH(BR$5,$H$5:$CA$5,0)-MATCH($D22,$D$18:$D$90,0)+1,0),0),0)</f>
        <v>0</v>
      </c>
      <c r="BS22" s="138" cm="1">
        <f t="array" ref="BS22">$E22*IFERROR(IF($D22&lt;=BS$5,INDEX($E$15:$E$16,MATCH(BS$5,$H$5:$CA$5,0)-MATCH($D22,$D$18:$D$90,0)+1,0),0),0)</f>
        <v>0</v>
      </c>
      <c r="BT22" s="138" cm="1">
        <f t="array" ref="BT22">$E22*IFERROR(IF($D22&lt;=BT$5,INDEX($E$15:$E$16,MATCH(BT$5,$H$5:$CA$5,0)-MATCH($D22,$D$18:$D$90,0)+1,0),0),0)</f>
        <v>0</v>
      </c>
      <c r="BU22" s="138" cm="1">
        <f t="array" ref="BU22">$E22*IFERROR(IF($D22&lt;=BU$5,INDEX($E$15:$E$16,MATCH(BU$5,$H$5:$CA$5,0)-MATCH($D22,$D$18:$D$90,0)+1,0),0),0)</f>
        <v>0</v>
      </c>
      <c r="BV22" s="138" cm="1">
        <f t="array" ref="BV22">$E22*IFERROR(IF($D22&lt;=BV$5,INDEX($E$15:$E$16,MATCH(BV$5,$H$5:$CA$5,0)-MATCH($D22,$D$18:$D$90,0)+1,0),0),0)</f>
        <v>0</v>
      </c>
      <c r="BW22" s="138" cm="1">
        <f t="array" ref="BW22">$E22*IFERROR(IF($D22&lt;=BW$5,INDEX($E$15:$E$16,MATCH(BW$5,$H$5:$CA$5,0)-MATCH($D22,$D$18:$D$90,0)+1,0),0),0)</f>
        <v>0</v>
      </c>
      <c r="BX22" s="138" cm="1">
        <f t="array" ref="BX22">$E22*IFERROR(IF($D22&lt;=BX$5,INDEX($E$15:$E$16,MATCH(BX$5,$H$5:$CA$5,0)-MATCH($D22,$D$18:$D$90,0)+1,0),0),0)</f>
        <v>0</v>
      </c>
      <c r="BY22" s="138" cm="1">
        <f t="array" ref="BY22">$E22*IFERROR(IF($D22&lt;=BY$5,INDEX($E$15:$E$16,MATCH(BY$5,$H$5:$CA$5,0)-MATCH($D22,$D$18:$D$90,0)+1,0),0),0)</f>
        <v>0</v>
      </c>
      <c r="BZ22" s="138" cm="1">
        <f t="array" ref="BZ22">$E22*IFERROR(IF($D22&lt;=BZ$5,INDEX($E$15:$E$16,MATCH(BZ$5,$H$5:$CA$5,0)-MATCH($D22,$D$18:$D$90,0)+1,0),0),0)</f>
        <v>0</v>
      </c>
      <c r="CA22" s="138" cm="1">
        <f t="array" ref="CA22">$E22*IFERROR(IF($D22&lt;=CA$5,INDEX($E$15:$E$16,MATCH(CA$5,$H$5:$CA$5,0)-MATCH($D22,$D$18:$D$90,0)+1,0),0),0)</f>
        <v>0</v>
      </c>
    </row>
    <row r="23" spans="4:79" outlineLevel="1">
      <c r="D23" s="24">
        <f t="shared" si="10"/>
        <v>46203</v>
      </c>
      <c r="E23" s="137" cm="1">
        <f t="array" ref="E23">INDEX($H$7:$CA$7,0,MATCH($D23,$H$5:$CA$5,0))</f>
        <v>0</v>
      </c>
      <c r="H23" s="138" cm="1">
        <f t="array" ref="H23">$E23*IFERROR(IF($D23&lt;=H$5,INDEX($E$15:$E$16,MATCH(H$5,$H$5:$CA$5,0)-MATCH($D23,$D$18:$D$90,0)+1,0),0),0)</f>
        <v>0</v>
      </c>
      <c r="I23" s="138" cm="1">
        <f t="array" ref="I23">$E23*IFERROR(IF($D23&lt;=I$5,INDEX($E$15:$E$16,MATCH(I$5,$H$5:$CA$5,0)-MATCH($D23,$D$18:$D$90,0)+1,0),0),0)</f>
        <v>0</v>
      </c>
      <c r="J23" s="138" cm="1">
        <f t="array" ref="J23">$E23*IFERROR(IF($D23&lt;=J$5,INDEX($E$15:$E$16,MATCH(J$5,$H$5:$CA$5,0)-MATCH($D23,$D$18:$D$90,0)+1,0),0),0)</f>
        <v>0</v>
      </c>
      <c r="K23" s="138" cm="1">
        <f t="array" ref="K23">$E23*IFERROR(IF($D23&lt;=K$5,INDEX($E$15:$E$16,MATCH(K$5,$H$5:$CA$5,0)-MATCH($D23,$D$18:$D$90,0)+1,0),0),0)</f>
        <v>0</v>
      </c>
      <c r="L23" s="138" cm="1">
        <f t="array" ref="L23">$E23*IFERROR(IF($D23&lt;=L$5,INDEX($E$15:$E$16,MATCH(L$5,$H$5:$CA$5,0)-MATCH($D23,$D$18:$D$90,0)+1,0),0),0)</f>
        <v>0</v>
      </c>
      <c r="M23" s="138" cm="1">
        <f t="array" ref="M23">$E23*IFERROR(IF($D23&lt;=M$5,INDEX($E$15:$E$16,MATCH(M$5,$H$5:$CA$5,0)-MATCH($D23,$D$18:$D$90,0)+1,0),0),0)</f>
        <v>0</v>
      </c>
      <c r="N23" s="138" cm="1">
        <f t="array" ref="N23">$E23*IFERROR(IF($D23&lt;=N$5,INDEX($E$15:$E$16,MATCH(N$5,$H$5:$CA$5,0)-MATCH($D23,$D$18:$D$90,0)+1,0),0),0)</f>
        <v>0</v>
      </c>
      <c r="O23" s="138" cm="1">
        <f t="array" ref="O23">$E23*IFERROR(IF($D23&lt;=O$5,INDEX($E$15:$E$16,MATCH(O$5,$H$5:$CA$5,0)-MATCH($D23,$D$18:$D$90,0)+1,0),0),0)</f>
        <v>0</v>
      </c>
      <c r="P23" s="138" cm="1">
        <f t="array" ref="P23">$E23*IFERROR(IF($D23&lt;=P$5,INDEX($E$15:$E$16,MATCH(P$5,$H$5:$CA$5,0)-MATCH($D23,$D$18:$D$90,0)+1,0),0),0)</f>
        <v>0</v>
      </c>
      <c r="Q23" s="138" cm="1">
        <f t="array" ref="Q23">$E23*IFERROR(IF($D23&lt;=Q$5,INDEX($E$15:$E$16,MATCH(Q$5,$H$5:$CA$5,0)-MATCH($D23,$D$18:$D$90,0)+1,0),0),0)</f>
        <v>0</v>
      </c>
      <c r="R23" s="138" cm="1">
        <f t="array" ref="R23">$E23*IFERROR(IF($D23&lt;=R$5,INDEX($E$15:$E$16,MATCH(R$5,$H$5:$CA$5,0)-MATCH($D23,$D$18:$D$90,0)+1,0),0),0)</f>
        <v>0</v>
      </c>
      <c r="S23" s="138" cm="1">
        <f t="array" ref="S23">$E23*IFERROR(IF($D23&lt;=S$5,INDEX($E$15:$E$16,MATCH(S$5,$H$5:$CA$5,0)-MATCH($D23,$D$18:$D$90,0)+1,0),0),0)</f>
        <v>0</v>
      </c>
      <c r="T23" s="138" cm="1">
        <f t="array" ref="T23">$E23*IFERROR(IF($D23&lt;=T$5,INDEX($E$15:$E$16,MATCH(T$5,$H$5:$CA$5,0)-MATCH($D23,$D$18:$D$90,0)+1,0),0),0)</f>
        <v>0</v>
      </c>
      <c r="U23" s="138" cm="1">
        <f t="array" ref="U23">$E23*IFERROR(IF($D23&lt;=U$5,INDEX($E$15:$E$16,MATCH(U$5,$H$5:$CA$5,0)-MATCH($D23,$D$18:$D$90,0)+1,0),0),0)</f>
        <v>0</v>
      </c>
      <c r="V23" s="138" cm="1">
        <f t="array" ref="V23">$E23*IFERROR(IF($D23&lt;=V$5,INDEX($E$15:$E$16,MATCH(V$5,$H$5:$CA$5,0)-MATCH($D23,$D$18:$D$90,0)+1,0),0),0)</f>
        <v>0</v>
      </c>
      <c r="W23" s="138" cm="1">
        <f t="array" ref="W23">$E23*IFERROR(IF($D23&lt;=W$5,INDEX($E$15:$E$16,MATCH(W$5,$H$5:$CA$5,0)-MATCH($D23,$D$18:$D$90,0)+1,0),0),0)</f>
        <v>0</v>
      </c>
      <c r="X23" s="138" cm="1">
        <f t="array" ref="X23">$E23*IFERROR(IF($D23&lt;=X$5,INDEX($E$15:$E$16,MATCH(X$5,$H$5:$CA$5,0)-MATCH($D23,$D$18:$D$90,0)+1,0),0),0)</f>
        <v>0</v>
      </c>
      <c r="Y23" s="138" cm="1">
        <f t="array" ref="Y23">$E23*IFERROR(IF($D23&lt;=Y$5,INDEX($E$15:$E$16,MATCH(Y$5,$H$5:$CA$5,0)-MATCH($D23,$D$18:$D$90,0)+1,0),0),0)</f>
        <v>0</v>
      </c>
      <c r="Z23" s="138" cm="1">
        <f t="array" ref="Z23">$E23*IFERROR(IF($D23&lt;=Z$5,INDEX($E$15:$E$16,MATCH(Z$5,$H$5:$CA$5,0)-MATCH($D23,$D$18:$D$90,0)+1,0),0),0)</f>
        <v>0</v>
      </c>
      <c r="AA23" s="138" cm="1">
        <f t="array" ref="AA23">$E23*IFERROR(IF($D23&lt;=AA$5,INDEX($E$15:$E$16,MATCH(AA$5,$H$5:$CA$5,0)-MATCH($D23,$D$18:$D$90,0)+1,0),0),0)</f>
        <v>0</v>
      </c>
      <c r="AB23" s="138" cm="1">
        <f t="array" ref="AB23">$E23*IFERROR(IF($D23&lt;=AB$5,INDEX($E$15:$E$16,MATCH(AB$5,$H$5:$CA$5,0)-MATCH($D23,$D$18:$D$90,0)+1,0),0),0)</f>
        <v>0</v>
      </c>
      <c r="AC23" s="138" cm="1">
        <f t="array" ref="AC23">$E23*IFERROR(IF($D23&lt;=AC$5,INDEX($E$15:$E$16,MATCH(AC$5,$H$5:$CA$5,0)-MATCH($D23,$D$18:$D$90,0)+1,0),0),0)</f>
        <v>0</v>
      </c>
      <c r="AD23" s="138" cm="1">
        <f t="array" ref="AD23">$E23*IFERROR(IF($D23&lt;=AD$5,INDEX($E$15:$E$16,MATCH(AD$5,$H$5:$CA$5,0)-MATCH($D23,$D$18:$D$90,0)+1,0),0),0)</f>
        <v>0</v>
      </c>
      <c r="AE23" s="138" cm="1">
        <f t="array" ref="AE23">$E23*IFERROR(IF($D23&lt;=AE$5,INDEX($E$15:$E$16,MATCH(AE$5,$H$5:$CA$5,0)-MATCH($D23,$D$18:$D$90,0)+1,0),0),0)</f>
        <v>0</v>
      </c>
      <c r="AF23" s="138" cm="1">
        <f t="array" ref="AF23">$E23*IFERROR(IF($D23&lt;=AF$5,INDEX($E$15:$E$16,MATCH(AF$5,$H$5:$CA$5,0)-MATCH($D23,$D$18:$D$90,0)+1,0),0),0)</f>
        <v>0</v>
      </c>
      <c r="AG23" s="138" cm="1">
        <f t="array" ref="AG23">$E23*IFERROR(IF($D23&lt;=AG$5,INDEX($E$15:$E$16,MATCH(AG$5,$H$5:$CA$5,0)-MATCH($D23,$D$18:$D$90,0)+1,0),0),0)</f>
        <v>0</v>
      </c>
      <c r="AH23" s="138" cm="1">
        <f t="array" ref="AH23">$E23*IFERROR(IF($D23&lt;=AH$5,INDEX($E$15:$E$16,MATCH(AH$5,$H$5:$CA$5,0)-MATCH($D23,$D$18:$D$90,0)+1,0),0),0)</f>
        <v>0</v>
      </c>
      <c r="AI23" s="138" cm="1">
        <f t="array" ref="AI23">$E23*IFERROR(IF($D23&lt;=AI$5,INDEX($E$15:$E$16,MATCH(AI$5,$H$5:$CA$5,0)-MATCH($D23,$D$18:$D$90,0)+1,0),0),0)</f>
        <v>0</v>
      </c>
      <c r="AJ23" s="138" cm="1">
        <f t="array" ref="AJ23">$E23*IFERROR(IF($D23&lt;=AJ$5,INDEX($E$15:$E$16,MATCH(AJ$5,$H$5:$CA$5,0)-MATCH($D23,$D$18:$D$90,0)+1,0),0),0)</f>
        <v>0</v>
      </c>
      <c r="AK23" s="138" cm="1">
        <f t="array" ref="AK23">$E23*IFERROR(IF($D23&lt;=AK$5,INDEX($E$15:$E$16,MATCH(AK$5,$H$5:$CA$5,0)-MATCH($D23,$D$18:$D$90,0)+1,0),0),0)</f>
        <v>0</v>
      </c>
      <c r="AL23" s="138" cm="1">
        <f t="array" ref="AL23">$E23*IFERROR(IF($D23&lt;=AL$5,INDEX($E$15:$E$16,MATCH(AL$5,$H$5:$CA$5,0)-MATCH($D23,$D$18:$D$90,0)+1,0),0),0)</f>
        <v>0</v>
      </c>
      <c r="AM23" s="138" cm="1">
        <f t="array" ref="AM23">$E23*IFERROR(IF($D23&lt;=AM$5,INDEX($E$15:$E$16,MATCH(AM$5,$H$5:$CA$5,0)-MATCH($D23,$D$18:$D$90,0)+1,0),0),0)</f>
        <v>0</v>
      </c>
      <c r="AN23" s="138" cm="1">
        <f t="array" ref="AN23">$E23*IFERROR(IF($D23&lt;=AN$5,INDEX($E$15:$E$16,MATCH(AN$5,$H$5:$CA$5,0)-MATCH($D23,$D$18:$D$90,0)+1,0),0),0)</f>
        <v>0</v>
      </c>
      <c r="AO23" s="138" cm="1">
        <f t="array" ref="AO23">$E23*IFERROR(IF($D23&lt;=AO$5,INDEX($E$15:$E$16,MATCH(AO$5,$H$5:$CA$5,0)-MATCH($D23,$D$18:$D$90,0)+1,0),0),0)</f>
        <v>0</v>
      </c>
      <c r="AP23" s="138" cm="1">
        <f t="array" ref="AP23">$E23*IFERROR(IF($D23&lt;=AP$5,INDEX($E$15:$E$16,MATCH(AP$5,$H$5:$CA$5,0)-MATCH($D23,$D$18:$D$90,0)+1,0),0),0)</f>
        <v>0</v>
      </c>
      <c r="AQ23" s="138" cm="1">
        <f t="array" ref="AQ23">$E23*IFERROR(IF($D23&lt;=AQ$5,INDEX($E$15:$E$16,MATCH(AQ$5,$H$5:$CA$5,0)-MATCH($D23,$D$18:$D$90,0)+1,0),0),0)</f>
        <v>0</v>
      </c>
      <c r="AR23" s="138" cm="1">
        <f t="array" ref="AR23">$E23*IFERROR(IF($D23&lt;=AR$5,INDEX($E$15:$E$16,MATCH(AR$5,$H$5:$CA$5,0)-MATCH($D23,$D$18:$D$90,0)+1,0),0),0)</f>
        <v>0</v>
      </c>
      <c r="AS23" s="138" cm="1">
        <f t="array" ref="AS23">$E23*IFERROR(IF($D23&lt;=AS$5,INDEX($E$15:$E$16,MATCH(AS$5,$H$5:$CA$5,0)-MATCH($D23,$D$18:$D$90,0)+1,0),0),0)</f>
        <v>0</v>
      </c>
      <c r="AT23" s="138" cm="1">
        <f t="array" ref="AT23">$E23*IFERROR(IF($D23&lt;=AT$5,INDEX($E$15:$E$16,MATCH(AT$5,$H$5:$CA$5,0)-MATCH($D23,$D$18:$D$90,0)+1,0),0),0)</f>
        <v>0</v>
      </c>
      <c r="AU23" s="138" cm="1">
        <f t="array" ref="AU23">$E23*IFERROR(IF($D23&lt;=AU$5,INDEX($E$15:$E$16,MATCH(AU$5,$H$5:$CA$5,0)-MATCH($D23,$D$18:$D$90,0)+1,0),0),0)</f>
        <v>0</v>
      </c>
      <c r="AV23" s="138" cm="1">
        <f t="array" ref="AV23">$E23*IFERROR(IF($D23&lt;=AV$5,INDEX($E$15:$E$16,MATCH(AV$5,$H$5:$CA$5,0)-MATCH($D23,$D$18:$D$90,0)+1,0),0),0)</f>
        <v>0</v>
      </c>
      <c r="AW23" s="138" cm="1">
        <f t="array" ref="AW23">$E23*IFERROR(IF($D23&lt;=AW$5,INDEX($E$15:$E$16,MATCH(AW$5,$H$5:$CA$5,0)-MATCH($D23,$D$18:$D$90,0)+1,0),0),0)</f>
        <v>0</v>
      </c>
      <c r="AX23" s="138" cm="1">
        <f t="array" ref="AX23">$E23*IFERROR(IF($D23&lt;=AX$5,INDEX($E$15:$E$16,MATCH(AX$5,$H$5:$CA$5,0)-MATCH($D23,$D$18:$D$90,0)+1,0),0),0)</f>
        <v>0</v>
      </c>
      <c r="AY23" s="138" cm="1">
        <f t="array" ref="AY23">$E23*IFERROR(IF($D23&lt;=AY$5,INDEX($E$15:$E$16,MATCH(AY$5,$H$5:$CA$5,0)-MATCH($D23,$D$18:$D$90,0)+1,0),0),0)</f>
        <v>0</v>
      </c>
      <c r="AZ23" s="138" cm="1">
        <f t="array" ref="AZ23">$E23*IFERROR(IF($D23&lt;=AZ$5,INDEX($E$15:$E$16,MATCH(AZ$5,$H$5:$CA$5,0)-MATCH($D23,$D$18:$D$90,0)+1,0),0),0)</f>
        <v>0</v>
      </c>
      <c r="BA23" s="138" cm="1">
        <f t="array" ref="BA23">$E23*IFERROR(IF($D23&lt;=BA$5,INDEX($E$15:$E$16,MATCH(BA$5,$H$5:$CA$5,0)-MATCH($D23,$D$18:$D$90,0)+1,0),0),0)</f>
        <v>0</v>
      </c>
      <c r="BB23" s="138" cm="1">
        <f t="array" ref="BB23">$E23*IFERROR(IF($D23&lt;=BB$5,INDEX($E$15:$E$16,MATCH(BB$5,$H$5:$CA$5,0)-MATCH($D23,$D$18:$D$90,0)+1,0),0),0)</f>
        <v>0</v>
      </c>
      <c r="BC23" s="138" cm="1">
        <f t="array" ref="BC23">$E23*IFERROR(IF($D23&lt;=BC$5,INDEX($E$15:$E$16,MATCH(BC$5,$H$5:$CA$5,0)-MATCH($D23,$D$18:$D$90,0)+1,0),0),0)</f>
        <v>0</v>
      </c>
      <c r="BD23" s="138" cm="1">
        <f t="array" ref="BD23">$E23*IFERROR(IF($D23&lt;=BD$5,INDEX($E$15:$E$16,MATCH(BD$5,$H$5:$CA$5,0)-MATCH($D23,$D$18:$D$90,0)+1,0),0),0)</f>
        <v>0</v>
      </c>
      <c r="BE23" s="138" cm="1">
        <f t="array" ref="BE23">$E23*IFERROR(IF($D23&lt;=BE$5,INDEX($E$15:$E$16,MATCH(BE$5,$H$5:$CA$5,0)-MATCH($D23,$D$18:$D$90,0)+1,0),0),0)</f>
        <v>0</v>
      </c>
      <c r="BF23" s="138" cm="1">
        <f t="array" ref="BF23">$E23*IFERROR(IF($D23&lt;=BF$5,INDEX($E$15:$E$16,MATCH(BF$5,$H$5:$CA$5,0)-MATCH($D23,$D$18:$D$90,0)+1,0),0),0)</f>
        <v>0</v>
      </c>
      <c r="BG23" s="138" cm="1">
        <f t="array" ref="BG23">$E23*IFERROR(IF($D23&lt;=BG$5,INDEX($E$15:$E$16,MATCH(BG$5,$H$5:$CA$5,0)-MATCH($D23,$D$18:$D$90,0)+1,0),0),0)</f>
        <v>0</v>
      </c>
      <c r="BH23" s="138" cm="1">
        <f t="array" ref="BH23">$E23*IFERROR(IF($D23&lt;=BH$5,INDEX($E$15:$E$16,MATCH(BH$5,$H$5:$CA$5,0)-MATCH($D23,$D$18:$D$90,0)+1,0),0),0)</f>
        <v>0</v>
      </c>
      <c r="BI23" s="138" cm="1">
        <f t="array" ref="BI23">$E23*IFERROR(IF($D23&lt;=BI$5,INDEX($E$15:$E$16,MATCH(BI$5,$H$5:$CA$5,0)-MATCH($D23,$D$18:$D$90,0)+1,0),0),0)</f>
        <v>0</v>
      </c>
      <c r="BJ23" s="138" cm="1">
        <f t="array" ref="BJ23">$E23*IFERROR(IF($D23&lt;=BJ$5,INDEX($E$15:$E$16,MATCH(BJ$5,$H$5:$CA$5,0)-MATCH($D23,$D$18:$D$90,0)+1,0),0),0)</f>
        <v>0</v>
      </c>
      <c r="BK23" s="138" cm="1">
        <f t="array" ref="BK23">$E23*IFERROR(IF($D23&lt;=BK$5,INDEX($E$15:$E$16,MATCH(BK$5,$H$5:$CA$5,0)-MATCH($D23,$D$18:$D$90,0)+1,0),0),0)</f>
        <v>0</v>
      </c>
      <c r="BL23" s="138" cm="1">
        <f t="array" ref="BL23">$E23*IFERROR(IF($D23&lt;=BL$5,INDEX($E$15:$E$16,MATCH(BL$5,$H$5:$CA$5,0)-MATCH($D23,$D$18:$D$90,0)+1,0),0),0)</f>
        <v>0</v>
      </c>
      <c r="BM23" s="138" cm="1">
        <f t="array" ref="BM23">$E23*IFERROR(IF($D23&lt;=BM$5,INDEX($E$15:$E$16,MATCH(BM$5,$H$5:$CA$5,0)-MATCH($D23,$D$18:$D$90,0)+1,0),0),0)</f>
        <v>0</v>
      </c>
      <c r="BN23" s="138" cm="1">
        <f t="array" ref="BN23">$E23*IFERROR(IF($D23&lt;=BN$5,INDEX($E$15:$E$16,MATCH(BN$5,$H$5:$CA$5,0)-MATCH($D23,$D$18:$D$90,0)+1,0),0),0)</f>
        <v>0</v>
      </c>
      <c r="BO23" s="138" cm="1">
        <f t="array" ref="BO23">$E23*IFERROR(IF($D23&lt;=BO$5,INDEX($E$15:$E$16,MATCH(BO$5,$H$5:$CA$5,0)-MATCH($D23,$D$18:$D$90,0)+1,0),0),0)</f>
        <v>0</v>
      </c>
      <c r="BP23" s="138" cm="1">
        <f t="array" ref="BP23">$E23*IFERROR(IF($D23&lt;=BP$5,INDEX($E$15:$E$16,MATCH(BP$5,$H$5:$CA$5,0)-MATCH($D23,$D$18:$D$90,0)+1,0),0),0)</f>
        <v>0</v>
      </c>
      <c r="BQ23" s="138" cm="1">
        <f t="array" ref="BQ23">$E23*IFERROR(IF($D23&lt;=BQ$5,INDEX($E$15:$E$16,MATCH(BQ$5,$H$5:$CA$5,0)-MATCH($D23,$D$18:$D$90,0)+1,0),0),0)</f>
        <v>0</v>
      </c>
      <c r="BR23" s="138" cm="1">
        <f t="array" ref="BR23">$E23*IFERROR(IF($D23&lt;=BR$5,INDEX($E$15:$E$16,MATCH(BR$5,$H$5:$CA$5,0)-MATCH($D23,$D$18:$D$90,0)+1,0),0),0)</f>
        <v>0</v>
      </c>
      <c r="BS23" s="138" cm="1">
        <f t="array" ref="BS23">$E23*IFERROR(IF($D23&lt;=BS$5,INDEX($E$15:$E$16,MATCH(BS$5,$H$5:$CA$5,0)-MATCH($D23,$D$18:$D$90,0)+1,0),0),0)</f>
        <v>0</v>
      </c>
      <c r="BT23" s="138" cm="1">
        <f t="array" ref="BT23">$E23*IFERROR(IF($D23&lt;=BT$5,INDEX($E$15:$E$16,MATCH(BT$5,$H$5:$CA$5,0)-MATCH($D23,$D$18:$D$90,0)+1,0),0),0)</f>
        <v>0</v>
      </c>
      <c r="BU23" s="138" cm="1">
        <f t="array" ref="BU23">$E23*IFERROR(IF($D23&lt;=BU$5,INDEX($E$15:$E$16,MATCH(BU$5,$H$5:$CA$5,0)-MATCH($D23,$D$18:$D$90,0)+1,0),0),0)</f>
        <v>0</v>
      </c>
      <c r="BV23" s="138" cm="1">
        <f t="array" ref="BV23">$E23*IFERROR(IF($D23&lt;=BV$5,INDEX($E$15:$E$16,MATCH(BV$5,$H$5:$CA$5,0)-MATCH($D23,$D$18:$D$90,0)+1,0),0),0)</f>
        <v>0</v>
      </c>
      <c r="BW23" s="138" cm="1">
        <f t="array" ref="BW23">$E23*IFERROR(IF($D23&lt;=BW$5,INDEX($E$15:$E$16,MATCH(BW$5,$H$5:$CA$5,0)-MATCH($D23,$D$18:$D$90,0)+1,0),0),0)</f>
        <v>0</v>
      </c>
      <c r="BX23" s="138" cm="1">
        <f t="array" ref="BX23">$E23*IFERROR(IF($D23&lt;=BX$5,INDEX($E$15:$E$16,MATCH(BX$5,$H$5:$CA$5,0)-MATCH($D23,$D$18:$D$90,0)+1,0),0),0)</f>
        <v>0</v>
      </c>
      <c r="BY23" s="138" cm="1">
        <f t="array" ref="BY23">$E23*IFERROR(IF($D23&lt;=BY$5,INDEX($E$15:$E$16,MATCH(BY$5,$H$5:$CA$5,0)-MATCH($D23,$D$18:$D$90,0)+1,0),0),0)</f>
        <v>0</v>
      </c>
      <c r="BZ23" s="138" cm="1">
        <f t="array" ref="BZ23">$E23*IFERROR(IF($D23&lt;=BZ$5,INDEX($E$15:$E$16,MATCH(BZ$5,$H$5:$CA$5,0)-MATCH($D23,$D$18:$D$90,0)+1,0),0),0)</f>
        <v>0</v>
      </c>
      <c r="CA23" s="138" cm="1">
        <f t="array" ref="CA23">$E23*IFERROR(IF($D23&lt;=CA$5,INDEX($E$15:$E$16,MATCH(CA$5,$H$5:$CA$5,0)-MATCH($D23,$D$18:$D$90,0)+1,0),0),0)</f>
        <v>0</v>
      </c>
    </row>
    <row r="24" spans="4:79" outlineLevel="1">
      <c r="D24" s="24">
        <f t="shared" si="10"/>
        <v>46234</v>
      </c>
      <c r="E24" s="137" cm="1">
        <f t="array" ref="E24">INDEX($H$7:$CA$7,0,MATCH($D24,$H$5:$CA$5,0))</f>
        <v>123602.35416666667</v>
      </c>
      <c r="H24" s="138" cm="1">
        <f t="array" ref="H24">$E24*IFERROR(IF($D24&lt;=H$5,INDEX($E$15:$E$16,MATCH(H$5,$H$5:$CA$5,0)-MATCH($D24,$D$18:$D$90,0)+1,0),0),0)</f>
        <v>0</v>
      </c>
      <c r="I24" s="138" cm="1">
        <f t="array" ref="I24">$E24*IFERROR(IF($D24&lt;=I$5,INDEX($E$15:$E$16,MATCH(I$5,$H$5:$CA$5,0)-MATCH($D24,$D$18:$D$90,0)+1,0),0),0)</f>
        <v>0</v>
      </c>
      <c r="J24" s="138" cm="1">
        <f t="array" ref="J24">$E24*IFERROR(IF($D24&lt;=J$5,INDEX($E$15:$E$16,MATCH(J$5,$H$5:$CA$5,0)-MATCH($D24,$D$18:$D$90,0)+1,0),0),0)</f>
        <v>0</v>
      </c>
      <c r="K24" s="138" cm="1">
        <f t="array" ref="K24">$E24*IFERROR(IF($D24&lt;=K$5,INDEX($E$15:$E$16,MATCH(K$5,$H$5:$CA$5,0)-MATCH($D24,$D$18:$D$90,0)+1,0),0),0)</f>
        <v>0</v>
      </c>
      <c r="L24" s="138" cm="1">
        <f t="array" ref="L24">$E24*IFERROR(IF($D24&lt;=L$5,INDEX($E$15:$E$16,MATCH(L$5,$H$5:$CA$5,0)-MATCH($D24,$D$18:$D$90,0)+1,0),0),0)</f>
        <v>0</v>
      </c>
      <c r="M24" s="138" cm="1">
        <f t="array" ref="M24">$E24*IFERROR(IF($D24&lt;=M$5,INDEX($E$15:$E$16,MATCH(M$5,$H$5:$CA$5,0)-MATCH($D24,$D$18:$D$90,0)+1,0),0),0)</f>
        <v>0</v>
      </c>
      <c r="N24" s="138" cm="1">
        <f t="array" ref="N24">$E24*IFERROR(IF($D24&lt;=N$5,INDEX($E$15:$E$16,MATCH(N$5,$H$5:$CA$5,0)-MATCH($D24,$D$18:$D$90,0)+1,0),0),0)</f>
        <v>61801.177083333336</v>
      </c>
      <c r="O24" s="138" cm="1">
        <f t="array" ref="O24">$E24*IFERROR(IF($D24&lt;=O$5,INDEX($E$15:$E$16,MATCH(O$5,$H$5:$CA$5,0)-MATCH($D24,$D$18:$D$90,0)+1,0),0),0)</f>
        <v>61801.177083333336</v>
      </c>
      <c r="P24" s="138" cm="1">
        <f t="array" ref="P24">$E24*IFERROR(IF($D24&lt;=P$5,INDEX($E$15:$E$16,MATCH(P$5,$H$5:$CA$5,0)-MATCH($D24,$D$18:$D$90,0)+1,0),0),0)</f>
        <v>0</v>
      </c>
      <c r="Q24" s="138" cm="1">
        <f t="array" ref="Q24">$E24*IFERROR(IF($D24&lt;=Q$5,INDEX($E$15:$E$16,MATCH(Q$5,$H$5:$CA$5,0)-MATCH($D24,$D$18:$D$90,0)+1,0),0),0)</f>
        <v>0</v>
      </c>
      <c r="R24" s="138" cm="1">
        <f t="array" ref="R24">$E24*IFERROR(IF($D24&lt;=R$5,INDEX($E$15:$E$16,MATCH(R$5,$H$5:$CA$5,0)-MATCH($D24,$D$18:$D$90,0)+1,0),0),0)</f>
        <v>0</v>
      </c>
      <c r="S24" s="138" cm="1">
        <f t="array" ref="S24">$E24*IFERROR(IF($D24&lt;=S$5,INDEX($E$15:$E$16,MATCH(S$5,$H$5:$CA$5,0)-MATCH($D24,$D$18:$D$90,0)+1,0),0),0)</f>
        <v>0</v>
      </c>
      <c r="T24" s="138" cm="1">
        <f t="array" ref="T24">$E24*IFERROR(IF($D24&lt;=T$5,INDEX($E$15:$E$16,MATCH(T$5,$H$5:$CA$5,0)-MATCH($D24,$D$18:$D$90,0)+1,0),0),0)</f>
        <v>0</v>
      </c>
      <c r="U24" s="138" cm="1">
        <f t="array" ref="U24">$E24*IFERROR(IF($D24&lt;=U$5,INDEX($E$15:$E$16,MATCH(U$5,$H$5:$CA$5,0)-MATCH($D24,$D$18:$D$90,0)+1,0),0),0)</f>
        <v>0</v>
      </c>
      <c r="V24" s="138" cm="1">
        <f t="array" ref="V24">$E24*IFERROR(IF($D24&lt;=V$5,INDEX($E$15:$E$16,MATCH(V$5,$H$5:$CA$5,0)-MATCH($D24,$D$18:$D$90,0)+1,0),0),0)</f>
        <v>0</v>
      </c>
      <c r="W24" s="138" cm="1">
        <f t="array" ref="W24">$E24*IFERROR(IF($D24&lt;=W$5,INDEX($E$15:$E$16,MATCH(W$5,$H$5:$CA$5,0)-MATCH($D24,$D$18:$D$90,0)+1,0),0),0)</f>
        <v>0</v>
      </c>
      <c r="X24" s="138" cm="1">
        <f t="array" ref="X24">$E24*IFERROR(IF($D24&lt;=X$5,INDEX($E$15:$E$16,MATCH(X$5,$H$5:$CA$5,0)-MATCH($D24,$D$18:$D$90,0)+1,0),0),0)</f>
        <v>0</v>
      </c>
      <c r="Y24" s="138" cm="1">
        <f t="array" ref="Y24">$E24*IFERROR(IF($D24&lt;=Y$5,INDEX($E$15:$E$16,MATCH(Y$5,$H$5:$CA$5,0)-MATCH($D24,$D$18:$D$90,0)+1,0),0),0)</f>
        <v>0</v>
      </c>
      <c r="Z24" s="138" cm="1">
        <f t="array" ref="Z24">$E24*IFERROR(IF($D24&lt;=Z$5,INDEX($E$15:$E$16,MATCH(Z$5,$H$5:$CA$5,0)-MATCH($D24,$D$18:$D$90,0)+1,0),0),0)</f>
        <v>0</v>
      </c>
      <c r="AA24" s="138" cm="1">
        <f t="array" ref="AA24">$E24*IFERROR(IF($D24&lt;=AA$5,INDEX($E$15:$E$16,MATCH(AA$5,$H$5:$CA$5,0)-MATCH($D24,$D$18:$D$90,0)+1,0),0),0)</f>
        <v>0</v>
      </c>
      <c r="AB24" s="138" cm="1">
        <f t="array" ref="AB24">$E24*IFERROR(IF($D24&lt;=AB$5,INDEX($E$15:$E$16,MATCH(AB$5,$H$5:$CA$5,0)-MATCH($D24,$D$18:$D$90,0)+1,0),0),0)</f>
        <v>0</v>
      </c>
      <c r="AC24" s="138" cm="1">
        <f t="array" ref="AC24">$E24*IFERROR(IF($D24&lt;=AC$5,INDEX($E$15:$E$16,MATCH(AC$5,$H$5:$CA$5,0)-MATCH($D24,$D$18:$D$90,0)+1,0),0),0)</f>
        <v>0</v>
      </c>
      <c r="AD24" s="138" cm="1">
        <f t="array" ref="AD24">$E24*IFERROR(IF($D24&lt;=AD$5,INDEX($E$15:$E$16,MATCH(AD$5,$H$5:$CA$5,0)-MATCH($D24,$D$18:$D$90,0)+1,0),0),0)</f>
        <v>0</v>
      </c>
      <c r="AE24" s="138" cm="1">
        <f t="array" ref="AE24">$E24*IFERROR(IF($D24&lt;=AE$5,INDEX($E$15:$E$16,MATCH(AE$5,$H$5:$CA$5,0)-MATCH($D24,$D$18:$D$90,0)+1,0),0),0)</f>
        <v>0</v>
      </c>
      <c r="AF24" s="138" cm="1">
        <f t="array" ref="AF24">$E24*IFERROR(IF($D24&lt;=AF$5,INDEX($E$15:$E$16,MATCH(AF$5,$H$5:$CA$5,0)-MATCH($D24,$D$18:$D$90,0)+1,0),0),0)</f>
        <v>0</v>
      </c>
      <c r="AG24" s="138" cm="1">
        <f t="array" ref="AG24">$E24*IFERROR(IF($D24&lt;=AG$5,INDEX($E$15:$E$16,MATCH(AG$5,$H$5:$CA$5,0)-MATCH($D24,$D$18:$D$90,0)+1,0),0),0)</f>
        <v>0</v>
      </c>
      <c r="AH24" s="138" cm="1">
        <f t="array" ref="AH24">$E24*IFERROR(IF($D24&lt;=AH$5,INDEX($E$15:$E$16,MATCH(AH$5,$H$5:$CA$5,0)-MATCH($D24,$D$18:$D$90,0)+1,0),0),0)</f>
        <v>0</v>
      </c>
      <c r="AI24" s="138" cm="1">
        <f t="array" ref="AI24">$E24*IFERROR(IF($D24&lt;=AI$5,INDEX($E$15:$E$16,MATCH(AI$5,$H$5:$CA$5,0)-MATCH($D24,$D$18:$D$90,0)+1,0),0),0)</f>
        <v>0</v>
      </c>
      <c r="AJ24" s="138" cm="1">
        <f t="array" ref="AJ24">$E24*IFERROR(IF($D24&lt;=AJ$5,INDEX($E$15:$E$16,MATCH(AJ$5,$H$5:$CA$5,0)-MATCH($D24,$D$18:$D$90,0)+1,0),0),0)</f>
        <v>0</v>
      </c>
      <c r="AK24" s="138" cm="1">
        <f t="array" ref="AK24">$E24*IFERROR(IF($D24&lt;=AK$5,INDEX($E$15:$E$16,MATCH(AK$5,$H$5:$CA$5,0)-MATCH($D24,$D$18:$D$90,0)+1,0),0),0)</f>
        <v>0</v>
      </c>
      <c r="AL24" s="138" cm="1">
        <f t="array" ref="AL24">$E24*IFERROR(IF($D24&lt;=AL$5,INDEX($E$15:$E$16,MATCH(AL$5,$H$5:$CA$5,0)-MATCH($D24,$D$18:$D$90,0)+1,0),0),0)</f>
        <v>0</v>
      </c>
      <c r="AM24" s="138" cm="1">
        <f t="array" ref="AM24">$E24*IFERROR(IF($D24&lt;=AM$5,INDEX($E$15:$E$16,MATCH(AM$5,$H$5:$CA$5,0)-MATCH($D24,$D$18:$D$90,0)+1,0),0),0)</f>
        <v>0</v>
      </c>
      <c r="AN24" s="138" cm="1">
        <f t="array" ref="AN24">$E24*IFERROR(IF($D24&lt;=AN$5,INDEX($E$15:$E$16,MATCH(AN$5,$H$5:$CA$5,0)-MATCH($D24,$D$18:$D$90,0)+1,0),0),0)</f>
        <v>0</v>
      </c>
      <c r="AO24" s="138" cm="1">
        <f t="array" ref="AO24">$E24*IFERROR(IF($D24&lt;=AO$5,INDEX($E$15:$E$16,MATCH(AO$5,$H$5:$CA$5,0)-MATCH($D24,$D$18:$D$90,0)+1,0),0),0)</f>
        <v>0</v>
      </c>
      <c r="AP24" s="138" cm="1">
        <f t="array" ref="AP24">$E24*IFERROR(IF($D24&lt;=AP$5,INDEX($E$15:$E$16,MATCH(AP$5,$H$5:$CA$5,0)-MATCH($D24,$D$18:$D$90,0)+1,0),0),0)</f>
        <v>0</v>
      </c>
      <c r="AQ24" s="138" cm="1">
        <f t="array" ref="AQ24">$E24*IFERROR(IF($D24&lt;=AQ$5,INDEX($E$15:$E$16,MATCH(AQ$5,$H$5:$CA$5,0)-MATCH($D24,$D$18:$D$90,0)+1,0),0),0)</f>
        <v>0</v>
      </c>
      <c r="AR24" s="138" cm="1">
        <f t="array" ref="AR24">$E24*IFERROR(IF($D24&lt;=AR$5,INDEX($E$15:$E$16,MATCH(AR$5,$H$5:$CA$5,0)-MATCH($D24,$D$18:$D$90,0)+1,0),0),0)</f>
        <v>0</v>
      </c>
      <c r="AS24" s="138" cm="1">
        <f t="array" ref="AS24">$E24*IFERROR(IF($D24&lt;=AS$5,INDEX($E$15:$E$16,MATCH(AS$5,$H$5:$CA$5,0)-MATCH($D24,$D$18:$D$90,0)+1,0),0),0)</f>
        <v>0</v>
      </c>
      <c r="AT24" s="138" cm="1">
        <f t="array" ref="AT24">$E24*IFERROR(IF($D24&lt;=AT$5,INDEX($E$15:$E$16,MATCH(AT$5,$H$5:$CA$5,0)-MATCH($D24,$D$18:$D$90,0)+1,0),0),0)</f>
        <v>0</v>
      </c>
      <c r="AU24" s="138" cm="1">
        <f t="array" ref="AU24">$E24*IFERROR(IF($D24&lt;=AU$5,INDEX($E$15:$E$16,MATCH(AU$5,$H$5:$CA$5,0)-MATCH($D24,$D$18:$D$90,0)+1,0),0),0)</f>
        <v>0</v>
      </c>
      <c r="AV24" s="138" cm="1">
        <f t="array" ref="AV24">$E24*IFERROR(IF($D24&lt;=AV$5,INDEX($E$15:$E$16,MATCH(AV$5,$H$5:$CA$5,0)-MATCH($D24,$D$18:$D$90,0)+1,0),0),0)</f>
        <v>0</v>
      </c>
      <c r="AW24" s="138" cm="1">
        <f t="array" ref="AW24">$E24*IFERROR(IF($D24&lt;=AW$5,INDEX($E$15:$E$16,MATCH(AW$5,$H$5:$CA$5,0)-MATCH($D24,$D$18:$D$90,0)+1,0),0),0)</f>
        <v>0</v>
      </c>
      <c r="AX24" s="138" cm="1">
        <f t="array" ref="AX24">$E24*IFERROR(IF($D24&lt;=AX$5,INDEX($E$15:$E$16,MATCH(AX$5,$H$5:$CA$5,0)-MATCH($D24,$D$18:$D$90,0)+1,0),0),0)</f>
        <v>0</v>
      </c>
      <c r="AY24" s="138" cm="1">
        <f t="array" ref="AY24">$E24*IFERROR(IF($D24&lt;=AY$5,INDEX($E$15:$E$16,MATCH(AY$5,$H$5:$CA$5,0)-MATCH($D24,$D$18:$D$90,0)+1,0),0),0)</f>
        <v>0</v>
      </c>
      <c r="AZ24" s="138" cm="1">
        <f t="array" ref="AZ24">$E24*IFERROR(IF($D24&lt;=AZ$5,INDEX($E$15:$E$16,MATCH(AZ$5,$H$5:$CA$5,0)-MATCH($D24,$D$18:$D$90,0)+1,0),0),0)</f>
        <v>0</v>
      </c>
      <c r="BA24" s="138" cm="1">
        <f t="array" ref="BA24">$E24*IFERROR(IF($D24&lt;=BA$5,INDEX($E$15:$E$16,MATCH(BA$5,$H$5:$CA$5,0)-MATCH($D24,$D$18:$D$90,0)+1,0),0),0)</f>
        <v>0</v>
      </c>
      <c r="BB24" s="138" cm="1">
        <f t="array" ref="BB24">$E24*IFERROR(IF($D24&lt;=BB$5,INDEX($E$15:$E$16,MATCH(BB$5,$H$5:$CA$5,0)-MATCH($D24,$D$18:$D$90,0)+1,0),0),0)</f>
        <v>0</v>
      </c>
      <c r="BC24" s="138" cm="1">
        <f t="array" ref="BC24">$E24*IFERROR(IF($D24&lt;=BC$5,INDEX($E$15:$E$16,MATCH(BC$5,$H$5:$CA$5,0)-MATCH($D24,$D$18:$D$90,0)+1,0),0),0)</f>
        <v>0</v>
      </c>
      <c r="BD24" s="138" cm="1">
        <f t="array" ref="BD24">$E24*IFERROR(IF($D24&lt;=BD$5,INDEX($E$15:$E$16,MATCH(BD$5,$H$5:$CA$5,0)-MATCH($D24,$D$18:$D$90,0)+1,0),0),0)</f>
        <v>0</v>
      </c>
      <c r="BE24" s="138" cm="1">
        <f t="array" ref="BE24">$E24*IFERROR(IF($D24&lt;=BE$5,INDEX($E$15:$E$16,MATCH(BE$5,$H$5:$CA$5,0)-MATCH($D24,$D$18:$D$90,0)+1,0),0),0)</f>
        <v>0</v>
      </c>
      <c r="BF24" s="138" cm="1">
        <f t="array" ref="BF24">$E24*IFERROR(IF($D24&lt;=BF$5,INDEX($E$15:$E$16,MATCH(BF$5,$H$5:$CA$5,0)-MATCH($D24,$D$18:$D$90,0)+1,0),0),0)</f>
        <v>0</v>
      </c>
      <c r="BG24" s="138" cm="1">
        <f t="array" ref="BG24">$E24*IFERROR(IF($D24&lt;=BG$5,INDEX($E$15:$E$16,MATCH(BG$5,$H$5:$CA$5,0)-MATCH($D24,$D$18:$D$90,0)+1,0),0),0)</f>
        <v>0</v>
      </c>
      <c r="BH24" s="138" cm="1">
        <f t="array" ref="BH24">$E24*IFERROR(IF($D24&lt;=BH$5,INDEX($E$15:$E$16,MATCH(BH$5,$H$5:$CA$5,0)-MATCH($D24,$D$18:$D$90,0)+1,0),0),0)</f>
        <v>0</v>
      </c>
      <c r="BI24" s="138" cm="1">
        <f t="array" ref="BI24">$E24*IFERROR(IF($D24&lt;=BI$5,INDEX($E$15:$E$16,MATCH(BI$5,$H$5:$CA$5,0)-MATCH($D24,$D$18:$D$90,0)+1,0),0),0)</f>
        <v>0</v>
      </c>
      <c r="BJ24" s="138" cm="1">
        <f t="array" ref="BJ24">$E24*IFERROR(IF($D24&lt;=BJ$5,INDEX($E$15:$E$16,MATCH(BJ$5,$H$5:$CA$5,0)-MATCH($D24,$D$18:$D$90,0)+1,0),0),0)</f>
        <v>0</v>
      </c>
      <c r="BK24" s="138" cm="1">
        <f t="array" ref="BK24">$E24*IFERROR(IF($D24&lt;=BK$5,INDEX($E$15:$E$16,MATCH(BK$5,$H$5:$CA$5,0)-MATCH($D24,$D$18:$D$90,0)+1,0),0),0)</f>
        <v>0</v>
      </c>
      <c r="BL24" s="138" cm="1">
        <f t="array" ref="BL24">$E24*IFERROR(IF($D24&lt;=BL$5,INDEX($E$15:$E$16,MATCH(BL$5,$H$5:$CA$5,0)-MATCH($D24,$D$18:$D$90,0)+1,0),0),0)</f>
        <v>0</v>
      </c>
      <c r="BM24" s="138" cm="1">
        <f t="array" ref="BM24">$E24*IFERROR(IF($D24&lt;=BM$5,INDEX($E$15:$E$16,MATCH(BM$5,$H$5:$CA$5,0)-MATCH($D24,$D$18:$D$90,0)+1,0),0),0)</f>
        <v>0</v>
      </c>
      <c r="BN24" s="138" cm="1">
        <f t="array" ref="BN24">$E24*IFERROR(IF($D24&lt;=BN$5,INDEX($E$15:$E$16,MATCH(BN$5,$H$5:$CA$5,0)-MATCH($D24,$D$18:$D$90,0)+1,0),0),0)</f>
        <v>0</v>
      </c>
      <c r="BO24" s="138" cm="1">
        <f t="array" ref="BO24">$E24*IFERROR(IF($D24&lt;=BO$5,INDEX($E$15:$E$16,MATCH(BO$5,$H$5:$CA$5,0)-MATCH($D24,$D$18:$D$90,0)+1,0),0),0)</f>
        <v>0</v>
      </c>
      <c r="BP24" s="138" cm="1">
        <f t="array" ref="BP24">$E24*IFERROR(IF($D24&lt;=BP$5,INDEX($E$15:$E$16,MATCH(BP$5,$H$5:$CA$5,0)-MATCH($D24,$D$18:$D$90,0)+1,0),0),0)</f>
        <v>0</v>
      </c>
      <c r="BQ24" s="138" cm="1">
        <f t="array" ref="BQ24">$E24*IFERROR(IF($D24&lt;=BQ$5,INDEX($E$15:$E$16,MATCH(BQ$5,$H$5:$CA$5,0)-MATCH($D24,$D$18:$D$90,0)+1,0),0),0)</f>
        <v>0</v>
      </c>
      <c r="BR24" s="138" cm="1">
        <f t="array" ref="BR24">$E24*IFERROR(IF($D24&lt;=BR$5,INDEX($E$15:$E$16,MATCH(BR$5,$H$5:$CA$5,0)-MATCH($D24,$D$18:$D$90,0)+1,0),0),0)</f>
        <v>0</v>
      </c>
      <c r="BS24" s="138" cm="1">
        <f t="array" ref="BS24">$E24*IFERROR(IF($D24&lt;=BS$5,INDEX($E$15:$E$16,MATCH(BS$5,$H$5:$CA$5,0)-MATCH($D24,$D$18:$D$90,0)+1,0),0),0)</f>
        <v>0</v>
      </c>
      <c r="BT24" s="138" cm="1">
        <f t="array" ref="BT24">$E24*IFERROR(IF($D24&lt;=BT$5,INDEX($E$15:$E$16,MATCH(BT$5,$H$5:$CA$5,0)-MATCH($D24,$D$18:$D$90,0)+1,0),0),0)</f>
        <v>0</v>
      </c>
      <c r="BU24" s="138" cm="1">
        <f t="array" ref="BU24">$E24*IFERROR(IF($D24&lt;=BU$5,INDEX($E$15:$E$16,MATCH(BU$5,$H$5:$CA$5,0)-MATCH($D24,$D$18:$D$90,0)+1,0),0),0)</f>
        <v>0</v>
      </c>
      <c r="BV24" s="138" cm="1">
        <f t="array" ref="BV24">$E24*IFERROR(IF($D24&lt;=BV$5,INDEX($E$15:$E$16,MATCH(BV$5,$H$5:$CA$5,0)-MATCH($D24,$D$18:$D$90,0)+1,0),0),0)</f>
        <v>0</v>
      </c>
      <c r="BW24" s="138" cm="1">
        <f t="array" ref="BW24">$E24*IFERROR(IF($D24&lt;=BW$5,INDEX($E$15:$E$16,MATCH(BW$5,$H$5:$CA$5,0)-MATCH($D24,$D$18:$D$90,0)+1,0),0),0)</f>
        <v>0</v>
      </c>
      <c r="BX24" s="138" cm="1">
        <f t="array" ref="BX24">$E24*IFERROR(IF($D24&lt;=BX$5,INDEX($E$15:$E$16,MATCH(BX$5,$H$5:$CA$5,0)-MATCH($D24,$D$18:$D$90,0)+1,0),0),0)</f>
        <v>0</v>
      </c>
      <c r="BY24" s="138" cm="1">
        <f t="array" ref="BY24">$E24*IFERROR(IF($D24&lt;=BY$5,INDEX($E$15:$E$16,MATCH(BY$5,$H$5:$CA$5,0)-MATCH($D24,$D$18:$D$90,0)+1,0),0),0)</f>
        <v>0</v>
      </c>
      <c r="BZ24" s="138" cm="1">
        <f t="array" ref="BZ24">$E24*IFERROR(IF($D24&lt;=BZ$5,INDEX($E$15:$E$16,MATCH(BZ$5,$H$5:$CA$5,0)-MATCH($D24,$D$18:$D$90,0)+1,0),0),0)</f>
        <v>0</v>
      </c>
      <c r="CA24" s="138" cm="1">
        <f t="array" ref="CA24">$E24*IFERROR(IF($D24&lt;=CA$5,INDEX($E$15:$E$16,MATCH(CA$5,$H$5:$CA$5,0)-MATCH($D24,$D$18:$D$90,0)+1,0),0),0)</f>
        <v>0</v>
      </c>
    </row>
    <row r="25" spans="4:79" outlineLevel="1">
      <c r="D25" s="24">
        <f t="shared" si="10"/>
        <v>46265</v>
      </c>
      <c r="E25" s="137" cm="1">
        <f t="array" ref="E25">INDEX($H$7:$CA$7,0,MATCH($D25,$H$5:$CA$5,0))</f>
        <v>0</v>
      </c>
      <c r="H25" s="138" cm="1">
        <f t="array" ref="H25">$E25*IFERROR(IF($D25&lt;=H$5,INDEX($E$15:$E$16,MATCH(H$5,$H$5:$CA$5,0)-MATCH($D25,$D$18:$D$90,0)+1,0),0),0)</f>
        <v>0</v>
      </c>
      <c r="I25" s="138" cm="1">
        <f t="array" ref="I25">$E25*IFERROR(IF($D25&lt;=I$5,INDEX($E$15:$E$16,MATCH(I$5,$H$5:$CA$5,0)-MATCH($D25,$D$18:$D$90,0)+1,0),0),0)</f>
        <v>0</v>
      </c>
      <c r="J25" s="138" cm="1">
        <f t="array" ref="J25">$E25*IFERROR(IF($D25&lt;=J$5,INDEX($E$15:$E$16,MATCH(J$5,$H$5:$CA$5,0)-MATCH($D25,$D$18:$D$90,0)+1,0),0),0)</f>
        <v>0</v>
      </c>
      <c r="K25" s="138" cm="1">
        <f t="array" ref="K25">$E25*IFERROR(IF($D25&lt;=K$5,INDEX($E$15:$E$16,MATCH(K$5,$H$5:$CA$5,0)-MATCH($D25,$D$18:$D$90,0)+1,0),0),0)</f>
        <v>0</v>
      </c>
      <c r="L25" s="138" cm="1">
        <f t="array" ref="L25">$E25*IFERROR(IF($D25&lt;=L$5,INDEX($E$15:$E$16,MATCH(L$5,$H$5:$CA$5,0)-MATCH($D25,$D$18:$D$90,0)+1,0),0),0)</f>
        <v>0</v>
      </c>
      <c r="M25" s="138" cm="1">
        <f t="array" ref="M25">$E25*IFERROR(IF($D25&lt;=M$5,INDEX($E$15:$E$16,MATCH(M$5,$H$5:$CA$5,0)-MATCH($D25,$D$18:$D$90,0)+1,0),0),0)</f>
        <v>0</v>
      </c>
      <c r="N25" s="138" cm="1">
        <f t="array" ref="N25">$E25*IFERROR(IF($D25&lt;=N$5,INDEX($E$15:$E$16,MATCH(N$5,$H$5:$CA$5,0)-MATCH($D25,$D$18:$D$90,0)+1,0),0),0)</f>
        <v>0</v>
      </c>
      <c r="O25" s="138" cm="1">
        <f t="array" ref="O25">$E25*IFERROR(IF($D25&lt;=O$5,INDEX($E$15:$E$16,MATCH(O$5,$H$5:$CA$5,0)-MATCH($D25,$D$18:$D$90,0)+1,0),0),0)</f>
        <v>0</v>
      </c>
      <c r="P25" s="138" cm="1">
        <f t="array" ref="P25">$E25*IFERROR(IF($D25&lt;=P$5,INDEX($E$15:$E$16,MATCH(P$5,$H$5:$CA$5,0)-MATCH($D25,$D$18:$D$90,0)+1,0),0),0)</f>
        <v>0</v>
      </c>
      <c r="Q25" s="138" cm="1">
        <f t="array" ref="Q25">$E25*IFERROR(IF($D25&lt;=Q$5,INDEX($E$15:$E$16,MATCH(Q$5,$H$5:$CA$5,0)-MATCH($D25,$D$18:$D$90,0)+1,0),0),0)</f>
        <v>0</v>
      </c>
      <c r="R25" s="138" cm="1">
        <f t="array" ref="R25">$E25*IFERROR(IF($D25&lt;=R$5,INDEX($E$15:$E$16,MATCH(R$5,$H$5:$CA$5,0)-MATCH($D25,$D$18:$D$90,0)+1,0),0),0)</f>
        <v>0</v>
      </c>
      <c r="S25" s="138" cm="1">
        <f t="array" ref="S25">$E25*IFERROR(IF($D25&lt;=S$5,INDEX($E$15:$E$16,MATCH(S$5,$H$5:$CA$5,0)-MATCH($D25,$D$18:$D$90,0)+1,0),0),0)</f>
        <v>0</v>
      </c>
      <c r="T25" s="138" cm="1">
        <f t="array" ref="T25">$E25*IFERROR(IF($D25&lt;=T$5,INDEX($E$15:$E$16,MATCH(T$5,$H$5:$CA$5,0)-MATCH($D25,$D$18:$D$90,0)+1,0),0),0)</f>
        <v>0</v>
      </c>
      <c r="U25" s="138" cm="1">
        <f t="array" ref="U25">$E25*IFERROR(IF($D25&lt;=U$5,INDEX($E$15:$E$16,MATCH(U$5,$H$5:$CA$5,0)-MATCH($D25,$D$18:$D$90,0)+1,0),0),0)</f>
        <v>0</v>
      </c>
      <c r="V25" s="138" cm="1">
        <f t="array" ref="V25">$E25*IFERROR(IF($D25&lt;=V$5,INDEX($E$15:$E$16,MATCH(V$5,$H$5:$CA$5,0)-MATCH($D25,$D$18:$D$90,0)+1,0),0),0)</f>
        <v>0</v>
      </c>
      <c r="W25" s="138" cm="1">
        <f t="array" ref="W25">$E25*IFERROR(IF($D25&lt;=W$5,INDEX($E$15:$E$16,MATCH(W$5,$H$5:$CA$5,0)-MATCH($D25,$D$18:$D$90,0)+1,0),0),0)</f>
        <v>0</v>
      </c>
      <c r="X25" s="138" cm="1">
        <f t="array" ref="X25">$E25*IFERROR(IF($D25&lt;=X$5,INDEX($E$15:$E$16,MATCH(X$5,$H$5:$CA$5,0)-MATCH($D25,$D$18:$D$90,0)+1,0),0),0)</f>
        <v>0</v>
      </c>
      <c r="Y25" s="138" cm="1">
        <f t="array" ref="Y25">$E25*IFERROR(IF($D25&lt;=Y$5,INDEX($E$15:$E$16,MATCH(Y$5,$H$5:$CA$5,0)-MATCH($D25,$D$18:$D$90,0)+1,0),0),0)</f>
        <v>0</v>
      </c>
      <c r="Z25" s="138" cm="1">
        <f t="array" ref="Z25">$E25*IFERROR(IF($D25&lt;=Z$5,INDEX($E$15:$E$16,MATCH(Z$5,$H$5:$CA$5,0)-MATCH($D25,$D$18:$D$90,0)+1,0),0),0)</f>
        <v>0</v>
      </c>
      <c r="AA25" s="138" cm="1">
        <f t="array" ref="AA25">$E25*IFERROR(IF($D25&lt;=AA$5,INDEX($E$15:$E$16,MATCH(AA$5,$H$5:$CA$5,0)-MATCH($D25,$D$18:$D$90,0)+1,0),0),0)</f>
        <v>0</v>
      </c>
      <c r="AB25" s="138" cm="1">
        <f t="array" ref="AB25">$E25*IFERROR(IF($D25&lt;=AB$5,INDEX($E$15:$E$16,MATCH(AB$5,$H$5:$CA$5,0)-MATCH($D25,$D$18:$D$90,0)+1,0),0),0)</f>
        <v>0</v>
      </c>
      <c r="AC25" s="138" cm="1">
        <f t="array" ref="AC25">$E25*IFERROR(IF($D25&lt;=AC$5,INDEX($E$15:$E$16,MATCH(AC$5,$H$5:$CA$5,0)-MATCH($D25,$D$18:$D$90,0)+1,0),0),0)</f>
        <v>0</v>
      </c>
      <c r="AD25" s="138" cm="1">
        <f t="array" ref="AD25">$E25*IFERROR(IF($D25&lt;=AD$5,INDEX($E$15:$E$16,MATCH(AD$5,$H$5:$CA$5,0)-MATCH($D25,$D$18:$D$90,0)+1,0),0),0)</f>
        <v>0</v>
      </c>
      <c r="AE25" s="138" cm="1">
        <f t="array" ref="AE25">$E25*IFERROR(IF($D25&lt;=AE$5,INDEX($E$15:$E$16,MATCH(AE$5,$H$5:$CA$5,0)-MATCH($D25,$D$18:$D$90,0)+1,0),0),0)</f>
        <v>0</v>
      </c>
      <c r="AF25" s="138" cm="1">
        <f t="array" ref="AF25">$E25*IFERROR(IF($D25&lt;=AF$5,INDEX($E$15:$E$16,MATCH(AF$5,$H$5:$CA$5,0)-MATCH($D25,$D$18:$D$90,0)+1,0),0),0)</f>
        <v>0</v>
      </c>
      <c r="AG25" s="138" cm="1">
        <f t="array" ref="AG25">$E25*IFERROR(IF($D25&lt;=AG$5,INDEX($E$15:$E$16,MATCH(AG$5,$H$5:$CA$5,0)-MATCH($D25,$D$18:$D$90,0)+1,0),0),0)</f>
        <v>0</v>
      </c>
      <c r="AH25" s="138" cm="1">
        <f t="array" ref="AH25">$E25*IFERROR(IF($D25&lt;=AH$5,INDEX($E$15:$E$16,MATCH(AH$5,$H$5:$CA$5,0)-MATCH($D25,$D$18:$D$90,0)+1,0),0),0)</f>
        <v>0</v>
      </c>
      <c r="AI25" s="138" cm="1">
        <f t="array" ref="AI25">$E25*IFERROR(IF($D25&lt;=AI$5,INDEX($E$15:$E$16,MATCH(AI$5,$H$5:$CA$5,0)-MATCH($D25,$D$18:$D$90,0)+1,0),0),0)</f>
        <v>0</v>
      </c>
      <c r="AJ25" s="138" cm="1">
        <f t="array" ref="AJ25">$E25*IFERROR(IF($D25&lt;=AJ$5,INDEX($E$15:$E$16,MATCH(AJ$5,$H$5:$CA$5,0)-MATCH($D25,$D$18:$D$90,0)+1,0),0),0)</f>
        <v>0</v>
      </c>
      <c r="AK25" s="138" cm="1">
        <f t="array" ref="AK25">$E25*IFERROR(IF($D25&lt;=AK$5,INDEX($E$15:$E$16,MATCH(AK$5,$H$5:$CA$5,0)-MATCH($D25,$D$18:$D$90,0)+1,0),0),0)</f>
        <v>0</v>
      </c>
      <c r="AL25" s="138" cm="1">
        <f t="array" ref="AL25">$E25*IFERROR(IF($D25&lt;=AL$5,INDEX($E$15:$E$16,MATCH(AL$5,$H$5:$CA$5,0)-MATCH($D25,$D$18:$D$90,0)+1,0),0),0)</f>
        <v>0</v>
      </c>
      <c r="AM25" s="138" cm="1">
        <f t="array" ref="AM25">$E25*IFERROR(IF($D25&lt;=AM$5,INDEX($E$15:$E$16,MATCH(AM$5,$H$5:$CA$5,0)-MATCH($D25,$D$18:$D$90,0)+1,0),0),0)</f>
        <v>0</v>
      </c>
      <c r="AN25" s="138" cm="1">
        <f t="array" ref="AN25">$E25*IFERROR(IF($D25&lt;=AN$5,INDEX($E$15:$E$16,MATCH(AN$5,$H$5:$CA$5,0)-MATCH($D25,$D$18:$D$90,0)+1,0),0),0)</f>
        <v>0</v>
      </c>
      <c r="AO25" s="138" cm="1">
        <f t="array" ref="AO25">$E25*IFERROR(IF($D25&lt;=AO$5,INDEX($E$15:$E$16,MATCH(AO$5,$H$5:$CA$5,0)-MATCH($D25,$D$18:$D$90,0)+1,0),0),0)</f>
        <v>0</v>
      </c>
      <c r="AP25" s="138" cm="1">
        <f t="array" ref="AP25">$E25*IFERROR(IF($D25&lt;=AP$5,INDEX($E$15:$E$16,MATCH(AP$5,$H$5:$CA$5,0)-MATCH($D25,$D$18:$D$90,0)+1,0),0),0)</f>
        <v>0</v>
      </c>
      <c r="AQ25" s="138" cm="1">
        <f t="array" ref="AQ25">$E25*IFERROR(IF($D25&lt;=AQ$5,INDEX($E$15:$E$16,MATCH(AQ$5,$H$5:$CA$5,0)-MATCH($D25,$D$18:$D$90,0)+1,0),0),0)</f>
        <v>0</v>
      </c>
      <c r="AR25" s="138" cm="1">
        <f t="array" ref="AR25">$E25*IFERROR(IF($D25&lt;=AR$5,INDEX($E$15:$E$16,MATCH(AR$5,$H$5:$CA$5,0)-MATCH($D25,$D$18:$D$90,0)+1,0),0),0)</f>
        <v>0</v>
      </c>
      <c r="AS25" s="138" cm="1">
        <f t="array" ref="AS25">$E25*IFERROR(IF($D25&lt;=AS$5,INDEX($E$15:$E$16,MATCH(AS$5,$H$5:$CA$5,0)-MATCH($D25,$D$18:$D$90,0)+1,0),0),0)</f>
        <v>0</v>
      </c>
      <c r="AT25" s="138" cm="1">
        <f t="array" ref="AT25">$E25*IFERROR(IF($D25&lt;=AT$5,INDEX($E$15:$E$16,MATCH(AT$5,$H$5:$CA$5,0)-MATCH($D25,$D$18:$D$90,0)+1,0),0),0)</f>
        <v>0</v>
      </c>
      <c r="AU25" s="138" cm="1">
        <f t="array" ref="AU25">$E25*IFERROR(IF($D25&lt;=AU$5,INDEX($E$15:$E$16,MATCH(AU$5,$H$5:$CA$5,0)-MATCH($D25,$D$18:$D$90,0)+1,0),0),0)</f>
        <v>0</v>
      </c>
      <c r="AV25" s="138" cm="1">
        <f t="array" ref="AV25">$E25*IFERROR(IF($D25&lt;=AV$5,INDEX($E$15:$E$16,MATCH(AV$5,$H$5:$CA$5,0)-MATCH($D25,$D$18:$D$90,0)+1,0),0),0)</f>
        <v>0</v>
      </c>
      <c r="AW25" s="138" cm="1">
        <f t="array" ref="AW25">$E25*IFERROR(IF($D25&lt;=AW$5,INDEX($E$15:$E$16,MATCH(AW$5,$H$5:$CA$5,0)-MATCH($D25,$D$18:$D$90,0)+1,0),0),0)</f>
        <v>0</v>
      </c>
      <c r="AX25" s="138" cm="1">
        <f t="array" ref="AX25">$E25*IFERROR(IF($D25&lt;=AX$5,INDEX($E$15:$E$16,MATCH(AX$5,$H$5:$CA$5,0)-MATCH($D25,$D$18:$D$90,0)+1,0),0),0)</f>
        <v>0</v>
      </c>
      <c r="AY25" s="138" cm="1">
        <f t="array" ref="AY25">$E25*IFERROR(IF($D25&lt;=AY$5,INDEX($E$15:$E$16,MATCH(AY$5,$H$5:$CA$5,0)-MATCH($D25,$D$18:$D$90,0)+1,0),0),0)</f>
        <v>0</v>
      </c>
      <c r="AZ25" s="138" cm="1">
        <f t="array" ref="AZ25">$E25*IFERROR(IF($D25&lt;=AZ$5,INDEX($E$15:$E$16,MATCH(AZ$5,$H$5:$CA$5,0)-MATCH($D25,$D$18:$D$90,0)+1,0),0),0)</f>
        <v>0</v>
      </c>
      <c r="BA25" s="138" cm="1">
        <f t="array" ref="BA25">$E25*IFERROR(IF($D25&lt;=BA$5,INDEX($E$15:$E$16,MATCH(BA$5,$H$5:$CA$5,0)-MATCH($D25,$D$18:$D$90,0)+1,0),0),0)</f>
        <v>0</v>
      </c>
      <c r="BB25" s="138" cm="1">
        <f t="array" ref="BB25">$E25*IFERROR(IF($D25&lt;=BB$5,INDEX($E$15:$E$16,MATCH(BB$5,$H$5:$CA$5,0)-MATCH($D25,$D$18:$D$90,0)+1,0),0),0)</f>
        <v>0</v>
      </c>
      <c r="BC25" s="138" cm="1">
        <f t="array" ref="BC25">$E25*IFERROR(IF($D25&lt;=BC$5,INDEX($E$15:$E$16,MATCH(BC$5,$H$5:$CA$5,0)-MATCH($D25,$D$18:$D$90,0)+1,0),0),0)</f>
        <v>0</v>
      </c>
      <c r="BD25" s="138" cm="1">
        <f t="array" ref="BD25">$E25*IFERROR(IF($D25&lt;=BD$5,INDEX($E$15:$E$16,MATCH(BD$5,$H$5:$CA$5,0)-MATCH($D25,$D$18:$D$90,0)+1,0),0),0)</f>
        <v>0</v>
      </c>
      <c r="BE25" s="138" cm="1">
        <f t="array" ref="BE25">$E25*IFERROR(IF($D25&lt;=BE$5,INDEX($E$15:$E$16,MATCH(BE$5,$H$5:$CA$5,0)-MATCH($D25,$D$18:$D$90,0)+1,0),0),0)</f>
        <v>0</v>
      </c>
      <c r="BF25" s="138" cm="1">
        <f t="array" ref="BF25">$E25*IFERROR(IF($D25&lt;=BF$5,INDEX($E$15:$E$16,MATCH(BF$5,$H$5:$CA$5,0)-MATCH($D25,$D$18:$D$90,0)+1,0),0),0)</f>
        <v>0</v>
      </c>
      <c r="BG25" s="138" cm="1">
        <f t="array" ref="BG25">$E25*IFERROR(IF($D25&lt;=BG$5,INDEX($E$15:$E$16,MATCH(BG$5,$H$5:$CA$5,0)-MATCH($D25,$D$18:$D$90,0)+1,0),0),0)</f>
        <v>0</v>
      </c>
      <c r="BH25" s="138" cm="1">
        <f t="array" ref="BH25">$E25*IFERROR(IF($D25&lt;=BH$5,INDEX($E$15:$E$16,MATCH(BH$5,$H$5:$CA$5,0)-MATCH($D25,$D$18:$D$90,0)+1,0),0),0)</f>
        <v>0</v>
      </c>
      <c r="BI25" s="138" cm="1">
        <f t="array" ref="BI25">$E25*IFERROR(IF($D25&lt;=BI$5,INDEX($E$15:$E$16,MATCH(BI$5,$H$5:$CA$5,0)-MATCH($D25,$D$18:$D$90,0)+1,0),0),0)</f>
        <v>0</v>
      </c>
      <c r="BJ25" s="138" cm="1">
        <f t="array" ref="BJ25">$E25*IFERROR(IF($D25&lt;=BJ$5,INDEX($E$15:$E$16,MATCH(BJ$5,$H$5:$CA$5,0)-MATCH($D25,$D$18:$D$90,0)+1,0),0),0)</f>
        <v>0</v>
      </c>
      <c r="BK25" s="138" cm="1">
        <f t="array" ref="BK25">$E25*IFERROR(IF($D25&lt;=BK$5,INDEX($E$15:$E$16,MATCH(BK$5,$H$5:$CA$5,0)-MATCH($D25,$D$18:$D$90,0)+1,0),0),0)</f>
        <v>0</v>
      </c>
      <c r="BL25" s="138" cm="1">
        <f t="array" ref="BL25">$E25*IFERROR(IF($D25&lt;=BL$5,INDEX($E$15:$E$16,MATCH(BL$5,$H$5:$CA$5,0)-MATCH($D25,$D$18:$D$90,0)+1,0),0),0)</f>
        <v>0</v>
      </c>
      <c r="BM25" s="138" cm="1">
        <f t="array" ref="BM25">$E25*IFERROR(IF($D25&lt;=BM$5,INDEX($E$15:$E$16,MATCH(BM$5,$H$5:$CA$5,0)-MATCH($D25,$D$18:$D$90,0)+1,0),0),0)</f>
        <v>0</v>
      </c>
      <c r="BN25" s="138" cm="1">
        <f t="array" ref="BN25">$E25*IFERROR(IF($D25&lt;=BN$5,INDEX($E$15:$E$16,MATCH(BN$5,$H$5:$CA$5,0)-MATCH($D25,$D$18:$D$90,0)+1,0),0),0)</f>
        <v>0</v>
      </c>
      <c r="BO25" s="138" cm="1">
        <f t="array" ref="BO25">$E25*IFERROR(IF($D25&lt;=BO$5,INDEX($E$15:$E$16,MATCH(BO$5,$H$5:$CA$5,0)-MATCH($D25,$D$18:$D$90,0)+1,0),0),0)</f>
        <v>0</v>
      </c>
      <c r="BP25" s="138" cm="1">
        <f t="array" ref="BP25">$E25*IFERROR(IF($D25&lt;=BP$5,INDEX($E$15:$E$16,MATCH(BP$5,$H$5:$CA$5,0)-MATCH($D25,$D$18:$D$90,0)+1,0),0),0)</f>
        <v>0</v>
      </c>
      <c r="BQ25" s="138" cm="1">
        <f t="array" ref="BQ25">$E25*IFERROR(IF($D25&lt;=BQ$5,INDEX($E$15:$E$16,MATCH(BQ$5,$H$5:$CA$5,0)-MATCH($D25,$D$18:$D$90,0)+1,0),0),0)</f>
        <v>0</v>
      </c>
      <c r="BR25" s="138" cm="1">
        <f t="array" ref="BR25">$E25*IFERROR(IF($D25&lt;=BR$5,INDEX($E$15:$E$16,MATCH(BR$5,$H$5:$CA$5,0)-MATCH($D25,$D$18:$D$90,0)+1,0),0),0)</f>
        <v>0</v>
      </c>
      <c r="BS25" s="138" cm="1">
        <f t="array" ref="BS25">$E25*IFERROR(IF($D25&lt;=BS$5,INDEX($E$15:$E$16,MATCH(BS$5,$H$5:$CA$5,0)-MATCH($D25,$D$18:$D$90,0)+1,0),0),0)</f>
        <v>0</v>
      </c>
      <c r="BT25" s="138" cm="1">
        <f t="array" ref="BT25">$E25*IFERROR(IF($D25&lt;=BT$5,INDEX($E$15:$E$16,MATCH(BT$5,$H$5:$CA$5,0)-MATCH($D25,$D$18:$D$90,0)+1,0),0),0)</f>
        <v>0</v>
      </c>
      <c r="BU25" s="138" cm="1">
        <f t="array" ref="BU25">$E25*IFERROR(IF($D25&lt;=BU$5,INDEX($E$15:$E$16,MATCH(BU$5,$H$5:$CA$5,0)-MATCH($D25,$D$18:$D$90,0)+1,0),0),0)</f>
        <v>0</v>
      </c>
      <c r="BV25" s="138" cm="1">
        <f t="array" ref="BV25">$E25*IFERROR(IF($D25&lt;=BV$5,INDEX($E$15:$E$16,MATCH(BV$5,$H$5:$CA$5,0)-MATCH($D25,$D$18:$D$90,0)+1,0),0),0)</f>
        <v>0</v>
      </c>
      <c r="BW25" s="138" cm="1">
        <f t="array" ref="BW25">$E25*IFERROR(IF($D25&lt;=BW$5,INDEX($E$15:$E$16,MATCH(BW$5,$H$5:$CA$5,0)-MATCH($D25,$D$18:$D$90,0)+1,0),0),0)</f>
        <v>0</v>
      </c>
      <c r="BX25" s="138" cm="1">
        <f t="array" ref="BX25">$E25*IFERROR(IF($D25&lt;=BX$5,INDEX($E$15:$E$16,MATCH(BX$5,$H$5:$CA$5,0)-MATCH($D25,$D$18:$D$90,0)+1,0),0),0)</f>
        <v>0</v>
      </c>
      <c r="BY25" s="138" cm="1">
        <f t="array" ref="BY25">$E25*IFERROR(IF($D25&lt;=BY$5,INDEX($E$15:$E$16,MATCH(BY$5,$H$5:$CA$5,0)-MATCH($D25,$D$18:$D$90,0)+1,0),0),0)</f>
        <v>0</v>
      </c>
      <c r="BZ25" s="138" cm="1">
        <f t="array" ref="BZ25">$E25*IFERROR(IF($D25&lt;=BZ$5,INDEX($E$15:$E$16,MATCH(BZ$5,$H$5:$CA$5,0)-MATCH($D25,$D$18:$D$90,0)+1,0),0),0)</f>
        <v>0</v>
      </c>
      <c r="CA25" s="138" cm="1">
        <f t="array" ref="CA25">$E25*IFERROR(IF($D25&lt;=CA$5,INDEX($E$15:$E$16,MATCH(CA$5,$H$5:$CA$5,0)-MATCH($D25,$D$18:$D$90,0)+1,0),0),0)</f>
        <v>0</v>
      </c>
    </row>
    <row r="26" spans="4:79" outlineLevel="1">
      <c r="D26" s="24">
        <f t="shared" si="10"/>
        <v>46295</v>
      </c>
      <c r="E26" s="137" cm="1">
        <f t="array" ref="E26">INDEX($H$7:$CA$7,0,MATCH($D26,$H$5:$CA$5,0))</f>
        <v>31912.5</v>
      </c>
      <c r="H26" s="138" cm="1">
        <f t="array" ref="H26">$E26*IFERROR(IF($D26&lt;=H$5,INDEX($E$15:$E$16,MATCH(H$5,$H$5:$CA$5,0)-MATCH($D26,$D$18:$D$90,0)+1,0),0),0)</f>
        <v>0</v>
      </c>
      <c r="I26" s="138" cm="1">
        <f t="array" ref="I26">$E26*IFERROR(IF($D26&lt;=I$5,INDEX($E$15:$E$16,MATCH(I$5,$H$5:$CA$5,0)-MATCH($D26,$D$18:$D$90,0)+1,0),0),0)</f>
        <v>0</v>
      </c>
      <c r="J26" s="138" cm="1">
        <f t="array" ref="J26">$E26*IFERROR(IF($D26&lt;=J$5,INDEX($E$15:$E$16,MATCH(J$5,$H$5:$CA$5,0)-MATCH($D26,$D$18:$D$90,0)+1,0),0),0)</f>
        <v>0</v>
      </c>
      <c r="K26" s="138" cm="1">
        <f t="array" ref="K26">$E26*IFERROR(IF($D26&lt;=K$5,INDEX($E$15:$E$16,MATCH(K$5,$H$5:$CA$5,0)-MATCH($D26,$D$18:$D$90,0)+1,0),0),0)</f>
        <v>0</v>
      </c>
      <c r="L26" s="138" cm="1">
        <f t="array" ref="L26">$E26*IFERROR(IF($D26&lt;=L$5,INDEX($E$15:$E$16,MATCH(L$5,$H$5:$CA$5,0)-MATCH($D26,$D$18:$D$90,0)+1,0),0),0)</f>
        <v>0</v>
      </c>
      <c r="M26" s="138" cm="1">
        <f t="array" ref="M26">$E26*IFERROR(IF($D26&lt;=M$5,INDEX($E$15:$E$16,MATCH(M$5,$H$5:$CA$5,0)-MATCH($D26,$D$18:$D$90,0)+1,0),0),0)</f>
        <v>0</v>
      </c>
      <c r="N26" s="138" cm="1">
        <f t="array" ref="N26">$E26*IFERROR(IF($D26&lt;=N$5,INDEX($E$15:$E$16,MATCH(N$5,$H$5:$CA$5,0)-MATCH($D26,$D$18:$D$90,0)+1,0),0),0)</f>
        <v>0</v>
      </c>
      <c r="O26" s="138" cm="1">
        <f t="array" ref="O26">$E26*IFERROR(IF($D26&lt;=O$5,INDEX($E$15:$E$16,MATCH(O$5,$H$5:$CA$5,0)-MATCH($D26,$D$18:$D$90,0)+1,0),0),0)</f>
        <v>0</v>
      </c>
      <c r="P26" s="138" cm="1">
        <f t="array" ref="P26">$E26*IFERROR(IF($D26&lt;=P$5,INDEX($E$15:$E$16,MATCH(P$5,$H$5:$CA$5,0)-MATCH($D26,$D$18:$D$90,0)+1,0),0),0)</f>
        <v>15956.25</v>
      </c>
      <c r="Q26" s="138" cm="1">
        <f t="array" ref="Q26">$E26*IFERROR(IF($D26&lt;=Q$5,INDEX($E$15:$E$16,MATCH(Q$5,$H$5:$CA$5,0)-MATCH($D26,$D$18:$D$90,0)+1,0),0),0)</f>
        <v>15956.25</v>
      </c>
      <c r="R26" s="138" cm="1">
        <f t="array" ref="R26">$E26*IFERROR(IF($D26&lt;=R$5,INDEX($E$15:$E$16,MATCH(R$5,$H$5:$CA$5,0)-MATCH($D26,$D$18:$D$90,0)+1,0),0),0)</f>
        <v>0</v>
      </c>
      <c r="S26" s="138" cm="1">
        <f t="array" ref="S26">$E26*IFERROR(IF($D26&lt;=S$5,INDEX($E$15:$E$16,MATCH(S$5,$H$5:$CA$5,0)-MATCH($D26,$D$18:$D$90,0)+1,0),0),0)</f>
        <v>0</v>
      </c>
      <c r="T26" s="138" cm="1">
        <f t="array" ref="T26">$E26*IFERROR(IF($D26&lt;=T$5,INDEX($E$15:$E$16,MATCH(T$5,$H$5:$CA$5,0)-MATCH($D26,$D$18:$D$90,0)+1,0),0),0)</f>
        <v>0</v>
      </c>
      <c r="U26" s="138" cm="1">
        <f t="array" ref="U26">$E26*IFERROR(IF($D26&lt;=U$5,INDEX($E$15:$E$16,MATCH(U$5,$H$5:$CA$5,0)-MATCH($D26,$D$18:$D$90,0)+1,0),0),0)</f>
        <v>0</v>
      </c>
      <c r="V26" s="138" cm="1">
        <f t="array" ref="V26">$E26*IFERROR(IF($D26&lt;=V$5,INDEX($E$15:$E$16,MATCH(V$5,$H$5:$CA$5,0)-MATCH($D26,$D$18:$D$90,0)+1,0),0),0)</f>
        <v>0</v>
      </c>
      <c r="W26" s="138" cm="1">
        <f t="array" ref="W26">$E26*IFERROR(IF($D26&lt;=W$5,INDEX($E$15:$E$16,MATCH(W$5,$H$5:$CA$5,0)-MATCH($D26,$D$18:$D$90,0)+1,0),0),0)</f>
        <v>0</v>
      </c>
      <c r="X26" s="138" cm="1">
        <f t="array" ref="X26">$E26*IFERROR(IF($D26&lt;=X$5,INDEX($E$15:$E$16,MATCH(X$5,$H$5:$CA$5,0)-MATCH($D26,$D$18:$D$90,0)+1,0),0),0)</f>
        <v>0</v>
      </c>
      <c r="Y26" s="138" cm="1">
        <f t="array" ref="Y26">$E26*IFERROR(IF($D26&lt;=Y$5,INDEX($E$15:$E$16,MATCH(Y$5,$H$5:$CA$5,0)-MATCH($D26,$D$18:$D$90,0)+1,0),0),0)</f>
        <v>0</v>
      </c>
      <c r="Z26" s="138" cm="1">
        <f t="array" ref="Z26">$E26*IFERROR(IF($D26&lt;=Z$5,INDEX($E$15:$E$16,MATCH(Z$5,$H$5:$CA$5,0)-MATCH($D26,$D$18:$D$90,0)+1,0),0),0)</f>
        <v>0</v>
      </c>
      <c r="AA26" s="138" cm="1">
        <f t="array" ref="AA26">$E26*IFERROR(IF($D26&lt;=AA$5,INDEX($E$15:$E$16,MATCH(AA$5,$H$5:$CA$5,0)-MATCH($D26,$D$18:$D$90,0)+1,0),0),0)</f>
        <v>0</v>
      </c>
      <c r="AB26" s="138" cm="1">
        <f t="array" ref="AB26">$E26*IFERROR(IF($D26&lt;=AB$5,INDEX($E$15:$E$16,MATCH(AB$5,$H$5:$CA$5,0)-MATCH($D26,$D$18:$D$90,0)+1,0),0),0)</f>
        <v>0</v>
      </c>
      <c r="AC26" s="138" cm="1">
        <f t="array" ref="AC26">$E26*IFERROR(IF($D26&lt;=AC$5,INDEX($E$15:$E$16,MATCH(AC$5,$H$5:$CA$5,0)-MATCH($D26,$D$18:$D$90,0)+1,0),0),0)</f>
        <v>0</v>
      </c>
      <c r="AD26" s="138" cm="1">
        <f t="array" ref="AD26">$E26*IFERROR(IF($D26&lt;=AD$5,INDEX($E$15:$E$16,MATCH(AD$5,$H$5:$CA$5,0)-MATCH($D26,$D$18:$D$90,0)+1,0),0),0)</f>
        <v>0</v>
      </c>
      <c r="AE26" s="138" cm="1">
        <f t="array" ref="AE26">$E26*IFERROR(IF($D26&lt;=AE$5,INDEX($E$15:$E$16,MATCH(AE$5,$H$5:$CA$5,0)-MATCH($D26,$D$18:$D$90,0)+1,0),0),0)</f>
        <v>0</v>
      </c>
      <c r="AF26" s="138" cm="1">
        <f t="array" ref="AF26">$E26*IFERROR(IF($D26&lt;=AF$5,INDEX($E$15:$E$16,MATCH(AF$5,$H$5:$CA$5,0)-MATCH($D26,$D$18:$D$90,0)+1,0),0),0)</f>
        <v>0</v>
      </c>
      <c r="AG26" s="138" cm="1">
        <f t="array" ref="AG26">$E26*IFERROR(IF($D26&lt;=AG$5,INDEX($E$15:$E$16,MATCH(AG$5,$H$5:$CA$5,0)-MATCH($D26,$D$18:$D$90,0)+1,0),0),0)</f>
        <v>0</v>
      </c>
      <c r="AH26" s="138" cm="1">
        <f t="array" ref="AH26">$E26*IFERROR(IF($D26&lt;=AH$5,INDEX($E$15:$E$16,MATCH(AH$5,$H$5:$CA$5,0)-MATCH($D26,$D$18:$D$90,0)+1,0),0),0)</f>
        <v>0</v>
      </c>
      <c r="AI26" s="138" cm="1">
        <f t="array" ref="AI26">$E26*IFERROR(IF($D26&lt;=AI$5,INDEX($E$15:$E$16,MATCH(AI$5,$H$5:$CA$5,0)-MATCH($D26,$D$18:$D$90,0)+1,0),0),0)</f>
        <v>0</v>
      </c>
      <c r="AJ26" s="138" cm="1">
        <f t="array" ref="AJ26">$E26*IFERROR(IF($D26&lt;=AJ$5,INDEX($E$15:$E$16,MATCH(AJ$5,$H$5:$CA$5,0)-MATCH($D26,$D$18:$D$90,0)+1,0),0),0)</f>
        <v>0</v>
      </c>
      <c r="AK26" s="138" cm="1">
        <f t="array" ref="AK26">$E26*IFERROR(IF($D26&lt;=AK$5,INDEX($E$15:$E$16,MATCH(AK$5,$H$5:$CA$5,0)-MATCH($D26,$D$18:$D$90,0)+1,0),0),0)</f>
        <v>0</v>
      </c>
      <c r="AL26" s="138" cm="1">
        <f t="array" ref="AL26">$E26*IFERROR(IF($D26&lt;=AL$5,INDEX($E$15:$E$16,MATCH(AL$5,$H$5:$CA$5,0)-MATCH($D26,$D$18:$D$90,0)+1,0),0),0)</f>
        <v>0</v>
      </c>
      <c r="AM26" s="138" cm="1">
        <f t="array" ref="AM26">$E26*IFERROR(IF($D26&lt;=AM$5,INDEX($E$15:$E$16,MATCH(AM$5,$H$5:$CA$5,0)-MATCH($D26,$D$18:$D$90,0)+1,0),0),0)</f>
        <v>0</v>
      </c>
      <c r="AN26" s="138" cm="1">
        <f t="array" ref="AN26">$E26*IFERROR(IF($D26&lt;=AN$5,INDEX($E$15:$E$16,MATCH(AN$5,$H$5:$CA$5,0)-MATCH($D26,$D$18:$D$90,0)+1,0),0),0)</f>
        <v>0</v>
      </c>
      <c r="AO26" s="138" cm="1">
        <f t="array" ref="AO26">$E26*IFERROR(IF($D26&lt;=AO$5,INDEX($E$15:$E$16,MATCH(AO$5,$H$5:$CA$5,0)-MATCH($D26,$D$18:$D$90,0)+1,0),0),0)</f>
        <v>0</v>
      </c>
      <c r="AP26" s="138" cm="1">
        <f t="array" ref="AP26">$E26*IFERROR(IF($D26&lt;=AP$5,INDEX($E$15:$E$16,MATCH(AP$5,$H$5:$CA$5,0)-MATCH($D26,$D$18:$D$90,0)+1,0),0),0)</f>
        <v>0</v>
      </c>
      <c r="AQ26" s="138" cm="1">
        <f t="array" ref="AQ26">$E26*IFERROR(IF($D26&lt;=AQ$5,INDEX($E$15:$E$16,MATCH(AQ$5,$H$5:$CA$5,0)-MATCH($D26,$D$18:$D$90,0)+1,0),0),0)</f>
        <v>0</v>
      </c>
      <c r="AR26" s="138" cm="1">
        <f t="array" ref="AR26">$E26*IFERROR(IF($D26&lt;=AR$5,INDEX($E$15:$E$16,MATCH(AR$5,$H$5:$CA$5,0)-MATCH($D26,$D$18:$D$90,0)+1,0),0),0)</f>
        <v>0</v>
      </c>
      <c r="AS26" s="138" cm="1">
        <f t="array" ref="AS26">$E26*IFERROR(IF($D26&lt;=AS$5,INDEX($E$15:$E$16,MATCH(AS$5,$H$5:$CA$5,0)-MATCH($D26,$D$18:$D$90,0)+1,0),0),0)</f>
        <v>0</v>
      </c>
      <c r="AT26" s="138" cm="1">
        <f t="array" ref="AT26">$E26*IFERROR(IF($D26&lt;=AT$5,INDEX($E$15:$E$16,MATCH(AT$5,$H$5:$CA$5,0)-MATCH($D26,$D$18:$D$90,0)+1,0),0),0)</f>
        <v>0</v>
      </c>
      <c r="AU26" s="138" cm="1">
        <f t="array" ref="AU26">$E26*IFERROR(IF($D26&lt;=AU$5,INDEX($E$15:$E$16,MATCH(AU$5,$H$5:$CA$5,0)-MATCH($D26,$D$18:$D$90,0)+1,0),0),0)</f>
        <v>0</v>
      </c>
      <c r="AV26" s="138" cm="1">
        <f t="array" ref="AV26">$E26*IFERROR(IF($D26&lt;=AV$5,INDEX($E$15:$E$16,MATCH(AV$5,$H$5:$CA$5,0)-MATCH($D26,$D$18:$D$90,0)+1,0),0),0)</f>
        <v>0</v>
      </c>
      <c r="AW26" s="138" cm="1">
        <f t="array" ref="AW26">$E26*IFERROR(IF($D26&lt;=AW$5,INDEX($E$15:$E$16,MATCH(AW$5,$H$5:$CA$5,0)-MATCH($D26,$D$18:$D$90,0)+1,0),0),0)</f>
        <v>0</v>
      </c>
      <c r="AX26" s="138" cm="1">
        <f t="array" ref="AX26">$E26*IFERROR(IF($D26&lt;=AX$5,INDEX($E$15:$E$16,MATCH(AX$5,$H$5:$CA$5,0)-MATCH($D26,$D$18:$D$90,0)+1,0),0),0)</f>
        <v>0</v>
      </c>
      <c r="AY26" s="138" cm="1">
        <f t="array" ref="AY26">$E26*IFERROR(IF($D26&lt;=AY$5,INDEX($E$15:$E$16,MATCH(AY$5,$H$5:$CA$5,0)-MATCH($D26,$D$18:$D$90,0)+1,0),0),0)</f>
        <v>0</v>
      </c>
      <c r="AZ26" s="138" cm="1">
        <f t="array" ref="AZ26">$E26*IFERROR(IF($D26&lt;=AZ$5,INDEX($E$15:$E$16,MATCH(AZ$5,$H$5:$CA$5,0)-MATCH($D26,$D$18:$D$90,0)+1,0),0),0)</f>
        <v>0</v>
      </c>
      <c r="BA26" s="138" cm="1">
        <f t="array" ref="BA26">$E26*IFERROR(IF($D26&lt;=BA$5,INDEX($E$15:$E$16,MATCH(BA$5,$H$5:$CA$5,0)-MATCH($D26,$D$18:$D$90,0)+1,0),0),0)</f>
        <v>0</v>
      </c>
      <c r="BB26" s="138" cm="1">
        <f t="array" ref="BB26">$E26*IFERROR(IF($D26&lt;=BB$5,INDEX($E$15:$E$16,MATCH(BB$5,$H$5:$CA$5,0)-MATCH($D26,$D$18:$D$90,0)+1,0),0),0)</f>
        <v>0</v>
      </c>
      <c r="BC26" s="138" cm="1">
        <f t="array" ref="BC26">$E26*IFERROR(IF($D26&lt;=BC$5,INDEX($E$15:$E$16,MATCH(BC$5,$H$5:$CA$5,0)-MATCH($D26,$D$18:$D$90,0)+1,0),0),0)</f>
        <v>0</v>
      </c>
      <c r="BD26" s="138" cm="1">
        <f t="array" ref="BD26">$E26*IFERROR(IF($D26&lt;=BD$5,INDEX($E$15:$E$16,MATCH(BD$5,$H$5:$CA$5,0)-MATCH($D26,$D$18:$D$90,0)+1,0),0),0)</f>
        <v>0</v>
      </c>
      <c r="BE26" s="138" cm="1">
        <f t="array" ref="BE26">$E26*IFERROR(IF($D26&lt;=BE$5,INDEX($E$15:$E$16,MATCH(BE$5,$H$5:$CA$5,0)-MATCH($D26,$D$18:$D$90,0)+1,0),0),0)</f>
        <v>0</v>
      </c>
      <c r="BF26" s="138" cm="1">
        <f t="array" ref="BF26">$E26*IFERROR(IF($D26&lt;=BF$5,INDEX($E$15:$E$16,MATCH(BF$5,$H$5:$CA$5,0)-MATCH($D26,$D$18:$D$90,0)+1,0),0),0)</f>
        <v>0</v>
      </c>
      <c r="BG26" s="138" cm="1">
        <f t="array" ref="BG26">$E26*IFERROR(IF($D26&lt;=BG$5,INDEX($E$15:$E$16,MATCH(BG$5,$H$5:$CA$5,0)-MATCH($D26,$D$18:$D$90,0)+1,0),0),0)</f>
        <v>0</v>
      </c>
      <c r="BH26" s="138" cm="1">
        <f t="array" ref="BH26">$E26*IFERROR(IF($D26&lt;=BH$5,INDEX($E$15:$E$16,MATCH(BH$5,$H$5:$CA$5,0)-MATCH($D26,$D$18:$D$90,0)+1,0),0),0)</f>
        <v>0</v>
      </c>
      <c r="BI26" s="138" cm="1">
        <f t="array" ref="BI26">$E26*IFERROR(IF($D26&lt;=BI$5,INDEX($E$15:$E$16,MATCH(BI$5,$H$5:$CA$5,0)-MATCH($D26,$D$18:$D$90,0)+1,0),0),0)</f>
        <v>0</v>
      </c>
      <c r="BJ26" s="138" cm="1">
        <f t="array" ref="BJ26">$E26*IFERROR(IF($D26&lt;=BJ$5,INDEX($E$15:$E$16,MATCH(BJ$5,$H$5:$CA$5,0)-MATCH($D26,$D$18:$D$90,0)+1,0),0),0)</f>
        <v>0</v>
      </c>
      <c r="BK26" s="138" cm="1">
        <f t="array" ref="BK26">$E26*IFERROR(IF($D26&lt;=BK$5,INDEX($E$15:$E$16,MATCH(BK$5,$H$5:$CA$5,0)-MATCH($D26,$D$18:$D$90,0)+1,0),0),0)</f>
        <v>0</v>
      </c>
      <c r="BL26" s="138" cm="1">
        <f t="array" ref="BL26">$E26*IFERROR(IF($D26&lt;=BL$5,INDEX($E$15:$E$16,MATCH(BL$5,$H$5:$CA$5,0)-MATCH($D26,$D$18:$D$90,0)+1,0),0),0)</f>
        <v>0</v>
      </c>
      <c r="BM26" s="138" cm="1">
        <f t="array" ref="BM26">$E26*IFERROR(IF($D26&lt;=BM$5,INDEX($E$15:$E$16,MATCH(BM$5,$H$5:$CA$5,0)-MATCH($D26,$D$18:$D$90,0)+1,0),0),0)</f>
        <v>0</v>
      </c>
      <c r="BN26" s="138" cm="1">
        <f t="array" ref="BN26">$E26*IFERROR(IF($D26&lt;=BN$5,INDEX($E$15:$E$16,MATCH(BN$5,$H$5:$CA$5,0)-MATCH($D26,$D$18:$D$90,0)+1,0),0),0)</f>
        <v>0</v>
      </c>
      <c r="BO26" s="138" cm="1">
        <f t="array" ref="BO26">$E26*IFERROR(IF($D26&lt;=BO$5,INDEX($E$15:$E$16,MATCH(BO$5,$H$5:$CA$5,0)-MATCH($D26,$D$18:$D$90,0)+1,0),0),0)</f>
        <v>0</v>
      </c>
      <c r="BP26" s="138" cm="1">
        <f t="array" ref="BP26">$E26*IFERROR(IF($D26&lt;=BP$5,INDEX($E$15:$E$16,MATCH(BP$5,$H$5:$CA$5,0)-MATCH($D26,$D$18:$D$90,0)+1,0),0),0)</f>
        <v>0</v>
      </c>
      <c r="BQ26" s="138" cm="1">
        <f t="array" ref="BQ26">$E26*IFERROR(IF($D26&lt;=BQ$5,INDEX($E$15:$E$16,MATCH(BQ$5,$H$5:$CA$5,0)-MATCH($D26,$D$18:$D$90,0)+1,0),0),0)</f>
        <v>0</v>
      </c>
      <c r="BR26" s="138" cm="1">
        <f t="array" ref="BR26">$E26*IFERROR(IF($D26&lt;=BR$5,INDEX($E$15:$E$16,MATCH(BR$5,$H$5:$CA$5,0)-MATCH($D26,$D$18:$D$90,0)+1,0),0),0)</f>
        <v>0</v>
      </c>
      <c r="BS26" s="138" cm="1">
        <f t="array" ref="BS26">$E26*IFERROR(IF($D26&lt;=BS$5,INDEX($E$15:$E$16,MATCH(BS$5,$H$5:$CA$5,0)-MATCH($D26,$D$18:$D$90,0)+1,0),0),0)</f>
        <v>0</v>
      </c>
      <c r="BT26" s="138" cm="1">
        <f t="array" ref="BT26">$E26*IFERROR(IF($D26&lt;=BT$5,INDEX($E$15:$E$16,MATCH(BT$5,$H$5:$CA$5,0)-MATCH($D26,$D$18:$D$90,0)+1,0),0),0)</f>
        <v>0</v>
      </c>
      <c r="BU26" s="138" cm="1">
        <f t="array" ref="BU26">$E26*IFERROR(IF($D26&lt;=BU$5,INDEX($E$15:$E$16,MATCH(BU$5,$H$5:$CA$5,0)-MATCH($D26,$D$18:$D$90,0)+1,0),0),0)</f>
        <v>0</v>
      </c>
      <c r="BV26" s="138" cm="1">
        <f t="array" ref="BV26">$E26*IFERROR(IF($D26&lt;=BV$5,INDEX($E$15:$E$16,MATCH(BV$5,$H$5:$CA$5,0)-MATCH($D26,$D$18:$D$90,0)+1,0),0),0)</f>
        <v>0</v>
      </c>
      <c r="BW26" s="138" cm="1">
        <f t="array" ref="BW26">$E26*IFERROR(IF($D26&lt;=BW$5,INDEX($E$15:$E$16,MATCH(BW$5,$H$5:$CA$5,0)-MATCH($D26,$D$18:$D$90,0)+1,0),0),0)</f>
        <v>0</v>
      </c>
      <c r="BX26" s="138" cm="1">
        <f t="array" ref="BX26">$E26*IFERROR(IF($D26&lt;=BX$5,INDEX($E$15:$E$16,MATCH(BX$5,$H$5:$CA$5,0)-MATCH($D26,$D$18:$D$90,0)+1,0),0),0)</f>
        <v>0</v>
      </c>
      <c r="BY26" s="138" cm="1">
        <f t="array" ref="BY26">$E26*IFERROR(IF($D26&lt;=BY$5,INDEX($E$15:$E$16,MATCH(BY$5,$H$5:$CA$5,0)-MATCH($D26,$D$18:$D$90,0)+1,0),0),0)</f>
        <v>0</v>
      </c>
      <c r="BZ26" s="138" cm="1">
        <f t="array" ref="BZ26">$E26*IFERROR(IF($D26&lt;=BZ$5,INDEX($E$15:$E$16,MATCH(BZ$5,$H$5:$CA$5,0)-MATCH($D26,$D$18:$D$90,0)+1,0),0),0)</f>
        <v>0</v>
      </c>
      <c r="CA26" s="138" cm="1">
        <f t="array" ref="CA26">$E26*IFERROR(IF($D26&lt;=CA$5,INDEX($E$15:$E$16,MATCH(CA$5,$H$5:$CA$5,0)-MATCH($D26,$D$18:$D$90,0)+1,0),0),0)</f>
        <v>0</v>
      </c>
    </row>
    <row r="27" spans="4:79" outlineLevel="1">
      <c r="D27" s="24">
        <f t="shared" si="10"/>
        <v>46326</v>
      </c>
      <c r="E27" s="137" cm="1">
        <f t="array" ref="E27">INDEX($H$7:$CA$7,0,MATCH($D27,$H$5:$CA$5,0))</f>
        <v>91162.604166666672</v>
      </c>
      <c r="H27" s="138" cm="1">
        <f t="array" ref="H27">$E27*IFERROR(IF($D27&lt;=H$5,INDEX($E$15:$E$16,MATCH(H$5,$H$5:$CA$5,0)-MATCH($D27,$D$18:$D$90,0)+1,0),0),0)</f>
        <v>0</v>
      </c>
      <c r="I27" s="138" cm="1">
        <f t="array" ref="I27">$E27*IFERROR(IF($D27&lt;=I$5,INDEX($E$15:$E$16,MATCH(I$5,$H$5:$CA$5,0)-MATCH($D27,$D$18:$D$90,0)+1,0),0),0)</f>
        <v>0</v>
      </c>
      <c r="J27" s="138" cm="1">
        <f t="array" ref="J27">$E27*IFERROR(IF($D27&lt;=J$5,INDEX($E$15:$E$16,MATCH(J$5,$H$5:$CA$5,0)-MATCH($D27,$D$18:$D$90,0)+1,0),0),0)</f>
        <v>0</v>
      </c>
      <c r="K27" s="138" cm="1">
        <f t="array" ref="K27">$E27*IFERROR(IF($D27&lt;=K$5,INDEX($E$15:$E$16,MATCH(K$5,$H$5:$CA$5,0)-MATCH($D27,$D$18:$D$90,0)+1,0),0),0)</f>
        <v>0</v>
      </c>
      <c r="L27" s="138" cm="1">
        <f t="array" ref="L27">$E27*IFERROR(IF($D27&lt;=L$5,INDEX($E$15:$E$16,MATCH(L$5,$H$5:$CA$5,0)-MATCH($D27,$D$18:$D$90,0)+1,0),0),0)</f>
        <v>0</v>
      </c>
      <c r="M27" s="138" cm="1">
        <f t="array" ref="M27">$E27*IFERROR(IF($D27&lt;=M$5,INDEX($E$15:$E$16,MATCH(M$5,$H$5:$CA$5,0)-MATCH($D27,$D$18:$D$90,0)+1,0),0),0)</f>
        <v>0</v>
      </c>
      <c r="N27" s="138" cm="1">
        <f t="array" ref="N27">$E27*IFERROR(IF($D27&lt;=N$5,INDEX($E$15:$E$16,MATCH(N$5,$H$5:$CA$5,0)-MATCH($D27,$D$18:$D$90,0)+1,0),0),0)</f>
        <v>0</v>
      </c>
      <c r="O27" s="138" cm="1">
        <f t="array" ref="O27">$E27*IFERROR(IF($D27&lt;=O$5,INDEX($E$15:$E$16,MATCH(O$5,$H$5:$CA$5,0)-MATCH($D27,$D$18:$D$90,0)+1,0),0),0)</f>
        <v>0</v>
      </c>
      <c r="P27" s="138" cm="1">
        <f t="array" ref="P27">$E27*IFERROR(IF($D27&lt;=P$5,INDEX($E$15:$E$16,MATCH(P$5,$H$5:$CA$5,0)-MATCH($D27,$D$18:$D$90,0)+1,0),0),0)</f>
        <v>0</v>
      </c>
      <c r="Q27" s="138" cm="1">
        <f t="array" ref="Q27">$E27*IFERROR(IF($D27&lt;=Q$5,INDEX($E$15:$E$16,MATCH(Q$5,$H$5:$CA$5,0)-MATCH($D27,$D$18:$D$90,0)+1,0),0),0)</f>
        <v>45581.302083333336</v>
      </c>
      <c r="R27" s="138" cm="1">
        <f t="array" ref="R27">$E27*IFERROR(IF($D27&lt;=R$5,INDEX($E$15:$E$16,MATCH(R$5,$H$5:$CA$5,0)-MATCH($D27,$D$18:$D$90,0)+1,0),0),0)</f>
        <v>45581.302083333336</v>
      </c>
      <c r="S27" s="138" cm="1">
        <f t="array" ref="S27">$E27*IFERROR(IF($D27&lt;=S$5,INDEX($E$15:$E$16,MATCH(S$5,$H$5:$CA$5,0)-MATCH($D27,$D$18:$D$90,0)+1,0),0),0)</f>
        <v>0</v>
      </c>
      <c r="T27" s="138" cm="1">
        <f t="array" ref="T27">$E27*IFERROR(IF($D27&lt;=T$5,INDEX($E$15:$E$16,MATCH(T$5,$H$5:$CA$5,0)-MATCH($D27,$D$18:$D$90,0)+1,0),0),0)</f>
        <v>0</v>
      </c>
      <c r="U27" s="138" cm="1">
        <f t="array" ref="U27">$E27*IFERROR(IF($D27&lt;=U$5,INDEX($E$15:$E$16,MATCH(U$5,$H$5:$CA$5,0)-MATCH($D27,$D$18:$D$90,0)+1,0),0),0)</f>
        <v>0</v>
      </c>
      <c r="V27" s="138" cm="1">
        <f t="array" ref="V27">$E27*IFERROR(IF($D27&lt;=V$5,INDEX($E$15:$E$16,MATCH(V$5,$H$5:$CA$5,0)-MATCH($D27,$D$18:$D$90,0)+1,0),0),0)</f>
        <v>0</v>
      </c>
      <c r="W27" s="138" cm="1">
        <f t="array" ref="W27">$E27*IFERROR(IF($D27&lt;=W$5,INDEX($E$15:$E$16,MATCH(W$5,$H$5:$CA$5,0)-MATCH($D27,$D$18:$D$90,0)+1,0),0),0)</f>
        <v>0</v>
      </c>
      <c r="X27" s="138" cm="1">
        <f t="array" ref="X27">$E27*IFERROR(IF($D27&lt;=X$5,INDEX($E$15:$E$16,MATCH(X$5,$H$5:$CA$5,0)-MATCH($D27,$D$18:$D$90,0)+1,0),0),0)</f>
        <v>0</v>
      </c>
      <c r="Y27" s="138" cm="1">
        <f t="array" ref="Y27">$E27*IFERROR(IF($D27&lt;=Y$5,INDEX($E$15:$E$16,MATCH(Y$5,$H$5:$CA$5,0)-MATCH($D27,$D$18:$D$90,0)+1,0),0),0)</f>
        <v>0</v>
      </c>
      <c r="Z27" s="138" cm="1">
        <f t="array" ref="Z27">$E27*IFERROR(IF($D27&lt;=Z$5,INDEX($E$15:$E$16,MATCH(Z$5,$H$5:$CA$5,0)-MATCH($D27,$D$18:$D$90,0)+1,0),0),0)</f>
        <v>0</v>
      </c>
      <c r="AA27" s="138" cm="1">
        <f t="array" ref="AA27">$E27*IFERROR(IF($D27&lt;=AA$5,INDEX($E$15:$E$16,MATCH(AA$5,$H$5:$CA$5,0)-MATCH($D27,$D$18:$D$90,0)+1,0),0),0)</f>
        <v>0</v>
      </c>
      <c r="AB27" s="138" cm="1">
        <f t="array" ref="AB27">$E27*IFERROR(IF($D27&lt;=AB$5,INDEX($E$15:$E$16,MATCH(AB$5,$H$5:$CA$5,0)-MATCH($D27,$D$18:$D$90,0)+1,0),0),0)</f>
        <v>0</v>
      </c>
      <c r="AC27" s="138" cm="1">
        <f t="array" ref="AC27">$E27*IFERROR(IF($D27&lt;=AC$5,INDEX($E$15:$E$16,MATCH(AC$5,$H$5:$CA$5,0)-MATCH($D27,$D$18:$D$90,0)+1,0),0),0)</f>
        <v>0</v>
      </c>
      <c r="AD27" s="138" cm="1">
        <f t="array" ref="AD27">$E27*IFERROR(IF($D27&lt;=AD$5,INDEX($E$15:$E$16,MATCH(AD$5,$H$5:$CA$5,0)-MATCH($D27,$D$18:$D$90,0)+1,0),0),0)</f>
        <v>0</v>
      </c>
      <c r="AE27" s="138" cm="1">
        <f t="array" ref="AE27">$E27*IFERROR(IF($D27&lt;=AE$5,INDEX($E$15:$E$16,MATCH(AE$5,$H$5:$CA$5,0)-MATCH($D27,$D$18:$D$90,0)+1,0),0),0)</f>
        <v>0</v>
      </c>
      <c r="AF27" s="138" cm="1">
        <f t="array" ref="AF27">$E27*IFERROR(IF($D27&lt;=AF$5,INDEX($E$15:$E$16,MATCH(AF$5,$H$5:$CA$5,0)-MATCH($D27,$D$18:$D$90,0)+1,0),0),0)</f>
        <v>0</v>
      </c>
      <c r="AG27" s="138" cm="1">
        <f t="array" ref="AG27">$E27*IFERROR(IF($D27&lt;=AG$5,INDEX($E$15:$E$16,MATCH(AG$5,$H$5:$CA$5,0)-MATCH($D27,$D$18:$D$90,0)+1,0),0),0)</f>
        <v>0</v>
      </c>
      <c r="AH27" s="138" cm="1">
        <f t="array" ref="AH27">$E27*IFERROR(IF($D27&lt;=AH$5,INDEX($E$15:$E$16,MATCH(AH$5,$H$5:$CA$5,0)-MATCH($D27,$D$18:$D$90,0)+1,0),0),0)</f>
        <v>0</v>
      </c>
      <c r="AI27" s="138" cm="1">
        <f t="array" ref="AI27">$E27*IFERROR(IF($D27&lt;=AI$5,INDEX($E$15:$E$16,MATCH(AI$5,$H$5:$CA$5,0)-MATCH($D27,$D$18:$D$90,0)+1,0),0),0)</f>
        <v>0</v>
      </c>
      <c r="AJ27" s="138" cm="1">
        <f t="array" ref="AJ27">$E27*IFERROR(IF($D27&lt;=AJ$5,INDEX($E$15:$E$16,MATCH(AJ$5,$H$5:$CA$5,0)-MATCH($D27,$D$18:$D$90,0)+1,0),0),0)</f>
        <v>0</v>
      </c>
      <c r="AK27" s="138" cm="1">
        <f t="array" ref="AK27">$E27*IFERROR(IF($D27&lt;=AK$5,INDEX($E$15:$E$16,MATCH(AK$5,$H$5:$CA$5,0)-MATCH($D27,$D$18:$D$90,0)+1,0),0),0)</f>
        <v>0</v>
      </c>
      <c r="AL27" s="138" cm="1">
        <f t="array" ref="AL27">$E27*IFERROR(IF($D27&lt;=AL$5,INDEX($E$15:$E$16,MATCH(AL$5,$H$5:$CA$5,0)-MATCH($D27,$D$18:$D$90,0)+1,0),0),0)</f>
        <v>0</v>
      </c>
      <c r="AM27" s="138" cm="1">
        <f t="array" ref="AM27">$E27*IFERROR(IF($D27&lt;=AM$5,INDEX($E$15:$E$16,MATCH(AM$5,$H$5:$CA$5,0)-MATCH($D27,$D$18:$D$90,0)+1,0),0),0)</f>
        <v>0</v>
      </c>
      <c r="AN27" s="138" cm="1">
        <f t="array" ref="AN27">$E27*IFERROR(IF($D27&lt;=AN$5,INDEX($E$15:$E$16,MATCH(AN$5,$H$5:$CA$5,0)-MATCH($D27,$D$18:$D$90,0)+1,0),0),0)</f>
        <v>0</v>
      </c>
      <c r="AO27" s="138" cm="1">
        <f t="array" ref="AO27">$E27*IFERROR(IF($D27&lt;=AO$5,INDEX($E$15:$E$16,MATCH(AO$5,$H$5:$CA$5,0)-MATCH($D27,$D$18:$D$90,0)+1,0),0),0)</f>
        <v>0</v>
      </c>
      <c r="AP27" s="138" cm="1">
        <f t="array" ref="AP27">$E27*IFERROR(IF($D27&lt;=AP$5,INDEX($E$15:$E$16,MATCH(AP$5,$H$5:$CA$5,0)-MATCH($D27,$D$18:$D$90,0)+1,0),0),0)</f>
        <v>0</v>
      </c>
      <c r="AQ27" s="138" cm="1">
        <f t="array" ref="AQ27">$E27*IFERROR(IF($D27&lt;=AQ$5,INDEX($E$15:$E$16,MATCH(AQ$5,$H$5:$CA$5,0)-MATCH($D27,$D$18:$D$90,0)+1,0),0),0)</f>
        <v>0</v>
      </c>
      <c r="AR27" s="138" cm="1">
        <f t="array" ref="AR27">$E27*IFERROR(IF($D27&lt;=AR$5,INDEX($E$15:$E$16,MATCH(AR$5,$H$5:$CA$5,0)-MATCH($D27,$D$18:$D$90,0)+1,0),0),0)</f>
        <v>0</v>
      </c>
      <c r="AS27" s="138" cm="1">
        <f t="array" ref="AS27">$E27*IFERROR(IF($D27&lt;=AS$5,INDEX($E$15:$E$16,MATCH(AS$5,$H$5:$CA$5,0)-MATCH($D27,$D$18:$D$90,0)+1,0),0),0)</f>
        <v>0</v>
      </c>
      <c r="AT27" s="138" cm="1">
        <f t="array" ref="AT27">$E27*IFERROR(IF($D27&lt;=AT$5,INDEX($E$15:$E$16,MATCH(AT$5,$H$5:$CA$5,0)-MATCH($D27,$D$18:$D$90,0)+1,0),0),0)</f>
        <v>0</v>
      </c>
      <c r="AU27" s="138" cm="1">
        <f t="array" ref="AU27">$E27*IFERROR(IF($D27&lt;=AU$5,INDEX($E$15:$E$16,MATCH(AU$5,$H$5:$CA$5,0)-MATCH($D27,$D$18:$D$90,0)+1,0),0),0)</f>
        <v>0</v>
      </c>
      <c r="AV27" s="138" cm="1">
        <f t="array" ref="AV27">$E27*IFERROR(IF($D27&lt;=AV$5,INDEX($E$15:$E$16,MATCH(AV$5,$H$5:$CA$5,0)-MATCH($D27,$D$18:$D$90,0)+1,0),0),0)</f>
        <v>0</v>
      </c>
      <c r="AW27" s="138" cm="1">
        <f t="array" ref="AW27">$E27*IFERROR(IF($D27&lt;=AW$5,INDEX($E$15:$E$16,MATCH(AW$5,$H$5:$CA$5,0)-MATCH($D27,$D$18:$D$90,0)+1,0),0),0)</f>
        <v>0</v>
      </c>
      <c r="AX27" s="138" cm="1">
        <f t="array" ref="AX27">$E27*IFERROR(IF($D27&lt;=AX$5,INDEX($E$15:$E$16,MATCH(AX$5,$H$5:$CA$5,0)-MATCH($D27,$D$18:$D$90,0)+1,0),0),0)</f>
        <v>0</v>
      </c>
      <c r="AY27" s="138" cm="1">
        <f t="array" ref="AY27">$E27*IFERROR(IF($D27&lt;=AY$5,INDEX($E$15:$E$16,MATCH(AY$5,$H$5:$CA$5,0)-MATCH($D27,$D$18:$D$90,0)+1,0),0),0)</f>
        <v>0</v>
      </c>
      <c r="AZ27" s="138" cm="1">
        <f t="array" ref="AZ27">$E27*IFERROR(IF($D27&lt;=AZ$5,INDEX($E$15:$E$16,MATCH(AZ$5,$H$5:$CA$5,0)-MATCH($D27,$D$18:$D$90,0)+1,0),0),0)</f>
        <v>0</v>
      </c>
      <c r="BA27" s="138" cm="1">
        <f t="array" ref="BA27">$E27*IFERROR(IF($D27&lt;=BA$5,INDEX($E$15:$E$16,MATCH(BA$5,$H$5:$CA$5,0)-MATCH($D27,$D$18:$D$90,0)+1,0),0),0)</f>
        <v>0</v>
      </c>
      <c r="BB27" s="138" cm="1">
        <f t="array" ref="BB27">$E27*IFERROR(IF($D27&lt;=BB$5,INDEX($E$15:$E$16,MATCH(BB$5,$H$5:$CA$5,0)-MATCH($D27,$D$18:$D$90,0)+1,0),0),0)</f>
        <v>0</v>
      </c>
      <c r="BC27" s="138" cm="1">
        <f t="array" ref="BC27">$E27*IFERROR(IF($D27&lt;=BC$5,INDEX($E$15:$E$16,MATCH(BC$5,$H$5:$CA$5,0)-MATCH($D27,$D$18:$D$90,0)+1,0),0),0)</f>
        <v>0</v>
      </c>
      <c r="BD27" s="138" cm="1">
        <f t="array" ref="BD27">$E27*IFERROR(IF($D27&lt;=BD$5,INDEX($E$15:$E$16,MATCH(BD$5,$H$5:$CA$5,0)-MATCH($D27,$D$18:$D$90,0)+1,0),0),0)</f>
        <v>0</v>
      </c>
      <c r="BE27" s="138" cm="1">
        <f t="array" ref="BE27">$E27*IFERROR(IF($D27&lt;=BE$5,INDEX($E$15:$E$16,MATCH(BE$5,$H$5:$CA$5,0)-MATCH($D27,$D$18:$D$90,0)+1,0),0),0)</f>
        <v>0</v>
      </c>
      <c r="BF27" s="138" cm="1">
        <f t="array" ref="BF27">$E27*IFERROR(IF($D27&lt;=BF$5,INDEX($E$15:$E$16,MATCH(BF$5,$H$5:$CA$5,0)-MATCH($D27,$D$18:$D$90,0)+1,0),0),0)</f>
        <v>0</v>
      </c>
      <c r="BG27" s="138" cm="1">
        <f t="array" ref="BG27">$E27*IFERROR(IF($D27&lt;=BG$5,INDEX($E$15:$E$16,MATCH(BG$5,$H$5:$CA$5,0)-MATCH($D27,$D$18:$D$90,0)+1,0),0),0)</f>
        <v>0</v>
      </c>
      <c r="BH27" s="138" cm="1">
        <f t="array" ref="BH27">$E27*IFERROR(IF($D27&lt;=BH$5,INDEX($E$15:$E$16,MATCH(BH$5,$H$5:$CA$5,0)-MATCH($D27,$D$18:$D$90,0)+1,0),0),0)</f>
        <v>0</v>
      </c>
      <c r="BI27" s="138" cm="1">
        <f t="array" ref="BI27">$E27*IFERROR(IF($D27&lt;=BI$5,INDEX($E$15:$E$16,MATCH(BI$5,$H$5:$CA$5,0)-MATCH($D27,$D$18:$D$90,0)+1,0),0),0)</f>
        <v>0</v>
      </c>
      <c r="BJ27" s="138" cm="1">
        <f t="array" ref="BJ27">$E27*IFERROR(IF($D27&lt;=BJ$5,INDEX($E$15:$E$16,MATCH(BJ$5,$H$5:$CA$5,0)-MATCH($D27,$D$18:$D$90,0)+1,0),0),0)</f>
        <v>0</v>
      </c>
      <c r="BK27" s="138" cm="1">
        <f t="array" ref="BK27">$E27*IFERROR(IF($D27&lt;=BK$5,INDEX($E$15:$E$16,MATCH(BK$5,$H$5:$CA$5,0)-MATCH($D27,$D$18:$D$90,0)+1,0),0),0)</f>
        <v>0</v>
      </c>
      <c r="BL27" s="138" cm="1">
        <f t="array" ref="BL27">$E27*IFERROR(IF($D27&lt;=BL$5,INDEX($E$15:$E$16,MATCH(BL$5,$H$5:$CA$5,0)-MATCH($D27,$D$18:$D$90,0)+1,0),0),0)</f>
        <v>0</v>
      </c>
      <c r="BM27" s="138" cm="1">
        <f t="array" ref="BM27">$E27*IFERROR(IF($D27&lt;=BM$5,INDEX($E$15:$E$16,MATCH(BM$5,$H$5:$CA$5,0)-MATCH($D27,$D$18:$D$90,0)+1,0),0),0)</f>
        <v>0</v>
      </c>
      <c r="BN27" s="138" cm="1">
        <f t="array" ref="BN27">$E27*IFERROR(IF($D27&lt;=BN$5,INDEX($E$15:$E$16,MATCH(BN$5,$H$5:$CA$5,0)-MATCH($D27,$D$18:$D$90,0)+1,0),0),0)</f>
        <v>0</v>
      </c>
      <c r="BO27" s="138" cm="1">
        <f t="array" ref="BO27">$E27*IFERROR(IF($D27&lt;=BO$5,INDEX($E$15:$E$16,MATCH(BO$5,$H$5:$CA$5,0)-MATCH($D27,$D$18:$D$90,0)+1,0),0),0)</f>
        <v>0</v>
      </c>
      <c r="BP27" s="138" cm="1">
        <f t="array" ref="BP27">$E27*IFERROR(IF($D27&lt;=BP$5,INDEX($E$15:$E$16,MATCH(BP$5,$H$5:$CA$5,0)-MATCH($D27,$D$18:$D$90,0)+1,0),0),0)</f>
        <v>0</v>
      </c>
      <c r="BQ27" s="138" cm="1">
        <f t="array" ref="BQ27">$E27*IFERROR(IF($D27&lt;=BQ$5,INDEX($E$15:$E$16,MATCH(BQ$5,$H$5:$CA$5,0)-MATCH($D27,$D$18:$D$90,0)+1,0),0),0)</f>
        <v>0</v>
      </c>
      <c r="BR27" s="138" cm="1">
        <f t="array" ref="BR27">$E27*IFERROR(IF($D27&lt;=BR$5,INDEX($E$15:$E$16,MATCH(BR$5,$H$5:$CA$5,0)-MATCH($D27,$D$18:$D$90,0)+1,0),0),0)</f>
        <v>0</v>
      </c>
      <c r="BS27" s="138" cm="1">
        <f t="array" ref="BS27">$E27*IFERROR(IF($D27&lt;=BS$5,INDEX($E$15:$E$16,MATCH(BS$5,$H$5:$CA$5,0)-MATCH($D27,$D$18:$D$90,0)+1,0),0),0)</f>
        <v>0</v>
      </c>
      <c r="BT27" s="138" cm="1">
        <f t="array" ref="BT27">$E27*IFERROR(IF($D27&lt;=BT$5,INDEX($E$15:$E$16,MATCH(BT$5,$H$5:$CA$5,0)-MATCH($D27,$D$18:$D$90,0)+1,0),0),0)</f>
        <v>0</v>
      </c>
      <c r="BU27" s="138" cm="1">
        <f t="array" ref="BU27">$E27*IFERROR(IF($D27&lt;=BU$5,INDEX($E$15:$E$16,MATCH(BU$5,$H$5:$CA$5,0)-MATCH($D27,$D$18:$D$90,0)+1,0),0),0)</f>
        <v>0</v>
      </c>
      <c r="BV27" s="138" cm="1">
        <f t="array" ref="BV27">$E27*IFERROR(IF($D27&lt;=BV$5,INDEX($E$15:$E$16,MATCH(BV$5,$H$5:$CA$5,0)-MATCH($D27,$D$18:$D$90,0)+1,0),0),0)</f>
        <v>0</v>
      </c>
      <c r="BW27" s="138" cm="1">
        <f t="array" ref="BW27">$E27*IFERROR(IF($D27&lt;=BW$5,INDEX($E$15:$E$16,MATCH(BW$5,$H$5:$CA$5,0)-MATCH($D27,$D$18:$D$90,0)+1,0),0),0)</f>
        <v>0</v>
      </c>
      <c r="BX27" s="138" cm="1">
        <f t="array" ref="BX27">$E27*IFERROR(IF($D27&lt;=BX$5,INDEX($E$15:$E$16,MATCH(BX$5,$H$5:$CA$5,0)-MATCH($D27,$D$18:$D$90,0)+1,0),0),0)</f>
        <v>0</v>
      </c>
      <c r="BY27" s="138" cm="1">
        <f t="array" ref="BY27">$E27*IFERROR(IF($D27&lt;=BY$5,INDEX($E$15:$E$16,MATCH(BY$5,$H$5:$CA$5,0)-MATCH($D27,$D$18:$D$90,0)+1,0),0),0)</f>
        <v>0</v>
      </c>
      <c r="BZ27" s="138" cm="1">
        <f t="array" ref="BZ27">$E27*IFERROR(IF($D27&lt;=BZ$5,INDEX($E$15:$E$16,MATCH(BZ$5,$H$5:$CA$5,0)-MATCH($D27,$D$18:$D$90,0)+1,0),0),0)</f>
        <v>0</v>
      </c>
      <c r="CA27" s="138" cm="1">
        <f t="array" ref="CA27">$E27*IFERROR(IF($D27&lt;=CA$5,INDEX($E$15:$E$16,MATCH(CA$5,$H$5:$CA$5,0)-MATCH($D27,$D$18:$D$90,0)+1,0),0),0)</f>
        <v>0</v>
      </c>
    </row>
    <row r="28" spans="4:79" outlineLevel="1">
      <c r="D28" s="24">
        <f t="shared" si="10"/>
        <v>46356</v>
      </c>
      <c r="E28" s="137" cm="1">
        <f t="array" ref="E28">INDEX($H$7:$CA$7,0,MATCH($D28,$H$5:$CA$5,0))</f>
        <v>59250.104166666672</v>
      </c>
      <c r="H28" s="138" cm="1">
        <f t="array" ref="H28">$E28*IFERROR(IF($D28&lt;=H$5,INDEX($E$15:$E$16,MATCH(H$5,$H$5:$CA$5,0)-MATCH($D28,$D$18:$D$90,0)+1,0),0),0)</f>
        <v>0</v>
      </c>
      <c r="I28" s="138" cm="1">
        <f t="array" ref="I28">$E28*IFERROR(IF($D28&lt;=I$5,INDEX($E$15:$E$16,MATCH(I$5,$H$5:$CA$5,0)-MATCH($D28,$D$18:$D$90,0)+1,0),0),0)</f>
        <v>0</v>
      </c>
      <c r="J28" s="138" cm="1">
        <f t="array" ref="J28">$E28*IFERROR(IF($D28&lt;=J$5,INDEX($E$15:$E$16,MATCH(J$5,$H$5:$CA$5,0)-MATCH($D28,$D$18:$D$90,0)+1,0),0),0)</f>
        <v>0</v>
      </c>
      <c r="K28" s="138" cm="1">
        <f t="array" ref="K28">$E28*IFERROR(IF($D28&lt;=K$5,INDEX($E$15:$E$16,MATCH(K$5,$H$5:$CA$5,0)-MATCH($D28,$D$18:$D$90,0)+1,0),0),0)</f>
        <v>0</v>
      </c>
      <c r="L28" s="138" cm="1">
        <f t="array" ref="L28">$E28*IFERROR(IF($D28&lt;=L$5,INDEX($E$15:$E$16,MATCH(L$5,$H$5:$CA$5,0)-MATCH($D28,$D$18:$D$90,0)+1,0),0),0)</f>
        <v>0</v>
      </c>
      <c r="M28" s="138" cm="1">
        <f t="array" ref="M28">$E28*IFERROR(IF($D28&lt;=M$5,INDEX($E$15:$E$16,MATCH(M$5,$H$5:$CA$5,0)-MATCH($D28,$D$18:$D$90,0)+1,0),0),0)</f>
        <v>0</v>
      </c>
      <c r="N28" s="138" cm="1">
        <f t="array" ref="N28">$E28*IFERROR(IF($D28&lt;=N$5,INDEX($E$15:$E$16,MATCH(N$5,$H$5:$CA$5,0)-MATCH($D28,$D$18:$D$90,0)+1,0),0),0)</f>
        <v>0</v>
      </c>
      <c r="O28" s="138" cm="1">
        <f t="array" ref="O28">$E28*IFERROR(IF($D28&lt;=O$5,INDEX($E$15:$E$16,MATCH(O$5,$H$5:$CA$5,0)-MATCH($D28,$D$18:$D$90,0)+1,0),0),0)</f>
        <v>0</v>
      </c>
      <c r="P28" s="138" cm="1">
        <f t="array" ref="P28">$E28*IFERROR(IF($D28&lt;=P$5,INDEX($E$15:$E$16,MATCH(P$5,$H$5:$CA$5,0)-MATCH($D28,$D$18:$D$90,0)+1,0),0),0)</f>
        <v>0</v>
      </c>
      <c r="Q28" s="138" cm="1">
        <f t="array" ref="Q28">$E28*IFERROR(IF($D28&lt;=Q$5,INDEX($E$15:$E$16,MATCH(Q$5,$H$5:$CA$5,0)-MATCH($D28,$D$18:$D$90,0)+1,0),0),0)</f>
        <v>0</v>
      </c>
      <c r="R28" s="138" cm="1">
        <f t="array" ref="R28">$E28*IFERROR(IF($D28&lt;=R$5,INDEX($E$15:$E$16,MATCH(R$5,$H$5:$CA$5,0)-MATCH($D28,$D$18:$D$90,0)+1,0),0),0)</f>
        <v>29625.052083333336</v>
      </c>
      <c r="S28" s="138" cm="1">
        <f t="array" ref="S28">$E28*IFERROR(IF($D28&lt;=S$5,INDEX($E$15:$E$16,MATCH(S$5,$H$5:$CA$5,0)-MATCH($D28,$D$18:$D$90,0)+1,0),0),0)</f>
        <v>29625.052083333336</v>
      </c>
      <c r="T28" s="138" cm="1">
        <f t="array" ref="T28">$E28*IFERROR(IF($D28&lt;=T$5,INDEX($E$15:$E$16,MATCH(T$5,$H$5:$CA$5,0)-MATCH($D28,$D$18:$D$90,0)+1,0),0),0)</f>
        <v>0</v>
      </c>
      <c r="U28" s="138" cm="1">
        <f t="array" ref="U28">$E28*IFERROR(IF($D28&lt;=U$5,INDEX($E$15:$E$16,MATCH(U$5,$H$5:$CA$5,0)-MATCH($D28,$D$18:$D$90,0)+1,0),0),0)</f>
        <v>0</v>
      </c>
      <c r="V28" s="138" cm="1">
        <f t="array" ref="V28">$E28*IFERROR(IF($D28&lt;=V$5,INDEX($E$15:$E$16,MATCH(V$5,$H$5:$CA$5,0)-MATCH($D28,$D$18:$D$90,0)+1,0),0),0)</f>
        <v>0</v>
      </c>
      <c r="W28" s="138" cm="1">
        <f t="array" ref="W28">$E28*IFERROR(IF($D28&lt;=W$5,INDEX($E$15:$E$16,MATCH(W$5,$H$5:$CA$5,0)-MATCH($D28,$D$18:$D$90,0)+1,0),0),0)</f>
        <v>0</v>
      </c>
      <c r="X28" s="138" cm="1">
        <f t="array" ref="X28">$E28*IFERROR(IF($D28&lt;=X$5,INDEX($E$15:$E$16,MATCH(X$5,$H$5:$CA$5,0)-MATCH($D28,$D$18:$D$90,0)+1,0),0),0)</f>
        <v>0</v>
      </c>
      <c r="Y28" s="138" cm="1">
        <f t="array" ref="Y28">$E28*IFERROR(IF($D28&lt;=Y$5,INDEX($E$15:$E$16,MATCH(Y$5,$H$5:$CA$5,0)-MATCH($D28,$D$18:$D$90,0)+1,0),0),0)</f>
        <v>0</v>
      </c>
      <c r="Z28" s="138" cm="1">
        <f t="array" ref="Z28">$E28*IFERROR(IF($D28&lt;=Z$5,INDEX($E$15:$E$16,MATCH(Z$5,$H$5:$CA$5,0)-MATCH($D28,$D$18:$D$90,0)+1,0),0),0)</f>
        <v>0</v>
      </c>
      <c r="AA28" s="138" cm="1">
        <f t="array" ref="AA28">$E28*IFERROR(IF($D28&lt;=AA$5,INDEX($E$15:$E$16,MATCH(AA$5,$H$5:$CA$5,0)-MATCH($D28,$D$18:$D$90,0)+1,0),0),0)</f>
        <v>0</v>
      </c>
      <c r="AB28" s="138" cm="1">
        <f t="array" ref="AB28">$E28*IFERROR(IF($D28&lt;=AB$5,INDEX($E$15:$E$16,MATCH(AB$5,$H$5:$CA$5,0)-MATCH($D28,$D$18:$D$90,0)+1,0),0),0)</f>
        <v>0</v>
      </c>
      <c r="AC28" s="138" cm="1">
        <f t="array" ref="AC28">$E28*IFERROR(IF($D28&lt;=AC$5,INDEX($E$15:$E$16,MATCH(AC$5,$H$5:$CA$5,0)-MATCH($D28,$D$18:$D$90,0)+1,0),0),0)</f>
        <v>0</v>
      </c>
      <c r="AD28" s="138" cm="1">
        <f t="array" ref="AD28">$E28*IFERROR(IF($D28&lt;=AD$5,INDEX($E$15:$E$16,MATCH(AD$5,$H$5:$CA$5,0)-MATCH($D28,$D$18:$D$90,0)+1,0),0),0)</f>
        <v>0</v>
      </c>
      <c r="AE28" s="138" cm="1">
        <f t="array" ref="AE28">$E28*IFERROR(IF($D28&lt;=AE$5,INDEX($E$15:$E$16,MATCH(AE$5,$H$5:$CA$5,0)-MATCH($D28,$D$18:$D$90,0)+1,0),0),0)</f>
        <v>0</v>
      </c>
      <c r="AF28" s="138" cm="1">
        <f t="array" ref="AF28">$E28*IFERROR(IF($D28&lt;=AF$5,INDEX($E$15:$E$16,MATCH(AF$5,$H$5:$CA$5,0)-MATCH($D28,$D$18:$D$90,0)+1,0),0),0)</f>
        <v>0</v>
      </c>
      <c r="AG28" s="138" cm="1">
        <f t="array" ref="AG28">$E28*IFERROR(IF($D28&lt;=AG$5,INDEX($E$15:$E$16,MATCH(AG$5,$H$5:$CA$5,0)-MATCH($D28,$D$18:$D$90,0)+1,0),0),0)</f>
        <v>0</v>
      </c>
      <c r="AH28" s="138" cm="1">
        <f t="array" ref="AH28">$E28*IFERROR(IF($D28&lt;=AH$5,INDEX($E$15:$E$16,MATCH(AH$5,$H$5:$CA$5,0)-MATCH($D28,$D$18:$D$90,0)+1,0),0),0)</f>
        <v>0</v>
      </c>
      <c r="AI28" s="138" cm="1">
        <f t="array" ref="AI28">$E28*IFERROR(IF($D28&lt;=AI$5,INDEX($E$15:$E$16,MATCH(AI$5,$H$5:$CA$5,0)-MATCH($D28,$D$18:$D$90,0)+1,0),0),0)</f>
        <v>0</v>
      </c>
      <c r="AJ28" s="138" cm="1">
        <f t="array" ref="AJ28">$E28*IFERROR(IF($D28&lt;=AJ$5,INDEX($E$15:$E$16,MATCH(AJ$5,$H$5:$CA$5,0)-MATCH($D28,$D$18:$D$90,0)+1,0),0),0)</f>
        <v>0</v>
      </c>
      <c r="AK28" s="138" cm="1">
        <f t="array" ref="AK28">$E28*IFERROR(IF($D28&lt;=AK$5,INDEX($E$15:$E$16,MATCH(AK$5,$H$5:$CA$5,0)-MATCH($D28,$D$18:$D$90,0)+1,0),0),0)</f>
        <v>0</v>
      </c>
      <c r="AL28" s="138" cm="1">
        <f t="array" ref="AL28">$E28*IFERROR(IF($D28&lt;=AL$5,INDEX($E$15:$E$16,MATCH(AL$5,$H$5:$CA$5,0)-MATCH($D28,$D$18:$D$90,0)+1,0),0),0)</f>
        <v>0</v>
      </c>
      <c r="AM28" s="138" cm="1">
        <f t="array" ref="AM28">$E28*IFERROR(IF($D28&lt;=AM$5,INDEX($E$15:$E$16,MATCH(AM$5,$H$5:$CA$5,0)-MATCH($D28,$D$18:$D$90,0)+1,0),0),0)</f>
        <v>0</v>
      </c>
      <c r="AN28" s="138" cm="1">
        <f t="array" ref="AN28">$E28*IFERROR(IF($D28&lt;=AN$5,INDEX($E$15:$E$16,MATCH(AN$5,$H$5:$CA$5,0)-MATCH($D28,$D$18:$D$90,0)+1,0),0),0)</f>
        <v>0</v>
      </c>
      <c r="AO28" s="138" cm="1">
        <f t="array" ref="AO28">$E28*IFERROR(IF($D28&lt;=AO$5,INDEX($E$15:$E$16,MATCH(AO$5,$H$5:$CA$5,0)-MATCH($D28,$D$18:$D$90,0)+1,0),0),0)</f>
        <v>0</v>
      </c>
      <c r="AP28" s="138" cm="1">
        <f t="array" ref="AP28">$E28*IFERROR(IF($D28&lt;=AP$5,INDEX($E$15:$E$16,MATCH(AP$5,$H$5:$CA$5,0)-MATCH($D28,$D$18:$D$90,0)+1,0),0),0)</f>
        <v>0</v>
      </c>
      <c r="AQ28" s="138" cm="1">
        <f t="array" ref="AQ28">$E28*IFERROR(IF($D28&lt;=AQ$5,INDEX($E$15:$E$16,MATCH(AQ$5,$H$5:$CA$5,0)-MATCH($D28,$D$18:$D$90,0)+1,0),0),0)</f>
        <v>0</v>
      </c>
      <c r="AR28" s="138" cm="1">
        <f t="array" ref="AR28">$E28*IFERROR(IF($D28&lt;=AR$5,INDEX($E$15:$E$16,MATCH(AR$5,$H$5:$CA$5,0)-MATCH($D28,$D$18:$D$90,0)+1,0),0),0)</f>
        <v>0</v>
      </c>
      <c r="AS28" s="138" cm="1">
        <f t="array" ref="AS28">$E28*IFERROR(IF($D28&lt;=AS$5,INDEX($E$15:$E$16,MATCH(AS$5,$H$5:$CA$5,0)-MATCH($D28,$D$18:$D$90,0)+1,0),0),0)</f>
        <v>0</v>
      </c>
      <c r="AT28" s="138" cm="1">
        <f t="array" ref="AT28">$E28*IFERROR(IF($D28&lt;=AT$5,INDEX($E$15:$E$16,MATCH(AT$5,$H$5:$CA$5,0)-MATCH($D28,$D$18:$D$90,0)+1,0),0),0)</f>
        <v>0</v>
      </c>
      <c r="AU28" s="138" cm="1">
        <f t="array" ref="AU28">$E28*IFERROR(IF($D28&lt;=AU$5,INDEX($E$15:$E$16,MATCH(AU$5,$H$5:$CA$5,0)-MATCH($D28,$D$18:$D$90,0)+1,0),0),0)</f>
        <v>0</v>
      </c>
      <c r="AV28" s="138" cm="1">
        <f t="array" ref="AV28">$E28*IFERROR(IF($D28&lt;=AV$5,INDEX($E$15:$E$16,MATCH(AV$5,$H$5:$CA$5,0)-MATCH($D28,$D$18:$D$90,0)+1,0),0),0)</f>
        <v>0</v>
      </c>
      <c r="AW28" s="138" cm="1">
        <f t="array" ref="AW28">$E28*IFERROR(IF($D28&lt;=AW$5,INDEX($E$15:$E$16,MATCH(AW$5,$H$5:$CA$5,0)-MATCH($D28,$D$18:$D$90,0)+1,0),0),0)</f>
        <v>0</v>
      </c>
      <c r="AX28" s="138" cm="1">
        <f t="array" ref="AX28">$E28*IFERROR(IF($D28&lt;=AX$5,INDEX($E$15:$E$16,MATCH(AX$5,$H$5:$CA$5,0)-MATCH($D28,$D$18:$D$90,0)+1,0),0),0)</f>
        <v>0</v>
      </c>
      <c r="AY28" s="138" cm="1">
        <f t="array" ref="AY28">$E28*IFERROR(IF($D28&lt;=AY$5,INDEX($E$15:$E$16,MATCH(AY$5,$H$5:$CA$5,0)-MATCH($D28,$D$18:$D$90,0)+1,0),0),0)</f>
        <v>0</v>
      </c>
      <c r="AZ28" s="138" cm="1">
        <f t="array" ref="AZ28">$E28*IFERROR(IF($D28&lt;=AZ$5,INDEX($E$15:$E$16,MATCH(AZ$5,$H$5:$CA$5,0)-MATCH($D28,$D$18:$D$90,0)+1,0),0),0)</f>
        <v>0</v>
      </c>
      <c r="BA28" s="138" cm="1">
        <f t="array" ref="BA28">$E28*IFERROR(IF($D28&lt;=BA$5,INDEX($E$15:$E$16,MATCH(BA$5,$H$5:$CA$5,0)-MATCH($D28,$D$18:$D$90,0)+1,0),0),0)</f>
        <v>0</v>
      </c>
      <c r="BB28" s="138" cm="1">
        <f t="array" ref="BB28">$E28*IFERROR(IF($D28&lt;=BB$5,INDEX($E$15:$E$16,MATCH(BB$5,$H$5:$CA$5,0)-MATCH($D28,$D$18:$D$90,0)+1,0),0),0)</f>
        <v>0</v>
      </c>
      <c r="BC28" s="138" cm="1">
        <f t="array" ref="BC28">$E28*IFERROR(IF($D28&lt;=BC$5,INDEX($E$15:$E$16,MATCH(BC$5,$H$5:$CA$5,0)-MATCH($D28,$D$18:$D$90,0)+1,0),0),0)</f>
        <v>0</v>
      </c>
      <c r="BD28" s="138" cm="1">
        <f t="array" ref="BD28">$E28*IFERROR(IF($D28&lt;=BD$5,INDEX($E$15:$E$16,MATCH(BD$5,$H$5:$CA$5,0)-MATCH($D28,$D$18:$D$90,0)+1,0),0),0)</f>
        <v>0</v>
      </c>
      <c r="BE28" s="138" cm="1">
        <f t="array" ref="BE28">$E28*IFERROR(IF($D28&lt;=BE$5,INDEX($E$15:$E$16,MATCH(BE$5,$H$5:$CA$5,0)-MATCH($D28,$D$18:$D$90,0)+1,0),0),0)</f>
        <v>0</v>
      </c>
      <c r="BF28" s="138" cm="1">
        <f t="array" ref="BF28">$E28*IFERROR(IF($D28&lt;=BF$5,INDEX($E$15:$E$16,MATCH(BF$5,$H$5:$CA$5,0)-MATCH($D28,$D$18:$D$90,0)+1,0),0),0)</f>
        <v>0</v>
      </c>
      <c r="BG28" s="138" cm="1">
        <f t="array" ref="BG28">$E28*IFERROR(IF($D28&lt;=BG$5,INDEX($E$15:$E$16,MATCH(BG$5,$H$5:$CA$5,0)-MATCH($D28,$D$18:$D$90,0)+1,0),0),0)</f>
        <v>0</v>
      </c>
      <c r="BH28" s="138" cm="1">
        <f t="array" ref="BH28">$E28*IFERROR(IF($D28&lt;=BH$5,INDEX($E$15:$E$16,MATCH(BH$5,$H$5:$CA$5,0)-MATCH($D28,$D$18:$D$90,0)+1,0),0),0)</f>
        <v>0</v>
      </c>
      <c r="BI28" s="138" cm="1">
        <f t="array" ref="BI28">$E28*IFERROR(IF($D28&lt;=BI$5,INDEX($E$15:$E$16,MATCH(BI$5,$H$5:$CA$5,0)-MATCH($D28,$D$18:$D$90,0)+1,0),0),0)</f>
        <v>0</v>
      </c>
      <c r="BJ28" s="138" cm="1">
        <f t="array" ref="BJ28">$E28*IFERROR(IF($D28&lt;=BJ$5,INDEX($E$15:$E$16,MATCH(BJ$5,$H$5:$CA$5,0)-MATCH($D28,$D$18:$D$90,0)+1,0),0),0)</f>
        <v>0</v>
      </c>
      <c r="BK28" s="138" cm="1">
        <f t="array" ref="BK28">$E28*IFERROR(IF($D28&lt;=BK$5,INDEX($E$15:$E$16,MATCH(BK$5,$H$5:$CA$5,0)-MATCH($D28,$D$18:$D$90,0)+1,0),0),0)</f>
        <v>0</v>
      </c>
      <c r="BL28" s="138" cm="1">
        <f t="array" ref="BL28">$E28*IFERROR(IF($D28&lt;=BL$5,INDEX($E$15:$E$16,MATCH(BL$5,$H$5:$CA$5,0)-MATCH($D28,$D$18:$D$90,0)+1,0),0),0)</f>
        <v>0</v>
      </c>
      <c r="BM28" s="138" cm="1">
        <f t="array" ref="BM28">$E28*IFERROR(IF($D28&lt;=BM$5,INDEX($E$15:$E$16,MATCH(BM$5,$H$5:$CA$5,0)-MATCH($D28,$D$18:$D$90,0)+1,0),0),0)</f>
        <v>0</v>
      </c>
      <c r="BN28" s="138" cm="1">
        <f t="array" ref="BN28">$E28*IFERROR(IF($D28&lt;=BN$5,INDEX($E$15:$E$16,MATCH(BN$5,$H$5:$CA$5,0)-MATCH($D28,$D$18:$D$90,0)+1,0),0),0)</f>
        <v>0</v>
      </c>
      <c r="BO28" s="138" cm="1">
        <f t="array" ref="BO28">$E28*IFERROR(IF($D28&lt;=BO$5,INDEX($E$15:$E$16,MATCH(BO$5,$H$5:$CA$5,0)-MATCH($D28,$D$18:$D$90,0)+1,0),0),0)</f>
        <v>0</v>
      </c>
      <c r="BP28" s="138" cm="1">
        <f t="array" ref="BP28">$E28*IFERROR(IF($D28&lt;=BP$5,INDEX($E$15:$E$16,MATCH(BP$5,$H$5:$CA$5,0)-MATCH($D28,$D$18:$D$90,0)+1,0),0),0)</f>
        <v>0</v>
      </c>
      <c r="BQ28" s="138" cm="1">
        <f t="array" ref="BQ28">$E28*IFERROR(IF($D28&lt;=BQ$5,INDEX($E$15:$E$16,MATCH(BQ$5,$H$5:$CA$5,0)-MATCH($D28,$D$18:$D$90,0)+1,0),0),0)</f>
        <v>0</v>
      </c>
      <c r="BR28" s="138" cm="1">
        <f t="array" ref="BR28">$E28*IFERROR(IF($D28&lt;=BR$5,INDEX($E$15:$E$16,MATCH(BR$5,$H$5:$CA$5,0)-MATCH($D28,$D$18:$D$90,0)+1,0),0),0)</f>
        <v>0</v>
      </c>
      <c r="BS28" s="138" cm="1">
        <f t="array" ref="BS28">$E28*IFERROR(IF($D28&lt;=BS$5,INDEX($E$15:$E$16,MATCH(BS$5,$H$5:$CA$5,0)-MATCH($D28,$D$18:$D$90,0)+1,0),0),0)</f>
        <v>0</v>
      </c>
      <c r="BT28" s="138" cm="1">
        <f t="array" ref="BT28">$E28*IFERROR(IF($D28&lt;=BT$5,INDEX($E$15:$E$16,MATCH(BT$5,$H$5:$CA$5,0)-MATCH($D28,$D$18:$D$90,0)+1,0),0),0)</f>
        <v>0</v>
      </c>
      <c r="BU28" s="138" cm="1">
        <f t="array" ref="BU28">$E28*IFERROR(IF($D28&lt;=BU$5,INDEX($E$15:$E$16,MATCH(BU$5,$H$5:$CA$5,0)-MATCH($D28,$D$18:$D$90,0)+1,0),0),0)</f>
        <v>0</v>
      </c>
      <c r="BV28" s="138" cm="1">
        <f t="array" ref="BV28">$E28*IFERROR(IF($D28&lt;=BV$5,INDEX($E$15:$E$16,MATCH(BV$5,$H$5:$CA$5,0)-MATCH($D28,$D$18:$D$90,0)+1,0),0),0)</f>
        <v>0</v>
      </c>
      <c r="BW28" s="138" cm="1">
        <f t="array" ref="BW28">$E28*IFERROR(IF($D28&lt;=BW$5,INDEX($E$15:$E$16,MATCH(BW$5,$H$5:$CA$5,0)-MATCH($D28,$D$18:$D$90,0)+1,0),0),0)</f>
        <v>0</v>
      </c>
      <c r="BX28" s="138" cm="1">
        <f t="array" ref="BX28">$E28*IFERROR(IF($D28&lt;=BX$5,INDEX($E$15:$E$16,MATCH(BX$5,$H$5:$CA$5,0)-MATCH($D28,$D$18:$D$90,0)+1,0),0),0)</f>
        <v>0</v>
      </c>
      <c r="BY28" s="138" cm="1">
        <f t="array" ref="BY28">$E28*IFERROR(IF($D28&lt;=BY$5,INDEX($E$15:$E$16,MATCH(BY$5,$H$5:$CA$5,0)-MATCH($D28,$D$18:$D$90,0)+1,0),0),0)</f>
        <v>0</v>
      </c>
      <c r="BZ28" s="138" cm="1">
        <f t="array" ref="BZ28">$E28*IFERROR(IF($D28&lt;=BZ$5,INDEX($E$15:$E$16,MATCH(BZ$5,$H$5:$CA$5,0)-MATCH($D28,$D$18:$D$90,0)+1,0),0),0)</f>
        <v>0</v>
      </c>
      <c r="CA28" s="138" cm="1">
        <f t="array" ref="CA28">$E28*IFERROR(IF($D28&lt;=CA$5,INDEX($E$15:$E$16,MATCH(CA$5,$H$5:$CA$5,0)-MATCH($D28,$D$18:$D$90,0)+1,0),0),0)</f>
        <v>0</v>
      </c>
    </row>
    <row r="29" spans="4:79" outlineLevel="1">
      <c r="D29" s="24">
        <f t="shared" si="10"/>
        <v>46387</v>
      </c>
      <c r="E29" s="137" cm="1">
        <f t="array" ref="E29">INDEX($H$7:$CA$7,0,MATCH($D29,$H$5:$CA$5,0))</f>
        <v>64352.25</v>
      </c>
      <c r="H29" s="138" cm="1">
        <f t="array" ref="H29">$E29*IFERROR(IF($D29&lt;=H$5,INDEX($E$15:$E$16,MATCH(H$5,$H$5:$CA$5,0)-MATCH($D29,$D$18:$D$90,0)+1,0),0),0)</f>
        <v>0</v>
      </c>
      <c r="I29" s="138" cm="1">
        <f t="array" ref="I29">$E29*IFERROR(IF($D29&lt;=I$5,INDEX($E$15:$E$16,MATCH(I$5,$H$5:$CA$5,0)-MATCH($D29,$D$18:$D$90,0)+1,0),0),0)</f>
        <v>0</v>
      </c>
      <c r="J29" s="138" cm="1">
        <f t="array" ref="J29">$E29*IFERROR(IF($D29&lt;=J$5,INDEX($E$15:$E$16,MATCH(J$5,$H$5:$CA$5,0)-MATCH($D29,$D$18:$D$90,0)+1,0),0),0)</f>
        <v>0</v>
      </c>
      <c r="K29" s="138" cm="1">
        <f t="array" ref="K29">$E29*IFERROR(IF($D29&lt;=K$5,INDEX($E$15:$E$16,MATCH(K$5,$H$5:$CA$5,0)-MATCH($D29,$D$18:$D$90,0)+1,0),0),0)</f>
        <v>0</v>
      </c>
      <c r="L29" s="138" cm="1">
        <f t="array" ref="L29">$E29*IFERROR(IF($D29&lt;=L$5,INDEX($E$15:$E$16,MATCH(L$5,$H$5:$CA$5,0)-MATCH($D29,$D$18:$D$90,0)+1,0),0),0)</f>
        <v>0</v>
      </c>
      <c r="M29" s="138" cm="1">
        <f t="array" ref="M29">$E29*IFERROR(IF($D29&lt;=M$5,INDEX($E$15:$E$16,MATCH(M$5,$H$5:$CA$5,0)-MATCH($D29,$D$18:$D$90,0)+1,0),0),0)</f>
        <v>0</v>
      </c>
      <c r="N29" s="138" cm="1">
        <f t="array" ref="N29">$E29*IFERROR(IF($D29&lt;=N$5,INDEX($E$15:$E$16,MATCH(N$5,$H$5:$CA$5,0)-MATCH($D29,$D$18:$D$90,0)+1,0),0),0)</f>
        <v>0</v>
      </c>
      <c r="O29" s="138" cm="1">
        <f t="array" ref="O29">$E29*IFERROR(IF($D29&lt;=O$5,INDEX($E$15:$E$16,MATCH(O$5,$H$5:$CA$5,0)-MATCH($D29,$D$18:$D$90,0)+1,0),0),0)</f>
        <v>0</v>
      </c>
      <c r="P29" s="138" cm="1">
        <f t="array" ref="P29">$E29*IFERROR(IF($D29&lt;=P$5,INDEX($E$15:$E$16,MATCH(P$5,$H$5:$CA$5,0)-MATCH($D29,$D$18:$D$90,0)+1,0),0),0)</f>
        <v>0</v>
      </c>
      <c r="Q29" s="138" cm="1">
        <f t="array" ref="Q29">$E29*IFERROR(IF($D29&lt;=Q$5,INDEX($E$15:$E$16,MATCH(Q$5,$H$5:$CA$5,0)-MATCH($D29,$D$18:$D$90,0)+1,0),0),0)</f>
        <v>0</v>
      </c>
      <c r="R29" s="138" cm="1">
        <f t="array" ref="R29">$E29*IFERROR(IF($D29&lt;=R$5,INDEX($E$15:$E$16,MATCH(R$5,$H$5:$CA$5,0)-MATCH($D29,$D$18:$D$90,0)+1,0),0),0)</f>
        <v>0</v>
      </c>
      <c r="S29" s="138" cm="1">
        <f t="array" ref="S29">$E29*IFERROR(IF($D29&lt;=S$5,INDEX($E$15:$E$16,MATCH(S$5,$H$5:$CA$5,0)-MATCH($D29,$D$18:$D$90,0)+1,0),0),0)</f>
        <v>32176.125</v>
      </c>
      <c r="T29" s="138" cm="1">
        <f t="array" ref="T29">$E29*IFERROR(IF($D29&lt;=T$5,INDEX($E$15:$E$16,MATCH(T$5,$H$5:$CA$5,0)-MATCH($D29,$D$18:$D$90,0)+1,0),0),0)</f>
        <v>32176.125</v>
      </c>
      <c r="U29" s="138" cm="1">
        <f t="array" ref="U29">$E29*IFERROR(IF($D29&lt;=U$5,INDEX($E$15:$E$16,MATCH(U$5,$H$5:$CA$5,0)-MATCH($D29,$D$18:$D$90,0)+1,0),0),0)</f>
        <v>0</v>
      </c>
      <c r="V29" s="138" cm="1">
        <f t="array" ref="V29">$E29*IFERROR(IF($D29&lt;=V$5,INDEX($E$15:$E$16,MATCH(V$5,$H$5:$CA$5,0)-MATCH($D29,$D$18:$D$90,0)+1,0),0),0)</f>
        <v>0</v>
      </c>
      <c r="W29" s="138" cm="1">
        <f t="array" ref="W29">$E29*IFERROR(IF($D29&lt;=W$5,INDEX($E$15:$E$16,MATCH(W$5,$H$5:$CA$5,0)-MATCH($D29,$D$18:$D$90,0)+1,0),0),0)</f>
        <v>0</v>
      </c>
      <c r="X29" s="138" cm="1">
        <f t="array" ref="X29">$E29*IFERROR(IF($D29&lt;=X$5,INDEX($E$15:$E$16,MATCH(X$5,$H$5:$CA$5,0)-MATCH($D29,$D$18:$D$90,0)+1,0),0),0)</f>
        <v>0</v>
      </c>
      <c r="Y29" s="138" cm="1">
        <f t="array" ref="Y29">$E29*IFERROR(IF($D29&lt;=Y$5,INDEX($E$15:$E$16,MATCH(Y$5,$H$5:$CA$5,0)-MATCH($D29,$D$18:$D$90,0)+1,0),0),0)</f>
        <v>0</v>
      </c>
      <c r="Z29" s="138" cm="1">
        <f t="array" ref="Z29">$E29*IFERROR(IF($D29&lt;=Z$5,INDEX($E$15:$E$16,MATCH(Z$5,$H$5:$CA$5,0)-MATCH($D29,$D$18:$D$90,0)+1,0),0),0)</f>
        <v>0</v>
      </c>
      <c r="AA29" s="138" cm="1">
        <f t="array" ref="AA29">$E29*IFERROR(IF($D29&lt;=AA$5,INDEX($E$15:$E$16,MATCH(AA$5,$H$5:$CA$5,0)-MATCH($D29,$D$18:$D$90,0)+1,0),0),0)</f>
        <v>0</v>
      </c>
      <c r="AB29" s="138" cm="1">
        <f t="array" ref="AB29">$E29*IFERROR(IF($D29&lt;=AB$5,INDEX($E$15:$E$16,MATCH(AB$5,$H$5:$CA$5,0)-MATCH($D29,$D$18:$D$90,0)+1,0),0),0)</f>
        <v>0</v>
      </c>
      <c r="AC29" s="138" cm="1">
        <f t="array" ref="AC29">$E29*IFERROR(IF($D29&lt;=AC$5,INDEX($E$15:$E$16,MATCH(AC$5,$H$5:$CA$5,0)-MATCH($D29,$D$18:$D$90,0)+1,0),0),0)</f>
        <v>0</v>
      </c>
      <c r="AD29" s="138" cm="1">
        <f t="array" ref="AD29">$E29*IFERROR(IF($D29&lt;=AD$5,INDEX($E$15:$E$16,MATCH(AD$5,$H$5:$CA$5,0)-MATCH($D29,$D$18:$D$90,0)+1,0),0),0)</f>
        <v>0</v>
      </c>
      <c r="AE29" s="138" cm="1">
        <f t="array" ref="AE29">$E29*IFERROR(IF($D29&lt;=AE$5,INDEX($E$15:$E$16,MATCH(AE$5,$H$5:$CA$5,0)-MATCH($D29,$D$18:$D$90,0)+1,0),0),0)</f>
        <v>0</v>
      </c>
      <c r="AF29" s="138" cm="1">
        <f t="array" ref="AF29">$E29*IFERROR(IF($D29&lt;=AF$5,INDEX($E$15:$E$16,MATCH(AF$5,$H$5:$CA$5,0)-MATCH($D29,$D$18:$D$90,0)+1,0),0),0)</f>
        <v>0</v>
      </c>
      <c r="AG29" s="138" cm="1">
        <f t="array" ref="AG29">$E29*IFERROR(IF($D29&lt;=AG$5,INDEX($E$15:$E$16,MATCH(AG$5,$H$5:$CA$5,0)-MATCH($D29,$D$18:$D$90,0)+1,0),0),0)</f>
        <v>0</v>
      </c>
      <c r="AH29" s="138" cm="1">
        <f t="array" ref="AH29">$E29*IFERROR(IF($D29&lt;=AH$5,INDEX($E$15:$E$16,MATCH(AH$5,$H$5:$CA$5,0)-MATCH($D29,$D$18:$D$90,0)+1,0),0),0)</f>
        <v>0</v>
      </c>
      <c r="AI29" s="138" cm="1">
        <f t="array" ref="AI29">$E29*IFERROR(IF($D29&lt;=AI$5,INDEX($E$15:$E$16,MATCH(AI$5,$H$5:$CA$5,0)-MATCH($D29,$D$18:$D$90,0)+1,0),0),0)</f>
        <v>0</v>
      </c>
      <c r="AJ29" s="138" cm="1">
        <f t="array" ref="AJ29">$E29*IFERROR(IF($D29&lt;=AJ$5,INDEX($E$15:$E$16,MATCH(AJ$5,$H$5:$CA$5,0)-MATCH($D29,$D$18:$D$90,0)+1,0),0),0)</f>
        <v>0</v>
      </c>
      <c r="AK29" s="138" cm="1">
        <f t="array" ref="AK29">$E29*IFERROR(IF($D29&lt;=AK$5,INDEX($E$15:$E$16,MATCH(AK$5,$H$5:$CA$5,0)-MATCH($D29,$D$18:$D$90,0)+1,0),0),0)</f>
        <v>0</v>
      </c>
      <c r="AL29" s="138" cm="1">
        <f t="array" ref="AL29">$E29*IFERROR(IF($D29&lt;=AL$5,INDEX($E$15:$E$16,MATCH(AL$5,$H$5:$CA$5,0)-MATCH($D29,$D$18:$D$90,0)+1,0),0),0)</f>
        <v>0</v>
      </c>
      <c r="AM29" s="138" cm="1">
        <f t="array" ref="AM29">$E29*IFERROR(IF($D29&lt;=AM$5,INDEX($E$15:$E$16,MATCH(AM$5,$H$5:$CA$5,0)-MATCH($D29,$D$18:$D$90,0)+1,0),0),0)</f>
        <v>0</v>
      </c>
      <c r="AN29" s="138" cm="1">
        <f t="array" ref="AN29">$E29*IFERROR(IF($D29&lt;=AN$5,INDEX($E$15:$E$16,MATCH(AN$5,$H$5:$CA$5,0)-MATCH($D29,$D$18:$D$90,0)+1,0),0),0)</f>
        <v>0</v>
      </c>
      <c r="AO29" s="138" cm="1">
        <f t="array" ref="AO29">$E29*IFERROR(IF($D29&lt;=AO$5,INDEX($E$15:$E$16,MATCH(AO$5,$H$5:$CA$5,0)-MATCH($D29,$D$18:$D$90,0)+1,0),0),0)</f>
        <v>0</v>
      </c>
      <c r="AP29" s="138" cm="1">
        <f t="array" ref="AP29">$E29*IFERROR(IF($D29&lt;=AP$5,INDEX($E$15:$E$16,MATCH(AP$5,$H$5:$CA$5,0)-MATCH($D29,$D$18:$D$90,0)+1,0),0),0)</f>
        <v>0</v>
      </c>
      <c r="AQ29" s="138" cm="1">
        <f t="array" ref="AQ29">$E29*IFERROR(IF($D29&lt;=AQ$5,INDEX($E$15:$E$16,MATCH(AQ$5,$H$5:$CA$5,0)-MATCH($D29,$D$18:$D$90,0)+1,0),0),0)</f>
        <v>0</v>
      </c>
      <c r="AR29" s="138" cm="1">
        <f t="array" ref="AR29">$E29*IFERROR(IF($D29&lt;=AR$5,INDEX($E$15:$E$16,MATCH(AR$5,$H$5:$CA$5,0)-MATCH($D29,$D$18:$D$90,0)+1,0),0),0)</f>
        <v>0</v>
      </c>
      <c r="AS29" s="138" cm="1">
        <f t="array" ref="AS29">$E29*IFERROR(IF($D29&lt;=AS$5,INDEX($E$15:$E$16,MATCH(AS$5,$H$5:$CA$5,0)-MATCH($D29,$D$18:$D$90,0)+1,0),0),0)</f>
        <v>0</v>
      </c>
      <c r="AT29" s="138" cm="1">
        <f t="array" ref="AT29">$E29*IFERROR(IF($D29&lt;=AT$5,INDEX($E$15:$E$16,MATCH(AT$5,$H$5:$CA$5,0)-MATCH($D29,$D$18:$D$90,0)+1,0),0),0)</f>
        <v>0</v>
      </c>
      <c r="AU29" s="138" cm="1">
        <f t="array" ref="AU29">$E29*IFERROR(IF($D29&lt;=AU$5,INDEX($E$15:$E$16,MATCH(AU$5,$H$5:$CA$5,0)-MATCH($D29,$D$18:$D$90,0)+1,0),0),0)</f>
        <v>0</v>
      </c>
      <c r="AV29" s="138" cm="1">
        <f t="array" ref="AV29">$E29*IFERROR(IF($D29&lt;=AV$5,INDEX($E$15:$E$16,MATCH(AV$5,$H$5:$CA$5,0)-MATCH($D29,$D$18:$D$90,0)+1,0),0),0)</f>
        <v>0</v>
      </c>
      <c r="AW29" s="138" cm="1">
        <f t="array" ref="AW29">$E29*IFERROR(IF($D29&lt;=AW$5,INDEX($E$15:$E$16,MATCH(AW$5,$H$5:$CA$5,0)-MATCH($D29,$D$18:$D$90,0)+1,0),0),0)</f>
        <v>0</v>
      </c>
      <c r="AX29" s="138" cm="1">
        <f t="array" ref="AX29">$E29*IFERROR(IF($D29&lt;=AX$5,INDEX($E$15:$E$16,MATCH(AX$5,$H$5:$CA$5,0)-MATCH($D29,$D$18:$D$90,0)+1,0),0),0)</f>
        <v>0</v>
      </c>
      <c r="AY29" s="138" cm="1">
        <f t="array" ref="AY29">$E29*IFERROR(IF($D29&lt;=AY$5,INDEX($E$15:$E$16,MATCH(AY$5,$H$5:$CA$5,0)-MATCH($D29,$D$18:$D$90,0)+1,0),0),0)</f>
        <v>0</v>
      </c>
      <c r="AZ29" s="138" cm="1">
        <f t="array" ref="AZ29">$E29*IFERROR(IF($D29&lt;=AZ$5,INDEX($E$15:$E$16,MATCH(AZ$5,$H$5:$CA$5,0)-MATCH($D29,$D$18:$D$90,0)+1,0),0),0)</f>
        <v>0</v>
      </c>
      <c r="BA29" s="138" cm="1">
        <f t="array" ref="BA29">$E29*IFERROR(IF($D29&lt;=BA$5,INDEX($E$15:$E$16,MATCH(BA$5,$H$5:$CA$5,0)-MATCH($D29,$D$18:$D$90,0)+1,0),0),0)</f>
        <v>0</v>
      </c>
      <c r="BB29" s="138" cm="1">
        <f t="array" ref="BB29">$E29*IFERROR(IF($D29&lt;=BB$5,INDEX($E$15:$E$16,MATCH(BB$5,$H$5:$CA$5,0)-MATCH($D29,$D$18:$D$90,0)+1,0),0),0)</f>
        <v>0</v>
      </c>
      <c r="BC29" s="138" cm="1">
        <f t="array" ref="BC29">$E29*IFERROR(IF($D29&lt;=BC$5,INDEX($E$15:$E$16,MATCH(BC$5,$H$5:$CA$5,0)-MATCH($D29,$D$18:$D$90,0)+1,0),0),0)</f>
        <v>0</v>
      </c>
      <c r="BD29" s="138" cm="1">
        <f t="array" ref="BD29">$E29*IFERROR(IF($D29&lt;=BD$5,INDEX($E$15:$E$16,MATCH(BD$5,$H$5:$CA$5,0)-MATCH($D29,$D$18:$D$90,0)+1,0),0),0)</f>
        <v>0</v>
      </c>
      <c r="BE29" s="138" cm="1">
        <f t="array" ref="BE29">$E29*IFERROR(IF($D29&lt;=BE$5,INDEX($E$15:$E$16,MATCH(BE$5,$H$5:$CA$5,0)-MATCH($D29,$D$18:$D$90,0)+1,0),0),0)</f>
        <v>0</v>
      </c>
      <c r="BF29" s="138" cm="1">
        <f t="array" ref="BF29">$E29*IFERROR(IF($D29&lt;=BF$5,INDEX($E$15:$E$16,MATCH(BF$5,$H$5:$CA$5,0)-MATCH($D29,$D$18:$D$90,0)+1,0),0),0)</f>
        <v>0</v>
      </c>
      <c r="BG29" s="138" cm="1">
        <f t="array" ref="BG29">$E29*IFERROR(IF($D29&lt;=BG$5,INDEX($E$15:$E$16,MATCH(BG$5,$H$5:$CA$5,0)-MATCH($D29,$D$18:$D$90,0)+1,0),0),0)</f>
        <v>0</v>
      </c>
      <c r="BH29" s="138" cm="1">
        <f t="array" ref="BH29">$E29*IFERROR(IF($D29&lt;=BH$5,INDEX($E$15:$E$16,MATCH(BH$5,$H$5:$CA$5,0)-MATCH($D29,$D$18:$D$90,0)+1,0),0),0)</f>
        <v>0</v>
      </c>
      <c r="BI29" s="138" cm="1">
        <f t="array" ref="BI29">$E29*IFERROR(IF($D29&lt;=BI$5,INDEX($E$15:$E$16,MATCH(BI$5,$H$5:$CA$5,0)-MATCH($D29,$D$18:$D$90,0)+1,0),0),0)</f>
        <v>0</v>
      </c>
      <c r="BJ29" s="138" cm="1">
        <f t="array" ref="BJ29">$E29*IFERROR(IF($D29&lt;=BJ$5,INDEX($E$15:$E$16,MATCH(BJ$5,$H$5:$CA$5,0)-MATCH($D29,$D$18:$D$90,0)+1,0),0),0)</f>
        <v>0</v>
      </c>
      <c r="BK29" s="138" cm="1">
        <f t="array" ref="BK29">$E29*IFERROR(IF($D29&lt;=BK$5,INDEX($E$15:$E$16,MATCH(BK$5,$H$5:$CA$5,0)-MATCH($D29,$D$18:$D$90,0)+1,0),0),0)</f>
        <v>0</v>
      </c>
      <c r="BL29" s="138" cm="1">
        <f t="array" ref="BL29">$E29*IFERROR(IF($D29&lt;=BL$5,INDEX($E$15:$E$16,MATCH(BL$5,$H$5:$CA$5,0)-MATCH($D29,$D$18:$D$90,0)+1,0),0),0)</f>
        <v>0</v>
      </c>
      <c r="BM29" s="138" cm="1">
        <f t="array" ref="BM29">$E29*IFERROR(IF($D29&lt;=BM$5,INDEX($E$15:$E$16,MATCH(BM$5,$H$5:$CA$5,0)-MATCH($D29,$D$18:$D$90,0)+1,0),0),0)</f>
        <v>0</v>
      </c>
      <c r="BN29" s="138" cm="1">
        <f t="array" ref="BN29">$E29*IFERROR(IF($D29&lt;=BN$5,INDEX($E$15:$E$16,MATCH(BN$5,$H$5:$CA$5,0)-MATCH($D29,$D$18:$D$90,0)+1,0),0),0)</f>
        <v>0</v>
      </c>
      <c r="BO29" s="138" cm="1">
        <f t="array" ref="BO29">$E29*IFERROR(IF($D29&lt;=BO$5,INDEX($E$15:$E$16,MATCH(BO$5,$H$5:$CA$5,0)-MATCH($D29,$D$18:$D$90,0)+1,0),0),0)</f>
        <v>0</v>
      </c>
      <c r="BP29" s="138" cm="1">
        <f t="array" ref="BP29">$E29*IFERROR(IF($D29&lt;=BP$5,INDEX($E$15:$E$16,MATCH(BP$5,$H$5:$CA$5,0)-MATCH($D29,$D$18:$D$90,0)+1,0),0),0)</f>
        <v>0</v>
      </c>
      <c r="BQ29" s="138" cm="1">
        <f t="array" ref="BQ29">$E29*IFERROR(IF($D29&lt;=BQ$5,INDEX($E$15:$E$16,MATCH(BQ$5,$H$5:$CA$5,0)-MATCH($D29,$D$18:$D$90,0)+1,0),0),0)</f>
        <v>0</v>
      </c>
      <c r="BR29" s="138" cm="1">
        <f t="array" ref="BR29">$E29*IFERROR(IF($D29&lt;=BR$5,INDEX($E$15:$E$16,MATCH(BR$5,$H$5:$CA$5,0)-MATCH($D29,$D$18:$D$90,0)+1,0),0),0)</f>
        <v>0</v>
      </c>
      <c r="BS29" s="138" cm="1">
        <f t="array" ref="BS29">$E29*IFERROR(IF($D29&lt;=BS$5,INDEX($E$15:$E$16,MATCH(BS$5,$H$5:$CA$5,0)-MATCH($D29,$D$18:$D$90,0)+1,0),0),0)</f>
        <v>0</v>
      </c>
      <c r="BT29" s="138" cm="1">
        <f t="array" ref="BT29">$E29*IFERROR(IF($D29&lt;=BT$5,INDEX($E$15:$E$16,MATCH(BT$5,$H$5:$CA$5,0)-MATCH($D29,$D$18:$D$90,0)+1,0),0),0)</f>
        <v>0</v>
      </c>
      <c r="BU29" s="138" cm="1">
        <f t="array" ref="BU29">$E29*IFERROR(IF($D29&lt;=BU$5,INDEX($E$15:$E$16,MATCH(BU$5,$H$5:$CA$5,0)-MATCH($D29,$D$18:$D$90,0)+1,0),0),0)</f>
        <v>0</v>
      </c>
      <c r="BV29" s="138" cm="1">
        <f t="array" ref="BV29">$E29*IFERROR(IF($D29&lt;=BV$5,INDEX($E$15:$E$16,MATCH(BV$5,$H$5:$CA$5,0)-MATCH($D29,$D$18:$D$90,0)+1,0),0),0)</f>
        <v>0</v>
      </c>
      <c r="BW29" s="138" cm="1">
        <f t="array" ref="BW29">$E29*IFERROR(IF($D29&lt;=BW$5,INDEX($E$15:$E$16,MATCH(BW$5,$H$5:$CA$5,0)-MATCH($D29,$D$18:$D$90,0)+1,0),0),0)</f>
        <v>0</v>
      </c>
      <c r="BX29" s="138" cm="1">
        <f t="array" ref="BX29">$E29*IFERROR(IF($D29&lt;=BX$5,INDEX($E$15:$E$16,MATCH(BX$5,$H$5:$CA$5,0)-MATCH($D29,$D$18:$D$90,0)+1,0),0),0)</f>
        <v>0</v>
      </c>
      <c r="BY29" s="138" cm="1">
        <f t="array" ref="BY29">$E29*IFERROR(IF($D29&lt;=BY$5,INDEX($E$15:$E$16,MATCH(BY$5,$H$5:$CA$5,0)-MATCH($D29,$D$18:$D$90,0)+1,0),0),0)</f>
        <v>0</v>
      </c>
      <c r="BZ29" s="138" cm="1">
        <f t="array" ref="BZ29">$E29*IFERROR(IF($D29&lt;=BZ$5,INDEX($E$15:$E$16,MATCH(BZ$5,$H$5:$CA$5,0)-MATCH($D29,$D$18:$D$90,0)+1,0),0),0)</f>
        <v>0</v>
      </c>
      <c r="CA29" s="138" cm="1">
        <f t="array" ref="CA29">$E29*IFERROR(IF($D29&lt;=CA$5,INDEX($E$15:$E$16,MATCH(CA$5,$H$5:$CA$5,0)-MATCH($D29,$D$18:$D$90,0)+1,0),0),0)</f>
        <v>0</v>
      </c>
    </row>
    <row r="30" spans="4:79" outlineLevel="1">
      <c r="D30" s="24">
        <f t="shared" si="10"/>
        <v>46418</v>
      </c>
      <c r="E30" s="137" cm="1">
        <f t="array" ref="E30">INDEX($H$7:$CA$7,0,MATCH($D30,$H$5:$CA$5,0))</f>
        <v>123075.10416666667</v>
      </c>
      <c r="H30" s="138" cm="1">
        <f t="array" ref="H30">$E30*IFERROR(IF($D30&lt;=H$5,INDEX($E$15:$E$16,MATCH(H$5,$H$5:$CA$5,0)-MATCH($D30,$D$18:$D$90,0)+1,0),0),0)</f>
        <v>0</v>
      </c>
      <c r="I30" s="138" cm="1">
        <f t="array" ref="I30">$E30*IFERROR(IF($D30&lt;=I$5,INDEX($E$15:$E$16,MATCH(I$5,$H$5:$CA$5,0)-MATCH($D30,$D$18:$D$90,0)+1,0),0),0)</f>
        <v>0</v>
      </c>
      <c r="J30" s="138" cm="1">
        <f t="array" ref="J30">$E30*IFERROR(IF($D30&lt;=J$5,INDEX($E$15:$E$16,MATCH(J$5,$H$5:$CA$5,0)-MATCH($D30,$D$18:$D$90,0)+1,0),0),0)</f>
        <v>0</v>
      </c>
      <c r="K30" s="138" cm="1">
        <f t="array" ref="K30">$E30*IFERROR(IF($D30&lt;=K$5,INDEX($E$15:$E$16,MATCH(K$5,$H$5:$CA$5,0)-MATCH($D30,$D$18:$D$90,0)+1,0),0),0)</f>
        <v>0</v>
      </c>
      <c r="L30" s="138" cm="1">
        <f t="array" ref="L30">$E30*IFERROR(IF($D30&lt;=L$5,INDEX($E$15:$E$16,MATCH(L$5,$H$5:$CA$5,0)-MATCH($D30,$D$18:$D$90,0)+1,0),0),0)</f>
        <v>0</v>
      </c>
      <c r="M30" s="138" cm="1">
        <f t="array" ref="M30">$E30*IFERROR(IF($D30&lt;=M$5,INDEX($E$15:$E$16,MATCH(M$5,$H$5:$CA$5,0)-MATCH($D30,$D$18:$D$90,0)+1,0),0),0)</f>
        <v>0</v>
      </c>
      <c r="N30" s="138" cm="1">
        <f t="array" ref="N30">$E30*IFERROR(IF($D30&lt;=N$5,INDEX($E$15:$E$16,MATCH(N$5,$H$5:$CA$5,0)-MATCH($D30,$D$18:$D$90,0)+1,0),0),0)</f>
        <v>0</v>
      </c>
      <c r="O30" s="138" cm="1">
        <f t="array" ref="O30">$E30*IFERROR(IF($D30&lt;=O$5,INDEX($E$15:$E$16,MATCH(O$5,$H$5:$CA$5,0)-MATCH($D30,$D$18:$D$90,0)+1,0),0),0)</f>
        <v>0</v>
      </c>
      <c r="P30" s="138" cm="1">
        <f t="array" ref="P30">$E30*IFERROR(IF($D30&lt;=P$5,INDEX($E$15:$E$16,MATCH(P$5,$H$5:$CA$5,0)-MATCH($D30,$D$18:$D$90,0)+1,0),0),0)</f>
        <v>0</v>
      </c>
      <c r="Q30" s="138" cm="1">
        <f t="array" ref="Q30">$E30*IFERROR(IF($D30&lt;=Q$5,INDEX($E$15:$E$16,MATCH(Q$5,$H$5:$CA$5,0)-MATCH($D30,$D$18:$D$90,0)+1,0),0),0)</f>
        <v>0</v>
      </c>
      <c r="R30" s="138" cm="1">
        <f t="array" ref="R30">$E30*IFERROR(IF($D30&lt;=R$5,INDEX($E$15:$E$16,MATCH(R$5,$H$5:$CA$5,0)-MATCH($D30,$D$18:$D$90,0)+1,0),0),0)</f>
        <v>0</v>
      </c>
      <c r="S30" s="138" cm="1">
        <f t="array" ref="S30">$E30*IFERROR(IF($D30&lt;=S$5,INDEX($E$15:$E$16,MATCH(S$5,$H$5:$CA$5,0)-MATCH($D30,$D$18:$D$90,0)+1,0),0),0)</f>
        <v>0</v>
      </c>
      <c r="T30" s="138" cm="1">
        <f t="array" ref="T30">$E30*IFERROR(IF($D30&lt;=T$5,INDEX($E$15:$E$16,MATCH(T$5,$H$5:$CA$5,0)-MATCH($D30,$D$18:$D$90,0)+1,0),0),0)</f>
        <v>61537.552083333336</v>
      </c>
      <c r="U30" s="138" cm="1">
        <f t="array" ref="U30">$E30*IFERROR(IF($D30&lt;=U$5,INDEX($E$15:$E$16,MATCH(U$5,$H$5:$CA$5,0)-MATCH($D30,$D$18:$D$90,0)+1,0),0),0)</f>
        <v>61537.552083333336</v>
      </c>
      <c r="V30" s="138" cm="1">
        <f t="array" ref="V30">$E30*IFERROR(IF($D30&lt;=V$5,INDEX($E$15:$E$16,MATCH(V$5,$H$5:$CA$5,0)-MATCH($D30,$D$18:$D$90,0)+1,0),0),0)</f>
        <v>0</v>
      </c>
      <c r="W30" s="138" cm="1">
        <f t="array" ref="W30">$E30*IFERROR(IF($D30&lt;=W$5,INDEX($E$15:$E$16,MATCH(W$5,$H$5:$CA$5,0)-MATCH($D30,$D$18:$D$90,0)+1,0),0),0)</f>
        <v>0</v>
      </c>
      <c r="X30" s="138" cm="1">
        <f t="array" ref="X30">$E30*IFERROR(IF($D30&lt;=X$5,INDEX($E$15:$E$16,MATCH(X$5,$H$5:$CA$5,0)-MATCH($D30,$D$18:$D$90,0)+1,0),0),0)</f>
        <v>0</v>
      </c>
      <c r="Y30" s="138" cm="1">
        <f t="array" ref="Y30">$E30*IFERROR(IF($D30&lt;=Y$5,INDEX($E$15:$E$16,MATCH(Y$5,$H$5:$CA$5,0)-MATCH($D30,$D$18:$D$90,0)+1,0),0),0)</f>
        <v>0</v>
      </c>
      <c r="Z30" s="138" cm="1">
        <f t="array" ref="Z30">$E30*IFERROR(IF($D30&lt;=Z$5,INDEX($E$15:$E$16,MATCH(Z$5,$H$5:$CA$5,0)-MATCH($D30,$D$18:$D$90,0)+1,0),0),0)</f>
        <v>0</v>
      </c>
      <c r="AA30" s="138" cm="1">
        <f t="array" ref="AA30">$E30*IFERROR(IF($D30&lt;=AA$5,INDEX($E$15:$E$16,MATCH(AA$5,$H$5:$CA$5,0)-MATCH($D30,$D$18:$D$90,0)+1,0),0),0)</f>
        <v>0</v>
      </c>
      <c r="AB30" s="138" cm="1">
        <f t="array" ref="AB30">$E30*IFERROR(IF($D30&lt;=AB$5,INDEX($E$15:$E$16,MATCH(AB$5,$H$5:$CA$5,0)-MATCH($D30,$D$18:$D$90,0)+1,0),0),0)</f>
        <v>0</v>
      </c>
      <c r="AC30" s="138" cm="1">
        <f t="array" ref="AC30">$E30*IFERROR(IF($D30&lt;=AC$5,INDEX($E$15:$E$16,MATCH(AC$5,$H$5:$CA$5,0)-MATCH($D30,$D$18:$D$90,0)+1,0),0),0)</f>
        <v>0</v>
      </c>
      <c r="AD30" s="138" cm="1">
        <f t="array" ref="AD30">$E30*IFERROR(IF($D30&lt;=AD$5,INDEX($E$15:$E$16,MATCH(AD$5,$H$5:$CA$5,0)-MATCH($D30,$D$18:$D$90,0)+1,0),0),0)</f>
        <v>0</v>
      </c>
      <c r="AE30" s="138" cm="1">
        <f t="array" ref="AE30">$E30*IFERROR(IF($D30&lt;=AE$5,INDEX($E$15:$E$16,MATCH(AE$5,$H$5:$CA$5,0)-MATCH($D30,$D$18:$D$90,0)+1,0),0),0)</f>
        <v>0</v>
      </c>
      <c r="AF30" s="138" cm="1">
        <f t="array" ref="AF30">$E30*IFERROR(IF($D30&lt;=AF$5,INDEX($E$15:$E$16,MATCH(AF$5,$H$5:$CA$5,0)-MATCH($D30,$D$18:$D$90,0)+1,0),0),0)</f>
        <v>0</v>
      </c>
      <c r="AG30" s="138" cm="1">
        <f t="array" ref="AG30">$E30*IFERROR(IF($D30&lt;=AG$5,INDEX($E$15:$E$16,MATCH(AG$5,$H$5:$CA$5,0)-MATCH($D30,$D$18:$D$90,0)+1,0),0),0)</f>
        <v>0</v>
      </c>
      <c r="AH30" s="138" cm="1">
        <f t="array" ref="AH30">$E30*IFERROR(IF($D30&lt;=AH$5,INDEX($E$15:$E$16,MATCH(AH$5,$H$5:$CA$5,0)-MATCH($D30,$D$18:$D$90,0)+1,0),0),0)</f>
        <v>0</v>
      </c>
      <c r="AI30" s="138" cm="1">
        <f t="array" ref="AI30">$E30*IFERROR(IF($D30&lt;=AI$5,INDEX($E$15:$E$16,MATCH(AI$5,$H$5:$CA$5,0)-MATCH($D30,$D$18:$D$90,0)+1,0),0),0)</f>
        <v>0</v>
      </c>
      <c r="AJ30" s="138" cm="1">
        <f t="array" ref="AJ30">$E30*IFERROR(IF($D30&lt;=AJ$5,INDEX($E$15:$E$16,MATCH(AJ$5,$H$5:$CA$5,0)-MATCH($D30,$D$18:$D$90,0)+1,0),0),0)</f>
        <v>0</v>
      </c>
      <c r="AK30" s="138" cm="1">
        <f t="array" ref="AK30">$E30*IFERROR(IF($D30&lt;=AK$5,INDEX($E$15:$E$16,MATCH(AK$5,$H$5:$CA$5,0)-MATCH($D30,$D$18:$D$90,0)+1,0),0),0)</f>
        <v>0</v>
      </c>
      <c r="AL30" s="138" cm="1">
        <f t="array" ref="AL30">$E30*IFERROR(IF($D30&lt;=AL$5,INDEX($E$15:$E$16,MATCH(AL$5,$H$5:$CA$5,0)-MATCH($D30,$D$18:$D$90,0)+1,0),0),0)</f>
        <v>0</v>
      </c>
      <c r="AM30" s="138" cm="1">
        <f t="array" ref="AM30">$E30*IFERROR(IF($D30&lt;=AM$5,INDEX($E$15:$E$16,MATCH(AM$5,$H$5:$CA$5,0)-MATCH($D30,$D$18:$D$90,0)+1,0),0),0)</f>
        <v>0</v>
      </c>
      <c r="AN30" s="138" cm="1">
        <f t="array" ref="AN30">$E30*IFERROR(IF($D30&lt;=AN$5,INDEX($E$15:$E$16,MATCH(AN$5,$H$5:$CA$5,0)-MATCH($D30,$D$18:$D$90,0)+1,0),0),0)</f>
        <v>0</v>
      </c>
      <c r="AO30" s="138" cm="1">
        <f t="array" ref="AO30">$E30*IFERROR(IF($D30&lt;=AO$5,INDEX($E$15:$E$16,MATCH(AO$5,$H$5:$CA$5,0)-MATCH($D30,$D$18:$D$90,0)+1,0),0),0)</f>
        <v>0</v>
      </c>
      <c r="AP30" s="138" cm="1">
        <f t="array" ref="AP30">$E30*IFERROR(IF($D30&lt;=AP$5,INDEX($E$15:$E$16,MATCH(AP$5,$H$5:$CA$5,0)-MATCH($D30,$D$18:$D$90,0)+1,0),0),0)</f>
        <v>0</v>
      </c>
      <c r="AQ30" s="138" cm="1">
        <f t="array" ref="AQ30">$E30*IFERROR(IF($D30&lt;=AQ$5,INDEX($E$15:$E$16,MATCH(AQ$5,$H$5:$CA$5,0)-MATCH($D30,$D$18:$D$90,0)+1,0),0),0)</f>
        <v>0</v>
      </c>
      <c r="AR30" s="138" cm="1">
        <f t="array" ref="AR30">$E30*IFERROR(IF($D30&lt;=AR$5,INDEX($E$15:$E$16,MATCH(AR$5,$H$5:$CA$5,0)-MATCH($D30,$D$18:$D$90,0)+1,0),0),0)</f>
        <v>0</v>
      </c>
      <c r="AS30" s="138" cm="1">
        <f t="array" ref="AS30">$E30*IFERROR(IF($D30&lt;=AS$5,INDEX($E$15:$E$16,MATCH(AS$5,$H$5:$CA$5,0)-MATCH($D30,$D$18:$D$90,0)+1,0),0),0)</f>
        <v>0</v>
      </c>
      <c r="AT30" s="138" cm="1">
        <f t="array" ref="AT30">$E30*IFERROR(IF($D30&lt;=AT$5,INDEX($E$15:$E$16,MATCH(AT$5,$H$5:$CA$5,0)-MATCH($D30,$D$18:$D$90,0)+1,0),0),0)</f>
        <v>0</v>
      </c>
      <c r="AU30" s="138" cm="1">
        <f t="array" ref="AU30">$E30*IFERROR(IF($D30&lt;=AU$5,INDEX($E$15:$E$16,MATCH(AU$5,$H$5:$CA$5,0)-MATCH($D30,$D$18:$D$90,0)+1,0),0),0)</f>
        <v>0</v>
      </c>
      <c r="AV30" s="138" cm="1">
        <f t="array" ref="AV30">$E30*IFERROR(IF($D30&lt;=AV$5,INDEX($E$15:$E$16,MATCH(AV$5,$H$5:$CA$5,0)-MATCH($D30,$D$18:$D$90,0)+1,0),0),0)</f>
        <v>0</v>
      </c>
      <c r="AW30" s="138" cm="1">
        <f t="array" ref="AW30">$E30*IFERROR(IF($D30&lt;=AW$5,INDEX($E$15:$E$16,MATCH(AW$5,$H$5:$CA$5,0)-MATCH($D30,$D$18:$D$90,0)+1,0),0),0)</f>
        <v>0</v>
      </c>
      <c r="AX30" s="138" cm="1">
        <f t="array" ref="AX30">$E30*IFERROR(IF($D30&lt;=AX$5,INDEX($E$15:$E$16,MATCH(AX$5,$H$5:$CA$5,0)-MATCH($D30,$D$18:$D$90,0)+1,0),0),0)</f>
        <v>0</v>
      </c>
      <c r="AY30" s="138" cm="1">
        <f t="array" ref="AY30">$E30*IFERROR(IF($D30&lt;=AY$5,INDEX($E$15:$E$16,MATCH(AY$5,$H$5:$CA$5,0)-MATCH($D30,$D$18:$D$90,0)+1,0),0),0)</f>
        <v>0</v>
      </c>
      <c r="AZ30" s="138" cm="1">
        <f t="array" ref="AZ30">$E30*IFERROR(IF($D30&lt;=AZ$5,INDEX($E$15:$E$16,MATCH(AZ$5,$H$5:$CA$5,0)-MATCH($D30,$D$18:$D$90,0)+1,0),0),0)</f>
        <v>0</v>
      </c>
      <c r="BA30" s="138" cm="1">
        <f t="array" ref="BA30">$E30*IFERROR(IF($D30&lt;=BA$5,INDEX($E$15:$E$16,MATCH(BA$5,$H$5:$CA$5,0)-MATCH($D30,$D$18:$D$90,0)+1,0),0),0)</f>
        <v>0</v>
      </c>
      <c r="BB30" s="138" cm="1">
        <f t="array" ref="BB30">$E30*IFERROR(IF($D30&lt;=BB$5,INDEX($E$15:$E$16,MATCH(BB$5,$H$5:$CA$5,0)-MATCH($D30,$D$18:$D$90,0)+1,0),0),0)</f>
        <v>0</v>
      </c>
      <c r="BC30" s="138" cm="1">
        <f t="array" ref="BC30">$E30*IFERROR(IF($D30&lt;=BC$5,INDEX($E$15:$E$16,MATCH(BC$5,$H$5:$CA$5,0)-MATCH($D30,$D$18:$D$90,0)+1,0),0),0)</f>
        <v>0</v>
      </c>
      <c r="BD30" s="138" cm="1">
        <f t="array" ref="BD30">$E30*IFERROR(IF($D30&lt;=BD$5,INDEX($E$15:$E$16,MATCH(BD$5,$H$5:$CA$5,0)-MATCH($D30,$D$18:$D$90,0)+1,0),0),0)</f>
        <v>0</v>
      </c>
      <c r="BE30" s="138" cm="1">
        <f t="array" ref="BE30">$E30*IFERROR(IF($D30&lt;=BE$5,INDEX($E$15:$E$16,MATCH(BE$5,$H$5:$CA$5,0)-MATCH($D30,$D$18:$D$90,0)+1,0),0),0)</f>
        <v>0</v>
      </c>
      <c r="BF30" s="138" cm="1">
        <f t="array" ref="BF30">$E30*IFERROR(IF($D30&lt;=BF$5,INDEX($E$15:$E$16,MATCH(BF$5,$H$5:$CA$5,0)-MATCH($D30,$D$18:$D$90,0)+1,0),0),0)</f>
        <v>0</v>
      </c>
      <c r="BG30" s="138" cm="1">
        <f t="array" ref="BG30">$E30*IFERROR(IF($D30&lt;=BG$5,INDEX($E$15:$E$16,MATCH(BG$5,$H$5:$CA$5,0)-MATCH($D30,$D$18:$D$90,0)+1,0),0),0)</f>
        <v>0</v>
      </c>
      <c r="BH30" s="138" cm="1">
        <f t="array" ref="BH30">$E30*IFERROR(IF($D30&lt;=BH$5,INDEX($E$15:$E$16,MATCH(BH$5,$H$5:$CA$5,0)-MATCH($D30,$D$18:$D$90,0)+1,0),0),0)</f>
        <v>0</v>
      </c>
      <c r="BI30" s="138" cm="1">
        <f t="array" ref="BI30">$E30*IFERROR(IF($D30&lt;=BI$5,INDEX($E$15:$E$16,MATCH(BI$5,$H$5:$CA$5,0)-MATCH($D30,$D$18:$D$90,0)+1,0),0),0)</f>
        <v>0</v>
      </c>
      <c r="BJ30" s="138" cm="1">
        <f t="array" ref="BJ30">$E30*IFERROR(IF($D30&lt;=BJ$5,INDEX($E$15:$E$16,MATCH(BJ$5,$H$5:$CA$5,0)-MATCH($D30,$D$18:$D$90,0)+1,0),0),0)</f>
        <v>0</v>
      </c>
      <c r="BK30" s="138" cm="1">
        <f t="array" ref="BK30">$E30*IFERROR(IF($D30&lt;=BK$5,INDEX($E$15:$E$16,MATCH(BK$5,$H$5:$CA$5,0)-MATCH($D30,$D$18:$D$90,0)+1,0),0),0)</f>
        <v>0</v>
      </c>
      <c r="BL30" s="138" cm="1">
        <f t="array" ref="BL30">$E30*IFERROR(IF($D30&lt;=BL$5,INDEX($E$15:$E$16,MATCH(BL$5,$H$5:$CA$5,0)-MATCH($D30,$D$18:$D$90,0)+1,0),0),0)</f>
        <v>0</v>
      </c>
      <c r="BM30" s="138" cm="1">
        <f t="array" ref="BM30">$E30*IFERROR(IF($D30&lt;=BM$5,INDEX($E$15:$E$16,MATCH(BM$5,$H$5:$CA$5,0)-MATCH($D30,$D$18:$D$90,0)+1,0),0),0)</f>
        <v>0</v>
      </c>
      <c r="BN30" s="138" cm="1">
        <f t="array" ref="BN30">$E30*IFERROR(IF($D30&lt;=BN$5,INDEX($E$15:$E$16,MATCH(BN$5,$H$5:$CA$5,0)-MATCH($D30,$D$18:$D$90,0)+1,0),0),0)</f>
        <v>0</v>
      </c>
      <c r="BO30" s="138" cm="1">
        <f t="array" ref="BO30">$E30*IFERROR(IF($D30&lt;=BO$5,INDEX($E$15:$E$16,MATCH(BO$5,$H$5:$CA$5,0)-MATCH($D30,$D$18:$D$90,0)+1,0),0),0)</f>
        <v>0</v>
      </c>
      <c r="BP30" s="138" cm="1">
        <f t="array" ref="BP30">$E30*IFERROR(IF($D30&lt;=BP$5,INDEX($E$15:$E$16,MATCH(BP$5,$H$5:$CA$5,0)-MATCH($D30,$D$18:$D$90,0)+1,0),0),0)</f>
        <v>0</v>
      </c>
      <c r="BQ30" s="138" cm="1">
        <f t="array" ref="BQ30">$E30*IFERROR(IF($D30&lt;=BQ$5,INDEX($E$15:$E$16,MATCH(BQ$5,$H$5:$CA$5,0)-MATCH($D30,$D$18:$D$90,0)+1,0),0),0)</f>
        <v>0</v>
      </c>
      <c r="BR30" s="138" cm="1">
        <f t="array" ref="BR30">$E30*IFERROR(IF($D30&lt;=BR$5,INDEX($E$15:$E$16,MATCH(BR$5,$H$5:$CA$5,0)-MATCH($D30,$D$18:$D$90,0)+1,0),0),0)</f>
        <v>0</v>
      </c>
      <c r="BS30" s="138" cm="1">
        <f t="array" ref="BS30">$E30*IFERROR(IF($D30&lt;=BS$5,INDEX($E$15:$E$16,MATCH(BS$5,$H$5:$CA$5,0)-MATCH($D30,$D$18:$D$90,0)+1,0),0),0)</f>
        <v>0</v>
      </c>
      <c r="BT30" s="138" cm="1">
        <f t="array" ref="BT30">$E30*IFERROR(IF($D30&lt;=BT$5,INDEX($E$15:$E$16,MATCH(BT$5,$H$5:$CA$5,0)-MATCH($D30,$D$18:$D$90,0)+1,0),0),0)</f>
        <v>0</v>
      </c>
      <c r="BU30" s="138" cm="1">
        <f t="array" ref="BU30">$E30*IFERROR(IF($D30&lt;=BU$5,INDEX($E$15:$E$16,MATCH(BU$5,$H$5:$CA$5,0)-MATCH($D30,$D$18:$D$90,0)+1,0),0),0)</f>
        <v>0</v>
      </c>
      <c r="BV30" s="138" cm="1">
        <f t="array" ref="BV30">$E30*IFERROR(IF($D30&lt;=BV$5,INDEX($E$15:$E$16,MATCH(BV$5,$H$5:$CA$5,0)-MATCH($D30,$D$18:$D$90,0)+1,0),0),0)</f>
        <v>0</v>
      </c>
      <c r="BW30" s="138" cm="1">
        <f t="array" ref="BW30">$E30*IFERROR(IF($D30&lt;=BW$5,INDEX($E$15:$E$16,MATCH(BW$5,$H$5:$CA$5,0)-MATCH($D30,$D$18:$D$90,0)+1,0),0),0)</f>
        <v>0</v>
      </c>
      <c r="BX30" s="138" cm="1">
        <f t="array" ref="BX30">$E30*IFERROR(IF($D30&lt;=BX$5,INDEX($E$15:$E$16,MATCH(BX$5,$H$5:$CA$5,0)-MATCH($D30,$D$18:$D$90,0)+1,0),0),0)</f>
        <v>0</v>
      </c>
      <c r="BY30" s="138" cm="1">
        <f t="array" ref="BY30">$E30*IFERROR(IF($D30&lt;=BY$5,INDEX($E$15:$E$16,MATCH(BY$5,$H$5:$CA$5,0)-MATCH($D30,$D$18:$D$90,0)+1,0),0),0)</f>
        <v>0</v>
      </c>
      <c r="BZ30" s="138" cm="1">
        <f t="array" ref="BZ30">$E30*IFERROR(IF($D30&lt;=BZ$5,INDEX($E$15:$E$16,MATCH(BZ$5,$H$5:$CA$5,0)-MATCH($D30,$D$18:$D$90,0)+1,0),0),0)</f>
        <v>0</v>
      </c>
      <c r="CA30" s="138" cm="1">
        <f t="array" ref="CA30">$E30*IFERROR(IF($D30&lt;=CA$5,INDEX($E$15:$E$16,MATCH(CA$5,$H$5:$CA$5,0)-MATCH($D30,$D$18:$D$90,0)+1,0),0),0)</f>
        <v>0</v>
      </c>
    </row>
    <row r="31" spans="4:79" outlineLevel="1">
      <c r="D31" s="24">
        <f t="shared" si="10"/>
        <v>46446</v>
      </c>
      <c r="E31" s="137" cm="1">
        <f t="array" ref="E31">INDEX($H$7:$CA$7,0,MATCH($D31,$H$5:$CA$5,0))</f>
        <v>91162.604166666672</v>
      </c>
      <c r="H31" s="138" cm="1">
        <f t="array" ref="H31">$E31*IFERROR(IF($D31&lt;=H$5,INDEX($E$15:$E$16,MATCH(H$5,$H$5:$CA$5,0)-MATCH($D31,$D$18:$D$90,0)+1,0),0),0)</f>
        <v>0</v>
      </c>
      <c r="I31" s="138" cm="1">
        <f t="array" ref="I31">$E31*IFERROR(IF($D31&lt;=I$5,INDEX($E$15:$E$16,MATCH(I$5,$H$5:$CA$5,0)-MATCH($D31,$D$18:$D$90,0)+1,0),0),0)</f>
        <v>0</v>
      </c>
      <c r="J31" s="138" cm="1">
        <f t="array" ref="J31">$E31*IFERROR(IF($D31&lt;=J$5,INDEX($E$15:$E$16,MATCH(J$5,$H$5:$CA$5,0)-MATCH($D31,$D$18:$D$90,0)+1,0),0),0)</f>
        <v>0</v>
      </c>
      <c r="K31" s="138" cm="1">
        <f t="array" ref="K31">$E31*IFERROR(IF($D31&lt;=K$5,INDEX($E$15:$E$16,MATCH(K$5,$H$5:$CA$5,0)-MATCH($D31,$D$18:$D$90,0)+1,0),0),0)</f>
        <v>0</v>
      </c>
      <c r="L31" s="138" cm="1">
        <f t="array" ref="L31">$E31*IFERROR(IF($D31&lt;=L$5,INDEX($E$15:$E$16,MATCH(L$5,$H$5:$CA$5,0)-MATCH($D31,$D$18:$D$90,0)+1,0),0),0)</f>
        <v>0</v>
      </c>
      <c r="M31" s="138" cm="1">
        <f t="array" ref="M31">$E31*IFERROR(IF($D31&lt;=M$5,INDEX($E$15:$E$16,MATCH(M$5,$H$5:$CA$5,0)-MATCH($D31,$D$18:$D$90,0)+1,0),0),0)</f>
        <v>0</v>
      </c>
      <c r="N31" s="138" cm="1">
        <f t="array" ref="N31">$E31*IFERROR(IF($D31&lt;=N$5,INDEX($E$15:$E$16,MATCH(N$5,$H$5:$CA$5,0)-MATCH($D31,$D$18:$D$90,0)+1,0),0),0)</f>
        <v>0</v>
      </c>
      <c r="O31" s="138" cm="1">
        <f t="array" ref="O31">$E31*IFERROR(IF($D31&lt;=O$5,INDEX($E$15:$E$16,MATCH(O$5,$H$5:$CA$5,0)-MATCH($D31,$D$18:$D$90,0)+1,0),0),0)</f>
        <v>0</v>
      </c>
      <c r="P31" s="138" cm="1">
        <f t="array" ref="P31">$E31*IFERROR(IF($D31&lt;=P$5,INDEX($E$15:$E$16,MATCH(P$5,$H$5:$CA$5,0)-MATCH($D31,$D$18:$D$90,0)+1,0),0),0)</f>
        <v>0</v>
      </c>
      <c r="Q31" s="138" cm="1">
        <f t="array" ref="Q31">$E31*IFERROR(IF($D31&lt;=Q$5,INDEX($E$15:$E$16,MATCH(Q$5,$H$5:$CA$5,0)-MATCH($D31,$D$18:$D$90,0)+1,0),0),0)</f>
        <v>0</v>
      </c>
      <c r="R31" s="138" cm="1">
        <f t="array" ref="R31">$E31*IFERROR(IF($D31&lt;=R$5,INDEX($E$15:$E$16,MATCH(R$5,$H$5:$CA$5,0)-MATCH($D31,$D$18:$D$90,0)+1,0),0),0)</f>
        <v>0</v>
      </c>
      <c r="S31" s="138" cm="1">
        <f t="array" ref="S31">$E31*IFERROR(IF($D31&lt;=S$5,INDEX($E$15:$E$16,MATCH(S$5,$H$5:$CA$5,0)-MATCH($D31,$D$18:$D$90,0)+1,0),0),0)</f>
        <v>0</v>
      </c>
      <c r="T31" s="138" cm="1">
        <f t="array" ref="T31">$E31*IFERROR(IF($D31&lt;=T$5,INDEX($E$15:$E$16,MATCH(T$5,$H$5:$CA$5,0)-MATCH($D31,$D$18:$D$90,0)+1,0),0),0)</f>
        <v>0</v>
      </c>
      <c r="U31" s="138" cm="1">
        <f t="array" ref="U31">$E31*IFERROR(IF($D31&lt;=U$5,INDEX($E$15:$E$16,MATCH(U$5,$H$5:$CA$5,0)-MATCH($D31,$D$18:$D$90,0)+1,0),0),0)</f>
        <v>45581.302083333336</v>
      </c>
      <c r="V31" s="138" cm="1">
        <f t="array" ref="V31">$E31*IFERROR(IF($D31&lt;=V$5,INDEX($E$15:$E$16,MATCH(V$5,$H$5:$CA$5,0)-MATCH($D31,$D$18:$D$90,0)+1,0),0),0)</f>
        <v>45581.302083333336</v>
      </c>
      <c r="W31" s="138" cm="1">
        <f t="array" ref="W31">$E31*IFERROR(IF($D31&lt;=W$5,INDEX($E$15:$E$16,MATCH(W$5,$H$5:$CA$5,0)-MATCH($D31,$D$18:$D$90,0)+1,0),0),0)</f>
        <v>0</v>
      </c>
      <c r="X31" s="138" cm="1">
        <f t="array" ref="X31">$E31*IFERROR(IF($D31&lt;=X$5,INDEX($E$15:$E$16,MATCH(X$5,$H$5:$CA$5,0)-MATCH($D31,$D$18:$D$90,0)+1,0),0),0)</f>
        <v>0</v>
      </c>
      <c r="Y31" s="138" cm="1">
        <f t="array" ref="Y31">$E31*IFERROR(IF($D31&lt;=Y$5,INDEX($E$15:$E$16,MATCH(Y$5,$H$5:$CA$5,0)-MATCH($D31,$D$18:$D$90,0)+1,0),0),0)</f>
        <v>0</v>
      </c>
      <c r="Z31" s="138" cm="1">
        <f t="array" ref="Z31">$E31*IFERROR(IF($D31&lt;=Z$5,INDEX($E$15:$E$16,MATCH(Z$5,$H$5:$CA$5,0)-MATCH($D31,$D$18:$D$90,0)+1,0),0),0)</f>
        <v>0</v>
      </c>
      <c r="AA31" s="138" cm="1">
        <f t="array" ref="AA31">$E31*IFERROR(IF($D31&lt;=AA$5,INDEX($E$15:$E$16,MATCH(AA$5,$H$5:$CA$5,0)-MATCH($D31,$D$18:$D$90,0)+1,0),0),0)</f>
        <v>0</v>
      </c>
      <c r="AB31" s="138" cm="1">
        <f t="array" ref="AB31">$E31*IFERROR(IF($D31&lt;=AB$5,INDEX($E$15:$E$16,MATCH(AB$5,$H$5:$CA$5,0)-MATCH($D31,$D$18:$D$90,0)+1,0),0),0)</f>
        <v>0</v>
      </c>
      <c r="AC31" s="138" cm="1">
        <f t="array" ref="AC31">$E31*IFERROR(IF($D31&lt;=AC$5,INDEX($E$15:$E$16,MATCH(AC$5,$H$5:$CA$5,0)-MATCH($D31,$D$18:$D$90,0)+1,0),0),0)</f>
        <v>0</v>
      </c>
      <c r="AD31" s="138" cm="1">
        <f t="array" ref="AD31">$E31*IFERROR(IF($D31&lt;=AD$5,INDEX($E$15:$E$16,MATCH(AD$5,$H$5:$CA$5,0)-MATCH($D31,$D$18:$D$90,0)+1,0),0),0)</f>
        <v>0</v>
      </c>
      <c r="AE31" s="138" cm="1">
        <f t="array" ref="AE31">$E31*IFERROR(IF($D31&lt;=AE$5,INDEX($E$15:$E$16,MATCH(AE$5,$H$5:$CA$5,0)-MATCH($D31,$D$18:$D$90,0)+1,0),0),0)</f>
        <v>0</v>
      </c>
      <c r="AF31" s="138" cm="1">
        <f t="array" ref="AF31">$E31*IFERROR(IF($D31&lt;=AF$5,INDEX($E$15:$E$16,MATCH(AF$5,$H$5:$CA$5,0)-MATCH($D31,$D$18:$D$90,0)+1,0),0),0)</f>
        <v>0</v>
      </c>
      <c r="AG31" s="138" cm="1">
        <f t="array" ref="AG31">$E31*IFERROR(IF($D31&lt;=AG$5,INDEX($E$15:$E$16,MATCH(AG$5,$H$5:$CA$5,0)-MATCH($D31,$D$18:$D$90,0)+1,0),0),0)</f>
        <v>0</v>
      </c>
      <c r="AH31" s="138" cm="1">
        <f t="array" ref="AH31">$E31*IFERROR(IF($D31&lt;=AH$5,INDEX($E$15:$E$16,MATCH(AH$5,$H$5:$CA$5,0)-MATCH($D31,$D$18:$D$90,0)+1,0),0),0)</f>
        <v>0</v>
      </c>
      <c r="AI31" s="138" cm="1">
        <f t="array" ref="AI31">$E31*IFERROR(IF($D31&lt;=AI$5,INDEX($E$15:$E$16,MATCH(AI$5,$H$5:$CA$5,0)-MATCH($D31,$D$18:$D$90,0)+1,0),0),0)</f>
        <v>0</v>
      </c>
      <c r="AJ31" s="138" cm="1">
        <f t="array" ref="AJ31">$E31*IFERROR(IF($D31&lt;=AJ$5,INDEX($E$15:$E$16,MATCH(AJ$5,$H$5:$CA$5,0)-MATCH($D31,$D$18:$D$90,0)+1,0),0),0)</f>
        <v>0</v>
      </c>
      <c r="AK31" s="138" cm="1">
        <f t="array" ref="AK31">$E31*IFERROR(IF($D31&lt;=AK$5,INDEX($E$15:$E$16,MATCH(AK$5,$H$5:$CA$5,0)-MATCH($D31,$D$18:$D$90,0)+1,0),0),0)</f>
        <v>0</v>
      </c>
      <c r="AL31" s="138" cm="1">
        <f t="array" ref="AL31">$E31*IFERROR(IF($D31&lt;=AL$5,INDEX($E$15:$E$16,MATCH(AL$5,$H$5:$CA$5,0)-MATCH($D31,$D$18:$D$90,0)+1,0),0),0)</f>
        <v>0</v>
      </c>
      <c r="AM31" s="138" cm="1">
        <f t="array" ref="AM31">$E31*IFERROR(IF($D31&lt;=AM$5,INDEX($E$15:$E$16,MATCH(AM$5,$H$5:$CA$5,0)-MATCH($D31,$D$18:$D$90,0)+1,0),0),0)</f>
        <v>0</v>
      </c>
      <c r="AN31" s="138" cm="1">
        <f t="array" ref="AN31">$E31*IFERROR(IF($D31&lt;=AN$5,INDEX($E$15:$E$16,MATCH(AN$5,$H$5:$CA$5,0)-MATCH($D31,$D$18:$D$90,0)+1,0),0),0)</f>
        <v>0</v>
      </c>
      <c r="AO31" s="138" cm="1">
        <f t="array" ref="AO31">$E31*IFERROR(IF($D31&lt;=AO$5,INDEX($E$15:$E$16,MATCH(AO$5,$H$5:$CA$5,0)-MATCH($D31,$D$18:$D$90,0)+1,0),0),0)</f>
        <v>0</v>
      </c>
      <c r="AP31" s="138" cm="1">
        <f t="array" ref="AP31">$E31*IFERROR(IF($D31&lt;=AP$5,INDEX($E$15:$E$16,MATCH(AP$5,$H$5:$CA$5,0)-MATCH($D31,$D$18:$D$90,0)+1,0),0),0)</f>
        <v>0</v>
      </c>
      <c r="AQ31" s="138" cm="1">
        <f t="array" ref="AQ31">$E31*IFERROR(IF($D31&lt;=AQ$5,INDEX($E$15:$E$16,MATCH(AQ$5,$H$5:$CA$5,0)-MATCH($D31,$D$18:$D$90,0)+1,0),0),0)</f>
        <v>0</v>
      </c>
      <c r="AR31" s="138" cm="1">
        <f t="array" ref="AR31">$E31*IFERROR(IF($D31&lt;=AR$5,INDEX($E$15:$E$16,MATCH(AR$5,$H$5:$CA$5,0)-MATCH($D31,$D$18:$D$90,0)+1,0),0),0)</f>
        <v>0</v>
      </c>
      <c r="AS31" s="138" cm="1">
        <f t="array" ref="AS31">$E31*IFERROR(IF($D31&lt;=AS$5,INDEX($E$15:$E$16,MATCH(AS$5,$H$5:$CA$5,0)-MATCH($D31,$D$18:$D$90,0)+1,0),0),0)</f>
        <v>0</v>
      </c>
      <c r="AT31" s="138" cm="1">
        <f t="array" ref="AT31">$E31*IFERROR(IF($D31&lt;=AT$5,INDEX($E$15:$E$16,MATCH(AT$5,$H$5:$CA$5,0)-MATCH($D31,$D$18:$D$90,0)+1,0),0),0)</f>
        <v>0</v>
      </c>
      <c r="AU31" s="138" cm="1">
        <f t="array" ref="AU31">$E31*IFERROR(IF($D31&lt;=AU$5,INDEX($E$15:$E$16,MATCH(AU$5,$H$5:$CA$5,0)-MATCH($D31,$D$18:$D$90,0)+1,0),0),0)</f>
        <v>0</v>
      </c>
      <c r="AV31" s="138" cm="1">
        <f t="array" ref="AV31">$E31*IFERROR(IF($D31&lt;=AV$5,INDEX($E$15:$E$16,MATCH(AV$5,$H$5:$CA$5,0)-MATCH($D31,$D$18:$D$90,0)+1,0),0),0)</f>
        <v>0</v>
      </c>
      <c r="AW31" s="138" cm="1">
        <f t="array" ref="AW31">$E31*IFERROR(IF($D31&lt;=AW$5,INDEX($E$15:$E$16,MATCH(AW$5,$H$5:$CA$5,0)-MATCH($D31,$D$18:$D$90,0)+1,0),0),0)</f>
        <v>0</v>
      </c>
      <c r="AX31" s="138" cm="1">
        <f t="array" ref="AX31">$E31*IFERROR(IF($D31&lt;=AX$5,INDEX($E$15:$E$16,MATCH(AX$5,$H$5:$CA$5,0)-MATCH($D31,$D$18:$D$90,0)+1,0),0),0)</f>
        <v>0</v>
      </c>
      <c r="AY31" s="138" cm="1">
        <f t="array" ref="AY31">$E31*IFERROR(IF($D31&lt;=AY$5,INDEX($E$15:$E$16,MATCH(AY$5,$H$5:$CA$5,0)-MATCH($D31,$D$18:$D$90,0)+1,0),0),0)</f>
        <v>0</v>
      </c>
      <c r="AZ31" s="138" cm="1">
        <f t="array" ref="AZ31">$E31*IFERROR(IF($D31&lt;=AZ$5,INDEX($E$15:$E$16,MATCH(AZ$5,$H$5:$CA$5,0)-MATCH($D31,$D$18:$D$90,0)+1,0),0),0)</f>
        <v>0</v>
      </c>
      <c r="BA31" s="138" cm="1">
        <f t="array" ref="BA31">$E31*IFERROR(IF($D31&lt;=BA$5,INDEX($E$15:$E$16,MATCH(BA$5,$H$5:$CA$5,0)-MATCH($D31,$D$18:$D$90,0)+1,0),0),0)</f>
        <v>0</v>
      </c>
      <c r="BB31" s="138" cm="1">
        <f t="array" ref="BB31">$E31*IFERROR(IF($D31&lt;=BB$5,INDEX($E$15:$E$16,MATCH(BB$5,$H$5:$CA$5,0)-MATCH($D31,$D$18:$D$90,0)+1,0),0),0)</f>
        <v>0</v>
      </c>
      <c r="BC31" s="138" cm="1">
        <f t="array" ref="BC31">$E31*IFERROR(IF($D31&lt;=BC$5,INDEX($E$15:$E$16,MATCH(BC$5,$H$5:$CA$5,0)-MATCH($D31,$D$18:$D$90,0)+1,0),0),0)</f>
        <v>0</v>
      </c>
      <c r="BD31" s="138" cm="1">
        <f t="array" ref="BD31">$E31*IFERROR(IF($D31&lt;=BD$5,INDEX($E$15:$E$16,MATCH(BD$5,$H$5:$CA$5,0)-MATCH($D31,$D$18:$D$90,0)+1,0),0),0)</f>
        <v>0</v>
      </c>
      <c r="BE31" s="138" cm="1">
        <f t="array" ref="BE31">$E31*IFERROR(IF($D31&lt;=BE$5,INDEX($E$15:$E$16,MATCH(BE$5,$H$5:$CA$5,0)-MATCH($D31,$D$18:$D$90,0)+1,0),0),0)</f>
        <v>0</v>
      </c>
      <c r="BF31" s="138" cm="1">
        <f t="array" ref="BF31">$E31*IFERROR(IF($D31&lt;=BF$5,INDEX($E$15:$E$16,MATCH(BF$5,$H$5:$CA$5,0)-MATCH($D31,$D$18:$D$90,0)+1,0),0),0)</f>
        <v>0</v>
      </c>
      <c r="BG31" s="138" cm="1">
        <f t="array" ref="BG31">$E31*IFERROR(IF($D31&lt;=BG$5,INDEX($E$15:$E$16,MATCH(BG$5,$H$5:$CA$5,0)-MATCH($D31,$D$18:$D$90,0)+1,0),0),0)</f>
        <v>0</v>
      </c>
      <c r="BH31" s="138" cm="1">
        <f t="array" ref="BH31">$E31*IFERROR(IF($D31&lt;=BH$5,INDEX($E$15:$E$16,MATCH(BH$5,$H$5:$CA$5,0)-MATCH($D31,$D$18:$D$90,0)+1,0),0),0)</f>
        <v>0</v>
      </c>
      <c r="BI31" s="138" cm="1">
        <f t="array" ref="BI31">$E31*IFERROR(IF($D31&lt;=BI$5,INDEX($E$15:$E$16,MATCH(BI$5,$H$5:$CA$5,0)-MATCH($D31,$D$18:$D$90,0)+1,0),0),0)</f>
        <v>0</v>
      </c>
      <c r="BJ31" s="138" cm="1">
        <f t="array" ref="BJ31">$E31*IFERROR(IF($D31&lt;=BJ$5,INDEX($E$15:$E$16,MATCH(BJ$5,$H$5:$CA$5,0)-MATCH($D31,$D$18:$D$90,0)+1,0),0),0)</f>
        <v>0</v>
      </c>
      <c r="BK31" s="138" cm="1">
        <f t="array" ref="BK31">$E31*IFERROR(IF($D31&lt;=BK$5,INDEX($E$15:$E$16,MATCH(BK$5,$H$5:$CA$5,0)-MATCH($D31,$D$18:$D$90,0)+1,0),0),0)</f>
        <v>0</v>
      </c>
      <c r="BL31" s="138" cm="1">
        <f t="array" ref="BL31">$E31*IFERROR(IF($D31&lt;=BL$5,INDEX($E$15:$E$16,MATCH(BL$5,$H$5:$CA$5,0)-MATCH($D31,$D$18:$D$90,0)+1,0),0),0)</f>
        <v>0</v>
      </c>
      <c r="BM31" s="138" cm="1">
        <f t="array" ref="BM31">$E31*IFERROR(IF($D31&lt;=BM$5,INDEX($E$15:$E$16,MATCH(BM$5,$H$5:$CA$5,0)-MATCH($D31,$D$18:$D$90,0)+1,0),0),0)</f>
        <v>0</v>
      </c>
      <c r="BN31" s="138" cm="1">
        <f t="array" ref="BN31">$E31*IFERROR(IF($D31&lt;=BN$5,INDEX($E$15:$E$16,MATCH(BN$5,$H$5:$CA$5,0)-MATCH($D31,$D$18:$D$90,0)+1,0),0),0)</f>
        <v>0</v>
      </c>
      <c r="BO31" s="138" cm="1">
        <f t="array" ref="BO31">$E31*IFERROR(IF($D31&lt;=BO$5,INDEX($E$15:$E$16,MATCH(BO$5,$H$5:$CA$5,0)-MATCH($D31,$D$18:$D$90,0)+1,0),0),0)</f>
        <v>0</v>
      </c>
      <c r="BP31" s="138" cm="1">
        <f t="array" ref="BP31">$E31*IFERROR(IF($D31&lt;=BP$5,INDEX($E$15:$E$16,MATCH(BP$5,$H$5:$CA$5,0)-MATCH($D31,$D$18:$D$90,0)+1,0),0),0)</f>
        <v>0</v>
      </c>
      <c r="BQ31" s="138" cm="1">
        <f t="array" ref="BQ31">$E31*IFERROR(IF($D31&lt;=BQ$5,INDEX($E$15:$E$16,MATCH(BQ$5,$H$5:$CA$5,0)-MATCH($D31,$D$18:$D$90,0)+1,0),0),0)</f>
        <v>0</v>
      </c>
      <c r="BR31" s="138" cm="1">
        <f t="array" ref="BR31">$E31*IFERROR(IF($D31&lt;=BR$5,INDEX($E$15:$E$16,MATCH(BR$5,$H$5:$CA$5,0)-MATCH($D31,$D$18:$D$90,0)+1,0),0),0)</f>
        <v>0</v>
      </c>
      <c r="BS31" s="138" cm="1">
        <f t="array" ref="BS31">$E31*IFERROR(IF($D31&lt;=BS$5,INDEX($E$15:$E$16,MATCH(BS$5,$H$5:$CA$5,0)-MATCH($D31,$D$18:$D$90,0)+1,0),0),0)</f>
        <v>0</v>
      </c>
      <c r="BT31" s="138" cm="1">
        <f t="array" ref="BT31">$E31*IFERROR(IF($D31&lt;=BT$5,INDEX($E$15:$E$16,MATCH(BT$5,$H$5:$CA$5,0)-MATCH($D31,$D$18:$D$90,0)+1,0),0),0)</f>
        <v>0</v>
      </c>
      <c r="BU31" s="138" cm="1">
        <f t="array" ref="BU31">$E31*IFERROR(IF($D31&lt;=BU$5,INDEX($E$15:$E$16,MATCH(BU$5,$H$5:$CA$5,0)-MATCH($D31,$D$18:$D$90,0)+1,0),0),0)</f>
        <v>0</v>
      </c>
      <c r="BV31" s="138" cm="1">
        <f t="array" ref="BV31">$E31*IFERROR(IF($D31&lt;=BV$5,INDEX($E$15:$E$16,MATCH(BV$5,$H$5:$CA$5,0)-MATCH($D31,$D$18:$D$90,0)+1,0),0),0)</f>
        <v>0</v>
      </c>
      <c r="BW31" s="138" cm="1">
        <f t="array" ref="BW31">$E31*IFERROR(IF($D31&lt;=BW$5,INDEX($E$15:$E$16,MATCH(BW$5,$H$5:$CA$5,0)-MATCH($D31,$D$18:$D$90,0)+1,0),0),0)</f>
        <v>0</v>
      </c>
      <c r="BX31" s="138" cm="1">
        <f t="array" ref="BX31">$E31*IFERROR(IF($D31&lt;=BX$5,INDEX($E$15:$E$16,MATCH(BX$5,$H$5:$CA$5,0)-MATCH($D31,$D$18:$D$90,0)+1,0),0),0)</f>
        <v>0</v>
      </c>
      <c r="BY31" s="138" cm="1">
        <f t="array" ref="BY31">$E31*IFERROR(IF($D31&lt;=BY$5,INDEX($E$15:$E$16,MATCH(BY$5,$H$5:$CA$5,0)-MATCH($D31,$D$18:$D$90,0)+1,0),0),0)</f>
        <v>0</v>
      </c>
      <c r="BZ31" s="138" cm="1">
        <f t="array" ref="BZ31">$E31*IFERROR(IF($D31&lt;=BZ$5,INDEX($E$15:$E$16,MATCH(BZ$5,$H$5:$CA$5,0)-MATCH($D31,$D$18:$D$90,0)+1,0),0),0)</f>
        <v>0</v>
      </c>
      <c r="CA31" s="138" cm="1">
        <f t="array" ref="CA31">$E31*IFERROR(IF($D31&lt;=CA$5,INDEX($E$15:$E$16,MATCH(CA$5,$H$5:$CA$5,0)-MATCH($D31,$D$18:$D$90,0)+1,0),0),0)</f>
        <v>0</v>
      </c>
    </row>
    <row r="32" spans="4:79" outlineLevel="1">
      <c r="D32" s="24">
        <f t="shared" si="10"/>
        <v>46477</v>
      </c>
      <c r="E32" s="137" cm="1">
        <f t="array" ref="E32">INDEX($H$7:$CA$7,0,MATCH($D32,$H$5:$CA$5,0))</f>
        <v>214764.95833333334</v>
      </c>
      <c r="H32" s="138" cm="1">
        <f t="array" ref="H32">$E32*IFERROR(IF($D32&lt;=H$5,INDEX($E$15:$E$16,MATCH(H$5,$H$5:$CA$5,0)-MATCH($D32,$D$18:$D$90,0)+1,0),0),0)</f>
        <v>0</v>
      </c>
      <c r="I32" s="138" cm="1">
        <f t="array" ref="I32">$E32*IFERROR(IF($D32&lt;=I$5,INDEX($E$15:$E$16,MATCH(I$5,$H$5:$CA$5,0)-MATCH($D32,$D$18:$D$90,0)+1,0),0),0)</f>
        <v>0</v>
      </c>
      <c r="J32" s="138" cm="1">
        <f t="array" ref="J32">$E32*IFERROR(IF($D32&lt;=J$5,INDEX($E$15:$E$16,MATCH(J$5,$H$5:$CA$5,0)-MATCH($D32,$D$18:$D$90,0)+1,0),0),0)</f>
        <v>0</v>
      </c>
      <c r="K32" s="138" cm="1">
        <f t="array" ref="K32">$E32*IFERROR(IF($D32&lt;=K$5,INDEX($E$15:$E$16,MATCH(K$5,$H$5:$CA$5,0)-MATCH($D32,$D$18:$D$90,0)+1,0),0),0)</f>
        <v>0</v>
      </c>
      <c r="L32" s="138" cm="1">
        <f t="array" ref="L32">$E32*IFERROR(IF($D32&lt;=L$5,INDEX($E$15:$E$16,MATCH(L$5,$H$5:$CA$5,0)-MATCH($D32,$D$18:$D$90,0)+1,0),0),0)</f>
        <v>0</v>
      </c>
      <c r="M32" s="138" cm="1">
        <f t="array" ref="M32">$E32*IFERROR(IF($D32&lt;=M$5,INDEX($E$15:$E$16,MATCH(M$5,$H$5:$CA$5,0)-MATCH($D32,$D$18:$D$90,0)+1,0),0),0)</f>
        <v>0</v>
      </c>
      <c r="N32" s="138" cm="1">
        <f t="array" ref="N32">$E32*IFERROR(IF($D32&lt;=N$5,INDEX($E$15:$E$16,MATCH(N$5,$H$5:$CA$5,0)-MATCH($D32,$D$18:$D$90,0)+1,0),0),0)</f>
        <v>0</v>
      </c>
      <c r="O32" s="138" cm="1">
        <f t="array" ref="O32">$E32*IFERROR(IF($D32&lt;=O$5,INDEX($E$15:$E$16,MATCH(O$5,$H$5:$CA$5,0)-MATCH($D32,$D$18:$D$90,0)+1,0),0),0)</f>
        <v>0</v>
      </c>
      <c r="P32" s="138" cm="1">
        <f t="array" ref="P32">$E32*IFERROR(IF($D32&lt;=P$5,INDEX($E$15:$E$16,MATCH(P$5,$H$5:$CA$5,0)-MATCH($D32,$D$18:$D$90,0)+1,0),0),0)</f>
        <v>0</v>
      </c>
      <c r="Q32" s="138" cm="1">
        <f t="array" ref="Q32">$E32*IFERROR(IF($D32&lt;=Q$5,INDEX($E$15:$E$16,MATCH(Q$5,$H$5:$CA$5,0)-MATCH($D32,$D$18:$D$90,0)+1,0),0),0)</f>
        <v>0</v>
      </c>
      <c r="R32" s="138" cm="1">
        <f t="array" ref="R32">$E32*IFERROR(IF($D32&lt;=R$5,INDEX($E$15:$E$16,MATCH(R$5,$H$5:$CA$5,0)-MATCH($D32,$D$18:$D$90,0)+1,0),0),0)</f>
        <v>0</v>
      </c>
      <c r="S32" s="138" cm="1">
        <f t="array" ref="S32">$E32*IFERROR(IF($D32&lt;=S$5,INDEX($E$15:$E$16,MATCH(S$5,$H$5:$CA$5,0)-MATCH($D32,$D$18:$D$90,0)+1,0),0),0)</f>
        <v>0</v>
      </c>
      <c r="T32" s="138" cm="1">
        <f t="array" ref="T32">$E32*IFERROR(IF($D32&lt;=T$5,INDEX($E$15:$E$16,MATCH(T$5,$H$5:$CA$5,0)-MATCH($D32,$D$18:$D$90,0)+1,0),0),0)</f>
        <v>0</v>
      </c>
      <c r="U32" s="138" cm="1">
        <f t="array" ref="U32">$E32*IFERROR(IF($D32&lt;=U$5,INDEX($E$15:$E$16,MATCH(U$5,$H$5:$CA$5,0)-MATCH($D32,$D$18:$D$90,0)+1,0),0),0)</f>
        <v>0</v>
      </c>
      <c r="V32" s="138" cm="1">
        <f t="array" ref="V32">$E32*IFERROR(IF($D32&lt;=V$5,INDEX($E$15:$E$16,MATCH(V$5,$H$5:$CA$5,0)-MATCH($D32,$D$18:$D$90,0)+1,0),0),0)</f>
        <v>107382.47916666667</v>
      </c>
      <c r="W32" s="138" cm="1">
        <f t="array" ref="W32">$E32*IFERROR(IF($D32&lt;=W$5,INDEX($E$15:$E$16,MATCH(W$5,$H$5:$CA$5,0)-MATCH($D32,$D$18:$D$90,0)+1,0),0),0)</f>
        <v>107382.47916666667</v>
      </c>
      <c r="X32" s="138" cm="1">
        <f t="array" ref="X32">$E32*IFERROR(IF($D32&lt;=X$5,INDEX($E$15:$E$16,MATCH(X$5,$H$5:$CA$5,0)-MATCH($D32,$D$18:$D$90,0)+1,0),0),0)</f>
        <v>0</v>
      </c>
      <c r="Y32" s="138" cm="1">
        <f t="array" ref="Y32">$E32*IFERROR(IF($D32&lt;=Y$5,INDEX($E$15:$E$16,MATCH(Y$5,$H$5:$CA$5,0)-MATCH($D32,$D$18:$D$90,0)+1,0),0),0)</f>
        <v>0</v>
      </c>
      <c r="Z32" s="138" cm="1">
        <f t="array" ref="Z32">$E32*IFERROR(IF($D32&lt;=Z$5,INDEX($E$15:$E$16,MATCH(Z$5,$H$5:$CA$5,0)-MATCH($D32,$D$18:$D$90,0)+1,0),0),0)</f>
        <v>0</v>
      </c>
      <c r="AA32" s="138" cm="1">
        <f t="array" ref="AA32">$E32*IFERROR(IF($D32&lt;=AA$5,INDEX($E$15:$E$16,MATCH(AA$5,$H$5:$CA$5,0)-MATCH($D32,$D$18:$D$90,0)+1,0),0),0)</f>
        <v>0</v>
      </c>
      <c r="AB32" s="138" cm="1">
        <f t="array" ref="AB32">$E32*IFERROR(IF($D32&lt;=AB$5,INDEX($E$15:$E$16,MATCH(AB$5,$H$5:$CA$5,0)-MATCH($D32,$D$18:$D$90,0)+1,0),0),0)</f>
        <v>0</v>
      </c>
      <c r="AC32" s="138" cm="1">
        <f t="array" ref="AC32">$E32*IFERROR(IF($D32&lt;=AC$5,INDEX($E$15:$E$16,MATCH(AC$5,$H$5:$CA$5,0)-MATCH($D32,$D$18:$D$90,0)+1,0),0),0)</f>
        <v>0</v>
      </c>
      <c r="AD32" s="138" cm="1">
        <f t="array" ref="AD32">$E32*IFERROR(IF($D32&lt;=AD$5,INDEX($E$15:$E$16,MATCH(AD$5,$H$5:$CA$5,0)-MATCH($D32,$D$18:$D$90,0)+1,0),0),0)</f>
        <v>0</v>
      </c>
      <c r="AE32" s="138" cm="1">
        <f t="array" ref="AE32">$E32*IFERROR(IF($D32&lt;=AE$5,INDEX($E$15:$E$16,MATCH(AE$5,$H$5:$CA$5,0)-MATCH($D32,$D$18:$D$90,0)+1,0),0),0)</f>
        <v>0</v>
      </c>
      <c r="AF32" s="138" cm="1">
        <f t="array" ref="AF32">$E32*IFERROR(IF($D32&lt;=AF$5,INDEX($E$15:$E$16,MATCH(AF$5,$H$5:$CA$5,0)-MATCH($D32,$D$18:$D$90,0)+1,0),0),0)</f>
        <v>0</v>
      </c>
      <c r="AG32" s="138" cm="1">
        <f t="array" ref="AG32">$E32*IFERROR(IF($D32&lt;=AG$5,INDEX($E$15:$E$16,MATCH(AG$5,$H$5:$CA$5,0)-MATCH($D32,$D$18:$D$90,0)+1,0),0),0)</f>
        <v>0</v>
      </c>
      <c r="AH32" s="138" cm="1">
        <f t="array" ref="AH32">$E32*IFERROR(IF($D32&lt;=AH$5,INDEX($E$15:$E$16,MATCH(AH$5,$H$5:$CA$5,0)-MATCH($D32,$D$18:$D$90,0)+1,0),0),0)</f>
        <v>0</v>
      </c>
      <c r="AI32" s="138" cm="1">
        <f t="array" ref="AI32">$E32*IFERROR(IF($D32&lt;=AI$5,INDEX($E$15:$E$16,MATCH(AI$5,$H$5:$CA$5,0)-MATCH($D32,$D$18:$D$90,0)+1,0),0),0)</f>
        <v>0</v>
      </c>
      <c r="AJ32" s="138" cm="1">
        <f t="array" ref="AJ32">$E32*IFERROR(IF($D32&lt;=AJ$5,INDEX($E$15:$E$16,MATCH(AJ$5,$H$5:$CA$5,0)-MATCH($D32,$D$18:$D$90,0)+1,0),0),0)</f>
        <v>0</v>
      </c>
      <c r="AK32" s="138" cm="1">
        <f t="array" ref="AK32">$E32*IFERROR(IF($D32&lt;=AK$5,INDEX($E$15:$E$16,MATCH(AK$5,$H$5:$CA$5,0)-MATCH($D32,$D$18:$D$90,0)+1,0),0),0)</f>
        <v>0</v>
      </c>
      <c r="AL32" s="138" cm="1">
        <f t="array" ref="AL32">$E32*IFERROR(IF($D32&lt;=AL$5,INDEX($E$15:$E$16,MATCH(AL$5,$H$5:$CA$5,0)-MATCH($D32,$D$18:$D$90,0)+1,0),0),0)</f>
        <v>0</v>
      </c>
      <c r="AM32" s="138" cm="1">
        <f t="array" ref="AM32">$E32*IFERROR(IF($D32&lt;=AM$5,INDEX($E$15:$E$16,MATCH(AM$5,$H$5:$CA$5,0)-MATCH($D32,$D$18:$D$90,0)+1,0),0),0)</f>
        <v>0</v>
      </c>
      <c r="AN32" s="138" cm="1">
        <f t="array" ref="AN32">$E32*IFERROR(IF($D32&lt;=AN$5,INDEX($E$15:$E$16,MATCH(AN$5,$H$5:$CA$5,0)-MATCH($D32,$D$18:$D$90,0)+1,0),0),0)</f>
        <v>0</v>
      </c>
      <c r="AO32" s="138" cm="1">
        <f t="array" ref="AO32">$E32*IFERROR(IF($D32&lt;=AO$5,INDEX($E$15:$E$16,MATCH(AO$5,$H$5:$CA$5,0)-MATCH($D32,$D$18:$D$90,0)+1,0),0),0)</f>
        <v>0</v>
      </c>
      <c r="AP32" s="138" cm="1">
        <f t="array" ref="AP32">$E32*IFERROR(IF($D32&lt;=AP$5,INDEX($E$15:$E$16,MATCH(AP$5,$H$5:$CA$5,0)-MATCH($D32,$D$18:$D$90,0)+1,0),0),0)</f>
        <v>0</v>
      </c>
      <c r="AQ32" s="138" cm="1">
        <f t="array" ref="AQ32">$E32*IFERROR(IF($D32&lt;=AQ$5,INDEX($E$15:$E$16,MATCH(AQ$5,$H$5:$CA$5,0)-MATCH($D32,$D$18:$D$90,0)+1,0),0),0)</f>
        <v>0</v>
      </c>
      <c r="AR32" s="138" cm="1">
        <f t="array" ref="AR32">$E32*IFERROR(IF($D32&lt;=AR$5,INDEX($E$15:$E$16,MATCH(AR$5,$H$5:$CA$5,0)-MATCH($D32,$D$18:$D$90,0)+1,0),0),0)</f>
        <v>0</v>
      </c>
      <c r="AS32" s="138" cm="1">
        <f t="array" ref="AS32">$E32*IFERROR(IF($D32&lt;=AS$5,INDEX($E$15:$E$16,MATCH(AS$5,$H$5:$CA$5,0)-MATCH($D32,$D$18:$D$90,0)+1,0),0),0)</f>
        <v>0</v>
      </c>
      <c r="AT32" s="138" cm="1">
        <f t="array" ref="AT32">$E32*IFERROR(IF($D32&lt;=AT$5,INDEX($E$15:$E$16,MATCH(AT$5,$H$5:$CA$5,0)-MATCH($D32,$D$18:$D$90,0)+1,0),0),0)</f>
        <v>0</v>
      </c>
      <c r="AU32" s="138" cm="1">
        <f t="array" ref="AU32">$E32*IFERROR(IF($D32&lt;=AU$5,INDEX($E$15:$E$16,MATCH(AU$5,$H$5:$CA$5,0)-MATCH($D32,$D$18:$D$90,0)+1,0),0),0)</f>
        <v>0</v>
      </c>
      <c r="AV32" s="138" cm="1">
        <f t="array" ref="AV32">$E32*IFERROR(IF($D32&lt;=AV$5,INDEX($E$15:$E$16,MATCH(AV$5,$H$5:$CA$5,0)-MATCH($D32,$D$18:$D$90,0)+1,0),0),0)</f>
        <v>0</v>
      </c>
      <c r="AW32" s="138" cm="1">
        <f t="array" ref="AW32">$E32*IFERROR(IF($D32&lt;=AW$5,INDEX($E$15:$E$16,MATCH(AW$5,$H$5:$CA$5,0)-MATCH($D32,$D$18:$D$90,0)+1,0),0),0)</f>
        <v>0</v>
      </c>
      <c r="AX32" s="138" cm="1">
        <f t="array" ref="AX32">$E32*IFERROR(IF($D32&lt;=AX$5,INDEX($E$15:$E$16,MATCH(AX$5,$H$5:$CA$5,0)-MATCH($D32,$D$18:$D$90,0)+1,0),0),0)</f>
        <v>0</v>
      </c>
      <c r="AY32" s="138" cm="1">
        <f t="array" ref="AY32">$E32*IFERROR(IF($D32&lt;=AY$5,INDEX($E$15:$E$16,MATCH(AY$5,$H$5:$CA$5,0)-MATCH($D32,$D$18:$D$90,0)+1,0),0),0)</f>
        <v>0</v>
      </c>
      <c r="AZ32" s="138" cm="1">
        <f t="array" ref="AZ32">$E32*IFERROR(IF($D32&lt;=AZ$5,INDEX($E$15:$E$16,MATCH(AZ$5,$H$5:$CA$5,0)-MATCH($D32,$D$18:$D$90,0)+1,0),0),0)</f>
        <v>0</v>
      </c>
      <c r="BA32" s="138" cm="1">
        <f t="array" ref="BA32">$E32*IFERROR(IF($D32&lt;=BA$5,INDEX($E$15:$E$16,MATCH(BA$5,$H$5:$CA$5,0)-MATCH($D32,$D$18:$D$90,0)+1,0),0),0)</f>
        <v>0</v>
      </c>
      <c r="BB32" s="138" cm="1">
        <f t="array" ref="BB32">$E32*IFERROR(IF($D32&lt;=BB$5,INDEX($E$15:$E$16,MATCH(BB$5,$H$5:$CA$5,0)-MATCH($D32,$D$18:$D$90,0)+1,0),0),0)</f>
        <v>0</v>
      </c>
      <c r="BC32" s="138" cm="1">
        <f t="array" ref="BC32">$E32*IFERROR(IF($D32&lt;=BC$5,INDEX($E$15:$E$16,MATCH(BC$5,$H$5:$CA$5,0)-MATCH($D32,$D$18:$D$90,0)+1,0),0),0)</f>
        <v>0</v>
      </c>
      <c r="BD32" s="138" cm="1">
        <f t="array" ref="BD32">$E32*IFERROR(IF($D32&lt;=BD$5,INDEX($E$15:$E$16,MATCH(BD$5,$H$5:$CA$5,0)-MATCH($D32,$D$18:$D$90,0)+1,0),0),0)</f>
        <v>0</v>
      </c>
      <c r="BE32" s="138" cm="1">
        <f t="array" ref="BE32">$E32*IFERROR(IF($D32&lt;=BE$5,INDEX($E$15:$E$16,MATCH(BE$5,$H$5:$CA$5,0)-MATCH($D32,$D$18:$D$90,0)+1,0),0),0)</f>
        <v>0</v>
      </c>
      <c r="BF32" s="138" cm="1">
        <f t="array" ref="BF32">$E32*IFERROR(IF($D32&lt;=BF$5,INDEX($E$15:$E$16,MATCH(BF$5,$H$5:$CA$5,0)-MATCH($D32,$D$18:$D$90,0)+1,0),0),0)</f>
        <v>0</v>
      </c>
      <c r="BG32" s="138" cm="1">
        <f t="array" ref="BG32">$E32*IFERROR(IF($D32&lt;=BG$5,INDEX($E$15:$E$16,MATCH(BG$5,$H$5:$CA$5,0)-MATCH($D32,$D$18:$D$90,0)+1,0),0),0)</f>
        <v>0</v>
      </c>
      <c r="BH32" s="138" cm="1">
        <f t="array" ref="BH32">$E32*IFERROR(IF($D32&lt;=BH$5,INDEX($E$15:$E$16,MATCH(BH$5,$H$5:$CA$5,0)-MATCH($D32,$D$18:$D$90,0)+1,0),0),0)</f>
        <v>0</v>
      </c>
      <c r="BI32" s="138" cm="1">
        <f t="array" ref="BI32">$E32*IFERROR(IF($D32&lt;=BI$5,INDEX($E$15:$E$16,MATCH(BI$5,$H$5:$CA$5,0)-MATCH($D32,$D$18:$D$90,0)+1,0),0),0)</f>
        <v>0</v>
      </c>
      <c r="BJ32" s="138" cm="1">
        <f t="array" ref="BJ32">$E32*IFERROR(IF($D32&lt;=BJ$5,INDEX($E$15:$E$16,MATCH(BJ$5,$H$5:$CA$5,0)-MATCH($D32,$D$18:$D$90,0)+1,0),0),0)</f>
        <v>0</v>
      </c>
      <c r="BK32" s="138" cm="1">
        <f t="array" ref="BK32">$E32*IFERROR(IF($D32&lt;=BK$5,INDEX($E$15:$E$16,MATCH(BK$5,$H$5:$CA$5,0)-MATCH($D32,$D$18:$D$90,0)+1,0),0),0)</f>
        <v>0</v>
      </c>
      <c r="BL32" s="138" cm="1">
        <f t="array" ref="BL32">$E32*IFERROR(IF($D32&lt;=BL$5,INDEX($E$15:$E$16,MATCH(BL$5,$H$5:$CA$5,0)-MATCH($D32,$D$18:$D$90,0)+1,0),0),0)</f>
        <v>0</v>
      </c>
      <c r="BM32" s="138" cm="1">
        <f t="array" ref="BM32">$E32*IFERROR(IF($D32&lt;=BM$5,INDEX($E$15:$E$16,MATCH(BM$5,$H$5:$CA$5,0)-MATCH($D32,$D$18:$D$90,0)+1,0),0),0)</f>
        <v>0</v>
      </c>
      <c r="BN32" s="138" cm="1">
        <f t="array" ref="BN32">$E32*IFERROR(IF($D32&lt;=BN$5,INDEX($E$15:$E$16,MATCH(BN$5,$H$5:$CA$5,0)-MATCH($D32,$D$18:$D$90,0)+1,0),0),0)</f>
        <v>0</v>
      </c>
      <c r="BO32" s="138" cm="1">
        <f t="array" ref="BO32">$E32*IFERROR(IF($D32&lt;=BO$5,INDEX($E$15:$E$16,MATCH(BO$5,$H$5:$CA$5,0)-MATCH($D32,$D$18:$D$90,0)+1,0),0),0)</f>
        <v>0</v>
      </c>
      <c r="BP32" s="138" cm="1">
        <f t="array" ref="BP32">$E32*IFERROR(IF($D32&lt;=BP$5,INDEX($E$15:$E$16,MATCH(BP$5,$H$5:$CA$5,0)-MATCH($D32,$D$18:$D$90,0)+1,0),0),0)</f>
        <v>0</v>
      </c>
      <c r="BQ32" s="138" cm="1">
        <f t="array" ref="BQ32">$E32*IFERROR(IF($D32&lt;=BQ$5,INDEX($E$15:$E$16,MATCH(BQ$5,$H$5:$CA$5,0)-MATCH($D32,$D$18:$D$90,0)+1,0),0),0)</f>
        <v>0</v>
      </c>
      <c r="BR32" s="138" cm="1">
        <f t="array" ref="BR32">$E32*IFERROR(IF($D32&lt;=BR$5,INDEX($E$15:$E$16,MATCH(BR$5,$H$5:$CA$5,0)-MATCH($D32,$D$18:$D$90,0)+1,0),0),0)</f>
        <v>0</v>
      </c>
      <c r="BS32" s="138" cm="1">
        <f t="array" ref="BS32">$E32*IFERROR(IF($D32&lt;=BS$5,INDEX($E$15:$E$16,MATCH(BS$5,$H$5:$CA$5,0)-MATCH($D32,$D$18:$D$90,0)+1,0),0),0)</f>
        <v>0</v>
      </c>
      <c r="BT32" s="138" cm="1">
        <f t="array" ref="BT32">$E32*IFERROR(IF($D32&lt;=BT$5,INDEX($E$15:$E$16,MATCH(BT$5,$H$5:$CA$5,0)-MATCH($D32,$D$18:$D$90,0)+1,0),0),0)</f>
        <v>0</v>
      </c>
      <c r="BU32" s="138" cm="1">
        <f t="array" ref="BU32">$E32*IFERROR(IF($D32&lt;=BU$5,INDEX($E$15:$E$16,MATCH(BU$5,$H$5:$CA$5,0)-MATCH($D32,$D$18:$D$90,0)+1,0),0),0)</f>
        <v>0</v>
      </c>
      <c r="BV32" s="138" cm="1">
        <f t="array" ref="BV32">$E32*IFERROR(IF($D32&lt;=BV$5,INDEX($E$15:$E$16,MATCH(BV$5,$H$5:$CA$5,0)-MATCH($D32,$D$18:$D$90,0)+1,0),0),0)</f>
        <v>0</v>
      </c>
      <c r="BW32" s="138" cm="1">
        <f t="array" ref="BW32">$E32*IFERROR(IF($D32&lt;=BW$5,INDEX($E$15:$E$16,MATCH(BW$5,$H$5:$CA$5,0)-MATCH($D32,$D$18:$D$90,0)+1,0),0),0)</f>
        <v>0</v>
      </c>
      <c r="BX32" s="138" cm="1">
        <f t="array" ref="BX32">$E32*IFERROR(IF($D32&lt;=BX$5,INDEX($E$15:$E$16,MATCH(BX$5,$H$5:$CA$5,0)-MATCH($D32,$D$18:$D$90,0)+1,0),0),0)</f>
        <v>0</v>
      </c>
      <c r="BY32" s="138" cm="1">
        <f t="array" ref="BY32">$E32*IFERROR(IF($D32&lt;=BY$5,INDEX($E$15:$E$16,MATCH(BY$5,$H$5:$CA$5,0)-MATCH($D32,$D$18:$D$90,0)+1,0),0),0)</f>
        <v>0</v>
      </c>
      <c r="BZ32" s="138" cm="1">
        <f t="array" ref="BZ32">$E32*IFERROR(IF($D32&lt;=BZ$5,INDEX($E$15:$E$16,MATCH(BZ$5,$H$5:$CA$5,0)-MATCH($D32,$D$18:$D$90,0)+1,0),0),0)</f>
        <v>0</v>
      </c>
      <c r="CA32" s="138" cm="1">
        <f t="array" ref="CA32">$E32*IFERROR(IF($D32&lt;=CA$5,INDEX($E$15:$E$16,MATCH(CA$5,$H$5:$CA$5,0)-MATCH($D32,$D$18:$D$90,0)+1,0),0),0)</f>
        <v>0</v>
      </c>
    </row>
    <row r="33" spans="4:79" outlineLevel="1">
      <c r="D33" s="24">
        <f t="shared" si="10"/>
        <v>46507</v>
      </c>
      <c r="E33" s="137" cm="1">
        <f t="array" ref="E33">INDEX($H$7:$CA$7,0,MATCH($D33,$H$5:$CA$5,0))</f>
        <v>155514.85416666669</v>
      </c>
      <c r="H33" s="138" cm="1">
        <f t="array" ref="H33">$E33*IFERROR(IF($D33&lt;=H$5,INDEX($E$15:$E$16,MATCH(H$5,$H$5:$CA$5,0)-MATCH($D33,$D$18:$D$90,0)+1,0),0),0)</f>
        <v>0</v>
      </c>
      <c r="I33" s="138" cm="1">
        <f t="array" ref="I33">$E33*IFERROR(IF($D33&lt;=I$5,INDEX($E$15:$E$16,MATCH(I$5,$H$5:$CA$5,0)-MATCH($D33,$D$18:$D$90,0)+1,0),0),0)</f>
        <v>0</v>
      </c>
      <c r="J33" s="138" cm="1">
        <f t="array" ref="J33">$E33*IFERROR(IF($D33&lt;=J$5,INDEX($E$15:$E$16,MATCH(J$5,$H$5:$CA$5,0)-MATCH($D33,$D$18:$D$90,0)+1,0),0),0)</f>
        <v>0</v>
      </c>
      <c r="K33" s="138" cm="1">
        <f t="array" ref="K33">$E33*IFERROR(IF($D33&lt;=K$5,INDEX($E$15:$E$16,MATCH(K$5,$H$5:$CA$5,0)-MATCH($D33,$D$18:$D$90,0)+1,0),0),0)</f>
        <v>0</v>
      </c>
      <c r="L33" s="138" cm="1">
        <f t="array" ref="L33">$E33*IFERROR(IF($D33&lt;=L$5,INDEX($E$15:$E$16,MATCH(L$5,$H$5:$CA$5,0)-MATCH($D33,$D$18:$D$90,0)+1,0),0),0)</f>
        <v>0</v>
      </c>
      <c r="M33" s="138" cm="1">
        <f t="array" ref="M33">$E33*IFERROR(IF($D33&lt;=M$5,INDEX($E$15:$E$16,MATCH(M$5,$H$5:$CA$5,0)-MATCH($D33,$D$18:$D$90,0)+1,0),0),0)</f>
        <v>0</v>
      </c>
      <c r="N33" s="138" cm="1">
        <f t="array" ref="N33">$E33*IFERROR(IF($D33&lt;=N$5,INDEX($E$15:$E$16,MATCH(N$5,$H$5:$CA$5,0)-MATCH($D33,$D$18:$D$90,0)+1,0),0),0)</f>
        <v>0</v>
      </c>
      <c r="O33" s="138" cm="1">
        <f t="array" ref="O33">$E33*IFERROR(IF($D33&lt;=O$5,INDEX($E$15:$E$16,MATCH(O$5,$H$5:$CA$5,0)-MATCH($D33,$D$18:$D$90,0)+1,0),0),0)</f>
        <v>0</v>
      </c>
      <c r="P33" s="138" cm="1">
        <f t="array" ref="P33">$E33*IFERROR(IF($D33&lt;=P$5,INDEX($E$15:$E$16,MATCH(P$5,$H$5:$CA$5,0)-MATCH($D33,$D$18:$D$90,0)+1,0),0),0)</f>
        <v>0</v>
      </c>
      <c r="Q33" s="138" cm="1">
        <f t="array" ref="Q33">$E33*IFERROR(IF($D33&lt;=Q$5,INDEX($E$15:$E$16,MATCH(Q$5,$H$5:$CA$5,0)-MATCH($D33,$D$18:$D$90,0)+1,0),0),0)</f>
        <v>0</v>
      </c>
      <c r="R33" s="138" cm="1">
        <f t="array" ref="R33">$E33*IFERROR(IF($D33&lt;=R$5,INDEX($E$15:$E$16,MATCH(R$5,$H$5:$CA$5,0)-MATCH($D33,$D$18:$D$90,0)+1,0),0),0)</f>
        <v>0</v>
      </c>
      <c r="S33" s="138" cm="1">
        <f t="array" ref="S33">$E33*IFERROR(IF($D33&lt;=S$5,INDEX($E$15:$E$16,MATCH(S$5,$H$5:$CA$5,0)-MATCH($D33,$D$18:$D$90,0)+1,0),0),0)</f>
        <v>0</v>
      </c>
      <c r="T33" s="138" cm="1">
        <f t="array" ref="T33">$E33*IFERROR(IF($D33&lt;=T$5,INDEX($E$15:$E$16,MATCH(T$5,$H$5:$CA$5,0)-MATCH($D33,$D$18:$D$90,0)+1,0),0),0)</f>
        <v>0</v>
      </c>
      <c r="U33" s="138" cm="1">
        <f t="array" ref="U33">$E33*IFERROR(IF($D33&lt;=U$5,INDEX($E$15:$E$16,MATCH(U$5,$H$5:$CA$5,0)-MATCH($D33,$D$18:$D$90,0)+1,0),0),0)</f>
        <v>0</v>
      </c>
      <c r="V33" s="138" cm="1">
        <f t="array" ref="V33">$E33*IFERROR(IF($D33&lt;=V$5,INDEX($E$15:$E$16,MATCH(V$5,$H$5:$CA$5,0)-MATCH($D33,$D$18:$D$90,0)+1,0),0),0)</f>
        <v>0</v>
      </c>
      <c r="W33" s="138" cm="1">
        <f t="array" ref="W33">$E33*IFERROR(IF($D33&lt;=W$5,INDEX($E$15:$E$16,MATCH(W$5,$H$5:$CA$5,0)-MATCH($D33,$D$18:$D$90,0)+1,0),0),0)</f>
        <v>77757.427083333343</v>
      </c>
      <c r="X33" s="138" cm="1">
        <f t="array" ref="X33">$E33*IFERROR(IF($D33&lt;=X$5,INDEX($E$15:$E$16,MATCH(X$5,$H$5:$CA$5,0)-MATCH($D33,$D$18:$D$90,0)+1,0),0),0)</f>
        <v>77757.427083333343</v>
      </c>
      <c r="Y33" s="138" cm="1">
        <f t="array" ref="Y33">$E33*IFERROR(IF($D33&lt;=Y$5,INDEX($E$15:$E$16,MATCH(Y$5,$H$5:$CA$5,0)-MATCH($D33,$D$18:$D$90,0)+1,0),0),0)</f>
        <v>0</v>
      </c>
      <c r="Z33" s="138" cm="1">
        <f t="array" ref="Z33">$E33*IFERROR(IF($D33&lt;=Z$5,INDEX($E$15:$E$16,MATCH(Z$5,$H$5:$CA$5,0)-MATCH($D33,$D$18:$D$90,0)+1,0),0),0)</f>
        <v>0</v>
      </c>
      <c r="AA33" s="138" cm="1">
        <f t="array" ref="AA33">$E33*IFERROR(IF($D33&lt;=AA$5,INDEX($E$15:$E$16,MATCH(AA$5,$H$5:$CA$5,0)-MATCH($D33,$D$18:$D$90,0)+1,0),0),0)</f>
        <v>0</v>
      </c>
      <c r="AB33" s="138" cm="1">
        <f t="array" ref="AB33">$E33*IFERROR(IF($D33&lt;=AB$5,INDEX($E$15:$E$16,MATCH(AB$5,$H$5:$CA$5,0)-MATCH($D33,$D$18:$D$90,0)+1,0),0),0)</f>
        <v>0</v>
      </c>
      <c r="AC33" s="138" cm="1">
        <f t="array" ref="AC33">$E33*IFERROR(IF($D33&lt;=AC$5,INDEX($E$15:$E$16,MATCH(AC$5,$H$5:$CA$5,0)-MATCH($D33,$D$18:$D$90,0)+1,0),0),0)</f>
        <v>0</v>
      </c>
      <c r="AD33" s="138" cm="1">
        <f t="array" ref="AD33">$E33*IFERROR(IF($D33&lt;=AD$5,INDEX($E$15:$E$16,MATCH(AD$5,$H$5:$CA$5,0)-MATCH($D33,$D$18:$D$90,0)+1,0),0),0)</f>
        <v>0</v>
      </c>
      <c r="AE33" s="138" cm="1">
        <f t="array" ref="AE33">$E33*IFERROR(IF($D33&lt;=AE$5,INDEX($E$15:$E$16,MATCH(AE$5,$H$5:$CA$5,0)-MATCH($D33,$D$18:$D$90,0)+1,0),0),0)</f>
        <v>0</v>
      </c>
      <c r="AF33" s="138" cm="1">
        <f t="array" ref="AF33">$E33*IFERROR(IF($D33&lt;=AF$5,INDEX($E$15:$E$16,MATCH(AF$5,$H$5:$CA$5,0)-MATCH($D33,$D$18:$D$90,0)+1,0),0),0)</f>
        <v>0</v>
      </c>
      <c r="AG33" s="138" cm="1">
        <f t="array" ref="AG33">$E33*IFERROR(IF($D33&lt;=AG$5,INDEX($E$15:$E$16,MATCH(AG$5,$H$5:$CA$5,0)-MATCH($D33,$D$18:$D$90,0)+1,0),0),0)</f>
        <v>0</v>
      </c>
      <c r="AH33" s="138" cm="1">
        <f t="array" ref="AH33">$E33*IFERROR(IF($D33&lt;=AH$5,INDEX($E$15:$E$16,MATCH(AH$5,$H$5:$CA$5,0)-MATCH($D33,$D$18:$D$90,0)+1,0),0),0)</f>
        <v>0</v>
      </c>
      <c r="AI33" s="138" cm="1">
        <f t="array" ref="AI33">$E33*IFERROR(IF($D33&lt;=AI$5,INDEX($E$15:$E$16,MATCH(AI$5,$H$5:$CA$5,0)-MATCH($D33,$D$18:$D$90,0)+1,0),0),0)</f>
        <v>0</v>
      </c>
      <c r="AJ33" s="138" cm="1">
        <f t="array" ref="AJ33">$E33*IFERROR(IF($D33&lt;=AJ$5,INDEX($E$15:$E$16,MATCH(AJ$5,$H$5:$CA$5,0)-MATCH($D33,$D$18:$D$90,0)+1,0),0),0)</f>
        <v>0</v>
      </c>
      <c r="AK33" s="138" cm="1">
        <f t="array" ref="AK33">$E33*IFERROR(IF($D33&lt;=AK$5,INDEX($E$15:$E$16,MATCH(AK$5,$H$5:$CA$5,0)-MATCH($D33,$D$18:$D$90,0)+1,0),0),0)</f>
        <v>0</v>
      </c>
      <c r="AL33" s="138" cm="1">
        <f t="array" ref="AL33">$E33*IFERROR(IF($D33&lt;=AL$5,INDEX($E$15:$E$16,MATCH(AL$5,$H$5:$CA$5,0)-MATCH($D33,$D$18:$D$90,0)+1,0),0),0)</f>
        <v>0</v>
      </c>
      <c r="AM33" s="138" cm="1">
        <f t="array" ref="AM33">$E33*IFERROR(IF($D33&lt;=AM$5,INDEX($E$15:$E$16,MATCH(AM$5,$H$5:$CA$5,0)-MATCH($D33,$D$18:$D$90,0)+1,0),0),0)</f>
        <v>0</v>
      </c>
      <c r="AN33" s="138" cm="1">
        <f t="array" ref="AN33">$E33*IFERROR(IF($D33&lt;=AN$5,INDEX($E$15:$E$16,MATCH(AN$5,$H$5:$CA$5,0)-MATCH($D33,$D$18:$D$90,0)+1,0),0),0)</f>
        <v>0</v>
      </c>
      <c r="AO33" s="138" cm="1">
        <f t="array" ref="AO33">$E33*IFERROR(IF($D33&lt;=AO$5,INDEX($E$15:$E$16,MATCH(AO$5,$H$5:$CA$5,0)-MATCH($D33,$D$18:$D$90,0)+1,0),0),0)</f>
        <v>0</v>
      </c>
      <c r="AP33" s="138" cm="1">
        <f t="array" ref="AP33">$E33*IFERROR(IF($D33&lt;=AP$5,INDEX($E$15:$E$16,MATCH(AP$5,$H$5:$CA$5,0)-MATCH($D33,$D$18:$D$90,0)+1,0),0),0)</f>
        <v>0</v>
      </c>
      <c r="AQ33" s="138" cm="1">
        <f t="array" ref="AQ33">$E33*IFERROR(IF($D33&lt;=AQ$5,INDEX($E$15:$E$16,MATCH(AQ$5,$H$5:$CA$5,0)-MATCH($D33,$D$18:$D$90,0)+1,0),0),0)</f>
        <v>0</v>
      </c>
      <c r="AR33" s="138" cm="1">
        <f t="array" ref="AR33">$E33*IFERROR(IF($D33&lt;=AR$5,INDEX($E$15:$E$16,MATCH(AR$5,$H$5:$CA$5,0)-MATCH($D33,$D$18:$D$90,0)+1,0),0),0)</f>
        <v>0</v>
      </c>
      <c r="AS33" s="138" cm="1">
        <f t="array" ref="AS33">$E33*IFERROR(IF($D33&lt;=AS$5,INDEX($E$15:$E$16,MATCH(AS$5,$H$5:$CA$5,0)-MATCH($D33,$D$18:$D$90,0)+1,0),0),0)</f>
        <v>0</v>
      </c>
      <c r="AT33" s="138" cm="1">
        <f t="array" ref="AT33">$E33*IFERROR(IF($D33&lt;=AT$5,INDEX($E$15:$E$16,MATCH(AT$5,$H$5:$CA$5,0)-MATCH($D33,$D$18:$D$90,0)+1,0),0),0)</f>
        <v>0</v>
      </c>
      <c r="AU33" s="138" cm="1">
        <f t="array" ref="AU33">$E33*IFERROR(IF($D33&lt;=AU$5,INDEX($E$15:$E$16,MATCH(AU$5,$H$5:$CA$5,0)-MATCH($D33,$D$18:$D$90,0)+1,0),0),0)</f>
        <v>0</v>
      </c>
      <c r="AV33" s="138" cm="1">
        <f t="array" ref="AV33">$E33*IFERROR(IF($D33&lt;=AV$5,INDEX($E$15:$E$16,MATCH(AV$5,$H$5:$CA$5,0)-MATCH($D33,$D$18:$D$90,0)+1,0),0),0)</f>
        <v>0</v>
      </c>
      <c r="AW33" s="138" cm="1">
        <f t="array" ref="AW33">$E33*IFERROR(IF($D33&lt;=AW$5,INDEX($E$15:$E$16,MATCH(AW$5,$H$5:$CA$5,0)-MATCH($D33,$D$18:$D$90,0)+1,0),0),0)</f>
        <v>0</v>
      </c>
      <c r="AX33" s="138" cm="1">
        <f t="array" ref="AX33">$E33*IFERROR(IF($D33&lt;=AX$5,INDEX($E$15:$E$16,MATCH(AX$5,$H$5:$CA$5,0)-MATCH($D33,$D$18:$D$90,0)+1,0),0),0)</f>
        <v>0</v>
      </c>
      <c r="AY33" s="138" cm="1">
        <f t="array" ref="AY33">$E33*IFERROR(IF($D33&lt;=AY$5,INDEX($E$15:$E$16,MATCH(AY$5,$H$5:$CA$5,0)-MATCH($D33,$D$18:$D$90,0)+1,0),0),0)</f>
        <v>0</v>
      </c>
      <c r="AZ33" s="138" cm="1">
        <f t="array" ref="AZ33">$E33*IFERROR(IF($D33&lt;=AZ$5,INDEX($E$15:$E$16,MATCH(AZ$5,$H$5:$CA$5,0)-MATCH($D33,$D$18:$D$90,0)+1,0),0),0)</f>
        <v>0</v>
      </c>
      <c r="BA33" s="138" cm="1">
        <f t="array" ref="BA33">$E33*IFERROR(IF($D33&lt;=BA$5,INDEX($E$15:$E$16,MATCH(BA$5,$H$5:$CA$5,0)-MATCH($D33,$D$18:$D$90,0)+1,0),0),0)</f>
        <v>0</v>
      </c>
      <c r="BB33" s="138" cm="1">
        <f t="array" ref="BB33">$E33*IFERROR(IF($D33&lt;=BB$5,INDEX($E$15:$E$16,MATCH(BB$5,$H$5:$CA$5,0)-MATCH($D33,$D$18:$D$90,0)+1,0),0),0)</f>
        <v>0</v>
      </c>
      <c r="BC33" s="138" cm="1">
        <f t="array" ref="BC33">$E33*IFERROR(IF($D33&lt;=BC$5,INDEX($E$15:$E$16,MATCH(BC$5,$H$5:$CA$5,0)-MATCH($D33,$D$18:$D$90,0)+1,0),0),0)</f>
        <v>0</v>
      </c>
      <c r="BD33" s="138" cm="1">
        <f t="array" ref="BD33">$E33*IFERROR(IF($D33&lt;=BD$5,INDEX($E$15:$E$16,MATCH(BD$5,$H$5:$CA$5,0)-MATCH($D33,$D$18:$D$90,0)+1,0),0),0)</f>
        <v>0</v>
      </c>
      <c r="BE33" s="138" cm="1">
        <f t="array" ref="BE33">$E33*IFERROR(IF($D33&lt;=BE$5,INDEX($E$15:$E$16,MATCH(BE$5,$H$5:$CA$5,0)-MATCH($D33,$D$18:$D$90,0)+1,0),0),0)</f>
        <v>0</v>
      </c>
      <c r="BF33" s="138" cm="1">
        <f t="array" ref="BF33">$E33*IFERROR(IF($D33&lt;=BF$5,INDEX($E$15:$E$16,MATCH(BF$5,$H$5:$CA$5,0)-MATCH($D33,$D$18:$D$90,0)+1,0),0),0)</f>
        <v>0</v>
      </c>
      <c r="BG33" s="138" cm="1">
        <f t="array" ref="BG33">$E33*IFERROR(IF($D33&lt;=BG$5,INDEX($E$15:$E$16,MATCH(BG$5,$H$5:$CA$5,0)-MATCH($D33,$D$18:$D$90,0)+1,0),0),0)</f>
        <v>0</v>
      </c>
      <c r="BH33" s="138" cm="1">
        <f t="array" ref="BH33">$E33*IFERROR(IF($D33&lt;=BH$5,INDEX($E$15:$E$16,MATCH(BH$5,$H$5:$CA$5,0)-MATCH($D33,$D$18:$D$90,0)+1,0),0),0)</f>
        <v>0</v>
      </c>
      <c r="BI33" s="138" cm="1">
        <f t="array" ref="BI33">$E33*IFERROR(IF($D33&lt;=BI$5,INDEX($E$15:$E$16,MATCH(BI$5,$H$5:$CA$5,0)-MATCH($D33,$D$18:$D$90,0)+1,0),0),0)</f>
        <v>0</v>
      </c>
      <c r="BJ33" s="138" cm="1">
        <f t="array" ref="BJ33">$E33*IFERROR(IF($D33&lt;=BJ$5,INDEX($E$15:$E$16,MATCH(BJ$5,$H$5:$CA$5,0)-MATCH($D33,$D$18:$D$90,0)+1,0),0),0)</f>
        <v>0</v>
      </c>
      <c r="BK33" s="138" cm="1">
        <f t="array" ref="BK33">$E33*IFERROR(IF($D33&lt;=BK$5,INDEX($E$15:$E$16,MATCH(BK$5,$H$5:$CA$5,0)-MATCH($D33,$D$18:$D$90,0)+1,0),0),0)</f>
        <v>0</v>
      </c>
      <c r="BL33" s="138" cm="1">
        <f t="array" ref="BL33">$E33*IFERROR(IF($D33&lt;=BL$5,INDEX($E$15:$E$16,MATCH(BL$5,$H$5:$CA$5,0)-MATCH($D33,$D$18:$D$90,0)+1,0),0),0)</f>
        <v>0</v>
      </c>
      <c r="BM33" s="138" cm="1">
        <f t="array" ref="BM33">$E33*IFERROR(IF($D33&lt;=BM$5,INDEX($E$15:$E$16,MATCH(BM$5,$H$5:$CA$5,0)-MATCH($D33,$D$18:$D$90,0)+1,0),0),0)</f>
        <v>0</v>
      </c>
      <c r="BN33" s="138" cm="1">
        <f t="array" ref="BN33">$E33*IFERROR(IF($D33&lt;=BN$5,INDEX($E$15:$E$16,MATCH(BN$5,$H$5:$CA$5,0)-MATCH($D33,$D$18:$D$90,0)+1,0),0),0)</f>
        <v>0</v>
      </c>
      <c r="BO33" s="138" cm="1">
        <f t="array" ref="BO33">$E33*IFERROR(IF($D33&lt;=BO$5,INDEX($E$15:$E$16,MATCH(BO$5,$H$5:$CA$5,0)-MATCH($D33,$D$18:$D$90,0)+1,0),0),0)</f>
        <v>0</v>
      </c>
      <c r="BP33" s="138" cm="1">
        <f t="array" ref="BP33">$E33*IFERROR(IF($D33&lt;=BP$5,INDEX($E$15:$E$16,MATCH(BP$5,$H$5:$CA$5,0)-MATCH($D33,$D$18:$D$90,0)+1,0),0),0)</f>
        <v>0</v>
      </c>
      <c r="BQ33" s="138" cm="1">
        <f t="array" ref="BQ33">$E33*IFERROR(IF($D33&lt;=BQ$5,INDEX($E$15:$E$16,MATCH(BQ$5,$H$5:$CA$5,0)-MATCH($D33,$D$18:$D$90,0)+1,0),0),0)</f>
        <v>0</v>
      </c>
      <c r="BR33" s="138" cm="1">
        <f t="array" ref="BR33">$E33*IFERROR(IF($D33&lt;=BR$5,INDEX($E$15:$E$16,MATCH(BR$5,$H$5:$CA$5,0)-MATCH($D33,$D$18:$D$90,0)+1,0),0),0)</f>
        <v>0</v>
      </c>
      <c r="BS33" s="138" cm="1">
        <f t="array" ref="BS33">$E33*IFERROR(IF($D33&lt;=BS$5,INDEX($E$15:$E$16,MATCH(BS$5,$H$5:$CA$5,0)-MATCH($D33,$D$18:$D$90,0)+1,0),0),0)</f>
        <v>0</v>
      </c>
      <c r="BT33" s="138" cm="1">
        <f t="array" ref="BT33">$E33*IFERROR(IF($D33&lt;=BT$5,INDEX($E$15:$E$16,MATCH(BT$5,$H$5:$CA$5,0)-MATCH($D33,$D$18:$D$90,0)+1,0),0),0)</f>
        <v>0</v>
      </c>
      <c r="BU33" s="138" cm="1">
        <f t="array" ref="BU33">$E33*IFERROR(IF($D33&lt;=BU$5,INDEX($E$15:$E$16,MATCH(BU$5,$H$5:$CA$5,0)-MATCH($D33,$D$18:$D$90,0)+1,0),0),0)</f>
        <v>0</v>
      </c>
      <c r="BV33" s="138" cm="1">
        <f t="array" ref="BV33">$E33*IFERROR(IF($D33&lt;=BV$5,INDEX($E$15:$E$16,MATCH(BV$5,$H$5:$CA$5,0)-MATCH($D33,$D$18:$D$90,0)+1,0),0),0)</f>
        <v>0</v>
      </c>
      <c r="BW33" s="138" cm="1">
        <f t="array" ref="BW33">$E33*IFERROR(IF($D33&lt;=BW$5,INDEX($E$15:$E$16,MATCH(BW$5,$H$5:$CA$5,0)-MATCH($D33,$D$18:$D$90,0)+1,0),0),0)</f>
        <v>0</v>
      </c>
      <c r="BX33" s="138" cm="1">
        <f t="array" ref="BX33">$E33*IFERROR(IF($D33&lt;=BX$5,INDEX($E$15:$E$16,MATCH(BX$5,$H$5:$CA$5,0)-MATCH($D33,$D$18:$D$90,0)+1,0),0),0)</f>
        <v>0</v>
      </c>
      <c r="BY33" s="138" cm="1">
        <f t="array" ref="BY33">$E33*IFERROR(IF($D33&lt;=BY$5,INDEX($E$15:$E$16,MATCH(BY$5,$H$5:$CA$5,0)-MATCH($D33,$D$18:$D$90,0)+1,0),0),0)</f>
        <v>0</v>
      </c>
      <c r="BZ33" s="138" cm="1">
        <f t="array" ref="BZ33">$E33*IFERROR(IF($D33&lt;=BZ$5,INDEX($E$15:$E$16,MATCH(BZ$5,$H$5:$CA$5,0)-MATCH($D33,$D$18:$D$90,0)+1,0),0),0)</f>
        <v>0</v>
      </c>
      <c r="CA33" s="138" cm="1">
        <f t="array" ref="CA33">$E33*IFERROR(IF($D33&lt;=CA$5,INDEX($E$15:$E$16,MATCH(CA$5,$H$5:$CA$5,0)-MATCH($D33,$D$18:$D$90,0)+1,0),0),0)</f>
        <v>0</v>
      </c>
    </row>
    <row r="34" spans="4:79" outlineLevel="1">
      <c r="D34" s="24">
        <f t="shared" si="10"/>
        <v>46538</v>
      </c>
      <c r="E34" s="137" cm="1">
        <f t="array" ref="E34">INDEX($H$7:$CA$7,0,MATCH($D34,$H$5:$CA$5,0))</f>
        <v>182325.20833333334</v>
      </c>
      <c r="H34" s="138" cm="1">
        <f t="array" ref="H34">$E34*IFERROR(IF($D34&lt;=H$5,INDEX($E$15:$E$16,MATCH(H$5,$H$5:$CA$5,0)-MATCH($D34,$D$18:$D$90,0)+1,0),0),0)</f>
        <v>0</v>
      </c>
      <c r="I34" s="138" cm="1">
        <f t="array" ref="I34">$E34*IFERROR(IF($D34&lt;=I$5,INDEX($E$15:$E$16,MATCH(I$5,$H$5:$CA$5,0)-MATCH($D34,$D$18:$D$90,0)+1,0),0),0)</f>
        <v>0</v>
      </c>
      <c r="J34" s="138" cm="1">
        <f t="array" ref="J34">$E34*IFERROR(IF($D34&lt;=J$5,INDEX($E$15:$E$16,MATCH(J$5,$H$5:$CA$5,0)-MATCH($D34,$D$18:$D$90,0)+1,0),0),0)</f>
        <v>0</v>
      </c>
      <c r="K34" s="138" cm="1">
        <f t="array" ref="K34">$E34*IFERROR(IF($D34&lt;=K$5,INDEX($E$15:$E$16,MATCH(K$5,$H$5:$CA$5,0)-MATCH($D34,$D$18:$D$90,0)+1,0),0),0)</f>
        <v>0</v>
      </c>
      <c r="L34" s="138" cm="1">
        <f t="array" ref="L34">$E34*IFERROR(IF($D34&lt;=L$5,INDEX($E$15:$E$16,MATCH(L$5,$H$5:$CA$5,0)-MATCH($D34,$D$18:$D$90,0)+1,0),0),0)</f>
        <v>0</v>
      </c>
      <c r="M34" s="138" cm="1">
        <f t="array" ref="M34">$E34*IFERROR(IF($D34&lt;=M$5,INDEX($E$15:$E$16,MATCH(M$5,$H$5:$CA$5,0)-MATCH($D34,$D$18:$D$90,0)+1,0),0),0)</f>
        <v>0</v>
      </c>
      <c r="N34" s="138" cm="1">
        <f t="array" ref="N34">$E34*IFERROR(IF($D34&lt;=N$5,INDEX($E$15:$E$16,MATCH(N$5,$H$5:$CA$5,0)-MATCH($D34,$D$18:$D$90,0)+1,0),0),0)</f>
        <v>0</v>
      </c>
      <c r="O34" s="138" cm="1">
        <f t="array" ref="O34">$E34*IFERROR(IF($D34&lt;=O$5,INDEX($E$15:$E$16,MATCH(O$5,$H$5:$CA$5,0)-MATCH($D34,$D$18:$D$90,0)+1,0),0),0)</f>
        <v>0</v>
      </c>
      <c r="P34" s="138" cm="1">
        <f t="array" ref="P34">$E34*IFERROR(IF($D34&lt;=P$5,INDEX($E$15:$E$16,MATCH(P$5,$H$5:$CA$5,0)-MATCH($D34,$D$18:$D$90,0)+1,0),0),0)</f>
        <v>0</v>
      </c>
      <c r="Q34" s="138" cm="1">
        <f t="array" ref="Q34">$E34*IFERROR(IF($D34&lt;=Q$5,INDEX($E$15:$E$16,MATCH(Q$5,$H$5:$CA$5,0)-MATCH($D34,$D$18:$D$90,0)+1,0),0),0)</f>
        <v>0</v>
      </c>
      <c r="R34" s="138" cm="1">
        <f t="array" ref="R34">$E34*IFERROR(IF($D34&lt;=R$5,INDEX($E$15:$E$16,MATCH(R$5,$H$5:$CA$5,0)-MATCH($D34,$D$18:$D$90,0)+1,0),0),0)</f>
        <v>0</v>
      </c>
      <c r="S34" s="138" cm="1">
        <f t="array" ref="S34">$E34*IFERROR(IF($D34&lt;=S$5,INDEX($E$15:$E$16,MATCH(S$5,$H$5:$CA$5,0)-MATCH($D34,$D$18:$D$90,0)+1,0),0),0)</f>
        <v>0</v>
      </c>
      <c r="T34" s="138" cm="1">
        <f t="array" ref="T34">$E34*IFERROR(IF($D34&lt;=T$5,INDEX($E$15:$E$16,MATCH(T$5,$H$5:$CA$5,0)-MATCH($D34,$D$18:$D$90,0)+1,0),0),0)</f>
        <v>0</v>
      </c>
      <c r="U34" s="138" cm="1">
        <f t="array" ref="U34">$E34*IFERROR(IF($D34&lt;=U$5,INDEX($E$15:$E$16,MATCH(U$5,$H$5:$CA$5,0)-MATCH($D34,$D$18:$D$90,0)+1,0),0),0)</f>
        <v>0</v>
      </c>
      <c r="V34" s="138" cm="1">
        <f t="array" ref="V34">$E34*IFERROR(IF($D34&lt;=V$5,INDEX($E$15:$E$16,MATCH(V$5,$H$5:$CA$5,0)-MATCH($D34,$D$18:$D$90,0)+1,0),0),0)</f>
        <v>0</v>
      </c>
      <c r="W34" s="138" cm="1">
        <f t="array" ref="W34">$E34*IFERROR(IF($D34&lt;=W$5,INDEX($E$15:$E$16,MATCH(W$5,$H$5:$CA$5,0)-MATCH($D34,$D$18:$D$90,0)+1,0),0),0)</f>
        <v>0</v>
      </c>
      <c r="X34" s="138" cm="1">
        <f t="array" ref="X34">$E34*IFERROR(IF($D34&lt;=X$5,INDEX($E$15:$E$16,MATCH(X$5,$H$5:$CA$5,0)-MATCH($D34,$D$18:$D$90,0)+1,0),0),0)</f>
        <v>91162.604166666672</v>
      </c>
      <c r="Y34" s="138" cm="1">
        <f t="array" ref="Y34">$E34*IFERROR(IF($D34&lt;=Y$5,INDEX($E$15:$E$16,MATCH(Y$5,$H$5:$CA$5,0)-MATCH($D34,$D$18:$D$90,0)+1,0),0),0)</f>
        <v>91162.604166666672</v>
      </c>
      <c r="Z34" s="138" cm="1">
        <f t="array" ref="Z34">$E34*IFERROR(IF($D34&lt;=Z$5,INDEX($E$15:$E$16,MATCH(Z$5,$H$5:$CA$5,0)-MATCH($D34,$D$18:$D$90,0)+1,0),0),0)</f>
        <v>0</v>
      </c>
      <c r="AA34" s="138" cm="1">
        <f t="array" ref="AA34">$E34*IFERROR(IF($D34&lt;=AA$5,INDEX($E$15:$E$16,MATCH(AA$5,$H$5:$CA$5,0)-MATCH($D34,$D$18:$D$90,0)+1,0),0),0)</f>
        <v>0</v>
      </c>
      <c r="AB34" s="138" cm="1">
        <f t="array" ref="AB34">$E34*IFERROR(IF($D34&lt;=AB$5,INDEX($E$15:$E$16,MATCH(AB$5,$H$5:$CA$5,0)-MATCH($D34,$D$18:$D$90,0)+1,0),0),0)</f>
        <v>0</v>
      </c>
      <c r="AC34" s="138" cm="1">
        <f t="array" ref="AC34">$E34*IFERROR(IF($D34&lt;=AC$5,INDEX($E$15:$E$16,MATCH(AC$5,$H$5:$CA$5,0)-MATCH($D34,$D$18:$D$90,0)+1,0),0),0)</f>
        <v>0</v>
      </c>
      <c r="AD34" s="138" cm="1">
        <f t="array" ref="AD34">$E34*IFERROR(IF($D34&lt;=AD$5,INDEX($E$15:$E$16,MATCH(AD$5,$H$5:$CA$5,0)-MATCH($D34,$D$18:$D$90,0)+1,0),0),0)</f>
        <v>0</v>
      </c>
      <c r="AE34" s="138" cm="1">
        <f t="array" ref="AE34">$E34*IFERROR(IF($D34&lt;=AE$5,INDEX($E$15:$E$16,MATCH(AE$5,$H$5:$CA$5,0)-MATCH($D34,$D$18:$D$90,0)+1,0),0),0)</f>
        <v>0</v>
      </c>
      <c r="AF34" s="138" cm="1">
        <f t="array" ref="AF34">$E34*IFERROR(IF($D34&lt;=AF$5,INDEX($E$15:$E$16,MATCH(AF$5,$H$5:$CA$5,0)-MATCH($D34,$D$18:$D$90,0)+1,0),0),0)</f>
        <v>0</v>
      </c>
      <c r="AG34" s="138" cm="1">
        <f t="array" ref="AG34">$E34*IFERROR(IF($D34&lt;=AG$5,INDEX($E$15:$E$16,MATCH(AG$5,$H$5:$CA$5,0)-MATCH($D34,$D$18:$D$90,0)+1,0),0),0)</f>
        <v>0</v>
      </c>
      <c r="AH34" s="138" cm="1">
        <f t="array" ref="AH34">$E34*IFERROR(IF($D34&lt;=AH$5,INDEX($E$15:$E$16,MATCH(AH$5,$H$5:$CA$5,0)-MATCH($D34,$D$18:$D$90,0)+1,0),0),0)</f>
        <v>0</v>
      </c>
      <c r="AI34" s="138" cm="1">
        <f t="array" ref="AI34">$E34*IFERROR(IF($D34&lt;=AI$5,INDEX($E$15:$E$16,MATCH(AI$5,$H$5:$CA$5,0)-MATCH($D34,$D$18:$D$90,0)+1,0),0),0)</f>
        <v>0</v>
      </c>
      <c r="AJ34" s="138" cm="1">
        <f t="array" ref="AJ34">$E34*IFERROR(IF($D34&lt;=AJ$5,INDEX($E$15:$E$16,MATCH(AJ$5,$H$5:$CA$5,0)-MATCH($D34,$D$18:$D$90,0)+1,0),0),0)</f>
        <v>0</v>
      </c>
      <c r="AK34" s="138" cm="1">
        <f t="array" ref="AK34">$E34*IFERROR(IF($D34&lt;=AK$5,INDEX($E$15:$E$16,MATCH(AK$5,$H$5:$CA$5,0)-MATCH($D34,$D$18:$D$90,0)+1,0),0),0)</f>
        <v>0</v>
      </c>
      <c r="AL34" s="138" cm="1">
        <f t="array" ref="AL34">$E34*IFERROR(IF($D34&lt;=AL$5,INDEX($E$15:$E$16,MATCH(AL$5,$H$5:$CA$5,0)-MATCH($D34,$D$18:$D$90,0)+1,0),0),0)</f>
        <v>0</v>
      </c>
      <c r="AM34" s="138" cm="1">
        <f t="array" ref="AM34">$E34*IFERROR(IF($D34&lt;=AM$5,INDEX($E$15:$E$16,MATCH(AM$5,$H$5:$CA$5,0)-MATCH($D34,$D$18:$D$90,0)+1,0),0),0)</f>
        <v>0</v>
      </c>
      <c r="AN34" s="138" cm="1">
        <f t="array" ref="AN34">$E34*IFERROR(IF($D34&lt;=AN$5,INDEX($E$15:$E$16,MATCH(AN$5,$H$5:$CA$5,0)-MATCH($D34,$D$18:$D$90,0)+1,0),0),0)</f>
        <v>0</v>
      </c>
      <c r="AO34" s="138" cm="1">
        <f t="array" ref="AO34">$E34*IFERROR(IF($D34&lt;=AO$5,INDEX($E$15:$E$16,MATCH(AO$5,$H$5:$CA$5,0)-MATCH($D34,$D$18:$D$90,0)+1,0),0),0)</f>
        <v>0</v>
      </c>
      <c r="AP34" s="138" cm="1">
        <f t="array" ref="AP34">$E34*IFERROR(IF($D34&lt;=AP$5,INDEX($E$15:$E$16,MATCH(AP$5,$H$5:$CA$5,0)-MATCH($D34,$D$18:$D$90,0)+1,0),0),0)</f>
        <v>0</v>
      </c>
      <c r="AQ34" s="138" cm="1">
        <f t="array" ref="AQ34">$E34*IFERROR(IF($D34&lt;=AQ$5,INDEX($E$15:$E$16,MATCH(AQ$5,$H$5:$CA$5,0)-MATCH($D34,$D$18:$D$90,0)+1,0),0),0)</f>
        <v>0</v>
      </c>
      <c r="AR34" s="138" cm="1">
        <f t="array" ref="AR34">$E34*IFERROR(IF($D34&lt;=AR$5,INDEX($E$15:$E$16,MATCH(AR$5,$H$5:$CA$5,0)-MATCH($D34,$D$18:$D$90,0)+1,0),0),0)</f>
        <v>0</v>
      </c>
      <c r="AS34" s="138" cm="1">
        <f t="array" ref="AS34">$E34*IFERROR(IF($D34&lt;=AS$5,INDEX($E$15:$E$16,MATCH(AS$5,$H$5:$CA$5,0)-MATCH($D34,$D$18:$D$90,0)+1,0),0),0)</f>
        <v>0</v>
      </c>
      <c r="AT34" s="138" cm="1">
        <f t="array" ref="AT34">$E34*IFERROR(IF($D34&lt;=AT$5,INDEX($E$15:$E$16,MATCH(AT$5,$H$5:$CA$5,0)-MATCH($D34,$D$18:$D$90,0)+1,0),0),0)</f>
        <v>0</v>
      </c>
      <c r="AU34" s="138" cm="1">
        <f t="array" ref="AU34">$E34*IFERROR(IF($D34&lt;=AU$5,INDEX($E$15:$E$16,MATCH(AU$5,$H$5:$CA$5,0)-MATCH($D34,$D$18:$D$90,0)+1,0),0),0)</f>
        <v>0</v>
      </c>
      <c r="AV34" s="138" cm="1">
        <f t="array" ref="AV34">$E34*IFERROR(IF($D34&lt;=AV$5,INDEX($E$15:$E$16,MATCH(AV$5,$H$5:$CA$5,0)-MATCH($D34,$D$18:$D$90,0)+1,0),0),0)</f>
        <v>0</v>
      </c>
      <c r="AW34" s="138" cm="1">
        <f t="array" ref="AW34">$E34*IFERROR(IF($D34&lt;=AW$5,INDEX($E$15:$E$16,MATCH(AW$5,$H$5:$CA$5,0)-MATCH($D34,$D$18:$D$90,0)+1,0),0),0)</f>
        <v>0</v>
      </c>
      <c r="AX34" s="138" cm="1">
        <f t="array" ref="AX34">$E34*IFERROR(IF($D34&lt;=AX$5,INDEX($E$15:$E$16,MATCH(AX$5,$H$5:$CA$5,0)-MATCH($D34,$D$18:$D$90,0)+1,0),0),0)</f>
        <v>0</v>
      </c>
      <c r="AY34" s="138" cm="1">
        <f t="array" ref="AY34">$E34*IFERROR(IF($D34&lt;=AY$5,INDEX($E$15:$E$16,MATCH(AY$5,$H$5:$CA$5,0)-MATCH($D34,$D$18:$D$90,0)+1,0),0),0)</f>
        <v>0</v>
      </c>
      <c r="AZ34" s="138" cm="1">
        <f t="array" ref="AZ34">$E34*IFERROR(IF($D34&lt;=AZ$5,INDEX($E$15:$E$16,MATCH(AZ$5,$H$5:$CA$5,0)-MATCH($D34,$D$18:$D$90,0)+1,0),0),0)</f>
        <v>0</v>
      </c>
      <c r="BA34" s="138" cm="1">
        <f t="array" ref="BA34">$E34*IFERROR(IF($D34&lt;=BA$5,INDEX($E$15:$E$16,MATCH(BA$5,$H$5:$CA$5,0)-MATCH($D34,$D$18:$D$90,0)+1,0),0),0)</f>
        <v>0</v>
      </c>
      <c r="BB34" s="138" cm="1">
        <f t="array" ref="BB34">$E34*IFERROR(IF($D34&lt;=BB$5,INDEX($E$15:$E$16,MATCH(BB$5,$H$5:$CA$5,0)-MATCH($D34,$D$18:$D$90,0)+1,0),0),0)</f>
        <v>0</v>
      </c>
      <c r="BC34" s="138" cm="1">
        <f t="array" ref="BC34">$E34*IFERROR(IF($D34&lt;=BC$5,INDEX($E$15:$E$16,MATCH(BC$5,$H$5:$CA$5,0)-MATCH($D34,$D$18:$D$90,0)+1,0),0),0)</f>
        <v>0</v>
      </c>
      <c r="BD34" s="138" cm="1">
        <f t="array" ref="BD34">$E34*IFERROR(IF($D34&lt;=BD$5,INDEX($E$15:$E$16,MATCH(BD$5,$H$5:$CA$5,0)-MATCH($D34,$D$18:$D$90,0)+1,0),0),0)</f>
        <v>0</v>
      </c>
      <c r="BE34" s="138" cm="1">
        <f t="array" ref="BE34">$E34*IFERROR(IF($D34&lt;=BE$5,INDEX($E$15:$E$16,MATCH(BE$5,$H$5:$CA$5,0)-MATCH($D34,$D$18:$D$90,0)+1,0),0),0)</f>
        <v>0</v>
      </c>
      <c r="BF34" s="138" cm="1">
        <f t="array" ref="BF34">$E34*IFERROR(IF($D34&lt;=BF$5,INDEX($E$15:$E$16,MATCH(BF$5,$H$5:$CA$5,0)-MATCH($D34,$D$18:$D$90,0)+1,0),0),0)</f>
        <v>0</v>
      </c>
      <c r="BG34" s="138" cm="1">
        <f t="array" ref="BG34">$E34*IFERROR(IF($D34&lt;=BG$5,INDEX($E$15:$E$16,MATCH(BG$5,$H$5:$CA$5,0)-MATCH($D34,$D$18:$D$90,0)+1,0),0),0)</f>
        <v>0</v>
      </c>
      <c r="BH34" s="138" cm="1">
        <f t="array" ref="BH34">$E34*IFERROR(IF($D34&lt;=BH$5,INDEX($E$15:$E$16,MATCH(BH$5,$H$5:$CA$5,0)-MATCH($D34,$D$18:$D$90,0)+1,0),0),0)</f>
        <v>0</v>
      </c>
      <c r="BI34" s="138" cm="1">
        <f t="array" ref="BI34">$E34*IFERROR(IF($D34&lt;=BI$5,INDEX($E$15:$E$16,MATCH(BI$5,$H$5:$CA$5,0)-MATCH($D34,$D$18:$D$90,0)+1,0),0),0)</f>
        <v>0</v>
      </c>
      <c r="BJ34" s="138" cm="1">
        <f t="array" ref="BJ34">$E34*IFERROR(IF($D34&lt;=BJ$5,INDEX($E$15:$E$16,MATCH(BJ$5,$H$5:$CA$5,0)-MATCH($D34,$D$18:$D$90,0)+1,0),0),0)</f>
        <v>0</v>
      </c>
      <c r="BK34" s="138" cm="1">
        <f t="array" ref="BK34">$E34*IFERROR(IF($D34&lt;=BK$5,INDEX($E$15:$E$16,MATCH(BK$5,$H$5:$CA$5,0)-MATCH($D34,$D$18:$D$90,0)+1,0),0),0)</f>
        <v>0</v>
      </c>
      <c r="BL34" s="138" cm="1">
        <f t="array" ref="BL34">$E34*IFERROR(IF($D34&lt;=BL$5,INDEX($E$15:$E$16,MATCH(BL$5,$H$5:$CA$5,0)-MATCH($D34,$D$18:$D$90,0)+1,0),0),0)</f>
        <v>0</v>
      </c>
      <c r="BM34" s="138" cm="1">
        <f t="array" ref="BM34">$E34*IFERROR(IF($D34&lt;=BM$5,INDEX($E$15:$E$16,MATCH(BM$5,$H$5:$CA$5,0)-MATCH($D34,$D$18:$D$90,0)+1,0),0),0)</f>
        <v>0</v>
      </c>
      <c r="BN34" s="138" cm="1">
        <f t="array" ref="BN34">$E34*IFERROR(IF($D34&lt;=BN$5,INDEX($E$15:$E$16,MATCH(BN$5,$H$5:$CA$5,0)-MATCH($D34,$D$18:$D$90,0)+1,0),0),0)</f>
        <v>0</v>
      </c>
      <c r="BO34" s="138" cm="1">
        <f t="array" ref="BO34">$E34*IFERROR(IF($D34&lt;=BO$5,INDEX($E$15:$E$16,MATCH(BO$5,$H$5:$CA$5,0)-MATCH($D34,$D$18:$D$90,0)+1,0),0),0)</f>
        <v>0</v>
      </c>
      <c r="BP34" s="138" cm="1">
        <f t="array" ref="BP34">$E34*IFERROR(IF($D34&lt;=BP$5,INDEX($E$15:$E$16,MATCH(BP$5,$H$5:$CA$5,0)-MATCH($D34,$D$18:$D$90,0)+1,0),0),0)</f>
        <v>0</v>
      </c>
      <c r="BQ34" s="138" cm="1">
        <f t="array" ref="BQ34">$E34*IFERROR(IF($D34&lt;=BQ$5,INDEX($E$15:$E$16,MATCH(BQ$5,$H$5:$CA$5,0)-MATCH($D34,$D$18:$D$90,0)+1,0),0),0)</f>
        <v>0</v>
      </c>
      <c r="BR34" s="138" cm="1">
        <f t="array" ref="BR34">$E34*IFERROR(IF($D34&lt;=BR$5,INDEX($E$15:$E$16,MATCH(BR$5,$H$5:$CA$5,0)-MATCH($D34,$D$18:$D$90,0)+1,0),0),0)</f>
        <v>0</v>
      </c>
      <c r="BS34" s="138" cm="1">
        <f t="array" ref="BS34">$E34*IFERROR(IF($D34&lt;=BS$5,INDEX($E$15:$E$16,MATCH(BS$5,$H$5:$CA$5,0)-MATCH($D34,$D$18:$D$90,0)+1,0),0),0)</f>
        <v>0</v>
      </c>
      <c r="BT34" s="138" cm="1">
        <f t="array" ref="BT34">$E34*IFERROR(IF($D34&lt;=BT$5,INDEX($E$15:$E$16,MATCH(BT$5,$H$5:$CA$5,0)-MATCH($D34,$D$18:$D$90,0)+1,0),0),0)</f>
        <v>0</v>
      </c>
      <c r="BU34" s="138" cm="1">
        <f t="array" ref="BU34">$E34*IFERROR(IF($D34&lt;=BU$5,INDEX($E$15:$E$16,MATCH(BU$5,$H$5:$CA$5,0)-MATCH($D34,$D$18:$D$90,0)+1,0),0),0)</f>
        <v>0</v>
      </c>
      <c r="BV34" s="138" cm="1">
        <f t="array" ref="BV34">$E34*IFERROR(IF($D34&lt;=BV$5,INDEX($E$15:$E$16,MATCH(BV$5,$H$5:$CA$5,0)-MATCH($D34,$D$18:$D$90,0)+1,0),0),0)</f>
        <v>0</v>
      </c>
      <c r="BW34" s="138" cm="1">
        <f t="array" ref="BW34">$E34*IFERROR(IF($D34&lt;=BW$5,INDEX($E$15:$E$16,MATCH(BW$5,$H$5:$CA$5,0)-MATCH($D34,$D$18:$D$90,0)+1,0),0),0)</f>
        <v>0</v>
      </c>
      <c r="BX34" s="138" cm="1">
        <f t="array" ref="BX34">$E34*IFERROR(IF($D34&lt;=BX$5,INDEX($E$15:$E$16,MATCH(BX$5,$H$5:$CA$5,0)-MATCH($D34,$D$18:$D$90,0)+1,0),0),0)</f>
        <v>0</v>
      </c>
      <c r="BY34" s="138" cm="1">
        <f t="array" ref="BY34">$E34*IFERROR(IF($D34&lt;=BY$5,INDEX($E$15:$E$16,MATCH(BY$5,$H$5:$CA$5,0)-MATCH($D34,$D$18:$D$90,0)+1,0),0),0)</f>
        <v>0</v>
      </c>
      <c r="BZ34" s="138" cm="1">
        <f t="array" ref="BZ34">$E34*IFERROR(IF($D34&lt;=BZ$5,INDEX($E$15:$E$16,MATCH(BZ$5,$H$5:$CA$5,0)-MATCH($D34,$D$18:$D$90,0)+1,0),0),0)</f>
        <v>0</v>
      </c>
      <c r="CA34" s="138" cm="1">
        <f t="array" ref="CA34">$E34*IFERROR(IF($D34&lt;=CA$5,INDEX($E$15:$E$16,MATCH(CA$5,$H$5:$CA$5,0)-MATCH($D34,$D$18:$D$90,0)+1,0),0),0)</f>
        <v>0</v>
      </c>
    </row>
    <row r="35" spans="4:79" outlineLevel="1">
      <c r="D35" s="24">
        <f t="shared" si="10"/>
        <v>46568</v>
      </c>
      <c r="E35" s="137" cm="1">
        <f t="array" ref="E35">INDEX($H$7:$CA$7,0,MATCH($D35,$H$5:$CA$5,0))</f>
        <v>187427.35416666666</v>
      </c>
      <c r="H35" s="138" cm="1">
        <f t="array" ref="H35">$E35*IFERROR(IF($D35&lt;=H$5,INDEX($E$15:$E$16,MATCH(H$5,$H$5:$CA$5,0)-MATCH($D35,$D$18:$D$90,0)+1,0),0),0)</f>
        <v>0</v>
      </c>
      <c r="I35" s="138" cm="1">
        <f t="array" ref="I35">$E35*IFERROR(IF($D35&lt;=I$5,INDEX($E$15:$E$16,MATCH(I$5,$H$5:$CA$5,0)-MATCH($D35,$D$18:$D$90,0)+1,0),0),0)</f>
        <v>0</v>
      </c>
      <c r="J35" s="138" cm="1">
        <f t="array" ref="J35">$E35*IFERROR(IF($D35&lt;=J$5,INDEX($E$15:$E$16,MATCH(J$5,$H$5:$CA$5,0)-MATCH($D35,$D$18:$D$90,0)+1,0),0),0)</f>
        <v>0</v>
      </c>
      <c r="K35" s="138" cm="1">
        <f t="array" ref="K35">$E35*IFERROR(IF($D35&lt;=K$5,INDEX($E$15:$E$16,MATCH(K$5,$H$5:$CA$5,0)-MATCH($D35,$D$18:$D$90,0)+1,0),0),0)</f>
        <v>0</v>
      </c>
      <c r="L35" s="138" cm="1">
        <f t="array" ref="L35">$E35*IFERROR(IF($D35&lt;=L$5,INDEX($E$15:$E$16,MATCH(L$5,$H$5:$CA$5,0)-MATCH($D35,$D$18:$D$90,0)+1,0),0),0)</f>
        <v>0</v>
      </c>
      <c r="M35" s="138" cm="1">
        <f t="array" ref="M35">$E35*IFERROR(IF($D35&lt;=M$5,INDEX($E$15:$E$16,MATCH(M$5,$H$5:$CA$5,0)-MATCH($D35,$D$18:$D$90,0)+1,0),0),0)</f>
        <v>0</v>
      </c>
      <c r="N35" s="138" cm="1">
        <f t="array" ref="N35">$E35*IFERROR(IF($D35&lt;=N$5,INDEX($E$15:$E$16,MATCH(N$5,$H$5:$CA$5,0)-MATCH($D35,$D$18:$D$90,0)+1,0),0),0)</f>
        <v>0</v>
      </c>
      <c r="O35" s="138" cm="1">
        <f t="array" ref="O35">$E35*IFERROR(IF($D35&lt;=O$5,INDEX($E$15:$E$16,MATCH(O$5,$H$5:$CA$5,0)-MATCH($D35,$D$18:$D$90,0)+1,0),0),0)</f>
        <v>0</v>
      </c>
      <c r="P35" s="138" cm="1">
        <f t="array" ref="P35">$E35*IFERROR(IF($D35&lt;=P$5,INDEX($E$15:$E$16,MATCH(P$5,$H$5:$CA$5,0)-MATCH($D35,$D$18:$D$90,0)+1,0),0),0)</f>
        <v>0</v>
      </c>
      <c r="Q35" s="138" cm="1">
        <f t="array" ref="Q35">$E35*IFERROR(IF($D35&lt;=Q$5,INDEX($E$15:$E$16,MATCH(Q$5,$H$5:$CA$5,0)-MATCH($D35,$D$18:$D$90,0)+1,0),0),0)</f>
        <v>0</v>
      </c>
      <c r="R35" s="138" cm="1">
        <f t="array" ref="R35">$E35*IFERROR(IF($D35&lt;=R$5,INDEX($E$15:$E$16,MATCH(R$5,$H$5:$CA$5,0)-MATCH($D35,$D$18:$D$90,0)+1,0),0),0)</f>
        <v>0</v>
      </c>
      <c r="S35" s="138" cm="1">
        <f t="array" ref="S35">$E35*IFERROR(IF($D35&lt;=S$5,INDEX($E$15:$E$16,MATCH(S$5,$H$5:$CA$5,0)-MATCH($D35,$D$18:$D$90,0)+1,0),0),0)</f>
        <v>0</v>
      </c>
      <c r="T35" s="138" cm="1">
        <f t="array" ref="T35">$E35*IFERROR(IF($D35&lt;=T$5,INDEX($E$15:$E$16,MATCH(T$5,$H$5:$CA$5,0)-MATCH($D35,$D$18:$D$90,0)+1,0),0),0)</f>
        <v>0</v>
      </c>
      <c r="U35" s="138" cm="1">
        <f t="array" ref="U35">$E35*IFERROR(IF($D35&lt;=U$5,INDEX($E$15:$E$16,MATCH(U$5,$H$5:$CA$5,0)-MATCH($D35,$D$18:$D$90,0)+1,0),0),0)</f>
        <v>0</v>
      </c>
      <c r="V35" s="138" cm="1">
        <f t="array" ref="V35">$E35*IFERROR(IF($D35&lt;=V$5,INDEX($E$15:$E$16,MATCH(V$5,$H$5:$CA$5,0)-MATCH($D35,$D$18:$D$90,0)+1,0),0),0)</f>
        <v>0</v>
      </c>
      <c r="W35" s="138" cm="1">
        <f t="array" ref="W35">$E35*IFERROR(IF($D35&lt;=W$5,INDEX($E$15:$E$16,MATCH(W$5,$H$5:$CA$5,0)-MATCH($D35,$D$18:$D$90,0)+1,0),0),0)</f>
        <v>0</v>
      </c>
      <c r="X35" s="138" cm="1">
        <f t="array" ref="X35">$E35*IFERROR(IF($D35&lt;=X$5,INDEX($E$15:$E$16,MATCH(X$5,$H$5:$CA$5,0)-MATCH($D35,$D$18:$D$90,0)+1,0),0),0)</f>
        <v>0</v>
      </c>
      <c r="Y35" s="138" cm="1">
        <f t="array" ref="Y35">$E35*IFERROR(IF($D35&lt;=Y$5,INDEX($E$15:$E$16,MATCH(Y$5,$H$5:$CA$5,0)-MATCH($D35,$D$18:$D$90,0)+1,0),0),0)</f>
        <v>93713.677083333328</v>
      </c>
      <c r="Z35" s="138" cm="1">
        <f t="array" ref="Z35">$E35*IFERROR(IF($D35&lt;=Z$5,INDEX($E$15:$E$16,MATCH(Z$5,$H$5:$CA$5,0)-MATCH($D35,$D$18:$D$90,0)+1,0),0),0)</f>
        <v>93713.677083333328</v>
      </c>
      <c r="AA35" s="138" cm="1">
        <f t="array" ref="AA35">$E35*IFERROR(IF($D35&lt;=AA$5,INDEX($E$15:$E$16,MATCH(AA$5,$H$5:$CA$5,0)-MATCH($D35,$D$18:$D$90,0)+1,0),0),0)</f>
        <v>0</v>
      </c>
      <c r="AB35" s="138" cm="1">
        <f t="array" ref="AB35">$E35*IFERROR(IF($D35&lt;=AB$5,INDEX($E$15:$E$16,MATCH(AB$5,$H$5:$CA$5,0)-MATCH($D35,$D$18:$D$90,0)+1,0),0),0)</f>
        <v>0</v>
      </c>
      <c r="AC35" s="138" cm="1">
        <f t="array" ref="AC35">$E35*IFERROR(IF($D35&lt;=AC$5,INDEX($E$15:$E$16,MATCH(AC$5,$H$5:$CA$5,0)-MATCH($D35,$D$18:$D$90,0)+1,0),0),0)</f>
        <v>0</v>
      </c>
      <c r="AD35" s="138" cm="1">
        <f t="array" ref="AD35">$E35*IFERROR(IF($D35&lt;=AD$5,INDEX($E$15:$E$16,MATCH(AD$5,$H$5:$CA$5,0)-MATCH($D35,$D$18:$D$90,0)+1,0),0),0)</f>
        <v>0</v>
      </c>
      <c r="AE35" s="138" cm="1">
        <f t="array" ref="AE35">$E35*IFERROR(IF($D35&lt;=AE$5,INDEX($E$15:$E$16,MATCH(AE$5,$H$5:$CA$5,0)-MATCH($D35,$D$18:$D$90,0)+1,0),0),0)</f>
        <v>0</v>
      </c>
      <c r="AF35" s="138" cm="1">
        <f t="array" ref="AF35">$E35*IFERROR(IF($D35&lt;=AF$5,INDEX($E$15:$E$16,MATCH(AF$5,$H$5:$CA$5,0)-MATCH($D35,$D$18:$D$90,0)+1,0),0),0)</f>
        <v>0</v>
      </c>
      <c r="AG35" s="138" cm="1">
        <f t="array" ref="AG35">$E35*IFERROR(IF($D35&lt;=AG$5,INDEX($E$15:$E$16,MATCH(AG$5,$H$5:$CA$5,0)-MATCH($D35,$D$18:$D$90,0)+1,0),0),0)</f>
        <v>0</v>
      </c>
      <c r="AH35" s="138" cm="1">
        <f t="array" ref="AH35">$E35*IFERROR(IF($D35&lt;=AH$5,INDEX($E$15:$E$16,MATCH(AH$5,$H$5:$CA$5,0)-MATCH($D35,$D$18:$D$90,0)+1,0),0),0)</f>
        <v>0</v>
      </c>
      <c r="AI35" s="138" cm="1">
        <f t="array" ref="AI35">$E35*IFERROR(IF($D35&lt;=AI$5,INDEX($E$15:$E$16,MATCH(AI$5,$H$5:$CA$5,0)-MATCH($D35,$D$18:$D$90,0)+1,0),0),0)</f>
        <v>0</v>
      </c>
      <c r="AJ35" s="138" cm="1">
        <f t="array" ref="AJ35">$E35*IFERROR(IF($D35&lt;=AJ$5,INDEX($E$15:$E$16,MATCH(AJ$5,$H$5:$CA$5,0)-MATCH($D35,$D$18:$D$90,0)+1,0),0),0)</f>
        <v>0</v>
      </c>
      <c r="AK35" s="138" cm="1">
        <f t="array" ref="AK35">$E35*IFERROR(IF($D35&lt;=AK$5,INDEX($E$15:$E$16,MATCH(AK$5,$H$5:$CA$5,0)-MATCH($D35,$D$18:$D$90,0)+1,0),0),0)</f>
        <v>0</v>
      </c>
      <c r="AL35" s="138" cm="1">
        <f t="array" ref="AL35">$E35*IFERROR(IF($D35&lt;=AL$5,INDEX($E$15:$E$16,MATCH(AL$5,$H$5:$CA$5,0)-MATCH($D35,$D$18:$D$90,0)+1,0),0),0)</f>
        <v>0</v>
      </c>
      <c r="AM35" s="138" cm="1">
        <f t="array" ref="AM35">$E35*IFERROR(IF($D35&lt;=AM$5,INDEX($E$15:$E$16,MATCH(AM$5,$H$5:$CA$5,0)-MATCH($D35,$D$18:$D$90,0)+1,0),0),0)</f>
        <v>0</v>
      </c>
      <c r="AN35" s="138" cm="1">
        <f t="array" ref="AN35">$E35*IFERROR(IF($D35&lt;=AN$5,INDEX($E$15:$E$16,MATCH(AN$5,$H$5:$CA$5,0)-MATCH($D35,$D$18:$D$90,0)+1,0),0),0)</f>
        <v>0</v>
      </c>
      <c r="AO35" s="138" cm="1">
        <f t="array" ref="AO35">$E35*IFERROR(IF($D35&lt;=AO$5,INDEX($E$15:$E$16,MATCH(AO$5,$H$5:$CA$5,0)-MATCH($D35,$D$18:$D$90,0)+1,0),0),0)</f>
        <v>0</v>
      </c>
      <c r="AP35" s="138" cm="1">
        <f t="array" ref="AP35">$E35*IFERROR(IF($D35&lt;=AP$5,INDEX($E$15:$E$16,MATCH(AP$5,$H$5:$CA$5,0)-MATCH($D35,$D$18:$D$90,0)+1,0),0),0)</f>
        <v>0</v>
      </c>
      <c r="AQ35" s="138" cm="1">
        <f t="array" ref="AQ35">$E35*IFERROR(IF($D35&lt;=AQ$5,INDEX($E$15:$E$16,MATCH(AQ$5,$H$5:$CA$5,0)-MATCH($D35,$D$18:$D$90,0)+1,0),0),0)</f>
        <v>0</v>
      </c>
      <c r="AR35" s="138" cm="1">
        <f t="array" ref="AR35">$E35*IFERROR(IF($D35&lt;=AR$5,INDEX($E$15:$E$16,MATCH(AR$5,$H$5:$CA$5,0)-MATCH($D35,$D$18:$D$90,0)+1,0),0),0)</f>
        <v>0</v>
      </c>
      <c r="AS35" s="138" cm="1">
        <f t="array" ref="AS35">$E35*IFERROR(IF($D35&lt;=AS$5,INDEX($E$15:$E$16,MATCH(AS$5,$H$5:$CA$5,0)-MATCH($D35,$D$18:$D$90,0)+1,0),0),0)</f>
        <v>0</v>
      </c>
      <c r="AT35" s="138" cm="1">
        <f t="array" ref="AT35">$E35*IFERROR(IF($D35&lt;=AT$5,INDEX($E$15:$E$16,MATCH(AT$5,$H$5:$CA$5,0)-MATCH($D35,$D$18:$D$90,0)+1,0),0),0)</f>
        <v>0</v>
      </c>
      <c r="AU35" s="138" cm="1">
        <f t="array" ref="AU35">$E35*IFERROR(IF($D35&lt;=AU$5,INDEX($E$15:$E$16,MATCH(AU$5,$H$5:$CA$5,0)-MATCH($D35,$D$18:$D$90,0)+1,0),0),0)</f>
        <v>0</v>
      </c>
      <c r="AV35" s="138" cm="1">
        <f t="array" ref="AV35">$E35*IFERROR(IF($D35&lt;=AV$5,INDEX($E$15:$E$16,MATCH(AV$5,$H$5:$CA$5,0)-MATCH($D35,$D$18:$D$90,0)+1,0),0),0)</f>
        <v>0</v>
      </c>
      <c r="AW35" s="138" cm="1">
        <f t="array" ref="AW35">$E35*IFERROR(IF($D35&lt;=AW$5,INDEX($E$15:$E$16,MATCH(AW$5,$H$5:$CA$5,0)-MATCH($D35,$D$18:$D$90,0)+1,0),0),0)</f>
        <v>0</v>
      </c>
      <c r="AX35" s="138" cm="1">
        <f t="array" ref="AX35">$E35*IFERROR(IF($D35&lt;=AX$5,INDEX($E$15:$E$16,MATCH(AX$5,$H$5:$CA$5,0)-MATCH($D35,$D$18:$D$90,0)+1,0),0),0)</f>
        <v>0</v>
      </c>
      <c r="AY35" s="138" cm="1">
        <f t="array" ref="AY35">$E35*IFERROR(IF($D35&lt;=AY$5,INDEX($E$15:$E$16,MATCH(AY$5,$H$5:$CA$5,0)-MATCH($D35,$D$18:$D$90,0)+1,0),0),0)</f>
        <v>0</v>
      </c>
      <c r="AZ35" s="138" cm="1">
        <f t="array" ref="AZ35">$E35*IFERROR(IF($D35&lt;=AZ$5,INDEX($E$15:$E$16,MATCH(AZ$5,$H$5:$CA$5,0)-MATCH($D35,$D$18:$D$90,0)+1,0),0),0)</f>
        <v>0</v>
      </c>
      <c r="BA35" s="138" cm="1">
        <f t="array" ref="BA35">$E35*IFERROR(IF($D35&lt;=BA$5,INDEX($E$15:$E$16,MATCH(BA$5,$H$5:$CA$5,0)-MATCH($D35,$D$18:$D$90,0)+1,0),0),0)</f>
        <v>0</v>
      </c>
      <c r="BB35" s="138" cm="1">
        <f t="array" ref="BB35">$E35*IFERROR(IF($D35&lt;=BB$5,INDEX($E$15:$E$16,MATCH(BB$5,$H$5:$CA$5,0)-MATCH($D35,$D$18:$D$90,0)+1,0),0),0)</f>
        <v>0</v>
      </c>
      <c r="BC35" s="138" cm="1">
        <f t="array" ref="BC35">$E35*IFERROR(IF($D35&lt;=BC$5,INDEX($E$15:$E$16,MATCH(BC$5,$H$5:$CA$5,0)-MATCH($D35,$D$18:$D$90,0)+1,0),0),0)</f>
        <v>0</v>
      </c>
      <c r="BD35" s="138" cm="1">
        <f t="array" ref="BD35">$E35*IFERROR(IF($D35&lt;=BD$5,INDEX($E$15:$E$16,MATCH(BD$5,$H$5:$CA$5,0)-MATCH($D35,$D$18:$D$90,0)+1,0),0),0)</f>
        <v>0</v>
      </c>
      <c r="BE35" s="138" cm="1">
        <f t="array" ref="BE35">$E35*IFERROR(IF($D35&lt;=BE$5,INDEX($E$15:$E$16,MATCH(BE$5,$H$5:$CA$5,0)-MATCH($D35,$D$18:$D$90,0)+1,0),0),0)</f>
        <v>0</v>
      </c>
      <c r="BF35" s="138" cm="1">
        <f t="array" ref="BF35">$E35*IFERROR(IF($D35&lt;=BF$5,INDEX($E$15:$E$16,MATCH(BF$5,$H$5:$CA$5,0)-MATCH($D35,$D$18:$D$90,0)+1,0),0),0)</f>
        <v>0</v>
      </c>
      <c r="BG35" s="138" cm="1">
        <f t="array" ref="BG35">$E35*IFERROR(IF($D35&lt;=BG$5,INDEX($E$15:$E$16,MATCH(BG$5,$H$5:$CA$5,0)-MATCH($D35,$D$18:$D$90,0)+1,0),0),0)</f>
        <v>0</v>
      </c>
      <c r="BH35" s="138" cm="1">
        <f t="array" ref="BH35">$E35*IFERROR(IF($D35&lt;=BH$5,INDEX($E$15:$E$16,MATCH(BH$5,$H$5:$CA$5,0)-MATCH($D35,$D$18:$D$90,0)+1,0),0),0)</f>
        <v>0</v>
      </c>
      <c r="BI35" s="138" cm="1">
        <f t="array" ref="BI35">$E35*IFERROR(IF($D35&lt;=BI$5,INDEX($E$15:$E$16,MATCH(BI$5,$H$5:$CA$5,0)-MATCH($D35,$D$18:$D$90,0)+1,0),0),0)</f>
        <v>0</v>
      </c>
      <c r="BJ35" s="138" cm="1">
        <f t="array" ref="BJ35">$E35*IFERROR(IF($D35&lt;=BJ$5,INDEX($E$15:$E$16,MATCH(BJ$5,$H$5:$CA$5,0)-MATCH($D35,$D$18:$D$90,0)+1,0),0),0)</f>
        <v>0</v>
      </c>
      <c r="BK35" s="138" cm="1">
        <f t="array" ref="BK35">$E35*IFERROR(IF($D35&lt;=BK$5,INDEX($E$15:$E$16,MATCH(BK$5,$H$5:$CA$5,0)-MATCH($D35,$D$18:$D$90,0)+1,0),0),0)</f>
        <v>0</v>
      </c>
      <c r="BL35" s="138" cm="1">
        <f t="array" ref="BL35">$E35*IFERROR(IF($D35&lt;=BL$5,INDEX($E$15:$E$16,MATCH(BL$5,$H$5:$CA$5,0)-MATCH($D35,$D$18:$D$90,0)+1,0),0),0)</f>
        <v>0</v>
      </c>
      <c r="BM35" s="138" cm="1">
        <f t="array" ref="BM35">$E35*IFERROR(IF($D35&lt;=BM$5,INDEX($E$15:$E$16,MATCH(BM$5,$H$5:$CA$5,0)-MATCH($D35,$D$18:$D$90,0)+1,0),0),0)</f>
        <v>0</v>
      </c>
      <c r="BN35" s="138" cm="1">
        <f t="array" ref="BN35">$E35*IFERROR(IF($D35&lt;=BN$5,INDEX($E$15:$E$16,MATCH(BN$5,$H$5:$CA$5,0)-MATCH($D35,$D$18:$D$90,0)+1,0),0),0)</f>
        <v>0</v>
      </c>
      <c r="BO35" s="138" cm="1">
        <f t="array" ref="BO35">$E35*IFERROR(IF($D35&lt;=BO$5,INDEX($E$15:$E$16,MATCH(BO$5,$H$5:$CA$5,0)-MATCH($D35,$D$18:$D$90,0)+1,0),0),0)</f>
        <v>0</v>
      </c>
      <c r="BP35" s="138" cm="1">
        <f t="array" ref="BP35">$E35*IFERROR(IF($D35&lt;=BP$5,INDEX($E$15:$E$16,MATCH(BP$5,$H$5:$CA$5,0)-MATCH($D35,$D$18:$D$90,0)+1,0),0),0)</f>
        <v>0</v>
      </c>
      <c r="BQ35" s="138" cm="1">
        <f t="array" ref="BQ35">$E35*IFERROR(IF($D35&lt;=BQ$5,INDEX($E$15:$E$16,MATCH(BQ$5,$H$5:$CA$5,0)-MATCH($D35,$D$18:$D$90,0)+1,0),0),0)</f>
        <v>0</v>
      </c>
      <c r="BR35" s="138" cm="1">
        <f t="array" ref="BR35">$E35*IFERROR(IF($D35&lt;=BR$5,INDEX($E$15:$E$16,MATCH(BR$5,$H$5:$CA$5,0)-MATCH($D35,$D$18:$D$90,0)+1,0),0),0)</f>
        <v>0</v>
      </c>
      <c r="BS35" s="138" cm="1">
        <f t="array" ref="BS35">$E35*IFERROR(IF($D35&lt;=BS$5,INDEX($E$15:$E$16,MATCH(BS$5,$H$5:$CA$5,0)-MATCH($D35,$D$18:$D$90,0)+1,0),0),0)</f>
        <v>0</v>
      </c>
      <c r="BT35" s="138" cm="1">
        <f t="array" ref="BT35">$E35*IFERROR(IF($D35&lt;=BT$5,INDEX($E$15:$E$16,MATCH(BT$5,$H$5:$CA$5,0)-MATCH($D35,$D$18:$D$90,0)+1,0),0),0)</f>
        <v>0</v>
      </c>
      <c r="BU35" s="138" cm="1">
        <f t="array" ref="BU35">$E35*IFERROR(IF($D35&lt;=BU$5,INDEX($E$15:$E$16,MATCH(BU$5,$H$5:$CA$5,0)-MATCH($D35,$D$18:$D$90,0)+1,0),0),0)</f>
        <v>0</v>
      </c>
      <c r="BV35" s="138" cm="1">
        <f t="array" ref="BV35">$E35*IFERROR(IF($D35&lt;=BV$5,INDEX($E$15:$E$16,MATCH(BV$5,$H$5:$CA$5,0)-MATCH($D35,$D$18:$D$90,0)+1,0),0),0)</f>
        <v>0</v>
      </c>
      <c r="BW35" s="138" cm="1">
        <f t="array" ref="BW35">$E35*IFERROR(IF($D35&lt;=BW$5,INDEX($E$15:$E$16,MATCH(BW$5,$H$5:$CA$5,0)-MATCH($D35,$D$18:$D$90,0)+1,0),0),0)</f>
        <v>0</v>
      </c>
      <c r="BX35" s="138" cm="1">
        <f t="array" ref="BX35">$E35*IFERROR(IF($D35&lt;=BX$5,INDEX($E$15:$E$16,MATCH(BX$5,$H$5:$CA$5,0)-MATCH($D35,$D$18:$D$90,0)+1,0),0),0)</f>
        <v>0</v>
      </c>
      <c r="BY35" s="138" cm="1">
        <f t="array" ref="BY35">$E35*IFERROR(IF($D35&lt;=BY$5,INDEX($E$15:$E$16,MATCH(BY$5,$H$5:$CA$5,0)-MATCH($D35,$D$18:$D$90,0)+1,0),0),0)</f>
        <v>0</v>
      </c>
      <c r="BZ35" s="138" cm="1">
        <f t="array" ref="BZ35">$E35*IFERROR(IF($D35&lt;=BZ$5,INDEX($E$15:$E$16,MATCH(BZ$5,$H$5:$CA$5,0)-MATCH($D35,$D$18:$D$90,0)+1,0),0),0)</f>
        <v>0</v>
      </c>
      <c r="CA35" s="138" cm="1">
        <f t="array" ref="CA35">$E35*IFERROR(IF($D35&lt;=CA$5,INDEX($E$15:$E$16,MATCH(CA$5,$H$5:$CA$5,0)-MATCH($D35,$D$18:$D$90,0)+1,0),0),0)</f>
        <v>0</v>
      </c>
    </row>
    <row r="36" spans="4:79" outlineLevel="1">
      <c r="D36" s="24">
        <f t="shared" si="10"/>
        <v>46599</v>
      </c>
      <c r="E36" s="137" cm="1">
        <f t="array" ref="E36">INDEX($H$7:$CA$7,0,MATCH($D36,$H$5:$CA$5,0))</f>
        <v>214764.95833333334</v>
      </c>
      <c r="H36" s="138" cm="1">
        <f t="array" ref="H36">$E36*IFERROR(IF($D36&lt;=H$5,INDEX($E$15:$E$16,MATCH(H$5,$H$5:$CA$5,0)-MATCH($D36,$D$18:$D$90,0)+1,0),0),0)</f>
        <v>0</v>
      </c>
      <c r="I36" s="138" cm="1">
        <f t="array" ref="I36">$E36*IFERROR(IF($D36&lt;=I$5,INDEX($E$15:$E$16,MATCH(I$5,$H$5:$CA$5,0)-MATCH($D36,$D$18:$D$90,0)+1,0),0),0)</f>
        <v>0</v>
      </c>
      <c r="J36" s="138" cm="1">
        <f t="array" ref="J36">$E36*IFERROR(IF($D36&lt;=J$5,INDEX($E$15:$E$16,MATCH(J$5,$H$5:$CA$5,0)-MATCH($D36,$D$18:$D$90,0)+1,0),0),0)</f>
        <v>0</v>
      </c>
      <c r="K36" s="138" cm="1">
        <f t="array" ref="K36">$E36*IFERROR(IF($D36&lt;=K$5,INDEX($E$15:$E$16,MATCH(K$5,$H$5:$CA$5,0)-MATCH($D36,$D$18:$D$90,0)+1,0),0),0)</f>
        <v>0</v>
      </c>
      <c r="L36" s="138" cm="1">
        <f t="array" ref="L36">$E36*IFERROR(IF($D36&lt;=L$5,INDEX($E$15:$E$16,MATCH(L$5,$H$5:$CA$5,0)-MATCH($D36,$D$18:$D$90,0)+1,0),0),0)</f>
        <v>0</v>
      </c>
      <c r="M36" s="138" cm="1">
        <f t="array" ref="M36">$E36*IFERROR(IF($D36&lt;=M$5,INDEX($E$15:$E$16,MATCH(M$5,$H$5:$CA$5,0)-MATCH($D36,$D$18:$D$90,0)+1,0),0),0)</f>
        <v>0</v>
      </c>
      <c r="N36" s="138" cm="1">
        <f t="array" ref="N36">$E36*IFERROR(IF($D36&lt;=N$5,INDEX($E$15:$E$16,MATCH(N$5,$H$5:$CA$5,0)-MATCH($D36,$D$18:$D$90,0)+1,0),0),0)</f>
        <v>0</v>
      </c>
      <c r="O36" s="138" cm="1">
        <f t="array" ref="O36">$E36*IFERROR(IF($D36&lt;=O$5,INDEX($E$15:$E$16,MATCH(O$5,$H$5:$CA$5,0)-MATCH($D36,$D$18:$D$90,0)+1,0),0),0)</f>
        <v>0</v>
      </c>
      <c r="P36" s="138" cm="1">
        <f t="array" ref="P36">$E36*IFERROR(IF($D36&lt;=P$5,INDEX($E$15:$E$16,MATCH(P$5,$H$5:$CA$5,0)-MATCH($D36,$D$18:$D$90,0)+1,0),0),0)</f>
        <v>0</v>
      </c>
      <c r="Q36" s="138" cm="1">
        <f t="array" ref="Q36">$E36*IFERROR(IF($D36&lt;=Q$5,INDEX($E$15:$E$16,MATCH(Q$5,$H$5:$CA$5,0)-MATCH($D36,$D$18:$D$90,0)+1,0),0),0)</f>
        <v>0</v>
      </c>
      <c r="R36" s="138" cm="1">
        <f t="array" ref="R36">$E36*IFERROR(IF($D36&lt;=R$5,INDEX($E$15:$E$16,MATCH(R$5,$H$5:$CA$5,0)-MATCH($D36,$D$18:$D$90,0)+1,0),0),0)</f>
        <v>0</v>
      </c>
      <c r="S36" s="138" cm="1">
        <f t="array" ref="S36">$E36*IFERROR(IF($D36&lt;=S$5,INDEX($E$15:$E$16,MATCH(S$5,$H$5:$CA$5,0)-MATCH($D36,$D$18:$D$90,0)+1,0),0),0)</f>
        <v>0</v>
      </c>
      <c r="T36" s="138" cm="1">
        <f t="array" ref="T36">$E36*IFERROR(IF($D36&lt;=T$5,INDEX($E$15:$E$16,MATCH(T$5,$H$5:$CA$5,0)-MATCH($D36,$D$18:$D$90,0)+1,0),0),0)</f>
        <v>0</v>
      </c>
      <c r="U36" s="138" cm="1">
        <f t="array" ref="U36">$E36*IFERROR(IF($D36&lt;=U$5,INDEX($E$15:$E$16,MATCH(U$5,$H$5:$CA$5,0)-MATCH($D36,$D$18:$D$90,0)+1,0),0),0)</f>
        <v>0</v>
      </c>
      <c r="V36" s="138" cm="1">
        <f t="array" ref="V36">$E36*IFERROR(IF($D36&lt;=V$5,INDEX($E$15:$E$16,MATCH(V$5,$H$5:$CA$5,0)-MATCH($D36,$D$18:$D$90,0)+1,0),0),0)</f>
        <v>0</v>
      </c>
      <c r="W36" s="138" cm="1">
        <f t="array" ref="W36">$E36*IFERROR(IF($D36&lt;=W$5,INDEX($E$15:$E$16,MATCH(W$5,$H$5:$CA$5,0)-MATCH($D36,$D$18:$D$90,0)+1,0),0),0)</f>
        <v>0</v>
      </c>
      <c r="X36" s="138" cm="1">
        <f t="array" ref="X36">$E36*IFERROR(IF($D36&lt;=X$5,INDEX($E$15:$E$16,MATCH(X$5,$H$5:$CA$5,0)-MATCH($D36,$D$18:$D$90,0)+1,0),0),0)</f>
        <v>0</v>
      </c>
      <c r="Y36" s="138" cm="1">
        <f t="array" ref="Y36">$E36*IFERROR(IF($D36&lt;=Y$5,INDEX($E$15:$E$16,MATCH(Y$5,$H$5:$CA$5,0)-MATCH($D36,$D$18:$D$90,0)+1,0),0),0)</f>
        <v>0</v>
      </c>
      <c r="Z36" s="138" cm="1">
        <f t="array" ref="Z36">$E36*IFERROR(IF($D36&lt;=Z$5,INDEX($E$15:$E$16,MATCH(Z$5,$H$5:$CA$5,0)-MATCH($D36,$D$18:$D$90,0)+1,0),0),0)</f>
        <v>107382.47916666667</v>
      </c>
      <c r="AA36" s="138" cm="1">
        <f t="array" ref="AA36">$E36*IFERROR(IF($D36&lt;=AA$5,INDEX($E$15:$E$16,MATCH(AA$5,$H$5:$CA$5,0)-MATCH($D36,$D$18:$D$90,0)+1,0),0),0)</f>
        <v>107382.47916666667</v>
      </c>
      <c r="AB36" s="138" cm="1">
        <f t="array" ref="AB36">$E36*IFERROR(IF($D36&lt;=AB$5,INDEX($E$15:$E$16,MATCH(AB$5,$H$5:$CA$5,0)-MATCH($D36,$D$18:$D$90,0)+1,0),0),0)</f>
        <v>0</v>
      </c>
      <c r="AC36" s="138" cm="1">
        <f t="array" ref="AC36">$E36*IFERROR(IF($D36&lt;=AC$5,INDEX($E$15:$E$16,MATCH(AC$5,$H$5:$CA$5,0)-MATCH($D36,$D$18:$D$90,0)+1,0),0),0)</f>
        <v>0</v>
      </c>
      <c r="AD36" s="138" cm="1">
        <f t="array" ref="AD36">$E36*IFERROR(IF($D36&lt;=AD$5,INDEX($E$15:$E$16,MATCH(AD$5,$H$5:$CA$5,0)-MATCH($D36,$D$18:$D$90,0)+1,0),0),0)</f>
        <v>0</v>
      </c>
      <c r="AE36" s="138" cm="1">
        <f t="array" ref="AE36">$E36*IFERROR(IF($D36&lt;=AE$5,INDEX($E$15:$E$16,MATCH(AE$5,$H$5:$CA$5,0)-MATCH($D36,$D$18:$D$90,0)+1,0),0),0)</f>
        <v>0</v>
      </c>
      <c r="AF36" s="138" cm="1">
        <f t="array" ref="AF36">$E36*IFERROR(IF($D36&lt;=AF$5,INDEX($E$15:$E$16,MATCH(AF$5,$H$5:$CA$5,0)-MATCH($D36,$D$18:$D$90,0)+1,0),0),0)</f>
        <v>0</v>
      </c>
      <c r="AG36" s="138" cm="1">
        <f t="array" ref="AG36">$E36*IFERROR(IF($D36&lt;=AG$5,INDEX($E$15:$E$16,MATCH(AG$5,$H$5:$CA$5,0)-MATCH($D36,$D$18:$D$90,0)+1,0),0),0)</f>
        <v>0</v>
      </c>
      <c r="AH36" s="138" cm="1">
        <f t="array" ref="AH36">$E36*IFERROR(IF($D36&lt;=AH$5,INDEX($E$15:$E$16,MATCH(AH$5,$H$5:$CA$5,0)-MATCH($D36,$D$18:$D$90,0)+1,0),0),0)</f>
        <v>0</v>
      </c>
      <c r="AI36" s="138" cm="1">
        <f t="array" ref="AI36">$E36*IFERROR(IF($D36&lt;=AI$5,INDEX($E$15:$E$16,MATCH(AI$5,$H$5:$CA$5,0)-MATCH($D36,$D$18:$D$90,0)+1,0),0),0)</f>
        <v>0</v>
      </c>
      <c r="AJ36" s="138" cm="1">
        <f t="array" ref="AJ36">$E36*IFERROR(IF($D36&lt;=AJ$5,INDEX($E$15:$E$16,MATCH(AJ$5,$H$5:$CA$5,0)-MATCH($D36,$D$18:$D$90,0)+1,0),0),0)</f>
        <v>0</v>
      </c>
      <c r="AK36" s="138" cm="1">
        <f t="array" ref="AK36">$E36*IFERROR(IF($D36&lt;=AK$5,INDEX($E$15:$E$16,MATCH(AK$5,$H$5:$CA$5,0)-MATCH($D36,$D$18:$D$90,0)+1,0),0),0)</f>
        <v>0</v>
      </c>
      <c r="AL36" s="138" cm="1">
        <f t="array" ref="AL36">$E36*IFERROR(IF($D36&lt;=AL$5,INDEX($E$15:$E$16,MATCH(AL$5,$H$5:$CA$5,0)-MATCH($D36,$D$18:$D$90,0)+1,0),0),0)</f>
        <v>0</v>
      </c>
      <c r="AM36" s="138" cm="1">
        <f t="array" ref="AM36">$E36*IFERROR(IF($D36&lt;=AM$5,INDEX($E$15:$E$16,MATCH(AM$5,$H$5:$CA$5,0)-MATCH($D36,$D$18:$D$90,0)+1,0),0),0)</f>
        <v>0</v>
      </c>
      <c r="AN36" s="138" cm="1">
        <f t="array" ref="AN36">$E36*IFERROR(IF($D36&lt;=AN$5,INDEX($E$15:$E$16,MATCH(AN$5,$H$5:$CA$5,0)-MATCH($D36,$D$18:$D$90,0)+1,0),0),0)</f>
        <v>0</v>
      </c>
      <c r="AO36" s="138" cm="1">
        <f t="array" ref="AO36">$E36*IFERROR(IF($D36&lt;=AO$5,INDEX($E$15:$E$16,MATCH(AO$5,$H$5:$CA$5,0)-MATCH($D36,$D$18:$D$90,0)+1,0),0),0)</f>
        <v>0</v>
      </c>
      <c r="AP36" s="138" cm="1">
        <f t="array" ref="AP36">$E36*IFERROR(IF($D36&lt;=AP$5,INDEX($E$15:$E$16,MATCH(AP$5,$H$5:$CA$5,0)-MATCH($D36,$D$18:$D$90,0)+1,0),0),0)</f>
        <v>0</v>
      </c>
      <c r="AQ36" s="138" cm="1">
        <f t="array" ref="AQ36">$E36*IFERROR(IF($D36&lt;=AQ$5,INDEX($E$15:$E$16,MATCH(AQ$5,$H$5:$CA$5,0)-MATCH($D36,$D$18:$D$90,0)+1,0),0),0)</f>
        <v>0</v>
      </c>
      <c r="AR36" s="138" cm="1">
        <f t="array" ref="AR36">$E36*IFERROR(IF($D36&lt;=AR$5,INDEX($E$15:$E$16,MATCH(AR$5,$H$5:$CA$5,0)-MATCH($D36,$D$18:$D$90,0)+1,0),0),0)</f>
        <v>0</v>
      </c>
      <c r="AS36" s="138" cm="1">
        <f t="array" ref="AS36">$E36*IFERROR(IF($D36&lt;=AS$5,INDEX($E$15:$E$16,MATCH(AS$5,$H$5:$CA$5,0)-MATCH($D36,$D$18:$D$90,0)+1,0),0),0)</f>
        <v>0</v>
      </c>
      <c r="AT36" s="138" cm="1">
        <f t="array" ref="AT36">$E36*IFERROR(IF($D36&lt;=AT$5,INDEX($E$15:$E$16,MATCH(AT$5,$H$5:$CA$5,0)-MATCH($D36,$D$18:$D$90,0)+1,0),0),0)</f>
        <v>0</v>
      </c>
      <c r="AU36" s="138" cm="1">
        <f t="array" ref="AU36">$E36*IFERROR(IF($D36&lt;=AU$5,INDEX($E$15:$E$16,MATCH(AU$5,$H$5:$CA$5,0)-MATCH($D36,$D$18:$D$90,0)+1,0),0),0)</f>
        <v>0</v>
      </c>
      <c r="AV36" s="138" cm="1">
        <f t="array" ref="AV36">$E36*IFERROR(IF($D36&lt;=AV$5,INDEX($E$15:$E$16,MATCH(AV$5,$H$5:$CA$5,0)-MATCH($D36,$D$18:$D$90,0)+1,0),0),0)</f>
        <v>0</v>
      </c>
      <c r="AW36" s="138" cm="1">
        <f t="array" ref="AW36">$E36*IFERROR(IF($D36&lt;=AW$5,INDEX($E$15:$E$16,MATCH(AW$5,$H$5:$CA$5,0)-MATCH($D36,$D$18:$D$90,0)+1,0),0),0)</f>
        <v>0</v>
      </c>
      <c r="AX36" s="138" cm="1">
        <f t="array" ref="AX36">$E36*IFERROR(IF($D36&lt;=AX$5,INDEX($E$15:$E$16,MATCH(AX$5,$H$5:$CA$5,0)-MATCH($D36,$D$18:$D$90,0)+1,0),0),0)</f>
        <v>0</v>
      </c>
      <c r="AY36" s="138" cm="1">
        <f t="array" ref="AY36">$E36*IFERROR(IF($D36&lt;=AY$5,INDEX($E$15:$E$16,MATCH(AY$5,$H$5:$CA$5,0)-MATCH($D36,$D$18:$D$90,0)+1,0),0),0)</f>
        <v>0</v>
      </c>
      <c r="AZ36" s="138" cm="1">
        <f t="array" ref="AZ36">$E36*IFERROR(IF($D36&lt;=AZ$5,INDEX($E$15:$E$16,MATCH(AZ$5,$H$5:$CA$5,0)-MATCH($D36,$D$18:$D$90,0)+1,0),0),0)</f>
        <v>0</v>
      </c>
      <c r="BA36" s="138" cm="1">
        <f t="array" ref="BA36">$E36*IFERROR(IF($D36&lt;=BA$5,INDEX($E$15:$E$16,MATCH(BA$5,$H$5:$CA$5,0)-MATCH($D36,$D$18:$D$90,0)+1,0),0),0)</f>
        <v>0</v>
      </c>
      <c r="BB36" s="138" cm="1">
        <f t="array" ref="BB36">$E36*IFERROR(IF($D36&lt;=BB$5,INDEX($E$15:$E$16,MATCH(BB$5,$H$5:$CA$5,0)-MATCH($D36,$D$18:$D$90,0)+1,0),0),0)</f>
        <v>0</v>
      </c>
      <c r="BC36" s="138" cm="1">
        <f t="array" ref="BC36">$E36*IFERROR(IF($D36&lt;=BC$5,INDEX($E$15:$E$16,MATCH(BC$5,$H$5:$CA$5,0)-MATCH($D36,$D$18:$D$90,0)+1,0),0),0)</f>
        <v>0</v>
      </c>
      <c r="BD36" s="138" cm="1">
        <f t="array" ref="BD36">$E36*IFERROR(IF($D36&lt;=BD$5,INDEX($E$15:$E$16,MATCH(BD$5,$H$5:$CA$5,0)-MATCH($D36,$D$18:$D$90,0)+1,0),0),0)</f>
        <v>0</v>
      </c>
      <c r="BE36" s="138" cm="1">
        <f t="array" ref="BE36">$E36*IFERROR(IF($D36&lt;=BE$5,INDEX($E$15:$E$16,MATCH(BE$5,$H$5:$CA$5,0)-MATCH($D36,$D$18:$D$90,0)+1,0),0),0)</f>
        <v>0</v>
      </c>
      <c r="BF36" s="138" cm="1">
        <f t="array" ref="BF36">$E36*IFERROR(IF($D36&lt;=BF$5,INDEX($E$15:$E$16,MATCH(BF$5,$H$5:$CA$5,0)-MATCH($D36,$D$18:$D$90,0)+1,0),0),0)</f>
        <v>0</v>
      </c>
      <c r="BG36" s="138" cm="1">
        <f t="array" ref="BG36">$E36*IFERROR(IF($D36&lt;=BG$5,INDEX($E$15:$E$16,MATCH(BG$5,$H$5:$CA$5,0)-MATCH($D36,$D$18:$D$90,0)+1,0),0),0)</f>
        <v>0</v>
      </c>
      <c r="BH36" s="138" cm="1">
        <f t="array" ref="BH36">$E36*IFERROR(IF($D36&lt;=BH$5,INDEX($E$15:$E$16,MATCH(BH$5,$H$5:$CA$5,0)-MATCH($D36,$D$18:$D$90,0)+1,0),0),0)</f>
        <v>0</v>
      </c>
      <c r="BI36" s="138" cm="1">
        <f t="array" ref="BI36">$E36*IFERROR(IF($D36&lt;=BI$5,INDEX($E$15:$E$16,MATCH(BI$5,$H$5:$CA$5,0)-MATCH($D36,$D$18:$D$90,0)+1,0),0),0)</f>
        <v>0</v>
      </c>
      <c r="BJ36" s="138" cm="1">
        <f t="array" ref="BJ36">$E36*IFERROR(IF($D36&lt;=BJ$5,INDEX($E$15:$E$16,MATCH(BJ$5,$H$5:$CA$5,0)-MATCH($D36,$D$18:$D$90,0)+1,0),0),0)</f>
        <v>0</v>
      </c>
      <c r="BK36" s="138" cm="1">
        <f t="array" ref="BK36">$E36*IFERROR(IF($D36&lt;=BK$5,INDEX($E$15:$E$16,MATCH(BK$5,$H$5:$CA$5,0)-MATCH($D36,$D$18:$D$90,0)+1,0),0),0)</f>
        <v>0</v>
      </c>
      <c r="BL36" s="138" cm="1">
        <f t="array" ref="BL36">$E36*IFERROR(IF($D36&lt;=BL$5,INDEX($E$15:$E$16,MATCH(BL$5,$H$5:$CA$5,0)-MATCH($D36,$D$18:$D$90,0)+1,0),0),0)</f>
        <v>0</v>
      </c>
      <c r="BM36" s="138" cm="1">
        <f t="array" ref="BM36">$E36*IFERROR(IF($D36&lt;=BM$5,INDEX($E$15:$E$16,MATCH(BM$5,$H$5:$CA$5,0)-MATCH($D36,$D$18:$D$90,0)+1,0),0),0)</f>
        <v>0</v>
      </c>
      <c r="BN36" s="138" cm="1">
        <f t="array" ref="BN36">$E36*IFERROR(IF($D36&lt;=BN$5,INDEX($E$15:$E$16,MATCH(BN$5,$H$5:$CA$5,0)-MATCH($D36,$D$18:$D$90,0)+1,0),0),0)</f>
        <v>0</v>
      </c>
      <c r="BO36" s="138" cm="1">
        <f t="array" ref="BO36">$E36*IFERROR(IF($D36&lt;=BO$5,INDEX($E$15:$E$16,MATCH(BO$5,$H$5:$CA$5,0)-MATCH($D36,$D$18:$D$90,0)+1,0),0),0)</f>
        <v>0</v>
      </c>
      <c r="BP36" s="138" cm="1">
        <f t="array" ref="BP36">$E36*IFERROR(IF($D36&lt;=BP$5,INDEX($E$15:$E$16,MATCH(BP$5,$H$5:$CA$5,0)-MATCH($D36,$D$18:$D$90,0)+1,0),0),0)</f>
        <v>0</v>
      </c>
      <c r="BQ36" s="138" cm="1">
        <f t="array" ref="BQ36">$E36*IFERROR(IF($D36&lt;=BQ$5,INDEX($E$15:$E$16,MATCH(BQ$5,$H$5:$CA$5,0)-MATCH($D36,$D$18:$D$90,0)+1,0),0),0)</f>
        <v>0</v>
      </c>
      <c r="BR36" s="138" cm="1">
        <f t="array" ref="BR36">$E36*IFERROR(IF($D36&lt;=BR$5,INDEX($E$15:$E$16,MATCH(BR$5,$H$5:$CA$5,0)-MATCH($D36,$D$18:$D$90,0)+1,0),0),0)</f>
        <v>0</v>
      </c>
      <c r="BS36" s="138" cm="1">
        <f t="array" ref="BS36">$E36*IFERROR(IF($D36&lt;=BS$5,INDEX($E$15:$E$16,MATCH(BS$5,$H$5:$CA$5,0)-MATCH($D36,$D$18:$D$90,0)+1,0),0),0)</f>
        <v>0</v>
      </c>
      <c r="BT36" s="138" cm="1">
        <f t="array" ref="BT36">$E36*IFERROR(IF($D36&lt;=BT$5,INDEX($E$15:$E$16,MATCH(BT$5,$H$5:$CA$5,0)-MATCH($D36,$D$18:$D$90,0)+1,0),0),0)</f>
        <v>0</v>
      </c>
      <c r="BU36" s="138" cm="1">
        <f t="array" ref="BU36">$E36*IFERROR(IF($D36&lt;=BU$5,INDEX($E$15:$E$16,MATCH(BU$5,$H$5:$CA$5,0)-MATCH($D36,$D$18:$D$90,0)+1,0),0),0)</f>
        <v>0</v>
      </c>
      <c r="BV36" s="138" cm="1">
        <f t="array" ref="BV36">$E36*IFERROR(IF($D36&lt;=BV$5,INDEX($E$15:$E$16,MATCH(BV$5,$H$5:$CA$5,0)-MATCH($D36,$D$18:$D$90,0)+1,0),0),0)</f>
        <v>0</v>
      </c>
      <c r="BW36" s="138" cm="1">
        <f t="array" ref="BW36">$E36*IFERROR(IF($D36&lt;=BW$5,INDEX($E$15:$E$16,MATCH(BW$5,$H$5:$CA$5,0)-MATCH($D36,$D$18:$D$90,0)+1,0),0),0)</f>
        <v>0</v>
      </c>
      <c r="BX36" s="138" cm="1">
        <f t="array" ref="BX36">$E36*IFERROR(IF($D36&lt;=BX$5,INDEX($E$15:$E$16,MATCH(BX$5,$H$5:$CA$5,0)-MATCH($D36,$D$18:$D$90,0)+1,0),0),0)</f>
        <v>0</v>
      </c>
      <c r="BY36" s="138" cm="1">
        <f t="array" ref="BY36">$E36*IFERROR(IF($D36&lt;=BY$5,INDEX($E$15:$E$16,MATCH(BY$5,$H$5:$CA$5,0)-MATCH($D36,$D$18:$D$90,0)+1,0),0),0)</f>
        <v>0</v>
      </c>
      <c r="BZ36" s="138" cm="1">
        <f t="array" ref="BZ36">$E36*IFERROR(IF($D36&lt;=BZ$5,INDEX($E$15:$E$16,MATCH(BZ$5,$H$5:$CA$5,0)-MATCH($D36,$D$18:$D$90,0)+1,0),0),0)</f>
        <v>0</v>
      </c>
      <c r="CA36" s="138" cm="1">
        <f t="array" ref="CA36">$E36*IFERROR(IF($D36&lt;=CA$5,INDEX($E$15:$E$16,MATCH(CA$5,$H$5:$CA$5,0)-MATCH($D36,$D$18:$D$90,0)+1,0),0),0)</f>
        <v>0</v>
      </c>
    </row>
    <row r="37" spans="4:79" outlineLevel="1">
      <c r="D37" s="24">
        <f t="shared" si="10"/>
        <v>46630</v>
      </c>
      <c r="E37" s="137" cm="1">
        <f t="array" ref="E37">INDEX($H$7:$CA$7,0,MATCH($D37,$H$5:$CA$5,0))</f>
        <v>246677.45833333334</v>
      </c>
      <c r="H37" s="138" cm="1">
        <f t="array" ref="H37">$E37*IFERROR(IF($D37&lt;=H$5,INDEX($E$15:$E$16,MATCH(H$5,$H$5:$CA$5,0)-MATCH($D37,$D$18:$D$90,0)+1,0),0),0)</f>
        <v>0</v>
      </c>
      <c r="I37" s="138" cm="1">
        <f t="array" ref="I37">$E37*IFERROR(IF($D37&lt;=I$5,INDEX($E$15:$E$16,MATCH(I$5,$H$5:$CA$5,0)-MATCH($D37,$D$18:$D$90,0)+1,0),0),0)</f>
        <v>0</v>
      </c>
      <c r="J37" s="138" cm="1">
        <f t="array" ref="J37">$E37*IFERROR(IF($D37&lt;=J$5,INDEX($E$15:$E$16,MATCH(J$5,$H$5:$CA$5,0)-MATCH($D37,$D$18:$D$90,0)+1,0),0),0)</f>
        <v>0</v>
      </c>
      <c r="K37" s="138" cm="1">
        <f t="array" ref="K37">$E37*IFERROR(IF($D37&lt;=K$5,INDEX($E$15:$E$16,MATCH(K$5,$H$5:$CA$5,0)-MATCH($D37,$D$18:$D$90,0)+1,0),0),0)</f>
        <v>0</v>
      </c>
      <c r="L37" s="138" cm="1">
        <f t="array" ref="L37">$E37*IFERROR(IF($D37&lt;=L$5,INDEX($E$15:$E$16,MATCH(L$5,$H$5:$CA$5,0)-MATCH($D37,$D$18:$D$90,0)+1,0),0),0)</f>
        <v>0</v>
      </c>
      <c r="M37" s="138" cm="1">
        <f t="array" ref="M37">$E37*IFERROR(IF($D37&lt;=M$5,INDEX($E$15:$E$16,MATCH(M$5,$H$5:$CA$5,0)-MATCH($D37,$D$18:$D$90,0)+1,0),0),0)</f>
        <v>0</v>
      </c>
      <c r="N37" s="138" cm="1">
        <f t="array" ref="N37">$E37*IFERROR(IF($D37&lt;=N$5,INDEX($E$15:$E$16,MATCH(N$5,$H$5:$CA$5,0)-MATCH($D37,$D$18:$D$90,0)+1,0),0),0)</f>
        <v>0</v>
      </c>
      <c r="O37" s="138" cm="1">
        <f t="array" ref="O37">$E37*IFERROR(IF($D37&lt;=O$5,INDEX($E$15:$E$16,MATCH(O$5,$H$5:$CA$5,0)-MATCH($D37,$D$18:$D$90,0)+1,0),0),0)</f>
        <v>0</v>
      </c>
      <c r="P37" s="138" cm="1">
        <f t="array" ref="P37">$E37*IFERROR(IF($D37&lt;=P$5,INDEX($E$15:$E$16,MATCH(P$5,$H$5:$CA$5,0)-MATCH($D37,$D$18:$D$90,0)+1,0),0),0)</f>
        <v>0</v>
      </c>
      <c r="Q37" s="138" cm="1">
        <f t="array" ref="Q37">$E37*IFERROR(IF($D37&lt;=Q$5,INDEX($E$15:$E$16,MATCH(Q$5,$H$5:$CA$5,0)-MATCH($D37,$D$18:$D$90,0)+1,0),0),0)</f>
        <v>0</v>
      </c>
      <c r="R37" s="138" cm="1">
        <f t="array" ref="R37">$E37*IFERROR(IF($D37&lt;=R$5,INDEX($E$15:$E$16,MATCH(R$5,$H$5:$CA$5,0)-MATCH($D37,$D$18:$D$90,0)+1,0),0),0)</f>
        <v>0</v>
      </c>
      <c r="S37" s="138" cm="1">
        <f t="array" ref="S37">$E37*IFERROR(IF($D37&lt;=S$5,INDEX($E$15:$E$16,MATCH(S$5,$H$5:$CA$5,0)-MATCH($D37,$D$18:$D$90,0)+1,0),0),0)</f>
        <v>0</v>
      </c>
      <c r="T37" s="138" cm="1">
        <f t="array" ref="T37">$E37*IFERROR(IF($D37&lt;=T$5,INDEX($E$15:$E$16,MATCH(T$5,$H$5:$CA$5,0)-MATCH($D37,$D$18:$D$90,0)+1,0),0),0)</f>
        <v>0</v>
      </c>
      <c r="U37" s="138" cm="1">
        <f t="array" ref="U37">$E37*IFERROR(IF($D37&lt;=U$5,INDEX($E$15:$E$16,MATCH(U$5,$H$5:$CA$5,0)-MATCH($D37,$D$18:$D$90,0)+1,0),0),0)</f>
        <v>0</v>
      </c>
      <c r="V37" s="138" cm="1">
        <f t="array" ref="V37">$E37*IFERROR(IF($D37&lt;=V$5,INDEX($E$15:$E$16,MATCH(V$5,$H$5:$CA$5,0)-MATCH($D37,$D$18:$D$90,0)+1,0),0),0)</f>
        <v>0</v>
      </c>
      <c r="W37" s="138" cm="1">
        <f t="array" ref="W37">$E37*IFERROR(IF($D37&lt;=W$5,INDEX($E$15:$E$16,MATCH(W$5,$H$5:$CA$5,0)-MATCH($D37,$D$18:$D$90,0)+1,0),0),0)</f>
        <v>0</v>
      </c>
      <c r="X37" s="138" cm="1">
        <f t="array" ref="X37">$E37*IFERROR(IF($D37&lt;=X$5,INDEX($E$15:$E$16,MATCH(X$5,$H$5:$CA$5,0)-MATCH($D37,$D$18:$D$90,0)+1,0),0),0)</f>
        <v>0</v>
      </c>
      <c r="Y37" s="138" cm="1">
        <f t="array" ref="Y37">$E37*IFERROR(IF($D37&lt;=Y$5,INDEX($E$15:$E$16,MATCH(Y$5,$H$5:$CA$5,0)-MATCH($D37,$D$18:$D$90,0)+1,0),0),0)</f>
        <v>0</v>
      </c>
      <c r="Z37" s="138" cm="1">
        <f t="array" ref="Z37">$E37*IFERROR(IF($D37&lt;=Z$5,INDEX($E$15:$E$16,MATCH(Z$5,$H$5:$CA$5,0)-MATCH($D37,$D$18:$D$90,0)+1,0),0),0)</f>
        <v>0</v>
      </c>
      <c r="AA37" s="138" cm="1">
        <f t="array" ref="AA37">$E37*IFERROR(IF($D37&lt;=AA$5,INDEX($E$15:$E$16,MATCH(AA$5,$H$5:$CA$5,0)-MATCH($D37,$D$18:$D$90,0)+1,0),0),0)</f>
        <v>123338.72916666667</v>
      </c>
      <c r="AB37" s="138" cm="1">
        <f t="array" ref="AB37">$E37*IFERROR(IF($D37&lt;=AB$5,INDEX($E$15:$E$16,MATCH(AB$5,$H$5:$CA$5,0)-MATCH($D37,$D$18:$D$90,0)+1,0),0),0)</f>
        <v>123338.72916666667</v>
      </c>
      <c r="AC37" s="138" cm="1">
        <f t="array" ref="AC37">$E37*IFERROR(IF($D37&lt;=AC$5,INDEX($E$15:$E$16,MATCH(AC$5,$H$5:$CA$5,0)-MATCH($D37,$D$18:$D$90,0)+1,0),0),0)</f>
        <v>0</v>
      </c>
      <c r="AD37" s="138" cm="1">
        <f t="array" ref="AD37">$E37*IFERROR(IF($D37&lt;=AD$5,INDEX($E$15:$E$16,MATCH(AD$5,$H$5:$CA$5,0)-MATCH($D37,$D$18:$D$90,0)+1,0),0),0)</f>
        <v>0</v>
      </c>
      <c r="AE37" s="138" cm="1">
        <f t="array" ref="AE37">$E37*IFERROR(IF($D37&lt;=AE$5,INDEX($E$15:$E$16,MATCH(AE$5,$H$5:$CA$5,0)-MATCH($D37,$D$18:$D$90,0)+1,0),0),0)</f>
        <v>0</v>
      </c>
      <c r="AF37" s="138" cm="1">
        <f t="array" ref="AF37">$E37*IFERROR(IF($D37&lt;=AF$5,INDEX($E$15:$E$16,MATCH(AF$5,$H$5:$CA$5,0)-MATCH($D37,$D$18:$D$90,0)+1,0),0),0)</f>
        <v>0</v>
      </c>
      <c r="AG37" s="138" cm="1">
        <f t="array" ref="AG37">$E37*IFERROR(IF($D37&lt;=AG$5,INDEX($E$15:$E$16,MATCH(AG$5,$H$5:$CA$5,0)-MATCH($D37,$D$18:$D$90,0)+1,0),0),0)</f>
        <v>0</v>
      </c>
      <c r="AH37" s="138" cm="1">
        <f t="array" ref="AH37">$E37*IFERROR(IF($D37&lt;=AH$5,INDEX($E$15:$E$16,MATCH(AH$5,$H$5:$CA$5,0)-MATCH($D37,$D$18:$D$90,0)+1,0),0),0)</f>
        <v>0</v>
      </c>
      <c r="AI37" s="138" cm="1">
        <f t="array" ref="AI37">$E37*IFERROR(IF($D37&lt;=AI$5,INDEX($E$15:$E$16,MATCH(AI$5,$H$5:$CA$5,0)-MATCH($D37,$D$18:$D$90,0)+1,0),0),0)</f>
        <v>0</v>
      </c>
      <c r="AJ37" s="138" cm="1">
        <f t="array" ref="AJ37">$E37*IFERROR(IF($D37&lt;=AJ$5,INDEX($E$15:$E$16,MATCH(AJ$5,$H$5:$CA$5,0)-MATCH($D37,$D$18:$D$90,0)+1,0),0),0)</f>
        <v>0</v>
      </c>
      <c r="AK37" s="138" cm="1">
        <f t="array" ref="AK37">$E37*IFERROR(IF($D37&lt;=AK$5,INDEX($E$15:$E$16,MATCH(AK$5,$H$5:$CA$5,0)-MATCH($D37,$D$18:$D$90,0)+1,0),0),0)</f>
        <v>0</v>
      </c>
      <c r="AL37" s="138" cm="1">
        <f t="array" ref="AL37">$E37*IFERROR(IF($D37&lt;=AL$5,INDEX($E$15:$E$16,MATCH(AL$5,$H$5:$CA$5,0)-MATCH($D37,$D$18:$D$90,0)+1,0),0),0)</f>
        <v>0</v>
      </c>
      <c r="AM37" s="138" cm="1">
        <f t="array" ref="AM37">$E37*IFERROR(IF($D37&lt;=AM$5,INDEX($E$15:$E$16,MATCH(AM$5,$H$5:$CA$5,0)-MATCH($D37,$D$18:$D$90,0)+1,0),0),0)</f>
        <v>0</v>
      </c>
      <c r="AN37" s="138" cm="1">
        <f t="array" ref="AN37">$E37*IFERROR(IF($D37&lt;=AN$5,INDEX($E$15:$E$16,MATCH(AN$5,$H$5:$CA$5,0)-MATCH($D37,$D$18:$D$90,0)+1,0),0),0)</f>
        <v>0</v>
      </c>
      <c r="AO37" s="138" cm="1">
        <f t="array" ref="AO37">$E37*IFERROR(IF($D37&lt;=AO$5,INDEX($E$15:$E$16,MATCH(AO$5,$H$5:$CA$5,0)-MATCH($D37,$D$18:$D$90,0)+1,0),0),0)</f>
        <v>0</v>
      </c>
      <c r="AP37" s="138" cm="1">
        <f t="array" ref="AP37">$E37*IFERROR(IF($D37&lt;=AP$5,INDEX($E$15:$E$16,MATCH(AP$5,$H$5:$CA$5,0)-MATCH($D37,$D$18:$D$90,0)+1,0),0),0)</f>
        <v>0</v>
      </c>
      <c r="AQ37" s="138" cm="1">
        <f t="array" ref="AQ37">$E37*IFERROR(IF($D37&lt;=AQ$5,INDEX($E$15:$E$16,MATCH(AQ$5,$H$5:$CA$5,0)-MATCH($D37,$D$18:$D$90,0)+1,0),0),0)</f>
        <v>0</v>
      </c>
      <c r="AR37" s="138" cm="1">
        <f t="array" ref="AR37">$E37*IFERROR(IF($D37&lt;=AR$5,INDEX($E$15:$E$16,MATCH(AR$5,$H$5:$CA$5,0)-MATCH($D37,$D$18:$D$90,0)+1,0),0),0)</f>
        <v>0</v>
      </c>
      <c r="AS37" s="138" cm="1">
        <f t="array" ref="AS37">$E37*IFERROR(IF($D37&lt;=AS$5,INDEX($E$15:$E$16,MATCH(AS$5,$H$5:$CA$5,0)-MATCH($D37,$D$18:$D$90,0)+1,0),0),0)</f>
        <v>0</v>
      </c>
      <c r="AT37" s="138" cm="1">
        <f t="array" ref="AT37">$E37*IFERROR(IF($D37&lt;=AT$5,INDEX($E$15:$E$16,MATCH(AT$5,$H$5:$CA$5,0)-MATCH($D37,$D$18:$D$90,0)+1,0),0),0)</f>
        <v>0</v>
      </c>
      <c r="AU37" s="138" cm="1">
        <f t="array" ref="AU37">$E37*IFERROR(IF($D37&lt;=AU$5,INDEX($E$15:$E$16,MATCH(AU$5,$H$5:$CA$5,0)-MATCH($D37,$D$18:$D$90,0)+1,0),0),0)</f>
        <v>0</v>
      </c>
      <c r="AV37" s="138" cm="1">
        <f t="array" ref="AV37">$E37*IFERROR(IF($D37&lt;=AV$5,INDEX($E$15:$E$16,MATCH(AV$5,$H$5:$CA$5,0)-MATCH($D37,$D$18:$D$90,0)+1,0),0),0)</f>
        <v>0</v>
      </c>
      <c r="AW37" s="138" cm="1">
        <f t="array" ref="AW37">$E37*IFERROR(IF($D37&lt;=AW$5,INDEX($E$15:$E$16,MATCH(AW$5,$H$5:$CA$5,0)-MATCH($D37,$D$18:$D$90,0)+1,0),0),0)</f>
        <v>0</v>
      </c>
      <c r="AX37" s="138" cm="1">
        <f t="array" ref="AX37">$E37*IFERROR(IF($D37&lt;=AX$5,INDEX($E$15:$E$16,MATCH(AX$5,$H$5:$CA$5,0)-MATCH($D37,$D$18:$D$90,0)+1,0),0),0)</f>
        <v>0</v>
      </c>
      <c r="AY37" s="138" cm="1">
        <f t="array" ref="AY37">$E37*IFERROR(IF($D37&lt;=AY$5,INDEX($E$15:$E$16,MATCH(AY$5,$H$5:$CA$5,0)-MATCH($D37,$D$18:$D$90,0)+1,0),0),0)</f>
        <v>0</v>
      </c>
      <c r="AZ37" s="138" cm="1">
        <f t="array" ref="AZ37">$E37*IFERROR(IF($D37&lt;=AZ$5,INDEX($E$15:$E$16,MATCH(AZ$5,$H$5:$CA$5,0)-MATCH($D37,$D$18:$D$90,0)+1,0),0),0)</f>
        <v>0</v>
      </c>
      <c r="BA37" s="138" cm="1">
        <f t="array" ref="BA37">$E37*IFERROR(IF($D37&lt;=BA$5,INDEX($E$15:$E$16,MATCH(BA$5,$H$5:$CA$5,0)-MATCH($D37,$D$18:$D$90,0)+1,0),0),0)</f>
        <v>0</v>
      </c>
      <c r="BB37" s="138" cm="1">
        <f t="array" ref="BB37">$E37*IFERROR(IF($D37&lt;=BB$5,INDEX($E$15:$E$16,MATCH(BB$5,$H$5:$CA$5,0)-MATCH($D37,$D$18:$D$90,0)+1,0),0),0)</f>
        <v>0</v>
      </c>
      <c r="BC37" s="138" cm="1">
        <f t="array" ref="BC37">$E37*IFERROR(IF($D37&lt;=BC$5,INDEX($E$15:$E$16,MATCH(BC$5,$H$5:$CA$5,0)-MATCH($D37,$D$18:$D$90,0)+1,0),0),0)</f>
        <v>0</v>
      </c>
      <c r="BD37" s="138" cm="1">
        <f t="array" ref="BD37">$E37*IFERROR(IF($D37&lt;=BD$5,INDEX($E$15:$E$16,MATCH(BD$5,$H$5:$CA$5,0)-MATCH($D37,$D$18:$D$90,0)+1,0),0),0)</f>
        <v>0</v>
      </c>
      <c r="BE37" s="138" cm="1">
        <f t="array" ref="BE37">$E37*IFERROR(IF($D37&lt;=BE$5,INDEX($E$15:$E$16,MATCH(BE$5,$H$5:$CA$5,0)-MATCH($D37,$D$18:$D$90,0)+1,0),0),0)</f>
        <v>0</v>
      </c>
      <c r="BF37" s="138" cm="1">
        <f t="array" ref="BF37">$E37*IFERROR(IF($D37&lt;=BF$5,INDEX($E$15:$E$16,MATCH(BF$5,$H$5:$CA$5,0)-MATCH($D37,$D$18:$D$90,0)+1,0),0),0)</f>
        <v>0</v>
      </c>
      <c r="BG37" s="138" cm="1">
        <f t="array" ref="BG37">$E37*IFERROR(IF($D37&lt;=BG$5,INDEX($E$15:$E$16,MATCH(BG$5,$H$5:$CA$5,0)-MATCH($D37,$D$18:$D$90,0)+1,0),0),0)</f>
        <v>0</v>
      </c>
      <c r="BH37" s="138" cm="1">
        <f t="array" ref="BH37">$E37*IFERROR(IF($D37&lt;=BH$5,INDEX($E$15:$E$16,MATCH(BH$5,$H$5:$CA$5,0)-MATCH($D37,$D$18:$D$90,0)+1,0),0),0)</f>
        <v>0</v>
      </c>
      <c r="BI37" s="138" cm="1">
        <f t="array" ref="BI37">$E37*IFERROR(IF($D37&lt;=BI$5,INDEX($E$15:$E$16,MATCH(BI$5,$H$5:$CA$5,0)-MATCH($D37,$D$18:$D$90,0)+1,0),0),0)</f>
        <v>0</v>
      </c>
      <c r="BJ37" s="138" cm="1">
        <f t="array" ref="BJ37">$E37*IFERROR(IF($D37&lt;=BJ$5,INDEX($E$15:$E$16,MATCH(BJ$5,$H$5:$CA$5,0)-MATCH($D37,$D$18:$D$90,0)+1,0),0),0)</f>
        <v>0</v>
      </c>
      <c r="BK37" s="138" cm="1">
        <f t="array" ref="BK37">$E37*IFERROR(IF($D37&lt;=BK$5,INDEX($E$15:$E$16,MATCH(BK$5,$H$5:$CA$5,0)-MATCH($D37,$D$18:$D$90,0)+1,0),0),0)</f>
        <v>0</v>
      </c>
      <c r="BL37" s="138" cm="1">
        <f t="array" ref="BL37">$E37*IFERROR(IF($D37&lt;=BL$5,INDEX($E$15:$E$16,MATCH(BL$5,$H$5:$CA$5,0)-MATCH($D37,$D$18:$D$90,0)+1,0),0),0)</f>
        <v>0</v>
      </c>
      <c r="BM37" s="138" cm="1">
        <f t="array" ref="BM37">$E37*IFERROR(IF($D37&lt;=BM$5,INDEX($E$15:$E$16,MATCH(BM$5,$H$5:$CA$5,0)-MATCH($D37,$D$18:$D$90,0)+1,0),0),0)</f>
        <v>0</v>
      </c>
      <c r="BN37" s="138" cm="1">
        <f t="array" ref="BN37">$E37*IFERROR(IF($D37&lt;=BN$5,INDEX($E$15:$E$16,MATCH(BN$5,$H$5:$CA$5,0)-MATCH($D37,$D$18:$D$90,0)+1,0),0),0)</f>
        <v>0</v>
      </c>
      <c r="BO37" s="138" cm="1">
        <f t="array" ref="BO37">$E37*IFERROR(IF($D37&lt;=BO$5,INDEX($E$15:$E$16,MATCH(BO$5,$H$5:$CA$5,0)-MATCH($D37,$D$18:$D$90,0)+1,0),0),0)</f>
        <v>0</v>
      </c>
      <c r="BP37" s="138" cm="1">
        <f t="array" ref="BP37">$E37*IFERROR(IF($D37&lt;=BP$5,INDEX($E$15:$E$16,MATCH(BP$5,$H$5:$CA$5,0)-MATCH($D37,$D$18:$D$90,0)+1,0),0),0)</f>
        <v>0</v>
      </c>
      <c r="BQ37" s="138" cm="1">
        <f t="array" ref="BQ37">$E37*IFERROR(IF($D37&lt;=BQ$5,INDEX($E$15:$E$16,MATCH(BQ$5,$H$5:$CA$5,0)-MATCH($D37,$D$18:$D$90,0)+1,0),0),0)</f>
        <v>0</v>
      </c>
      <c r="BR37" s="138" cm="1">
        <f t="array" ref="BR37">$E37*IFERROR(IF($D37&lt;=BR$5,INDEX($E$15:$E$16,MATCH(BR$5,$H$5:$CA$5,0)-MATCH($D37,$D$18:$D$90,0)+1,0),0),0)</f>
        <v>0</v>
      </c>
      <c r="BS37" s="138" cm="1">
        <f t="array" ref="BS37">$E37*IFERROR(IF($D37&lt;=BS$5,INDEX($E$15:$E$16,MATCH(BS$5,$H$5:$CA$5,0)-MATCH($D37,$D$18:$D$90,0)+1,0),0),0)</f>
        <v>0</v>
      </c>
      <c r="BT37" s="138" cm="1">
        <f t="array" ref="BT37">$E37*IFERROR(IF($D37&lt;=BT$5,INDEX($E$15:$E$16,MATCH(BT$5,$H$5:$CA$5,0)-MATCH($D37,$D$18:$D$90,0)+1,0),0),0)</f>
        <v>0</v>
      </c>
      <c r="BU37" s="138" cm="1">
        <f t="array" ref="BU37">$E37*IFERROR(IF($D37&lt;=BU$5,INDEX($E$15:$E$16,MATCH(BU$5,$H$5:$CA$5,0)-MATCH($D37,$D$18:$D$90,0)+1,0),0),0)</f>
        <v>0</v>
      </c>
      <c r="BV37" s="138" cm="1">
        <f t="array" ref="BV37">$E37*IFERROR(IF($D37&lt;=BV$5,INDEX($E$15:$E$16,MATCH(BV$5,$H$5:$CA$5,0)-MATCH($D37,$D$18:$D$90,0)+1,0),0),0)</f>
        <v>0</v>
      </c>
      <c r="BW37" s="138" cm="1">
        <f t="array" ref="BW37">$E37*IFERROR(IF($D37&lt;=BW$5,INDEX($E$15:$E$16,MATCH(BW$5,$H$5:$CA$5,0)-MATCH($D37,$D$18:$D$90,0)+1,0),0),0)</f>
        <v>0</v>
      </c>
      <c r="BX37" s="138" cm="1">
        <f t="array" ref="BX37">$E37*IFERROR(IF($D37&lt;=BX$5,INDEX($E$15:$E$16,MATCH(BX$5,$H$5:$CA$5,0)-MATCH($D37,$D$18:$D$90,0)+1,0),0),0)</f>
        <v>0</v>
      </c>
      <c r="BY37" s="138" cm="1">
        <f t="array" ref="BY37">$E37*IFERROR(IF($D37&lt;=BY$5,INDEX($E$15:$E$16,MATCH(BY$5,$H$5:$CA$5,0)-MATCH($D37,$D$18:$D$90,0)+1,0),0),0)</f>
        <v>0</v>
      </c>
      <c r="BZ37" s="138" cm="1">
        <f t="array" ref="BZ37">$E37*IFERROR(IF($D37&lt;=BZ$5,INDEX($E$15:$E$16,MATCH(BZ$5,$H$5:$CA$5,0)-MATCH($D37,$D$18:$D$90,0)+1,0),0),0)</f>
        <v>0</v>
      </c>
      <c r="CA37" s="138" cm="1">
        <f t="array" ref="CA37">$E37*IFERROR(IF($D37&lt;=CA$5,INDEX($E$15:$E$16,MATCH(CA$5,$H$5:$CA$5,0)-MATCH($D37,$D$18:$D$90,0)+1,0),0),0)</f>
        <v>0</v>
      </c>
    </row>
    <row r="38" spans="4:79" outlineLevel="1">
      <c r="D38" s="24">
        <f t="shared" si="10"/>
        <v>46660</v>
      </c>
      <c r="E38" s="137" cm="1">
        <f t="array" ref="E38">INDEX($H$7:$CA$7,0,MATCH($D38,$H$5:$CA$5,0))</f>
        <v>214237.70833333334</v>
      </c>
      <c r="H38" s="138" cm="1">
        <f t="array" ref="H38">$E38*IFERROR(IF($D38&lt;=H$5,INDEX($E$15:$E$16,MATCH(H$5,$H$5:$CA$5,0)-MATCH($D38,$D$18:$D$90,0)+1,0),0),0)</f>
        <v>0</v>
      </c>
      <c r="I38" s="138" cm="1">
        <f t="array" ref="I38">$E38*IFERROR(IF($D38&lt;=I$5,INDEX($E$15:$E$16,MATCH(I$5,$H$5:$CA$5,0)-MATCH($D38,$D$18:$D$90,0)+1,0),0),0)</f>
        <v>0</v>
      </c>
      <c r="J38" s="138" cm="1">
        <f t="array" ref="J38">$E38*IFERROR(IF($D38&lt;=J$5,INDEX($E$15:$E$16,MATCH(J$5,$H$5:$CA$5,0)-MATCH($D38,$D$18:$D$90,0)+1,0),0),0)</f>
        <v>0</v>
      </c>
      <c r="K38" s="138" cm="1">
        <f t="array" ref="K38">$E38*IFERROR(IF($D38&lt;=K$5,INDEX($E$15:$E$16,MATCH(K$5,$H$5:$CA$5,0)-MATCH($D38,$D$18:$D$90,0)+1,0),0),0)</f>
        <v>0</v>
      </c>
      <c r="L38" s="138" cm="1">
        <f t="array" ref="L38">$E38*IFERROR(IF($D38&lt;=L$5,INDEX($E$15:$E$16,MATCH(L$5,$H$5:$CA$5,0)-MATCH($D38,$D$18:$D$90,0)+1,0),0),0)</f>
        <v>0</v>
      </c>
      <c r="M38" s="138" cm="1">
        <f t="array" ref="M38">$E38*IFERROR(IF($D38&lt;=M$5,INDEX($E$15:$E$16,MATCH(M$5,$H$5:$CA$5,0)-MATCH($D38,$D$18:$D$90,0)+1,0),0),0)</f>
        <v>0</v>
      </c>
      <c r="N38" s="138" cm="1">
        <f t="array" ref="N38">$E38*IFERROR(IF($D38&lt;=N$5,INDEX($E$15:$E$16,MATCH(N$5,$H$5:$CA$5,0)-MATCH($D38,$D$18:$D$90,0)+1,0),0),0)</f>
        <v>0</v>
      </c>
      <c r="O38" s="138" cm="1">
        <f t="array" ref="O38">$E38*IFERROR(IF($D38&lt;=O$5,INDEX($E$15:$E$16,MATCH(O$5,$H$5:$CA$5,0)-MATCH($D38,$D$18:$D$90,0)+1,0),0),0)</f>
        <v>0</v>
      </c>
      <c r="P38" s="138" cm="1">
        <f t="array" ref="P38">$E38*IFERROR(IF($D38&lt;=P$5,INDEX($E$15:$E$16,MATCH(P$5,$H$5:$CA$5,0)-MATCH($D38,$D$18:$D$90,0)+1,0),0),0)</f>
        <v>0</v>
      </c>
      <c r="Q38" s="138" cm="1">
        <f t="array" ref="Q38">$E38*IFERROR(IF($D38&lt;=Q$5,INDEX($E$15:$E$16,MATCH(Q$5,$H$5:$CA$5,0)-MATCH($D38,$D$18:$D$90,0)+1,0),0),0)</f>
        <v>0</v>
      </c>
      <c r="R38" s="138" cm="1">
        <f t="array" ref="R38">$E38*IFERROR(IF($D38&lt;=R$5,INDEX($E$15:$E$16,MATCH(R$5,$H$5:$CA$5,0)-MATCH($D38,$D$18:$D$90,0)+1,0),0),0)</f>
        <v>0</v>
      </c>
      <c r="S38" s="138" cm="1">
        <f t="array" ref="S38">$E38*IFERROR(IF($D38&lt;=S$5,INDEX($E$15:$E$16,MATCH(S$5,$H$5:$CA$5,0)-MATCH($D38,$D$18:$D$90,0)+1,0),0),0)</f>
        <v>0</v>
      </c>
      <c r="T38" s="138" cm="1">
        <f t="array" ref="T38">$E38*IFERROR(IF($D38&lt;=T$5,INDEX($E$15:$E$16,MATCH(T$5,$H$5:$CA$5,0)-MATCH($D38,$D$18:$D$90,0)+1,0),0),0)</f>
        <v>0</v>
      </c>
      <c r="U38" s="138" cm="1">
        <f t="array" ref="U38">$E38*IFERROR(IF($D38&lt;=U$5,INDEX($E$15:$E$16,MATCH(U$5,$H$5:$CA$5,0)-MATCH($D38,$D$18:$D$90,0)+1,0),0),0)</f>
        <v>0</v>
      </c>
      <c r="V38" s="138" cm="1">
        <f t="array" ref="V38">$E38*IFERROR(IF($D38&lt;=V$5,INDEX($E$15:$E$16,MATCH(V$5,$H$5:$CA$5,0)-MATCH($D38,$D$18:$D$90,0)+1,0),0),0)</f>
        <v>0</v>
      </c>
      <c r="W38" s="138" cm="1">
        <f t="array" ref="W38">$E38*IFERROR(IF($D38&lt;=W$5,INDEX($E$15:$E$16,MATCH(W$5,$H$5:$CA$5,0)-MATCH($D38,$D$18:$D$90,0)+1,0),0),0)</f>
        <v>0</v>
      </c>
      <c r="X38" s="138" cm="1">
        <f t="array" ref="X38">$E38*IFERROR(IF($D38&lt;=X$5,INDEX($E$15:$E$16,MATCH(X$5,$H$5:$CA$5,0)-MATCH($D38,$D$18:$D$90,0)+1,0),0),0)</f>
        <v>0</v>
      </c>
      <c r="Y38" s="138" cm="1">
        <f t="array" ref="Y38">$E38*IFERROR(IF($D38&lt;=Y$5,INDEX($E$15:$E$16,MATCH(Y$5,$H$5:$CA$5,0)-MATCH($D38,$D$18:$D$90,0)+1,0),0),0)</f>
        <v>0</v>
      </c>
      <c r="Z38" s="138" cm="1">
        <f t="array" ref="Z38">$E38*IFERROR(IF($D38&lt;=Z$5,INDEX($E$15:$E$16,MATCH(Z$5,$H$5:$CA$5,0)-MATCH($D38,$D$18:$D$90,0)+1,0),0),0)</f>
        <v>0</v>
      </c>
      <c r="AA38" s="138" cm="1">
        <f t="array" ref="AA38">$E38*IFERROR(IF($D38&lt;=AA$5,INDEX($E$15:$E$16,MATCH(AA$5,$H$5:$CA$5,0)-MATCH($D38,$D$18:$D$90,0)+1,0),0),0)</f>
        <v>0</v>
      </c>
      <c r="AB38" s="138" cm="1">
        <f t="array" ref="AB38">$E38*IFERROR(IF($D38&lt;=AB$5,INDEX($E$15:$E$16,MATCH(AB$5,$H$5:$CA$5,0)-MATCH($D38,$D$18:$D$90,0)+1,0),0),0)</f>
        <v>107118.85416666667</v>
      </c>
      <c r="AC38" s="138" cm="1">
        <f t="array" ref="AC38">$E38*IFERROR(IF($D38&lt;=AC$5,INDEX($E$15:$E$16,MATCH(AC$5,$H$5:$CA$5,0)-MATCH($D38,$D$18:$D$90,0)+1,0),0),0)</f>
        <v>107118.85416666667</v>
      </c>
      <c r="AD38" s="138" cm="1">
        <f t="array" ref="AD38">$E38*IFERROR(IF($D38&lt;=AD$5,INDEX($E$15:$E$16,MATCH(AD$5,$H$5:$CA$5,0)-MATCH($D38,$D$18:$D$90,0)+1,0),0),0)</f>
        <v>0</v>
      </c>
      <c r="AE38" s="138" cm="1">
        <f t="array" ref="AE38">$E38*IFERROR(IF($D38&lt;=AE$5,INDEX($E$15:$E$16,MATCH(AE$5,$H$5:$CA$5,0)-MATCH($D38,$D$18:$D$90,0)+1,0),0),0)</f>
        <v>0</v>
      </c>
      <c r="AF38" s="138" cm="1">
        <f t="array" ref="AF38">$E38*IFERROR(IF($D38&lt;=AF$5,INDEX($E$15:$E$16,MATCH(AF$5,$H$5:$CA$5,0)-MATCH($D38,$D$18:$D$90,0)+1,0),0),0)</f>
        <v>0</v>
      </c>
      <c r="AG38" s="138" cm="1">
        <f t="array" ref="AG38">$E38*IFERROR(IF($D38&lt;=AG$5,INDEX($E$15:$E$16,MATCH(AG$5,$H$5:$CA$5,0)-MATCH($D38,$D$18:$D$90,0)+1,0),0),0)</f>
        <v>0</v>
      </c>
      <c r="AH38" s="138" cm="1">
        <f t="array" ref="AH38">$E38*IFERROR(IF($D38&lt;=AH$5,INDEX($E$15:$E$16,MATCH(AH$5,$H$5:$CA$5,0)-MATCH($D38,$D$18:$D$90,0)+1,0),0),0)</f>
        <v>0</v>
      </c>
      <c r="AI38" s="138" cm="1">
        <f t="array" ref="AI38">$E38*IFERROR(IF($D38&lt;=AI$5,INDEX($E$15:$E$16,MATCH(AI$5,$H$5:$CA$5,0)-MATCH($D38,$D$18:$D$90,0)+1,0),0),0)</f>
        <v>0</v>
      </c>
      <c r="AJ38" s="138" cm="1">
        <f t="array" ref="AJ38">$E38*IFERROR(IF($D38&lt;=AJ$5,INDEX($E$15:$E$16,MATCH(AJ$5,$H$5:$CA$5,0)-MATCH($D38,$D$18:$D$90,0)+1,0),0),0)</f>
        <v>0</v>
      </c>
      <c r="AK38" s="138" cm="1">
        <f t="array" ref="AK38">$E38*IFERROR(IF($D38&lt;=AK$5,INDEX($E$15:$E$16,MATCH(AK$5,$H$5:$CA$5,0)-MATCH($D38,$D$18:$D$90,0)+1,0),0),0)</f>
        <v>0</v>
      </c>
      <c r="AL38" s="138" cm="1">
        <f t="array" ref="AL38">$E38*IFERROR(IF($D38&lt;=AL$5,INDEX($E$15:$E$16,MATCH(AL$5,$H$5:$CA$5,0)-MATCH($D38,$D$18:$D$90,0)+1,0),0),0)</f>
        <v>0</v>
      </c>
      <c r="AM38" s="138" cm="1">
        <f t="array" ref="AM38">$E38*IFERROR(IF($D38&lt;=AM$5,INDEX($E$15:$E$16,MATCH(AM$5,$H$5:$CA$5,0)-MATCH($D38,$D$18:$D$90,0)+1,0),0),0)</f>
        <v>0</v>
      </c>
      <c r="AN38" s="138" cm="1">
        <f t="array" ref="AN38">$E38*IFERROR(IF($D38&lt;=AN$5,INDEX($E$15:$E$16,MATCH(AN$5,$H$5:$CA$5,0)-MATCH($D38,$D$18:$D$90,0)+1,0),0),0)</f>
        <v>0</v>
      </c>
      <c r="AO38" s="138" cm="1">
        <f t="array" ref="AO38">$E38*IFERROR(IF($D38&lt;=AO$5,INDEX($E$15:$E$16,MATCH(AO$5,$H$5:$CA$5,0)-MATCH($D38,$D$18:$D$90,0)+1,0),0),0)</f>
        <v>0</v>
      </c>
      <c r="AP38" s="138" cm="1">
        <f t="array" ref="AP38">$E38*IFERROR(IF($D38&lt;=AP$5,INDEX($E$15:$E$16,MATCH(AP$5,$H$5:$CA$5,0)-MATCH($D38,$D$18:$D$90,0)+1,0),0),0)</f>
        <v>0</v>
      </c>
      <c r="AQ38" s="138" cm="1">
        <f t="array" ref="AQ38">$E38*IFERROR(IF($D38&lt;=AQ$5,INDEX($E$15:$E$16,MATCH(AQ$5,$H$5:$CA$5,0)-MATCH($D38,$D$18:$D$90,0)+1,0),0),0)</f>
        <v>0</v>
      </c>
      <c r="AR38" s="138" cm="1">
        <f t="array" ref="AR38">$E38*IFERROR(IF($D38&lt;=AR$5,INDEX($E$15:$E$16,MATCH(AR$5,$H$5:$CA$5,0)-MATCH($D38,$D$18:$D$90,0)+1,0),0),0)</f>
        <v>0</v>
      </c>
      <c r="AS38" s="138" cm="1">
        <f t="array" ref="AS38">$E38*IFERROR(IF($D38&lt;=AS$5,INDEX($E$15:$E$16,MATCH(AS$5,$H$5:$CA$5,0)-MATCH($D38,$D$18:$D$90,0)+1,0),0),0)</f>
        <v>0</v>
      </c>
      <c r="AT38" s="138" cm="1">
        <f t="array" ref="AT38">$E38*IFERROR(IF($D38&lt;=AT$5,INDEX($E$15:$E$16,MATCH(AT$5,$H$5:$CA$5,0)-MATCH($D38,$D$18:$D$90,0)+1,0),0),0)</f>
        <v>0</v>
      </c>
      <c r="AU38" s="138" cm="1">
        <f t="array" ref="AU38">$E38*IFERROR(IF($D38&lt;=AU$5,INDEX($E$15:$E$16,MATCH(AU$5,$H$5:$CA$5,0)-MATCH($D38,$D$18:$D$90,0)+1,0),0),0)</f>
        <v>0</v>
      </c>
      <c r="AV38" s="138" cm="1">
        <f t="array" ref="AV38">$E38*IFERROR(IF($D38&lt;=AV$5,INDEX($E$15:$E$16,MATCH(AV$5,$H$5:$CA$5,0)-MATCH($D38,$D$18:$D$90,0)+1,0),0),0)</f>
        <v>0</v>
      </c>
      <c r="AW38" s="138" cm="1">
        <f t="array" ref="AW38">$E38*IFERROR(IF($D38&lt;=AW$5,INDEX($E$15:$E$16,MATCH(AW$5,$H$5:$CA$5,0)-MATCH($D38,$D$18:$D$90,0)+1,0),0),0)</f>
        <v>0</v>
      </c>
      <c r="AX38" s="138" cm="1">
        <f t="array" ref="AX38">$E38*IFERROR(IF($D38&lt;=AX$5,INDEX($E$15:$E$16,MATCH(AX$5,$H$5:$CA$5,0)-MATCH($D38,$D$18:$D$90,0)+1,0),0),0)</f>
        <v>0</v>
      </c>
      <c r="AY38" s="138" cm="1">
        <f t="array" ref="AY38">$E38*IFERROR(IF($D38&lt;=AY$5,INDEX($E$15:$E$16,MATCH(AY$5,$H$5:$CA$5,0)-MATCH($D38,$D$18:$D$90,0)+1,0),0),0)</f>
        <v>0</v>
      </c>
      <c r="AZ38" s="138" cm="1">
        <f t="array" ref="AZ38">$E38*IFERROR(IF($D38&lt;=AZ$5,INDEX($E$15:$E$16,MATCH(AZ$5,$H$5:$CA$5,0)-MATCH($D38,$D$18:$D$90,0)+1,0),0),0)</f>
        <v>0</v>
      </c>
      <c r="BA38" s="138" cm="1">
        <f t="array" ref="BA38">$E38*IFERROR(IF($D38&lt;=BA$5,INDEX($E$15:$E$16,MATCH(BA$5,$H$5:$CA$5,0)-MATCH($D38,$D$18:$D$90,0)+1,0),0),0)</f>
        <v>0</v>
      </c>
      <c r="BB38" s="138" cm="1">
        <f t="array" ref="BB38">$E38*IFERROR(IF($D38&lt;=BB$5,INDEX($E$15:$E$16,MATCH(BB$5,$H$5:$CA$5,0)-MATCH($D38,$D$18:$D$90,0)+1,0),0),0)</f>
        <v>0</v>
      </c>
      <c r="BC38" s="138" cm="1">
        <f t="array" ref="BC38">$E38*IFERROR(IF($D38&lt;=BC$5,INDEX($E$15:$E$16,MATCH(BC$5,$H$5:$CA$5,0)-MATCH($D38,$D$18:$D$90,0)+1,0),0),0)</f>
        <v>0</v>
      </c>
      <c r="BD38" s="138" cm="1">
        <f t="array" ref="BD38">$E38*IFERROR(IF($D38&lt;=BD$5,INDEX($E$15:$E$16,MATCH(BD$5,$H$5:$CA$5,0)-MATCH($D38,$D$18:$D$90,0)+1,0),0),0)</f>
        <v>0</v>
      </c>
      <c r="BE38" s="138" cm="1">
        <f t="array" ref="BE38">$E38*IFERROR(IF($D38&lt;=BE$5,INDEX($E$15:$E$16,MATCH(BE$5,$H$5:$CA$5,0)-MATCH($D38,$D$18:$D$90,0)+1,0),0),0)</f>
        <v>0</v>
      </c>
      <c r="BF38" s="138" cm="1">
        <f t="array" ref="BF38">$E38*IFERROR(IF($D38&lt;=BF$5,INDEX($E$15:$E$16,MATCH(BF$5,$H$5:$CA$5,0)-MATCH($D38,$D$18:$D$90,0)+1,0),0),0)</f>
        <v>0</v>
      </c>
      <c r="BG38" s="138" cm="1">
        <f t="array" ref="BG38">$E38*IFERROR(IF($D38&lt;=BG$5,INDEX($E$15:$E$16,MATCH(BG$5,$H$5:$CA$5,0)-MATCH($D38,$D$18:$D$90,0)+1,0),0),0)</f>
        <v>0</v>
      </c>
      <c r="BH38" s="138" cm="1">
        <f t="array" ref="BH38">$E38*IFERROR(IF($D38&lt;=BH$5,INDEX($E$15:$E$16,MATCH(BH$5,$H$5:$CA$5,0)-MATCH($D38,$D$18:$D$90,0)+1,0),0),0)</f>
        <v>0</v>
      </c>
      <c r="BI38" s="138" cm="1">
        <f t="array" ref="BI38">$E38*IFERROR(IF($D38&lt;=BI$5,INDEX($E$15:$E$16,MATCH(BI$5,$H$5:$CA$5,0)-MATCH($D38,$D$18:$D$90,0)+1,0),0),0)</f>
        <v>0</v>
      </c>
      <c r="BJ38" s="138" cm="1">
        <f t="array" ref="BJ38">$E38*IFERROR(IF($D38&lt;=BJ$5,INDEX($E$15:$E$16,MATCH(BJ$5,$H$5:$CA$5,0)-MATCH($D38,$D$18:$D$90,0)+1,0),0),0)</f>
        <v>0</v>
      </c>
      <c r="BK38" s="138" cm="1">
        <f t="array" ref="BK38">$E38*IFERROR(IF($D38&lt;=BK$5,INDEX($E$15:$E$16,MATCH(BK$5,$H$5:$CA$5,0)-MATCH($D38,$D$18:$D$90,0)+1,0),0),0)</f>
        <v>0</v>
      </c>
      <c r="BL38" s="138" cm="1">
        <f t="array" ref="BL38">$E38*IFERROR(IF($D38&lt;=BL$5,INDEX($E$15:$E$16,MATCH(BL$5,$H$5:$CA$5,0)-MATCH($D38,$D$18:$D$90,0)+1,0),0),0)</f>
        <v>0</v>
      </c>
      <c r="BM38" s="138" cm="1">
        <f t="array" ref="BM38">$E38*IFERROR(IF($D38&lt;=BM$5,INDEX($E$15:$E$16,MATCH(BM$5,$H$5:$CA$5,0)-MATCH($D38,$D$18:$D$90,0)+1,0),0),0)</f>
        <v>0</v>
      </c>
      <c r="BN38" s="138" cm="1">
        <f t="array" ref="BN38">$E38*IFERROR(IF($D38&lt;=BN$5,INDEX($E$15:$E$16,MATCH(BN$5,$H$5:$CA$5,0)-MATCH($D38,$D$18:$D$90,0)+1,0),0),0)</f>
        <v>0</v>
      </c>
      <c r="BO38" s="138" cm="1">
        <f t="array" ref="BO38">$E38*IFERROR(IF($D38&lt;=BO$5,INDEX($E$15:$E$16,MATCH(BO$5,$H$5:$CA$5,0)-MATCH($D38,$D$18:$D$90,0)+1,0),0),0)</f>
        <v>0</v>
      </c>
      <c r="BP38" s="138" cm="1">
        <f t="array" ref="BP38">$E38*IFERROR(IF($D38&lt;=BP$5,INDEX($E$15:$E$16,MATCH(BP$5,$H$5:$CA$5,0)-MATCH($D38,$D$18:$D$90,0)+1,0),0),0)</f>
        <v>0</v>
      </c>
      <c r="BQ38" s="138" cm="1">
        <f t="array" ref="BQ38">$E38*IFERROR(IF($D38&lt;=BQ$5,INDEX($E$15:$E$16,MATCH(BQ$5,$H$5:$CA$5,0)-MATCH($D38,$D$18:$D$90,0)+1,0),0),0)</f>
        <v>0</v>
      </c>
      <c r="BR38" s="138" cm="1">
        <f t="array" ref="BR38">$E38*IFERROR(IF($D38&lt;=BR$5,INDEX($E$15:$E$16,MATCH(BR$5,$H$5:$CA$5,0)-MATCH($D38,$D$18:$D$90,0)+1,0),0),0)</f>
        <v>0</v>
      </c>
      <c r="BS38" s="138" cm="1">
        <f t="array" ref="BS38">$E38*IFERROR(IF($D38&lt;=BS$5,INDEX($E$15:$E$16,MATCH(BS$5,$H$5:$CA$5,0)-MATCH($D38,$D$18:$D$90,0)+1,0),0),0)</f>
        <v>0</v>
      </c>
      <c r="BT38" s="138" cm="1">
        <f t="array" ref="BT38">$E38*IFERROR(IF($D38&lt;=BT$5,INDEX($E$15:$E$16,MATCH(BT$5,$H$5:$CA$5,0)-MATCH($D38,$D$18:$D$90,0)+1,0),0),0)</f>
        <v>0</v>
      </c>
      <c r="BU38" s="138" cm="1">
        <f t="array" ref="BU38">$E38*IFERROR(IF($D38&lt;=BU$5,INDEX($E$15:$E$16,MATCH(BU$5,$H$5:$CA$5,0)-MATCH($D38,$D$18:$D$90,0)+1,0),0),0)</f>
        <v>0</v>
      </c>
      <c r="BV38" s="138" cm="1">
        <f t="array" ref="BV38">$E38*IFERROR(IF($D38&lt;=BV$5,INDEX($E$15:$E$16,MATCH(BV$5,$H$5:$CA$5,0)-MATCH($D38,$D$18:$D$90,0)+1,0),0),0)</f>
        <v>0</v>
      </c>
      <c r="BW38" s="138" cm="1">
        <f t="array" ref="BW38">$E38*IFERROR(IF($D38&lt;=BW$5,INDEX($E$15:$E$16,MATCH(BW$5,$H$5:$CA$5,0)-MATCH($D38,$D$18:$D$90,0)+1,0),0),0)</f>
        <v>0</v>
      </c>
      <c r="BX38" s="138" cm="1">
        <f t="array" ref="BX38">$E38*IFERROR(IF($D38&lt;=BX$5,INDEX($E$15:$E$16,MATCH(BX$5,$H$5:$CA$5,0)-MATCH($D38,$D$18:$D$90,0)+1,0),0),0)</f>
        <v>0</v>
      </c>
      <c r="BY38" s="138" cm="1">
        <f t="array" ref="BY38">$E38*IFERROR(IF($D38&lt;=BY$5,INDEX($E$15:$E$16,MATCH(BY$5,$H$5:$CA$5,0)-MATCH($D38,$D$18:$D$90,0)+1,0),0),0)</f>
        <v>0</v>
      </c>
      <c r="BZ38" s="138" cm="1">
        <f t="array" ref="BZ38">$E38*IFERROR(IF($D38&lt;=BZ$5,INDEX($E$15:$E$16,MATCH(BZ$5,$H$5:$CA$5,0)-MATCH($D38,$D$18:$D$90,0)+1,0),0),0)</f>
        <v>0</v>
      </c>
      <c r="CA38" s="138" cm="1">
        <f t="array" ref="CA38">$E38*IFERROR(IF($D38&lt;=CA$5,INDEX($E$15:$E$16,MATCH(CA$5,$H$5:$CA$5,0)-MATCH($D38,$D$18:$D$90,0)+1,0),0),0)</f>
        <v>0</v>
      </c>
    </row>
    <row r="39" spans="4:79" outlineLevel="1">
      <c r="D39" s="24">
        <f t="shared" si="10"/>
        <v>46691</v>
      </c>
      <c r="E39" s="137" cm="1">
        <f t="array" ref="E39">INDEX($H$7:$CA$7,0,MATCH($D39,$H$5:$CA$5,0))</f>
        <v>338367.3125</v>
      </c>
      <c r="H39" s="138" cm="1">
        <f t="array" ref="H39">$E39*IFERROR(IF($D39&lt;=H$5,INDEX($E$15:$E$16,MATCH(H$5,$H$5:$CA$5,0)-MATCH($D39,$D$18:$D$90,0)+1,0),0),0)</f>
        <v>0</v>
      </c>
      <c r="I39" s="138" cm="1">
        <f t="array" ref="I39">$E39*IFERROR(IF($D39&lt;=I$5,INDEX($E$15:$E$16,MATCH(I$5,$H$5:$CA$5,0)-MATCH($D39,$D$18:$D$90,0)+1,0),0),0)</f>
        <v>0</v>
      </c>
      <c r="J39" s="138" cm="1">
        <f t="array" ref="J39">$E39*IFERROR(IF($D39&lt;=J$5,INDEX($E$15:$E$16,MATCH(J$5,$H$5:$CA$5,0)-MATCH($D39,$D$18:$D$90,0)+1,0),0),0)</f>
        <v>0</v>
      </c>
      <c r="K39" s="138" cm="1">
        <f t="array" ref="K39">$E39*IFERROR(IF($D39&lt;=K$5,INDEX($E$15:$E$16,MATCH(K$5,$H$5:$CA$5,0)-MATCH($D39,$D$18:$D$90,0)+1,0),0),0)</f>
        <v>0</v>
      </c>
      <c r="L39" s="138" cm="1">
        <f t="array" ref="L39">$E39*IFERROR(IF($D39&lt;=L$5,INDEX($E$15:$E$16,MATCH(L$5,$H$5:$CA$5,0)-MATCH($D39,$D$18:$D$90,0)+1,0),0),0)</f>
        <v>0</v>
      </c>
      <c r="M39" s="138" cm="1">
        <f t="array" ref="M39">$E39*IFERROR(IF($D39&lt;=M$5,INDEX($E$15:$E$16,MATCH(M$5,$H$5:$CA$5,0)-MATCH($D39,$D$18:$D$90,0)+1,0),0),0)</f>
        <v>0</v>
      </c>
      <c r="N39" s="138" cm="1">
        <f t="array" ref="N39">$E39*IFERROR(IF($D39&lt;=N$5,INDEX($E$15:$E$16,MATCH(N$5,$H$5:$CA$5,0)-MATCH($D39,$D$18:$D$90,0)+1,0),0),0)</f>
        <v>0</v>
      </c>
      <c r="O39" s="138" cm="1">
        <f t="array" ref="O39">$E39*IFERROR(IF($D39&lt;=O$5,INDEX($E$15:$E$16,MATCH(O$5,$H$5:$CA$5,0)-MATCH($D39,$D$18:$D$90,0)+1,0),0),0)</f>
        <v>0</v>
      </c>
      <c r="P39" s="138" cm="1">
        <f t="array" ref="P39">$E39*IFERROR(IF($D39&lt;=P$5,INDEX($E$15:$E$16,MATCH(P$5,$H$5:$CA$5,0)-MATCH($D39,$D$18:$D$90,0)+1,0),0),0)</f>
        <v>0</v>
      </c>
      <c r="Q39" s="138" cm="1">
        <f t="array" ref="Q39">$E39*IFERROR(IF($D39&lt;=Q$5,INDEX($E$15:$E$16,MATCH(Q$5,$H$5:$CA$5,0)-MATCH($D39,$D$18:$D$90,0)+1,0),0),0)</f>
        <v>0</v>
      </c>
      <c r="R39" s="138" cm="1">
        <f t="array" ref="R39">$E39*IFERROR(IF($D39&lt;=R$5,INDEX($E$15:$E$16,MATCH(R$5,$H$5:$CA$5,0)-MATCH($D39,$D$18:$D$90,0)+1,0),0),0)</f>
        <v>0</v>
      </c>
      <c r="S39" s="138" cm="1">
        <f t="array" ref="S39">$E39*IFERROR(IF($D39&lt;=S$5,INDEX($E$15:$E$16,MATCH(S$5,$H$5:$CA$5,0)-MATCH($D39,$D$18:$D$90,0)+1,0),0),0)</f>
        <v>0</v>
      </c>
      <c r="T39" s="138" cm="1">
        <f t="array" ref="T39">$E39*IFERROR(IF($D39&lt;=T$5,INDEX($E$15:$E$16,MATCH(T$5,$H$5:$CA$5,0)-MATCH($D39,$D$18:$D$90,0)+1,0),0),0)</f>
        <v>0</v>
      </c>
      <c r="U39" s="138" cm="1">
        <f t="array" ref="U39">$E39*IFERROR(IF($D39&lt;=U$5,INDEX($E$15:$E$16,MATCH(U$5,$H$5:$CA$5,0)-MATCH($D39,$D$18:$D$90,0)+1,0),0),0)</f>
        <v>0</v>
      </c>
      <c r="V39" s="138" cm="1">
        <f t="array" ref="V39">$E39*IFERROR(IF($D39&lt;=V$5,INDEX($E$15:$E$16,MATCH(V$5,$H$5:$CA$5,0)-MATCH($D39,$D$18:$D$90,0)+1,0),0),0)</f>
        <v>0</v>
      </c>
      <c r="W39" s="138" cm="1">
        <f t="array" ref="W39">$E39*IFERROR(IF($D39&lt;=W$5,INDEX($E$15:$E$16,MATCH(W$5,$H$5:$CA$5,0)-MATCH($D39,$D$18:$D$90,0)+1,0),0),0)</f>
        <v>0</v>
      </c>
      <c r="X39" s="138" cm="1">
        <f t="array" ref="X39">$E39*IFERROR(IF($D39&lt;=X$5,INDEX($E$15:$E$16,MATCH(X$5,$H$5:$CA$5,0)-MATCH($D39,$D$18:$D$90,0)+1,0),0),0)</f>
        <v>0</v>
      </c>
      <c r="Y39" s="138" cm="1">
        <f t="array" ref="Y39">$E39*IFERROR(IF($D39&lt;=Y$5,INDEX($E$15:$E$16,MATCH(Y$5,$H$5:$CA$5,0)-MATCH($D39,$D$18:$D$90,0)+1,0),0),0)</f>
        <v>0</v>
      </c>
      <c r="Z39" s="138" cm="1">
        <f t="array" ref="Z39">$E39*IFERROR(IF($D39&lt;=Z$5,INDEX($E$15:$E$16,MATCH(Z$5,$H$5:$CA$5,0)-MATCH($D39,$D$18:$D$90,0)+1,0),0),0)</f>
        <v>0</v>
      </c>
      <c r="AA39" s="138" cm="1">
        <f t="array" ref="AA39">$E39*IFERROR(IF($D39&lt;=AA$5,INDEX($E$15:$E$16,MATCH(AA$5,$H$5:$CA$5,0)-MATCH($D39,$D$18:$D$90,0)+1,0),0),0)</f>
        <v>0</v>
      </c>
      <c r="AB39" s="138" cm="1">
        <f t="array" ref="AB39">$E39*IFERROR(IF($D39&lt;=AB$5,INDEX($E$15:$E$16,MATCH(AB$5,$H$5:$CA$5,0)-MATCH($D39,$D$18:$D$90,0)+1,0),0),0)</f>
        <v>0</v>
      </c>
      <c r="AC39" s="138" cm="1">
        <f t="array" ref="AC39">$E39*IFERROR(IF($D39&lt;=AC$5,INDEX($E$15:$E$16,MATCH(AC$5,$H$5:$CA$5,0)-MATCH($D39,$D$18:$D$90,0)+1,0),0),0)</f>
        <v>169183.65625</v>
      </c>
      <c r="AD39" s="138" cm="1">
        <f t="array" ref="AD39">$E39*IFERROR(IF($D39&lt;=AD$5,INDEX($E$15:$E$16,MATCH(AD$5,$H$5:$CA$5,0)-MATCH($D39,$D$18:$D$90,0)+1,0),0),0)</f>
        <v>169183.65625</v>
      </c>
      <c r="AE39" s="138" cm="1">
        <f t="array" ref="AE39">$E39*IFERROR(IF($D39&lt;=AE$5,INDEX($E$15:$E$16,MATCH(AE$5,$H$5:$CA$5,0)-MATCH($D39,$D$18:$D$90,0)+1,0),0),0)</f>
        <v>0</v>
      </c>
      <c r="AF39" s="138" cm="1">
        <f t="array" ref="AF39">$E39*IFERROR(IF($D39&lt;=AF$5,INDEX($E$15:$E$16,MATCH(AF$5,$H$5:$CA$5,0)-MATCH($D39,$D$18:$D$90,0)+1,0),0),0)</f>
        <v>0</v>
      </c>
      <c r="AG39" s="138" cm="1">
        <f t="array" ref="AG39">$E39*IFERROR(IF($D39&lt;=AG$5,INDEX($E$15:$E$16,MATCH(AG$5,$H$5:$CA$5,0)-MATCH($D39,$D$18:$D$90,0)+1,0),0),0)</f>
        <v>0</v>
      </c>
      <c r="AH39" s="138" cm="1">
        <f t="array" ref="AH39">$E39*IFERROR(IF($D39&lt;=AH$5,INDEX($E$15:$E$16,MATCH(AH$5,$H$5:$CA$5,0)-MATCH($D39,$D$18:$D$90,0)+1,0),0),0)</f>
        <v>0</v>
      </c>
      <c r="AI39" s="138" cm="1">
        <f t="array" ref="AI39">$E39*IFERROR(IF($D39&lt;=AI$5,INDEX($E$15:$E$16,MATCH(AI$5,$H$5:$CA$5,0)-MATCH($D39,$D$18:$D$90,0)+1,0),0),0)</f>
        <v>0</v>
      </c>
      <c r="AJ39" s="138" cm="1">
        <f t="array" ref="AJ39">$E39*IFERROR(IF($D39&lt;=AJ$5,INDEX($E$15:$E$16,MATCH(AJ$5,$H$5:$CA$5,0)-MATCH($D39,$D$18:$D$90,0)+1,0),0),0)</f>
        <v>0</v>
      </c>
      <c r="AK39" s="138" cm="1">
        <f t="array" ref="AK39">$E39*IFERROR(IF($D39&lt;=AK$5,INDEX($E$15:$E$16,MATCH(AK$5,$H$5:$CA$5,0)-MATCH($D39,$D$18:$D$90,0)+1,0),0),0)</f>
        <v>0</v>
      </c>
      <c r="AL39" s="138" cm="1">
        <f t="array" ref="AL39">$E39*IFERROR(IF($D39&lt;=AL$5,INDEX($E$15:$E$16,MATCH(AL$5,$H$5:$CA$5,0)-MATCH($D39,$D$18:$D$90,0)+1,0),0),0)</f>
        <v>0</v>
      </c>
      <c r="AM39" s="138" cm="1">
        <f t="array" ref="AM39">$E39*IFERROR(IF($D39&lt;=AM$5,INDEX($E$15:$E$16,MATCH(AM$5,$H$5:$CA$5,0)-MATCH($D39,$D$18:$D$90,0)+1,0),0),0)</f>
        <v>0</v>
      </c>
      <c r="AN39" s="138" cm="1">
        <f t="array" ref="AN39">$E39*IFERROR(IF($D39&lt;=AN$5,INDEX($E$15:$E$16,MATCH(AN$5,$H$5:$CA$5,0)-MATCH($D39,$D$18:$D$90,0)+1,0),0),0)</f>
        <v>0</v>
      </c>
      <c r="AO39" s="138" cm="1">
        <f t="array" ref="AO39">$E39*IFERROR(IF($D39&lt;=AO$5,INDEX($E$15:$E$16,MATCH(AO$5,$H$5:$CA$5,0)-MATCH($D39,$D$18:$D$90,0)+1,0),0),0)</f>
        <v>0</v>
      </c>
      <c r="AP39" s="138" cm="1">
        <f t="array" ref="AP39">$E39*IFERROR(IF($D39&lt;=AP$5,INDEX($E$15:$E$16,MATCH(AP$5,$H$5:$CA$5,0)-MATCH($D39,$D$18:$D$90,0)+1,0),0),0)</f>
        <v>0</v>
      </c>
      <c r="AQ39" s="138" cm="1">
        <f t="array" ref="AQ39">$E39*IFERROR(IF($D39&lt;=AQ$5,INDEX($E$15:$E$16,MATCH(AQ$5,$H$5:$CA$5,0)-MATCH($D39,$D$18:$D$90,0)+1,0),0),0)</f>
        <v>0</v>
      </c>
      <c r="AR39" s="138" cm="1">
        <f t="array" ref="AR39">$E39*IFERROR(IF($D39&lt;=AR$5,INDEX($E$15:$E$16,MATCH(AR$5,$H$5:$CA$5,0)-MATCH($D39,$D$18:$D$90,0)+1,0),0),0)</f>
        <v>0</v>
      </c>
      <c r="AS39" s="138" cm="1">
        <f t="array" ref="AS39">$E39*IFERROR(IF($D39&lt;=AS$5,INDEX($E$15:$E$16,MATCH(AS$5,$H$5:$CA$5,0)-MATCH($D39,$D$18:$D$90,0)+1,0),0),0)</f>
        <v>0</v>
      </c>
      <c r="AT39" s="138" cm="1">
        <f t="array" ref="AT39">$E39*IFERROR(IF($D39&lt;=AT$5,INDEX($E$15:$E$16,MATCH(AT$5,$H$5:$CA$5,0)-MATCH($D39,$D$18:$D$90,0)+1,0),0),0)</f>
        <v>0</v>
      </c>
      <c r="AU39" s="138" cm="1">
        <f t="array" ref="AU39">$E39*IFERROR(IF($D39&lt;=AU$5,INDEX($E$15:$E$16,MATCH(AU$5,$H$5:$CA$5,0)-MATCH($D39,$D$18:$D$90,0)+1,0),0),0)</f>
        <v>0</v>
      </c>
      <c r="AV39" s="138" cm="1">
        <f t="array" ref="AV39">$E39*IFERROR(IF($D39&lt;=AV$5,INDEX($E$15:$E$16,MATCH(AV$5,$H$5:$CA$5,0)-MATCH($D39,$D$18:$D$90,0)+1,0),0),0)</f>
        <v>0</v>
      </c>
      <c r="AW39" s="138" cm="1">
        <f t="array" ref="AW39">$E39*IFERROR(IF($D39&lt;=AW$5,INDEX($E$15:$E$16,MATCH(AW$5,$H$5:$CA$5,0)-MATCH($D39,$D$18:$D$90,0)+1,0),0),0)</f>
        <v>0</v>
      </c>
      <c r="AX39" s="138" cm="1">
        <f t="array" ref="AX39">$E39*IFERROR(IF($D39&lt;=AX$5,INDEX($E$15:$E$16,MATCH(AX$5,$H$5:$CA$5,0)-MATCH($D39,$D$18:$D$90,0)+1,0),0),0)</f>
        <v>0</v>
      </c>
      <c r="AY39" s="138" cm="1">
        <f t="array" ref="AY39">$E39*IFERROR(IF($D39&lt;=AY$5,INDEX($E$15:$E$16,MATCH(AY$5,$H$5:$CA$5,0)-MATCH($D39,$D$18:$D$90,0)+1,0),0),0)</f>
        <v>0</v>
      </c>
      <c r="AZ39" s="138" cm="1">
        <f t="array" ref="AZ39">$E39*IFERROR(IF($D39&lt;=AZ$5,INDEX($E$15:$E$16,MATCH(AZ$5,$H$5:$CA$5,0)-MATCH($D39,$D$18:$D$90,0)+1,0),0),0)</f>
        <v>0</v>
      </c>
      <c r="BA39" s="138" cm="1">
        <f t="array" ref="BA39">$E39*IFERROR(IF($D39&lt;=BA$5,INDEX($E$15:$E$16,MATCH(BA$5,$H$5:$CA$5,0)-MATCH($D39,$D$18:$D$90,0)+1,0),0),0)</f>
        <v>0</v>
      </c>
      <c r="BB39" s="138" cm="1">
        <f t="array" ref="BB39">$E39*IFERROR(IF($D39&lt;=BB$5,INDEX($E$15:$E$16,MATCH(BB$5,$H$5:$CA$5,0)-MATCH($D39,$D$18:$D$90,0)+1,0),0),0)</f>
        <v>0</v>
      </c>
      <c r="BC39" s="138" cm="1">
        <f t="array" ref="BC39">$E39*IFERROR(IF($D39&lt;=BC$5,INDEX($E$15:$E$16,MATCH(BC$5,$H$5:$CA$5,0)-MATCH($D39,$D$18:$D$90,0)+1,0),0),0)</f>
        <v>0</v>
      </c>
      <c r="BD39" s="138" cm="1">
        <f t="array" ref="BD39">$E39*IFERROR(IF($D39&lt;=BD$5,INDEX($E$15:$E$16,MATCH(BD$5,$H$5:$CA$5,0)-MATCH($D39,$D$18:$D$90,0)+1,0),0),0)</f>
        <v>0</v>
      </c>
      <c r="BE39" s="138" cm="1">
        <f t="array" ref="BE39">$E39*IFERROR(IF($D39&lt;=BE$5,INDEX($E$15:$E$16,MATCH(BE$5,$H$5:$CA$5,0)-MATCH($D39,$D$18:$D$90,0)+1,0),0),0)</f>
        <v>0</v>
      </c>
      <c r="BF39" s="138" cm="1">
        <f t="array" ref="BF39">$E39*IFERROR(IF($D39&lt;=BF$5,INDEX($E$15:$E$16,MATCH(BF$5,$H$5:$CA$5,0)-MATCH($D39,$D$18:$D$90,0)+1,0),0),0)</f>
        <v>0</v>
      </c>
      <c r="BG39" s="138" cm="1">
        <f t="array" ref="BG39">$E39*IFERROR(IF($D39&lt;=BG$5,INDEX($E$15:$E$16,MATCH(BG$5,$H$5:$CA$5,0)-MATCH($D39,$D$18:$D$90,0)+1,0),0),0)</f>
        <v>0</v>
      </c>
      <c r="BH39" s="138" cm="1">
        <f t="array" ref="BH39">$E39*IFERROR(IF($D39&lt;=BH$5,INDEX($E$15:$E$16,MATCH(BH$5,$H$5:$CA$5,0)-MATCH($D39,$D$18:$D$90,0)+1,0),0),0)</f>
        <v>0</v>
      </c>
      <c r="BI39" s="138" cm="1">
        <f t="array" ref="BI39">$E39*IFERROR(IF($D39&lt;=BI$5,INDEX($E$15:$E$16,MATCH(BI$5,$H$5:$CA$5,0)-MATCH($D39,$D$18:$D$90,0)+1,0),0),0)</f>
        <v>0</v>
      </c>
      <c r="BJ39" s="138" cm="1">
        <f t="array" ref="BJ39">$E39*IFERROR(IF($D39&lt;=BJ$5,INDEX($E$15:$E$16,MATCH(BJ$5,$H$5:$CA$5,0)-MATCH($D39,$D$18:$D$90,0)+1,0),0),0)</f>
        <v>0</v>
      </c>
      <c r="BK39" s="138" cm="1">
        <f t="array" ref="BK39">$E39*IFERROR(IF($D39&lt;=BK$5,INDEX($E$15:$E$16,MATCH(BK$5,$H$5:$CA$5,0)-MATCH($D39,$D$18:$D$90,0)+1,0),0),0)</f>
        <v>0</v>
      </c>
      <c r="BL39" s="138" cm="1">
        <f t="array" ref="BL39">$E39*IFERROR(IF($D39&lt;=BL$5,INDEX($E$15:$E$16,MATCH(BL$5,$H$5:$CA$5,0)-MATCH($D39,$D$18:$D$90,0)+1,0),0),0)</f>
        <v>0</v>
      </c>
      <c r="BM39" s="138" cm="1">
        <f t="array" ref="BM39">$E39*IFERROR(IF($D39&lt;=BM$5,INDEX($E$15:$E$16,MATCH(BM$5,$H$5:$CA$5,0)-MATCH($D39,$D$18:$D$90,0)+1,0),0),0)</f>
        <v>0</v>
      </c>
      <c r="BN39" s="138" cm="1">
        <f t="array" ref="BN39">$E39*IFERROR(IF($D39&lt;=BN$5,INDEX($E$15:$E$16,MATCH(BN$5,$H$5:$CA$5,0)-MATCH($D39,$D$18:$D$90,0)+1,0),0),0)</f>
        <v>0</v>
      </c>
      <c r="BO39" s="138" cm="1">
        <f t="array" ref="BO39">$E39*IFERROR(IF($D39&lt;=BO$5,INDEX($E$15:$E$16,MATCH(BO$5,$H$5:$CA$5,0)-MATCH($D39,$D$18:$D$90,0)+1,0),0),0)</f>
        <v>0</v>
      </c>
      <c r="BP39" s="138" cm="1">
        <f t="array" ref="BP39">$E39*IFERROR(IF($D39&lt;=BP$5,INDEX($E$15:$E$16,MATCH(BP$5,$H$5:$CA$5,0)-MATCH($D39,$D$18:$D$90,0)+1,0),0),0)</f>
        <v>0</v>
      </c>
      <c r="BQ39" s="138" cm="1">
        <f t="array" ref="BQ39">$E39*IFERROR(IF($D39&lt;=BQ$5,INDEX($E$15:$E$16,MATCH(BQ$5,$H$5:$CA$5,0)-MATCH($D39,$D$18:$D$90,0)+1,0),0),0)</f>
        <v>0</v>
      </c>
      <c r="BR39" s="138" cm="1">
        <f t="array" ref="BR39">$E39*IFERROR(IF($D39&lt;=BR$5,INDEX($E$15:$E$16,MATCH(BR$5,$H$5:$CA$5,0)-MATCH($D39,$D$18:$D$90,0)+1,0),0),0)</f>
        <v>0</v>
      </c>
      <c r="BS39" s="138" cm="1">
        <f t="array" ref="BS39">$E39*IFERROR(IF($D39&lt;=BS$5,INDEX($E$15:$E$16,MATCH(BS$5,$H$5:$CA$5,0)-MATCH($D39,$D$18:$D$90,0)+1,0),0),0)</f>
        <v>0</v>
      </c>
      <c r="BT39" s="138" cm="1">
        <f t="array" ref="BT39">$E39*IFERROR(IF($D39&lt;=BT$5,INDEX($E$15:$E$16,MATCH(BT$5,$H$5:$CA$5,0)-MATCH($D39,$D$18:$D$90,0)+1,0),0),0)</f>
        <v>0</v>
      </c>
      <c r="BU39" s="138" cm="1">
        <f t="array" ref="BU39">$E39*IFERROR(IF($D39&lt;=BU$5,INDEX($E$15:$E$16,MATCH(BU$5,$H$5:$CA$5,0)-MATCH($D39,$D$18:$D$90,0)+1,0),0),0)</f>
        <v>0</v>
      </c>
      <c r="BV39" s="138" cm="1">
        <f t="array" ref="BV39">$E39*IFERROR(IF($D39&lt;=BV$5,INDEX($E$15:$E$16,MATCH(BV$5,$H$5:$CA$5,0)-MATCH($D39,$D$18:$D$90,0)+1,0),0),0)</f>
        <v>0</v>
      </c>
      <c r="BW39" s="138" cm="1">
        <f t="array" ref="BW39">$E39*IFERROR(IF($D39&lt;=BW$5,INDEX($E$15:$E$16,MATCH(BW$5,$H$5:$CA$5,0)-MATCH($D39,$D$18:$D$90,0)+1,0),0),0)</f>
        <v>0</v>
      </c>
      <c r="BX39" s="138" cm="1">
        <f t="array" ref="BX39">$E39*IFERROR(IF($D39&lt;=BX$5,INDEX($E$15:$E$16,MATCH(BX$5,$H$5:$CA$5,0)-MATCH($D39,$D$18:$D$90,0)+1,0),0),0)</f>
        <v>0</v>
      </c>
      <c r="BY39" s="138" cm="1">
        <f t="array" ref="BY39">$E39*IFERROR(IF($D39&lt;=BY$5,INDEX($E$15:$E$16,MATCH(BY$5,$H$5:$CA$5,0)-MATCH($D39,$D$18:$D$90,0)+1,0),0),0)</f>
        <v>0</v>
      </c>
      <c r="BZ39" s="138" cm="1">
        <f t="array" ref="BZ39">$E39*IFERROR(IF($D39&lt;=BZ$5,INDEX($E$15:$E$16,MATCH(BZ$5,$H$5:$CA$5,0)-MATCH($D39,$D$18:$D$90,0)+1,0),0),0)</f>
        <v>0</v>
      </c>
      <c r="CA39" s="138" cm="1">
        <f t="array" ref="CA39">$E39*IFERROR(IF($D39&lt;=CA$5,INDEX($E$15:$E$16,MATCH(CA$5,$H$5:$CA$5,0)-MATCH($D39,$D$18:$D$90,0)+1,0),0),0)</f>
        <v>0</v>
      </c>
    </row>
    <row r="40" spans="4:79" outlineLevel="1">
      <c r="D40" s="24">
        <f t="shared" si="10"/>
        <v>46721</v>
      </c>
      <c r="E40" s="137" cm="1">
        <f t="array" ref="E40">INDEX($H$7:$CA$7,0,MATCH($D40,$H$5:$CA$5,0))</f>
        <v>246150.20833333334</v>
      </c>
      <c r="H40" s="138" cm="1">
        <f t="array" ref="H40">$E40*IFERROR(IF($D40&lt;=H$5,INDEX($E$15:$E$16,MATCH(H$5,$H$5:$CA$5,0)-MATCH($D40,$D$18:$D$90,0)+1,0),0),0)</f>
        <v>0</v>
      </c>
      <c r="I40" s="138" cm="1">
        <f t="array" ref="I40">$E40*IFERROR(IF($D40&lt;=I$5,INDEX($E$15:$E$16,MATCH(I$5,$H$5:$CA$5,0)-MATCH($D40,$D$18:$D$90,0)+1,0),0),0)</f>
        <v>0</v>
      </c>
      <c r="J40" s="138" cm="1">
        <f t="array" ref="J40">$E40*IFERROR(IF($D40&lt;=J$5,INDEX($E$15:$E$16,MATCH(J$5,$H$5:$CA$5,0)-MATCH($D40,$D$18:$D$90,0)+1,0),0),0)</f>
        <v>0</v>
      </c>
      <c r="K40" s="138" cm="1">
        <f t="array" ref="K40">$E40*IFERROR(IF($D40&lt;=K$5,INDEX($E$15:$E$16,MATCH(K$5,$H$5:$CA$5,0)-MATCH($D40,$D$18:$D$90,0)+1,0),0),0)</f>
        <v>0</v>
      </c>
      <c r="L40" s="138" cm="1">
        <f t="array" ref="L40">$E40*IFERROR(IF($D40&lt;=L$5,INDEX($E$15:$E$16,MATCH(L$5,$H$5:$CA$5,0)-MATCH($D40,$D$18:$D$90,0)+1,0),0),0)</f>
        <v>0</v>
      </c>
      <c r="M40" s="138" cm="1">
        <f t="array" ref="M40">$E40*IFERROR(IF($D40&lt;=M$5,INDEX($E$15:$E$16,MATCH(M$5,$H$5:$CA$5,0)-MATCH($D40,$D$18:$D$90,0)+1,0),0),0)</f>
        <v>0</v>
      </c>
      <c r="N40" s="138" cm="1">
        <f t="array" ref="N40">$E40*IFERROR(IF($D40&lt;=N$5,INDEX($E$15:$E$16,MATCH(N$5,$H$5:$CA$5,0)-MATCH($D40,$D$18:$D$90,0)+1,0),0),0)</f>
        <v>0</v>
      </c>
      <c r="O40" s="138" cm="1">
        <f t="array" ref="O40">$E40*IFERROR(IF($D40&lt;=O$5,INDEX($E$15:$E$16,MATCH(O$5,$H$5:$CA$5,0)-MATCH($D40,$D$18:$D$90,0)+1,0),0),0)</f>
        <v>0</v>
      </c>
      <c r="P40" s="138" cm="1">
        <f t="array" ref="P40">$E40*IFERROR(IF($D40&lt;=P$5,INDEX($E$15:$E$16,MATCH(P$5,$H$5:$CA$5,0)-MATCH($D40,$D$18:$D$90,0)+1,0),0),0)</f>
        <v>0</v>
      </c>
      <c r="Q40" s="138" cm="1">
        <f t="array" ref="Q40">$E40*IFERROR(IF($D40&lt;=Q$5,INDEX($E$15:$E$16,MATCH(Q$5,$H$5:$CA$5,0)-MATCH($D40,$D$18:$D$90,0)+1,0),0),0)</f>
        <v>0</v>
      </c>
      <c r="R40" s="138" cm="1">
        <f t="array" ref="R40">$E40*IFERROR(IF($D40&lt;=R$5,INDEX($E$15:$E$16,MATCH(R$5,$H$5:$CA$5,0)-MATCH($D40,$D$18:$D$90,0)+1,0),0),0)</f>
        <v>0</v>
      </c>
      <c r="S40" s="138" cm="1">
        <f t="array" ref="S40">$E40*IFERROR(IF($D40&lt;=S$5,INDEX($E$15:$E$16,MATCH(S$5,$H$5:$CA$5,0)-MATCH($D40,$D$18:$D$90,0)+1,0),0),0)</f>
        <v>0</v>
      </c>
      <c r="T40" s="138" cm="1">
        <f t="array" ref="T40">$E40*IFERROR(IF($D40&lt;=T$5,INDEX($E$15:$E$16,MATCH(T$5,$H$5:$CA$5,0)-MATCH($D40,$D$18:$D$90,0)+1,0),0),0)</f>
        <v>0</v>
      </c>
      <c r="U40" s="138" cm="1">
        <f t="array" ref="U40">$E40*IFERROR(IF($D40&lt;=U$5,INDEX($E$15:$E$16,MATCH(U$5,$H$5:$CA$5,0)-MATCH($D40,$D$18:$D$90,0)+1,0),0),0)</f>
        <v>0</v>
      </c>
      <c r="V40" s="138" cm="1">
        <f t="array" ref="V40">$E40*IFERROR(IF($D40&lt;=V$5,INDEX($E$15:$E$16,MATCH(V$5,$H$5:$CA$5,0)-MATCH($D40,$D$18:$D$90,0)+1,0),0),0)</f>
        <v>0</v>
      </c>
      <c r="W40" s="138" cm="1">
        <f t="array" ref="W40">$E40*IFERROR(IF($D40&lt;=W$5,INDEX($E$15:$E$16,MATCH(W$5,$H$5:$CA$5,0)-MATCH($D40,$D$18:$D$90,0)+1,0),0),0)</f>
        <v>0</v>
      </c>
      <c r="X40" s="138" cm="1">
        <f t="array" ref="X40">$E40*IFERROR(IF($D40&lt;=X$5,INDEX($E$15:$E$16,MATCH(X$5,$H$5:$CA$5,0)-MATCH($D40,$D$18:$D$90,0)+1,0),0),0)</f>
        <v>0</v>
      </c>
      <c r="Y40" s="138" cm="1">
        <f t="array" ref="Y40">$E40*IFERROR(IF($D40&lt;=Y$5,INDEX($E$15:$E$16,MATCH(Y$5,$H$5:$CA$5,0)-MATCH($D40,$D$18:$D$90,0)+1,0),0),0)</f>
        <v>0</v>
      </c>
      <c r="Z40" s="138" cm="1">
        <f t="array" ref="Z40">$E40*IFERROR(IF($D40&lt;=Z$5,INDEX($E$15:$E$16,MATCH(Z$5,$H$5:$CA$5,0)-MATCH($D40,$D$18:$D$90,0)+1,0),0),0)</f>
        <v>0</v>
      </c>
      <c r="AA40" s="138" cm="1">
        <f t="array" ref="AA40">$E40*IFERROR(IF($D40&lt;=AA$5,INDEX($E$15:$E$16,MATCH(AA$5,$H$5:$CA$5,0)-MATCH($D40,$D$18:$D$90,0)+1,0),0),0)</f>
        <v>0</v>
      </c>
      <c r="AB40" s="138" cm="1">
        <f t="array" ref="AB40">$E40*IFERROR(IF($D40&lt;=AB$5,INDEX($E$15:$E$16,MATCH(AB$5,$H$5:$CA$5,0)-MATCH($D40,$D$18:$D$90,0)+1,0),0),0)</f>
        <v>0</v>
      </c>
      <c r="AC40" s="138" cm="1">
        <f t="array" ref="AC40">$E40*IFERROR(IF($D40&lt;=AC$5,INDEX($E$15:$E$16,MATCH(AC$5,$H$5:$CA$5,0)-MATCH($D40,$D$18:$D$90,0)+1,0),0),0)</f>
        <v>0</v>
      </c>
      <c r="AD40" s="138" cm="1">
        <f t="array" ref="AD40">$E40*IFERROR(IF($D40&lt;=AD$5,INDEX($E$15:$E$16,MATCH(AD$5,$H$5:$CA$5,0)-MATCH($D40,$D$18:$D$90,0)+1,0),0),0)</f>
        <v>123075.10416666667</v>
      </c>
      <c r="AE40" s="138" cm="1">
        <f t="array" ref="AE40">$E40*IFERROR(IF($D40&lt;=AE$5,INDEX($E$15:$E$16,MATCH(AE$5,$H$5:$CA$5,0)-MATCH($D40,$D$18:$D$90,0)+1,0),0),0)</f>
        <v>123075.10416666667</v>
      </c>
      <c r="AF40" s="138" cm="1">
        <f t="array" ref="AF40">$E40*IFERROR(IF($D40&lt;=AF$5,INDEX($E$15:$E$16,MATCH(AF$5,$H$5:$CA$5,0)-MATCH($D40,$D$18:$D$90,0)+1,0),0),0)</f>
        <v>0</v>
      </c>
      <c r="AG40" s="138" cm="1">
        <f t="array" ref="AG40">$E40*IFERROR(IF($D40&lt;=AG$5,INDEX($E$15:$E$16,MATCH(AG$5,$H$5:$CA$5,0)-MATCH($D40,$D$18:$D$90,0)+1,0),0),0)</f>
        <v>0</v>
      </c>
      <c r="AH40" s="138" cm="1">
        <f t="array" ref="AH40">$E40*IFERROR(IF($D40&lt;=AH$5,INDEX($E$15:$E$16,MATCH(AH$5,$H$5:$CA$5,0)-MATCH($D40,$D$18:$D$90,0)+1,0),0),0)</f>
        <v>0</v>
      </c>
      <c r="AI40" s="138" cm="1">
        <f t="array" ref="AI40">$E40*IFERROR(IF($D40&lt;=AI$5,INDEX($E$15:$E$16,MATCH(AI$5,$H$5:$CA$5,0)-MATCH($D40,$D$18:$D$90,0)+1,0),0),0)</f>
        <v>0</v>
      </c>
      <c r="AJ40" s="138" cm="1">
        <f t="array" ref="AJ40">$E40*IFERROR(IF($D40&lt;=AJ$5,INDEX($E$15:$E$16,MATCH(AJ$5,$H$5:$CA$5,0)-MATCH($D40,$D$18:$D$90,0)+1,0),0),0)</f>
        <v>0</v>
      </c>
      <c r="AK40" s="138" cm="1">
        <f t="array" ref="AK40">$E40*IFERROR(IF($D40&lt;=AK$5,INDEX($E$15:$E$16,MATCH(AK$5,$H$5:$CA$5,0)-MATCH($D40,$D$18:$D$90,0)+1,0),0),0)</f>
        <v>0</v>
      </c>
      <c r="AL40" s="138" cm="1">
        <f t="array" ref="AL40">$E40*IFERROR(IF($D40&lt;=AL$5,INDEX($E$15:$E$16,MATCH(AL$5,$H$5:$CA$5,0)-MATCH($D40,$D$18:$D$90,0)+1,0),0),0)</f>
        <v>0</v>
      </c>
      <c r="AM40" s="138" cm="1">
        <f t="array" ref="AM40">$E40*IFERROR(IF($D40&lt;=AM$5,INDEX($E$15:$E$16,MATCH(AM$5,$H$5:$CA$5,0)-MATCH($D40,$D$18:$D$90,0)+1,0),0),0)</f>
        <v>0</v>
      </c>
      <c r="AN40" s="138" cm="1">
        <f t="array" ref="AN40">$E40*IFERROR(IF($D40&lt;=AN$5,INDEX($E$15:$E$16,MATCH(AN$5,$H$5:$CA$5,0)-MATCH($D40,$D$18:$D$90,0)+1,0),0),0)</f>
        <v>0</v>
      </c>
      <c r="AO40" s="138" cm="1">
        <f t="array" ref="AO40">$E40*IFERROR(IF($D40&lt;=AO$5,INDEX($E$15:$E$16,MATCH(AO$5,$H$5:$CA$5,0)-MATCH($D40,$D$18:$D$90,0)+1,0),0),0)</f>
        <v>0</v>
      </c>
      <c r="AP40" s="138" cm="1">
        <f t="array" ref="AP40">$E40*IFERROR(IF($D40&lt;=AP$5,INDEX($E$15:$E$16,MATCH(AP$5,$H$5:$CA$5,0)-MATCH($D40,$D$18:$D$90,0)+1,0),0),0)</f>
        <v>0</v>
      </c>
      <c r="AQ40" s="138" cm="1">
        <f t="array" ref="AQ40">$E40*IFERROR(IF($D40&lt;=AQ$5,INDEX($E$15:$E$16,MATCH(AQ$5,$H$5:$CA$5,0)-MATCH($D40,$D$18:$D$90,0)+1,0),0),0)</f>
        <v>0</v>
      </c>
      <c r="AR40" s="138" cm="1">
        <f t="array" ref="AR40">$E40*IFERROR(IF($D40&lt;=AR$5,INDEX($E$15:$E$16,MATCH(AR$5,$H$5:$CA$5,0)-MATCH($D40,$D$18:$D$90,0)+1,0),0),0)</f>
        <v>0</v>
      </c>
      <c r="AS40" s="138" cm="1">
        <f t="array" ref="AS40">$E40*IFERROR(IF($D40&lt;=AS$5,INDEX($E$15:$E$16,MATCH(AS$5,$H$5:$CA$5,0)-MATCH($D40,$D$18:$D$90,0)+1,0),0),0)</f>
        <v>0</v>
      </c>
      <c r="AT40" s="138" cm="1">
        <f t="array" ref="AT40">$E40*IFERROR(IF($D40&lt;=AT$5,INDEX($E$15:$E$16,MATCH(AT$5,$H$5:$CA$5,0)-MATCH($D40,$D$18:$D$90,0)+1,0),0),0)</f>
        <v>0</v>
      </c>
      <c r="AU40" s="138" cm="1">
        <f t="array" ref="AU40">$E40*IFERROR(IF($D40&lt;=AU$5,INDEX($E$15:$E$16,MATCH(AU$5,$H$5:$CA$5,0)-MATCH($D40,$D$18:$D$90,0)+1,0),0),0)</f>
        <v>0</v>
      </c>
      <c r="AV40" s="138" cm="1">
        <f t="array" ref="AV40">$E40*IFERROR(IF($D40&lt;=AV$5,INDEX($E$15:$E$16,MATCH(AV$5,$H$5:$CA$5,0)-MATCH($D40,$D$18:$D$90,0)+1,0),0),0)</f>
        <v>0</v>
      </c>
      <c r="AW40" s="138" cm="1">
        <f t="array" ref="AW40">$E40*IFERROR(IF($D40&lt;=AW$5,INDEX($E$15:$E$16,MATCH(AW$5,$H$5:$CA$5,0)-MATCH($D40,$D$18:$D$90,0)+1,0),0),0)</f>
        <v>0</v>
      </c>
      <c r="AX40" s="138" cm="1">
        <f t="array" ref="AX40">$E40*IFERROR(IF($D40&lt;=AX$5,INDEX($E$15:$E$16,MATCH(AX$5,$H$5:$CA$5,0)-MATCH($D40,$D$18:$D$90,0)+1,0),0),0)</f>
        <v>0</v>
      </c>
      <c r="AY40" s="138" cm="1">
        <f t="array" ref="AY40">$E40*IFERROR(IF($D40&lt;=AY$5,INDEX($E$15:$E$16,MATCH(AY$5,$H$5:$CA$5,0)-MATCH($D40,$D$18:$D$90,0)+1,0),0),0)</f>
        <v>0</v>
      </c>
      <c r="AZ40" s="138" cm="1">
        <f t="array" ref="AZ40">$E40*IFERROR(IF($D40&lt;=AZ$5,INDEX($E$15:$E$16,MATCH(AZ$5,$H$5:$CA$5,0)-MATCH($D40,$D$18:$D$90,0)+1,0),0),0)</f>
        <v>0</v>
      </c>
      <c r="BA40" s="138" cm="1">
        <f t="array" ref="BA40">$E40*IFERROR(IF($D40&lt;=BA$5,INDEX($E$15:$E$16,MATCH(BA$5,$H$5:$CA$5,0)-MATCH($D40,$D$18:$D$90,0)+1,0),0),0)</f>
        <v>0</v>
      </c>
      <c r="BB40" s="138" cm="1">
        <f t="array" ref="BB40">$E40*IFERROR(IF($D40&lt;=BB$5,INDEX($E$15:$E$16,MATCH(BB$5,$H$5:$CA$5,0)-MATCH($D40,$D$18:$D$90,0)+1,0),0),0)</f>
        <v>0</v>
      </c>
      <c r="BC40" s="138" cm="1">
        <f t="array" ref="BC40">$E40*IFERROR(IF($D40&lt;=BC$5,INDEX($E$15:$E$16,MATCH(BC$5,$H$5:$CA$5,0)-MATCH($D40,$D$18:$D$90,0)+1,0),0),0)</f>
        <v>0</v>
      </c>
      <c r="BD40" s="138" cm="1">
        <f t="array" ref="BD40">$E40*IFERROR(IF($D40&lt;=BD$5,INDEX($E$15:$E$16,MATCH(BD$5,$H$5:$CA$5,0)-MATCH($D40,$D$18:$D$90,0)+1,0),0),0)</f>
        <v>0</v>
      </c>
      <c r="BE40" s="138" cm="1">
        <f t="array" ref="BE40">$E40*IFERROR(IF($D40&lt;=BE$5,INDEX($E$15:$E$16,MATCH(BE$5,$H$5:$CA$5,0)-MATCH($D40,$D$18:$D$90,0)+1,0),0),0)</f>
        <v>0</v>
      </c>
      <c r="BF40" s="138" cm="1">
        <f t="array" ref="BF40">$E40*IFERROR(IF($D40&lt;=BF$5,INDEX($E$15:$E$16,MATCH(BF$5,$H$5:$CA$5,0)-MATCH($D40,$D$18:$D$90,0)+1,0),0),0)</f>
        <v>0</v>
      </c>
      <c r="BG40" s="138" cm="1">
        <f t="array" ref="BG40">$E40*IFERROR(IF($D40&lt;=BG$5,INDEX($E$15:$E$16,MATCH(BG$5,$H$5:$CA$5,0)-MATCH($D40,$D$18:$D$90,0)+1,0),0),0)</f>
        <v>0</v>
      </c>
      <c r="BH40" s="138" cm="1">
        <f t="array" ref="BH40">$E40*IFERROR(IF($D40&lt;=BH$5,INDEX($E$15:$E$16,MATCH(BH$5,$H$5:$CA$5,0)-MATCH($D40,$D$18:$D$90,0)+1,0),0),0)</f>
        <v>0</v>
      </c>
      <c r="BI40" s="138" cm="1">
        <f t="array" ref="BI40">$E40*IFERROR(IF($D40&lt;=BI$5,INDEX($E$15:$E$16,MATCH(BI$5,$H$5:$CA$5,0)-MATCH($D40,$D$18:$D$90,0)+1,0),0),0)</f>
        <v>0</v>
      </c>
      <c r="BJ40" s="138" cm="1">
        <f t="array" ref="BJ40">$E40*IFERROR(IF($D40&lt;=BJ$5,INDEX($E$15:$E$16,MATCH(BJ$5,$H$5:$CA$5,0)-MATCH($D40,$D$18:$D$90,0)+1,0),0),0)</f>
        <v>0</v>
      </c>
      <c r="BK40" s="138" cm="1">
        <f t="array" ref="BK40">$E40*IFERROR(IF($D40&lt;=BK$5,INDEX($E$15:$E$16,MATCH(BK$5,$H$5:$CA$5,0)-MATCH($D40,$D$18:$D$90,0)+1,0),0),0)</f>
        <v>0</v>
      </c>
      <c r="BL40" s="138" cm="1">
        <f t="array" ref="BL40">$E40*IFERROR(IF($D40&lt;=BL$5,INDEX($E$15:$E$16,MATCH(BL$5,$H$5:$CA$5,0)-MATCH($D40,$D$18:$D$90,0)+1,0),0),0)</f>
        <v>0</v>
      </c>
      <c r="BM40" s="138" cm="1">
        <f t="array" ref="BM40">$E40*IFERROR(IF($D40&lt;=BM$5,INDEX($E$15:$E$16,MATCH(BM$5,$H$5:$CA$5,0)-MATCH($D40,$D$18:$D$90,0)+1,0),0),0)</f>
        <v>0</v>
      </c>
      <c r="BN40" s="138" cm="1">
        <f t="array" ref="BN40">$E40*IFERROR(IF($D40&lt;=BN$5,INDEX($E$15:$E$16,MATCH(BN$5,$H$5:$CA$5,0)-MATCH($D40,$D$18:$D$90,0)+1,0),0),0)</f>
        <v>0</v>
      </c>
      <c r="BO40" s="138" cm="1">
        <f t="array" ref="BO40">$E40*IFERROR(IF($D40&lt;=BO$5,INDEX($E$15:$E$16,MATCH(BO$5,$H$5:$CA$5,0)-MATCH($D40,$D$18:$D$90,0)+1,0),0),0)</f>
        <v>0</v>
      </c>
      <c r="BP40" s="138" cm="1">
        <f t="array" ref="BP40">$E40*IFERROR(IF($D40&lt;=BP$5,INDEX($E$15:$E$16,MATCH(BP$5,$H$5:$CA$5,0)-MATCH($D40,$D$18:$D$90,0)+1,0),0),0)</f>
        <v>0</v>
      </c>
      <c r="BQ40" s="138" cm="1">
        <f t="array" ref="BQ40">$E40*IFERROR(IF($D40&lt;=BQ$5,INDEX($E$15:$E$16,MATCH(BQ$5,$H$5:$CA$5,0)-MATCH($D40,$D$18:$D$90,0)+1,0),0),0)</f>
        <v>0</v>
      </c>
      <c r="BR40" s="138" cm="1">
        <f t="array" ref="BR40">$E40*IFERROR(IF($D40&lt;=BR$5,INDEX($E$15:$E$16,MATCH(BR$5,$H$5:$CA$5,0)-MATCH($D40,$D$18:$D$90,0)+1,0),0),0)</f>
        <v>0</v>
      </c>
      <c r="BS40" s="138" cm="1">
        <f t="array" ref="BS40">$E40*IFERROR(IF($D40&lt;=BS$5,INDEX($E$15:$E$16,MATCH(BS$5,$H$5:$CA$5,0)-MATCH($D40,$D$18:$D$90,0)+1,0),0),0)</f>
        <v>0</v>
      </c>
      <c r="BT40" s="138" cm="1">
        <f t="array" ref="BT40">$E40*IFERROR(IF($D40&lt;=BT$5,INDEX($E$15:$E$16,MATCH(BT$5,$H$5:$CA$5,0)-MATCH($D40,$D$18:$D$90,0)+1,0),0),0)</f>
        <v>0</v>
      </c>
      <c r="BU40" s="138" cm="1">
        <f t="array" ref="BU40">$E40*IFERROR(IF($D40&lt;=BU$5,INDEX($E$15:$E$16,MATCH(BU$5,$H$5:$CA$5,0)-MATCH($D40,$D$18:$D$90,0)+1,0),0),0)</f>
        <v>0</v>
      </c>
      <c r="BV40" s="138" cm="1">
        <f t="array" ref="BV40">$E40*IFERROR(IF($D40&lt;=BV$5,INDEX($E$15:$E$16,MATCH(BV$5,$H$5:$CA$5,0)-MATCH($D40,$D$18:$D$90,0)+1,0),0),0)</f>
        <v>0</v>
      </c>
      <c r="BW40" s="138" cm="1">
        <f t="array" ref="BW40">$E40*IFERROR(IF($D40&lt;=BW$5,INDEX($E$15:$E$16,MATCH(BW$5,$H$5:$CA$5,0)-MATCH($D40,$D$18:$D$90,0)+1,0),0),0)</f>
        <v>0</v>
      </c>
      <c r="BX40" s="138" cm="1">
        <f t="array" ref="BX40">$E40*IFERROR(IF($D40&lt;=BX$5,INDEX($E$15:$E$16,MATCH(BX$5,$H$5:$CA$5,0)-MATCH($D40,$D$18:$D$90,0)+1,0),0),0)</f>
        <v>0</v>
      </c>
      <c r="BY40" s="138" cm="1">
        <f t="array" ref="BY40">$E40*IFERROR(IF($D40&lt;=BY$5,INDEX($E$15:$E$16,MATCH(BY$5,$H$5:$CA$5,0)-MATCH($D40,$D$18:$D$90,0)+1,0),0),0)</f>
        <v>0</v>
      </c>
      <c r="BZ40" s="138" cm="1">
        <f t="array" ref="BZ40">$E40*IFERROR(IF($D40&lt;=BZ$5,INDEX($E$15:$E$16,MATCH(BZ$5,$H$5:$CA$5,0)-MATCH($D40,$D$18:$D$90,0)+1,0),0),0)</f>
        <v>0</v>
      </c>
      <c r="CA40" s="138" cm="1">
        <f t="array" ref="CA40">$E40*IFERROR(IF($D40&lt;=CA$5,INDEX($E$15:$E$16,MATCH(CA$5,$H$5:$CA$5,0)-MATCH($D40,$D$18:$D$90,0)+1,0),0),0)</f>
        <v>0</v>
      </c>
    </row>
    <row r="41" spans="4:79" outlineLevel="1">
      <c r="D41" s="24">
        <f t="shared" si="10"/>
        <v>46752</v>
      </c>
      <c r="E41" s="137" cm="1">
        <f t="array" ref="E41">INDEX($H$7:$CA$7,0,MATCH($D41,$H$5:$CA$5,0))</f>
        <v>370279.8125</v>
      </c>
      <c r="H41" s="138" cm="1">
        <f t="array" ref="H41">$E41*IFERROR(IF($D41&lt;=H$5,INDEX($E$15:$E$16,MATCH(H$5,$H$5:$CA$5,0)-MATCH($D41,$D$18:$D$90,0)+1,0),0),0)</f>
        <v>0</v>
      </c>
      <c r="I41" s="138" cm="1">
        <f t="array" ref="I41">$E41*IFERROR(IF($D41&lt;=I$5,INDEX($E$15:$E$16,MATCH(I$5,$H$5:$CA$5,0)-MATCH($D41,$D$18:$D$90,0)+1,0),0),0)</f>
        <v>0</v>
      </c>
      <c r="J41" s="138" cm="1">
        <f t="array" ref="J41">$E41*IFERROR(IF($D41&lt;=J$5,INDEX($E$15:$E$16,MATCH(J$5,$H$5:$CA$5,0)-MATCH($D41,$D$18:$D$90,0)+1,0),0),0)</f>
        <v>0</v>
      </c>
      <c r="K41" s="138" cm="1">
        <f t="array" ref="K41">$E41*IFERROR(IF($D41&lt;=K$5,INDEX($E$15:$E$16,MATCH(K$5,$H$5:$CA$5,0)-MATCH($D41,$D$18:$D$90,0)+1,0),0),0)</f>
        <v>0</v>
      </c>
      <c r="L41" s="138" cm="1">
        <f t="array" ref="L41">$E41*IFERROR(IF($D41&lt;=L$5,INDEX($E$15:$E$16,MATCH(L$5,$H$5:$CA$5,0)-MATCH($D41,$D$18:$D$90,0)+1,0),0),0)</f>
        <v>0</v>
      </c>
      <c r="M41" s="138" cm="1">
        <f t="array" ref="M41">$E41*IFERROR(IF($D41&lt;=M$5,INDEX($E$15:$E$16,MATCH(M$5,$H$5:$CA$5,0)-MATCH($D41,$D$18:$D$90,0)+1,0),0),0)</f>
        <v>0</v>
      </c>
      <c r="N41" s="138" cm="1">
        <f t="array" ref="N41">$E41*IFERROR(IF($D41&lt;=N$5,INDEX($E$15:$E$16,MATCH(N$5,$H$5:$CA$5,0)-MATCH($D41,$D$18:$D$90,0)+1,0),0),0)</f>
        <v>0</v>
      </c>
      <c r="O41" s="138" cm="1">
        <f t="array" ref="O41">$E41*IFERROR(IF($D41&lt;=O$5,INDEX($E$15:$E$16,MATCH(O$5,$H$5:$CA$5,0)-MATCH($D41,$D$18:$D$90,0)+1,0),0),0)</f>
        <v>0</v>
      </c>
      <c r="P41" s="138" cm="1">
        <f t="array" ref="P41">$E41*IFERROR(IF($D41&lt;=P$5,INDEX($E$15:$E$16,MATCH(P$5,$H$5:$CA$5,0)-MATCH($D41,$D$18:$D$90,0)+1,0),0),0)</f>
        <v>0</v>
      </c>
      <c r="Q41" s="138" cm="1">
        <f t="array" ref="Q41">$E41*IFERROR(IF($D41&lt;=Q$5,INDEX($E$15:$E$16,MATCH(Q$5,$H$5:$CA$5,0)-MATCH($D41,$D$18:$D$90,0)+1,0),0),0)</f>
        <v>0</v>
      </c>
      <c r="R41" s="138" cm="1">
        <f t="array" ref="R41">$E41*IFERROR(IF($D41&lt;=R$5,INDEX($E$15:$E$16,MATCH(R$5,$H$5:$CA$5,0)-MATCH($D41,$D$18:$D$90,0)+1,0),0),0)</f>
        <v>0</v>
      </c>
      <c r="S41" s="138" cm="1">
        <f t="array" ref="S41">$E41*IFERROR(IF($D41&lt;=S$5,INDEX($E$15:$E$16,MATCH(S$5,$H$5:$CA$5,0)-MATCH($D41,$D$18:$D$90,0)+1,0),0),0)</f>
        <v>0</v>
      </c>
      <c r="T41" s="138" cm="1">
        <f t="array" ref="T41">$E41*IFERROR(IF($D41&lt;=T$5,INDEX($E$15:$E$16,MATCH(T$5,$H$5:$CA$5,0)-MATCH($D41,$D$18:$D$90,0)+1,0),0),0)</f>
        <v>0</v>
      </c>
      <c r="U41" s="138" cm="1">
        <f t="array" ref="U41">$E41*IFERROR(IF($D41&lt;=U$5,INDEX($E$15:$E$16,MATCH(U$5,$H$5:$CA$5,0)-MATCH($D41,$D$18:$D$90,0)+1,0),0),0)</f>
        <v>0</v>
      </c>
      <c r="V41" s="138" cm="1">
        <f t="array" ref="V41">$E41*IFERROR(IF($D41&lt;=V$5,INDEX($E$15:$E$16,MATCH(V$5,$H$5:$CA$5,0)-MATCH($D41,$D$18:$D$90,0)+1,0),0),0)</f>
        <v>0</v>
      </c>
      <c r="W41" s="138" cm="1">
        <f t="array" ref="W41">$E41*IFERROR(IF($D41&lt;=W$5,INDEX($E$15:$E$16,MATCH(W$5,$H$5:$CA$5,0)-MATCH($D41,$D$18:$D$90,0)+1,0),0),0)</f>
        <v>0</v>
      </c>
      <c r="X41" s="138" cm="1">
        <f t="array" ref="X41">$E41*IFERROR(IF($D41&lt;=X$5,INDEX($E$15:$E$16,MATCH(X$5,$H$5:$CA$5,0)-MATCH($D41,$D$18:$D$90,0)+1,0),0),0)</f>
        <v>0</v>
      </c>
      <c r="Y41" s="138" cm="1">
        <f t="array" ref="Y41">$E41*IFERROR(IF($D41&lt;=Y$5,INDEX($E$15:$E$16,MATCH(Y$5,$H$5:$CA$5,0)-MATCH($D41,$D$18:$D$90,0)+1,0),0),0)</f>
        <v>0</v>
      </c>
      <c r="Z41" s="138" cm="1">
        <f t="array" ref="Z41">$E41*IFERROR(IF($D41&lt;=Z$5,INDEX($E$15:$E$16,MATCH(Z$5,$H$5:$CA$5,0)-MATCH($D41,$D$18:$D$90,0)+1,0),0),0)</f>
        <v>0</v>
      </c>
      <c r="AA41" s="138" cm="1">
        <f t="array" ref="AA41">$E41*IFERROR(IF($D41&lt;=AA$5,INDEX($E$15:$E$16,MATCH(AA$5,$H$5:$CA$5,0)-MATCH($D41,$D$18:$D$90,0)+1,0),0),0)</f>
        <v>0</v>
      </c>
      <c r="AB41" s="138" cm="1">
        <f t="array" ref="AB41">$E41*IFERROR(IF($D41&lt;=AB$5,INDEX($E$15:$E$16,MATCH(AB$5,$H$5:$CA$5,0)-MATCH($D41,$D$18:$D$90,0)+1,0),0),0)</f>
        <v>0</v>
      </c>
      <c r="AC41" s="138" cm="1">
        <f t="array" ref="AC41">$E41*IFERROR(IF($D41&lt;=AC$5,INDEX($E$15:$E$16,MATCH(AC$5,$H$5:$CA$5,0)-MATCH($D41,$D$18:$D$90,0)+1,0),0),0)</f>
        <v>0</v>
      </c>
      <c r="AD41" s="138" cm="1">
        <f t="array" ref="AD41">$E41*IFERROR(IF($D41&lt;=AD$5,INDEX($E$15:$E$16,MATCH(AD$5,$H$5:$CA$5,0)-MATCH($D41,$D$18:$D$90,0)+1,0),0),0)</f>
        <v>0</v>
      </c>
      <c r="AE41" s="138" cm="1">
        <f t="array" ref="AE41">$E41*IFERROR(IF($D41&lt;=AE$5,INDEX($E$15:$E$16,MATCH(AE$5,$H$5:$CA$5,0)-MATCH($D41,$D$18:$D$90,0)+1,0),0),0)</f>
        <v>185139.90625</v>
      </c>
      <c r="AF41" s="138" cm="1">
        <f t="array" ref="AF41">$E41*IFERROR(IF($D41&lt;=AF$5,INDEX($E$15:$E$16,MATCH(AF$5,$H$5:$CA$5,0)-MATCH($D41,$D$18:$D$90,0)+1,0),0),0)</f>
        <v>185139.90625</v>
      </c>
      <c r="AG41" s="138" cm="1">
        <f t="array" ref="AG41">$E41*IFERROR(IF($D41&lt;=AG$5,INDEX($E$15:$E$16,MATCH(AG$5,$H$5:$CA$5,0)-MATCH($D41,$D$18:$D$90,0)+1,0),0),0)</f>
        <v>0</v>
      </c>
      <c r="AH41" s="138" cm="1">
        <f t="array" ref="AH41">$E41*IFERROR(IF($D41&lt;=AH$5,INDEX($E$15:$E$16,MATCH(AH$5,$H$5:$CA$5,0)-MATCH($D41,$D$18:$D$90,0)+1,0),0),0)</f>
        <v>0</v>
      </c>
      <c r="AI41" s="138" cm="1">
        <f t="array" ref="AI41">$E41*IFERROR(IF($D41&lt;=AI$5,INDEX($E$15:$E$16,MATCH(AI$5,$H$5:$CA$5,0)-MATCH($D41,$D$18:$D$90,0)+1,0),0),0)</f>
        <v>0</v>
      </c>
      <c r="AJ41" s="138" cm="1">
        <f t="array" ref="AJ41">$E41*IFERROR(IF($D41&lt;=AJ$5,INDEX($E$15:$E$16,MATCH(AJ$5,$H$5:$CA$5,0)-MATCH($D41,$D$18:$D$90,0)+1,0),0),0)</f>
        <v>0</v>
      </c>
      <c r="AK41" s="138" cm="1">
        <f t="array" ref="AK41">$E41*IFERROR(IF($D41&lt;=AK$5,INDEX($E$15:$E$16,MATCH(AK$5,$H$5:$CA$5,0)-MATCH($D41,$D$18:$D$90,0)+1,0),0),0)</f>
        <v>0</v>
      </c>
      <c r="AL41" s="138" cm="1">
        <f t="array" ref="AL41">$E41*IFERROR(IF($D41&lt;=AL$5,INDEX($E$15:$E$16,MATCH(AL$5,$H$5:$CA$5,0)-MATCH($D41,$D$18:$D$90,0)+1,0),0),0)</f>
        <v>0</v>
      </c>
      <c r="AM41" s="138" cm="1">
        <f t="array" ref="AM41">$E41*IFERROR(IF($D41&lt;=AM$5,INDEX($E$15:$E$16,MATCH(AM$5,$H$5:$CA$5,0)-MATCH($D41,$D$18:$D$90,0)+1,0),0),0)</f>
        <v>0</v>
      </c>
      <c r="AN41" s="138" cm="1">
        <f t="array" ref="AN41">$E41*IFERROR(IF($D41&lt;=AN$5,INDEX($E$15:$E$16,MATCH(AN$5,$H$5:$CA$5,0)-MATCH($D41,$D$18:$D$90,0)+1,0),0),0)</f>
        <v>0</v>
      </c>
      <c r="AO41" s="138" cm="1">
        <f t="array" ref="AO41">$E41*IFERROR(IF($D41&lt;=AO$5,INDEX($E$15:$E$16,MATCH(AO$5,$H$5:$CA$5,0)-MATCH($D41,$D$18:$D$90,0)+1,0),0),0)</f>
        <v>0</v>
      </c>
      <c r="AP41" s="138" cm="1">
        <f t="array" ref="AP41">$E41*IFERROR(IF($D41&lt;=AP$5,INDEX($E$15:$E$16,MATCH(AP$5,$H$5:$CA$5,0)-MATCH($D41,$D$18:$D$90,0)+1,0),0),0)</f>
        <v>0</v>
      </c>
      <c r="AQ41" s="138" cm="1">
        <f t="array" ref="AQ41">$E41*IFERROR(IF($D41&lt;=AQ$5,INDEX($E$15:$E$16,MATCH(AQ$5,$H$5:$CA$5,0)-MATCH($D41,$D$18:$D$90,0)+1,0),0),0)</f>
        <v>0</v>
      </c>
      <c r="AR41" s="138" cm="1">
        <f t="array" ref="AR41">$E41*IFERROR(IF($D41&lt;=AR$5,INDEX($E$15:$E$16,MATCH(AR$5,$H$5:$CA$5,0)-MATCH($D41,$D$18:$D$90,0)+1,0),0),0)</f>
        <v>0</v>
      </c>
      <c r="AS41" s="138" cm="1">
        <f t="array" ref="AS41">$E41*IFERROR(IF($D41&lt;=AS$5,INDEX($E$15:$E$16,MATCH(AS$5,$H$5:$CA$5,0)-MATCH($D41,$D$18:$D$90,0)+1,0),0),0)</f>
        <v>0</v>
      </c>
      <c r="AT41" s="138" cm="1">
        <f t="array" ref="AT41">$E41*IFERROR(IF($D41&lt;=AT$5,INDEX($E$15:$E$16,MATCH(AT$5,$H$5:$CA$5,0)-MATCH($D41,$D$18:$D$90,0)+1,0),0),0)</f>
        <v>0</v>
      </c>
      <c r="AU41" s="138" cm="1">
        <f t="array" ref="AU41">$E41*IFERROR(IF($D41&lt;=AU$5,INDEX($E$15:$E$16,MATCH(AU$5,$H$5:$CA$5,0)-MATCH($D41,$D$18:$D$90,0)+1,0),0),0)</f>
        <v>0</v>
      </c>
      <c r="AV41" s="138" cm="1">
        <f t="array" ref="AV41">$E41*IFERROR(IF($D41&lt;=AV$5,INDEX($E$15:$E$16,MATCH(AV$5,$H$5:$CA$5,0)-MATCH($D41,$D$18:$D$90,0)+1,0),0),0)</f>
        <v>0</v>
      </c>
      <c r="AW41" s="138" cm="1">
        <f t="array" ref="AW41">$E41*IFERROR(IF($D41&lt;=AW$5,INDEX($E$15:$E$16,MATCH(AW$5,$H$5:$CA$5,0)-MATCH($D41,$D$18:$D$90,0)+1,0),0),0)</f>
        <v>0</v>
      </c>
      <c r="AX41" s="138" cm="1">
        <f t="array" ref="AX41">$E41*IFERROR(IF($D41&lt;=AX$5,INDEX($E$15:$E$16,MATCH(AX$5,$H$5:$CA$5,0)-MATCH($D41,$D$18:$D$90,0)+1,0),0),0)</f>
        <v>0</v>
      </c>
      <c r="AY41" s="138" cm="1">
        <f t="array" ref="AY41">$E41*IFERROR(IF($D41&lt;=AY$5,INDEX($E$15:$E$16,MATCH(AY$5,$H$5:$CA$5,0)-MATCH($D41,$D$18:$D$90,0)+1,0),0),0)</f>
        <v>0</v>
      </c>
      <c r="AZ41" s="138" cm="1">
        <f t="array" ref="AZ41">$E41*IFERROR(IF($D41&lt;=AZ$5,INDEX($E$15:$E$16,MATCH(AZ$5,$H$5:$CA$5,0)-MATCH($D41,$D$18:$D$90,0)+1,0),0),0)</f>
        <v>0</v>
      </c>
      <c r="BA41" s="138" cm="1">
        <f t="array" ref="BA41">$E41*IFERROR(IF($D41&lt;=BA$5,INDEX($E$15:$E$16,MATCH(BA$5,$H$5:$CA$5,0)-MATCH($D41,$D$18:$D$90,0)+1,0),0),0)</f>
        <v>0</v>
      </c>
      <c r="BB41" s="138" cm="1">
        <f t="array" ref="BB41">$E41*IFERROR(IF($D41&lt;=BB$5,INDEX($E$15:$E$16,MATCH(BB$5,$H$5:$CA$5,0)-MATCH($D41,$D$18:$D$90,0)+1,0),0),0)</f>
        <v>0</v>
      </c>
      <c r="BC41" s="138" cm="1">
        <f t="array" ref="BC41">$E41*IFERROR(IF($D41&lt;=BC$5,INDEX($E$15:$E$16,MATCH(BC$5,$H$5:$CA$5,0)-MATCH($D41,$D$18:$D$90,0)+1,0),0),0)</f>
        <v>0</v>
      </c>
      <c r="BD41" s="138" cm="1">
        <f t="array" ref="BD41">$E41*IFERROR(IF($D41&lt;=BD$5,INDEX($E$15:$E$16,MATCH(BD$5,$H$5:$CA$5,0)-MATCH($D41,$D$18:$D$90,0)+1,0),0),0)</f>
        <v>0</v>
      </c>
      <c r="BE41" s="138" cm="1">
        <f t="array" ref="BE41">$E41*IFERROR(IF($D41&lt;=BE$5,INDEX($E$15:$E$16,MATCH(BE$5,$H$5:$CA$5,0)-MATCH($D41,$D$18:$D$90,0)+1,0),0),0)</f>
        <v>0</v>
      </c>
      <c r="BF41" s="138" cm="1">
        <f t="array" ref="BF41">$E41*IFERROR(IF($D41&lt;=BF$5,INDEX($E$15:$E$16,MATCH(BF$5,$H$5:$CA$5,0)-MATCH($D41,$D$18:$D$90,0)+1,0),0),0)</f>
        <v>0</v>
      </c>
      <c r="BG41" s="138" cm="1">
        <f t="array" ref="BG41">$E41*IFERROR(IF($D41&lt;=BG$5,INDEX($E$15:$E$16,MATCH(BG$5,$H$5:$CA$5,0)-MATCH($D41,$D$18:$D$90,0)+1,0),0),0)</f>
        <v>0</v>
      </c>
      <c r="BH41" s="138" cm="1">
        <f t="array" ref="BH41">$E41*IFERROR(IF($D41&lt;=BH$5,INDEX($E$15:$E$16,MATCH(BH$5,$H$5:$CA$5,0)-MATCH($D41,$D$18:$D$90,0)+1,0),0),0)</f>
        <v>0</v>
      </c>
      <c r="BI41" s="138" cm="1">
        <f t="array" ref="BI41">$E41*IFERROR(IF($D41&lt;=BI$5,INDEX($E$15:$E$16,MATCH(BI$5,$H$5:$CA$5,0)-MATCH($D41,$D$18:$D$90,0)+1,0),0),0)</f>
        <v>0</v>
      </c>
      <c r="BJ41" s="138" cm="1">
        <f t="array" ref="BJ41">$E41*IFERROR(IF($D41&lt;=BJ$5,INDEX($E$15:$E$16,MATCH(BJ$5,$H$5:$CA$5,0)-MATCH($D41,$D$18:$D$90,0)+1,0),0),0)</f>
        <v>0</v>
      </c>
      <c r="BK41" s="138" cm="1">
        <f t="array" ref="BK41">$E41*IFERROR(IF($D41&lt;=BK$5,INDEX($E$15:$E$16,MATCH(BK$5,$H$5:$CA$5,0)-MATCH($D41,$D$18:$D$90,0)+1,0),0),0)</f>
        <v>0</v>
      </c>
      <c r="BL41" s="138" cm="1">
        <f t="array" ref="BL41">$E41*IFERROR(IF($D41&lt;=BL$5,INDEX($E$15:$E$16,MATCH(BL$5,$H$5:$CA$5,0)-MATCH($D41,$D$18:$D$90,0)+1,0),0),0)</f>
        <v>0</v>
      </c>
      <c r="BM41" s="138" cm="1">
        <f t="array" ref="BM41">$E41*IFERROR(IF($D41&lt;=BM$5,INDEX($E$15:$E$16,MATCH(BM$5,$H$5:$CA$5,0)-MATCH($D41,$D$18:$D$90,0)+1,0),0),0)</f>
        <v>0</v>
      </c>
      <c r="BN41" s="138" cm="1">
        <f t="array" ref="BN41">$E41*IFERROR(IF($D41&lt;=BN$5,INDEX($E$15:$E$16,MATCH(BN$5,$H$5:$CA$5,0)-MATCH($D41,$D$18:$D$90,0)+1,0),0),0)</f>
        <v>0</v>
      </c>
      <c r="BO41" s="138" cm="1">
        <f t="array" ref="BO41">$E41*IFERROR(IF($D41&lt;=BO$5,INDEX($E$15:$E$16,MATCH(BO$5,$H$5:$CA$5,0)-MATCH($D41,$D$18:$D$90,0)+1,0),0),0)</f>
        <v>0</v>
      </c>
      <c r="BP41" s="138" cm="1">
        <f t="array" ref="BP41">$E41*IFERROR(IF($D41&lt;=BP$5,INDEX($E$15:$E$16,MATCH(BP$5,$H$5:$CA$5,0)-MATCH($D41,$D$18:$D$90,0)+1,0),0),0)</f>
        <v>0</v>
      </c>
      <c r="BQ41" s="138" cm="1">
        <f t="array" ref="BQ41">$E41*IFERROR(IF($D41&lt;=BQ$5,INDEX($E$15:$E$16,MATCH(BQ$5,$H$5:$CA$5,0)-MATCH($D41,$D$18:$D$90,0)+1,0),0),0)</f>
        <v>0</v>
      </c>
      <c r="BR41" s="138" cm="1">
        <f t="array" ref="BR41">$E41*IFERROR(IF($D41&lt;=BR$5,INDEX($E$15:$E$16,MATCH(BR$5,$H$5:$CA$5,0)-MATCH($D41,$D$18:$D$90,0)+1,0),0),0)</f>
        <v>0</v>
      </c>
      <c r="BS41" s="138" cm="1">
        <f t="array" ref="BS41">$E41*IFERROR(IF($D41&lt;=BS$5,INDEX($E$15:$E$16,MATCH(BS$5,$H$5:$CA$5,0)-MATCH($D41,$D$18:$D$90,0)+1,0),0),0)</f>
        <v>0</v>
      </c>
      <c r="BT41" s="138" cm="1">
        <f t="array" ref="BT41">$E41*IFERROR(IF($D41&lt;=BT$5,INDEX($E$15:$E$16,MATCH(BT$5,$H$5:$CA$5,0)-MATCH($D41,$D$18:$D$90,0)+1,0),0),0)</f>
        <v>0</v>
      </c>
      <c r="BU41" s="138" cm="1">
        <f t="array" ref="BU41">$E41*IFERROR(IF($D41&lt;=BU$5,INDEX($E$15:$E$16,MATCH(BU$5,$H$5:$CA$5,0)-MATCH($D41,$D$18:$D$90,0)+1,0),0),0)</f>
        <v>0</v>
      </c>
      <c r="BV41" s="138" cm="1">
        <f t="array" ref="BV41">$E41*IFERROR(IF($D41&lt;=BV$5,INDEX($E$15:$E$16,MATCH(BV$5,$H$5:$CA$5,0)-MATCH($D41,$D$18:$D$90,0)+1,0),0),0)</f>
        <v>0</v>
      </c>
      <c r="BW41" s="138" cm="1">
        <f t="array" ref="BW41">$E41*IFERROR(IF($D41&lt;=BW$5,INDEX($E$15:$E$16,MATCH(BW$5,$H$5:$CA$5,0)-MATCH($D41,$D$18:$D$90,0)+1,0),0),0)</f>
        <v>0</v>
      </c>
      <c r="BX41" s="138" cm="1">
        <f t="array" ref="BX41">$E41*IFERROR(IF($D41&lt;=BX$5,INDEX($E$15:$E$16,MATCH(BX$5,$H$5:$CA$5,0)-MATCH($D41,$D$18:$D$90,0)+1,0),0),0)</f>
        <v>0</v>
      </c>
      <c r="BY41" s="138" cm="1">
        <f t="array" ref="BY41">$E41*IFERROR(IF($D41&lt;=BY$5,INDEX($E$15:$E$16,MATCH(BY$5,$H$5:$CA$5,0)-MATCH($D41,$D$18:$D$90,0)+1,0),0),0)</f>
        <v>0</v>
      </c>
      <c r="BZ41" s="138" cm="1">
        <f t="array" ref="BZ41">$E41*IFERROR(IF($D41&lt;=BZ$5,INDEX($E$15:$E$16,MATCH(BZ$5,$H$5:$CA$5,0)-MATCH($D41,$D$18:$D$90,0)+1,0),0),0)</f>
        <v>0</v>
      </c>
      <c r="CA41" s="138" cm="1">
        <f t="array" ref="CA41">$E41*IFERROR(IF($D41&lt;=CA$5,INDEX($E$15:$E$16,MATCH(CA$5,$H$5:$CA$5,0)-MATCH($D41,$D$18:$D$90,0)+1,0),0),0)</f>
        <v>0</v>
      </c>
    </row>
    <row r="42" spans="4:79" outlineLevel="1">
      <c r="D42" s="24">
        <f t="shared" si="10"/>
        <v>46783</v>
      </c>
      <c r="E42" s="137" cm="1">
        <f t="array" ref="E42">INDEX($H$7:$CA$7,0,MATCH($D42,$H$5:$CA$5,0))</f>
        <v>305927.5625</v>
      </c>
      <c r="H42" s="138" cm="1">
        <f t="array" ref="H42">$E42*IFERROR(IF($D42&lt;=H$5,INDEX($E$15:$E$16,MATCH(H$5,$H$5:$CA$5,0)-MATCH($D42,$D$18:$D$90,0)+1,0),0),0)</f>
        <v>0</v>
      </c>
      <c r="I42" s="138" cm="1">
        <f t="array" ref="I42">$E42*IFERROR(IF($D42&lt;=I$5,INDEX($E$15:$E$16,MATCH(I$5,$H$5:$CA$5,0)-MATCH($D42,$D$18:$D$90,0)+1,0),0),0)</f>
        <v>0</v>
      </c>
      <c r="J42" s="138" cm="1">
        <f t="array" ref="J42">$E42*IFERROR(IF($D42&lt;=J$5,INDEX($E$15:$E$16,MATCH(J$5,$H$5:$CA$5,0)-MATCH($D42,$D$18:$D$90,0)+1,0),0),0)</f>
        <v>0</v>
      </c>
      <c r="K42" s="138" cm="1">
        <f t="array" ref="K42">$E42*IFERROR(IF($D42&lt;=K$5,INDEX($E$15:$E$16,MATCH(K$5,$H$5:$CA$5,0)-MATCH($D42,$D$18:$D$90,0)+1,0),0),0)</f>
        <v>0</v>
      </c>
      <c r="L42" s="138" cm="1">
        <f t="array" ref="L42">$E42*IFERROR(IF($D42&lt;=L$5,INDEX($E$15:$E$16,MATCH(L$5,$H$5:$CA$5,0)-MATCH($D42,$D$18:$D$90,0)+1,0),0),0)</f>
        <v>0</v>
      </c>
      <c r="M42" s="138" cm="1">
        <f t="array" ref="M42">$E42*IFERROR(IF($D42&lt;=M$5,INDEX($E$15:$E$16,MATCH(M$5,$H$5:$CA$5,0)-MATCH($D42,$D$18:$D$90,0)+1,0),0),0)</f>
        <v>0</v>
      </c>
      <c r="N42" s="138" cm="1">
        <f t="array" ref="N42">$E42*IFERROR(IF($D42&lt;=N$5,INDEX($E$15:$E$16,MATCH(N$5,$H$5:$CA$5,0)-MATCH($D42,$D$18:$D$90,0)+1,0),0),0)</f>
        <v>0</v>
      </c>
      <c r="O42" s="138" cm="1">
        <f t="array" ref="O42">$E42*IFERROR(IF($D42&lt;=O$5,INDEX($E$15:$E$16,MATCH(O$5,$H$5:$CA$5,0)-MATCH($D42,$D$18:$D$90,0)+1,0),0),0)</f>
        <v>0</v>
      </c>
      <c r="P42" s="138" cm="1">
        <f t="array" ref="P42">$E42*IFERROR(IF($D42&lt;=P$5,INDEX($E$15:$E$16,MATCH(P$5,$H$5:$CA$5,0)-MATCH($D42,$D$18:$D$90,0)+1,0),0),0)</f>
        <v>0</v>
      </c>
      <c r="Q42" s="138" cm="1">
        <f t="array" ref="Q42">$E42*IFERROR(IF($D42&lt;=Q$5,INDEX($E$15:$E$16,MATCH(Q$5,$H$5:$CA$5,0)-MATCH($D42,$D$18:$D$90,0)+1,0),0),0)</f>
        <v>0</v>
      </c>
      <c r="R42" s="138" cm="1">
        <f t="array" ref="R42">$E42*IFERROR(IF($D42&lt;=R$5,INDEX($E$15:$E$16,MATCH(R$5,$H$5:$CA$5,0)-MATCH($D42,$D$18:$D$90,0)+1,0),0),0)</f>
        <v>0</v>
      </c>
      <c r="S42" s="138" cm="1">
        <f t="array" ref="S42">$E42*IFERROR(IF($D42&lt;=S$5,INDEX($E$15:$E$16,MATCH(S$5,$H$5:$CA$5,0)-MATCH($D42,$D$18:$D$90,0)+1,0),0),0)</f>
        <v>0</v>
      </c>
      <c r="T42" s="138" cm="1">
        <f t="array" ref="T42">$E42*IFERROR(IF($D42&lt;=T$5,INDEX($E$15:$E$16,MATCH(T$5,$H$5:$CA$5,0)-MATCH($D42,$D$18:$D$90,0)+1,0),0),0)</f>
        <v>0</v>
      </c>
      <c r="U42" s="138" cm="1">
        <f t="array" ref="U42">$E42*IFERROR(IF($D42&lt;=U$5,INDEX($E$15:$E$16,MATCH(U$5,$H$5:$CA$5,0)-MATCH($D42,$D$18:$D$90,0)+1,0),0),0)</f>
        <v>0</v>
      </c>
      <c r="V42" s="138" cm="1">
        <f t="array" ref="V42">$E42*IFERROR(IF($D42&lt;=V$5,INDEX($E$15:$E$16,MATCH(V$5,$H$5:$CA$5,0)-MATCH($D42,$D$18:$D$90,0)+1,0),0),0)</f>
        <v>0</v>
      </c>
      <c r="W42" s="138" cm="1">
        <f t="array" ref="W42">$E42*IFERROR(IF($D42&lt;=W$5,INDEX($E$15:$E$16,MATCH(W$5,$H$5:$CA$5,0)-MATCH($D42,$D$18:$D$90,0)+1,0),0),0)</f>
        <v>0</v>
      </c>
      <c r="X42" s="138" cm="1">
        <f t="array" ref="X42">$E42*IFERROR(IF($D42&lt;=X$5,INDEX($E$15:$E$16,MATCH(X$5,$H$5:$CA$5,0)-MATCH($D42,$D$18:$D$90,0)+1,0),0),0)</f>
        <v>0</v>
      </c>
      <c r="Y42" s="138" cm="1">
        <f t="array" ref="Y42">$E42*IFERROR(IF($D42&lt;=Y$5,INDEX($E$15:$E$16,MATCH(Y$5,$H$5:$CA$5,0)-MATCH($D42,$D$18:$D$90,0)+1,0),0),0)</f>
        <v>0</v>
      </c>
      <c r="Z42" s="138" cm="1">
        <f t="array" ref="Z42">$E42*IFERROR(IF($D42&lt;=Z$5,INDEX($E$15:$E$16,MATCH(Z$5,$H$5:$CA$5,0)-MATCH($D42,$D$18:$D$90,0)+1,0),0),0)</f>
        <v>0</v>
      </c>
      <c r="AA42" s="138" cm="1">
        <f t="array" ref="AA42">$E42*IFERROR(IF($D42&lt;=AA$5,INDEX($E$15:$E$16,MATCH(AA$5,$H$5:$CA$5,0)-MATCH($D42,$D$18:$D$90,0)+1,0),0),0)</f>
        <v>0</v>
      </c>
      <c r="AB42" s="138" cm="1">
        <f t="array" ref="AB42">$E42*IFERROR(IF($D42&lt;=AB$5,INDEX($E$15:$E$16,MATCH(AB$5,$H$5:$CA$5,0)-MATCH($D42,$D$18:$D$90,0)+1,0),0),0)</f>
        <v>0</v>
      </c>
      <c r="AC42" s="138" cm="1">
        <f t="array" ref="AC42">$E42*IFERROR(IF($D42&lt;=AC$5,INDEX($E$15:$E$16,MATCH(AC$5,$H$5:$CA$5,0)-MATCH($D42,$D$18:$D$90,0)+1,0),0),0)</f>
        <v>0</v>
      </c>
      <c r="AD42" s="138" cm="1">
        <f t="array" ref="AD42">$E42*IFERROR(IF($D42&lt;=AD$5,INDEX($E$15:$E$16,MATCH(AD$5,$H$5:$CA$5,0)-MATCH($D42,$D$18:$D$90,0)+1,0),0),0)</f>
        <v>0</v>
      </c>
      <c r="AE42" s="138" cm="1">
        <f t="array" ref="AE42">$E42*IFERROR(IF($D42&lt;=AE$5,INDEX($E$15:$E$16,MATCH(AE$5,$H$5:$CA$5,0)-MATCH($D42,$D$18:$D$90,0)+1,0),0),0)</f>
        <v>0</v>
      </c>
      <c r="AF42" s="138" cm="1">
        <f t="array" ref="AF42">$E42*IFERROR(IF($D42&lt;=AF$5,INDEX($E$15:$E$16,MATCH(AF$5,$H$5:$CA$5,0)-MATCH($D42,$D$18:$D$90,0)+1,0),0),0)</f>
        <v>152963.78125</v>
      </c>
      <c r="AG42" s="138" cm="1">
        <f t="array" ref="AG42">$E42*IFERROR(IF($D42&lt;=AG$5,INDEX($E$15:$E$16,MATCH(AG$5,$H$5:$CA$5,0)-MATCH($D42,$D$18:$D$90,0)+1,0),0),0)</f>
        <v>152963.78125</v>
      </c>
      <c r="AH42" s="138" cm="1">
        <f t="array" ref="AH42">$E42*IFERROR(IF($D42&lt;=AH$5,INDEX($E$15:$E$16,MATCH(AH$5,$H$5:$CA$5,0)-MATCH($D42,$D$18:$D$90,0)+1,0),0),0)</f>
        <v>0</v>
      </c>
      <c r="AI42" s="138" cm="1">
        <f t="array" ref="AI42">$E42*IFERROR(IF($D42&lt;=AI$5,INDEX($E$15:$E$16,MATCH(AI$5,$H$5:$CA$5,0)-MATCH($D42,$D$18:$D$90,0)+1,0),0),0)</f>
        <v>0</v>
      </c>
      <c r="AJ42" s="138" cm="1">
        <f t="array" ref="AJ42">$E42*IFERROR(IF($D42&lt;=AJ$5,INDEX($E$15:$E$16,MATCH(AJ$5,$H$5:$CA$5,0)-MATCH($D42,$D$18:$D$90,0)+1,0),0),0)</f>
        <v>0</v>
      </c>
      <c r="AK42" s="138" cm="1">
        <f t="array" ref="AK42">$E42*IFERROR(IF($D42&lt;=AK$5,INDEX($E$15:$E$16,MATCH(AK$5,$H$5:$CA$5,0)-MATCH($D42,$D$18:$D$90,0)+1,0),0),0)</f>
        <v>0</v>
      </c>
      <c r="AL42" s="138" cm="1">
        <f t="array" ref="AL42">$E42*IFERROR(IF($D42&lt;=AL$5,INDEX($E$15:$E$16,MATCH(AL$5,$H$5:$CA$5,0)-MATCH($D42,$D$18:$D$90,0)+1,0),0),0)</f>
        <v>0</v>
      </c>
      <c r="AM42" s="138" cm="1">
        <f t="array" ref="AM42">$E42*IFERROR(IF($D42&lt;=AM$5,INDEX($E$15:$E$16,MATCH(AM$5,$H$5:$CA$5,0)-MATCH($D42,$D$18:$D$90,0)+1,0),0),0)</f>
        <v>0</v>
      </c>
      <c r="AN42" s="138" cm="1">
        <f t="array" ref="AN42">$E42*IFERROR(IF($D42&lt;=AN$5,INDEX($E$15:$E$16,MATCH(AN$5,$H$5:$CA$5,0)-MATCH($D42,$D$18:$D$90,0)+1,0),0),0)</f>
        <v>0</v>
      </c>
      <c r="AO42" s="138" cm="1">
        <f t="array" ref="AO42">$E42*IFERROR(IF($D42&lt;=AO$5,INDEX($E$15:$E$16,MATCH(AO$5,$H$5:$CA$5,0)-MATCH($D42,$D$18:$D$90,0)+1,0),0),0)</f>
        <v>0</v>
      </c>
      <c r="AP42" s="138" cm="1">
        <f t="array" ref="AP42">$E42*IFERROR(IF($D42&lt;=AP$5,INDEX($E$15:$E$16,MATCH(AP$5,$H$5:$CA$5,0)-MATCH($D42,$D$18:$D$90,0)+1,0),0),0)</f>
        <v>0</v>
      </c>
      <c r="AQ42" s="138" cm="1">
        <f t="array" ref="AQ42">$E42*IFERROR(IF($D42&lt;=AQ$5,INDEX($E$15:$E$16,MATCH(AQ$5,$H$5:$CA$5,0)-MATCH($D42,$D$18:$D$90,0)+1,0),0),0)</f>
        <v>0</v>
      </c>
      <c r="AR42" s="138" cm="1">
        <f t="array" ref="AR42">$E42*IFERROR(IF($D42&lt;=AR$5,INDEX($E$15:$E$16,MATCH(AR$5,$H$5:$CA$5,0)-MATCH($D42,$D$18:$D$90,0)+1,0),0),0)</f>
        <v>0</v>
      </c>
      <c r="AS42" s="138" cm="1">
        <f t="array" ref="AS42">$E42*IFERROR(IF($D42&lt;=AS$5,INDEX($E$15:$E$16,MATCH(AS$5,$H$5:$CA$5,0)-MATCH($D42,$D$18:$D$90,0)+1,0),0),0)</f>
        <v>0</v>
      </c>
      <c r="AT42" s="138" cm="1">
        <f t="array" ref="AT42">$E42*IFERROR(IF($D42&lt;=AT$5,INDEX($E$15:$E$16,MATCH(AT$5,$H$5:$CA$5,0)-MATCH($D42,$D$18:$D$90,0)+1,0),0),0)</f>
        <v>0</v>
      </c>
      <c r="AU42" s="138" cm="1">
        <f t="array" ref="AU42">$E42*IFERROR(IF($D42&lt;=AU$5,INDEX($E$15:$E$16,MATCH(AU$5,$H$5:$CA$5,0)-MATCH($D42,$D$18:$D$90,0)+1,0),0),0)</f>
        <v>0</v>
      </c>
      <c r="AV42" s="138" cm="1">
        <f t="array" ref="AV42">$E42*IFERROR(IF($D42&lt;=AV$5,INDEX($E$15:$E$16,MATCH(AV$5,$H$5:$CA$5,0)-MATCH($D42,$D$18:$D$90,0)+1,0),0),0)</f>
        <v>0</v>
      </c>
      <c r="AW42" s="138" cm="1">
        <f t="array" ref="AW42">$E42*IFERROR(IF($D42&lt;=AW$5,INDEX($E$15:$E$16,MATCH(AW$5,$H$5:$CA$5,0)-MATCH($D42,$D$18:$D$90,0)+1,0),0),0)</f>
        <v>0</v>
      </c>
      <c r="AX42" s="138" cm="1">
        <f t="array" ref="AX42">$E42*IFERROR(IF($D42&lt;=AX$5,INDEX($E$15:$E$16,MATCH(AX$5,$H$5:$CA$5,0)-MATCH($D42,$D$18:$D$90,0)+1,0),0),0)</f>
        <v>0</v>
      </c>
      <c r="AY42" s="138" cm="1">
        <f t="array" ref="AY42">$E42*IFERROR(IF($D42&lt;=AY$5,INDEX($E$15:$E$16,MATCH(AY$5,$H$5:$CA$5,0)-MATCH($D42,$D$18:$D$90,0)+1,0),0),0)</f>
        <v>0</v>
      </c>
      <c r="AZ42" s="138" cm="1">
        <f t="array" ref="AZ42">$E42*IFERROR(IF($D42&lt;=AZ$5,INDEX($E$15:$E$16,MATCH(AZ$5,$H$5:$CA$5,0)-MATCH($D42,$D$18:$D$90,0)+1,0),0),0)</f>
        <v>0</v>
      </c>
      <c r="BA42" s="138" cm="1">
        <f t="array" ref="BA42">$E42*IFERROR(IF($D42&lt;=BA$5,INDEX($E$15:$E$16,MATCH(BA$5,$H$5:$CA$5,0)-MATCH($D42,$D$18:$D$90,0)+1,0),0),0)</f>
        <v>0</v>
      </c>
      <c r="BB42" s="138" cm="1">
        <f t="array" ref="BB42">$E42*IFERROR(IF($D42&lt;=BB$5,INDEX($E$15:$E$16,MATCH(BB$5,$H$5:$CA$5,0)-MATCH($D42,$D$18:$D$90,0)+1,0),0),0)</f>
        <v>0</v>
      </c>
      <c r="BC42" s="138" cm="1">
        <f t="array" ref="BC42">$E42*IFERROR(IF($D42&lt;=BC$5,INDEX($E$15:$E$16,MATCH(BC$5,$H$5:$CA$5,0)-MATCH($D42,$D$18:$D$90,0)+1,0),0),0)</f>
        <v>0</v>
      </c>
      <c r="BD42" s="138" cm="1">
        <f t="array" ref="BD42">$E42*IFERROR(IF($D42&lt;=BD$5,INDEX($E$15:$E$16,MATCH(BD$5,$H$5:$CA$5,0)-MATCH($D42,$D$18:$D$90,0)+1,0),0),0)</f>
        <v>0</v>
      </c>
      <c r="BE42" s="138" cm="1">
        <f t="array" ref="BE42">$E42*IFERROR(IF($D42&lt;=BE$5,INDEX($E$15:$E$16,MATCH(BE$5,$H$5:$CA$5,0)-MATCH($D42,$D$18:$D$90,0)+1,0),0),0)</f>
        <v>0</v>
      </c>
      <c r="BF42" s="138" cm="1">
        <f t="array" ref="BF42">$E42*IFERROR(IF($D42&lt;=BF$5,INDEX($E$15:$E$16,MATCH(BF$5,$H$5:$CA$5,0)-MATCH($D42,$D$18:$D$90,0)+1,0),0),0)</f>
        <v>0</v>
      </c>
      <c r="BG42" s="138" cm="1">
        <f t="array" ref="BG42">$E42*IFERROR(IF($D42&lt;=BG$5,INDEX($E$15:$E$16,MATCH(BG$5,$H$5:$CA$5,0)-MATCH($D42,$D$18:$D$90,0)+1,0),0),0)</f>
        <v>0</v>
      </c>
      <c r="BH42" s="138" cm="1">
        <f t="array" ref="BH42">$E42*IFERROR(IF($D42&lt;=BH$5,INDEX($E$15:$E$16,MATCH(BH$5,$H$5:$CA$5,0)-MATCH($D42,$D$18:$D$90,0)+1,0),0),0)</f>
        <v>0</v>
      </c>
      <c r="BI42" s="138" cm="1">
        <f t="array" ref="BI42">$E42*IFERROR(IF($D42&lt;=BI$5,INDEX($E$15:$E$16,MATCH(BI$5,$H$5:$CA$5,0)-MATCH($D42,$D$18:$D$90,0)+1,0),0),0)</f>
        <v>0</v>
      </c>
      <c r="BJ42" s="138" cm="1">
        <f t="array" ref="BJ42">$E42*IFERROR(IF($D42&lt;=BJ$5,INDEX($E$15:$E$16,MATCH(BJ$5,$H$5:$CA$5,0)-MATCH($D42,$D$18:$D$90,0)+1,0),0),0)</f>
        <v>0</v>
      </c>
      <c r="BK42" s="138" cm="1">
        <f t="array" ref="BK42">$E42*IFERROR(IF($D42&lt;=BK$5,INDEX($E$15:$E$16,MATCH(BK$5,$H$5:$CA$5,0)-MATCH($D42,$D$18:$D$90,0)+1,0),0),0)</f>
        <v>0</v>
      </c>
      <c r="BL42" s="138" cm="1">
        <f t="array" ref="BL42">$E42*IFERROR(IF($D42&lt;=BL$5,INDEX($E$15:$E$16,MATCH(BL$5,$H$5:$CA$5,0)-MATCH($D42,$D$18:$D$90,0)+1,0),0),0)</f>
        <v>0</v>
      </c>
      <c r="BM42" s="138" cm="1">
        <f t="array" ref="BM42">$E42*IFERROR(IF($D42&lt;=BM$5,INDEX($E$15:$E$16,MATCH(BM$5,$H$5:$CA$5,0)-MATCH($D42,$D$18:$D$90,0)+1,0),0),0)</f>
        <v>0</v>
      </c>
      <c r="BN42" s="138" cm="1">
        <f t="array" ref="BN42">$E42*IFERROR(IF($D42&lt;=BN$5,INDEX($E$15:$E$16,MATCH(BN$5,$H$5:$CA$5,0)-MATCH($D42,$D$18:$D$90,0)+1,0),0),0)</f>
        <v>0</v>
      </c>
      <c r="BO42" s="138" cm="1">
        <f t="array" ref="BO42">$E42*IFERROR(IF($D42&lt;=BO$5,INDEX($E$15:$E$16,MATCH(BO$5,$H$5:$CA$5,0)-MATCH($D42,$D$18:$D$90,0)+1,0),0),0)</f>
        <v>0</v>
      </c>
      <c r="BP42" s="138" cm="1">
        <f t="array" ref="BP42">$E42*IFERROR(IF($D42&lt;=BP$5,INDEX($E$15:$E$16,MATCH(BP$5,$H$5:$CA$5,0)-MATCH($D42,$D$18:$D$90,0)+1,0),0),0)</f>
        <v>0</v>
      </c>
      <c r="BQ42" s="138" cm="1">
        <f t="array" ref="BQ42">$E42*IFERROR(IF($D42&lt;=BQ$5,INDEX($E$15:$E$16,MATCH(BQ$5,$H$5:$CA$5,0)-MATCH($D42,$D$18:$D$90,0)+1,0),0),0)</f>
        <v>0</v>
      </c>
      <c r="BR42" s="138" cm="1">
        <f t="array" ref="BR42">$E42*IFERROR(IF($D42&lt;=BR$5,INDEX($E$15:$E$16,MATCH(BR$5,$H$5:$CA$5,0)-MATCH($D42,$D$18:$D$90,0)+1,0),0),0)</f>
        <v>0</v>
      </c>
      <c r="BS42" s="138" cm="1">
        <f t="array" ref="BS42">$E42*IFERROR(IF($D42&lt;=BS$5,INDEX($E$15:$E$16,MATCH(BS$5,$H$5:$CA$5,0)-MATCH($D42,$D$18:$D$90,0)+1,0),0),0)</f>
        <v>0</v>
      </c>
      <c r="BT42" s="138" cm="1">
        <f t="array" ref="BT42">$E42*IFERROR(IF($D42&lt;=BT$5,INDEX($E$15:$E$16,MATCH(BT$5,$H$5:$CA$5,0)-MATCH($D42,$D$18:$D$90,0)+1,0),0),0)</f>
        <v>0</v>
      </c>
      <c r="BU42" s="138" cm="1">
        <f t="array" ref="BU42">$E42*IFERROR(IF($D42&lt;=BU$5,INDEX($E$15:$E$16,MATCH(BU$5,$H$5:$CA$5,0)-MATCH($D42,$D$18:$D$90,0)+1,0),0),0)</f>
        <v>0</v>
      </c>
      <c r="BV42" s="138" cm="1">
        <f t="array" ref="BV42">$E42*IFERROR(IF($D42&lt;=BV$5,INDEX($E$15:$E$16,MATCH(BV$5,$H$5:$CA$5,0)-MATCH($D42,$D$18:$D$90,0)+1,0),0),0)</f>
        <v>0</v>
      </c>
      <c r="BW42" s="138" cm="1">
        <f t="array" ref="BW42">$E42*IFERROR(IF($D42&lt;=BW$5,INDEX($E$15:$E$16,MATCH(BW$5,$H$5:$CA$5,0)-MATCH($D42,$D$18:$D$90,0)+1,0),0),0)</f>
        <v>0</v>
      </c>
      <c r="BX42" s="138" cm="1">
        <f t="array" ref="BX42">$E42*IFERROR(IF($D42&lt;=BX$5,INDEX($E$15:$E$16,MATCH(BX$5,$H$5:$CA$5,0)-MATCH($D42,$D$18:$D$90,0)+1,0),0),0)</f>
        <v>0</v>
      </c>
      <c r="BY42" s="138" cm="1">
        <f t="array" ref="BY42">$E42*IFERROR(IF($D42&lt;=BY$5,INDEX($E$15:$E$16,MATCH(BY$5,$H$5:$CA$5,0)-MATCH($D42,$D$18:$D$90,0)+1,0),0),0)</f>
        <v>0</v>
      </c>
      <c r="BZ42" s="138" cm="1">
        <f t="array" ref="BZ42">$E42*IFERROR(IF($D42&lt;=BZ$5,INDEX($E$15:$E$16,MATCH(BZ$5,$H$5:$CA$5,0)-MATCH($D42,$D$18:$D$90,0)+1,0),0),0)</f>
        <v>0</v>
      </c>
      <c r="CA42" s="138" cm="1">
        <f t="array" ref="CA42">$E42*IFERROR(IF($D42&lt;=CA$5,INDEX($E$15:$E$16,MATCH(CA$5,$H$5:$CA$5,0)-MATCH($D42,$D$18:$D$90,0)+1,0),0),0)</f>
        <v>0</v>
      </c>
    </row>
    <row r="43" spans="4:79" outlineLevel="1">
      <c r="D43" s="24">
        <f t="shared" si="10"/>
        <v>46812</v>
      </c>
      <c r="E43" s="137" cm="1">
        <f t="array" ref="E43">INDEX($H$7:$CA$7,0,MATCH($D43,$H$5:$CA$5,0))</f>
        <v>278589.95833333337</v>
      </c>
      <c r="H43" s="138" cm="1">
        <f t="array" ref="H43">$E43*IFERROR(IF($D43&lt;=H$5,INDEX($E$15:$E$16,MATCH(H$5,$H$5:$CA$5,0)-MATCH($D43,$D$18:$D$90,0)+1,0),0),0)</f>
        <v>0</v>
      </c>
      <c r="I43" s="138" cm="1">
        <f t="array" ref="I43">$E43*IFERROR(IF($D43&lt;=I$5,INDEX($E$15:$E$16,MATCH(I$5,$H$5:$CA$5,0)-MATCH($D43,$D$18:$D$90,0)+1,0),0),0)</f>
        <v>0</v>
      </c>
      <c r="J43" s="138" cm="1">
        <f t="array" ref="J43">$E43*IFERROR(IF($D43&lt;=J$5,INDEX($E$15:$E$16,MATCH(J$5,$H$5:$CA$5,0)-MATCH($D43,$D$18:$D$90,0)+1,0),0),0)</f>
        <v>0</v>
      </c>
      <c r="K43" s="138" cm="1">
        <f t="array" ref="K43">$E43*IFERROR(IF($D43&lt;=K$5,INDEX($E$15:$E$16,MATCH(K$5,$H$5:$CA$5,0)-MATCH($D43,$D$18:$D$90,0)+1,0),0),0)</f>
        <v>0</v>
      </c>
      <c r="L43" s="138" cm="1">
        <f t="array" ref="L43">$E43*IFERROR(IF($D43&lt;=L$5,INDEX($E$15:$E$16,MATCH(L$5,$H$5:$CA$5,0)-MATCH($D43,$D$18:$D$90,0)+1,0),0),0)</f>
        <v>0</v>
      </c>
      <c r="M43" s="138" cm="1">
        <f t="array" ref="M43">$E43*IFERROR(IF($D43&lt;=M$5,INDEX($E$15:$E$16,MATCH(M$5,$H$5:$CA$5,0)-MATCH($D43,$D$18:$D$90,0)+1,0),0),0)</f>
        <v>0</v>
      </c>
      <c r="N43" s="138" cm="1">
        <f t="array" ref="N43">$E43*IFERROR(IF($D43&lt;=N$5,INDEX($E$15:$E$16,MATCH(N$5,$H$5:$CA$5,0)-MATCH($D43,$D$18:$D$90,0)+1,0),0),0)</f>
        <v>0</v>
      </c>
      <c r="O43" s="138" cm="1">
        <f t="array" ref="O43">$E43*IFERROR(IF($D43&lt;=O$5,INDEX($E$15:$E$16,MATCH(O$5,$H$5:$CA$5,0)-MATCH($D43,$D$18:$D$90,0)+1,0),0),0)</f>
        <v>0</v>
      </c>
      <c r="P43" s="138" cm="1">
        <f t="array" ref="P43">$E43*IFERROR(IF($D43&lt;=P$5,INDEX($E$15:$E$16,MATCH(P$5,$H$5:$CA$5,0)-MATCH($D43,$D$18:$D$90,0)+1,0),0),0)</f>
        <v>0</v>
      </c>
      <c r="Q43" s="138" cm="1">
        <f t="array" ref="Q43">$E43*IFERROR(IF($D43&lt;=Q$5,INDEX($E$15:$E$16,MATCH(Q$5,$H$5:$CA$5,0)-MATCH($D43,$D$18:$D$90,0)+1,0),0),0)</f>
        <v>0</v>
      </c>
      <c r="R43" s="138" cm="1">
        <f t="array" ref="R43">$E43*IFERROR(IF($D43&lt;=R$5,INDEX($E$15:$E$16,MATCH(R$5,$H$5:$CA$5,0)-MATCH($D43,$D$18:$D$90,0)+1,0),0),0)</f>
        <v>0</v>
      </c>
      <c r="S43" s="138" cm="1">
        <f t="array" ref="S43">$E43*IFERROR(IF($D43&lt;=S$5,INDEX($E$15:$E$16,MATCH(S$5,$H$5:$CA$5,0)-MATCH($D43,$D$18:$D$90,0)+1,0),0),0)</f>
        <v>0</v>
      </c>
      <c r="T43" s="138" cm="1">
        <f t="array" ref="T43">$E43*IFERROR(IF($D43&lt;=T$5,INDEX($E$15:$E$16,MATCH(T$5,$H$5:$CA$5,0)-MATCH($D43,$D$18:$D$90,0)+1,0),0),0)</f>
        <v>0</v>
      </c>
      <c r="U43" s="138" cm="1">
        <f t="array" ref="U43">$E43*IFERROR(IF($D43&lt;=U$5,INDEX($E$15:$E$16,MATCH(U$5,$H$5:$CA$5,0)-MATCH($D43,$D$18:$D$90,0)+1,0),0),0)</f>
        <v>0</v>
      </c>
      <c r="V43" s="138" cm="1">
        <f t="array" ref="V43">$E43*IFERROR(IF($D43&lt;=V$5,INDEX($E$15:$E$16,MATCH(V$5,$H$5:$CA$5,0)-MATCH($D43,$D$18:$D$90,0)+1,0),0),0)</f>
        <v>0</v>
      </c>
      <c r="W43" s="138" cm="1">
        <f t="array" ref="W43">$E43*IFERROR(IF($D43&lt;=W$5,INDEX($E$15:$E$16,MATCH(W$5,$H$5:$CA$5,0)-MATCH($D43,$D$18:$D$90,0)+1,0),0),0)</f>
        <v>0</v>
      </c>
      <c r="X43" s="138" cm="1">
        <f t="array" ref="X43">$E43*IFERROR(IF($D43&lt;=X$5,INDEX($E$15:$E$16,MATCH(X$5,$H$5:$CA$5,0)-MATCH($D43,$D$18:$D$90,0)+1,0),0),0)</f>
        <v>0</v>
      </c>
      <c r="Y43" s="138" cm="1">
        <f t="array" ref="Y43">$E43*IFERROR(IF($D43&lt;=Y$5,INDEX($E$15:$E$16,MATCH(Y$5,$H$5:$CA$5,0)-MATCH($D43,$D$18:$D$90,0)+1,0),0),0)</f>
        <v>0</v>
      </c>
      <c r="Z43" s="138" cm="1">
        <f t="array" ref="Z43">$E43*IFERROR(IF($D43&lt;=Z$5,INDEX($E$15:$E$16,MATCH(Z$5,$H$5:$CA$5,0)-MATCH($D43,$D$18:$D$90,0)+1,0),0),0)</f>
        <v>0</v>
      </c>
      <c r="AA43" s="138" cm="1">
        <f t="array" ref="AA43">$E43*IFERROR(IF($D43&lt;=AA$5,INDEX($E$15:$E$16,MATCH(AA$5,$H$5:$CA$5,0)-MATCH($D43,$D$18:$D$90,0)+1,0),0),0)</f>
        <v>0</v>
      </c>
      <c r="AB43" s="138" cm="1">
        <f t="array" ref="AB43">$E43*IFERROR(IF($D43&lt;=AB$5,INDEX($E$15:$E$16,MATCH(AB$5,$H$5:$CA$5,0)-MATCH($D43,$D$18:$D$90,0)+1,0),0),0)</f>
        <v>0</v>
      </c>
      <c r="AC43" s="138" cm="1">
        <f t="array" ref="AC43">$E43*IFERROR(IF($D43&lt;=AC$5,INDEX($E$15:$E$16,MATCH(AC$5,$H$5:$CA$5,0)-MATCH($D43,$D$18:$D$90,0)+1,0),0),0)</f>
        <v>0</v>
      </c>
      <c r="AD43" s="138" cm="1">
        <f t="array" ref="AD43">$E43*IFERROR(IF($D43&lt;=AD$5,INDEX($E$15:$E$16,MATCH(AD$5,$H$5:$CA$5,0)-MATCH($D43,$D$18:$D$90,0)+1,0),0),0)</f>
        <v>0</v>
      </c>
      <c r="AE43" s="138" cm="1">
        <f t="array" ref="AE43">$E43*IFERROR(IF($D43&lt;=AE$5,INDEX($E$15:$E$16,MATCH(AE$5,$H$5:$CA$5,0)-MATCH($D43,$D$18:$D$90,0)+1,0),0),0)</f>
        <v>0</v>
      </c>
      <c r="AF43" s="138" cm="1">
        <f t="array" ref="AF43">$E43*IFERROR(IF($D43&lt;=AF$5,INDEX($E$15:$E$16,MATCH(AF$5,$H$5:$CA$5,0)-MATCH($D43,$D$18:$D$90,0)+1,0),0),0)</f>
        <v>0</v>
      </c>
      <c r="AG43" s="138" cm="1">
        <f t="array" ref="AG43">$E43*IFERROR(IF($D43&lt;=AG$5,INDEX($E$15:$E$16,MATCH(AG$5,$H$5:$CA$5,0)-MATCH($D43,$D$18:$D$90,0)+1,0),0),0)</f>
        <v>139294.97916666669</v>
      </c>
      <c r="AH43" s="138" cm="1">
        <f t="array" ref="AH43">$E43*IFERROR(IF($D43&lt;=AH$5,INDEX($E$15:$E$16,MATCH(AH$5,$H$5:$CA$5,0)-MATCH($D43,$D$18:$D$90,0)+1,0),0),0)</f>
        <v>139294.97916666669</v>
      </c>
      <c r="AI43" s="138" cm="1">
        <f t="array" ref="AI43">$E43*IFERROR(IF($D43&lt;=AI$5,INDEX($E$15:$E$16,MATCH(AI$5,$H$5:$CA$5,0)-MATCH($D43,$D$18:$D$90,0)+1,0),0),0)</f>
        <v>0</v>
      </c>
      <c r="AJ43" s="138" cm="1">
        <f t="array" ref="AJ43">$E43*IFERROR(IF($D43&lt;=AJ$5,INDEX($E$15:$E$16,MATCH(AJ$5,$H$5:$CA$5,0)-MATCH($D43,$D$18:$D$90,0)+1,0),0),0)</f>
        <v>0</v>
      </c>
      <c r="AK43" s="138" cm="1">
        <f t="array" ref="AK43">$E43*IFERROR(IF($D43&lt;=AK$5,INDEX($E$15:$E$16,MATCH(AK$5,$H$5:$CA$5,0)-MATCH($D43,$D$18:$D$90,0)+1,0),0),0)</f>
        <v>0</v>
      </c>
      <c r="AL43" s="138" cm="1">
        <f t="array" ref="AL43">$E43*IFERROR(IF($D43&lt;=AL$5,INDEX($E$15:$E$16,MATCH(AL$5,$H$5:$CA$5,0)-MATCH($D43,$D$18:$D$90,0)+1,0),0),0)</f>
        <v>0</v>
      </c>
      <c r="AM43" s="138" cm="1">
        <f t="array" ref="AM43">$E43*IFERROR(IF($D43&lt;=AM$5,INDEX($E$15:$E$16,MATCH(AM$5,$H$5:$CA$5,0)-MATCH($D43,$D$18:$D$90,0)+1,0),0),0)</f>
        <v>0</v>
      </c>
      <c r="AN43" s="138" cm="1">
        <f t="array" ref="AN43">$E43*IFERROR(IF($D43&lt;=AN$5,INDEX($E$15:$E$16,MATCH(AN$5,$H$5:$CA$5,0)-MATCH($D43,$D$18:$D$90,0)+1,0),0),0)</f>
        <v>0</v>
      </c>
      <c r="AO43" s="138" cm="1">
        <f t="array" ref="AO43">$E43*IFERROR(IF($D43&lt;=AO$5,INDEX($E$15:$E$16,MATCH(AO$5,$H$5:$CA$5,0)-MATCH($D43,$D$18:$D$90,0)+1,0),0),0)</f>
        <v>0</v>
      </c>
      <c r="AP43" s="138" cm="1">
        <f t="array" ref="AP43">$E43*IFERROR(IF($D43&lt;=AP$5,INDEX($E$15:$E$16,MATCH(AP$5,$H$5:$CA$5,0)-MATCH($D43,$D$18:$D$90,0)+1,0),0),0)</f>
        <v>0</v>
      </c>
      <c r="AQ43" s="138" cm="1">
        <f t="array" ref="AQ43">$E43*IFERROR(IF($D43&lt;=AQ$5,INDEX($E$15:$E$16,MATCH(AQ$5,$H$5:$CA$5,0)-MATCH($D43,$D$18:$D$90,0)+1,0),0),0)</f>
        <v>0</v>
      </c>
      <c r="AR43" s="138" cm="1">
        <f t="array" ref="AR43">$E43*IFERROR(IF($D43&lt;=AR$5,INDEX($E$15:$E$16,MATCH(AR$5,$H$5:$CA$5,0)-MATCH($D43,$D$18:$D$90,0)+1,0),0),0)</f>
        <v>0</v>
      </c>
      <c r="AS43" s="138" cm="1">
        <f t="array" ref="AS43">$E43*IFERROR(IF($D43&lt;=AS$5,INDEX($E$15:$E$16,MATCH(AS$5,$H$5:$CA$5,0)-MATCH($D43,$D$18:$D$90,0)+1,0),0),0)</f>
        <v>0</v>
      </c>
      <c r="AT43" s="138" cm="1">
        <f t="array" ref="AT43">$E43*IFERROR(IF($D43&lt;=AT$5,INDEX($E$15:$E$16,MATCH(AT$5,$H$5:$CA$5,0)-MATCH($D43,$D$18:$D$90,0)+1,0),0),0)</f>
        <v>0</v>
      </c>
      <c r="AU43" s="138" cm="1">
        <f t="array" ref="AU43">$E43*IFERROR(IF($D43&lt;=AU$5,INDEX($E$15:$E$16,MATCH(AU$5,$H$5:$CA$5,0)-MATCH($D43,$D$18:$D$90,0)+1,0),0),0)</f>
        <v>0</v>
      </c>
      <c r="AV43" s="138" cm="1">
        <f t="array" ref="AV43">$E43*IFERROR(IF($D43&lt;=AV$5,INDEX($E$15:$E$16,MATCH(AV$5,$H$5:$CA$5,0)-MATCH($D43,$D$18:$D$90,0)+1,0),0),0)</f>
        <v>0</v>
      </c>
      <c r="AW43" s="138" cm="1">
        <f t="array" ref="AW43">$E43*IFERROR(IF($D43&lt;=AW$5,INDEX($E$15:$E$16,MATCH(AW$5,$H$5:$CA$5,0)-MATCH($D43,$D$18:$D$90,0)+1,0),0),0)</f>
        <v>0</v>
      </c>
      <c r="AX43" s="138" cm="1">
        <f t="array" ref="AX43">$E43*IFERROR(IF($D43&lt;=AX$5,INDEX($E$15:$E$16,MATCH(AX$5,$H$5:$CA$5,0)-MATCH($D43,$D$18:$D$90,0)+1,0),0),0)</f>
        <v>0</v>
      </c>
      <c r="AY43" s="138" cm="1">
        <f t="array" ref="AY43">$E43*IFERROR(IF($D43&lt;=AY$5,INDEX($E$15:$E$16,MATCH(AY$5,$H$5:$CA$5,0)-MATCH($D43,$D$18:$D$90,0)+1,0),0),0)</f>
        <v>0</v>
      </c>
      <c r="AZ43" s="138" cm="1">
        <f t="array" ref="AZ43">$E43*IFERROR(IF($D43&lt;=AZ$5,INDEX($E$15:$E$16,MATCH(AZ$5,$H$5:$CA$5,0)-MATCH($D43,$D$18:$D$90,0)+1,0),0),0)</f>
        <v>0</v>
      </c>
      <c r="BA43" s="138" cm="1">
        <f t="array" ref="BA43">$E43*IFERROR(IF($D43&lt;=BA$5,INDEX($E$15:$E$16,MATCH(BA$5,$H$5:$CA$5,0)-MATCH($D43,$D$18:$D$90,0)+1,0),0),0)</f>
        <v>0</v>
      </c>
      <c r="BB43" s="138" cm="1">
        <f t="array" ref="BB43">$E43*IFERROR(IF($D43&lt;=BB$5,INDEX($E$15:$E$16,MATCH(BB$5,$H$5:$CA$5,0)-MATCH($D43,$D$18:$D$90,0)+1,0),0),0)</f>
        <v>0</v>
      </c>
      <c r="BC43" s="138" cm="1">
        <f t="array" ref="BC43">$E43*IFERROR(IF($D43&lt;=BC$5,INDEX($E$15:$E$16,MATCH(BC$5,$H$5:$CA$5,0)-MATCH($D43,$D$18:$D$90,0)+1,0),0),0)</f>
        <v>0</v>
      </c>
      <c r="BD43" s="138" cm="1">
        <f t="array" ref="BD43">$E43*IFERROR(IF($D43&lt;=BD$5,INDEX($E$15:$E$16,MATCH(BD$5,$H$5:$CA$5,0)-MATCH($D43,$D$18:$D$90,0)+1,0),0),0)</f>
        <v>0</v>
      </c>
      <c r="BE43" s="138" cm="1">
        <f t="array" ref="BE43">$E43*IFERROR(IF($D43&lt;=BE$5,INDEX($E$15:$E$16,MATCH(BE$5,$H$5:$CA$5,0)-MATCH($D43,$D$18:$D$90,0)+1,0),0),0)</f>
        <v>0</v>
      </c>
      <c r="BF43" s="138" cm="1">
        <f t="array" ref="BF43">$E43*IFERROR(IF($D43&lt;=BF$5,INDEX($E$15:$E$16,MATCH(BF$5,$H$5:$CA$5,0)-MATCH($D43,$D$18:$D$90,0)+1,0),0),0)</f>
        <v>0</v>
      </c>
      <c r="BG43" s="138" cm="1">
        <f t="array" ref="BG43">$E43*IFERROR(IF($D43&lt;=BG$5,INDEX($E$15:$E$16,MATCH(BG$5,$H$5:$CA$5,0)-MATCH($D43,$D$18:$D$90,0)+1,0),0),0)</f>
        <v>0</v>
      </c>
      <c r="BH43" s="138" cm="1">
        <f t="array" ref="BH43">$E43*IFERROR(IF($D43&lt;=BH$5,INDEX($E$15:$E$16,MATCH(BH$5,$H$5:$CA$5,0)-MATCH($D43,$D$18:$D$90,0)+1,0),0),0)</f>
        <v>0</v>
      </c>
      <c r="BI43" s="138" cm="1">
        <f t="array" ref="BI43">$E43*IFERROR(IF($D43&lt;=BI$5,INDEX($E$15:$E$16,MATCH(BI$5,$H$5:$CA$5,0)-MATCH($D43,$D$18:$D$90,0)+1,0),0),0)</f>
        <v>0</v>
      </c>
      <c r="BJ43" s="138" cm="1">
        <f t="array" ref="BJ43">$E43*IFERROR(IF($D43&lt;=BJ$5,INDEX($E$15:$E$16,MATCH(BJ$5,$H$5:$CA$5,0)-MATCH($D43,$D$18:$D$90,0)+1,0),0),0)</f>
        <v>0</v>
      </c>
      <c r="BK43" s="138" cm="1">
        <f t="array" ref="BK43">$E43*IFERROR(IF($D43&lt;=BK$5,INDEX($E$15:$E$16,MATCH(BK$5,$H$5:$CA$5,0)-MATCH($D43,$D$18:$D$90,0)+1,0),0),0)</f>
        <v>0</v>
      </c>
      <c r="BL43" s="138" cm="1">
        <f t="array" ref="BL43">$E43*IFERROR(IF($D43&lt;=BL$5,INDEX($E$15:$E$16,MATCH(BL$5,$H$5:$CA$5,0)-MATCH($D43,$D$18:$D$90,0)+1,0),0),0)</f>
        <v>0</v>
      </c>
      <c r="BM43" s="138" cm="1">
        <f t="array" ref="BM43">$E43*IFERROR(IF($D43&lt;=BM$5,INDEX($E$15:$E$16,MATCH(BM$5,$H$5:$CA$5,0)-MATCH($D43,$D$18:$D$90,0)+1,0),0),0)</f>
        <v>0</v>
      </c>
      <c r="BN43" s="138" cm="1">
        <f t="array" ref="BN43">$E43*IFERROR(IF($D43&lt;=BN$5,INDEX($E$15:$E$16,MATCH(BN$5,$H$5:$CA$5,0)-MATCH($D43,$D$18:$D$90,0)+1,0),0),0)</f>
        <v>0</v>
      </c>
      <c r="BO43" s="138" cm="1">
        <f t="array" ref="BO43">$E43*IFERROR(IF($D43&lt;=BO$5,INDEX($E$15:$E$16,MATCH(BO$5,$H$5:$CA$5,0)-MATCH($D43,$D$18:$D$90,0)+1,0),0),0)</f>
        <v>0</v>
      </c>
      <c r="BP43" s="138" cm="1">
        <f t="array" ref="BP43">$E43*IFERROR(IF($D43&lt;=BP$5,INDEX($E$15:$E$16,MATCH(BP$5,$H$5:$CA$5,0)-MATCH($D43,$D$18:$D$90,0)+1,0),0),0)</f>
        <v>0</v>
      </c>
      <c r="BQ43" s="138" cm="1">
        <f t="array" ref="BQ43">$E43*IFERROR(IF($D43&lt;=BQ$5,INDEX($E$15:$E$16,MATCH(BQ$5,$H$5:$CA$5,0)-MATCH($D43,$D$18:$D$90,0)+1,0),0),0)</f>
        <v>0</v>
      </c>
      <c r="BR43" s="138" cm="1">
        <f t="array" ref="BR43">$E43*IFERROR(IF($D43&lt;=BR$5,INDEX($E$15:$E$16,MATCH(BR$5,$H$5:$CA$5,0)-MATCH($D43,$D$18:$D$90,0)+1,0),0),0)</f>
        <v>0</v>
      </c>
      <c r="BS43" s="138" cm="1">
        <f t="array" ref="BS43">$E43*IFERROR(IF($D43&lt;=BS$5,INDEX($E$15:$E$16,MATCH(BS$5,$H$5:$CA$5,0)-MATCH($D43,$D$18:$D$90,0)+1,0),0),0)</f>
        <v>0</v>
      </c>
      <c r="BT43" s="138" cm="1">
        <f t="array" ref="BT43">$E43*IFERROR(IF($D43&lt;=BT$5,INDEX($E$15:$E$16,MATCH(BT$5,$H$5:$CA$5,0)-MATCH($D43,$D$18:$D$90,0)+1,0),0),0)</f>
        <v>0</v>
      </c>
      <c r="BU43" s="138" cm="1">
        <f t="array" ref="BU43">$E43*IFERROR(IF($D43&lt;=BU$5,INDEX($E$15:$E$16,MATCH(BU$5,$H$5:$CA$5,0)-MATCH($D43,$D$18:$D$90,0)+1,0),0),0)</f>
        <v>0</v>
      </c>
      <c r="BV43" s="138" cm="1">
        <f t="array" ref="BV43">$E43*IFERROR(IF($D43&lt;=BV$5,INDEX($E$15:$E$16,MATCH(BV$5,$H$5:$CA$5,0)-MATCH($D43,$D$18:$D$90,0)+1,0),0),0)</f>
        <v>0</v>
      </c>
      <c r="BW43" s="138" cm="1">
        <f t="array" ref="BW43">$E43*IFERROR(IF($D43&lt;=BW$5,INDEX($E$15:$E$16,MATCH(BW$5,$H$5:$CA$5,0)-MATCH($D43,$D$18:$D$90,0)+1,0),0),0)</f>
        <v>0</v>
      </c>
      <c r="BX43" s="138" cm="1">
        <f t="array" ref="BX43">$E43*IFERROR(IF($D43&lt;=BX$5,INDEX($E$15:$E$16,MATCH(BX$5,$H$5:$CA$5,0)-MATCH($D43,$D$18:$D$90,0)+1,0),0),0)</f>
        <v>0</v>
      </c>
      <c r="BY43" s="138" cm="1">
        <f t="array" ref="BY43">$E43*IFERROR(IF($D43&lt;=BY$5,INDEX($E$15:$E$16,MATCH(BY$5,$H$5:$CA$5,0)-MATCH($D43,$D$18:$D$90,0)+1,0),0),0)</f>
        <v>0</v>
      </c>
      <c r="BZ43" s="138" cm="1">
        <f t="array" ref="BZ43">$E43*IFERROR(IF($D43&lt;=BZ$5,INDEX($E$15:$E$16,MATCH(BZ$5,$H$5:$CA$5,0)-MATCH($D43,$D$18:$D$90,0)+1,0),0),0)</f>
        <v>0</v>
      </c>
      <c r="CA43" s="138" cm="1">
        <f t="array" ref="CA43">$E43*IFERROR(IF($D43&lt;=CA$5,INDEX($E$15:$E$16,MATCH(CA$5,$H$5:$CA$5,0)-MATCH($D43,$D$18:$D$90,0)+1,0),0),0)</f>
        <v>0</v>
      </c>
    </row>
    <row r="44" spans="4:79" outlineLevel="1">
      <c r="D44" s="24">
        <f t="shared" si="10"/>
        <v>46843</v>
      </c>
      <c r="E44" s="137" cm="1">
        <f t="array" ref="E44">INDEX($H$7:$CA$7,0,MATCH($D44,$H$5:$CA$5,0))</f>
        <v>369752.5625</v>
      </c>
      <c r="H44" s="138" cm="1">
        <f t="array" ref="H44">$E44*IFERROR(IF($D44&lt;=H$5,INDEX($E$15:$E$16,MATCH(H$5,$H$5:$CA$5,0)-MATCH($D44,$D$18:$D$90,0)+1,0),0),0)</f>
        <v>0</v>
      </c>
      <c r="I44" s="138" cm="1">
        <f t="array" ref="I44">$E44*IFERROR(IF($D44&lt;=I$5,INDEX($E$15:$E$16,MATCH(I$5,$H$5:$CA$5,0)-MATCH($D44,$D$18:$D$90,0)+1,0),0),0)</f>
        <v>0</v>
      </c>
      <c r="J44" s="138" cm="1">
        <f t="array" ref="J44">$E44*IFERROR(IF($D44&lt;=J$5,INDEX($E$15:$E$16,MATCH(J$5,$H$5:$CA$5,0)-MATCH($D44,$D$18:$D$90,0)+1,0),0),0)</f>
        <v>0</v>
      </c>
      <c r="K44" s="138" cm="1">
        <f t="array" ref="K44">$E44*IFERROR(IF($D44&lt;=K$5,INDEX($E$15:$E$16,MATCH(K$5,$H$5:$CA$5,0)-MATCH($D44,$D$18:$D$90,0)+1,0),0),0)</f>
        <v>0</v>
      </c>
      <c r="L44" s="138" cm="1">
        <f t="array" ref="L44">$E44*IFERROR(IF($D44&lt;=L$5,INDEX($E$15:$E$16,MATCH(L$5,$H$5:$CA$5,0)-MATCH($D44,$D$18:$D$90,0)+1,0),0),0)</f>
        <v>0</v>
      </c>
      <c r="M44" s="138" cm="1">
        <f t="array" ref="M44">$E44*IFERROR(IF($D44&lt;=M$5,INDEX($E$15:$E$16,MATCH(M$5,$H$5:$CA$5,0)-MATCH($D44,$D$18:$D$90,0)+1,0),0),0)</f>
        <v>0</v>
      </c>
      <c r="N44" s="138" cm="1">
        <f t="array" ref="N44">$E44*IFERROR(IF($D44&lt;=N$5,INDEX($E$15:$E$16,MATCH(N$5,$H$5:$CA$5,0)-MATCH($D44,$D$18:$D$90,0)+1,0),0),0)</f>
        <v>0</v>
      </c>
      <c r="O44" s="138" cm="1">
        <f t="array" ref="O44">$E44*IFERROR(IF($D44&lt;=O$5,INDEX($E$15:$E$16,MATCH(O$5,$H$5:$CA$5,0)-MATCH($D44,$D$18:$D$90,0)+1,0),0),0)</f>
        <v>0</v>
      </c>
      <c r="P44" s="138" cm="1">
        <f t="array" ref="P44">$E44*IFERROR(IF($D44&lt;=P$5,INDEX($E$15:$E$16,MATCH(P$5,$H$5:$CA$5,0)-MATCH($D44,$D$18:$D$90,0)+1,0),0),0)</f>
        <v>0</v>
      </c>
      <c r="Q44" s="138" cm="1">
        <f t="array" ref="Q44">$E44*IFERROR(IF($D44&lt;=Q$5,INDEX($E$15:$E$16,MATCH(Q$5,$H$5:$CA$5,0)-MATCH($D44,$D$18:$D$90,0)+1,0),0),0)</f>
        <v>0</v>
      </c>
      <c r="R44" s="138" cm="1">
        <f t="array" ref="R44">$E44*IFERROR(IF($D44&lt;=R$5,INDEX($E$15:$E$16,MATCH(R$5,$H$5:$CA$5,0)-MATCH($D44,$D$18:$D$90,0)+1,0),0),0)</f>
        <v>0</v>
      </c>
      <c r="S44" s="138" cm="1">
        <f t="array" ref="S44">$E44*IFERROR(IF($D44&lt;=S$5,INDEX($E$15:$E$16,MATCH(S$5,$H$5:$CA$5,0)-MATCH($D44,$D$18:$D$90,0)+1,0),0),0)</f>
        <v>0</v>
      </c>
      <c r="T44" s="138" cm="1">
        <f t="array" ref="T44">$E44*IFERROR(IF($D44&lt;=T$5,INDEX($E$15:$E$16,MATCH(T$5,$H$5:$CA$5,0)-MATCH($D44,$D$18:$D$90,0)+1,0),0),0)</f>
        <v>0</v>
      </c>
      <c r="U44" s="138" cm="1">
        <f t="array" ref="U44">$E44*IFERROR(IF($D44&lt;=U$5,INDEX($E$15:$E$16,MATCH(U$5,$H$5:$CA$5,0)-MATCH($D44,$D$18:$D$90,0)+1,0),0),0)</f>
        <v>0</v>
      </c>
      <c r="V44" s="138" cm="1">
        <f t="array" ref="V44">$E44*IFERROR(IF($D44&lt;=V$5,INDEX($E$15:$E$16,MATCH(V$5,$H$5:$CA$5,0)-MATCH($D44,$D$18:$D$90,0)+1,0),0),0)</f>
        <v>0</v>
      </c>
      <c r="W44" s="138" cm="1">
        <f t="array" ref="W44">$E44*IFERROR(IF($D44&lt;=W$5,INDEX($E$15:$E$16,MATCH(W$5,$H$5:$CA$5,0)-MATCH($D44,$D$18:$D$90,0)+1,0),0),0)</f>
        <v>0</v>
      </c>
      <c r="X44" s="138" cm="1">
        <f t="array" ref="X44">$E44*IFERROR(IF($D44&lt;=X$5,INDEX($E$15:$E$16,MATCH(X$5,$H$5:$CA$5,0)-MATCH($D44,$D$18:$D$90,0)+1,0),0),0)</f>
        <v>0</v>
      </c>
      <c r="Y44" s="138" cm="1">
        <f t="array" ref="Y44">$E44*IFERROR(IF($D44&lt;=Y$5,INDEX($E$15:$E$16,MATCH(Y$5,$H$5:$CA$5,0)-MATCH($D44,$D$18:$D$90,0)+1,0),0),0)</f>
        <v>0</v>
      </c>
      <c r="Z44" s="138" cm="1">
        <f t="array" ref="Z44">$E44*IFERROR(IF($D44&lt;=Z$5,INDEX($E$15:$E$16,MATCH(Z$5,$H$5:$CA$5,0)-MATCH($D44,$D$18:$D$90,0)+1,0),0),0)</f>
        <v>0</v>
      </c>
      <c r="AA44" s="138" cm="1">
        <f t="array" ref="AA44">$E44*IFERROR(IF($D44&lt;=AA$5,INDEX($E$15:$E$16,MATCH(AA$5,$H$5:$CA$5,0)-MATCH($D44,$D$18:$D$90,0)+1,0),0),0)</f>
        <v>0</v>
      </c>
      <c r="AB44" s="138" cm="1">
        <f t="array" ref="AB44">$E44*IFERROR(IF($D44&lt;=AB$5,INDEX($E$15:$E$16,MATCH(AB$5,$H$5:$CA$5,0)-MATCH($D44,$D$18:$D$90,0)+1,0),0),0)</f>
        <v>0</v>
      </c>
      <c r="AC44" s="138" cm="1">
        <f t="array" ref="AC44">$E44*IFERROR(IF($D44&lt;=AC$5,INDEX($E$15:$E$16,MATCH(AC$5,$H$5:$CA$5,0)-MATCH($D44,$D$18:$D$90,0)+1,0),0),0)</f>
        <v>0</v>
      </c>
      <c r="AD44" s="138" cm="1">
        <f t="array" ref="AD44">$E44*IFERROR(IF($D44&lt;=AD$5,INDEX($E$15:$E$16,MATCH(AD$5,$H$5:$CA$5,0)-MATCH($D44,$D$18:$D$90,0)+1,0),0),0)</f>
        <v>0</v>
      </c>
      <c r="AE44" s="138" cm="1">
        <f t="array" ref="AE44">$E44*IFERROR(IF($D44&lt;=AE$5,INDEX($E$15:$E$16,MATCH(AE$5,$H$5:$CA$5,0)-MATCH($D44,$D$18:$D$90,0)+1,0),0),0)</f>
        <v>0</v>
      </c>
      <c r="AF44" s="138" cm="1">
        <f t="array" ref="AF44">$E44*IFERROR(IF($D44&lt;=AF$5,INDEX($E$15:$E$16,MATCH(AF$5,$H$5:$CA$5,0)-MATCH($D44,$D$18:$D$90,0)+1,0),0),0)</f>
        <v>0</v>
      </c>
      <c r="AG44" s="138" cm="1">
        <f t="array" ref="AG44">$E44*IFERROR(IF($D44&lt;=AG$5,INDEX($E$15:$E$16,MATCH(AG$5,$H$5:$CA$5,0)-MATCH($D44,$D$18:$D$90,0)+1,0),0),0)</f>
        <v>0</v>
      </c>
      <c r="AH44" s="138" cm="1">
        <f t="array" ref="AH44">$E44*IFERROR(IF($D44&lt;=AH$5,INDEX($E$15:$E$16,MATCH(AH$5,$H$5:$CA$5,0)-MATCH($D44,$D$18:$D$90,0)+1,0),0),0)</f>
        <v>184876.28125</v>
      </c>
      <c r="AI44" s="138" cm="1">
        <f t="array" ref="AI44">$E44*IFERROR(IF($D44&lt;=AI$5,INDEX($E$15:$E$16,MATCH(AI$5,$H$5:$CA$5,0)-MATCH($D44,$D$18:$D$90,0)+1,0),0),0)</f>
        <v>184876.28125</v>
      </c>
      <c r="AJ44" s="138" cm="1">
        <f t="array" ref="AJ44">$E44*IFERROR(IF($D44&lt;=AJ$5,INDEX($E$15:$E$16,MATCH(AJ$5,$H$5:$CA$5,0)-MATCH($D44,$D$18:$D$90,0)+1,0),0),0)</f>
        <v>0</v>
      </c>
      <c r="AK44" s="138" cm="1">
        <f t="array" ref="AK44">$E44*IFERROR(IF($D44&lt;=AK$5,INDEX($E$15:$E$16,MATCH(AK$5,$H$5:$CA$5,0)-MATCH($D44,$D$18:$D$90,0)+1,0),0),0)</f>
        <v>0</v>
      </c>
      <c r="AL44" s="138" cm="1">
        <f t="array" ref="AL44">$E44*IFERROR(IF($D44&lt;=AL$5,INDEX($E$15:$E$16,MATCH(AL$5,$H$5:$CA$5,0)-MATCH($D44,$D$18:$D$90,0)+1,0),0),0)</f>
        <v>0</v>
      </c>
      <c r="AM44" s="138" cm="1">
        <f t="array" ref="AM44">$E44*IFERROR(IF($D44&lt;=AM$5,INDEX($E$15:$E$16,MATCH(AM$5,$H$5:$CA$5,0)-MATCH($D44,$D$18:$D$90,0)+1,0),0),0)</f>
        <v>0</v>
      </c>
      <c r="AN44" s="138" cm="1">
        <f t="array" ref="AN44">$E44*IFERROR(IF($D44&lt;=AN$5,INDEX($E$15:$E$16,MATCH(AN$5,$H$5:$CA$5,0)-MATCH($D44,$D$18:$D$90,0)+1,0),0),0)</f>
        <v>0</v>
      </c>
      <c r="AO44" s="138" cm="1">
        <f t="array" ref="AO44">$E44*IFERROR(IF($D44&lt;=AO$5,INDEX($E$15:$E$16,MATCH(AO$5,$H$5:$CA$5,0)-MATCH($D44,$D$18:$D$90,0)+1,0),0),0)</f>
        <v>0</v>
      </c>
      <c r="AP44" s="138" cm="1">
        <f t="array" ref="AP44">$E44*IFERROR(IF($D44&lt;=AP$5,INDEX($E$15:$E$16,MATCH(AP$5,$H$5:$CA$5,0)-MATCH($D44,$D$18:$D$90,0)+1,0),0),0)</f>
        <v>0</v>
      </c>
      <c r="AQ44" s="138" cm="1">
        <f t="array" ref="AQ44">$E44*IFERROR(IF($D44&lt;=AQ$5,INDEX($E$15:$E$16,MATCH(AQ$5,$H$5:$CA$5,0)-MATCH($D44,$D$18:$D$90,0)+1,0),0),0)</f>
        <v>0</v>
      </c>
      <c r="AR44" s="138" cm="1">
        <f t="array" ref="AR44">$E44*IFERROR(IF($D44&lt;=AR$5,INDEX($E$15:$E$16,MATCH(AR$5,$H$5:$CA$5,0)-MATCH($D44,$D$18:$D$90,0)+1,0),0),0)</f>
        <v>0</v>
      </c>
      <c r="AS44" s="138" cm="1">
        <f t="array" ref="AS44">$E44*IFERROR(IF($D44&lt;=AS$5,INDEX($E$15:$E$16,MATCH(AS$5,$H$5:$CA$5,0)-MATCH($D44,$D$18:$D$90,0)+1,0),0),0)</f>
        <v>0</v>
      </c>
      <c r="AT44" s="138" cm="1">
        <f t="array" ref="AT44">$E44*IFERROR(IF($D44&lt;=AT$5,INDEX($E$15:$E$16,MATCH(AT$5,$H$5:$CA$5,0)-MATCH($D44,$D$18:$D$90,0)+1,0),0),0)</f>
        <v>0</v>
      </c>
      <c r="AU44" s="138" cm="1">
        <f t="array" ref="AU44">$E44*IFERROR(IF($D44&lt;=AU$5,INDEX($E$15:$E$16,MATCH(AU$5,$H$5:$CA$5,0)-MATCH($D44,$D$18:$D$90,0)+1,0),0),0)</f>
        <v>0</v>
      </c>
      <c r="AV44" s="138" cm="1">
        <f t="array" ref="AV44">$E44*IFERROR(IF($D44&lt;=AV$5,INDEX($E$15:$E$16,MATCH(AV$5,$H$5:$CA$5,0)-MATCH($D44,$D$18:$D$90,0)+1,0),0),0)</f>
        <v>0</v>
      </c>
      <c r="AW44" s="138" cm="1">
        <f t="array" ref="AW44">$E44*IFERROR(IF($D44&lt;=AW$5,INDEX($E$15:$E$16,MATCH(AW$5,$H$5:$CA$5,0)-MATCH($D44,$D$18:$D$90,0)+1,0),0),0)</f>
        <v>0</v>
      </c>
      <c r="AX44" s="138" cm="1">
        <f t="array" ref="AX44">$E44*IFERROR(IF($D44&lt;=AX$5,INDEX($E$15:$E$16,MATCH(AX$5,$H$5:$CA$5,0)-MATCH($D44,$D$18:$D$90,0)+1,0),0),0)</f>
        <v>0</v>
      </c>
      <c r="AY44" s="138" cm="1">
        <f t="array" ref="AY44">$E44*IFERROR(IF($D44&lt;=AY$5,INDEX($E$15:$E$16,MATCH(AY$5,$H$5:$CA$5,0)-MATCH($D44,$D$18:$D$90,0)+1,0),0),0)</f>
        <v>0</v>
      </c>
      <c r="AZ44" s="138" cm="1">
        <f t="array" ref="AZ44">$E44*IFERROR(IF($D44&lt;=AZ$5,INDEX($E$15:$E$16,MATCH(AZ$5,$H$5:$CA$5,0)-MATCH($D44,$D$18:$D$90,0)+1,0),0),0)</f>
        <v>0</v>
      </c>
      <c r="BA44" s="138" cm="1">
        <f t="array" ref="BA44">$E44*IFERROR(IF($D44&lt;=BA$5,INDEX($E$15:$E$16,MATCH(BA$5,$H$5:$CA$5,0)-MATCH($D44,$D$18:$D$90,0)+1,0),0),0)</f>
        <v>0</v>
      </c>
      <c r="BB44" s="138" cm="1">
        <f t="array" ref="BB44">$E44*IFERROR(IF($D44&lt;=BB$5,INDEX($E$15:$E$16,MATCH(BB$5,$H$5:$CA$5,0)-MATCH($D44,$D$18:$D$90,0)+1,0),0),0)</f>
        <v>0</v>
      </c>
      <c r="BC44" s="138" cm="1">
        <f t="array" ref="BC44">$E44*IFERROR(IF($D44&lt;=BC$5,INDEX($E$15:$E$16,MATCH(BC$5,$H$5:$CA$5,0)-MATCH($D44,$D$18:$D$90,0)+1,0),0),0)</f>
        <v>0</v>
      </c>
      <c r="BD44" s="138" cm="1">
        <f t="array" ref="BD44">$E44*IFERROR(IF($D44&lt;=BD$5,INDEX($E$15:$E$16,MATCH(BD$5,$H$5:$CA$5,0)-MATCH($D44,$D$18:$D$90,0)+1,0),0),0)</f>
        <v>0</v>
      </c>
      <c r="BE44" s="138" cm="1">
        <f t="array" ref="BE44">$E44*IFERROR(IF($D44&lt;=BE$5,INDEX($E$15:$E$16,MATCH(BE$5,$H$5:$CA$5,0)-MATCH($D44,$D$18:$D$90,0)+1,0),0),0)</f>
        <v>0</v>
      </c>
      <c r="BF44" s="138" cm="1">
        <f t="array" ref="BF44">$E44*IFERROR(IF($D44&lt;=BF$5,INDEX($E$15:$E$16,MATCH(BF$5,$H$5:$CA$5,0)-MATCH($D44,$D$18:$D$90,0)+1,0),0),0)</f>
        <v>0</v>
      </c>
      <c r="BG44" s="138" cm="1">
        <f t="array" ref="BG44">$E44*IFERROR(IF($D44&lt;=BG$5,INDEX($E$15:$E$16,MATCH(BG$5,$H$5:$CA$5,0)-MATCH($D44,$D$18:$D$90,0)+1,0),0),0)</f>
        <v>0</v>
      </c>
      <c r="BH44" s="138" cm="1">
        <f t="array" ref="BH44">$E44*IFERROR(IF($D44&lt;=BH$5,INDEX($E$15:$E$16,MATCH(BH$5,$H$5:$CA$5,0)-MATCH($D44,$D$18:$D$90,0)+1,0),0),0)</f>
        <v>0</v>
      </c>
      <c r="BI44" s="138" cm="1">
        <f t="array" ref="BI44">$E44*IFERROR(IF($D44&lt;=BI$5,INDEX($E$15:$E$16,MATCH(BI$5,$H$5:$CA$5,0)-MATCH($D44,$D$18:$D$90,0)+1,0),0),0)</f>
        <v>0</v>
      </c>
      <c r="BJ44" s="138" cm="1">
        <f t="array" ref="BJ44">$E44*IFERROR(IF($D44&lt;=BJ$5,INDEX($E$15:$E$16,MATCH(BJ$5,$H$5:$CA$5,0)-MATCH($D44,$D$18:$D$90,0)+1,0),0),0)</f>
        <v>0</v>
      </c>
      <c r="BK44" s="138" cm="1">
        <f t="array" ref="BK44">$E44*IFERROR(IF($D44&lt;=BK$5,INDEX($E$15:$E$16,MATCH(BK$5,$H$5:$CA$5,0)-MATCH($D44,$D$18:$D$90,0)+1,0),0),0)</f>
        <v>0</v>
      </c>
      <c r="BL44" s="138" cm="1">
        <f t="array" ref="BL44">$E44*IFERROR(IF($D44&lt;=BL$5,INDEX($E$15:$E$16,MATCH(BL$5,$H$5:$CA$5,0)-MATCH($D44,$D$18:$D$90,0)+1,0),0),0)</f>
        <v>0</v>
      </c>
      <c r="BM44" s="138" cm="1">
        <f t="array" ref="BM44">$E44*IFERROR(IF($D44&lt;=BM$5,INDEX($E$15:$E$16,MATCH(BM$5,$H$5:$CA$5,0)-MATCH($D44,$D$18:$D$90,0)+1,0),0),0)</f>
        <v>0</v>
      </c>
      <c r="BN44" s="138" cm="1">
        <f t="array" ref="BN44">$E44*IFERROR(IF($D44&lt;=BN$5,INDEX($E$15:$E$16,MATCH(BN$5,$H$5:$CA$5,0)-MATCH($D44,$D$18:$D$90,0)+1,0),0),0)</f>
        <v>0</v>
      </c>
      <c r="BO44" s="138" cm="1">
        <f t="array" ref="BO44">$E44*IFERROR(IF($D44&lt;=BO$5,INDEX($E$15:$E$16,MATCH(BO$5,$H$5:$CA$5,0)-MATCH($D44,$D$18:$D$90,0)+1,0),0),0)</f>
        <v>0</v>
      </c>
      <c r="BP44" s="138" cm="1">
        <f t="array" ref="BP44">$E44*IFERROR(IF($D44&lt;=BP$5,INDEX($E$15:$E$16,MATCH(BP$5,$H$5:$CA$5,0)-MATCH($D44,$D$18:$D$90,0)+1,0),0),0)</f>
        <v>0</v>
      </c>
      <c r="BQ44" s="138" cm="1">
        <f t="array" ref="BQ44">$E44*IFERROR(IF($D44&lt;=BQ$5,INDEX($E$15:$E$16,MATCH(BQ$5,$H$5:$CA$5,0)-MATCH($D44,$D$18:$D$90,0)+1,0),0),0)</f>
        <v>0</v>
      </c>
      <c r="BR44" s="138" cm="1">
        <f t="array" ref="BR44">$E44*IFERROR(IF($D44&lt;=BR$5,INDEX($E$15:$E$16,MATCH(BR$5,$H$5:$CA$5,0)-MATCH($D44,$D$18:$D$90,0)+1,0),0),0)</f>
        <v>0</v>
      </c>
      <c r="BS44" s="138" cm="1">
        <f t="array" ref="BS44">$E44*IFERROR(IF($D44&lt;=BS$5,INDEX($E$15:$E$16,MATCH(BS$5,$H$5:$CA$5,0)-MATCH($D44,$D$18:$D$90,0)+1,0),0),0)</f>
        <v>0</v>
      </c>
      <c r="BT44" s="138" cm="1">
        <f t="array" ref="BT44">$E44*IFERROR(IF($D44&lt;=BT$5,INDEX($E$15:$E$16,MATCH(BT$5,$H$5:$CA$5,0)-MATCH($D44,$D$18:$D$90,0)+1,0),0),0)</f>
        <v>0</v>
      </c>
      <c r="BU44" s="138" cm="1">
        <f t="array" ref="BU44">$E44*IFERROR(IF($D44&lt;=BU$5,INDEX($E$15:$E$16,MATCH(BU$5,$H$5:$CA$5,0)-MATCH($D44,$D$18:$D$90,0)+1,0),0),0)</f>
        <v>0</v>
      </c>
      <c r="BV44" s="138" cm="1">
        <f t="array" ref="BV44">$E44*IFERROR(IF($D44&lt;=BV$5,INDEX($E$15:$E$16,MATCH(BV$5,$H$5:$CA$5,0)-MATCH($D44,$D$18:$D$90,0)+1,0),0),0)</f>
        <v>0</v>
      </c>
      <c r="BW44" s="138" cm="1">
        <f t="array" ref="BW44">$E44*IFERROR(IF($D44&lt;=BW$5,INDEX($E$15:$E$16,MATCH(BW$5,$H$5:$CA$5,0)-MATCH($D44,$D$18:$D$90,0)+1,0),0),0)</f>
        <v>0</v>
      </c>
      <c r="BX44" s="138" cm="1">
        <f t="array" ref="BX44">$E44*IFERROR(IF($D44&lt;=BX$5,INDEX($E$15:$E$16,MATCH(BX$5,$H$5:$CA$5,0)-MATCH($D44,$D$18:$D$90,0)+1,0),0),0)</f>
        <v>0</v>
      </c>
      <c r="BY44" s="138" cm="1">
        <f t="array" ref="BY44">$E44*IFERROR(IF($D44&lt;=BY$5,INDEX($E$15:$E$16,MATCH(BY$5,$H$5:$CA$5,0)-MATCH($D44,$D$18:$D$90,0)+1,0),0),0)</f>
        <v>0</v>
      </c>
      <c r="BZ44" s="138" cm="1">
        <f t="array" ref="BZ44">$E44*IFERROR(IF($D44&lt;=BZ$5,INDEX($E$15:$E$16,MATCH(BZ$5,$H$5:$CA$5,0)-MATCH($D44,$D$18:$D$90,0)+1,0),0),0)</f>
        <v>0</v>
      </c>
      <c r="CA44" s="138" cm="1">
        <f t="array" ref="CA44">$E44*IFERROR(IF($D44&lt;=CA$5,INDEX($E$15:$E$16,MATCH(CA$5,$H$5:$CA$5,0)-MATCH($D44,$D$18:$D$90,0)+1,0),0),0)</f>
        <v>0</v>
      </c>
    </row>
    <row r="45" spans="4:79" outlineLevel="1">
      <c r="D45" s="24">
        <f t="shared" si="10"/>
        <v>46873</v>
      </c>
      <c r="E45" s="137" cm="1">
        <f t="array" ref="E45">INDEX($H$7:$CA$7,0,MATCH($D45,$H$5:$CA$5,0))</f>
        <v>429529.91666666669</v>
      </c>
      <c r="H45" s="138" cm="1">
        <f t="array" ref="H45">$E45*IFERROR(IF($D45&lt;=H$5,INDEX($E$15:$E$16,MATCH(H$5,$H$5:$CA$5,0)-MATCH($D45,$D$18:$D$90,0)+1,0),0),0)</f>
        <v>0</v>
      </c>
      <c r="I45" s="138" cm="1">
        <f t="array" ref="I45">$E45*IFERROR(IF($D45&lt;=I$5,INDEX($E$15:$E$16,MATCH(I$5,$H$5:$CA$5,0)-MATCH($D45,$D$18:$D$90,0)+1,0),0),0)</f>
        <v>0</v>
      </c>
      <c r="J45" s="138" cm="1">
        <f t="array" ref="J45">$E45*IFERROR(IF($D45&lt;=J$5,INDEX($E$15:$E$16,MATCH(J$5,$H$5:$CA$5,0)-MATCH($D45,$D$18:$D$90,0)+1,0),0),0)</f>
        <v>0</v>
      </c>
      <c r="K45" s="138" cm="1">
        <f t="array" ref="K45">$E45*IFERROR(IF($D45&lt;=K$5,INDEX($E$15:$E$16,MATCH(K$5,$H$5:$CA$5,0)-MATCH($D45,$D$18:$D$90,0)+1,0),0),0)</f>
        <v>0</v>
      </c>
      <c r="L45" s="138" cm="1">
        <f t="array" ref="L45">$E45*IFERROR(IF($D45&lt;=L$5,INDEX($E$15:$E$16,MATCH(L$5,$H$5:$CA$5,0)-MATCH($D45,$D$18:$D$90,0)+1,0),0),0)</f>
        <v>0</v>
      </c>
      <c r="M45" s="138" cm="1">
        <f t="array" ref="M45">$E45*IFERROR(IF($D45&lt;=M$5,INDEX($E$15:$E$16,MATCH(M$5,$H$5:$CA$5,0)-MATCH($D45,$D$18:$D$90,0)+1,0),0),0)</f>
        <v>0</v>
      </c>
      <c r="N45" s="138" cm="1">
        <f t="array" ref="N45">$E45*IFERROR(IF($D45&lt;=N$5,INDEX($E$15:$E$16,MATCH(N$5,$H$5:$CA$5,0)-MATCH($D45,$D$18:$D$90,0)+1,0),0),0)</f>
        <v>0</v>
      </c>
      <c r="O45" s="138" cm="1">
        <f t="array" ref="O45">$E45*IFERROR(IF($D45&lt;=O$5,INDEX($E$15:$E$16,MATCH(O$5,$H$5:$CA$5,0)-MATCH($D45,$D$18:$D$90,0)+1,0),0),0)</f>
        <v>0</v>
      </c>
      <c r="P45" s="138" cm="1">
        <f t="array" ref="P45">$E45*IFERROR(IF($D45&lt;=P$5,INDEX($E$15:$E$16,MATCH(P$5,$H$5:$CA$5,0)-MATCH($D45,$D$18:$D$90,0)+1,0),0),0)</f>
        <v>0</v>
      </c>
      <c r="Q45" s="138" cm="1">
        <f t="array" ref="Q45">$E45*IFERROR(IF($D45&lt;=Q$5,INDEX($E$15:$E$16,MATCH(Q$5,$H$5:$CA$5,0)-MATCH($D45,$D$18:$D$90,0)+1,0),0),0)</f>
        <v>0</v>
      </c>
      <c r="R45" s="138" cm="1">
        <f t="array" ref="R45">$E45*IFERROR(IF($D45&lt;=R$5,INDEX($E$15:$E$16,MATCH(R$5,$H$5:$CA$5,0)-MATCH($D45,$D$18:$D$90,0)+1,0),0),0)</f>
        <v>0</v>
      </c>
      <c r="S45" s="138" cm="1">
        <f t="array" ref="S45">$E45*IFERROR(IF($D45&lt;=S$5,INDEX($E$15:$E$16,MATCH(S$5,$H$5:$CA$5,0)-MATCH($D45,$D$18:$D$90,0)+1,0),0),0)</f>
        <v>0</v>
      </c>
      <c r="T45" s="138" cm="1">
        <f t="array" ref="T45">$E45*IFERROR(IF($D45&lt;=T$5,INDEX($E$15:$E$16,MATCH(T$5,$H$5:$CA$5,0)-MATCH($D45,$D$18:$D$90,0)+1,0),0),0)</f>
        <v>0</v>
      </c>
      <c r="U45" s="138" cm="1">
        <f t="array" ref="U45">$E45*IFERROR(IF($D45&lt;=U$5,INDEX($E$15:$E$16,MATCH(U$5,$H$5:$CA$5,0)-MATCH($D45,$D$18:$D$90,0)+1,0),0),0)</f>
        <v>0</v>
      </c>
      <c r="V45" s="138" cm="1">
        <f t="array" ref="V45">$E45*IFERROR(IF($D45&lt;=V$5,INDEX($E$15:$E$16,MATCH(V$5,$H$5:$CA$5,0)-MATCH($D45,$D$18:$D$90,0)+1,0),0),0)</f>
        <v>0</v>
      </c>
      <c r="W45" s="138" cm="1">
        <f t="array" ref="W45">$E45*IFERROR(IF($D45&lt;=W$5,INDEX($E$15:$E$16,MATCH(W$5,$H$5:$CA$5,0)-MATCH($D45,$D$18:$D$90,0)+1,0),0),0)</f>
        <v>0</v>
      </c>
      <c r="X45" s="138" cm="1">
        <f t="array" ref="X45">$E45*IFERROR(IF($D45&lt;=X$5,INDEX($E$15:$E$16,MATCH(X$5,$H$5:$CA$5,0)-MATCH($D45,$D$18:$D$90,0)+1,0),0),0)</f>
        <v>0</v>
      </c>
      <c r="Y45" s="138" cm="1">
        <f t="array" ref="Y45">$E45*IFERROR(IF($D45&lt;=Y$5,INDEX($E$15:$E$16,MATCH(Y$5,$H$5:$CA$5,0)-MATCH($D45,$D$18:$D$90,0)+1,0),0),0)</f>
        <v>0</v>
      </c>
      <c r="Z45" s="138" cm="1">
        <f t="array" ref="Z45">$E45*IFERROR(IF($D45&lt;=Z$5,INDEX($E$15:$E$16,MATCH(Z$5,$H$5:$CA$5,0)-MATCH($D45,$D$18:$D$90,0)+1,0),0),0)</f>
        <v>0</v>
      </c>
      <c r="AA45" s="138" cm="1">
        <f t="array" ref="AA45">$E45*IFERROR(IF($D45&lt;=AA$5,INDEX($E$15:$E$16,MATCH(AA$5,$H$5:$CA$5,0)-MATCH($D45,$D$18:$D$90,0)+1,0),0),0)</f>
        <v>0</v>
      </c>
      <c r="AB45" s="138" cm="1">
        <f t="array" ref="AB45">$E45*IFERROR(IF($D45&lt;=AB$5,INDEX($E$15:$E$16,MATCH(AB$5,$H$5:$CA$5,0)-MATCH($D45,$D$18:$D$90,0)+1,0),0),0)</f>
        <v>0</v>
      </c>
      <c r="AC45" s="138" cm="1">
        <f t="array" ref="AC45">$E45*IFERROR(IF($D45&lt;=AC$5,INDEX($E$15:$E$16,MATCH(AC$5,$H$5:$CA$5,0)-MATCH($D45,$D$18:$D$90,0)+1,0),0),0)</f>
        <v>0</v>
      </c>
      <c r="AD45" s="138" cm="1">
        <f t="array" ref="AD45">$E45*IFERROR(IF($D45&lt;=AD$5,INDEX($E$15:$E$16,MATCH(AD$5,$H$5:$CA$5,0)-MATCH($D45,$D$18:$D$90,0)+1,0),0),0)</f>
        <v>0</v>
      </c>
      <c r="AE45" s="138" cm="1">
        <f t="array" ref="AE45">$E45*IFERROR(IF($D45&lt;=AE$5,INDEX($E$15:$E$16,MATCH(AE$5,$H$5:$CA$5,0)-MATCH($D45,$D$18:$D$90,0)+1,0),0),0)</f>
        <v>0</v>
      </c>
      <c r="AF45" s="138" cm="1">
        <f t="array" ref="AF45">$E45*IFERROR(IF($D45&lt;=AF$5,INDEX($E$15:$E$16,MATCH(AF$5,$H$5:$CA$5,0)-MATCH($D45,$D$18:$D$90,0)+1,0),0),0)</f>
        <v>0</v>
      </c>
      <c r="AG45" s="138" cm="1">
        <f t="array" ref="AG45">$E45*IFERROR(IF($D45&lt;=AG$5,INDEX($E$15:$E$16,MATCH(AG$5,$H$5:$CA$5,0)-MATCH($D45,$D$18:$D$90,0)+1,0),0),0)</f>
        <v>0</v>
      </c>
      <c r="AH45" s="138" cm="1">
        <f t="array" ref="AH45">$E45*IFERROR(IF($D45&lt;=AH$5,INDEX($E$15:$E$16,MATCH(AH$5,$H$5:$CA$5,0)-MATCH($D45,$D$18:$D$90,0)+1,0),0),0)</f>
        <v>0</v>
      </c>
      <c r="AI45" s="138" cm="1">
        <f t="array" ref="AI45">$E45*IFERROR(IF($D45&lt;=AI$5,INDEX($E$15:$E$16,MATCH(AI$5,$H$5:$CA$5,0)-MATCH($D45,$D$18:$D$90,0)+1,0),0),0)</f>
        <v>214764.95833333334</v>
      </c>
      <c r="AJ45" s="138" cm="1">
        <f t="array" ref="AJ45">$E45*IFERROR(IF($D45&lt;=AJ$5,INDEX($E$15:$E$16,MATCH(AJ$5,$H$5:$CA$5,0)-MATCH($D45,$D$18:$D$90,0)+1,0),0),0)</f>
        <v>214764.95833333334</v>
      </c>
      <c r="AK45" s="138" cm="1">
        <f t="array" ref="AK45">$E45*IFERROR(IF($D45&lt;=AK$5,INDEX($E$15:$E$16,MATCH(AK$5,$H$5:$CA$5,0)-MATCH($D45,$D$18:$D$90,0)+1,0),0),0)</f>
        <v>0</v>
      </c>
      <c r="AL45" s="138" cm="1">
        <f t="array" ref="AL45">$E45*IFERROR(IF($D45&lt;=AL$5,INDEX($E$15:$E$16,MATCH(AL$5,$H$5:$CA$5,0)-MATCH($D45,$D$18:$D$90,0)+1,0),0),0)</f>
        <v>0</v>
      </c>
      <c r="AM45" s="138" cm="1">
        <f t="array" ref="AM45">$E45*IFERROR(IF($D45&lt;=AM$5,INDEX($E$15:$E$16,MATCH(AM$5,$H$5:$CA$5,0)-MATCH($D45,$D$18:$D$90,0)+1,0),0),0)</f>
        <v>0</v>
      </c>
      <c r="AN45" s="138" cm="1">
        <f t="array" ref="AN45">$E45*IFERROR(IF($D45&lt;=AN$5,INDEX($E$15:$E$16,MATCH(AN$5,$H$5:$CA$5,0)-MATCH($D45,$D$18:$D$90,0)+1,0),0),0)</f>
        <v>0</v>
      </c>
      <c r="AO45" s="138" cm="1">
        <f t="array" ref="AO45">$E45*IFERROR(IF($D45&lt;=AO$5,INDEX($E$15:$E$16,MATCH(AO$5,$H$5:$CA$5,0)-MATCH($D45,$D$18:$D$90,0)+1,0),0),0)</f>
        <v>0</v>
      </c>
      <c r="AP45" s="138" cm="1">
        <f t="array" ref="AP45">$E45*IFERROR(IF($D45&lt;=AP$5,INDEX($E$15:$E$16,MATCH(AP$5,$H$5:$CA$5,0)-MATCH($D45,$D$18:$D$90,0)+1,0),0),0)</f>
        <v>0</v>
      </c>
      <c r="AQ45" s="138" cm="1">
        <f t="array" ref="AQ45">$E45*IFERROR(IF($D45&lt;=AQ$5,INDEX($E$15:$E$16,MATCH(AQ$5,$H$5:$CA$5,0)-MATCH($D45,$D$18:$D$90,0)+1,0),0),0)</f>
        <v>0</v>
      </c>
      <c r="AR45" s="138" cm="1">
        <f t="array" ref="AR45">$E45*IFERROR(IF($D45&lt;=AR$5,INDEX($E$15:$E$16,MATCH(AR$5,$H$5:$CA$5,0)-MATCH($D45,$D$18:$D$90,0)+1,0),0),0)</f>
        <v>0</v>
      </c>
      <c r="AS45" s="138" cm="1">
        <f t="array" ref="AS45">$E45*IFERROR(IF($D45&lt;=AS$5,INDEX($E$15:$E$16,MATCH(AS$5,$H$5:$CA$5,0)-MATCH($D45,$D$18:$D$90,0)+1,0),0),0)</f>
        <v>0</v>
      </c>
      <c r="AT45" s="138" cm="1">
        <f t="array" ref="AT45">$E45*IFERROR(IF($D45&lt;=AT$5,INDEX($E$15:$E$16,MATCH(AT$5,$H$5:$CA$5,0)-MATCH($D45,$D$18:$D$90,0)+1,0),0),0)</f>
        <v>0</v>
      </c>
      <c r="AU45" s="138" cm="1">
        <f t="array" ref="AU45">$E45*IFERROR(IF($D45&lt;=AU$5,INDEX($E$15:$E$16,MATCH(AU$5,$H$5:$CA$5,0)-MATCH($D45,$D$18:$D$90,0)+1,0),0),0)</f>
        <v>0</v>
      </c>
      <c r="AV45" s="138" cm="1">
        <f t="array" ref="AV45">$E45*IFERROR(IF($D45&lt;=AV$5,INDEX($E$15:$E$16,MATCH(AV$5,$H$5:$CA$5,0)-MATCH($D45,$D$18:$D$90,0)+1,0),0),0)</f>
        <v>0</v>
      </c>
      <c r="AW45" s="138" cm="1">
        <f t="array" ref="AW45">$E45*IFERROR(IF($D45&lt;=AW$5,INDEX($E$15:$E$16,MATCH(AW$5,$H$5:$CA$5,0)-MATCH($D45,$D$18:$D$90,0)+1,0),0),0)</f>
        <v>0</v>
      </c>
      <c r="AX45" s="138" cm="1">
        <f t="array" ref="AX45">$E45*IFERROR(IF($D45&lt;=AX$5,INDEX($E$15:$E$16,MATCH(AX$5,$H$5:$CA$5,0)-MATCH($D45,$D$18:$D$90,0)+1,0),0),0)</f>
        <v>0</v>
      </c>
      <c r="AY45" s="138" cm="1">
        <f t="array" ref="AY45">$E45*IFERROR(IF($D45&lt;=AY$5,INDEX($E$15:$E$16,MATCH(AY$5,$H$5:$CA$5,0)-MATCH($D45,$D$18:$D$90,0)+1,0),0),0)</f>
        <v>0</v>
      </c>
      <c r="AZ45" s="138" cm="1">
        <f t="array" ref="AZ45">$E45*IFERROR(IF($D45&lt;=AZ$5,INDEX($E$15:$E$16,MATCH(AZ$5,$H$5:$CA$5,0)-MATCH($D45,$D$18:$D$90,0)+1,0),0),0)</f>
        <v>0</v>
      </c>
      <c r="BA45" s="138" cm="1">
        <f t="array" ref="BA45">$E45*IFERROR(IF($D45&lt;=BA$5,INDEX($E$15:$E$16,MATCH(BA$5,$H$5:$CA$5,0)-MATCH($D45,$D$18:$D$90,0)+1,0),0),0)</f>
        <v>0</v>
      </c>
      <c r="BB45" s="138" cm="1">
        <f t="array" ref="BB45">$E45*IFERROR(IF($D45&lt;=BB$5,INDEX($E$15:$E$16,MATCH(BB$5,$H$5:$CA$5,0)-MATCH($D45,$D$18:$D$90,0)+1,0),0),0)</f>
        <v>0</v>
      </c>
      <c r="BC45" s="138" cm="1">
        <f t="array" ref="BC45">$E45*IFERROR(IF($D45&lt;=BC$5,INDEX($E$15:$E$16,MATCH(BC$5,$H$5:$CA$5,0)-MATCH($D45,$D$18:$D$90,0)+1,0),0),0)</f>
        <v>0</v>
      </c>
      <c r="BD45" s="138" cm="1">
        <f t="array" ref="BD45">$E45*IFERROR(IF($D45&lt;=BD$5,INDEX($E$15:$E$16,MATCH(BD$5,$H$5:$CA$5,0)-MATCH($D45,$D$18:$D$90,0)+1,0),0),0)</f>
        <v>0</v>
      </c>
      <c r="BE45" s="138" cm="1">
        <f t="array" ref="BE45">$E45*IFERROR(IF($D45&lt;=BE$5,INDEX($E$15:$E$16,MATCH(BE$5,$H$5:$CA$5,0)-MATCH($D45,$D$18:$D$90,0)+1,0),0),0)</f>
        <v>0</v>
      </c>
      <c r="BF45" s="138" cm="1">
        <f t="array" ref="BF45">$E45*IFERROR(IF($D45&lt;=BF$5,INDEX($E$15:$E$16,MATCH(BF$5,$H$5:$CA$5,0)-MATCH($D45,$D$18:$D$90,0)+1,0),0),0)</f>
        <v>0</v>
      </c>
      <c r="BG45" s="138" cm="1">
        <f t="array" ref="BG45">$E45*IFERROR(IF($D45&lt;=BG$5,INDEX($E$15:$E$16,MATCH(BG$5,$H$5:$CA$5,0)-MATCH($D45,$D$18:$D$90,0)+1,0),0),0)</f>
        <v>0</v>
      </c>
      <c r="BH45" s="138" cm="1">
        <f t="array" ref="BH45">$E45*IFERROR(IF($D45&lt;=BH$5,INDEX($E$15:$E$16,MATCH(BH$5,$H$5:$CA$5,0)-MATCH($D45,$D$18:$D$90,0)+1,0),0),0)</f>
        <v>0</v>
      </c>
      <c r="BI45" s="138" cm="1">
        <f t="array" ref="BI45">$E45*IFERROR(IF($D45&lt;=BI$5,INDEX($E$15:$E$16,MATCH(BI$5,$H$5:$CA$5,0)-MATCH($D45,$D$18:$D$90,0)+1,0),0),0)</f>
        <v>0</v>
      </c>
      <c r="BJ45" s="138" cm="1">
        <f t="array" ref="BJ45">$E45*IFERROR(IF($D45&lt;=BJ$5,INDEX($E$15:$E$16,MATCH(BJ$5,$H$5:$CA$5,0)-MATCH($D45,$D$18:$D$90,0)+1,0),0),0)</f>
        <v>0</v>
      </c>
      <c r="BK45" s="138" cm="1">
        <f t="array" ref="BK45">$E45*IFERROR(IF($D45&lt;=BK$5,INDEX($E$15:$E$16,MATCH(BK$5,$H$5:$CA$5,0)-MATCH($D45,$D$18:$D$90,0)+1,0),0),0)</f>
        <v>0</v>
      </c>
      <c r="BL45" s="138" cm="1">
        <f t="array" ref="BL45">$E45*IFERROR(IF($D45&lt;=BL$5,INDEX($E$15:$E$16,MATCH(BL$5,$H$5:$CA$5,0)-MATCH($D45,$D$18:$D$90,0)+1,0),0),0)</f>
        <v>0</v>
      </c>
      <c r="BM45" s="138" cm="1">
        <f t="array" ref="BM45">$E45*IFERROR(IF($D45&lt;=BM$5,INDEX($E$15:$E$16,MATCH(BM$5,$H$5:$CA$5,0)-MATCH($D45,$D$18:$D$90,0)+1,0),0),0)</f>
        <v>0</v>
      </c>
      <c r="BN45" s="138" cm="1">
        <f t="array" ref="BN45">$E45*IFERROR(IF($D45&lt;=BN$5,INDEX($E$15:$E$16,MATCH(BN$5,$H$5:$CA$5,0)-MATCH($D45,$D$18:$D$90,0)+1,0),0),0)</f>
        <v>0</v>
      </c>
      <c r="BO45" s="138" cm="1">
        <f t="array" ref="BO45">$E45*IFERROR(IF($D45&lt;=BO$5,INDEX($E$15:$E$16,MATCH(BO$5,$H$5:$CA$5,0)-MATCH($D45,$D$18:$D$90,0)+1,0),0),0)</f>
        <v>0</v>
      </c>
      <c r="BP45" s="138" cm="1">
        <f t="array" ref="BP45">$E45*IFERROR(IF($D45&lt;=BP$5,INDEX($E$15:$E$16,MATCH(BP$5,$H$5:$CA$5,0)-MATCH($D45,$D$18:$D$90,0)+1,0),0),0)</f>
        <v>0</v>
      </c>
      <c r="BQ45" s="138" cm="1">
        <f t="array" ref="BQ45">$E45*IFERROR(IF($D45&lt;=BQ$5,INDEX($E$15:$E$16,MATCH(BQ$5,$H$5:$CA$5,0)-MATCH($D45,$D$18:$D$90,0)+1,0),0),0)</f>
        <v>0</v>
      </c>
      <c r="BR45" s="138" cm="1">
        <f t="array" ref="BR45">$E45*IFERROR(IF($D45&lt;=BR$5,INDEX($E$15:$E$16,MATCH(BR$5,$H$5:$CA$5,0)-MATCH($D45,$D$18:$D$90,0)+1,0),0),0)</f>
        <v>0</v>
      </c>
      <c r="BS45" s="138" cm="1">
        <f t="array" ref="BS45">$E45*IFERROR(IF($D45&lt;=BS$5,INDEX($E$15:$E$16,MATCH(BS$5,$H$5:$CA$5,0)-MATCH($D45,$D$18:$D$90,0)+1,0),0),0)</f>
        <v>0</v>
      </c>
      <c r="BT45" s="138" cm="1">
        <f t="array" ref="BT45">$E45*IFERROR(IF($D45&lt;=BT$5,INDEX($E$15:$E$16,MATCH(BT$5,$H$5:$CA$5,0)-MATCH($D45,$D$18:$D$90,0)+1,0),0),0)</f>
        <v>0</v>
      </c>
      <c r="BU45" s="138" cm="1">
        <f t="array" ref="BU45">$E45*IFERROR(IF($D45&lt;=BU$5,INDEX($E$15:$E$16,MATCH(BU$5,$H$5:$CA$5,0)-MATCH($D45,$D$18:$D$90,0)+1,0),0),0)</f>
        <v>0</v>
      </c>
      <c r="BV45" s="138" cm="1">
        <f t="array" ref="BV45">$E45*IFERROR(IF($D45&lt;=BV$5,INDEX($E$15:$E$16,MATCH(BV$5,$H$5:$CA$5,0)-MATCH($D45,$D$18:$D$90,0)+1,0),0),0)</f>
        <v>0</v>
      </c>
      <c r="BW45" s="138" cm="1">
        <f t="array" ref="BW45">$E45*IFERROR(IF($D45&lt;=BW$5,INDEX($E$15:$E$16,MATCH(BW$5,$H$5:$CA$5,0)-MATCH($D45,$D$18:$D$90,0)+1,0),0),0)</f>
        <v>0</v>
      </c>
      <c r="BX45" s="138" cm="1">
        <f t="array" ref="BX45">$E45*IFERROR(IF($D45&lt;=BX$5,INDEX($E$15:$E$16,MATCH(BX$5,$H$5:$CA$5,0)-MATCH($D45,$D$18:$D$90,0)+1,0),0),0)</f>
        <v>0</v>
      </c>
      <c r="BY45" s="138" cm="1">
        <f t="array" ref="BY45">$E45*IFERROR(IF($D45&lt;=BY$5,INDEX($E$15:$E$16,MATCH(BY$5,$H$5:$CA$5,0)-MATCH($D45,$D$18:$D$90,0)+1,0),0),0)</f>
        <v>0</v>
      </c>
      <c r="BZ45" s="138" cm="1">
        <f t="array" ref="BZ45">$E45*IFERROR(IF($D45&lt;=BZ$5,INDEX($E$15:$E$16,MATCH(BZ$5,$H$5:$CA$5,0)-MATCH($D45,$D$18:$D$90,0)+1,0),0),0)</f>
        <v>0</v>
      </c>
      <c r="CA45" s="138" cm="1">
        <f t="array" ref="CA45">$E45*IFERROR(IF($D45&lt;=CA$5,INDEX($E$15:$E$16,MATCH(CA$5,$H$5:$CA$5,0)-MATCH($D45,$D$18:$D$90,0)+1,0),0),0)</f>
        <v>0</v>
      </c>
    </row>
    <row r="46" spans="4:79" outlineLevel="1">
      <c r="D46" s="24">
        <f t="shared" si="10"/>
        <v>46904</v>
      </c>
      <c r="E46" s="137" cm="1">
        <f t="array" ref="E46">INDEX($H$7:$CA$7,0,MATCH($D46,$H$5:$CA$5,0))</f>
        <v>337840.0625</v>
      </c>
      <c r="H46" s="138" cm="1">
        <f t="array" ref="H46">$E46*IFERROR(IF($D46&lt;=H$5,INDEX($E$15:$E$16,MATCH(H$5,$H$5:$CA$5,0)-MATCH($D46,$D$18:$D$90,0)+1,0),0),0)</f>
        <v>0</v>
      </c>
      <c r="I46" s="138" cm="1">
        <f t="array" ref="I46">$E46*IFERROR(IF($D46&lt;=I$5,INDEX($E$15:$E$16,MATCH(I$5,$H$5:$CA$5,0)-MATCH($D46,$D$18:$D$90,0)+1,0),0),0)</f>
        <v>0</v>
      </c>
      <c r="J46" s="138" cm="1">
        <f t="array" ref="J46">$E46*IFERROR(IF($D46&lt;=J$5,INDEX($E$15:$E$16,MATCH(J$5,$H$5:$CA$5,0)-MATCH($D46,$D$18:$D$90,0)+1,0),0),0)</f>
        <v>0</v>
      </c>
      <c r="K46" s="138" cm="1">
        <f t="array" ref="K46">$E46*IFERROR(IF($D46&lt;=K$5,INDEX($E$15:$E$16,MATCH(K$5,$H$5:$CA$5,0)-MATCH($D46,$D$18:$D$90,0)+1,0),0),0)</f>
        <v>0</v>
      </c>
      <c r="L46" s="138" cm="1">
        <f t="array" ref="L46">$E46*IFERROR(IF($D46&lt;=L$5,INDEX($E$15:$E$16,MATCH(L$5,$H$5:$CA$5,0)-MATCH($D46,$D$18:$D$90,0)+1,0),0),0)</f>
        <v>0</v>
      </c>
      <c r="M46" s="138" cm="1">
        <f t="array" ref="M46">$E46*IFERROR(IF($D46&lt;=M$5,INDEX($E$15:$E$16,MATCH(M$5,$H$5:$CA$5,0)-MATCH($D46,$D$18:$D$90,0)+1,0),0),0)</f>
        <v>0</v>
      </c>
      <c r="N46" s="138" cm="1">
        <f t="array" ref="N46">$E46*IFERROR(IF($D46&lt;=N$5,INDEX($E$15:$E$16,MATCH(N$5,$H$5:$CA$5,0)-MATCH($D46,$D$18:$D$90,0)+1,0),0),0)</f>
        <v>0</v>
      </c>
      <c r="O46" s="138" cm="1">
        <f t="array" ref="O46">$E46*IFERROR(IF($D46&lt;=O$5,INDEX($E$15:$E$16,MATCH(O$5,$H$5:$CA$5,0)-MATCH($D46,$D$18:$D$90,0)+1,0),0),0)</f>
        <v>0</v>
      </c>
      <c r="P46" s="138" cm="1">
        <f t="array" ref="P46">$E46*IFERROR(IF($D46&lt;=P$5,INDEX($E$15:$E$16,MATCH(P$5,$H$5:$CA$5,0)-MATCH($D46,$D$18:$D$90,0)+1,0),0),0)</f>
        <v>0</v>
      </c>
      <c r="Q46" s="138" cm="1">
        <f t="array" ref="Q46">$E46*IFERROR(IF($D46&lt;=Q$5,INDEX($E$15:$E$16,MATCH(Q$5,$H$5:$CA$5,0)-MATCH($D46,$D$18:$D$90,0)+1,0),0),0)</f>
        <v>0</v>
      </c>
      <c r="R46" s="138" cm="1">
        <f t="array" ref="R46">$E46*IFERROR(IF($D46&lt;=R$5,INDEX($E$15:$E$16,MATCH(R$5,$H$5:$CA$5,0)-MATCH($D46,$D$18:$D$90,0)+1,0),0),0)</f>
        <v>0</v>
      </c>
      <c r="S46" s="138" cm="1">
        <f t="array" ref="S46">$E46*IFERROR(IF($D46&lt;=S$5,INDEX($E$15:$E$16,MATCH(S$5,$H$5:$CA$5,0)-MATCH($D46,$D$18:$D$90,0)+1,0),0),0)</f>
        <v>0</v>
      </c>
      <c r="T46" s="138" cm="1">
        <f t="array" ref="T46">$E46*IFERROR(IF($D46&lt;=T$5,INDEX($E$15:$E$16,MATCH(T$5,$H$5:$CA$5,0)-MATCH($D46,$D$18:$D$90,0)+1,0),0),0)</f>
        <v>0</v>
      </c>
      <c r="U46" s="138" cm="1">
        <f t="array" ref="U46">$E46*IFERROR(IF($D46&lt;=U$5,INDEX($E$15:$E$16,MATCH(U$5,$H$5:$CA$5,0)-MATCH($D46,$D$18:$D$90,0)+1,0),0),0)</f>
        <v>0</v>
      </c>
      <c r="V46" s="138" cm="1">
        <f t="array" ref="V46">$E46*IFERROR(IF($D46&lt;=V$5,INDEX($E$15:$E$16,MATCH(V$5,$H$5:$CA$5,0)-MATCH($D46,$D$18:$D$90,0)+1,0),0),0)</f>
        <v>0</v>
      </c>
      <c r="W46" s="138" cm="1">
        <f t="array" ref="W46">$E46*IFERROR(IF($D46&lt;=W$5,INDEX($E$15:$E$16,MATCH(W$5,$H$5:$CA$5,0)-MATCH($D46,$D$18:$D$90,0)+1,0),0),0)</f>
        <v>0</v>
      </c>
      <c r="X46" s="138" cm="1">
        <f t="array" ref="X46">$E46*IFERROR(IF($D46&lt;=X$5,INDEX($E$15:$E$16,MATCH(X$5,$H$5:$CA$5,0)-MATCH($D46,$D$18:$D$90,0)+1,0),0),0)</f>
        <v>0</v>
      </c>
      <c r="Y46" s="138" cm="1">
        <f t="array" ref="Y46">$E46*IFERROR(IF($D46&lt;=Y$5,INDEX($E$15:$E$16,MATCH(Y$5,$H$5:$CA$5,0)-MATCH($D46,$D$18:$D$90,0)+1,0),0),0)</f>
        <v>0</v>
      </c>
      <c r="Z46" s="138" cm="1">
        <f t="array" ref="Z46">$E46*IFERROR(IF($D46&lt;=Z$5,INDEX($E$15:$E$16,MATCH(Z$5,$H$5:$CA$5,0)-MATCH($D46,$D$18:$D$90,0)+1,0),0),0)</f>
        <v>0</v>
      </c>
      <c r="AA46" s="138" cm="1">
        <f t="array" ref="AA46">$E46*IFERROR(IF($D46&lt;=AA$5,INDEX($E$15:$E$16,MATCH(AA$5,$H$5:$CA$5,0)-MATCH($D46,$D$18:$D$90,0)+1,0),0),0)</f>
        <v>0</v>
      </c>
      <c r="AB46" s="138" cm="1">
        <f t="array" ref="AB46">$E46*IFERROR(IF($D46&lt;=AB$5,INDEX($E$15:$E$16,MATCH(AB$5,$H$5:$CA$5,0)-MATCH($D46,$D$18:$D$90,0)+1,0),0),0)</f>
        <v>0</v>
      </c>
      <c r="AC46" s="138" cm="1">
        <f t="array" ref="AC46">$E46*IFERROR(IF($D46&lt;=AC$5,INDEX($E$15:$E$16,MATCH(AC$5,$H$5:$CA$5,0)-MATCH($D46,$D$18:$D$90,0)+1,0),0),0)</f>
        <v>0</v>
      </c>
      <c r="AD46" s="138" cm="1">
        <f t="array" ref="AD46">$E46*IFERROR(IF($D46&lt;=AD$5,INDEX($E$15:$E$16,MATCH(AD$5,$H$5:$CA$5,0)-MATCH($D46,$D$18:$D$90,0)+1,0),0),0)</f>
        <v>0</v>
      </c>
      <c r="AE46" s="138" cm="1">
        <f t="array" ref="AE46">$E46*IFERROR(IF($D46&lt;=AE$5,INDEX($E$15:$E$16,MATCH(AE$5,$H$5:$CA$5,0)-MATCH($D46,$D$18:$D$90,0)+1,0),0),0)</f>
        <v>0</v>
      </c>
      <c r="AF46" s="138" cm="1">
        <f t="array" ref="AF46">$E46*IFERROR(IF($D46&lt;=AF$5,INDEX($E$15:$E$16,MATCH(AF$5,$H$5:$CA$5,0)-MATCH($D46,$D$18:$D$90,0)+1,0),0),0)</f>
        <v>0</v>
      </c>
      <c r="AG46" s="138" cm="1">
        <f t="array" ref="AG46">$E46*IFERROR(IF($D46&lt;=AG$5,INDEX($E$15:$E$16,MATCH(AG$5,$H$5:$CA$5,0)-MATCH($D46,$D$18:$D$90,0)+1,0),0),0)</f>
        <v>0</v>
      </c>
      <c r="AH46" s="138" cm="1">
        <f t="array" ref="AH46">$E46*IFERROR(IF($D46&lt;=AH$5,INDEX($E$15:$E$16,MATCH(AH$5,$H$5:$CA$5,0)-MATCH($D46,$D$18:$D$90,0)+1,0),0),0)</f>
        <v>0</v>
      </c>
      <c r="AI46" s="138" cm="1">
        <f t="array" ref="AI46">$E46*IFERROR(IF($D46&lt;=AI$5,INDEX($E$15:$E$16,MATCH(AI$5,$H$5:$CA$5,0)-MATCH($D46,$D$18:$D$90,0)+1,0),0),0)</f>
        <v>0</v>
      </c>
      <c r="AJ46" s="138" cm="1">
        <f t="array" ref="AJ46">$E46*IFERROR(IF($D46&lt;=AJ$5,INDEX($E$15:$E$16,MATCH(AJ$5,$H$5:$CA$5,0)-MATCH($D46,$D$18:$D$90,0)+1,0),0),0)</f>
        <v>168920.03125</v>
      </c>
      <c r="AK46" s="138" cm="1">
        <f t="array" ref="AK46">$E46*IFERROR(IF($D46&lt;=AK$5,INDEX($E$15:$E$16,MATCH(AK$5,$H$5:$CA$5,0)-MATCH($D46,$D$18:$D$90,0)+1,0),0),0)</f>
        <v>168920.03125</v>
      </c>
      <c r="AL46" s="138" cm="1">
        <f t="array" ref="AL46">$E46*IFERROR(IF($D46&lt;=AL$5,INDEX($E$15:$E$16,MATCH(AL$5,$H$5:$CA$5,0)-MATCH($D46,$D$18:$D$90,0)+1,0),0),0)</f>
        <v>0</v>
      </c>
      <c r="AM46" s="138" cm="1">
        <f t="array" ref="AM46">$E46*IFERROR(IF($D46&lt;=AM$5,INDEX($E$15:$E$16,MATCH(AM$5,$H$5:$CA$5,0)-MATCH($D46,$D$18:$D$90,0)+1,0),0),0)</f>
        <v>0</v>
      </c>
      <c r="AN46" s="138" cm="1">
        <f t="array" ref="AN46">$E46*IFERROR(IF($D46&lt;=AN$5,INDEX($E$15:$E$16,MATCH(AN$5,$H$5:$CA$5,0)-MATCH($D46,$D$18:$D$90,0)+1,0),0),0)</f>
        <v>0</v>
      </c>
      <c r="AO46" s="138" cm="1">
        <f t="array" ref="AO46">$E46*IFERROR(IF($D46&lt;=AO$5,INDEX($E$15:$E$16,MATCH(AO$5,$H$5:$CA$5,0)-MATCH($D46,$D$18:$D$90,0)+1,0),0),0)</f>
        <v>0</v>
      </c>
      <c r="AP46" s="138" cm="1">
        <f t="array" ref="AP46">$E46*IFERROR(IF($D46&lt;=AP$5,INDEX($E$15:$E$16,MATCH(AP$5,$H$5:$CA$5,0)-MATCH($D46,$D$18:$D$90,0)+1,0),0),0)</f>
        <v>0</v>
      </c>
      <c r="AQ46" s="138" cm="1">
        <f t="array" ref="AQ46">$E46*IFERROR(IF($D46&lt;=AQ$5,INDEX($E$15:$E$16,MATCH(AQ$5,$H$5:$CA$5,0)-MATCH($D46,$D$18:$D$90,0)+1,0),0),0)</f>
        <v>0</v>
      </c>
      <c r="AR46" s="138" cm="1">
        <f t="array" ref="AR46">$E46*IFERROR(IF($D46&lt;=AR$5,INDEX($E$15:$E$16,MATCH(AR$5,$H$5:$CA$5,0)-MATCH($D46,$D$18:$D$90,0)+1,0),0),0)</f>
        <v>0</v>
      </c>
      <c r="AS46" s="138" cm="1">
        <f t="array" ref="AS46">$E46*IFERROR(IF($D46&lt;=AS$5,INDEX($E$15:$E$16,MATCH(AS$5,$H$5:$CA$5,0)-MATCH($D46,$D$18:$D$90,0)+1,0),0),0)</f>
        <v>0</v>
      </c>
      <c r="AT46" s="138" cm="1">
        <f t="array" ref="AT46">$E46*IFERROR(IF($D46&lt;=AT$5,INDEX($E$15:$E$16,MATCH(AT$5,$H$5:$CA$5,0)-MATCH($D46,$D$18:$D$90,0)+1,0),0),0)</f>
        <v>0</v>
      </c>
      <c r="AU46" s="138" cm="1">
        <f t="array" ref="AU46">$E46*IFERROR(IF($D46&lt;=AU$5,INDEX($E$15:$E$16,MATCH(AU$5,$H$5:$CA$5,0)-MATCH($D46,$D$18:$D$90,0)+1,0),0),0)</f>
        <v>0</v>
      </c>
      <c r="AV46" s="138" cm="1">
        <f t="array" ref="AV46">$E46*IFERROR(IF($D46&lt;=AV$5,INDEX($E$15:$E$16,MATCH(AV$5,$H$5:$CA$5,0)-MATCH($D46,$D$18:$D$90,0)+1,0),0),0)</f>
        <v>0</v>
      </c>
      <c r="AW46" s="138" cm="1">
        <f t="array" ref="AW46">$E46*IFERROR(IF($D46&lt;=AW$5,INDEX($E$15:$E$16,MATCH(AW$5,$H$5:$CA$5,0)-MATCH($D46,$D$18:$D$90,0)+1,0),0),0)</f>
        <v>0</v>
      </c>
      <c r="AX46" s="138" cm="1">
        <f t="array" ref="AX46">$E46*IFERROR(IF($D46&lt;=AX$5,INDEX($E$15:$E$16,MATCH(AX$5,$H$5:$CA$5,0)-MATCH($D46,$D$18:$D$90,0)+1,0),0),0)</f>
        <v>0</v>
      </c>
      <c r="AY46" s="138" cm="1">
        <f t="array" ref="AY46">$E46*IFERROR(IF($D46&lt;=AY$5,INDEX($E$15:$E$16,MATCH(AY$5,$H$5:$CA$5,0)-MATCH($D46,$D$18:$D$90,0)+1,0),0),0)</f>
        <v>0</v>
      </c>
      <c r="AZ46" s="138" cm="1">
        <f t="array" ref="AZ46">$E46*IFERROR(IF($D46&lt;=AZ$5,INDEX($E$15:$E$16,MATCH(AZ$5,$H$5:$CA$5,0)-MATCH($D46,$D$18:$D$90,0)+1,0),0),0)</f>
        <v>0</v>
      </c>
      <c r="BA46" s="138" cm="1">
        <f t="array" ref="BA46">$E46*IFERROR(IF($D46&lt;=BA$5,INDEX($E$15:$E$16,MATCH(BA$5,$H$5:$CA$5,0)-MATCH($D46,$D$18:$D$90,0)+1,0),0),0)</f>
        <v>0</v>
      </c>
      <c r="BB46" s="138" cm="1">
        <f t="array" ref="BB46">$E46*IFERROR(IF($D46&lt;=BB$5,INDEX($E$15:$E$16,MATCH(BB$5,$H$5:$CA$5,0)-MATCH($D46,$D$18:$D$90,0)+1,0),0),0)</f>
        <v>0</v>
      </c>
      <c r="BC46" s="138" cm="1">
        <f t="array" ref="BC46">$E46*IFERROR(IF($D46&lt;=BC$5,INDEX($E$15:$E$16,MATCH(BC$5,$H$5:$CA$5,0)-MATCH($D46,$D$18:$D$90,0)+1,0),0),0)</f>
        <v>0</v>
      </c>
      <c r="BD46" s="138" cm="1">
        <f t="array" ref="BD46">$E46*IFERROR(IF($D46&lt;=BD$5,INDEX($E$15:$E$16,MATCH(BD$5,$H$5:$CA$5,0)-MATCH($D46,$D$18:$D$90,0)+1,0),0),0)</f>
        <v>0</v>
      </c>
      <c r="BE46" s="138" cm="1">
        <f t="array" ref="BE46">$E46*IFERROR(IF($D46&lt;=BE$5,INDEX($E$15:$E$16,MATCH(BE$5,$H$5:$CA$5,0)-MATCH($D46,$D$18:$D$90,0)+1,0),0),0)</f>
        <v>0</v>
      </c>
      <c r="BF46" s="138" cm="1">
        <f t="array" ref="BF46">$E46*IFERROR(IF($D46&lt;=BF$5,INDEX($E$15:$E$16,MATCH(BF$5,$H$5:$CA$5,0)-MATCH($D46,$D$18:$D$90,0)+1,0),0),0)</f>
        <v>0</v>
      </c>
      <c r="BG46" s="138" cm="1">
        <f t="array" ref="BG46">$E46*IFERROR(IF($D46&lt;=BG$5,INDEX($E$15:$E$16,MATCH(BG$5,$H$5:$CA$5,0)-MATCH($D46,$D$18:$D$90,0)+1,0),0),0)</f>
        <v>0</v>
      </c>
      <c r="BH46" s="138" cm="1">
        <f t="array" ref="BH46">$E46*IFERROR(IF($D46&lt;=BH$5,INDEX($E$15:$E$16,MATCH(BH$5,$H$5:$CA$5,0)-MATCH($D46,$D$18:$D$90,0)+1,0),0),0)</f>
        <v>0</v>
      </c>
      <c r="BI46" s="138" cm="1">
        <f t="array" ref="BI46">$E46*IFERROR(IF($D46&lt;=BI$5,INDEX($E$15:$E$16,MATCH(BI$5,$H$5:$CA$5,0)-MATCH($D46,$D$18:$D$90,0)+1,0),0),0)</f>
        <v>0</v>
      </c>
      <c r="BJ46" s="138" cm="1">
        <f t="array" ref="BJ46">$E46*IFERROR(IF($D46&lt;=BJ$5,INDEX($E$15:$E$16,MATCH(BJ$5,$H$5:$CA$5,0)-MATCH($D46,$D$18:$D$90,0)+1,0),0),0)</f>
        <v>0</v>
      </c>
      <c r="BK46" s="138" cm="1">
        <f t="array" ref="BK46">$E46*IFERROR(IF($D46&lt;=BK$5,INDEX($E$15:$E$16,MATCH(BK$5,$H$5:$CA$5,0)-MATCH($D46,$D$18:$D$90,0)+1,0),0),0)</f>
        <v>0</v>
      </c>
      <c r="BL46" s="138" cm="1">
        <f t="array" ref="BL46">$E46*IFERROR(IF($D46&lt;=BL$5,INDEX($E$15:$E$16,MATCH(BL$5,$H$5:$CA$5,0)-MATCH($D46,$D$18:$D$90,0)+1,0),0),0)</f>
        <v>0</v>
      </c>
      <c r="BM46" s="138" cm="1">
        <f t="array" ref="BM46">$E46*IFERROR(IF($D46&lt;=BM$5,INDEX($E$15:$E$16,MATCH(BM$5,$H$5:$CA$5,0)-MATCH($D46,$D$18:$D$90,0)+1,0),0),0)</f>
        <v>0</v>
      </c>
      <c r="BN46" s="138" cm="1">
        <f t="array" ref="BN46">$E46*IFERROR(IF($D46&lt;=BN$5,INDEX($E$15:$E$16,MATCH(BN$5,$H$5:$CA$5,0)-MATCH($D46,$D$18:$D$90,0)+1,0),0),0)</f>
        <v>0</v>
      </c>
      <c r="BO46" s="138" cm="1">
        <f t="array" ref="BO46">$E46*IFERROR(IF($D46&lt;=BO$5,INDEX($E$15:$E$16,MATCH(BO$5,$H$5:$CA$5,0)-MATCH($D46,$D$18:$D$90,0)+1,0),0),0)</f>
        <v>0</v>
      </c>
      <c r="BP46" s="138" cm="1">
        <f t="array" ref="BP46">$E46*IFERROR(IF($D46&lt;=BP$5,INDEX($E$15:$E$16,MATCH(BP$5,$H$5:$CA$5,0)-MATCH($D46,$D$18:$D$90,0)+1,0),0),0)</f>
        <v>0</v>
      </c>
      <c r="BQ46" s="138" cm="1">
        <f t="array" ref="BQ46">$E46*IFERROR(IF($D46&lt;=BQ$5,INDEX($E$15:$E$16,MATCH(BQ$5,$H$5:$CA$5,0)-MATCH($D46,$D$18:$D$90,0)+1,0),0),0)</f>
        <v>0</v>
      </c>
      <c r="BR46" s="138" cm="1">
        <f t="array" ref="BR46">$E46*IFERROR(IF($D46&lt;=BR$5,INDEX($E$15:$E$16,MATCH(BR$5,$H$5:$CA$5,0)-MATCH($D46,$D$18:$D$90,0)+1,0),0),0)</f>
        <v>0</v>
      </c>
      <c r="BS46" s="138" cm="1">
        <f t="array" ref="BS46">$E46*IFERROR(IF($D46&lt;=BS$5,INDEX($E$15:$E$16,MATCH(BS$5,$H$5:$CA$5,0)-MATCH($D46,$D$18:$D$90,0)+1,0),0),0)</f>
        <v>0</v>
      </c>
      <c r="BT46" s="138" cm="1">
        <f t="array" ref="BT46">$E46*IFERROR(IF($D46&lt;=BT$5,INDEX($E$15:$E$16,MATCH(BT$5,$H$5:$CA$5,0)-MATCH($D46,$D$18:$D$90,0)+1,0),0),0)</f>
        <v>0</v>
      </c>
      <c r="BU46" s="138" cm="1">
        <f t="array" ref="BU46">$E46*IFERROR(IF($D46&lt;=BU$5,INDEX($E$15:$E$16,MATCH(BU$5,$H$5:$CA$5,0)-MATCH($D46,$D$18:$D$90,0)+1,0),0),0)</f>
        <v>0</v>
      </c>
      <c r="BV46" s="138" cm="1">
        <f t="array" ref="BV46">$E46*IFERROR(IF($D46&lt;=BV$5,INDEX($E$15:$E$16,MATCH(BV$5,$H$5:$CA$5,0)-MATCH($D46,$D$18:$D$90,0)+1,0),0),0)</f>
        <v>0</v>
      </c>
      <c r="BW46" s="138" cm="1">
        <f t="array" ref="BW46">$E46*IFERROR(IF($D46&lt;=BW$5,INDEX($E$15:$E$16,MATCH(BW$5,$H$5:$CA$5,0)-MATCH($D46,$D$18:$D$90,0)+1,0),0),0)</f>
        <v>0</v>
      </c>
      <c r="BX46" s="138" cm="1">
        <f t="array" ref="BX46">$E46*IFERROR(IF($D46&lt;=BX$5,INDEX($E$15:$E$16,MATCH(BX$5,$H$5:$CA$5,0)-MATCH($D46,$D$18:$D$90,0)+1,0),0),0)</f>
        <v>0</v>
      </c>
      <c r="BY46" s="138" cm="1">
        <f t="array" ref="BY46">$E46*IFERROR(IF($D46&lt;=BY$5,INDEX($E$15:$E$16,MATCH(BY$5,$H$5:$CA$5,0)-MATCH($D46,$D$18:$D$90,0)+1,0),0),0)</f>
        <v>0</v>
      </c>
      <c r="BZ46" s="138" cm="1">
        <f t="array" ref="BZ46">$E46*IFERROR(IF($D46&lt;=BZ$5,INDEX($E$15:$E$16,MATCH(BZ$5,$H$5:$CA$5,0)-MATCH($D46,$D$18:$D$90,0)+1,0),0),0)</f>
        <v>0</v>
      </c>
      <c r="CA46" s="138" cm="1">
        <f t="array" ref="CA46">$E46*IFERROR(IF($D46&lt;=CA$5,INDEX($E$15:$E$16,MATCH(CA$5,$H$5:$CA$5,0)-MATCH($D46,$D$18:$D$90,0)+1,0),0),0)</f>
        <v>0</v>
      </c>
    </row>
    <row r="47" spans="4:79" outlineLevel="1">
      <c r="D47" s="24">
        <f t="shared" si="10"/>
        <v>46934</v>
      </c>
      <c r="E47" s="137" cm="1">
        <f t="array" ref="E47">INDEX($H$7:$CA$7,0,MATCH($D47,$H$5:$CA$5,0))</f>
        <v>369752.5625</v>
      </c>
      <c r="H47" s="138" cm="1">
        <f t="array" ref="H47">$E47*IFERROR(IF($D47&lt;=H$5,INDEX($E$15:$E$16,MATCH(H$5,$H$5:$CA$5,0)-MATCH($D47,$D$18:$D$90,0)+1,0),0),0)</f>
        <v>0</v>
      </c>
      <c r="I47" s="138" cm="1">
        <f t="array" ref="I47">$E47*IFERROR(IF($D47&lt;=I$5,INDEX($E$15:$E$16,MATCH(I$5,$H$5:$CA$5,0)-MATCH($D47,$D$18:$D$90,0)+1,0),0),0)</f>
        <v>0</v>
      </c>
      <c r="J47" s="138" cm="1">
        <f t="array" ref="J47">$E47*IFERROR(IF($D47&lt;=J$5,INDEX($E$15:$E$16,MATCH(J$5,$H$5:$CA$5,0)-MATCH($D47,$D$18:$D$90,0)+1,0),0),0)</f>
        <v>0</v>
      </c>
      <c r="K47" s="138" cm="1">
        <f t="array" ref="K47">$E47*IFERROR(IF($D47&lt;=K$5,INDEX($E$15:$E$16,MATCH(K$5,$H$5:$CA$5,0)-MATCH($D47,$D$18:$D$90,0)+1,0),0),0)</f>
        <v>0</v>
      </c>
      <c r="L47" s="138" cm="1">
        <f t="array" ref="L47">$E47*IFERROR(IF($D47&lt;=L$5,INDEX($E$15:$E$16,MATCH(L$5,$H$5:$CA$5,0)-MATCH($D47,$D$18:$D$90,0)+1,0),0),0)</f>
        <v>0</v>
      </c>
      <c r="M47" s="138" cm="1">
        <f t="array" ref="M47">$E47*IFERROR(IF($D47&lt;=M$5,INDEX($E$15:$E$16,MATCH(M$5,$H$5:$CA$5,0)-MATCH($D47,$D$18:$D$90,0)+1,0),0),0)</f>
        <v>0</v>
      </c>
      <c r="N47" s="138" cm="1">
        <f t="array" ref="N47">$E47*IFERROR(IF($D47&lt;=N$5,INDEX($E$15:$E$16,MATCH(N$5,$H$5:$CA$5,0)-MATCH($D47,$D$18:$D$90,0)+1,0),0),0)</f>
        <v>0</v>
      </c>
      <c r="O47" s="138" cm="1">
        <f t="array" ref="O47">$E47*IFERROR(IF($D47&lt;=O$5,INDEX($E$15:$E$16,MATCH(O$5,$H$5:$CA$5,0)-MATCH($D47,$D$18:$D$90,0)+1,0),0),0)</f>
        <v>0</v>
      </c>
      <c r="P47" s="138" cm="1">
        <f t="array" ref="P47">$E47*IFERROR(IF($D47&lt;=P$5,INDEX($E$15:$E$16,MATCH(P$5,$H$5:$CA$5,0)-MATCH($D47,$D$18:$D$90,0)+1,0),0),0)</f>
        <v>0</v>
      </c>
      <c r="Q47" s="138" cm="1">
        <f t="array" ref="Q47">$E47*IFERROR(IF($D47&lt;=Q$5,INDEX($E$15:$E$16,MATCH(Q$5,$H$5:$CA$5,0)-MATCH($D47,$D$18:$D$90,0)+1,0),0),0)</f>
        <v>0</v>
      </c>
      <c r="R47" s="138" cm="1">
        <f t="array" ref="R47">$E47*IFERROR(IF($D47&lt;=R$5,INDEX($E$15:$E$16,MATCH(R$5,$H$5:$CA$5,0)-MATCH($D47,$D$18:$D$90,0)+1,0),0),0)</f>
        <v>0</v>
      </c>
      <c r="S47" s="138" cm="1">
        <f t="array" ref="S47">$E47*IFERROR(IF($D47&lt;=S$5,INDEX($E$15:$E$16,MATCH(S$5,$H$5:$CA$5,0)-MATCH($D47,$D$18:$D$90,0)+1,0),0),0)</f>
        <v>0</v>
      </c>
      <c r="T47" s="138" cm="1">
        <f t="array" ref="T47">$E47*IFERROR(IF($D47&lt;=T$5,INDEX($E$15:$E$16,MATCH(T$5,$H$5:$CA$5,0)-MATCH($D47,$D$18:$D$90,0)+1,0),0),0)</f>
        <v>0</v>
      </c>
      <c r="U47" s="138" cm="1">
        <f t="array" ref="U47">$E47*IFERROR(IF($D47&lt;=U$5,INDEX($E$15:$E$16,MATCH(U$5,$H$5:$CA$5,0)-MATCH($D47,$D$18:$D$90,0)+1,0),0),0)</f>
        <v>0</v>
      </c>
      <c r="V47" s="138" cm="1">
        <f t="array" ref="V47">$E47*IFERROR(IF($D47&lt;=V$5,INDEX($E$15:$E$16,MATCH(V$5,$H$5:$CA$5,0)-MATCH($D47,$D$18:$D$90,0)+1,0),0),0)</f>
        <v>0</v>
      </c>
      <c r="W47" s="138" cm="1">
        <f t="array" ref="W47">$E47*IFERROR(IF($D47&lt;=W$5,INDEX($E$15:$E$16,MATCH(W$5,$H$5:$CA$5,0)-MATCH($D47,$D$18:$D$90,0)+1,0),0),0)</f>
        <v>0</v>
      </c>
      <c r="X47" s="138" cm="1">
        <f t="array" ref="X47">$E47*IFERROR(IF($D47&lt;=X$5,INDEX($E$15:$E$16,MATCH(X$5,$H$5:$CA$5,0)-MATCH($D47,$D$18:$D$90,0)+1,0),0),0)</f>
        <v>0</v>
      </c>
      <c r="Y47" s="138" cm="1">
        <f t="array" ref="Y47">$E47*IFERROR(IF($D47&lt;=Y$5,INDEX($E$15:$E$16,MATCH(Y$5,$H$5:$CA$5,0)-MATCH($D47,$D$18:$D$90,0)+1,0),0),0)</f>
        <v>0</v>
      </c>
      <c r="Z47" s="138" cm="1">
        <f t="array" ref="Z47">$E47*IFERROR(IF($D47&lt;=Z$5,INDEX($E$15:$E$16,MATCH(Z$5,$H$5:$CA$5,0)-MATCH($D47,$D$18:$D$90,0)+1,0),0),0)</f>
        <v>0</v>
      </c>
      <c r="AA47" s="138" cm="1">
        <f t="array" ref="AA47">$E47*IFERROR(IF($D47&lt;=AA$5,INDEX($E$15:$E$16,MATCH(AA$5,$H$5:$CA$5,0)-MATCH($D47,$D$18:$D$90,0)+1,0),0),0)</f>
        <v>0</v>
      </c>
      <c r="AB47" s="138" cm="1">
        <f t="array" ref="AB47">$E47*IFERROR(IF($D47&lt;=AB$5,INDEX($E$15:$E$16,MATCH(AB$5,$H$5:$CA$5,0)-MATCH($D47,$D$18:$D$90,0)+1,0),0),0)</f>
        <v>0</v>
      </c>
      <c r="AC47" s="138" cm="1">
        <f t="array" ref="AC47">$E47*IFERROR(IF($D47&lt;=AC$5,INDEX($E$15:$E$16,MATCH(AC$5,$H$5:$CA$5,0)-MATCH($D47,$D$18:$D$90,0)+1,0),0),0)</f>
        <v>0</v>
      </c>
      <c r="AD47" s="138" cm="1">
        <f t="array" ref="AD47">$E47*IFERROR(IF($D47&lt;=AD$5,INDEX($E$15:$E$16,MATCH(AD$5,$H$5:$CA$5,0)-MATCH($D47,$D$18:$D$90,0)+1,0),0),0)</f>
        <v>0</v>
      </c>
      <c r="AE47" s="138" cm="1">
        <f t="array" ref="AE47">$E47*IFERROR(IF($D47&lt;=AE$5,INDEX($E$15:$E$16,MATCH(AE$5,$H$5:$CA$5,0)-MATCH($D47,$D$18:$D$90,0)+1,0),0),0)</f>
        <v>0</v>
      </c>
      <c r="AF47" s="138" cm="1">
        <f t="array" ref="AF47">$E47*IFERROR(IF($D47&lt;=AF$5,INDEX($E$15:$E$16,MATCH(AF$5,$H$5:$CA$5,0)-MATCH($D47,$D$18:$D$90,0)+1,0),0),0)</f>
        <v>0</v>
      </c>
      <c r="AG47" s="138" cm="1">
        <f t="array" ref="AG47">$E47*IFERROR(IF($D47&lt;=AG$5,INDEX($E$15:$E$16,MATCH(AG$5,$H$5:$CA$5,0)-MATCH($D47,$D$18:$D$90,0)+1,0),0),0)</f>
        <v>0</v>
      </c>
      <c r="AH47" s="138" cm="1">
        <f t="array" ref="AH47">$E47*IFERROR(IF($D47&lt;=AH$5,INDEX($E$15:$E$16,MATCH(AH$5,$H$5:$CA$5,0)-MATCH($D47,$D$18:$D$90,0)+1,0),0),0)</f>
        <v>0</v>
      </c>
      <c r="AI47" s="138" cm="1">
        <f t="array" ref="AI47">$E47*IFERROR(IF($D47&lt;=AI$5,INDEX($E$15:$E$16,MATCH(AI$5,$H$5:$CA$5,0)-MATCH($D47,$D$18:$D$90,0)+1,0),0),0)</f>
        <v>0</v>
      </c>
      <c r="AJ47" s="138" cm="1">
        <f t="array" ref="AJ47">$E47*IFERROR(IF($D47&lt;=AJ$5,INDEX($E$15:$E$16,MATCH(AJ$5,$H$5:$CA$5,0)-MATCH($D47,$D$18:$D$90,0)+1,0),0),0)</f>
        <v>0</v>
      </c>
      <c r="AK47" s="138" cm="1">
        <f t="array" ref="AK47">$E47*IFERROR(IF($D47&lt;=AK$5,INDEX($E$15:$E$16,MATCH(AK$5,$H$5:$CA$5,0)-MATCH($D47,$D$18:$D$90,0)+1,0),0),0)</f>
        <v>184876.28125</v>
      </c>
      <c r="AL47" s="138" cm="1">
        <f t="array" ref="AL47">$E47*IFERROR(IF($D47&lt;=AL$5,INDEX($E$15:$E$16,MATCH(AL$5,$H$5:$CA$5,0)-MATCH($D47,$D$18:$D$90,0)+1,0),0),0)</f>
        <v>184876.28125</v>
      </c>
      <c r="AM47" s="138" cm="1">
        <f t="array" ref="AM47">$E47*IFERROR(IF($D47&lt;=AM$5,INDEX($E$15:$E$16,MATCH(AM$5,$H$5:$CA$5,0)-MATCH($D47,$D$18:$D$90,0)+1,0),0),0)</f>
        <v>0</v>
      </c>
      <c r="AN47" s="138" cm="1">
        <f t="array" ref="AN47">$E47*IFERROR(IF($D47&lt;=AN$5,INDEX($E$15:$E$16,MATCH(AN$5,$H$5:$CA$5,0)-MATCH($D47,$D$18:$D$90,0)+1,0),0),0)</f>
        <v>0</v>
      </c>
      <c r="AO47" s="138" cm="1">
        <f t="array" ref="AO47">$E47*IFERROR(IF($D47&lt;=AO$5,INDEX($E$15:$E$16,MATCH(AO$5,$H$5:$CA$5,0)-MATCH($D47,$D$18:$D$90,0)+1,0),0),0)</f>
        <v>0</v>
      </c>
      <c r="AP47" s="138" cm="1">
        <f t="array" ref="AP47">$E47*IFERROR(IF($D47&lt;=AP$5,INDEX($E$15:$E$16,MATCH(AP$5,$H$5:$CA$5,0)-MATCH($D47,$D$18:$D$90,0)+1,0),0),0)</f>
        <v>0</v>
      </c>
      <c r="AQ47" s="138" cm="1">
        <f t="array" ref="AQ47">$E47*IFERROR(IF($D47&lt;=AQ$5,INDEX($E$15:$E$16,MATCH(AQ$5,$H$5:$CA$5,0)-MATCH($D47,$D$18:$D$90,0)+1,0),0),0)</f>
        <v>0</v>
      </c>
      <c r="AR47" s="138" cm="1">
        <f t="array" ref="AR47">$E47*IFERROR(IF($D47&lt;=AR$5,INDEX($E$15:$E$16,MATCH(AR$5,$H$5:$CA$5,0)-MATCH($D47,$D$18:$D$90,0)+1,0),0),0)</f>
        <v>0</v>
      </c>
      <c r="AS47" s="138" cm="1">
        <f t="array" ref="AS47">$E47*IFERROR(IF($D47&lt;=AS$5,INDEX($E$15:$E$16,MATCH(AS$5,$H$5:$CA$5,0)-MATCH($D47,$D$18:$D$90,0)+1,0),0),0)</f>
        <v>0</v>
      </c>
      <c r="AT47" s="138" cm="1">
        <f t="array" ref="AT47">$E47*IFERROR(IF($D47&lt;=AT$5,INDEX($E$15:$E$16,MATCH(AT$5,$H$5:$CA$5,0)-MATCH($D47,$D$18:$D$90,0)+1,0),0),0)</f>
        <v>0</v>
      </c>
      <c r="AU47" s="138" cm="1">
        <f t="array" ref="AU47">$E47*IFERROR(IF($D47&lt;=AU$5,INDEX($E$15:$E$16,MATCH(AU$5,$H$5:$CA$5,0)-MATCH($D47,$D$18:$D$90,0)+1,0),0),0)</f>
        <v>0</v>
      </c>
      <c r="AV47" s="138" cm="1">
        <f t="array" ref="AV47">$E47*IFERROR(IF($D47&lt;=AV$5,INDEX($E$15:$E$16,MATCH(AV$5,$H$5:$CA$5,0)-MATCH($D47,$D$18:$D$90,0)+1,0),0),0)</f>
        <v>0</v>
      </c>
      <c r="AW47" s="138" cm="1">
        <f t="array" ref="AW47">$E47*IFERROR(IF($D47&lt;=AW$5,INDEX($E$15:$E$16,MATCH(AW$5,$H$5:$CA$5,0)-MATCH($D47,$D$18:$D$90,0)+1,0),0),0)</f>
        <v>0</v>
      </c>
      <c r="AX47" s="138" cm="1">
        <f t="array" ref="AX47">$E47*IFERROR(IF($D47&lt;=AX$5,INDEX($E$15:$E$16,MATCH(AX$5,$H$5:$CA$5,0)-MATCH($D47,$D$18:$D$90,0)+1,0),0),0)</f>
        <v>0</v>
      </c>
      <c r="AY47" s="138" cm="1">
        <f t="array" ref="AY47">$E47*IFERROR(IF($D47&lt;=AY$5,INDEX($E$15:$E$16,MATCH(AY$5,$H$5:$CA$5,0)-MATCH($D47,$D$18:$D$90,0)+1,0),0),0)</f>
        <v>0</v>
      </c>
      <c r="AZ47" s="138" cm="1">
        <f t="array" ref="AZ47">$E47*IFERROR(IF($D47&lt;=AZ$5,INDEX($E$15:$E$16,MATCH(AZ$5,$H$5:$CA$5,0)-MATCH($D47,$D$18:$D$90,0)+1,0),0),0)</f>
        <v>0</v>
      </c>
      <c r="BA47" s="138" cm="1">
        <f t="array" ref="BA47">$E47*IFERROR(IF($D47&lt;=BA$5,INDEX($E$15:$E$16,MATCH(BA$5,$H$5:$CA$5,0)-MATCH($D47,$D$18:$D$90,0)+1,0),0),0)</f>
        <v>0</v>
      </c>
      <c r="BB47" s="138" cm="1">
        <f t="array" ref="BB47">$E47*IFERROR(IF($D47&lt;=BB$5,INDEX($E$15:$E$16,MATCH(BB$5,$H$5:$CA$5,0)-MATCH($D47,$D$18:$D$90,0)+1,0),0),0)</f>
        <v>0</v>
      </c>
      <c r="BC47" s="138" cm="1">
        <f t="array" ref="BC47">$E47*IFERROR(IF($D47&lt;=BC$5,INDEX($E$15:$E$16,MATCH(BC$5,$H$5:$CA$5,0)-MATCH($D47,$D$18:$D$90,0)+1,0),0),0)</f>
        <v>0</v>
      </c>
      <c r="BD47" s="138" cm="1">
        <f t="array" ref="BD47">$E47*IFERROR(IF($D47&lt;=BD$5,INDEX($E$15:$E$16,MATCH(BD$5,$H$5:$CA$5,0)-MATCH($D47,$D$18:$D$90,0)+1,0),0),0)</f>
        <v>0</v>
      </c>
      <c r="BE47" s="138" cm="1">
        <f t="array" ref="BE47">$E47*IFERROR(IF($D47&lt;=BE$5,INDEX($E$15:$E$16,MATCH(BE$5,$H$5:$CA$5,0)-MATCH($D47,$D$18:$D$90,0)+1,0),0),0)</f>
        <v>0</v>
      </c>
      <c r="BF47" s="138" cm="1">
        <f t="array" ref="BF47">$E47*IFERROR(IF($D47&lt;=BF$5,INDEX($E$15:$E$16,MATCH(BF$5,$H$5:$CA$5,0)-MATCH($D47,$D$18:$D$90,0)+1,0),0),0)</f>
        <v>0</v>
      </c>
      <c r="BG47" s="138" cm="1">
        <f t="array" ref="BG47">$E47*IFERROR(IF($D47&lt;=BG$5,INDEX($E$15:$E$16,MATCH(BG$5,$H$5:$CA$5,0)-MATCH($D47,$D$18:$D$90,0)+1,0),0),0)</f>
        <v>0</v>
      </c>
      <c r="BH47" s="138" cm="1">
        <f t="array" ref="BH47">$E47*IFERROR(IF($D47&lt;=BH$5,INDEX($E$15:$E$16,MATCH(BH$5,$H$5:$CA$5,0)-MATCH($D47,$D$18:$D$90,0)+1,0),0),0)</f>
        <v>0</v>
      </c>
      <c r="BI47" s="138" cm="1">
        <f t="array" ref="BI47">$E47*IFERROR(IF($D47&lt;=BI$5,INDEX($E$15:$E$16,MATCH(BI$5,$H$5:$CA$5,0)-MATCH($D47,$D$18:$D$90,0)+1,0),0),0)</f>
        <v>0</v>
      </c>
      <c r="BJ47" s="138" cm="1">
        <f t="array" ref="BJ47">$E47*IFERROR(IF($D47&lt;=BJ$5,INDEX($E$15:$E$16,MATCH(BJ$5,$H$5:$CA$5,0)-MATCH($D47,$D$18:$D$90,0)+1,0),0),0)</f>
        <v>0</v>
      </c>
      <c r="BK47" s="138" cm="1">
        <f t="array" ref="BK47">$E47*IFERROR(IF($D47&lt;=BK$5,INDEX($E$15:$E$16,MATCH(BK$5,$H$5:$CA$5,0)-MATCH($D47,$D$18:$D$90,0)+1,0),0),0)</f>
        <v>0</v>
      </c>
      <c r="BL47" s="138" cm="1">
        <f t="array" ref="BL47">$E47*IFERROR(IF($D47&lt;=BL$5,INDEX($E$15:$E$16,MATCH(BL$5,$H$5:$CA$5,0)-MATCH($D47,$D$18:$D$90,0)+1,0),0),0)</f>
        <v>0</v>
      </c>
      <c r="BM47" s="138" cm="1">
        <f t="array" ref="BM47">$E47*IFERROR(IF($D47&lt;=BM$5,INDEX($E$15:$E$16,MATCH(BM$5,$H$5:$CA$5,0)-MATCH($D47,$D$18:$D$90,0)+1,0),0),0)</f>
        <v>0</v>
      </c>
      <c r="BN47" s="138" cm="1">
        <f t="array" ref="BN47">$E47*IFERROR(IF($D47&lt;=BN$5,INDEX($E$15:$E$16,MATCH(BN$5,$H$5:$CA$5,0)-MATCH($D47,$D$18:$D$90,0)+1,0),0),0)</f>
        <v>0</v>
      </c>
      <c r="BO47" s="138" cm="1">
        <f t="array" ref="BO47">$E47*IFERROR(IF($D47&lt;=BO$5,INDEX($E$15:$E$16,MATCH(BO$5,$H$5:$CA$5,0)-MATCH($D47,$D$18:$D$90,0)+1,0),0),0)</f>
        <v>0</v>
      </c>
      <c r="BP47" s="138" cm="1">
        <f t="array" ref="BP47">$E47*IFERROR(IF($D47&lt;=BP$5,INDEX($E$15:$E$16,MATCH(BP$5,$H$5:$CA$5,0)-MATCH($D47,$D$18:$D$90,0)+1,0),0),0)</f>
        <v>0</v>
      </c>
      <c r="BQ47" s="138" cm="1">
        <f t="array" ref="BQ47">$E47*IFERROR(IF($D47&lt;=BQ$5,INDEX($E$15:$E$16,MATCH(BQ$5,$H$5:$CA$5,0)-MATCH($D47,$D$18:$D$90,0)+1,0),0),0)</f>
        <v>0</v>
      </c>
      <c r="BR47" s="138" cm="1">
        <f t="array" ref="BR47">$E47*IFERROR(IF($D47&lt;=BR$5,INDEX($E$15:$E$16,MATCH(BR$5,$H$5:$CA$5,0)-MATCH($D47,$D$18:$D$90,0)+1,0),0),0)</f>
        <v>0</v>
      </c>
      <c r="BS47" s="138" cm="1">
        <f t="array" ref="BS47">$E47*IFERROR(IF($D47&lt;=BS$5,INDEX($E$15:$E$16,MATCH(BS$5,$H$5:$CA$5,0)-MATCH($D47,$D$18:$D$90,0)+1,0),0),0)</f>
        <v>0</v>
      </c>
      <c r="BT47" s="138" cm="1">
        <f t="array" ref="BT47">$E47*IFERROR(IF($D47&lt;=BT$5,INDEX($E$15:$E$16,MATCH(BT$5,$H$5:$CA$5,0)-MATCH($D47,$D$18:$D$90,0)+1,0),0),0)</f>
        <v>0</v>
      </c>
      <c r="BU47" s="138" cm="1">
        <f t="array" ref="BU47">$E47*IFERROR(IF($D47&lt;=BU$5,INDEX($E$15:$E$16,MATCH(BU$5,$H$5:$CA$5,0)-MATCH($D47,$D$18:$D$90,0)+1,0),0),0)</f>
        <v>0</v>
      </c>
      <c r="BV47" s="138" cm="1">
        <f t="array" ref="BV47">$E47*IFERROR(IF($D47&lt;=BV$5,INDEX($E$15:$E$16,MATCH(BV$5,$H$5:$CA$5,0)-MATCH($D47,$D$18:$D$90,0)+1,0),0),0)</f>
        <v>0</v>
      </c>
      <c r="BW47" s="138" cm="1">
        <f t="array" ref="BW47">$E47*IFERROR(IF($D47&lt;=BW$5,INDEX($E$15:$E$16,MATCH(BW$5,$H$5:$CA$5,0)-MATCH($D47,$D$18:$D$90,0)+1,0),0),0)</f>
        <v>0</v>
      </c>
      <c r="BX47" s="138" cm="1">
        <f t="array" ref="BX47">$E47*IFERROR(IF($D47&lt;=BX$5,INDEX($E$15:$E$16,MATCH(BX$5,$H$5:$CA$5,0)-MATCH($D47,$D$18:$D$90,0)+1,0),0),0)</f>
        <v>0</v>
      </c>
      <c r="BY47" s="138" cm="1">
        <f t="array" ref="BY47">$E47*IFERROR(IF($D47&lt;=BY$5,INDEX($E$15:$E$16,MATCH(BY$5,$H$5:$CA$5,0)-MATCH($D47,$D$18:$D$90,0)+1,0),0),0)</f>
        <v>0</v>
      </c>
      <c r="BZ47" s="138" cm="1">
        <f t="array" ref="BZ47">$E47*IFERROR(IF($D47&lt;=BZ$5,INDEX($E$15:$E$16,MATCH(BZ$5,$H$5:$CA$5,0)-MATCH($D47,$D$18:$D$90,0)+1,0),0),0)</f>
        <v>0</v>
      </c>
      <c r="CA47" s="138" cm="1">
        <f t="array" ref="CA47">$E47*IFERROR(IF($D47&lt;=CA$5,INDEX($E$15:$E$16,MATCH(CA$5,$H$5:$CA$5,0)-MATCH($D47,$D$18:$D$90,0)+1,0),0),0)</f>
        <v>0</v>
      </c>
    </row>
    <row r="48" spans="4:79" outlineLevel="1">
      <c r="D48" s="24">
        <f t="shared" si="10"/>
        <v>46965</v>
      </c>
      <c r="E48" s="137" cm="1">
        <f t="array" ref="E48">INDEX($H$7:$CA$7,0,MATCH($D48,$H$5:$CA$5,0))</f>
        <v>402192.3125</v>
      </c>
      <c r="H48" s="138" cm="1">
        <f t="array" ref="H48">$E48*IFERROR(IF($D48&lt;=H$5,INDEX($E$15:$E$16,MATCH(H$5,$H$5:$CA$5,0)-MATCH($D48,$D$18:$D$90,0)+1,0),0),0)</f>
        <v>0</v>
      </c>
      <c r="I48" s="138" cm="1">
        <f t="array" ref="I48">$E48*IFERROR(IF($D48&lt;=I$5,INDEX($E$15:$E$16,MATCH(I$5,$H$5:$CA$5,0)-MATCH($D48,$D$18:$D$90,0)+1,0),0),0)</f>
        <v>0</v>
      </c>
      <c r="J48" s="138" cm="1">
        <f t="array" ref="J48">$E48*IFERROR(IF($D48&lt;=J$5,INDEX($E$15:$E$16,MATCH(J$5,$H$5:$CA$5,0)-MATCH($D48,$D$18:$D$90,0)+1,0),0),0)</f>
        <v>0</v>
      </c>
      <c r="K48" s="138" cm="1">
        <f t="array" ref="K48">$E48*IFERROR(IF($D48&lt;=K$5,INDEX($E$15:$E$16,MATCH(K$5,$H$5:$CA$5,0)-MATCH($D48,$D$18:$D$90,0)+1,0),0),0)</f>
        <v>0</v>
      </c>
      <c r="L48" s="138" cm="1">
        <f t="array" ref="L48">$E48*IFERROR(IF($D48&lt;=L$5,INDEX($E$15:$E$16,MATCH(L$5,$H$5:$CA$5,0)-MATCH($D48,$D$18:$D$90,0)+1,0),0),0)</f>
        <v>0</v>
      </c>
      <c r="M48" s="138" cm="1">
        <f t="array" ref="M48">$E48*IFERROR(IF($D48&lt;=M$5,INDEX($E$15:$E$16,MATCH(M$5,$H$5:$CA$5,0)-MATCH($D48,$D$18:$D$90,0)+1,0),0),0)</f>
        <v>0</v>
      </c>
      <c r="N48" s="138" cm="1">
        <f t="array" ref="N48">$E48*IFERROR(IF($D48&lt;=N$5,INDEX($E$15:$E$16,MATCH(N$5,$H$5:$CA$5,0)-MATCH($D48,$D$18:$D$90,0)+1,0),0),0)</f>
        <v>0</v>
      </c>
      <c r="O48" s="138" cm="1">
        <f t="array" ref="O48">$E48*IFERROR(IF($D48&lt;=O$5,INDEX($E$15:$E$16,MATCH(O$5,$H$5:$CA$5,0)-MATCH($D48,$D$18:$D$90,0)+1,0),0),0)</f>
        <v>0</v>
      </c>
      <c r="P48" s="138" cm="1">
        <f t="array" ref="P48">$E48*IFERROR(IF($D48&lt;=P$5,INDEX($E$15:$E$16,MATCH(P$5,$H$5:$CA$5,0)-MATCH($D48,$D$18:$D$90,0)+1,0),0),0)</f>
        <v>0</v>
      </c>
      <c r="Q48" s="138" cm="1">
        <f t="array" ref="Q48">$E48*IFERROR(IF($D48&lt;=Q$5,INDEX($E$15:$E$16,MATCH(Q$5,$H$5:$CA$5,0)-MATCH($D48,$D$18:$D$90,0)+1,0),0),0)</f>
        <v>0</v>
      </c>
      <c r="R48" s="138" cm="1">
        <f t="array" ref="R48">$E48*IFERROR(IF($D48&lt;=R$5,INDEX($E$15:$E$16,MATCH(R$5,$H$5:$CA$5,0)-MATCH($D48,$D$18:$D$90,0)+1,0),0),0)</f>
        <v>0</v>
      </c>
      <c r="S48" s="138" cm="1">
        <f t="array" ref="S48">$E48*IFERROR(IF($D48&lt;=S$5,INDEX($E$15:$E$16,MATCH(S$5,$H$5:$CA$5,0)-MATCH($D48,$D$18:$D$90,0)+1,0),0),0)</f>
        <v>0</v>
      </c>
      <c r="T48" s="138" cm="1">
        <f t="array" ref="T48">$E48*IFERROR(IF($D48&lt;=T$5,INDEX($E$15:$E$16,MATCH(T$5,$H$5:$CA$5,0)-MATCH($D48,$D$18:$D$90,0)+1,0),0),0)</f>
        <v>0</v>
      </c>
      <c r="U48" s="138" cm="1">
        <f t="array" ref="U48">$E48*IFERROR(IF($D48&lt;=U$5,INDEX($E$15:$E$16,MATCH(U$5,$H$5:$CA$5,0)-MATCH($D48,$D$18:$D$90,0)+1,0),0),0)</f>
        <v>0</v>
      </c>
      <c r="V48" s="138" cm="1">
        <f t="array" ref="V48">$E48*IFERROR(IF($D48&lt;=V$5,INDEX($E$15:$E$16,MATCH(V$5,$H$5:$CA$5,0)-MATCH($D48,$D$18:$D$90,0)+1,0),0),0)</f>
        <v>0</v>
      </c>
      <c r="W48" s="138" cm="1">
        <f t="array" ref="W48">$E48*IFERROR(IF($D48&lt;=W$5,INDEX($E$15:$E$16,MATCH(W$5,$H$5:$CA$5,0)-MATCH($D48,$D$18:$D$90,0)+1,0),0),0)</f>
        <v>0</v>
      </c>
      <c r="X48" s="138" cm="1">
        <f t="array" ref="X48">$E48*IFERROR(IF($D48&lt;=X$5,INDEX($E$15:$E$16,MATCH(X$5,$H$5:$CA$5,0)-MATCH($D48,$D$18:$D$90,0)+1,0),0),0)</f>
        <v>0</v>
      </c>
      <c r="Y48" s="138" cm="1">
        <f t="array" ref="Y48">$E48*IFERROR(IF($D48&lt;=Y$5,INDEX($E$15:$E$16,MATCH(Y$5,$H$5:$CA$5,0)-MATCH($D48,$D$18:$D$90,0)+1,0),0),0)</f>
        <v>0</v>
      </c>
      <c r="Z48" s="138" cm="1">
        <f t="array" ref="Z48">$E48*IFERROR(IF($D48&lt;=Z$5,INDEX($E$15:$E$16,MATCH(Z$5,$H$5:$CA$5,0)-MATCH($D48,$D$18:$D$90,0)+1,0),0),0)</f>
        <v>0</v>
      </c>
      <c r="AA48" s="138" cm="1">
        <f t="array" ref="AA48">$E48*IFERROR(IF($D48&lt;=AA$5,INDEX($E$15:$E$16,MATCH(AA$5,$H$5:$CA$5,0)-MATCH($D48,$D$18:$D$90,0)+1,0),0),0)</f>
        <v>0</v>
      </c>
      <c r="AB48" s="138" cm="1">
        <f t="array" ref="AB48">$E48*IFERROR(IF($D48&lt;=AB$5,INDEX($E$15:$E$16,MATCH(AB$5,$H$5:$CA$5,0)-MATCH($D48,$D$18:$D$90,0)+1,0),0),0)</f>
        <v>0</v>
      </c>
      <c r="AC48" s="138" cm="1">
        <f t="array" ref="AC48">$E48*IFERROR(IF($D48&lt;=AC$5,INDEX($E$15:$E$16,MATCH(AC$5,$H$5:$CA$5,0)-MATCH($D48,$D$18:$D$90,0)+1,0),0),0)</f>
        <v>0</v>
      </c>
      <c r="AD48" s="138" cm="1">
        <f t="array" ref="AD48">$E48*IFERROR(IF($D48&lt;=AD$5,INDEX($E$15:$E$16,MATCH(AD$5,$H$5:$CA$5,0)-MATCH($D48,$D$18:$D$90,0)+1,0),0),0)</f>
        <v>0</v>
      </c>
      <c r="AE48" s="138" cm="1">
        <f t="array" ref="AE48">$E48*IFERROR(IF($D48&lt;=AE$5,INDEX($E$15:$E$16,MATCH(AE$5,$H$5:$CA$5,0)-MATCH($D48,$D$18:$D$90,0)+1,0),0),0)</f>
        <v>0</v>
      </c>
      <c r="AF48" s="138" cm="1">
        <f t="array" ref="AF48">$E48*IFERROR(IF($D48&lt;=AF$5,INDEX($E$15:$E$16,MATCH(AF$5,$H$5:$CA$5,0)-MATCH($D48,$D$18:$D$90,0)+1,0),0),0)</f>
        <v>0</v>
      </c>
      <c r="AG48" s="138" cm="1">
        <f t="array" ref="AG48">$E48*IFERROR(IF($D48&lt;=AG$5,INDEX($E$15:$E$16,MATCH(AG$5,$H$5:$CA$5,0)-MATCH($D48,$D$18:$D$90,0)+1,0),0),0)</f>
        <v>0</v>
      </c>
      <c r="AH48" s="138" cm="1">
        <f t="array" ref="AH48">$E48*IFERROR(IF($D48&lt;=AH$5,INDEX($E$15:$E$16,MATCH(AH$5,$H$5:$CA$5,0)-MATCH($D48,$D$18:$D$90,0)+1,0),0),0)</f>
        <v>0</v>
      </c>
      <c r="AI48" s="138" cm="1">
        <f t="array" ref="AI48">$E48*IFERROR(IF($D48&lt;=AI$5,INDEX($E$15:$E$16,MATCH(AI$5,$H$5:$CA$5,0)-MATCH($D48,$D$18:$D$90,0)+1,0),0),0)</f>
        <v>0</v>
      </c>
      <c r="AJ48" s="138" cm="1">
        <f t="array" ref="AJ48">$E48*IFERROR(IF($D48&lt;=AJ$5,INDEX($E$15:$E$16,MATCH(AJ$5,$H$5:$CA$5,0)-MATCH($D48,$D$18:$D$90,0)+1,0),0),0)</f>
        <v>0</v>
      </c>
      <c r="AK48" s="138" cm="1">
        <f t="array" ref="AK48">$E48*IFERROR(IF($D48&lt;=AK$5,INDEX($E$15:$E$16,MATCH(AK$5,$H$5:$CA$5,0)-MATCH($D48,$D$18:$D$90,0)+1,0),0),0)</f>
        <v>0</v>
      </c>
      <c r="AL48" s="138" cm="1">
        <f t="array" ref="AL48">$E48*IFERROR(IF($D48&lt;=AL$5,INDEX($E$15:$E$16,MATCH(AL$5,$H$5:$CA$5,0)-MATCH($D48,$D$18:$D$90,0)+1,0),0),0)</f>
        <v>201096.15625</v>
      </c>
      <c r="AM48" s="138" cm="1">
        <f t="array" ref="AM48">$E48*IFERROR(IF($D48&lt;=AM$5,INDEX($E$15:$E$16,MATCH(AM$5,$H$5:$CA$5,0)-MATCH($D48,$D$18:$D$90,0)+1,0),0),0)</f>
        <v>201096.15625</v>
      </c>
      <c r="AN48" s="138" cm="1">
        <f t="array" ref="AN48">$E48*IFERROR(IF($D48&lt;=AN$5,INDEX($E$15:$E$16,MATCH(AN$5,$H$5:$CA$5,0)-MATCH($D48,$D$18:$D$90,0)+1,0),0),0)</f>
        <v>0</v>
      </c>
      <c r="AO48" s="138" cm="1">
        <f t="array" ref="AO48">$E48*IFERROR(IF($D48&lt;=AO$5,INDEX($E$15:$E$16,MATCH(AO$5,$H$5:$CA$5,0)-MATCH($D48,$D$18:$D$90,0)+1,0),0),0)</f>
        <v>0</v>
      </c>
      <c r="AP48" s="138" cm="1">
        <f t="array" ref="AP48">$E48*IFERROR(IF($D48&lt;=AP$5,INDEX($E$15:$E$16,MATCH(AP$5,$H$5:$CA$5,0)-MATCH($D48,$D$18:$D$90,0)+1,0),0),0)</f>
        <v>0</v>
      </c>
      <c r="AQ48" s="138" cm="1">
        <f t="array" ref="AQ48">$E48*IFERROR(IF($D48&lt;=AQ$5,INDEX($E$15:$E$16,MATCH(AQ$5,$H$5:$CA$5,0)-MATCH($D48,$D$18:$D$90,0)+1,0),0),0)</f>
        <v>0</v>
      </c>
      <c r="AR48" s="138" cm="1">
        <f t="array" ref="AR48">$E48*IFERROR(IF($D48&lt;=AR$5,INDEX($E$15:$E$16,MATCH(AR$5,$H$5:$CA$5,0)-MATCH($D48,$D$18:$D$90,0)+1,0),0),0)</f>
        <v>0</v>
      </c>
      <c r="AS48" s="138" cm="1">
        <f t="array" ref="AS48">$E48*IFERROR(IF($D48&lt;=AS$5,INDEX($E$15:$E$16,MATCH(AS$5,$H$5:$CA$5,0)-MATCH($D48,$D$18:$D$90,0)+1,0),0),0)</f>
        <v>0</v>
      </c>
      <c r="AT48" s="138" cm="1">
        <f t="array" ref="AT48">$E48*IFERROR(IF($D48&lt;=AT$5,INDEX($E$15:$E$16,MATCH(AT$5,$H$5:$CA$5,0)-MATCH($D48,$D$18:$D$90,0)+1,0),0),0)</f>
        <v>0</v>
      </c>
      <c r="AU48" s="138" cm="1">
        <f t="array" ref="AU48">$E48*IFERROR(IF($D48&lt;=AU$5,INDEX($E$15:$E$16,MATCH(AU$5,$H$5:$CA$5,0)-MATCH($D48,$D$18:$D$90,0)+1,0),0),0)</f>
        <v>0</v>
      </c>
      <c r="AV48" s="138" cm="1">
        <f t="array" ref="AV48">$E48*IFERROR(IF($D48&lt;=AV$5,INDEX($E$15:$E$16,MATCH(AV$5,$H$5:$CA$5,0)-MATCH($D48,$D$18:$D$90,0)+1,0),0),0)</f>
        <v>0</v>
      </c>
      <c r="AW48" s="138" cm="1">
        <f t="array" ref="AW48">$E48*IFERROR(IF($D48&lt;=AW$5,INDEX($E$15:$E$16,MATCH(AW$5,$H$5:$CA$5,0)-MATCH($D48,$D$18:$D$90,0)+1,0),0),0)</f>
        <v>0</v>
      </c>
      <c r="AX48" s="138" cm="1">
        <f t="array" ref="AX48">$E48*IFERROR(IF($D48&lt;=AX$5,INDEX($E$15:$E$16,MATCH(AX$5,$H$5:$CA$5,0)-MATCH($D48,$D$18:$D$90,0)+1,0),0),0)</f>
        <v>0</v>
      </c>
      <c r="AY48" s="138" cm="1">
        <f t="array" ref="AY48">$E48*IFERROR(IF($D48&lt;=AY$5,INDEX($E$15:$E$16,MATCH(AY$5,$H$5:$CA$5,0)-MATCH($D48,$D$18:$D$90,0)+1,0),0),0)</f>
        <v>0</v>
      </c>
      <c r="AZ48" s="138" cm="1">
        <f t="array" ref="AZ48">$E48*IFERROR(IF($D48&lt;=AZ$5,INDEX($E$15:$E$16,MATCH(AZ$5,$H$5:$CA$5,0)-MATCH($D48,$D$18:$D$90,0)+1,0),0),0)</f>
        <v>0</v>
      </c>
      <c r="BA48" s="138" cm="1">
        <f t="array" ref="BA48">$E48*IFERROR(IF($D48&lt;=BA$5,INDEX($E$15:$E$16,MATCH(BA$5,$H$5:$CA$5,0)-MATCH($D48,$D$18:$D$90,0)+1,0),0),0)</f>
        <v>0</v>
      </c>
      <c r="BB48" s="138" cm="1">
        <f t="array" ref="BB48">$E48*IFERROR(IF($D48&lt;=BB$5,INDEX($E$15:$E$16,MATCH(BB$5,$H$5:$CA$5,0)-MATCH($D48,$D$18:$D$90,0)+1,0),0),0)</f>
        <v>0</v>
      </c>
      <c r="BC48" s="138" cm="1">
        <f t="array" ref="BC48">$E48*IFERROR(IF($D48&lt;=BC$5,INDEX($E$15:$E$16,MATCH(BC$5,$H$5:$CA$5,0)-MATCH($D48,$D$18:$D$90,0)+1,0),0),0)</f>
        <v>0</v>
      </c>
      <c r="BD48" s="138" cm="1">
        <f t="array" ref="BD48">$E48*IFERROR(IF($D48&lt;=BD$5,INDEX($E$15:$E$16,MATCH(BD$5,$H$5:$CA$5,0)-MATCH($D48,$D$18:$D$90,0)+1,0),0),0)</f>
        <v>0</v>
      </c>
      <c r="BE48" s="138" cm="1">
        <f t="array" ref="BE48">$E48*IFERROR(IF($D48&lt;=BE$5,INDEX($E$15:$E$16,MATCH(BE$5,$H$5:$CA$5,0)-MATCH($D48,$D$18:$D$90,0)+1,0),0),0)</f>
        <v>0</v>
      </c>
      <c r="BF48" s="138" cm="1">
        <f t="array" ref="BF48">$E48*IFERROR(IF($D48&lt;=BF$5,INDEX($E$15:$E$16,MATCH(BF$5,$H$5:$CA$5,0)-MATCH($D48,$D$18:$D$90,0)+1,0),0),0)</f>
        <v>0</v>
      </c>
      <c r="BG48" s="138" cm="1">
        <f t="array" ref="BG48">$E48*IFERROR(IF($D48&lt;=BG$5,INDEX($E$15:$E$16,MATCH(BG$5,$H$5:$CA$5,0)-MATCH($D48,$D$18:$D$90,0)+1,0),0),0)</f>
        <v>0</v>
      </c>
      <c r="BH48" s="138" cm="1">
        <f t="array" ref="BH48">$E48*IFERROR(IF($D48&lt;=BH$5,INDEX($E$15:$E$16,MATCH(BH$5,$H$5:$CA$5,0)-MATCH($D48,$D$18:$D$90,0)+1,0),0),0)</f>
        <v>0</v>
      </c>
      <c r="BI48" s="138" cm="1">
        <f t="array" ref="BI48">$E48*IFERROR(IF($D48&lt;=BI$5,INDEX($E$15:$E$16,MATCH(BI$5,$H$5:$CA$5,0)-MATCH($D48,$D$18:$D$90,0)+1,0),0),0)</f>
        <v>0</v>
      </c>
      <c r="BJ48" s="138" cm="1">
        <f t="array" ref="BJ48">$E48*IFERROR(IF($D48&lt;=BJ$5,INDEX($E$15:$E$16,MATCH(BJ$5,$H$5:$CA$5,0)-MATCH($D48,$D$18:$D$90,0)+1,0),0),0)</f>
        <v>0</v>
      </c>
      <c r="BK48" s="138" cm="1">
        <f t="array" ref="BK48">$E48*IFERROR(IF($D48&lt;=BK$5,INDEX($E$15:$E$16,MATCH(BK$5,$H$5:$CA$5,0)-MATCH($D48,$D$18:$D$90,0)+1,0),0),0)</f>
        <v>0</v>
      </c>
      <c r="BL48" s="138" cm="1">
        <f t="array" ref="BL48">$E48*IFERROR(IF($D48&lt;=BL$5,INDEX($E$15:$E$16,MATCH(BL$5,$H$5:$CA$5,0)-MATCH($D48,$D$18:$D$90,0)+1,0),0),0)</f>
        <v>0</v>
      </c>
      <c r="BM48" s="138" cm="1">
        <f t="array" ref="BM48">$E48*IFERROR(IF($D48&lt;=BM$5,INDEX($E$15:$E$16,MATCH(BM$5,$H$5:$CA$5,0)-MATCH($D48,$D$18:$D$90,0)+1,0),0),0)</f>
        <v>0</v>
      </c>
      <c r="BN48" s="138" cm="1">
        <f t="array" ref="BN48">$E48*IFERROR(IF($D48&lt;=BN$5,INDEX($E$15:$E$16,MATCH(BN$5,$H$5:$CA$5,0)-MATCH($D48,$D$18:$D$90,0)+1,0),0),0)</f>
        <v>0</v>
      </c>
      <c r="BO48" s="138" cm="1">
        <f t="array" ref="BO48">$E48*IFERROR(IF($D48&lt;=BO$5,INDEX($E$15:$E$16,MATCH(BO$5,$H$5:$CA$5,0)-MATCH($D48,$D$18:$D$90,0)+1,0),0),0)</f>
        <v>0</v>
      </c>
      <c r="BP48" s="138" cm="1">
        <f t="array" ref="BP48">$E48*IFERROR(IF($D48&lt;=BP$5,INDEX($E$15:$E$16,MATCH(BP$5,$H$5:$CA$5,0)-MATCH($D48,$D$18:$D$90,0)+1,0),0),0)</f>
        <v>0</v>
      </c>
      <c r="BQ48" s="138" cm="1">
        <f t="array" ref="BQ48">$E48*IFERROR(IF($D48&lt;=BQ$5,INDEX($E$15:$E$16,MATCH(BQ$5,$H$5:$CA$5,0)-MATCH($D48,$D$18:$D$90,0)+1,0),0),0)</f>
        <v>0</v>
      </c>
      <c r="BR48" s="138" cm="1">
        <f t="array" ref="BR48">$E48*IFERROR(IF($D48&lt;=BR$5,INDEX($E$15:$E$16,MATCH(BR$5,$H$5:$CA$5,0)-MATCH($D48,$D$18:$D$90,0)+1,0),0),0)</f>
        <v>0</v>
      </c>
      <c r="BS48" s="138" cm="1">
        <f t="array" ref="BS48">$E48*IFERROR(IF($D48&lt;=BS$5,INDEX($E$15:$E$16,MATCH(BS$5,$H$5:$CA$5,0)-MATCH($D48,$D$18:$D$90,0)+1,0),0),0)</f>
        <v>0</v>
      </c>
      <c r="BT48" s="138" cm="1">
        <f t="array" ref="BT48">$E48*IFERROR(IF($D48&lt;=BT$5,INDEX($E$15:$E$16,MATCH(BT$5,$H$5:$CA$5,0)-MATCH($D48,$D$18:$D$90,0)+1,0),0),0)</f>
        <v>0</v>
      </c>
      <c r="BU48" s="138" cm="1">
        <f t="array" ref="BU48">$E48*IFERROR(IF($D48&lt;=BU$5,INDEX($E$15:$E$16,MATCH(BU$5,$H$5:$CA$5,0)-MATCH($D48,$D$18:$D$90,0)+1,0),0),0)</f>
        <v>0</v>
      </c>
      <c r="BV48" s="138" cm="1">
        <f t="array" ref="BV48">$E48*IFERROR(IF($D48&lt;=BV$5,INDEX($E$15:$E$16,MATCH(BV$5,$H$5:$CA$5,0)-MATCH($D48,$D$18:$D$90,0)+1,0),0),0)</f>
        <v>0</v>
      </c>
      <c r="BW48" s="138" cm="1">
        <f t="array" ref="BW48">$E48*IFERROR(IF($D48&lt;=BW$5,INDEX($E$15:$E$16,MATCH(BW$5,$H$5:$CA$5,0)-MATCH($D48,$D$18:$D$90,0)+1,0),0),0)</f>
        <v>0</v>
      </c>
      <c r="BX48" s="138" cm="1">
        <f t="array" ref="BX48">$E48*IFERROR(IF($D48&lt;=BX$5,INDEX($E$15:$E$16,MATCH(BX$5,$H$5:$CA$5,0)-MATCH($D48,$D$18:$D$90,0)+1,0),0),0)</f>
        <v>0</v>
      </c>
      <c r="BY48" s="138" cm="1">
        <f t="array" ref="BY48">$E48*IFERROR(IF($D48&lt;=BY$5,INDEX($E$15:$E$16,MATCH(BY$5,$H$5:$CA$5,0)-MATCH($D48,$D$18:$D$90,0)+1,0),0),0)</f>
        <v>0</v>
      </c>
      <c r="BZ48" s="138" cm="1">
        <f t="array" ref="BZ48">$E48*IFERROR(IF($D48&lt;=BZ$5,INDEX($E$15:$E$16,MATCH(BZ$5,$H$5:$CA$5,0)-MATCH($D48,$D$18:$D$90,0)+1,0),0),0)</f>
        <v>0</v>
      </c>
      <c r="CA48" s="138" cm="1">
        <f t="array" ref="CA48">$E48*IFERROR(IF($D48&lt;=CA$5,INDEX($E$15:$E$16,MATCH(CA$5,$H$5:$CA$5,0)-MATCH($D48,$D$18:$D$90,0)+1,0),0),0)</f>
        <v>0</v>
      </c>
    </row>
    <row r="49" spans="4:79" outlineLevel="1">
      <c r="D49" s="24">
        <f t="shared" si="10"/>
        <v>46996</v>
      </c>
      <c r="E49" s="137" cm="1">
        <f t="array" ref="E49">INDEX($H$7:$CA$7,0,MATCH($D49,$H$5:$CA$5,0))</f>
        <v>429002.66666666669</v>
      </c>
      <c r="H49" s="138" cm="1">
        <f t="array" ref="H49">$E49*IFERROR(IF($D49&lt;=H$5,INDEX($E$15:$E$16,MATCH(H$5,$H$5:$CA$5,0)-MATCH($D49,$D$18:$D$90,0)+1,0),0),0)</f>
        <v>0</v>
      </c>
      <c r="I49" s="138" cm="1">
        <f t="array" ref="I49">$E49*IFERROR(IF($D49&lt;=I$5,INDEX($E$15:$E$16,MATCH(I$5,$H$5:$CA$5,0)-MATCH($D49,$D$18:$D$90,0)+1,0),0),0)</f>
        <v>0</v>
      </c>
      <c r="J49" s="138" cm="1">
        <f t="array" ref="J49">$E49*IFERROR(IF($D49&lt;=J$5,INDEX($E$15:$E$16,MATCH(J$5,$H$5:$CA$5,0)-MATCH($D49,$D$18:$D$90,0)+1,0),0),0)</f>
        <v>0</v>
      </c>
      <c r="K49" s="138" cm="1">
        <f t="array" ref="K49">$E49*IFERROR(IF($D49&lt;=K$5,INDEX($E$15:$E$16,MATCH(K$5,$H$5:$CA$5,0)-MATCH($D49,$D$18:$D$90,0)+1,0),0),0)</f>
        <v>0</v>
      </c>
      <c r="L49" s="138" cm="1">
        <f t="array" ref="L49">$E49*IFERROR(IF($D49&lt;=L$5,INDEX($E$15:$E$16,MATCH(L$5,$H$5:$CA$5,0)-MATCH($D49,$D$18:$D$90,0)+1,0),0),0)</f>
        <v>0</v>
      </c>
      <c r="M49" s="138" cm="1">
        <f t="array" ref="M49">$E49*IFERROR(IF($D49&lt;=M$5,INDEX($E$15:$E$16,MATCH(M$5,$H$5:$CA$5,0)-MATCH($D49,$D$18:$D$90,0)+1,0),0),0)</f>
        <v>0</v>
      </c>
      <c r="N49" s="138" cm="1">
        <f t="array" ref="N49">$E49*IFERROR(IF($D49&lt;=N$5,INDEX($E$15:$E$16,MATCH(N$5,$H$5:$CA$5,0)-MATCH($D49,$D$18:$D$90,0)+1,0),0),0)</f>
        <v>0</v>
      </c>
      <c r="O49" s="138" cm="1">
        <f t="array" ref="O49">$E49*IFERROR(IF($D49&lt;=O$5,INDEX($E$15:$E$16,MATCH(O$5,$H$5:$CA$5,0)-MATCH($D49,$D$18:$D$90,0)+1,0),0),0)</f>
        <v>0</v>
      </c>
      <c r="P49" s="138" cm="1">
        <f t="array" ref="P49">$E49*IFERROR(IF($D49&lt;=P$5,INDEX($E$15:$E$16,MATCH(P$5,$H$5:$CA$5,0)-MATCH($D49,$D$18:$D$90,0)+1,0),0),0)</f>
        <v>0</v>
      </c>
      <c r="Q49" s="138" cm="1">
        <f t="array" ref="Q49">$E49*IFERROR(IF($D49&lt;=Q$5,INDEX($E$15:$E$16,MATCH(Q$5,$H$5:$CA$5,0)-MATCH($D49,$D$18:$D$90,0)+1,0),0),0)</f>
        <v>0</v>
      </c>
      <c r="R49" s="138" cm="1">
        <f t="array" ref="R49">$E49*IFERROR(IF($D49&lt;=R$5,INDEX($E$15:$E$16,MATCH(R$5,$H$5:$CA$5,0)-MATCH($D49,$D$18:$D$90,0)+1,0),0),0)</f>
        <v>0</v>
      </c>
      <c r="S49" s="138" cm="1">
        <f t="array" ref="S49">$E49*IFERROR(IF($D49&lt;=S$5,INDEX($E$15:$E$16,MATCH(S$5,$H$5:$CA$5,0)-MATCH($D49,$D$18:$D$90,0)+1,0),0),0)</f>
        <v>0</v>
      </c>
      <c r="T49" s="138" cm="1">
        <f t="array" ref="T49">$E49*IFERROR(IF($D49&lt;=T$5,INDEX($E$15:$E$16,MATCH(T$5,$H$5:$CA$5,0)-MATCH($D49,$D$18:$D$90,0)+1,0),0),0)</f>
        <v>0</v>
      </c>
      <c r="U49" s="138" cm="1">
        <f t="array" ref="U49">$E49*IFERROR(IF($D49&lt;=U$5,INDEX($E$15:$E$16,MATCH(U$5,$H$5:$CA$5,0)-MATCH($D49,$D$18:$D$90,0)+1,0),0),0)</f>
        <v>0</v>
      </c>
      <c r="V49" s="138" cm="1">
        <f t="array" ref="V49">$E49*IFERROR(IF($D49&lt;=V$5,INDEX($E$15:$E$16,MATCH(V$5,$H$5:$CA$5,0)-MATCH($D49,$D$18:$D$90,0)+1,0),0),0)</f>
        <v>0</v>
      </c>
      <c r="W49" s="138" cm="1">
        <f t="array" ref="W49">$E49*IFERROR(IF($D49&lt;=W$5,INDEX($E$15:$E$16,MATCH(W$5,$H$5:$CA$5,0)-MATCH($D49,$D$18:$D$90,0)+1,0),0),0)</f>
        <v>0</v>
      </c>
      <c r="X49" s="138" cm="1">
        <f t="array" ref="X49">$E49*IFERROR(IF($D49&lt;=X$5,INDEX($E$15:$E$16,MATCH(X$5,$H$5:$CA$5,0)-MATCH($D49,$D$18:$D$90,0)+1,0),0),0)</f>
        <v>0</v>
      </c>
      <c r="Y49" s="138" cm="1">
        <f t="array" ref="Y49">$E49*IFERROR(IF($D49&lt;=Y$5,INDEX($E$15:$E$16,MATCH(Y$5,$H$5:$CA$5,0)-MATCH($D49,$D$18:$D$90,0)+1,0),0),0)</f>
        <v>0</v>
      </c>
      <c r="Z49" s="138" cm="1">
        <f t="array" ref="Z49">$E49*IFERROR(IF($D49&lt;=Z$5,INDEX($E$15:$E$16,MATCH(Z$5,$H$5:$CA$5,0)-MATCH($D49,$D$18:$D$90,0)+1,0),0),0)</f>
        <v>0</v>
      </c>
      <c r="AA49" s="138" cm="1">
        <f t="array" ref="AA49">$E49*IFERROR(IF($D49&lt;=AA$5,INDEX($E$15:$E$16,MATCH(AA$5,$H$5:$CA$5,0)-MATCH($D49,$D$18:$D$90,0)+1,0),0),0)</f>
        <v>0</v>
      </c>
      <c r="AB49" s="138" cm="1">
        <f t="array" ref="AB49">$E49*IFERROR(IF($D49&lt;=AB$5,INDEX($E$15:$E$16,MATCH(AB$5,$H$5:$CA$5,0)-MATCH($D49,$D$18:$D$90,0)+1,0),0),0)</f>
        <v>0</v>
      </c>
      <c r="AC49" s="138" cm="1">
        <f t="array" ref="AC49">$E49*IFERROR(IF($D49&lt;=AC$5,INDEX($E$15:$E$16,MATCH(AC$5,$H$5:$CA$5,0)-MATCH($D49,$D$18:$D$90,0)+1,0),0),0)</f>
        <v>0</v>
      </c>
      <c r="AD49" s="138" cm="1">
        <f t="array" ref="AD49">$E49*IFERROR(IF($D49&lt;=AD$5,INDEX($E$15:$E$16,MATCH(AD$5,$H$5:$CA$5,0)-MATCH($D49,$D$18:$D$90,0)+1,0),0),0)</f>
        <v>0</v>
      </c>
      <c r="AE49" s="138" cm="1">
        <f t="array" ref="AE49">$E49*IFERROR(IF($D49&lt;=AE$5,INDEX($E$15:$E$16,MATCH(AE$5,$H$5:$CA$5,0)-MATCH($D49,$D$18:$D$90,0)+1,0),0),0)</f>
        <v>0</v>
      </c>
      <c r="AF49" s="138" cm="1">
        <f t="array" ref="AF49">$E49*IFERROR(IF($D49&lt;=AF$5,INDEX($E$15:$E$16,MATCH(AF$5,$H$5:$CA$5,0)-MATCH($D49,$D$18:$D$90,0)+1,0),0),0)</f>
        <v>0</v>
      </c>
      <c r="AG49" s="138" cm="1">
        <f t="array" ref="AG49">$E49*IFERROR(IF($D49&lt;=AG$5,INDEX($E$15:$E$16,MATCH(AG$5,$H$5:$CA$5,0)-MATCH($D49,$D$18:$D$90,0)+1,0),0),0)</f>
        <v>0</v>
      </c>
      <c r="AH49" s="138" cm="1">
        <f t="array" ref="AH49">$E49*IFERROR(IF($D49&lt;=AH$5,INDEX($E$15:$E$16,MATCH(AH$5,$H$5:$CA$5,0)-MATCH($D49,$D$18:$D$90,0)+1,0),0),0)</f>
        <v>0</v>
      </c>
      <c r="AI49" s="138" cm="1">
        <f t="array" ref="AI49">$E49*IFERROR(IF($D49&lt;=AI$5,INDEX($E$15:$E$16,MATCH(AI$5,$H$5:$CA$5,0)-MATCH($D49,$D$18:$D$90,0)+1,0),0),0)</f>
        <v>0</v>
      </c>
      <c r="AJ49" s="138" cm="1">
        <f t="array" ref="AJ49">$E49*IFERROR(IF($D49&lt;=AJ$5,INDEX($E$15:$E$16,MATCH(AJ$5,$H$5:$CA$5,0)-MATCH($D49,$D$18:$D$90,0)+1,0),0),0)</f>
        <v>0</v>
      </c>
      <c r="AK49" s="138" cm="1">
        <f t="array" ref="AK49">$E49*IFERROR(IF($D49&lt;=AK$5,INDEX($E$15:$E$16,MATCH(AK$5,$H$5:$CA$5,0)-MATCH($D49,$D$18:$D$90,0)+1,0),0),0)</f>
        <v>0</v>
      </c>
      <c r="AL49" s="138" cm="1">
        <f t="array" ref="AL49">$E49*IFERROR(IF($D49&lt;=AL$5,INDEX($E$15:$E$16,MATCH(AL$5,$H$5:$CA$5,0)-MATCH($D49,$D$18:$D$90,0)+1,0),0),0)</f>
        <v>0</v>
      </c>
      <c r="AM49" s="138" cm="1">
        <f t="array" ref="AM49">$E49*IFERROR(IF($D49&lt;=AM$5,INDEX($E$15:$E$16,MATCH(AM$5,$H$5:$CA$5,0)-MATCH($D49,$D$18:$D$90,0)+1,0),0),0)</f>
        <v>214501.33333333334</v>
      </c>
      <c r="AN49" s="138" cm="1">
        <f t="array" ref="AN49">$E49*IFERROR(IF($D49&lt;=AN$5,INDEX($E$15:$E$16,MATCH(AN$5,$H$5:$CA$5,0)-MATCH($D49,$D$18:$D$90,0)+1,0),0),0)</f>
        <v>214501.33333333334</v>
      </c>
      <c r="AO49" s="138" cm="1">
        <f t="array" ref="AO49">$E49*IFERROR(IF($D49&lt;=AO$5,INDEX($E$15:$E$16,MATCH(AO$5,$H$5:$CA$5,0)-MATCH($D49,$D$18:$D$90,0)+1,0),0),0)</f>
        <v>0</v>
      </c>
      <c r="AP49" s="138" cm="1">
        <f t="array" ref="AP49">$E49*IFERROR(IF($D49&lt;=AP$5,INDEX($E$15:$E$16,MATCH(AP$5,$H$5:$CA$5,0)-MATCH($D49,$D$18:$D$90,0)+1,0),0),0)</f>
        <v>0</v>
      </c>
      <c r="AQ49" s="138" cm="1">
        <f t="array" ref="AQ49">$E49*IFERROR(IF($D49&lt;=AQ$5,INDEX($E$15:$E$16,MATCH(AQ$5,$H$5:$CA$5,0)-MATCH($D49,$D$18:$D$90,0)+1,0),0),0)</f>
        <v>0</v>
      </c>
      <c r="AR49" s="138" cm="1">
        <f t="array" ref="AR49">$E49*IFERROR(IF($D49&lt;=AR$5,INDEX($E$15:$E$16,MATCH(AR$5,$H$5:$CA$5,0)-MATCH($D49,$D$18:$D$90,0)+1,0),0),0)</f>
        <v>0</v>
      </c>
      <c r="AS49" s="138" cm="1">
        <f t="array" ref="AS49">$E49*IFERROR(IF($D49&lt;=AS$5,INDEX($E$15:$E$16,MATCH(AS$5,$H$5:$CA$5,0)-MATCH($D49,$D$18:$D$90,0)+1,0),0),0)</f>
        <v>0</v>
      </c>
      <c r="AT49" s="138" cm="1">
        <f t="array" ref="AT49">$E49*IFERROR(IF($D49&lt;=AT$5,INDEX($E$15:$E$16,MATCH(AT$5,$H$5:$CA$5,0)-MATCH($D49,$D$18:$D$90,0)+1,0),0),0)</f>
        <v>0</v>
      </c>
      <c r="AU49" s="138" cm="1">
        <f t="array" ref="AU49">$E49*IFERROR(IF($D49&lt;=AU$5,INDEX($E$15:$E$16,MATCH(AU$5,$H$5:$CA$5,0)-MATCH($D49,$D$18:$D$90,0)+1,0),0),0)</f>
        <v>0</v>
      </c>
      <c r="AV49" s="138" cm="1">
        <f t="array" ref="AV49">$E49*IFERROR(IF($D49&lt;=AV$5,INDEX($E$15:$E$16,MATCH(AV$5,$H$5:$CA$5,0)-MATCH($D49,$D$18:$D$90,0)+1,0),0),0)</f>
        <v>0</v>
      </c>
      <c r="AW49" s="138" cm="1">
        <f t="array" ref="AW49">$E49*IFERROR(IF($D49&lt;=AW$5,INDEX($E$15:$E$16,MATCH(AW$5,$H$5:$CA$5,0)-MATCH($D49,$D$18:$D$90,0)+1,0),0),0)</f>
        <v>0</v>
      </c>
      <c r="AX49" s="138" cm="1">
        <f t="array" ref="AX49">$E49*IFERROR(IF($D49&lt;=AX$5,INDEX($E$15:$E$16,MATCH(AX$5,$H$5:$CA$5,0)-MATCH($D49,$D$18:$D$90,0)+1,0),0),0)</f>
        <v>0</v>
      </c>
      <c r="AY49" s="138" cm="1">
        <f t="array" ref="AY49">$E49*IFERROR(IF($D49&lt;=AY$5,INDEX($E$15:$E$16,MATCH(AY$5,$H$5:$CA$5,0)-MATCH($D49,$D$18:$D$90,0)+1,0),0),0)</f>
        <v>0</v>
      </c>
      <c r="AZ49" s="138" cm="1">
        <f t="array" ref="AZ49">$E49*IFERROR(IF($D49&lt;=AZ$5,INDEX($E$15:$E$16,MATCH(AZ$5,$H$5:$CA$5,0)-MATCH($D49,$D$18:$D$90,0)+1,0),0),0)</f>
        <v>0</v>
      </c>
      <c r="BA49" s="138" cm="1">
        <f t="array" ref="BA49">$E49*IFERROR(IF($D49&lt;=BA$5,INDEX($E$15:$E$16,MATCH(BA$5,$H$5:$CA$5,0)-MATCH($D49,$D$18:$D$90,0)+1,0),0),0)</f>
        <v>0</v>
      </c>
      <c r="BB49" s="138" cm="1">
        <f t="array" ref="BB49">$E49*IFERROR(IF($D49&lt;=BB$5,INDEX($E$15:$E$16,MATCH(BB$5,$H$5:$CA$5,0)-MATCH($D49,$D$18:$D$90,0)+1,0),0),0)</f>
        <v>0</v>
      </c>
      <c r="BC49" s="138" cm="1">
        <f t="array" ref="BC49">$E49*IFERROR(IF($D49&lt;=BC$5,INDEX($E$15:$E$16,MATCH(BC$5,$H$5:$CA$5,0)-MATCH($D49,$D$18:$D$90,0)+1,0),0),0)</f>
        <v>0</v>
      </c>
      <c r="BD49" s="138" cm="1">
        <f t="array" ref="BD49">$E49*IFERROR(IF($D49&lt;=BD$5,INDEX($E$15:$E$16,MATCH(BD$5,$H$5:$CA$5,0)-MATCH($D49,$D$18:$D$90,0)+1,0),0),0)</f>
        <v>0</v>
      </c>
      <c r="BE49" s="138" cm="1">
        <f t="array" ref="BE49">$E49*IFERROR(IF($D49&lt;=BE$5,INDEX($E$15:$E$16,MATCH(BE$5,$H$5:$CA$5,0)-MATCH($D49,$D$18:$D$90,0)+1,0),0),0)</f>
        <v>0</v>
      </c>
      <c r="BF49" s="138" cm="1">
        <f t="array" ref="BF49">$E49*IFERROR(IF($D49&lt;=BF$5,INDEX($E$15:$E$16,MATCH(BF$5,$H$5:$CA$5,0)-MATCH($D49,$D$18:$D$90,0)+1,0),0),0)</f>
        <v>0</v>
      </c>
      <c r="BG49" s="138" cm="1">
        <f t="array" ref="BG49">$E49*IFERROR(IF($D49&lt;=BG$5,INDEX($E$15:$E$16,MATCH(BG$5,$H$5:$CA$5,0)-MATCH($D49,$D$18:$D$90,0)+1,0),0),0)</f>
        <v>0</v>
      </c>
      <c r="BH49" s="138" cm="1">
        <f t="array" ref="BH49">$E49*IFERROR(IF($D49&lt;=BH$5,INDEX($E$15:$E$16,MATCH(BH$5,$H$5:$CA$5,0)-MATCH($D49,$D$18:$D$90,0)+1,0),0),0)</f>
        <v>0</v>
      </c>
      <c r="BI49" s="138" cm="1">
        <f t="array" ref="BI49">$E49*IFERROR(IF($D49&lt;=BI$5,INDEX($E$15:$E$16,MATCH(BI$5,$H$5:$CA$5,0)-MATCH($D49,$D$18:$D$90,0)+1,0),0),0)</f>
        <v>0</v>
      </c>
      <c r="BJ49" s="138" cm="1">
        <f t="array" ref="BJ49">$E49*IFERROR(IF($D49&lt;=BJ$5,INDEX($E$15:$E$16,MATCH(BJ$5,$H$5:$CA$5,0)-MATCH($D49,$D$18:$D$90,0)+1,0),0),0)</f>
        <v>0</v>
      </c>
      <c r="BK49" s="138" cm="1">
        <f t="array" ref="BK49">$E49*IFERROR(IF($D49&lt;=BK$5,INDEX($E$15:$E$16,MATCH(BK$5,$H$5:$CA$5,0)-MATCH($D49,$D$18:$D$90,0)+1,0),0),0)</f>
        <v>0</v>
      </c>
      <c r="BL49" s="138" cm="1">
        <f t="array" ref="BL49">$E49*IFERROR(IF($D49&lt;=BL$5,INDEX($E$15:$E$16,MATCH(BL$5,$H$5:$CA$5,0)-MATCH($D49,$D$18:$D$90,0)+1,0),0),0)</f>
        <v>0</v>
      </c>
      <c r="BM49" s="138" cm="1">
        <f t="array" ref="BM49">$E49*IFERROR(IF($D49&lt;=BM$5,INDEX($E$15:$E$16,MATCH(BM$5,$H$5:$CA$5,0)-MATCH($D49,$D$18:$D$90,0)+1,0),0),0)</f>
        <v>0</v>
      </c>
      <c r="BN49" s="138" cm="1">
        <f t="array" ref="BN49">$E49*IFERROR(IF($D49&lt;=BN$5,INDEX($E$15:$E$16,MATCH(BN$5,$H$5:$CA$5,0)-MATCH($D49,$D$18:$D$90,0)+1,0),0),0)</f>
        <v>0</v>
      </c>
      <c r="BO49" s="138" cm="1">
        <f t="array" ref="BO49">$E49*IFERROR(IF($D49&lt;=BO$5,INDEX($E$15:$E$16,MATCH(BO$5,$H$5:$CA$5,0)-MATCH($D49,$D$18:$D$90,0)+1,0),0),0)</f>
        <v>0</v>
      </c>
      <c r="BP49" s="138" cm="1">
        <f t="array" ref="BP49">$E49*IFERROR(IF($D49&lt;=BP$5,INDEX($E$15:$E$16,MATCH(BP$5,$H$5:$CA$5,0)-MATCH($D49,$D$18:$D$90,0)+1,0),0),0)</f>
        <v>0</v>
      </c>
      <c r="BQ49" s="138" cm="1">
        <f t="array" ref="BQ49">$E49*IFERROR(IF($D49&lt;=BQ$5,INDEX($E$15:$E$16,MATCH(BQ$5,$H$5:$CA$5,0)-MATCH($D49,$D$18:$D$90,0)+1,0),0),0)</f>
        <v>0</v>
      </c>
      <c r="BR49" s="138" cm="1">
        <f t="array" ref="BR49">$E49*IFERROR(IF($D49&lt;=BR$5,INDEX($E$15:$E$16,MATCH(BR$5,$H$5:$CA$5,0)-MATCH($D49,$D$18:$D$90,0)+1,0),0),0)</f>
        <v>0</v>
      </c>
      <c r="BS49" s="138" cm="1">
        <f t="array" ref="BS49">$E49*IFERROR(IF($D49&lt;=BS$5,INDEX($E$15:$E$16,MATCH(BS$5,$H$5:$CA$5,0)-MATCH($D49,$D$18:$D$90,0)+1,0),0),0)</f>
        <v>0</v>
      </c>
      <c r="BT49" s="138" cm="1">
        <f t="array" ref="BT49">$E49*IFERROR(IF($D49&lt;=BT$5,INDEX($E$15:$E$16,MATCH(BT$5,$H$5:$CA$5,0)-MATCH($D49,$D$18:$D$90,0)+1,0),0),0)</f>
        <v>0</v>
      </c>
      <c r="BU49" s="138" cm="1">
        <f t="array" ref="BU49">$E49*IFERROR(IF($D49&lt;=BU$5,INDEX($E$15:$E$16,MATCH(BU$5,$H$5:$CA$5,0)-MATCH($D49,$D$18:$D$90,0)+1,0),0),0)</f>
        <v>0</v>
      </c>
      <c r="BV49" s="138" cm="1">
        <f t="array" ref="BV49">$E49*IFERROR(IF($D49&lt;=BV$5,INDEX($E$15:$E$16,MATCH(BV$5,$H$5:$CA$5,0)-MATCH($D49,$D$18:$D$90,0)+1,0),0),0)</f>
        <v>0</v>
      </c>
      <c r="BW49" s="138" cm="1">
        <f t="array" ref="BW49">$E49*IFERROR(IF($D49&lt;=BW$5,INDEX($E$15:$E$16,MATCH(BW$5,$H$5:$CA$5,0)-MATCH($D49,$D$18:$D$90,0)+1,0),0),0)</f>
        <v>0</v>
      </c>
      <c r="BX49" s="138" cm="1">
        <f t="array" ref="BX49">$E49*IFERROR(IF($D49&lt;=BX$5,INDEX($E$15:$E$16,MATCH(BX$5,$H$5:$CA$5,0)-MATCH($D49,$D$18:$D$90,0)+1,0),0),0)</f>
        <v>0</v>
      </c>
      <c r="BY49" s="138" cm="1">
        <f t="array" ref="BY49">$E49*IFERROR(IF($D49&lt;=BY$5,INDEX($E$15:$E$16,MATCH(BY$5,$H$5:$CA$5,0)-MATCH($D49,$D$18:$D$90,0)+1,0),0),0)</f>
        <v>0</v>
      </c>
      <c r="BZ49" s="138" cm="1">
        <f t="array" ref="BZ49">$E49*IFERROR(IF($D49&lt;=BZ$5,INDEX($E$15:$E$16,MATCH(BZ$5,$H$5:$CA$5,0)-MATCH($D49,$D$18:$D$90,0)+1,0),0),0)</f>
        <v>0</v>
      </c>
      <c r="CA49" s="138" cm="1">
        <f t="array" ref="CA49">$E49*IFERROR(IF($D49&lt;=CA$5,INDEX($E$15:$E$16,MATCH(CA$5,$H$5:$CA$5,0)-MATCH($D49,$D$18:$D$90,0)+1,0),0),0)</f>
        <v>0</v>
      </c>
    </row>
    <row r="50" spans="4:79" outlineLevel="1">
      <c r="D50" s="24">
        <f t="shared" si="10"/>
        <v>47026</v>
      </c>
      <c r="E50" s="137" cm="1">
        <f t="array" ref="E50">INDEX($H$7:$CA$7,0,MATCH($D50,$H$5:$CA$5,0))</f>
        <v>402192.3125</v>
      </c>
      <c r="H50" s="138" cm="1">
        <f t="array" ref="H50">$E50*IFERROR(IF($D50&lt;=H$5,INDEX($E$15:$E$16,MATCH(H$5,$H$5:$CA$5,0)-MATCH($D50,$D$18:$D$90,0)+1,0),0),0)</f>
        <v>0</v>
      </c>
      <c r="I50" s="138" cm="1">
        <f t="array" ref="I50">$E50*IFERROR(IF($D50&lt;=I$5,INDEX($E$15:$E$16,MATCH(I$5,$H$5:$CA$5,0)-MATCH($D50,$D$18:$D$90,0)+1,0),0),0)</f>
        <v>0</v>
      </c>
      <c r="J50" s="138" cm="1">
        <f t="array" ref="J50">$E50*IFERROR(IF($D50&lt;=J$5,INDEX($E$15:$E$16,MATCH(J$5,$H$5:$CA$5,0)-MATCH($D50,$D$18:$D$90,0)+1,0),0),0)</f>
        <v>0</v>
      </c>
      <c r="K50" s="138" cm="1">
        <f t="array" ref="K50">$E50*IFERROR(IF($D50&lt;=K$5,INDEX($E$15:$E$16,MATCH(K$5,$H$5:$CA$5,0)-MATCH($D50,$D$18:$D$90,0)+1,0),0),0)</f>
        <v>0</v>
      </c>
      <c r="L50" s="138" cm="1">
        <f t="array" ref="L50">$E50*IFERROR(IF($D50&lt;=L$5,INDEX($E$15:$E$16,MATCH(L$5,$H$5:$CA$5,0)-MATCH($D50,$D$18:$D$90,0)+1,0),0),0)</f>
        <v>0</v>
      </c>
      <c r="M50" s="138" cm="1">
        <f t="array" ref="M50">$E50*IFERROR(IF($D50&lt;=M$5,INDEX($E$15:$E$16,MATCH(M$5,$H$5:$CA$5,0)-MATCH($D50,$D$18:$D$90,0)+1,0),0),0)</f>
        <v>0</v>
      </c>
      <c r="N50" s="138" cm="1">
        <f t="array" ref="N50">$E50*IFERROR(IF($D50&lt;=N$5,INDEX($E$15:$E$16,MATCH(N$5,$H$5:$CA$5,0)-MATCH($D50,$D$18:$D$90,0)+1,0),0),0)</f>
        <v>0</v>
      </c>
      <c r="O50" s="138" cm="1">
        <f t="array" ref="O50">$E50*IFERROR(IF($D50&lt;=O$5,INDEX($E$15:$E$16,MATCH(O$5,$H$5:$CA$5,0)-MATCH($D50,$D$18:$D$90,0)+1,0),0),0)</f>
        <v>0</v>
      </c>
      <c r="P50" s="138" cm="1">
        <f t="array" ref="P50">$E50*IFERROR(IF($D50&lt;=P$5,INDEX($E$15:$E$16,MATCH(P$5,$H$5:$CA$5,0)-MATCH($D50,$D$18:$D$90,0)+1,0),0),0)</f>
        <v>0</v>
      </c>
      <c r="Q50" s="138" cm="1">
        <f t="array" ref="Q50">$E50*IFERROR(IF($D50&lt;=Q$5,INDEX($E$15:$E$16,MATCH(Q$5,$H$5:$CA$5,0)-MATCH($D50,$D$18:$D$90,0)+1,0),0),0)</f>
        <v>0</v>
      </c>
      <c r="R50" s="138" cm="1">
        <f t="array" ref="R50">$E50*IFERROR(IF($D50&lt;=R$5,INDEX($E$15:$E$16,MATCH(R$5,$H$5:$CA$5,0)-MATCH($D50,$D$18:$D$90,0)+1,0),0),0)</f>
        <v>0</v>
      </c>
      <c r="S50" s="138" cm="1">
        <f t="array" ref="S50">$E50*IFERROR(IF($D50&lt;=S$5,INDEX($E$15:$E$16,MATCH(S$5,$H$5:$CA$5,0)-MATCH($D50,$D$18:$D$90,0)+1,0),0),0)</f>
        <v>0</v>
      </c>
      <c r="T50" s="138" cm="1">
        <f t="array" ref="T50">$E50*IFERROR(IF($D50&lt;=T$5,INDEX($E$15:$E$16,MATCH(T$5,$H$5:$CA$5,0)-MATCH($D50,$D$18:$D$90,0)+1,0),0),0)</f>
        <v>0</v>
      </c>
      <c r="U50" s="138" cm="1">
        <f t="array" ref="U50">$E50*IFERROR(IF($D50&lt;=U$5,INDEX($E$15:$E$16,MATCH(U$5,$H$5:$CA$5,0)-MATCH($D50,$D$18:$D$90,0)+1,0),0),0)</f>
        <v>0</v>
      </c>
      <c r="V50" s="138" cm="1">
        <f t="array" ref="V50">$E50*IFERROR(IF($D50&lt;=V$5,INDEX($E$15:$E$16,MATCH(V$5,$H$5:$CA$5,0)-MATCH($D50,$D$18:$D$90,0)+1,0),0),0)</f>
        <v>0</v>
      </c>
      <c r="W50" s="138" cm="1">
        <f t="array" ref="W50">$E50*IFERROR(IF($D50&lt;=W$5,INDEX($E$15:$E$16,MATCH(W$5,$H$5:$CA$5,0)-MATCH($D50,$D$18:$D$90,0)+1,0),0),0)</f>
        <v>0</v>
      </c>
      <c r="X50" s="138" cm="1">
        <f t="array" ref="X50">$E50*IFERROR(IF($D50&lt;=X$5,INDEX($E$15:$E$16,MATCH(X$5,$H$5:$CA$5,0)-MATCH($D50,$D$18:$D$90,0)+1,0),0),0)</f>
        <v>0</v>
      </c>
      <c r="Y50" s="138" cm="1">
        <f t="array" ref="Y50">$E50*IFERROR(IF($D50&lt;=Y$5,INDEX($E$15:$E$16,MATCH(Y$5,$H$5:$CA$5,0)-MATCH($D50,$D$18:$D$90,0)+1,0),0),0)</f>
        <v>0</v>
      </c>
      <c r="Z50" s="138" cm="1">
        <f t="array" ref="Z50">$E50*IFERROR(IF($D50&lt;=Z$5,INDEX($E$15:$E$16,MATCH(Z$5,$H$5:$CA$5,0)-MATCH($D50,$D$18:$D$90,0)+1,0),0),0)</f>
        <v>0</v>
      </c>
      <c r="AA50" s="138" cm="1">
        <f t="array" ref="AA50">$E50*IFERROR(IF($D50&lt;=AA$5,INDEX($E$15:$E$16,MATCH(AA$5,$H$5:$CA$5,0)-MATCH($D50,$D$18:$D$90,0)+1,0),0),0)</f>
        <v>0</v>
      </c>
      <c r="AB50" s="138" cm="1">
        <f t="array" ref="AB50">$E50*IFERROR(IF($D50&lt;=AB$5,INDEX($E$15:$E$16,MATCH(AB$5,$H$5:$CA$5,0)-MATCH($D50,$D$18:$D$90,0)+1,0),0),0)</f>
        <v>0</v>
      </c>
      <c r="AC50" s="138" cm="1">
        <f t="array" ref="AC50">$E50*IFERROR(IF($D50&lt;=AC$5,INDEX($E$15:$E$16,MATCH(AC$5,$H$5:$CA$5,0)-MATCH($D50,$D$18:$D$90,0)+1,0),0),0)</f>
        <v>0</v>
      </c>
      <c r="AD50" s="138" cm="1">
        <f t="array" ref="AD50">$E50*IFERROR(IF($D50&lt;=AD$5,INDEX($E$15:$E$16,MATCH(AD$5,$H$5:$CA$5,0)-MATCH($D50,$D$18:$D$90,0)+1,0),0),0)</f>
        <v>0</v>
      </c>
      <c r="AE50" s="138" cm="1">
        <f t="array" ref="AE50">$E50*IFERROR(IF($D50&lt;=AE$5,INDEX($E$15:$E$16,MATCH(AE$5,$H$5:$CA$5,0)-MATCH($D50,$D$18:$D$90,0)+1,0),0),0)</f>
        <v>0</v>
      </c>
      <c r="AF50" s="138" cm="1">
        <f t="array" ref="AF50">$E50*IFERROR(IF($D50&lt;=AF$5,INDEX($E$15:$E$16,MATCH(AF$5,$H$5:$CA$5,0)-MATCH($D50,$D$18:$D$90,0)+1,0),0),0)</f>
        <v>0</v>
      </c>
      <c r="AG50" s="138" cm="1">
        <f t="array" ref="AG50">$E50*IFERROR(IF($D50&lt;=AG$5,INDEX($E$15:$E$16,MATCH(AG$5,$H$5:$CA$5,0)-MATCH($D50,$D$18:$D$90,0)+1,0),0),0)</f>
        <v>0</v>
      </c>
      <c r="AH50" s="138" cm="1">
        <f t="array" ref="AH50">$E50*IFERROR(IF($D50&lt;=AH$5,INDEX($E$15:$E$16,MATCH(AH$5,$H$5:$CA$5,0)-MATCH($D50,$D$18:$D$90,0)+1,0),0),0)</f>
        <v>0</v>
      </c>
      <c r="AI50" s="138" cm="1">
        <f t="array" ref="AI50">$E50*IFERROR(IF($D50&lt;=AI$5,INDEX($E$15:$E$16,MATCH(AI$5,$H$5:$CA$5,0)-MATCH($D50,$D$18:$D$90,0)+1,0),0),0)</f>
        <v>0</v>
      </c>
      <c r="AJ50" s="138" cm="1">
        <f t="array" ref="AJ50">$E50*IFERROR(IF($D50&lt;=AJ$5,INDEX($E$15:$E$16,MATCH(AJ$5,$H$5:$CA$5,0)-MATCH($D50,$D$18:$D$90,0)+1,0),0),0)</f>
        <v>0</v>
      </c>
      <c r="AK50" s="138" cm="1">
        <f t="array" ref="AK50">$E50*IFERROR(IF($D50&lt;=AK$5,INDEX($E$15:$E$16,MATCH(AK$5,$H$5:$CA$5,0)-MATCH($D50,$D$18:$D$90,0)+1,0),0),0)</f>
        <v>0</v>
      </c>
      <c r="AL50" s="138" cm="1">
        <f t="array" ref="AL50">$E50*IFERROR(IF($D50&lt;=AL$5,INDEX($E$15:$E$16,MATCH(AL$5,$H$5:$CA$5,0)-MATCH($D50,$D$18:$D$90,0)+1,0),0),0)</f>
        <v>0</v>
      </c>
      <c r="AM50" s="138" cm="1">
        <f t="array" ref="AM50">$E50*IFERROR(IF($D50&lt;=AM$5,INDEX($E$15:$E$16,MATCH(AM$5,$H$5:$CA$5,0)-MATCH($D50,$D$18:$D$90,0)+1,0),0),0)</f>
        <v>0</v>
      </c>
      <c r="AN50" s="138" cm="1">
        <f t="array" ref="AN50">$E50*IFERROR(IF($D50&lt;=AN$5,INDEX($E$15:$E$16,MATCH(AN$5,$H$5:$CA$5,0)-MATCH($D50,$D$18:$D$90,0)+1,0),0),0)</f>
        <v>201096.15625</v>
      </c>
      <c r="AO50" s="138" cm="1">
        <f t="array" ref="AO50">$E50*IFERROR(IF($D50&lt;=AO$5,INDEX($E$15:$E$16,MATCH(AO$5,$H$5:$CA$5,0)-MATCH($D50,$D$18:$D$90,0)+1,0),0),0)</f>
        <v>201096.15625</v>
      </c>
      <c r="AP50" s="138" cm="1">
        <f t="array" ref="AP50">$E50*IFERROR(IF($D50&lt;=AP$5,INDEX($E$15:$E$16,MATCH(AP$5,$H$5:$CA$5,0)-MATCH($D50,$D$18:$D$90,0)+1,0),0),0)</f>
        <v>0</v>
      </c>
      <c r="AQ50" s="138" cm="1">
        <f t="array" ref="AQ50">$E50*IFERROR(IF($D50&lt;=AQ$5,INDEX($E$15:$E$16,MATCH(AQ$5,$H$5:$CA$5,0)-MATCH($D50,$D$18:$D$90,0)+1,0),0),0)</f>
        <v>0</v>
      </c>
      <c r="AR50" s="138" cm="1">
        <f t="array" ref="AR50">$E50*IFERROR(IF($D50&lt;=AR$5,INDEX($E$15:$E$16,MATCH(AR$5,$H$5:$CA$5,0)-MATCH($D50,$D$18:$D$90,0)+1,0),0),0)</f>
        <v>0</v>
      </c>
      <c r="AS50" s="138" cm="1">
        <f t="array" ref="AS50">$E50*IFERROR(IF($D50&lt;=AS$5,INDEX($E$15:$E$16,MATCH(AS$5,$H$5:$CA$5,0)-MATCH($D50,$D$18:$D$90,0)+1,0),0),0)</f>
        <v>0</v>
      </c>
      <c r="AT50" s="138" cm="1">
        <f t="array" ref="AT50">$E50*IFERROR(IF($D50&lt;=AT$5,INDEX($E$15:$E$16,MATCH(AT$5,$H$5:$CA$5,0)-MATCH($D50,$D$18:$D$90,0)+1,0),0),0)</f>
        <v>0</v>
      </c>
      <c r="AU50" s="138" cm="1">
        <f t="array" ref="AU50">$E50*IFERROR(IF($D50&lt;=AU$5,INDEX($E$15:$E$16,MATCH(AU$5,$H$5:$CA$5,0)-MATCH($D50,$D$18:$D$90,0)+1,0),0),0)</f>
        <v>0</v>
      </c>
      <c r="AV50" s="138" cm="1">
        <f t="array" ref="AV50">$E50*IFERROR(IF($D50&lt;=AV$5,INDEX($E$15:$E$16,MATCH(AV$5,$H$5:$CA$5,0)-MATCH($D50,$D$18:$D$90,0)+1,0),0),0)</f>
        <v>0</v>
      </c>
      <c r="AW50" s="138" cm="1">
        <f t="array" ref="AW50">$E50*IFERROR(IF($D50&lt;=AW$5,INDEX($E$15:$E$16,MATCH(AW$5,$H$5:$CA$5,0)-MATCH($D50,$D$18:$D$90,0)+1,0),0),0)</f>
        <v>0</v>
      </c>
      <c r="AX50" s="138" cm="1">
        <f t="array" ref="AX50">$E50*IFERROR(IF($D50&lt;=AX$5,INDEX($E$15:$E$16,MATCH(AX$5,$H$5:$CA$5,0)-MATCH($D50,$D$18:$D$90,0)+1,0),0),0)</f>
        <v>0</v>
      </c>
      <c r="AY50" s="138" cm="1">
        <f t="array" ref="AY50">$E50*IFERROR(IF($D50&lt;=AY$5,INDEX($E$15:$E$16,MATCH(AY$5,$H$5:$CA$5,0)-MATCH($D50,$D$18:$D$90,0)+1,0),0),0)</f>
        <v>0</v>
      </c>
      <c r="AZ50" s="138" cm="1">
        <f t="array" ref="AZ50">$E50*IFERROR(IF($D50&lt;=AZ$5,INDEX($E$15:$E$16,MATCH(AZ$5,$H$5:$CA$5,0)-MATCH($D50,$D$18:$D$90,0)+1,0),0),0)</f>
        <v>0</v>
      </c>
      <c r="BA50" s="138" cm="1">
        <f t="array" ref="BA50">$E50*IFERROR(IF($D50&lt;=BA$5,INDEX($E$15:$E$16,MATCH(BA$5,$H$5:$CA$5,0)-MATCH($D50,$D$18:$D$90,0)+1,0),0),0)</f>
        <v>0</v>
      </c>
      <c r="BB50" s="138" cm="1">
        <f t="array" ref="BB50">$E50*IFERROR(IF($D50&lt;=BB$5,INDEX($E$15:$E$16,MATCH(BB$5,$H$5:$CA$5,0)-MATCH($D50,$D$18:$D$90,0)+1,0),0),0)</f>
        <v>0</v>
      </c>
      <c r="BC50" s="138" cm="1">
        <f t="array" ref="BC50">$E50*IFERROR(IF($D50&lt;=BC$5,INDEX($E$15:$E$16,MATCH(BC$5,$H$5:$CA$5,0)-MATCH($D50,$D$18:$D$90,0)+1,0),0),0)</f>
        <v>0</v>
      </c>
      <c r="BD50" s="138" cm="1">
        <f t="array" ref="BD50">$E50*IFERROR(IF($D50&lt;=BD$5,INDEX($E$15:$E$16,MATCH(BD$5,$H$5:$CA$5,0)-MATCH($D50,$D$18:$D$90,0)+1,0),0),0)</f>
        <v>0</v>
      </c>
      <c r="BE50" s="138" cm="1">
        <f t="array" ref="BE50">$E50*IFERROR(IF($D50&lt;=BE$5,INDEX($E$15:$E$16,MATCH(BE$5,$H$5:$CA$5,0)-MATCH($D50,$D$18:$D$90,0)+1,0),0),0)</f>
        <v>0</v>
      </c>
      <c r="BF50" s="138" cm="1">
        <f t="array" ref="BF50">$E50*IFERROR(IF($D50&lt;=BF$5,INDEX($E$15:$E$16,MATCH(BF$5,$H$5:$CA$5,0)-MATCH($D50,$D$18:$D$90,0)+1,0),0),0)</f>
        <v>0</v>
      </c>
      <c r="BG50" s="138" cm="1">
        <f t="array" ref="BG50">$E50*IFERROR(IF($D50&lt;=BG$5,INDEX($E$15:$E$16,MATCH(BG$5,$H$5:$CA$5,0)-MATCH($D50,$D$18:$D$90,0)+1,0),0),0)</f>
        <v>0</v>
      </c>
      <c r="BH50" s="138" cm="1">
        <f t="array" ref="BH50">$E50*IFERROR(IF($D50&lt;=BH$5,INDEX($E$15:$E$16,MATCH(BH$5,$H$5:$CA$5,0)-MATCH($D50,$D$18:$D$90,0)+1,0),0),0)</f>
        <v>0</v>
      </c>
      <c r="BI50" s="138" cm="1">
        <f t="array" ref="BI50">$E50*IFERROR(IF($D50&lt;=BI$5,INDEX($E$15:$E$16,MATCH(BI$5,$H$5:$CA$5,0)-MATCH($D50,$D$18:$D$90,0)+1,0),0),0)</f>
        <v>0</v>
      </c>
      <c r="BJ50" s="138" cm="1">
        <f t="array" ref="BJ50">$E50*IFERROR(IF($D50&lt;=BJ$5,INDEX($E$15:$E$16,MATCH(BJ$5,$H$5:$CA$5,0)-MATCH($D50,$D$18:$D$90,0)+1,0),0),0)</f>
        <v>0</v>
      </c>
      <c r="BK50" s="138" cm="1">
        <f t="array" ref="BK50">$E50*IFERROR(IF($D50&lt;=BK$5,INDEX($E$15:$E$16,MATCH(BK$5,$H$5:$CA$5,0)-MATCH($D50,$D$18:$D$90,0)+1,0),0),0)</f>
        <v>0</v>
      </c>
      <c r="BL50" s="138" cm="1">
        <f t="array" ref="BL50">$E50*IFERROR(IF($D50&lt;=BL$5,INDEX($E$15:$E$16,MATCH(BL$5,$H$5:$CA$5,0)-MATCH($D50,$D$18:$D$90,0)+1,0),0),0)</f>
        <v>0</v>
      </c>
      <c r="BM50" s="138" cm="1">
        <f t="array" ref="BM50">$E50*IFERROR(IF($D50&lt;=BM$5,INDEX($E$15:$E$16,MATCH(BM$5,$H$5:$CA$5,0)-MATCH($D50,$D$18:$D$90,0)+1,0),0),0)</f>
        <v>0</v>
      </c>
      <c r="BN50" s="138" cm="1">
        <f t="array" ref="BN50">$E50*IFERROR(IF($D50&lt;=BN$5,INDEX($E$15:$E$16,MATCH(BN$5,$H$5:$CA$5,0)-MATCH($D50,$D$18:$D$90,0)+1,0),0),0)</f>
        <v>0</v>
      </c>
      <c r="BO50" s="138" cm="1">
        <f t="array" ref="BO50">$E50*IFERROR(IF($D50&lt;=BO$5,INDEX($E$15:$E$16,MATCH(BO$5,$H$5:$CA$5,0)-MATCH($D50,$D$18:$D$90,0)+1,0),0),0)</f>
        <v>0</v>
      </c>
      <c r="BP50" s="138" cm="1">
        <f t="array" ref="BP50">$E50*IFERROR(IF($D50&lt;=BP$5,INDEX($E$15:$E$16,MATCH(BP$5,$H$5:$CA$5,0)-MATCH($D50,$D$18:$D$90,0)+1,0),0),0)</f>
        <v>0</v>
      </c>
      <c r="BQ50" s="138" cm="1">
        <f t="array" ref="BQ50">$E50*IFERROR(IF($D50&lt;=BQ$5,INDEX($E$15:$E$16,MATCH(BQ$5,$H$5:$CA$5,0)-MATCH($D50,$D$18:$D$90,0)+1,0),0),0)</f>
        <v>0</v>
      </c>
      <c r="BR50" s="138" cm="1">
        <f t="array" ref="BR50">$E50*IFERROR(IF($D50&lt;=BR$5,INDEX($E$15:$E$16,MATCH(BR$5,$H$5:$CA$5,0)-MATCH($D50,$D$18:$D$90,0)+1,0),0),0)</f>
        <v>0</v>
      </c>
      <c r="BS50" s="138" cm="1">
        <f t="array" ref="BS50">$E50*IFERROR(IF($D50&lt;=BS$5,INDEX($E$15:$E$16,MATCH(BS$5,$H$5:$CA$5,0)-MATCH($D50,$D$18:$D$90,0)+1,0),0),0)</f>
        <v>0</v>
      </c>
      <c r="BT50" s="138" cm="1">
        <f t="array" ref="BT50">$E50*IFERROR(IF($D50&lt;=BT$5,INDEX($E$15:$E$16,MATCH(BT$5,$H$5:$CA$5,0)-MATCH($D50,$D$18:$D$90,0)+1,0),0),0)</f>
        <v>0</v>
      </c>
      <c r="BU50" s="138" cm="1">
        <f t="array" ref="BU50">$E50*IFERROR(IF($D50&lt;=BU$5,INDEX($E$15:$E$16,MATCH(BU$5,$H$5:$CA$5,0)-MATCH($D50,$D$18:$D$90,0)+1,0),0),0)</f>
        <v>0</v>
      </c>
      <c r="BV50" s="138" cm="1">
        <f t="array" ref="BV50">$E50*IFERROR(IF($D50&lt;=BV$5,INDEX($E$15:$E$16,MATCH(BV$5,$H$5:$CA$5,0)-MATCH($D50,$D$18:$D$90,0)+1,0),0),0)</f>
        <v>0</v>
      </c>
      <c r="BW50" s="138" cm="1">
        <f t="array" ref="BW50">$E50*IFERROR(IF($D50&lt;=BW$5,INDEX($E$15:$E$16,MATCH(BW$5,$H$5:$CA$5,0)-MATCH($D50,$D$18:$D$90,0)+1,0),0),0)</f>
        <v>0</v>
      </c>
      <c r="BX50" s="138" cm="1">
        <f t="array" ref="BX50">$E50*IFERROR(IF($D50&lt;=BX$5,INDEX($E$15:$E$16,MATCH(BX$5,$H$5:$CA$5,0)-MATCH($D50,$D$18:$D$90,0)+1,0),0),0)</f>
        <v>0</v>
      </c>
      <c r="BY50" s="138" cm="1">
        <f t="array" ref="BY50">$E50*IFERROR(IF($D50&lt;=BY$5,INDEX($E$15:$E$16,MATCH(BY$5,$H$5:$CA$5,0)-MATCH($D50,$D$18:$D$90,0)+1,0),0),0)</f>
        <v>0</v>
      </c>
      <c r="BZ50" s="138" cm="1">
        <f t="array" ref="BZ50">$E50*IFERROR(IF($D50&lt;=BZ$5,INDEX($E$15:$E$16,MATCH(BZ$5,$H$5:$CA$5,0)-MATCH($D50,$D$18:$D$90,0)+1,0),0),0)</f>
        <v>0</v>
      </c>
      <c r="CA50" s="138" cm="1">
        <f t="array" ref="CA50">$E50*IFERROR(IF($D50&lt;=CA$5,INDEX($E$15:$E$16,MATCH(CA$5,$H$5:$CA$5,0)-MATCH($D50,$D$18:$D$90,0)+1,0),0),0)</f>
        <v>0</v>
      </c>
    </row>
    <row r="51" spans="4:79" outlineLevel="1">
      <c r="D51" s="24">
        <f t="shared" si="10"/>
        <v>47057</v>
      </c>
      <c r="E51" s="137" cm="1">
        <f t="array" ref="E51">INDEX($H$7:$CA$7,0,MATCH($D51,$H$5:$CA$5,0))</f>
        <v>429002.66666666669</v>
      </c>
      <c r="H51" s="138" cm="1">
        <f t="array" ref="H51">$E51*IFERROR(IF($D51&lt;=H$5,INDEX($E$15:$E$16,MATCH(H$5,$H$5:$CA$5,0)-MATCH($D51,$D$18:$D$90,0)+1,0),0),0)</f>
        <v>0</v>
      </c>
      <c r="I51" s="138" cm="1">
        <f t="array" ref="I51">$E51*IFERROR(IF($D51&lt;=I$5,INDEX($E$15:$E$16,MATCH(I$5,$H$5:$CA$5,0)-MATCH($D51,$D$18:$D$90,0)+1,0),0),0)</f>
        <v>0</v>
      </c>
      <c r="J51" s="138" cm="1">
        <f t="array" ref="J51">$E51*IFERROR(IF($D51&lt;=J$5,INDEX($E$15:$E$16,MATCH(J$5,$H$5:$CA$5,0)-MATCH($D51,$D$18:$D$90,0)+1,0),0),0)</f>
        <v>0</v>
      </c>
      <c r="K51" s="138" cm="1">
        <f t="array" ref="K51">$E51*IFERROR(IF($D51&lt;=K$5,INDEX($E$15:$E$16,MATCH(K$5,$H$5:$CA$5,0)-MATCH($D51,$D$18:$D$90,0)+1,0),0),0)</f>
        <v>0</v>
      </c>
      <c r="L51" s="138" cm="1">
        <f t="array" ref="L51">$E51*IFERROR(IF($D51&lt;=L$5,INDEX($E$15:$E$16,MATCH(L$5,$H$5:$CA$5,0)-MATCH($D51,$D$18:$D$90,0)+1,0),0),0)</f>
        <v>0</v>
      </c>
      <c r="M51" s="138" cm="1">
        <f t="array" ref="M51">$E51*IFERROR(IF($D51&lt;=M$5,INDEX($E$15:$E$16,MATCH(M$5,$H$5:$CA$5,0)-MATCH($D51,$D$18:$D$90,0)+1,0),0),0)</f>
        <v>0</v>
      </c>
      <c r="N51" s="138" cm="1">
        <f t="array" ref="N51">$E51*IFERROR(IF($D51&lt;=N$5,INDEX($E$15:$E$16,MATCH(N$5,$H$5:$CA$5,0)-MATCH($D51,$D$18:$D$90,0)+1,0),0),0)</f>
        <v>0</v>
      </c>
      <c r="O51" s="138" cm="1">
        <f t="array" ref="O51">$E51*IFERROR(IF($D51&lt;=O$5,INDEX($E$15:$E$16,MATCH(O$5,$H$5:$CA$5,0)-MATCH($D51,$D$18:$D$90,0)+1,0),0),0)</f>
        <v>0</v>
      </c>
      <c r="P51" s="138" cm="1">
        <f t="array" ref="P51">$E51*IFERROR(IF($D51&lt;=P$5,INDEX($E$15:$E$16,MATCH(P$5,$H$5:$CA$5,0)-MATCH($D51,$D$18:$D$90,0)+1,0),0),0)</f>
        <v>0</v>
      </c>
      <c r="Q51" s="138" cm="1">
        <f t="array" ref="Q51">$E51*IFERROR(IF($D51&lt;=Q$5,INDEX($E$15:$E$16,MATCH(Q$5,$H$5:$CA$5,0)-MATCH($D51,$D$18:$D$90,0)+1,0),0),0)</f>
        <v>0</v>
      </c>
      <c r="R51" s="138" cm="1">
        <f t="array" ref="R51">$E51*IFERROR(IF($D51&lt;=R$5,INDEX($E$15:$E$16,MATCH(R$5,$H$5:$CA$5,0)-MATCH($D51,$D$18:$D$90,0)+1,0),0),0)</f>
        <v>0</v>
      </c>
      <c r="S51" s="138" cm="1">
        <f t="array" ref="S51">$E51*IFERROR(IF($D51&lt;=S$5,INDEX($E$15:$E$16,MATCH(S$5,$H$5:$CA$5,0)-MATCH($D51,$D$18:$D$90,0)+1,0),0),0)</f>
        <v>0</v>
      </c>
      <c r="T51" s="138" cm="1">
        <f t="array" ref="T51">$E51*IFERROR(IF($D51&lt;=T$5,INDEX($E$15:$E$16,MATCH(T$5,$H$5:$CA$5,0)-MATCH($D51,$D$18:$D$90,0)+1,0),0),0)</f>
        <v>0</v>
      </c>
      <c r="U51" s="138" cm="1">
        <f t="array" ref="U51">$E51*IFERROR(IF($D51&lt;=U$5,INDEX($E$15:$E$16,MATCH(U$5,$H$5:$CA$5,0)-MATCH($D51,$D$18:$D$90,0)+1,0),0),0)</f>
        <v>0</v>
      </c>
      <c r="V51" s="138" cm="1">
        <f t="array" ref="V51">$E51*IFERROR(IF($D51&lt;=V$5,INDEX($E$15:$E$16,MATCH(V$5,$H$5:$CA$5,0)-MATCH($D51,$D$18:$D$90,0)+1,0),0),0)</f>
        <v>0</v>
      </c>
      <c r="W51" s="138" cm="1">
        <f t="array" ref="W51">$E51*IFERROR(IF($D51&lt;=W$5,INDEX($E$15:$E$16,MATCH(W$5,$H$5:$CA$5,0)-MATCH($D51,$D$18:$D$90,0)+1,0),0),0)</f>
        <v>0</v>
      </c>
      <c r="X51" s="138" cm="1">
        <f t="array" ref="X51">$E51*IFERROR(IF($D51&lt;=X$5,INDEX($E$15:$E$16,MATCH(X$5,$H$5:$CA$5,0)-MATCH($D51,$D$18:$D$90,0)+1,0),0),0)</f>
        <v>0</v>
      </c>
      <c r="Y51" s="138" cm="1">
        <f t="array" ref="Y51">$E51*IFERROR(IF($D51&lt;=Y$5,INDEX($E$15:$E$16,MATCH(Y$5,$H$5:$CA$5,0)-MATCH($D51,$D$18:$D$90,0)+1,0),0),0)</f>
        <v>0</v>
      </c>
      <c r="Z51" s="138" cm="1">
        <f t="array" ref="Z51">$E51*IFERROR(IF($D51&lt;=Z$5,INDEX($E$15:$E$16,MATCH(Z$5,$H$5:$CA$5,0)-MATCH($D51,$D$18:$D$90,0)+1,0),0),0)</f>
        <v>0</v>
      </c>
      <c r="AA51" s="138" cm="1">
        <f t="array" ref="AA51">$E51*IFERROR(IF($D51&lt;=AA$5,INDEX($E$15:$E$16,MATCH(AA$5,$H$5:$CA$5,0)-MATCH($D51,$D$18:$D$90,0)+1,0),0),0)</f>
        <v>0</v>
      </c>
      <c r="AB51" s="138" cm="1">
        <f t="array" ref="AB51">$E51*IFERROR(IF($D51&lt;=AB$5,INDEX($E$15:$E$16,MATCH(AB$5,$H$5:$CA$5,0)-MATCH($D51,$D$18:$D$90,0)+1,0),0),0)</f>
        <v>0</v>
      </c>
      <c r="AC51" s="138" cm="1">
        <f t="array" ref="AC51">$E51*IFERROR(IF($D51&lt;=AC$5,INDEX($E$15:$E$16,MATCH(AC$5,$H$5:$CA$5,0)-MATCH($D51,$D$18:$D$90,0)+1,0),0),0)</f>
        <v>0</v>
      </c>
      <c r="AD51" s="138" cm="1">
        <f t="array" ref="AD51">$E51*IFERROR(IF($D51&lt;=AD$5,INDEX($E$15:$E$16,MATCH(AD$5,$H$5:$CA$5,0)-MATCH($D51,$D$18:$D$90,0)+1,0),0),0)</f>
        <v>0</v>
      </c>
      <c r="AE51" s="138" cm="1">
        <f t="array" ref="AE51">$E51*IFERROR(IF($D51&lt;=AE$5,INDEX($E$15:$E$16,MATCH(AE$5,$H$5:$CA$5,0)-MATCH($D51,$D$18:$D$90,0)+1,0),0),0)</f>
        <v>0</v>
      </c>
      <c r="AF51" s="138" cm="1">
        <f t="array" ref="AF51">$E51*IFERROR(IF($D51&lt;=AF$5,INDEX($E$15:$E$16,MATCH(AF$5,$H$5:$CA$5,0)-MATCH($D51,$D$18:$D$90,0)+1,0),0),0)</f>
        <v>0</v>
      </c>
      <c r="AG51" s="138" cm="1">
        <f t="array" ref="AG51">$E51*IFERROR(IF($D51&lt;=AG$5,INDEX($E$15:$E$16,MATCH(AG$5,$H$5:$CA$5,0)-MATCH($D51,$D$18:$D$90,0)+1,0),0),0)</f>
        <v>0</v>
      </c>
      <c r="AH51" s="138" cm="1">
        <f t="array" ref="AH51">$E51*IFERROR(IF($D51&lt;=AH$5,INDEX($E$15:$E$16,MATCH(AH$5,$H$5:$CA$5,0)-MATCH($D51,$D$18:$D$90,0)+1,0),0),0)</f>
        <v>0</v>
      </c>
      <c r="AI51" s="138" cm="1">
        <f t="array" ref="AI51">$E51*IFERROR(IF($D51&lt;=AI$5,INDEX($E$15:$E$16,MATCH(AI$5,$H$5:$CA$5,0)-MATCH($D51,$D$18:$D$90,0)+1,0),0),0)</f>
        <v>0</v>
      </c>
      <c r="AJ51" s="138" cm="1">
        <f t="array" ref="AJ51">$E51*IFERROR(IF($D51&lt;=AJ$5,INDEX($E$15:$E$16,MATCH(AJ$5,$H$5:$CA$5,0)-MATCH($D51,$D$18:$D$90,0)+1,0),0),0)</f>
        <v>0</v>
      </c>
      <c r="AK51" s="138" cm="1">
        <f t="array" ref="AK51">$E51*IFERROR(IF($D51&lt;=AK$5,INDEX($E$15:$E$16,MATCH(AK$5,$H$5:$CA$5,0)-MATCH($D51,$D$18:$D$90,0)+1,0),0),0)</f>
        <v>0</v>
      </c>
      <c r="AL51" s="138" cm="1">
        <f t="array" ref="AL51">$E51*IFERROR(IF($D51&lt;=AL$5,INDEX($E$15:$E$16,MATCH(AL$5,$H$5:$CA$5,0)-MATCH($D51,$D$18:$D$90,0)+1,0),0),0)</f>
        <v>0</v>
      </c>
      <c r="AM51" s="138" cm="1">
        <f t="array" ref="AM51">$E51*IFERROR(IF($D51&lt;=AM$5,INDEX($E$15:$E$16,MATCH(AM$5,$H$5:$CA$5,0)-MATCH($D51,$D$18:$D$90,0)+1,0),0),0)</f>
        <v>0</v>
      </c>
      <c r="AN51" s="138" cm="1">
        <f t="array" ref="AN51">$E51*IFERROR(IF($D51&lt;=AN$5,INDEX($E$15:$E$16,MATCH(AN$5,$H$5:$CA$5,0)-MATCH($D51,$D$18:$D$90,0)+1,0),0),0)</f>
        <v>0</v>
      </c>
      <c r="AO51" s="138" cm="1">
        <f t="array" ref="AO51">$E51*IFERROR(IF($D51&lt;=AO$5,INDEX($E$15:$E$16,MATCH(AO$5,$H$5:$CA$5,0)-MATCH($D51,$D$18:$D$90,0)+1,0),0),0)</f>
        <v>214501.33333333334</v>
      </c>
      <c r="AP51" s="138" cm="1">
        <f t="array" ref="AP51">$E51*IFERROR(IF($D51&lt;=AP$5,INDEX($E$15:$E$16,MATCH(AP$5,$H$5:$CA$5,0)-MATCH($D51,$D$18:$D$90,0)+1,0),0),0)</f>
        <v>214501.33333333334</v>
      </c>
      <c r="AQ51" s="138" cm="1">
        <f t="array" ref="AQ51">$E51*IFERROR(IF($D51&lt;=AQ$5,INDEX($E$15:$E$16,MATCH(AQ$5,$H$5:$CA$5,0)-MATCH($D51,$D$18:$D$90,0)+1,0),0),0)</f>
        <v>0</v>
      </c>
      <c r="AR51" s="138" cm="1">
        <f t="array" ref="AR51">$E51*IFERROR(IF($D51&lt;=AR$5,INDEX($E$15:$E$16,MATCH(AR$5,$H$5:$CA$5,0)-MATCH($D51,$D$18:$D$90,0)+1,0),0),0)</f>
        <v>0</v>
      </c>
      <c r="AS51" s="138" cm="1">
        <f t="array" ref="AS51">$E51*IFERROR(IF($D51&lt;=AS$5,INDEX($E$15:$E$16,MATCH(AS$5,$H$5:$CA$5,0)-MATCH($D51,$D$18:$D$90,0)+1,0),0),0)</f>
        <v>0</v>
      </c>
      <c r="AT51" s="138" cm="1">
        <f t="array" ref="AT51">$E51*IFERROR(IF($D51&lt;=AT$5,INDEX($E$15:$E$16,MATCH(AT$5,$H$5:$CA$5,0)-MATCH($D51,$D$18:$D$90,0)+1,0),0),0)</f>
        <v>0</v>
      </c>
      <c r="AU51" s="138" cm="1">
        <f t="array" ref="AU51">$E51*IFERROR(IF($D51&lt;=AU$5,INDEX($E$15:$E$16,MATCH(AU$5,$H$5:$CA$5,0)-MATCH($D51,$D$18:$D$90,0)+1,0),0),0)</f>
        <v>0</v>
      </c>
      <c r="AV51" s="138" cm="1">
        <f t="array" ref="AV51">$E51*IFERROR(IF($D51&lt;=AV$5,INDEX($E$15:$E$16,MATCH(AV$5,$H$5:$CA$5,0)-MATCH($D51,$D$18:$D$90,0)+1,0),0),0)</f>
        <v>0</v>
      </c>
      <c r="AW51" s="138" cm="1">
        <f t="array" ref="AW51">$E51*IFERROR(IF($D51&lt;=AW$5,INDEX($E$15:$E$16,MATCH(AW$5,$H$5:$CA$5,0)-MATCH($D51,$D$18:$D$90,0)+1,0),0),0)</f>
        <v>0</v>
      </c>
      <c r="AX51" s="138" cm="1">
        <f t="array" ref="AX51">$E51*IFERROR(IF($D51&lt;=AX$5,INDEX($E$15:$E$16,MATCH(AX$5,$H$5:$CA$5,0)-MATCH($D51,$D$18:$D$90,0)+1,0),0),0)</f>
        <v>0</v>
      </c>
      <c r="AY51" s="138" cm="1">
        <f t="array" ref="AY51">$E51*IFERROR(IF($D51&lt;=AY$5,INDEX($E$15:$E$16,MATCH(AY$5,$H$5:$CA$5,0)-MATCH($D51,$D$18:$D$90,0)+1,0),0),0)</f>
        <v>0</v>
      </c>
      <c r="AZ51" s="138" cm="1">
        <f t="array" ref="AZ51">$E51*IFERROR(IF($D51&lt;=AZ$5,INDEX($E$15:$E$16,MATCH(AZ$5,$H$5:$CA$5,0)-MATCH($D51,$D$18:$D$90,0)+1,0),0),0)</f>
        <v>0</v>
      </c>
      <c r="BA51" s="138" cm="1">
        <f t="array" ref="BA51">$E51*IFERROR(IF($D51&lt;=BA$5,INDEX($E$15:$E$16,MATCH(BA$5,$H$5:$CA$5,0)-MATCH($D51,$D$18:$D$90,0)+1,0),0),0)</f>
        <v>0</v>
      </c>
      <c r="BB51" s="138" cm="1">
        <f t="array" ref="BB51">$E51*IFERROR(IF($D51&lt;=BB$5,INDEX($E$15:$E$16,MATCH(BB$5,$H$5:$CA$5,0)-MATCH($D51,$D$18:$D$90,0)+1,0),0),0)</f>
        <v>0</v>
      </c>
      <c r="BC51" s="138" cm="1">
        <f t="array" ref="BC51">$E51*IFERROR(IF($D51&lt;=BC$5,INDEX($E$15:$E$16,MATCH(BC$5,$H$5:$CA$5,0)-MATCH($D51,$D$18:$D$90,0)+1,0),0),0)</f>
        <v>0</v>
      </c>
      <c r="BD51" s="138" cm="1">
        <f t="array" ref="BD51">$E51*IFERROR(IF($D51&lt;=BD$5,INDEX($E$15:$E$16,MATCH(BD$5,$H$5:$CA$5,0)-MATCH($D51,$D$18:$D$90,0)+1,0),0),0)</f>
        <v>0</v>
      </c>
      <c r="BE51" s="138" cm="1">
        <f t="array" ref="BE51">$E51*IFERROR(IF($D51&lt;=BE$5,INDEX($E$15:$E$16,MATCH(BE$5,$H$5:$CA$5,0)-MATCH($D51,$D$18:$D$90,0)+1,0),0),0)</f>
        <v>0</v>
      </c>
      <c r="BF51" s="138" cm="1">
        <f t="array" ref="BF51">$E51*IFERROR(IF($D51&lt;=BF$5,INDEX($E$15:$E$16,MATCH(BF$5,$H$5:$CA$5,0)-MATCH($D51,$D$18:$D$90,0)+1,0),0),0)</f>
        <v>0</v>
      </c>
      <c r="BG51" s="138" cm="1">
        <f t="array" ref="BG51">$E51*IFERROR(IF($D51&lt;=BG$5,INDEX($E$15:$E$16,MATCH(BG$5,$H$5:$CA$5,0)-MATCH($D51,$D$18:$D$90,0)+1,0),0),0)</f>
        <v>0</v>
      </c>
      <c r="BH51" s="138" cm="1">
        <f t="array" ref="BH51">$E51*IFERROR(IF($D51&lt;=BH$5,INDEX($E$15:$E$16,MATCH(BH$5,$H$5:$CA$5,0)-MATCH($D51,$D$18:$D$90,0)+1,0),0),0)</f>
        <v>0</v>
      </c>
      <c r="BI51" s="138" cm="1">
        <f t="array" ref="BI51">$E51*IFERROR(IF($D51&lt;=BI$5,INDEX($E$15:$E$16,MATCH(BI$5,$H$5:$CA$5,0)-MATCH($D51,$D$18:$D$90,0)+1,0),0),0)</f>
        <v>0</v>
      </c>
      <c r="BJ51" s="138" cm="1">
        <f t="array" ref="BJ51">$E51*IFERROR(IF($D51&lt;=BJ$5,INDEX($E$15:$E$16,MATCH(BJ$5,$H$5:$CA$5,0)-MATCH($D51,$D$18:$D$90,0)+1,0),0),0)</f>
        <v>0</v>
      </c>
      <c r="BK51" s="138" cm="1">
        <f t="array" ref="BK51">$E51*IFERROR(IF($D51&lt;=BK$5,INDEX($E$15:$E$16,MATCH(BK$5,$H$5:$CA$5,0)-MATCH($D51,$D$18:$D$90,0)+1,0),0),0)</f>
        <v>0</v>
      </c>
      <c r="BL51" s="138" cm="1">
        <f t="array" ref="BL51">$E51*IFERROR(IF($D51&lt;=BL$5,INDEX($E$15:$E$16,MATCH(BL$5,$H$5:$CA$5,0)-MATCH($D51,$D$18:$D$90,0)+1,0),0),0)</f>
        <v>0</v>
      </c>
      <c r="BM51" s="138" cm="1">
        <f t="array" ref="BM51">$E51*IFERROR(IF($D51&lt;=BM$5,INDEX($E$15:$E$16,MATCH(BM$5,$H$5:$CA$5,0)-MATCH($D51,$D$18:$D$90,0)+1,0),0),0)</f>
        <v>0</v>
      </c>
      <c r="BN51" s="138" cm="1">
        <f t="array" ref="BN51">$E51*IFERROR(IF($D51&lt;=BN$5,INDEX($E$15:$E$16,MATCH(BN$5,$H$5:$CA$5,0)-MATCH($D51,$D$18:$D$90,0)+1,0),0),0)</f>
        <v>0</v>
      </c>
      <c r="BO51" s="138" cm="1">
        <f t="array" ref="BO51">$E51*IFERROR(IF($D51&lt;=BO$5,INDEX($E$15:$E$16,MATCH(BO$5,$H$5:$CA$5,0)-MATCH($D51,$D$18:$D$90,0)+1,0),0),0)</f>
        <v>0</v>
      </c>
      <c r="BP51" s="138" cm="1">
        <f t="array" ref="BP51">$E51*IFERROR(IF($D51&lt;=BP$5,INDEX($E$15:$E$16,MATCH(BP$5,$H$5:$CA$5,0)-MATCH($D51,$D$18:$D$90,0)+1,0),0),0)</f>
        <v>0</v>
      </c>
      <c r="BQ51" s="138" cm="1">
        <f t="array" ref="BQ51">$E51*IFERROR(IF($D51&lt;=BQ$5,INDEX($E$15:$E$16,MATCH(BQ$5,$H$5:$CA$5,0)-MATCH($D51,$D$18:$D$90,0)+1,0),0),0)</f>
        <v>0</v>
      </c>
      <c r="BR51" s="138" cm="1">
        <f t="array" ref="BR51">$E51*IFERROR(IF($D51&lt;=BR$5,INDEX($E$15:$E$16,MATCH(BR$5,$H$5:$CA$5,0)-MATCH($D51,$D$18:$D$90,0)+1,0),0),0)</f>
        <v>0</v>
      </c>
      <c r="BS51" s="138" cm="1">
        <f t="array" ref="BS51">$E51*IFERROR(IF($D51&lt;=BS$5,INDEX($E$15:$E$16,MATCH(BS$5,$H$5:$CA$5,0)-MATCH($D51,$D$18:$D$90,0)+1,0),0),0)</f>
        <v>0</v>
      </c>
      <c r="BT51" s="138" cm="1">
        <f t="array" ref="BT51">$E51*IFERROR(IF($D51&lt;=BT$5,INDEX($E$15:$E$16,MATCH(BT$5,$H$5:$CA$5,0)-MATCH($D51,$D$18:$D$90,0)+1,0),0),0)</f>
        <v>0</v>
      </c>
      <c r="BU51" s="138" cm="1">
        <f t="array" ref="BU51">$E51*IFERROR(IF($D51&lt;=BU$5,INDEX($E$15:$E$16,MATCH(BU$5,$H$5:$CA$5,0)-MATCH($D51,$D$18:$D$90,0)+1,0),0),0)</f>
        <v>0</v>
      </c>
      <c r="BV51" s="138" cm="1">
        <f t="array" ref="BV51">$E51*IFERROR(IF($D51&lt;=BV$5,INDEX($E$15:$E$16,MATCH(BV$5,$H$5:$CA$5,0)-MATCH($D51,$D$18:$D$90,0)+1,0),0),0)</f>
        <v>0</v>
      </c>
      <c r="BW51" s="138" cm="1">
        <f t="array" ref="BW51">$E51*IFERROR(IF($D51&lt;=BW$5,INDEX($E$15:$E$16,MATCH(BW$5,$H$5:$CA$5,0)-MATCH($D51,$D$18:$D$90,0)+1,0),0),0)</f>
        <v>0</v>
      </c>
      <c r="BX51" s="138" cm="1">
        <f t="array" ref="BX51">$E51*IFERROR(IF($D51&lt;=BX$5,INDEX($E$15:$E$16,MATCH(BX$5,$H$5:$CA$5,0)-MATCH($D51,$D$18:$D$90,0)+1,0),0),0)</f>
        <v>0</v>
      </c>
      <c r="BY51" s="138" cm="1">
        <f t="array" ref="BY51">$E51*IFERROR(IF($D51&lt;=BY$5,INDEX($E$15:$E$16,MATCH(BY$5,$H$5:$CA$5,0)-MATCH($D51,$D$18:$D$90,0)+1,0),0),0)</f>
        <v>0</v>
      </c>
      <c r="BZ51" s="138" cm="1">
        <f t="array" ref="BZ51">$E51*IFERROR(IF($D51&lt;=BZ$5,INDEX($E$15:$E$16,MATCH(BZ$5,$H$5:$CA$5,0)-MATCH($D51,$D$18:$D$90,0)+1,0),0),0)</f>
        <v>0</v>
      </c>
      <c r="CA51" s="138" cm="1">
        <f t="array" ref="CA51">$E51*IFERROR(IF($D51&lt;=CA$5,INDEX($E$15:$E$16,MATCH(CA$5,$H$5:$CA$5,0)-MATCH($D51,$D$18:$D$90,0)+1,0),0),0)</f>
        <v>0</v>
      </c>
    </row>
    <row r="52" spans="4:79" outlineLevel="1">
      <c r="D52" s="24">
        <f t="shared" si="10"/>
        <v>47087</v>
      </c>
      <c r="E52" s="137" cm="1">
        <f t="array" ref="E52">INDEX($H$7:$CA$7,0,MATCH($D52,$H$5:$CA$5,0))</f>
        <v>461442.41666666669</v>
      </c>
      <c r="H52" s="138" cm="1">
        <f t="array" ref="H52">$E52*IFERROR(IF($D52&lt;=H$5,INDEX($E$15:$E$16,MATCH(H$5,$H$5:$CA$5,0)-MATCH($D52,$D$18:$D$90,0)+1,0),0),0)</f>
        <v>0</v>
      </c>
      <c r="I52" s="138" cm="1">
        <f t="array" ref="I52">$E52*IFERROR(IF($D52&lt;=I$5,INDEX($E$15:$E$16,MATCH(I$5,$H$5:$CA$5,0)-MATCH($D52,$D$18:$D$90,0)+1,0),0),0)</f>
        <v>0</v>
      </c>
      <c r="J52" s="138" cm="1">
        <f t="array" ref="J52">$E52*IFERROR(IF($D52&lt;=J$5,INDEX($E$15:$E$16,MATCH(J$5,$H$5:$CA$5,0)-MATCH($D52,$D$18:$D$90,0)+1,0),0),0)</f>
        <v>0</v>
      </c>
      <c r="K52" s="138" cm="1">
        <f t="array" ref="K52">$E52*IFERROR(IF($D52&lt;=K$5,INDEX($E$15:$E$16,MATCH(K$5,$H$5:$CA$5,0)-MATCH($D52,$D$18:$D$90,0)+1,0),0),0)</f>
        <v>0</v>
      </c>
      <c r="L52" s="138" cm="1">
        <f t="array" ref="L52">$E52*IFERROR(IF($D52&lt;=L$5,INDEX($E$15:$E$16,MATCH(L$5,$H$5:$CA$5,0)-MATCH($D52,$D$18:$D$90,0)+1,0),0),0)</f>
        <v>0</v>
      </c>
      <c r="M52" s="138" cm="1">
        <f t="array" ref="M52">$E52*IFERROR(IF($D52&lt;=M$5,INDEX($E$15:$E$16,MATCH(M$5,$H$5:$CA$5,0)-MATCH($D52,$D$18:$D$90,0)+1,0),0),0)</f>
        <v>0</v>
      </c>
      <c r="N52" s="138" cm="1">
        <f t="array" ref="N52">$E52*IFERROR(IF($D52&lt;=N$5,INDEX($E$15:$E$16,MATCH(N$5,$H$5:$CA$5,0)-MATCH($D52,$D$18:$D$90,0)+1,0),0),0)</f>
        <v>0</v>
      </c>
      <c r="O52" s="138" cm="1">
        <f t="array" ref="O52">$E52*IFERROR(IF($D52&lt;=O$5,INDEX($E$15:$E$16,MATCH(O$5,$H$5:$CA$5,0)-MATCH($D52,$D$18:$D$90,0)+1,0),0),0)</f>
        <v>0</v>
      </c>
      <c r="P52" s="138" cm="1">
        <f t="array" ref="P52">$E52*IFERROR(IF($D52&lt;=P$5,INDEX($E$15:$E$16,MATCH(P$5,$H$5:$CA$5,0)-MATCH($D52,$D$18:$D$90,0)+1,0),0),0)</f>
        <v>0</v>
      </c>
      <c r="Q52" s="138" cm="1">
        <f t="array" ref="Q52">$E52*IFERROR(IF($D52&lt;=Q$5,INDEX($E$15:$E$16,MATCH(Q$5,$H$5:$CA$5,0)-MATCH($D52,$D$18:$D$90,0)+1,0),0),0)</f>
        <v>0</v>
      </c>
      <c r="R52" s="138" cm="1">
        <f t="array" ref="R52">$E52*IFERROR(IF($D52&lt;=R$5,INDEX($E$15:$E$16,MATCH(R$5,$H$5:$CA$5,0)-MATCH($D52,$D$18:$D$90,0)+1,0),0),0)</f>
        <v>0</v>
      </c>
      <c r="S52" s="138" cm="1">
        <f t="array" ref="S52">$E52*IFERROR(IF($D52&lt;=S$5,INDEX($E$15:$E$16,MATCH(S$5,$H$5:$CA$5,0)-MATCH($D52,$D$18:$D$90,0)+1,0),0),0)</f>
        <v>0</v>
      </c>
      <c r="T52" s="138" cm="1">
        <f t="array" ref="T52">$E52*IFERROR(IF($D52&lt;=T$5,INDEX($E$15:$E$16,MATCH(T$5,$H$5:$CA$5,0)-MATCH($D52,$D$18:$D$90,0)+1,0),0),0)</f>
        <v>0</v>
      </c>
      <c r="U52" s="138" cm="1">
        <f t="array" ref="U52">$E52*IFERROR(IF($D52&lt;=U$5,INDEX($E$15:$E$16,MATCH(U$5,$H$5:$CA$5,0)-MATCH($D52,$D$18:$D$90,0)+1,0),0),0)</f>
        <v>0</v>
      </c>
      <c r="V52" s="138" cm="1">
        <f t="array" ref="V52">$E52*IFERROR(IF($D52&lt;=V$5,INDEX($E$15:$E$16,MATCH(V$5,$H$5:$CA$5,0)-MATCH($D52,$D$18:$D$90,0)+1,0),0),0)</f>
        <v>0</v>
      </c>
      <c r="W52" s="138" cm="1">
        <f t="array" ref="W52">$E52*IFERROR(IF($D52&lt;=W$5,INDEX($E$15:$E$16,MATCH(W$5,$H$5:$CA$5,0)-MATCH($D52,$D$18:$D$90,0)+1,0),0),0)</f>
        <v>0</v>
      </c>
      <c r="X52" s="138" cm="1">
        <f t="array" ref="X52">$E52*IFERROR(IF($D52&lt;=X$5,INDEX($E$15:$E$16,MATCH(X$5,$H$5:$CA$5,0)-MATCH($D52,$D$18:$D$90,0)+1,0),0),0)</f>
        <v>0</v>
      </c>
      <c r="Y52" s="138" cm="1">
        <f t="array" ref="Y52">$E52*IFERROR(IF($D52&lt;=Y$5,INDEX($E$15:$E$16,MATCH(Y$5,$H$5:$CA$5,0)-MATCH($D52,$D$18:$D$90,0)+1,0),0),0)</f>
        <v>0</v>
      </c>
      <c r="Z52" s="138" cm="1">
        <f t="array" ref="Z52">$E52*IFERROR(IF($D52&lt;=Z$5,INDEX($E$15:$E$16,MATCH(Z$5,$H$5:$CA$5,0)-MATCH($D52,$D$18:$D$90,0)+1,0),0),0)</f>
        <v>0</v>
      </c>
      <c r="AA52" s="138" cm="1">
        <f t="array" ref="AA52">$E52*IFERROR(IF($D52&lt;=AA$5,INDEX($E$15:$E$16,MATCH(AA$5,$H$5:$CA$5,0)-MATCH($D52,$D$18:$D$90,0)+1,0),0),0)</f>
        <v>0</v>
      </c>
      <c r="AB52" s="138" cm="1">
        <f t="array" ref="AB52">$E52*IFERROR(IF($D52&lt;=AB$5,INDEX($E$15:$E$16,MATCH(AB$5,$H$5:$CA$5,0)-MATCH($D52,$D$18:$D$90,0)+1,0),0),0)</f>
        <v>0</v>
      </c>
      <c r="AC52" s="138" cm="1">
        <f t="array" ref="AC52">$E52*IFERROR(IF($D52&lt;=AC$5,INDEX($E$15:$E$16,MATCH(AC$5,$H$5:$CA$5,0)-MATCH($D52,$D$18:$D$90,0)+1,0),0),0)</f>
        <v>0</v>
      </c>
      <c r="AD52" s="138" cm="1">
        <f t="array" ref="AD52">$E52*IFERROR(IF($D52&lt;=AD$5,INDEX($E$15:$E$16,MATCH(AD$5,$H$5:$CA$5,0)-MATCH($D52,$D$18:$D$90,0)+1,0),0),0)</f>
        <v>0</v>
      </c>
      <c r="AE52" s="138" cm="1">
        <f t="array" ref="AE52">$E52*IFERROR(IF($D52&lt;=AE$5,INDEX($E$15:$E$16,MATCH(AE$5,$H$5:$CA$5,0)-MATCH($D52,$D$18:$D$90,0)+1,0),0),0)</f>
        <v>0</v>
      </c>
      <c r="AF52" s="138" cm="1">
        <f t="array" ref="AF52">$E52*IFERROR(IF($D52&lt;=AF$5,INDEX($E$15:$E$16,MATCH(AF$5,$H$5:$CA$5,0)-MATCH($D52,$D$18:$D$90,0)+1,0),0),0)</f>
        <v>0</v>
      </c>
      <c r="AG52" s="138" cm="1">
        <f t="array" ref="AG52">$E52*IFERROR(IF($D52&lt;=AG$5,INDEX($E$15:$E$16,MATCH(AG$5,$H$5:$CA$5,0)-MATCH($D52,$D$18:$D$90,0)+1,0),0),0)</f>
        <v>0</v>
      </c>
      <c r="AH52" s="138" cm="1">
        <f t="array" ref="AH52">$E52*IFERROR(IF($D52&lt;=AH$5,INDEX($E$15:$E$16,MATCH(AH$5,$H$5:$CA$5,0)-MATCH($D52,$D$18:$D$90,0)+1,0),0),0)</f>
        <v>0</v>
      </c>
      <c r="AI52" s="138" cm="1">
        <f t="array" ref="AI52">$E52*IFERROR(IF($D52&lt;=AI$5,INDEX($E$15:$E$16,MATCH(AI$5,$H$5:$CA$5,0)-MATCH($D52,$D$18:$D$90,0)+1,0),0),0)</f>
        <v>0</v>
      </c>
      <c r="AJ52" s="138" cm="1">
        <f t="array" ref="AJ52">$E52*IFERROR(IF($D52&lt;=AJ$5,INDEX($E$15:$E$16,MATCH(AJ$5,$H$5:$CA$5,0)-MATCH($D52,$D$18:$D$90,0)+1,0),0),0)</f>
        <v>0</v>
      </c>
      <c r="AK52" s="138" cm="1">
        <f t="array" ref="AK52">$E52*IFERROR(IF($D52&lt;=AK$5,INDEX($E$15:$E$16,MATCH(AK$5,$H$5:$CA$5,0)-MATCH($D52,$D$18:$D$90,0)+1,0),0),0)</f>
        <v>0</v>
      </c>
      <c r="AL52" s="138" cm="1">
        <f t="array" ref="AL52">$E52*IFERROR(IF($D52&lt;=AL$5,INDEX($E$15:$E$16,MATCH(AL$5,$H$5:$CA$5,0)-MATCH($D52,$D$18:$D$90,0)+1,0),0),0)</f>
        <v>0</v>
      </c>
      <c r="AM52" s="138" cm="1">
        <f t="array" ref="AM52">$E52*IFERROR(IF($D52&lt;=AM$5,INDEX($E$15:$E$16,MATCH(AM$5,$H$5:$CA$5,0)-MATCH($D52,$D$18:$D$90,0)+1,0),0),0)</f>
        <v>0</v>
      </c>
      <c r="AN52" s="138" cm="1">
        <f t="array" ref="AN52">$E52*IFERROR(IF($D52&lt;=AN$5,INDEX($E$15:$E$16,MATCH(AN$5,$H$5:$CA$5,0)-MATCH($D52,$D$18:$D$90,0)+1,0),0),0)</f>
        <v>0</v>
      </c>
      <c r="AO52" s="138" cm="1">
        <f t="array" ref="AO52">$E52*IFERROR(IF($D52&lt;=AO$5,INDEX($E$15:$E$16,MATCH(AO$5,$H$5:$CA$5,0)-MATCH($D52,$D$18:$D$90,0)+1,0),0),0)</f>
        <v>0</v>
      </c>
      <c r="AP52" s="138" cm="1">
        <f t="array" ref="AP52">$E52*IFERROR(IF($D52&lt;=AP$5,INDEX($E$15:$E$16,MATCH(AP$5,$H$5:$CA$5,0)-MATCH($D52,$D$18:$D$90,0)+1,0),0),0)</f>
        <v>230721.20833333334</v>
      </c>
      <c r="AQ52" s="138" cm="1">
        <f t="array" ref="AQ52">$E52*IFERROR(IF($D52&lt;=AQ$5,INDEX($E$15:$E$16,MATCH(AQ$5,$H$5:$CA$5,0)-MATCH($D52,$D$18:$D$90,0)+1,0),0),0)</f>
        <v>230721.20833333334</v>
      </c>
      <c r="AR52" s="138" cm="1">
        <f t="array" ref="AR52">$E52*IFERROR(IF($D52&lt;=AR$5,INDEX($E$15:$E$16,MATCH(AR$5,$H$5:$CA$5,0)-MATCH($D52,$D$18:$D$90,0)+1,0),0),0)</f>
        <v>0</v>
      </c>
      <c r="AS52" s="138" cm="1">
        <f t="array" ref="AS52">$E52*IFERROR(IF($D52&lt;=AS$5,INDEX($E$15:$E$16,MATCH(AS$5,$H$5:$CA$5,0)-MATCH($D52,$D$18:$D$90,0)+1,0),0),0)</f>
        <v>0</v>
      </c>
      <c r="AT52" s="138" cm="1">
        <f t="array" ref="AT52">$E52*IFERROR(IF($D52&lt;=AT$5,INDEX($E$15:$E$16,MATCH(AT$5,$H$5:$CA$5,0)-MATCH($D52,$D$18:$D$90,0)+1,0),0),0)</f>
        <v>0</v>
      </c>
      <c r="AU52" s="138" cm="1">
        <f t="array" ref="AU52">$E52*IFERROR(IF($D52&lt;=AU$5,INDEX($E$15:$E$16,MATCH(AU$5,$H$5:$CA$5,0)-MATCH($D52,$D$18:$D$90,0)+1,0),0),0)</f>
        <v>0</v>
      </c>
      <c r="AV52" s="138" cm="1">
        <f t="array" ref="AV52">$E52*IFERROR(IF($D52&lt;=AV$5,INDEX($E$15:$E$16,MATCH(AV$5,$H$5:$CA$5,0)-MATCH($D52,$D$18:$D$90,0)+1,0),0),0)</f>
        <v>0</v>
      </c>
      <c r="AW52" s="138" cm="1">
        <f t="array" ref="AW52">$E52*IFERROR(IF($D52&lt;=AW$5,INDEX($E$15:$E$16,MATCH(AW$5,$H$5:$CA$5,0)-MATCH($D52,$D$18:$D$90,0)+1,0),0),0)</f>
        <v>0</v>
      </c>
      <c r="AX52" s="138" cm="1">
        <f t="array" ref="AX52">$E52*IFERROR(IF($D52&lt;=AX$5,INDEX($E$15:$E$16,MATCH(AX$5,$H$5:$CA$5,0)-MATCH($D52,$D$18:$D$90,0)+1,0),0),0)</f>
        <v>0</v>
      </c>
      <c r="AY52" s="138" cm="1">
        <f t="array" ref="AY52">$E52*IFERROR(IF($D52&lt;=AY$5,INDEX($E$15:$E$16,MATCH(AY$5,$H$5:$CA$5,0)-MATCH($D52,$D$18:$D$90,0)+1,0),0),0)</f>
        <v>0</v>
      </c>
      <c r="AZ52" s="138" cm="1">
        <f t="array" ref="AZ52">$E52*IFERROR(IF($D52&lt;=AZ$5,INDEX($E$15:$E$16,MATCH(AZ$5,$H$5:$CA$5,0)-MATCH($D52,$D$18:$D$90,0)+1,0),0),0)</f>
        <v>0</v>
      </c>
      <c r="BA52" s="138" cm="1">
        <f t="array" ref="BA52">$E52*IFERROR(IF($D52&lt;=BA$5,INDEX($E$15:$E$16,MATCH(BA$5,$H$5:$CA$5,0)-MATCH($D52,$D$18:$D$90,0)+1,0),0),0)</f>
        <v>0</v>
      </c>
      <c r="BB52" s="138" cm="1">
        <f t="array" ref="BB52">$E52*IFERROR(IF($D52&lt;=BB$5,INDEX($E$15:$E$16,MATCH(BB$5,$H$5:$CA$5,0)-MATCH($D52,$D$18:$D$90,0)+1,0),0),0)</f>
        <v>0</v>
      </c>
      <c r="BC52" s="138" cm="1">
        <f t="array" ref="BC52">$E52*IFERROR(IF($D52&lt;=BC$5,INDEX($E$15:$E$16,MATCH(BC$5,$H$5:$CA$5,0)-MATCH($D52,$D$18:$D$90,0)+1,0),0),0)</f>
        <v>0</v>
      </c>
      <c r="BD52" s="138" cm="1">
        <f t="array" ref="BD52">$E52*IFERROR(IF($D52&lt;=BD$5,INDEX($E$15:$E$16,MATCH(BD$5,$H$5:$CA$5,0)-MATCH($D52,$D$18:$D$90,0)+1,0),0),0)</f>
        <v>0</v>
      </c>
      <c r="BE52" s="138" cm="1">
        <f t="array" ref="BE52">$E52*IFERROR(IF($D52&lt;=BE$5,INDEX($E$15:$E$16,MATCH(BE$5,$H$5:$CA$5,0)-MATCH($D52,$D$18:$D$90,0)+1,0),0),0)</f>
        <v>0</v>
      </c>
      <c r="BF52" s="138" cm="1">
        <f t="array" ref="BF52">$E52*IFERROR(IF($D52&lt;=BF$5,INDEX($E$15:$E$16,MATCH(BF$5,$H$5:$CA$5,0)-MATCH($D52,$D$18:$D$90,0)+1,0),0),0)</f>
        <v>0</v>
      </c>
      <c r="BG52" s="138" cm="1">
        <f t="array" ref="BG52">$E52*IFERROR(IF($D52&lt;=BG$5,INDEX($E$15:$E$16,MATCH(BG$5,$H$5:$CA$5,0)-MATCH($D52,$D$18:$D$90,0)+1,0),0),0)</f>
        <v>0</v>
      </c>
      <c r="BH52" s="138" cm="1">
        <f t="array" ref="BH52">$E52*IFERROR(IF($D52&lt;=BH$5,INDEX($E$15:$E$16,MATCH(BH$5,$H$5:$CA$5,0)-MATCH($D52,$D$18:$D$90,0)+1,0),0),0)</f>
        <v>0</v>
      </c>
      <c r="BI52" s="138" cm="1">
        <f t="array" ref="BI52">$E52*IFERROR(IF($D52&lt;=BI$5,INDEX($E$15:$E$16,MATCH(BI$5,$H$5:$CA$5,0)-MATCH($D52,$D$18:$D$90,0)+1,0),0),0)</f>
        <v>0</v>
      </c>
      <c r="BJ52" s="138" cm="1">
        <f t="array" ref="BJ52">$E52*IFERROR(IF($D52&lt;=BJ$5,INDEX($E$15:$E$16,MATCH(BJ$5,$H$5:$CA$5,0)-MATCH($D52,$D$18:$D$90,0)+1,0),0),0)</f>
        <v>0</v>
      </c>
      <c r="BK52" s="138" cm="1">
        <f t="array" ref="BK52">$E52*IFERROR(IF($D52&lt;=BK$5,INDEX($E$15:$E$16,MATCH(BK$5,$H$5:$CA$5,0)-MATCH($D52,$D$18:$D$90,0)+1,0),0),0)</f>
        <v>0</v>
      </c>
      <c r="BL52" s="138" cm="1">
        <f t="array" ref="BL52">$E52*IFERROR(IF($D52&lt;=BL$5,INDEX($E$15:$E$16,MATCH(BL$5,$H$5:$CA$5,0)-MATCH($D52,$D$18:$D$90,0)+1,0),0),0)</f>
        <v>0</v>
      </c>
      <c r="BM52" s="138" cm="1">
        <f t="array" ref="BM52">$E52*IFERROR(IF($D52&lt;=BM$5,INDEX($E$15:$E$16,MATCH(BM$5,$H$5:$CA$5,0)-MATCH($D52,$D$18:$D$90,0)+1,0),0),0)</f>
        <v>0</v>
      </c>
      <c r="BN52" s="138" cm="1">
        <f t="array" ref="BN52">$E52*IFERROR(IF($D52&lt;=BN$5,INDEX($E$15:$E$16,MATCH(BN$5,$H$5:$CA$5,0)-MATCH($D52,$D$18:$D$90,0)+1,0),0),0)</f>
        <v>0</v>
      </c>
      <c r="BO52" s="138" cm="1">
        <f t="array" ref="BO52">$E52*IFERROR(IF($D52&lt;=BO$5,INDEX($E$15:$E$16,MATCH(BO$5,$H$5:$CA$5,0)-MATCH($D52,$D$18:$D$90,0)+1,0),0),0)</f>
        <v>0</v>
      </c>
      <c r="BP52" s="138" cm="1">
        <f t="array" ref="BP52">$E52*IFERROR(IF($D52&lt;=BP$5,INDEX($E$15:$E$16,MATCH(BP$5,$H$5:$CA$5,0)-MATCH($D52,$D$18:$D$90,0)+1,0),0),0)</f>
        <v>0</v>
      </c>
      <c r="BQ52" s="138" cm="1">
        <f t="array" ref="BQ52">$E52*IFERROR(IF($D52&lt;=BQ$5,INDEX($E$15:$E$16,MATCH(BQ$5,$H$5:$CA$5,0)-MATCH($D52,$D$18:$D$90,0)+1,0),0),0)</f>
        <v>0</v>
      </c>
      <c r="BR52" s="138" cm="1">
        <f t="array" ref="BR52">$E52*IFERROR(IF($D52&lt;=BR$5,INDEX($E$15:$E$16,MATCH(BR$5,$H$5:$CA$5,0)-MATCH($D52,$D$18:$D$90,0)+1,0),0),0)</f>
        <v>0</v>
      </c>
      <c r="BS52" s="138" cm="1">
        <f t="array" ref="BS52">$E52*IFERROR(IF($D52&lt;=BS$5,INDEX($E$15:$E$16,MATCH(BS$5,$H$5:$CA$5,0)-MATCH($D52,$D$18:$D$90,0)+1,0),0),0)</f>
        <v>0</v>
      </c>
      <c r="BT52" s="138" cm="1">
        <f t="array" ref="BT52">$E52*IFERROR(IF($D52&lt;=BT$5,INDEX($E$15:$E$16,MATCH(BT$5,$H$5:$CA$5,0)-MATCH($D52,$D$18:$D$90,0)+1,0),0),0)</f>
        <v>0</v>
      </c>
      <c r="BU52" s="138" cm="1">
        <f t="array" ref="BU52">$E52*IFERROR(IF($D52&lt;=BU$5,INDEX($E$15:$E$16,MATCH(BU$5,$H$5:$CA$5,0)-MATCH($D52,$D$18:$D$90,0)+1,0),0),0)</f>
        <v>0</v>
      </c>
      <c r="BV52" s="138" cm="1">
        <f t="array" ref="BV52">$E52*IFERROR(IF($D52&lt;=BV$5,INDEX($E$15:$E$16,MATCH(BV$5,$H$5:$CA$5,0)-MATCH($D52,$D$18:$D$90,0)+1,0),0),0)</f>
        <v>0</v>
      </c>
      <c r="BW52" s="138" cm="1">
        <f t="array" ref="BW52">$E52*IFERROR(IF($D52&lt;=BW$5,INDEX($E$15:$E$16,MATCH(BW$5,$H$5:$CA$5,0)-MATCH($D52,$D$18:$D$90,0)+1,0),0),0)</f>
        <v>0</v>
      </c>
      <c r="BX52" s="138" cm="1">
        <f t="array" ref="BX52">$E52*IFERROR(IF($D52&lt;=BX$5,INDEX($E$15:$E$16,MATCH(BX$5,$H$5:$CA$5,0)-MATCH($D52,$D$18:$D$90,0)+1,0),0),0)</f>
        <v>0</v>
      </c>
      <c r="BY52" s="138" cm="1">
        <f t="array" ref="BY52">$E52*IFERROR(IF($D52&lt;=BY$5,INDEX($E$15:$E$16,MATCH(BY$5,$H$5:$CA$5,0)-MATCH($D52,$D$18:$D$90,0)+1,0),0),0)</f>
        <v>0</v>
      </c>
      <c r="BZ52" s="138" cm="1">
        <f t="array" ref="BZ52">$E52*IFERROR(IF($D52&lt;=BZ$5,INDEX($E$15:$E$16,MATCH(BZ$5,$H$5:$CA$5,0)-MATCH($D52,$D$18:$D$90,0)+1,0),0),0)</f>
        <v>0</v>
      </c>
      <c r="CA52" s="138" cm="1">
        <f t="array" ref="CA52">$E52*IFERROR(IF($D52&lt;=CA$5,INDEX($E$15:$E$16,MATCH(CA$5,$H$5:$CA$5,0)-MATCH($D52,$D$18:$D$90,0)+1,0),0),0)</f>
        <v>0</v>
      </c>
    </row>
    <row r="53" spans="4:79" outlineLevel="1">
      <c r="D53" s="24">
        <f t="shared" si="10"/>
        <v>47118</v>
      </c>
      <c r="E53" s="137" cm="1">
        <f t="array" ref="E53">INDEX($H$7:$CA$7,0,MATCH($D53,$H$5:$CA$5,0))</f>
        <v>429002.66666666669</v>
      </c>
      <c r="H53" s="138" cm="1">
        <f t="array" ref="H53">$E53*IFERROR(IF($D53&lt;=H$5,INDEX($E$15:$E$16,MATCH(H$5,$H$5:$CA$5,0)-MATCH($D53,$D$18:$D$90,0)+1,0),0),0)</f>
        <v>0</v>
      </c>
      <c r="I53" s="138" cm="1">
        <f t="array" ref="I53">$E53*IFERROR(IF($D53&lt;=I$5,INDEX($E$15:$E$16,MATCH(I$5,$H$5:$CA$5,0)-MATCH($D53,$D$18:$D$90,0)+1,0),0),0)</f>
        <v>0</v>
      </c>
      <c r="J53" s="138" cm="1">
        <f t="array" ref="J53">$E53*IFERROR(IF($D53&lt;=J$5,INDEX($E$15:$E$16,MATCH(J$5,$H$5:$CA$5,0)-MATCH($D53,$D$18:$D$90,0)+1,0),0),0)</f>
        <v>0</v>
      </c>
      <c r="K53" s="138" cm="1">
        <f t="array" ref="K53">$E53*IFERROR(IF($D53&lt;=K$5,INDEX($E$15:$E$16,MATCH(K$5,$H$5:$CA$5,0)-MATCH($D53,$D$18:$D$90,0)+1,0),0),0)</f>
        <v>0</v>
      </c>
      <c r="L53" s="138" cm="1">
        <f t="array" ref="L53">$E53*IFERROR(IF($D53&lt;=L$5,INDEX($E$15:$E$16,MATCH(L$5,$H$5:$CA$5,0)-MATCH($D53,$D$18:$D$90,0)+1,0),0),0)</f>
        <v>0</v>
      </c>
      <c r="M53" s="138" cm="1">
        <f t="array" ref="M53">$E53*IFERROR(IF($D53&lt;=M$5,INDEX($E$15:$E$16,MATCH(M$5,$H$5:$CA$5,0)-MATCH($D53,$D$18:$D$90,0)+1,0),0),0)</f>
        <v>0</v>
      </c>
      <c r="N53" s="138" cm="1">
        <f t="array" ref="N53">$E53*IFERROR(IF($D53&lt;=N$5,INDEX($E$15:$E$16,MATCH(N$5,$H$5:$CA$5,0)-MATCH($D53,$D$18:$D$90,0)+1,0),0),0)</f>
        <v>0</v>
      </c>
      <c r="O53" s="138" cm="1">
        <f t="array" ref="O53">$E53*IFERROR(IF($D53&lt;=O$5,INDEX($E$15:$E$16,MATCH(O$5,$H$5:$CA$5,0)-MATCH($D53,$D$18:$D$90,0)+1,0),0),0)</f>
        <v>0</v>
      </c>
      <c r="P53" s="138" cm="1">
        <f t="array" ref="P53">$E53*IFERROR(IF($D53&lt;=P$5,INDEX($E$15:$E$16,MATCH(P$5,$H$5:$CA$5,0)-MATCH($D53,$D$18:$D$90,0)+1,0),0),0)</f>
        <v>0</v>
      </c>
      <c r="Q53" s="138" cm="1">
        <f t="array" ref="Q53">$E53*IFERROR(IF($D53&lt;=Q$5,INDEX($E$15:$E$16,MATCH(Q$5,$H$5:$CA$5,0)-MATCH($D53,$D$18:$D$90,0)+1,0),0),0)</f>
        <v>0</v>
      </c>
      <c r="R53" s="138" cm="1">
        <f t="array" ref="R53">$E53*IFERROR(IF($D53&lt;=R$5,INDEX($E$15:$E$16,MATCH(R$5,$H$5:$CA$5,0)-MATCH($D53,$D$18:$D$90,0)+1,0),0),0)</f>
        <v>0</v>
      </c>
      <c r="S53" s="138" cm="1">
        <f t="array" ref="S53">$E53*IFERROR(IF($D53&lt;=S$5,INDEX($E$15:$E$16,MATCH(S$5,$H$5:$CA$5,0)-MATCH($D53,$D$18:$D$90,0)+1,0),0),0)</f>
        <v>0</v>
      </c>
      <c r="T53" s="138" cm="1">
        <f t="array" ref="T53">$E53*IFERROR(IF($D53&lt;=T$5,INDEX($E$15:$E$16,MATCH(T$5,$H$5:$CA$5,0)-MATCH($D53,$D$18:$D$90,0)+1,0),0),0)</f>
        <v>0</v>
      </c>
      <c r="U53" s="138" cm="1">
        <f t="array" ref="U53">$E53*IFERROR(IF($D53&lt;=U$5,INDEX($E$15:$E$16,MATCH(U$5,$H$5:$CA$5,0)-MATCH($D53,$D$18:$D$90,0)+1,0),0),0)</f>
        <v>0</v>
      </c>
      <c r="V53" s="138" cm="1">
        <f t="array" ref="V53">$E53*IFERROR(IF($D53&lt;=V$5,INDEX($E$15:$E$16,MATCH(V$5,$H$5:$CA$5,0)-MATCH($D53,$D$18:$D$90,0)+1,0),0),0)</f>
        <v>0</v>
      </c>
      <c r="W53" s="138" cm="1">
        <f t="array" ref="W53">$E53*IFERROR(IF($D53&lt;=W$5,INDEX($E$15:$E$16,MATCH(W$5,$H$5:$CA$5,0)-MATCH($D53,$D$18:$D$90,0)+1,0),0),0)</f>
        <v>0</v>
      </c>
      <c r="X53" s="138" cm="1">
        <f t="array" ref="X53">$E53*IFERROR(IF($D53&lt;=X$5,INDEX($E$15:$E$16,MATCH(X$5,$H$5:$CA$5,0)-MATCH($D53,$D$18:$D$90,0)+1,0),0),0)</f>
        <v>0</v>
      </c>
      <c r="Y53" s="138" cm="1">
        <f t="array" ref="Y53">$E53*IFERROR(IF($D53&lt;=Y$5,INDEX($E$15:$E$16,MATCH(Y$5,$H$5:$CA$5,0)-MATCH($D53,$D$18:$D$90,0)+1,0),0),0)</f>
        <v>0</v>
      </c>
      <c r="Z53" s="138" cm="1">
        <f t="array" ref="Z53">$E53*IFERROR(IF($D53&lt;=Z$5,INDEX($E$15:$E$16,MATCH(Z$5,$H$5:$CA$5,0)-MATCH($D53,$D$18:$D$90,0)+1,0),0),0)</f>
        <v>0</v>
      </c>
      <c r="AA53" s="138" cm="1">
        <f t="array" ref="AA53">$E53*IFERROR(IF($D53&lt;=AA$5,INDEX($E$15:$E$16,MATCH(AA$5,$H$5:$CA$5,0)-MATCH($D53,$D$18:$D$90,0)+1,0),0),0)</f>
        <v>0</v>
      </c>
      <c r="AB53" s="138" cm="1">
        <f t="array" ref="AB53">$E53*IFERROR(IF($D53&lt;=AB$5,INDEX($E$15:$E$16,MATCH(AB$5,$H$5:$CA$5,0)-MATCH($D53,$D$18:$D$90,0)+1,0),0),0)</f>
        <v>0</v>
      </c>
      <c r="AC53" s="138" cm="1">
        <f t="array" ref="AC53">$E53*IFERROR(IF($D53&lt;=AC$5,INDEX($E$15:$E$16,MATCH(AC$5,$H$5:$CA$5,0)-MATCH($D53,$D$18:$D$90,0)+1,0),0),0)</f>
        <v>0</v>
      </c>
      <c r="AD53" s="138" cm="1">
        <f t="array" ref="AD53">$E53*IFERROR(IF($D53&lt;=AD$5,INDEX($E$15:$E$16,MATCH(AD$5,$H$5:$CA$5,0)-MATCH($D53,$D$18:$D$90,0)+1,0),0),0)</f>
        <v>0</v>
      </c>
      <c r="AE53" s="138" cm="1">
        <f t="array" ref="AE53">$E53*IFERROR(IF($D53&lt;=AE$5,INDEX($E$15:$E$16,MATCH(AE$5,$H$5:$CA$5,0)-MATCH($D53,$D$18:$D$90,0)+1,0),0),0)</f>
        <v>0</v>
      </c>
      <c r="AF53" s="138" cm="1">
        <f t="array" ref="AF53">$E53*IFERROR(IF($D53&lt;=AF$5,INDEX($E$15:$E$16,MATCH(AF$5,$H$5:$CA$5,0)-MATCH($D53,$D$18:$D$90,0)+1,0),0),0)</f>
        <v>0</v>
      </c>
      <c r="AG53" s="138" cm="1">
        <f t="array" ref="AG53">$E53*IFERROR(IF($D53&lt;=AG$5,INDEX($E$15:$E$16,MATCH(AG$5,$H$5:$CA$5,0)-MATCH($D53,$D$18:$D$90,0)+1,0),0),0)</f>
        <v>0</v>
      </c>
      <c r="AH53" s="138" cm="1">
        <f t="array" ref="AH53">$E53*IFERROR(IF($D53&lt;=AH$5,INDEX($E$15:$E$16,MATCH(AH$5,$H$5:$CA$5,0)-MATCH($D53,$D$18:$D$90,0)+1,0),0),0)</f>
        <v>0</v>
      </c>
      <c r="AI53" s="138" cm="1">
        <f t="array" ref="AI53">$E53*IFERROR(IF($D53&lt;=AI$5,INDEX($E$15:$E$16,MATCH(AI$5,$H$5:$CA$5,0)-MATCH($D53,$D$18:$D$90,0)+1,0),0),0)</f>
        <v>0</v>
      </c>
      <c r="AJ53" s="138" cm="1">
        <f t="array" ref="AJ53">$E53*IFERROR(IF($D53&lt;=AJ$5,INDEX($E$15:$E$16,MATCH(AJ$5,$H$5:$CA$5,0)-MATCH($D53,$D$18:$D$90,0)+1,0),0),0)</f>
        <v>0</v>
      </c>
      <c r="AK53" s="138" cm="1">
        <f t="array" ref="AK53">$E53*IFERROR(IF($D53&lt;=AK$5,INDEX($E$15:$E$16,MATCH(AK$5,$H$5:$CA$5,0)-MATCH($D53,$D$18:$D$90,0)+1,0),0),0)</f>
        <v>0</v>
      </c>
      <c r="AL53" s="138" cm="1">
        <f t="array" ref="AL53">$E53*IFERROR(IF($D53&lt;=AL$5,INDEX($E$15:$E$16,MATCH(AL$5,$H$5:$CA$5,0)-MATCH($D53,$D$18:$D$90,0)+1,0),0),0)</f>
        <v>0</v>
      </c>
      <c r="AM53" s="138" cm="1">
        <f t="array" ref="AM53">$E53*IFERROR(IF($D53&lt;=AM$5,INDEX($E$15:$E$16,MATCH(AM$5,$H$5:$CA$5,0)-MATCH($D53,$D$18:$D$90,0)+1,0),0),0)</f>
        <v>0</v>
      </c>
      <c r="AN53" s="138" cm="1">
        <f t="array" ref="AN53">$E53*IFERROR(IF($D53&lt;=AN$5,INDEX($E$15:$E$16,MATCH(AN$5,$H$5:$CA$5,0)-MATCH($D53,$D$18:$D$90,0)+1,0),0),0)</f>
        <v>0</v>
      </c>
      <c r="AO53" s="138" cm="1">
        <f t="array" ref="AO53">$E53*IFERROR(IF($D53&lt;=AO$5,INDEX($E$15:$E$16,MATCH(AO$5,$H$5:$CA$5,0)-MATCH($D53,$D$18:$D$90,0)+1,0),0),0)</f>
        <v>0</v>
      </c>
      <c r="AP53" s="138" cm="1">
        <f t="array" ref="AP53">$E53*IFERROR(IF($D53&lt;=AP$5,INDEX($E$15:$E$16,MATCH(AP$5,$H$5:$CA$5,0)-MATCH($D53,$D$18:$D$90,0)+1,0),0),0)</f>
        <v>0</v>
      </c>
      <c r="AQ53" s="138" cm="1">
        <f t="array" ref="AQ53">$E53*IFERROR(IF($D53&lt;=AQ$5,INDEX($E$15:$E$16,MATCH(AQ$5,$H$5:$CA$5,0)-MATCH($D53,$D$18:$D$90,0)+1,0),0),0)</f>
        <v>214501.33333333334</v>
      </c>
      <c r="AR53" s="138" cm="1">
        <f t="array" ref="AR53">$E53*IFERROR(IF($D53&lt;=AR$5,INDEX($E$15:$E$16,MATCH(AR$5,$H$5:$CA$5,0)-MATCH($D53,$D$18:$D$90,0)+1,0),0),0)</f>
        <v>214501.33333333334</v>
      </c>
      <c r="AS53" s="138" cm="1">
        <f t="array" ref="AS53">$E53*IFERROR(IF($D53&lt;=AS$5,INDEX($E$15:$E$16,MATCH(AS$5,$H$5:$CA$5,0)-MATCH($D53,$D$18:$D$90,0)+1,0),0),0)</f>
        <v>0</v>
      </c>
      <c r="AT53" s="138" cm="1">
        <f t="array" ref="AT53">$E53*IFERROR(IF($D53&lt;=AT$5,INDEX($E$15:$E$16,MATCH(AT$5,$H$5:$CA$5,0)-MATCH($D53,$D$18:$D$90,0)+1,0),0),0)</f>
        <v>0</v>
      </c>
      <c r="AU53" s="138" cm="1">
        <f t="array" ref="AU53">$E53*IFERROR(IF($D53&lt;=AU$5,INDEX($E$15:$E$16,MATCH(AU$5,$H$5:$CA$5,0)-MATCH($D53,$D$18:$D$90,0)+1,0),0),0)</f>
        <v>0</v>
      </c>
      <c r="AV53" s="138" cm="1">
        <f t="array" ref="AV53">$E53*IFERROR(IF($D53&lt;=AV$5,INDEX($E$15:$E$16,MATCH(AV$5,$H$5:$CA$5,0)-MATCH($D53,$D$18:$D$90,0)+1,0),0),0)</f>
        <v>0</v>
      </c>
      <c r="AW53" s="138" cm="1">
        <f t="array" ref="AW53">$E53*IFERROR(IF($D53&lt;=AW$5,INDEX($E$15:$E$16,MATCH(AW$5,$H$5:$CA$5,0)-MATCH($D53,$D$18:$D$90,0)+1,0),0),0)</f>
        <v>0</v>
      </c>
      <c r="AX53" s="138" cm="1">
        <f t="array" ref="AX53">$E53*IFERROR(IF($D53&lt;=AX$5,INDEX($E$15:$E$16,MATCH(AX$5,$H$5:$CA$5,0)-MATCH($D53,$D$18:$D$90,0)+1,0),0),0)</f>
        <v>0</v>
      </c>
      <c r="AY53" s="138" cm="1">
        <f t="array" ref="AY53">$E53*IFERROR(IF($D53&lt;=AY$5,INDEX($E$15:$E$16,MATCH(AY$5,$H$5:$CA$5,0)-MATCH($D53,$D$18:$D$90,0)+1,0),0),0)</f>
        <v>0</v>
      </c>
      <c r="AZ53" s="138" cm="1">
        <f t="array" ref="AZ53">$E53*IFERROR(IF($D53&lt;=AZ$5,INDEX($E$15:$E$16,MATCH(AZ$5,$H$5:$CA$5,0)-MATCH($D53,$D$18:$D$90,0)+1,0),0),0)</f>
        <v>0</v>
      </c>
      <c r="BA53" s="138" cm="1">
        <f t="array" ref="BA53">$E53*IFERROR(IF($D53&lt;=BA$5,INDEX($E$15:$E$16,MATCH(BA$5,$H$5:$CA$5,0)-MATCH($D53,$D$18:$D$90,0)+1,0),0),0)</f>
        <v>0</v>
      </c>
      <c r="BB53" s="138" cm="1">
        <f t="array" ref="BB53">$E53*IFERROR(IF($D53&lt;=BB$5,INDEX($E$15:$E$16,MATCH(BB$5,$H$5:$CA$5,0)-MATCH($D53,$D$18:$D$90,0)+1,0),0),0)</f>
        <v>0</v>
      </c>
      <c r="BC53" s="138" cm="1">
        <f t="array" ref="BC53">$E53*IFERROR(IF($D53&lt;=BC$5,INDEX($E$15:$E$16,MATCH(BC$5,$H$5:$CA$5,0)-MATCH($D53,$D$18:$D$90,0)+1,0),0),0)</f>
        <v>0</v>
      </c>
      <c r="BD53" s="138" cm="1">
        <f t="array" ref="BD53">$E53*IFERROR(IF($D53&lt;=BD$5,INDEX($E$15:$E$16,MATCH(BD$5,$H$5:$CA$5,0)-MATCH($D53,$D$18:$D$90,0)+1,0),0),0)</f>
        <v>0</v>
      </c>
      <c r="BE53" s="138" cm="1">
        <f t="array" ref="BE53">$E53*IFERROR(IF($D53&lt;=BE$5,INDEX($E$15:$E$16,MATCH(BE$5,$H$5:$CA$5,0)-MATCH($D53,$D$18:$D$90,0)+1,0),0),0)</f>
        <v>0</v>
      </c>
      <c r="BF53" s="138" cm="1">
        <f t="array" ref="BF53">$E53*IFERROR(IF($D53&lt;=BF$5,INDEX($E$15:$E$16,MATCH(BF$5,$H$5:$CA$5,0)-MATCH($D53,$D$18:$D$90,0)+1,0),0),0)</f>
        <v>0</v>
      </c>
      <c r="BG53" s="138" cm="1">
        <f t="array" ref="BG53">$E53*IFERROR(IF($D53&lt;=BG$5,INDEX($E$15:$E$16,MATCH(BG$5,$H$5:$CA$5,0)-MATCH($D53,$D$18:$D$90,0)+1,0),0),0)</f>
        <v>0</v>
      </c>
      <c r="BH53" s="138" cm="1">
        <f t="array" ref="BH53">$E53*IFERROR(IF($D53&lt;=BH$5,INDEX($E$15:$E$16,MATCH(BH$5,$H$5:$CA$5,0)-MATCH($D53,$D$18:$D$90,0)+1,0),0),0)</f>
        <v>0</v>
      </c>
      <c r="BI53" s="138" cm="1">
        <f t="array" ref="BI53">$E53*IFERROR(IF($D53&lt;=BI$5,INDEX($E$15:$E$16,MATCH(BI$5,$H$5:$CA$5,0)-MATCH($D53,$D$18:$D$90,0)+1,0),0),0)</f>
        <v>0</v>
      </c>
      <c r="BJ53" s="138" cm="1">
        <f t="array" ref="BJ53">$E53*IFERROR(IF($D53&lt;=BJ$5,INDEX($E$15:$E$16,MATCH(BJ$5,$H$5:$CA$5,0)-MATCH($D53,$D$18:$D$90,0)+1,0),0),0)</f>
        <v>0</v>
      </c>
      <c r="BK53" s="138" cm="1">
        <f t="array" ref="BK53">$E53*IFERROR(IF($D53&lt;=BK$5,INDEX($E$15:$E$16,MATCH(BK$5,$H$5:$CA$5,0)-MATCH($D53,$D$18:$D$90,0)+1,0),0),0)</f>
        <v>0</v>
      </c>
      <c r="BL53" s="138" cm="1">
        <f t="array" ref="BL53">$E53*IFERROR(IF($D53&lt;=BL$5,INDEX($E$15:$E$16,MATCH(BL$5,$H$5:$CA$5,0)-MATCH($D53,$D$18:$D$90,0)+1,0),0),0)</f>
        <v>0</v>
      </c>
      <c r="BM53" s="138" cm="1">
        <f t="array" ref="BM53">$E53*IFERROR(IF($D53&lt;=BM$5,INDEX($E$15:$E$16,MATCH(BM$5,$H$5:$CA$5,0)-MATCH($D53,$D$18:$D$90,0)+1,0),0),0)</f>
        <v>0</v>
      </c>
      <c r="BN53" s="138" cm="1">
        <f t="array" ref="BN53">$E53*IFERROR(IF($D53&lt;=BN$5,INDEX($E$15:$E$16,MATCH(BN$5,$H$5:$CA$5,0)-MATCH($D53,$D$18:$D$90,0)+1,0),0),0)</f>
        <v>0</v>
      </c>
      <c r="BO53" s="138" cm="1">
        <f t="array" ref="BO53">$E53*IFERROR(IF($D53&lt;=BO$5,INDEX($E$15:$E$16,MATCH(BO$5,$H$5:$CA$5,0)-MATCH($D53,$D$18:$D$90,0)+1,0),0),0)</f>
        <v>0</v>
      </c>
      <c r="BP53" s="138" cm="1">
        <f t="array" ref="BP53">$E53*IFERROR(IF($D53&lt;=BP$5,INDEX($E$15:$E$16,MATCH(BP$5,$H$5:$CA$5,0)-MATCH($D53,$D$18:$D$90,0)+1,0),0),0)</f>
        <v>0</v>
      </c>
      <c r="BQ53" s="138" cm="1">
        <f t="array" ref="BQ53">$E53*IFERROR(IF($D53&lt;=BQ$5,INDEX($E$15:$E$16,MATCH(BQ$5,$H$5:$CA$5,0)-MATCH($D53,$D$18:$D$90,0)+1,0),0),0)</f>
        <v>0</v>
      </c>
      <c r="BR53" s="138" cm="1">
        <f t="array" ref="BR53">$E53*IFERROR(IF($D53&lt;=BR$5,INDEX($E$15:$E$16,MATCH(BR$5,$H$5:$CA$5,0)-MATCH($D53,$D$18:$D$90,0)+1,0),0),0)</f>
        <v>0</v>
      </c>
      <c r="BS53" s="138" cm="1">
        <f t="array" ref="BS53">$E53*IFERROR(IF($D53&lt;=BS$5,INDEX($E$15:$E$16,MATCH(BS$5,$H$5:$CA$5,0)-MATCH($D53,$D$18:$D$90,0)+1,0),0),0)</f>
        <v>0</v>
      </c>
      <c r="BT53" s="138" cm="1">
        <f t="array" ref="BT53">$E53*IFERROR(IF($D53&lt;=BT$5,INDEX($E$15:$E$16,MATCH(BT$5,$H$5:$CA$5,0)-MATCH($D53,$D$18:$D$90,0)+1,0),0),0)</f>
        <v>0</v>
      </c>
      <c r="BU53" s="138" cm="1">
        <f t="array" ref="BU53">$E53*IFERROR(IF($D53&lt;=BU$5,INDEX($E$15:$E$16,MATCH(BU$5,$H$5:$CA$5,0)-MATCH($D53,$D$18:$D$90,0)+1,0),0),0)</f>
        <v>0</v>
      </c>
      <c r="BV53" s="138" cm="1">
        <f t="array" ref="BV53">$E53*IFERROR(IF($D53&lt;=BV$5,INDEX($E$15:$E$16,MATCH(BV$5,$H$5:$CA$5,0)-MATCH($D53,$D$18:$D$90,0)+1,0),0),0)</f>
        <v>0</v>
      </c>
      <c r="BW53" s="138" cm="1">
        <f t="array" ref="BW53">$E53*IFERROR(IF($D53&lt;=BW$5,INDEX($E$15:$E$16,MATCH(BW$5,$H$5:$CA$5,0)-MATCH($D53,$D$18:$D$90,0)+1,0),0),0)</f>
        <v>0</v>
      </c>
      <c r="BX53" s="138" cm="1">
        <f t="array" ref="BX53">$E53*IFERROR(IF($D53&lt;=BX$5,INDEX($E$15:$E$16,MATCH(BX$5,$H$5:$CA$5,0)-MATCH($D53,$D$18:$D$90,0)+1,0),0),0)</f>
        <v>0</v>
      </c>
      <c r="BY53" s="138" cm="1">
        <f t="array" ref="BY53">$E53*IFERROR(IF($D53&lt;=BY$5,INDEX($E$15:$E$16,MATCH(BY$5,$H$5:$CA$5,0)-MATCH($D53,$D$18:$D$90,0)+1,0),0),0)</f>
        <v>0</v>
      </c>
      <c r="BZ53" s="138" cm="1">
        <f t="array" ref="BZ53">$E53*IFERROR(IF($D53&lt;=BZ$5,INDEX($E$15:$E$16,MATCH(BZ$5,$H$5:$CA$5,0)-MATCH($D53,$D$18:$D$90,0)+1,0),0),0)</f>
        <v>0</v>
      </c>
      <c r="CA53" s="138" cm="1">
        <f t="array" ref="CA53">$E53*IFERROR(IF($D53&lt;=CA$5,INDEX($E$15:$E$16,MATCH(CA$5,$H$5:$CA$5,0)-MATCH($D53,$D$18:$D$90,0)+1,0),0),0)</f>
        <v>0</v>
      </c>
    </row>
    <row r="54" spans="4:79" outlineLevel="1">
      <c r="D54" s="24">
        <f t="shared" si="10"/>
        <v>47149</v>
      </c>
      <c r="E54" s="137" cm="1">
        <f t="array" ref="E54">INDEX($H$7:$CA$7,0,MATCH($D54,$H$5:$CA$5,0))</f>
        <v>493354.91666666669</v>
      </c>
      <c r="H54" s="138" cm="1">
        <f t="array" ref="H54">$E54*IFERROR(IF($D54&lt;=H$5,INDEX($E$15:$E$16,MATCH(H$5,$H$5:$CA$5,0)-MATCH($D54,$D$18:$D$90,0)+1,0),0),0)</f>
        <v>0</v>
      </c>
      <c r="I54" s="138" cm="1">
        <f t="array" ref="I54">$E54*IFERROR(IF($D54&lt;=I$5,INDEX($E$15:$E$16,MATCH(I$5,$H$5:$CA$5,0)-MATCH($D54,$D$18:$D$90,0)+1,0),0),0)</f>
        <v>0</v>
      </c>
      <c r="J54" s="138" cm="1">
        <f t="array" ref="J54">$E54*IFERROR(IF($D54&lt;=J$5,INDEX($E$15:$E$16,MATCH(J$5,$H$5:$CA$5,0)-MATCH($D54,$D$18:$D$90,0)+1,0),0),0)</f>
        <v>0</v>
      </c>
      <c r="K54" s="138" cm="1">
        <f t="array" ref="K54">$E54*IFERROR(IF($D54&lt;=K$5,INDEX($E$15:$E$16,MATCH(K$5,$H$5:$CA$5,0)-MATCH($D54,$D$18:$D$90,0)+1,0),0),0)</f>
        <v>0</v>
      </c>
      <c r="L54" s="138" cm="1">
        <f t="array" ref="L54">$E54*IFERROR(IF($D54&lt;=L$5,INDEX($E$15:$E$16,MATCH(L$5,$H$5:$CA$5,0)-MATCH($D54,$D$18:$D$90,0)+1,0),0),0)</f>
        <v>0</v>
      </c>
      <c r="M54" s="138" cm="1">
        <f t="array" ref="M54">$E54*IFERROR(IF($D54&lt;=M$5,INDEX($E$15:$E$16,MATCH(M$5,$H$5:$CA$5,0)-MATCH($D54,$D$18:$D$90,0)+1,0),0),0)</f>
        <v>0</v>
      </c>
      <c r="N54" s="138" cm="1">
        <f t="array" ref="N54">$E54*IFERROR(IF($D54&lt;=N$5,INDEX($E$15:$E$16,MATCH(N$5,$H$5:$CA$5,0)-MATCH($D54,$D$18:$D$90,0)+1,0),0),0)</f>
        <v>0</v>
      </c>
      <c r="O54" s="138" cm="1">
        <f t="array" ref="O54">$E54*IFERROR(IF($D54&lt;=O$5,INDEX($E$15:$E$16,MATCH(O$5,$H$5:$CA$5,0)-MATCH($D54,$D$18:$D$90,0)+1,0),0),0)</f>
        <v>0</v>
      </c>
      <c r="P54" s="138" cm="1">
        <f t="array" ref="P54">$E54*IFERROR(IF($D54&lt;=P$5,INDEX($E$15:$E$16,MATCH(P$5,$H$5:$CA$5,0)-MATCH($D54,$D$18:$D$90,0)+1,0),0),0)</f>
        <v>0</v>
      </c>
      <c r="Q54" s="138" cm="1">
        <f t="array" ref="Q54">$E54*IFERROR(IF($D54&lt;=Q$5,INDEX($E$15:$E$16,MATCH(Q$5,$H$5:$CA$5,0)-MATCH($D54,$D$18:$D$90,0)+1,0),0),0)</f>
        <v>0</v>
      </c>
      <c r="R54" s="138" cm="1">
        <f t="array" ref="R54">$E54*IFERROR(IF($D54&lt;=R$5,INDEX($E$15:$E$16,MATCH(R$5,$H$5:$CA$5,0)-MATCH($D54,$D$18:$D$90,0)+1,0),0),0)</f>
        <v>0</v>
      </c>
      <c r="S54" s="138" cm="1">
        <f t="array" ref="S54">$E54*IFERROR(IF($D54&lt;=S$5,INDEX($E$15:$E$16,MATCH(S$5,$H$5:$CA$5,0)-MATCH($D54,$D$18:$D$90,0)+1,0),0),0)</f>
        <v>0</v>
      </c>
      <c r="T54" s="138" cm="1">
        <f t="array" ref="T54">$E54*IFERROR(IF($D54&lt;=T$5,INDEX($E$15:$E$16,MATCH(T$5,$H$5:$CA$5,0)-MATCH($D54,$D$18:$D$90,0)+1,0),0),0)</f>
        <v>0</v>
      </c>
      <c r="U54" s="138" cm="1">
        <f t="array" ref="U54">$E54*IFERROR(IF($D54&lt;=U$5,INDEX($E$15:$E$16,MATCH(U$5,$H$5:$CA$5,0)-MATCH($D54,$D$18:$D$90,0)+1,0),0),0)</f>
        <v>0</v>
      </c>
      <c r="V54" s="138" cm="1">
        <f t="array" ref="V54">$E54*IFERROR(IF($D54&lt;=V$5,INDEX($E$15:$E$16,MATCH(V$5,$H$5:$CA$5,0)-MATCH($D54,$D$18:$D$90,0)+1,0),0),0)</f>
        <v>0</v>
      </c>
      <c r="W54" s="138" cm="1">
        <f t="array" ref="W54">$E54*IFERROR(IF($D54&lt;=W$5,INDEX($E$15:$E$16,MATCH(W$5,$H$5:$CA$5,0)-MATCH($D54,$D$18:$D$90,0)+1,0),0),0)</f>
        <v>0</v>
      </c>
      <c r="X54" s="138" cm="1">
        <f t="array" ref="X54">$E54*IFERROR(IF($D54&lt;=X$5,INDEX($E$15:$E$16,MATCH(X$5,$H$5:$CA$5,0)-MATCH($D54,$D$18:$D$90,0)+1,0),0),0)</f>
        <v>0</v>
      </c>
      <c r="Y54" s="138" cm="1">
        <f t="array" ref="Y54">$E54*IFERROR(IF($D54&lt;=Y$5,INDEX($E$15:$E$16,MATCH(Y$5,$H$5:$CA$5,0)-MATCH($D54,$D$18:$D$90,0)+1,0),0),0)</f>
        <v>0</v>
      </c>
      <c r="Z54" s="138" cm="1">
        <f t="array" ref="Z54">$E54*IFERROR(IF($D54&lt;=Z$5,INDEX($E$15:$E$16,MATCH(Z$5,$H$5:$CA$5,0)-MATCH($D54,$D$18:$D$90,0)+1,0),0),0)</f>
        <v>0</v>
      </c>
      <c r="AA54" s="138" cm="1">
        <f t="array" ref="AA54">$E54*IFERROR(IF($D54&lt;=AA$5,INDEX($E$15:$E$16,MATCH(AA$5,$H$5:$CA$5,0)-MATCH($D54,$D$18:$D$90,0)+1,0),0),0)</f>
        <v>0</v>
      </c>
      <c r="AB54" s="138" cm="1">
        <f t="array" ref="AB54">$E54*IFERROR(IF($D54&lt;=AB$5,INDEX($E$15:$E$16,MATCH(AB$5,$H$5:$CA$5,0)-MATCH($D54,$D$18:$D$90,0)+1,0),0),0)</f>
        <v>0</v>
      </c>
      <c r="AC54" s="138" cm="1">
        <f t="array" ref="AC54">$E54*IFERROR(IF($D54&lt;=AC$5,INDEX($E$15:$E$16,MATCH(AC$5,$H$5:$CA$5,0)-MATCH($D54,$D$18:$D$90,0)+1,0),0),0)</f>
        <v>0</v>
      </c>
      <c r="AD54" s="138" cm="1">
        <f t="array" ref="AD54">$E54*IFERROR(IF($D54&lt;=AD$5,INDEX($E$15:$E$16,MATCH(AD$5,$H$5:$CA$5,0)-MATCH($D54,$D$18:$D$90,0)+1,0),0),0)</f>
        <v>0</v>
      </c>
      <c r="AE54" s="138" cm="1">
        <f t="array" ref="AE54">$E54*IFERROR(IF($D54&lt;=AE$5,INDEX($E$15:$E$16,MATCH(AE$5,$H$5:$CA$5,0)-MATCH($D54,$D$18:$D$90,0)+1,0),0),0)</f>
        <v>0</v>
      </c>
      <c r="AF54" s="138" cm="1">
        <f t="array" ref="AF54">$E54*IFERROR(IF($D54&lt;=AF$5,INDEX($E$15:$E$16,MATCH(AF$5,$H$5:$CA$5,0)-MATCH($D54,$D$18:$D$90,0)+1,0),0),0)</f>
        <v>0</v>
      </c>
      <c r="AG54" s="138" cm="1">
        <f t="array" ref="AG54">$E54*IFERROR(IF($D54&lt;=AG$5,INDEX($E$15:$E$16,MATCH(AG$5,$H$5:$CA$5,0)-MATCH($D54,$D$18:$D$90,0)+1,0),0),0)</f>
        <v>0</v>
      </c>
      <c r="AH54" s="138" cm="1">
        <f t="array" ref="AH54">$E54*IFERROR(IF($D54&lt;=AH$5,INDEX($E$15:$E$16,MATCH(AH$5,$H$5:$CA$5,0)-MATCH($D54,$D$18:$D$90,0)+1,0),0),0)</f>
        <v>0</v>
      </c>
      <c r="AI54" s="138" cm="1">
        <f t="array" ref="AI54">$E54*IFERROR(IF($D54&lt;=AI$5,INDEX($E$15:$E$16,MATCH(AI$5,$H$5:$CA$5,0)-MATCH($D54,$D$18:$D$90,0)+1,0),0),0)</f>
        <v>0</v>
      </c>
      <c r="AJ54" s="138" cm="1">
        <f t="array" ref="AJ54">$E54*IFERROR(IF($D54&lt;=AJ$5,INDEX($E$15:$E$16,MATCH(AJ$5,$H$5:$CA$5,0)-MATCH($D54,$D$18:$D$90,0)+1,0),0),0)</f>
        <v>0</v>
      </c>
      <c r="AK54" s="138" cm="1">
        <f t="array" ref="AK54">$E54*IFERROR(IF($D54&lt;=AK$5,INDEX($E$15:$E$16,MATCH(AK$5,$H$5:$CA$5,0)-MATCH($D54,$D$18:$D$90,0)+1,0),0),0)</f>
        <v>0</v>
      </c>
      <c r="AL54" s="138" cm="1">
        <f t="array" ref="AL54">$E54*IFERROR(IF($D54&lt;=AL$5,INDEX($E$15:$E$16,MATCH(AL$5,$H$5:$CA$5,0)-MATCH($D54,$D$18:$D$90,0)+1,0),0),0)</f>
        <v>0</v>
      </c>
      <c r="AM54" s="138" cm="1">
        <f t="array" ref="AM54">$E54*IFERROR(IF($D54&lt;=AM$5,INDEX($E$15:$E$16,MATCH(AM$5,$H$5:$CA$5,0)-MATCH($D54,$D$18:$D$90,0)+1,0),0),0)</f>
        <v>0</v>
      </c>
      <c r="AN54" s="138" cm="1">
        <f t="array" ref="AN54">$E54*IFERROR(IF($D54&lt;=AN$5,INDEX($E$15:$E$16,MATCH(AN$5,$H$5:$CA$5,0)-MATCH($D54,$D$18:$D$90,0)+1,0),0),0)</f>
        <v>0</v>
      </c>
      <c r="AO54" s="138" cm="1">
        <f t="array" ref="AO54">$E54*IFERROR(IF($D54&lt;=AO$5,INDEX($E$15:$E$16,MATCH(AO$5,$H$5:$CA$5,0)-MATCH($D54,$D$18:$D$90,0)+1,0),0),0)</f>
        <v>0</v>
      </c>
      <c r="AP54" s="138" cm="1">
        <f t="array" ref="AP54">$E54*IFERROR(IF($D54&lt;=AP$5,INDEX($E$15:$E$16,MATCH(AP$5,$H$5:$CA$5,0)-MATCH($D54,$D$18:$D$90,0)+1,0),0),0)</f>
        <v>0</v>
      </c>
      <c r="AQ54" s="138" cm="1">
        <f t="array" ref="AQ54">$E54*IFERROR(IF($D54&lt;=AQ$5,INDEX($E$15:$E$16,MATCH(AQ$5,$H$5:$CA$5,0)-MATCH($D54,$D$18:$D$90,0)+1,0),0),0)</f>
        <v>0</v>
      </c>
      <c r="AR54" s="138" cm="1">
        <f t="array" ref="AR54">$E54*IFERROR(IF($D54&lt;=AR$5,INDEX($E$15:$E$16,MATCH(AR$5,$H$5:$CA$5,0)-MATCH($D54,$D$18:$D$90,0)+1,0),0),0)</f>
        <v>246677.45833333334</v>
      </c>
      <c r="AS54" s="138" cm="1">
        <f t="array" ref="AS54">$E54*IFERROR(IF($D54&lt;=AS$5,INDEX($E$15:$E$16,MATCH(AS$5,$H$5:$CA$5,0)-MATCH($D54,$D$18:$D$90,0)+1,0),0),0)</f>
        <v>246677.45833333334</v>
      </c>
      <c r="AT54" s="138" cm="1">
        <f t="array" ref="AT54">$E54*IFERROR(IF($D54&lt;=AT$5,INDEX($E$15:$E$16,MATCH(AT$5,$H$5:$CA$5,0)-MATCH($D54,$D$18:$D$90,0)+1,0),0),0)</f>
        <v>0</v>
      </c>
      <c r="AU54" s="138" cm="1">
        <f t="array" ref="AU54">$E54*IFERROR(IF($D54&lt;=AU$5,INDEX($E$15:$E$16,MATCH(AU$5,$H$5:$CA$5,0)-MATCH($D54,$D$18:$D$90,0)+1,0),0),0)</f>
        <v>0</v>
      </c>
      <c r="AV54" s="138" cm="1">
        <f t="array" ref="AV54">$E54*IFERROR(IF($D54&lt;=AV$5,INDEX($E$15:$E$16,MATCH(AV$5,$H$5:$CA$5,0)-MATCH($D54,$D$18:$D$90,0)+1,0),0),0)</f>
        <v>0</v>
      </c>
      <c r="AW54" s="138" cm="1">
        <f t="array" ref="AW54">$E54*IFERROR(IF($D54&lt;=AW$5,INDEX($E$15:$E$16,MATCH(AW$5,$H$5:$CA$5,0)-MATCH($D54,$D$18:$D$90,0)+1,0),0),0)</f>
        <v>0</v>
      </c>
      <c r="AX54" s="138" cm="1">
        <f t="array" ref="AX54">$E54*IFERROR(IF($D54&lt;=AX$5,INDEX($E$15:$E$16,MATCH(AX$5,$H$5:$CA$5,0)-MATCH($D54,$D$18:$D$90,0)+1,0),0),0)</f>
        <v>0</v>
      </c>
      <c r="AY54" s="138" cm="1">
        <f t="array" ref="AY54">$E54*IFERROR(IF($D54&lt;=AY$5,INDEX($E$15:$E$16,MATCH(AY$5,$H$5:$CA$5,0)-MATCH($D54,$D$18:$D$90,0)+1,0),0),0)</f>
        <v>0</v>
      </c>
      <c r="AZ54" s="138" cm="1">
        <f t="array" ref="AZ54">$E54*IFERROR(IF($D54&lt;=AZ$5,INDEX($E$15:$E$16,MATCH(AZ$5,$H$5:$CA$5,0)-MATCH($D54,$D$18:$D$90,0)+1,0),0),0)</f>
        <v>0</v>
      </c>
      <c r="BA54" s="138" cm="1">
        <f t="array" ref="BA54">$E54*IFERROR(IF($D54&lt;=BA$5,INDEX($E$15:$E$16,MATCH(BA$5,$H$5:$CA$5,0)-MATCH($D54,$D$18:$D$90,0)+1,0),0),0)</f>
        <v>0</v>
      </c>
      <c r="BB54" s="138" cm="1">
        <f t="array" ref="BB54">$E54*IFERROR(IF($D54&lt;=BB$5,INDEX($E$15:$E$16,MATCH(BB$5,$H$5:$CA$5,0)-MATCH($D54,$D$18:$D$90,0)+1,0),0),0)</f>
        <v>0</v>
      </c>
      <c r="BC54" s="138" cm="1">
        <f t="array" ref="BC54">$E54*IFERROR(IF($D54&lt;=BC$5,INDEX($E$15:$E$16,MATCH(BC$5,$H$5:$CA$5,0)-MATCH($D54,$D$18:$D$90,0)+1,0),0),0)</f>
        <v>0</v>
      </c>
      <c r="BD54" s="138" cm="1">
        <f t="array" ref="BD54">$E54*IFERROR(IF($D54&lt;=BD$5,INDEX($E$15:$E$16,MATCH(BD$5,$H$5:$CA$5,0)-MATCH($D54,$D$18:$D$90,0)+1,0),0),0)</f>
        <v>0</v>
      </c>
      <c r="BE54" s="138" cm="1">
        <f t="array" ref="BE54">$E54*IFERROR(IF($D54&lt;=BE$5,INDEX($E$15:$E$16,MATCH(BE$5,$H$5:$CA$5,0)-MATCH($D54,$D$18:$D$90,0)+1,0),0),0)</f>
        <v>0</v>
      </c>
      <c r="BF54" s="138" cm="1">
        <f t="array" ref="BF54">$E54*IFERROR(IF($D54&lt;=BF$5,INDEX($E$15:$E$16,MATCH(BF$5,$H$5:$CA$5,0)-MATCH($D54,$D$18:$D$90,0)+1,0),0),0)</f>
        <v>0</v>
      </c>
      <c r="BG54" s="138" cm="1">
        <f t="array" ref="BG54">$E54*IFERROR(IF($D54&lt;=BG$5,INDEX($E$15:$E$16,MATCH(BG$5,$H$5:$CA$5,0)-MATCH($D54,$D$18:$D$90,0)+1,0),0),0)</f>
        <v>0</v>
      </c>
      <c r="BH54" s="138" cm="1">
        <f t="array" ref="BH54">$E54*IFERROR(IF($D54&lt;=BH$5,INDEX($E$15:$E$16,MATCH(BH$5,$H$5:$CA$5,0)-MATCH($D54,$D$18:$D$90,0)+1,0),0),0)</f>
        <v>0</v>
      </c>
      <c r="BI54" s="138" cm="1">
        <f t="array" ref="BI54">$E54*IFERROR(IF($D54&lt;=BI$5,INDEX($E$15:$E$16,MATCH(BI$5,$H$5:$CA$5,0)-MATCH($D54,$D$18:$D$90,0)+1,0),0),0)</f>
        <v>0</v>
      </c>
      <c r="BJ54" s="138" cm="1">
        <f t="array" ref="BJ54">$E54*IFERROR(IF($D54&lt;=BJ$5,INDEX($E$15:$E$16,MATCH(BJ$5,$H$5:$CA$5,0)-MATCH($D54,$D$18:$D$90,0)+1,0),0),0)</f>
        <v>0</v>
      </c>
      <c r="BK54" s="138" cm="1">
        <f t="array" ref="BK54">$E54*IFERROR(IF($D54&lt;=BK$5,INDEX($E$15:$E$16,MATCH(BK$5,$H$5:$CA$5,0)-MATCH($D54,$D$18:$D$90,0)+1,0),0),0)</f>
        <v>0</v>
      </c>
      <c r="BL54" s="138" cm="1">
        <f t="array" ref="BL54">$E54*IFERROR(IF($D54&lt;=BL$5,INDEX($E$15:$E$16,MATCH(BL$5,$H$5:$CA$5,0)-MATCH($D54,$D$18:$D$90,0)+1,0),0),0)</f>
        <v>0</v>
      </c>
      <c r="BM54" s="138" cm="1">
        <f t="array" ref="BM54">$E54*IFERROR(IF($D54&lt;=BM$5,INDEX($E$15:$E$16,MATCH(BM$5,$H$5:$CA$5,0)-MATCH($D54,$D$18:$D$90,0)+1,0),0),0)</f>
        <v>0</v>
      </c>
      <c r="BN54" s="138" cm="1">
        <f t="array" ref="BN54">$E54*IFERROR(IF($D54&lt;=BN$5,INDEX($E$15:$E$16,MATCH(BN$5,$H$5:$CA$5,0)-MATCH($D54,$D$18:$D$90,0)+1,0),0),0)</f>
        <v>0</v>
      </c>
      <c r="BO54" s="138" cm="1">
        <f t="array" ref="BO54">$E54*IFERROR(IF($D54&lt;=BO$5,INDEX($E$15:$E$16,MATCH(BO$5,$H$5:$CA$5,0)-MATCH($D54,$D$18:$D$90,0)+1,0),0),0)</f>
        <v>0</v>
      </c>
      <c r="BP54" s="138" cm="1">
        <f t="array" ref="BP54">$E54*IFERROR(IF($D54&lt;=BP$5,INDEX($E$15:$E$16,MATCH(BP$5,$H$5:$CA$5,0)-MATCH($D54,$D$18:$D$90,0)+1,0),0),0)</f>
        <v>0</v>
      </c>
      <c r="BQ54" s="138" cm="1">
        <f t="array" ref="BQ54">$E54*IFERROR(IF($D54&lt;=BQ$5,INDEX($E$15:$E$16,MATCH(BQ$5,$H$5:$CA$5,0)-MATCH($D54,$D$18:$D$90,0)+1,0),0),0)</f>
        <v>0</v>
      </c>
      <c r="BR54" s="138" cm="1">
        <f t="array" ref="BR54">$E54*IFERROR(IF($D54&lt;=BR$5,INDEX($E$15:$E$16,MATCH(BR$5,$H$5:$CA$5,0)-MATCH($D54,$D$18:$D$90,0)+1,0),0),0)</f>
        <v>0</v>
      </c>
      <c r="BS54" s="138" cm="1">
        <f t="array" ref="BS54">$E54*IFERROR(IF($D54&lt;=BS$5,INDEX($E$15:$E$16,MATCH(BS$5,$H$5:$CA$5,0)-MATCH($D54,$D$18:$D$90,0)+1,0),0),0)</f>
        <v>0</v>
      </c>
      <c r="BT54" s="138" cm="1">
        <f t="array" ref="BT54">$E54*IFERROR(IF($D54&lt;=BT$5,INDEX($E$15:$E$16,MATCH(BT$5,$H$5:$CA$5,0)-MATCH($D54,$D$18:$D$90,0)+1,0),0),0)</f>
        <v>0</v>
      </c>
      <c r="BU54" s="138" cm="1">
        <f t="array" ref="BU54">$E54*IFERROR(IF($D54&lt;=BU$5,INDEX($E$15:$E$16,MATCH(BU$5,$H$5:$CA$5,0)-MATCH($D54,$D$18:$D$90,0)+1,0),0),0)</f>
        <v>0</v>
      </c>
      <c r="BV54" s="138" cm="1">
        <f t="array" ref="BV54">$E54*IFERROR(IF($D54&lt;=BV$5,INDEX($E$15:$E$16,MATCH(BV$5,$H$5:$CA$5,0)-MATCH($D54,$D$18:$D$90,0)+1,0),0),0)</f>
        <v>0</v>
      </c>
      <c r="BW54" s="138" cm="1">
        <f t="array" ref="BW54">$E54*IFERROR(IF($D54&lt;=BW$5,INDEX($E$15:$E$16,MATCH(BW$5,$H$5:$CA$5,0)-MATCH($D54,$D$18:$D$90,0)+1,0),0),0)</f>
        <v>0</v>
      </c>
      <c r="BX54" s="138" cm="1">
        <f t="array" ref="BX54">$E54*IFERROR(IF($D54&lt;=BX$5,INDEX($E$15:$E$16,MATCH(BX$5,$H$5:$CA$5,0)-MATCH($D54,$D$18:$D$90,0)+1,0),0),0)</f>
        <v>0</v>
      </c>
      <c r="BY54" s="138" cm="1">
        <f t="array" ref="BY54">$E54*IFERROR(IF($D54&lt;=BY$5,INDEX($E$15:$E$16,MATCH(BY$5,$H$5:$CA$5,0)-MATCH($D54,$D$18:$D$90,0)+1,0),0),0)</f>
        <v>0</v>
      </c>
      <c r="BZ54" s="138" cm="1">
        <f t="array" ref="BZ54">$E54*IFERROR(IF($D54&lt;=BZ$5,INDEX($E$15:$E$16,MATCH(BZ$5,$H$5:$CA$5,0)-MATCH($D54,$D$18:$D$90,0)+1,0),0),0)</f>
        <v>0</v>
      </c>
      <c r="CA54" s="138" cm="1">
        <f t="array" ref="CA54">$E54*IFERROR(IF($D54&lt;=CA$5,INDEX($E$15:$E$16,MATCH(CA$5,$H$5:$CA$5,0)-MATCH($D54,$D$18:$D$90,0)+1,0),0),0)</f>
        <v>0</v>
      </c>
    </row>
    <row r="55" spans="4:79" outlineLevel="1">
      <c r="D55" s="24">
        <f t="shared" si="10"/>
        <v>47177</v>
      </c>
      <c r="E55" s="137" cm="1">
        <f t="array" ref="E55">INDEX($H$7:$CA$7,0,MATCH($D55,$H$5:$CA$5,0))</f>
        <v>461442.41666666669</v>
      </c>
      <c r="H55" s="138" cm="1">
        <f t="array" ref="H55">$E55*IFERROR(IF($D55&lt;=H$5,INDEX($E$15:$E$16,MATCH(H$5,$H$5:$CA$5,0)-MATCH($D55,$D$18:$D$90,0)+1,0),0),0)</f>
        <v>0</v>
      </c>
      <c r="I55" s="138" cm="1">
        <f t="array" ref="I55">$E55*IFERROR(IF($D55&lt;=I$5,INDEX($E$15:$E$16,MATCH(I$5,$H$5:$CA$5,0)-MATCH($D55,$D$18:$D$90,0)+1,0),0),0)</f>
        <v>0</v>
      </c>
      <c r="J55" s="138" cm="1">
        <f t="array" ref="J55">$E55*IFERROR(IF($D55&lt;=J$5,INDEX($E$15:$E$16,MATCH(J$5,$H$5:$CA$5,0)-MATCH($D55,$D$18:$D$90,0)+1,0),0),0)</f>
        <v>0</v>
      </c>
      <c r="K55" s="138" cm="1">
        <f t="array" ref="K55">$E55*IFERROR(IF($D55&lt;=K$5,INDEX($E$15:$E$16,MATCH(K$5,$H$5:$CA$5,0)-MATCH($D55,$D$18:$D$90,0)+1,0),0),0)</f>
        <v>0</v>
      </c>
      <c r="L55" s="138" cm="1">
        <f t="array" ref="L55">$E55*IFERROR(IF($D55&lt;=L$5,INDEX($E$15:$E$16,MATCH(L$5,$H$5:$CA$5,0)-MATCH($D55,$D$18:$D$90,0)+1,0),0),0)</f>
        <v>0</v>
      </c>
      <c r="M55" s="138" cm="1">
        <f t="array" ref="M55">$E55*IFERROR(IF($D55&lt;=M$5,INDEX($E$15:$E$16,MATCH(M$5,$H$5:$CA$5,0)-MATCH($D55,$D$18:$D$90,0)+1,0),0),0)</f>
        <v>0</v>
      </c>
      <c r="N55" s="138" cm="1">
        <f t="array" ref="N55">$E55*IFERROR(IF($D55&lt;=N$5,INDEX($E$15:$E$16,MATCH(N$5,$H$5:$CA$5,0)-MATCH($D55,$D$18:$D$90,0)+1,0),0),0)</f>
        <v>0</v>
      </c>
      <c r="O55" s="138" cm="1">
        <f t="array" ref="O55">$E55*IFERROR(IF($D55&lt;=O$5,INDEX($E$15:$E$16,MATCH(O$5,$H$5:$CA$5,0)-MATCH($D55,$D$18:$D$90,0)+1,0),0),0)</f>
        <v>0</v>
      </c>
      <c r="P55" s="138" cm="1">
        <f t="array" ref="P55">$E55*IFERROR(IF($D55&lt;=P$5,INDEX($E$15:$E$16,MATCH(P$5,$H$5:$CA$5,0)-MATCH($D55,$D$18:$D$90,0)+1,0),0),0)</f>
        <v>0</v>
      </c>
      <c r="Q55" s="138" cm="1">
        <f t="array" ref="Q55">$E55*IFERROR(IF($D55&lt;=Q$5,INDEX($E$15:$E$16,MATCH(Q$5,$H$5:$CA$5,0)-MATCH($D55,$D$18:$D$90,0)+1,0),0),0)</f>
        <v>0</v>
      </c>
      <c r="R55" s="138" cm="1">
        <f t="array" ref="R55">$E55*IFERROR(IF($D55&lt;=R$5,INDEX($E$15:$E$16,MATCH(R$5,$H$5:$CA$5,0)-MATCH($D55,$D$18:$D$90,0)+1,0),0),0)</f>
        <v>0</v>
      </c>
      <c r="S55" s="138" cm="1">
        <f t="array" ref="S55">$E55*IFERROR(IF($D55&lt;=S$5,INDEX($E$15:$E$16,MATCH(S$5,$H$5:$CA$5,0)-MATCH($D55,$D$18:$D$90,0)+1,0),0),0)</f>
        <v>0</v>
      </c>
      <c r="T55" s="138" cm="1">
        <f t="array" ref="T55">$E55*IFERROR(IF($D55&lt;=T$5,INDEX($E$15:$E$16,MATCH(T$5,$H$5:$CA$5,0)-MATCH($D55,$D$18:$D$90,0)+1,0),0),0)</f>
        <v>0</v>
      </c>
      <c r="U55" s="138" cm="1">
        <f t="array" ref="U55">$E55*IFERROR(IF($D55&lt;=U$5,INDEX($E$15:$E$16,MATCH(U$5,$H$5:$CA$5,0)-MATCH($D55,$D$18:$D$90,0)+1,0),0),0)</f>
        <v>0</v>
      </c>
      <c r="V55" s="138" cm="1">
        <f t="array" ref="V55">$E55*IFERROR(IF($D55&lt;=V$5,INDEX($E$15:$E$16,MATCH(V$5,$H$5:$CA$5,0)-MATCH($D55,$D$18:$D$90,0)+1,0),0),0)</f>
        <v>0</v>
      </c>
      <c r="W55" s="138" cm="1">
        <f t="array" ref="W55">$E55*IFERROR(IF($D55&lt;=W$5,INDEX($E$15:$E$16,MATCH(W$5,$H$5:$CA$5,0)-MATCH($D55,$D$18:$D$90,0)+1,0),0),0)</f>
        <v>0</v>
      </c>
      <c r="X55" s="138" cm="1">
        <f t="array" ref="X55">$E55*IFERROR(IF($D55&lt;=X$5,INDEX($E$15:$E$16,MATCH(X$5,$H$5:$CA$5,0)-MATCH($D55,$D$18:$D$90,0)+1,0),0),0)</f>
        <v>0</v>
      </c>
      <c r="Y55" s="138" cm="1">
        <f t="array" ref="Y55">$E55*IFERROR(IF($D55&lt;=Y$5,INDEX($E$15:$E$16,MATCH(Y$5,$H$5:$CA$5,0)-MATCH($D55,$D$18:$D$90,0)+1,0),0),0)</f>
        <v>0</v>
      </c>
      <c r="Z55" s="138" cm="1">
        <f t="array" ref="Z55">$E55*IFERROR(IF($D55&lt;=Z$5,INDEX($E$15:$E$16,MATCH(Z$5,$H$5:$CA$5,0)-MATCH($D55,$D$18:$D$90,0)+1,0),0),0)</f>
        <v>0</v>
      </c>
      <c r="AA55" s="138" cm="1">
        <f t="array" ref="AA55">$E55*IFERROR(IF($D55&lt;=AA$5,INDEX($E$15:$E$16,MATCH(AA$5,$H$5:$CA$5,0)-MATCH($D55,$D$18:$D$90,0)+1,0),0),0)</f>
        <v>0</v>
      </c>
      <c r="AB55" s="138" cm="1">
        <f t="array" ref="AB55">$E55*IFERROR(IF($D55&lt;=AB$5,INDEX($E$15:$E$16,MATCH(AB$5,$H$5:$CA$5,0)-MATCH($D55,$D$18:$D$90,0)+1,0),0),0)</f>
        <v>0</v>
      </c>
      <c r="AC55" s="138" cm="1">
        <f t="array" ref="AC55">$E55*IFERROR(IF($D55&lt;=AC$5,INDEX($E$15:$E$16,MATCH(AC$5,$H$5:$CA$5,0)-MATCH($D55,$D$18:$D$90,0)+1,0),0),0)</f>
        <v>0</v>
      </c>
      <c r="AD55" s="138" cm="1">
        <f t="array" ref="AD55">$E55*IFERROR(IF($D55&lt;=AD$5,INDEX($E$15:$E$16,MATCH(AD$5,$H$5:$CA$5,0)-MATCH($D55,$D$18:$D$90,0)+1,0),0),0)</f>
        <v>0</v>
      </c>
      <c r="AE55" s="138" cm="1">
        <f t="array" ref="AE55">$E55*IFERROR(IF($D55&lt;=AE$5,INDEX($E$15:$E$16,MATCH(AE$5,$H$5:$CA$5,0)-MATCH($D55,$D$18:$D$90,0)+1,0),0),0)</f>
        <v>0</v>
      </c>
      <c r="AF55" s="138" cm="1">
        <f t="array" ref="AF55">$E55*IFERROR(IF($D55&lt;=AF$5,INDEX($E$15:$E$16,MATCH(AF$5,$H$5:$CA$5,0)-MATCH($D55,$D$18:$D$90,0)+1,0),0),0)</f>
        <v>0</v>
      </c>
      <c r="AG55" s="138" cm="1">
        <f t="array" ref="AG55">$E55*IFERROR(IF($D55&lt;=AG$5,INDEX($E$15:$E$16,MATCH(AG$5,$H$5:$CA$5,0)-MATCH($D55,$D$18:$D$90,0)+1,0),0),0)</f>
        <v>0</v>
      </c>
      <c r="AH55" s="138" cm="1">
        <f t="array" ref="AH55">$E55*IFERROR(IF($D55&lt;=AH$5,INDEX($E$15:$E$16,MATCH(AH$5,$H$5:$CA$5,0)-MATCH($D55,$D$18:$D$90,0)+1,0),0),0)</f>
        <v>0</v>
      </c>
      <c r="AI55" s="138" cm="1">
        <f t="array" ref="AI55">$E55*IFERROR(IF($D55&lt;=AI$5,INDEX($E$15:$E$16,MATCH(AI$5,$H$5:$CA$5,0)-MATCH($D55,$D$18:$D$90,0)+1,0),0),0)</f>
        <v>0</v>
      </c>
      <c r="AJ55" s="138" cm="1">
        <f t="array" ref="AJ55">$E55*IFERROR(IF($D55&lt;=AJ$5,INDEX($E$15:$E$16,MATCH(AJ$5,$H$5:$CA$5,0)-MATCH($D55,$D$18:$D$90,0)+1,0),0),0)</f>
        <v>0</v>
      </c>
      <c r="AK55" s="138" cm="1">
        <f t="array" ref="AK55">$E55*IFERROR(IF($D55&lt;=AK$5,INDEX($E$15:$E$16,MATCH(AK$5,$H$5:$CA$5,0)-MATCH($D55,$D$18:$D$90,0)+1,0),0),0)</f>
        <v>0</v>
      </c>
      <c r="AL55" s="138" cm="1">
        <f t="array" ref="AL55">$E55*IFERROR(IF($D55&lt;=AL$5,INDEX($E$15:$E$16,MATCH(AL$5,$H$5:$CA$5,0)-MATCH($D55,$D$18:$D$90,0)+1,0),0),0)</f>
        <v>0</v>
      </c>
      <c r="AM55" s="138" cm="1">
        <f t="array" ref="AM55">$E55*IFERROR(IF($D55&lt;=AM$5,INDEX($E$15:$E$16,MATCH(AM$5,$H$5:$CA$5,0)-MATCH($D55,$D$18:$D$90,0)+1,0),0),0)</f>
        <v>0</v>
      </c>
      <c r="AN55" s="138" cm="1">
        <f t="array" ref="AN55">$E55*IFERROR(IF($D55&lt;=AN$5,INDEX($E$15:$E$16,MATCH(AN$5,$H$5:$CA$5,0)-MATCH($D55,$D$18:$D$90,0)+1,0),0),0)</f>
        <v>0</v>
      </c>
      <c r="AO55" s="138" cm="1">
        <f t="array" ref="AO55">$E55*IFERROR(IF($D55&lt;=AO$5,INDEX($E$15:$E$16,MATCH(AO$5,$H$5:$CA$5,0)-MATCH($D55,$D$18:$D$90,0)+1,0),0),0)</f>
        <v>0</v>
      </c>
      <c r="AP55" s="138" cm="1">
        <f t="array" ref="AP55">$E55*IFERROR(IF($D55&lt;=AP$5,INDEX($E$15:$E$16,MATCH(AP$5,$H$5:$CA$5,0)-MATCH($D55,$D$18:$D$90,0)+1,0),0),0)</f>
        <v>0</v>
      </c>
      <c r="AQ55" s="138" cm="1">
        <f t="array" ref="AQ55">$E55*IFERROR(IF($D55&lt;=AQ$5,INDEX($E$15:$E$16,MATCH(AQ$5,$H$5:$CA$5,0)-MATCH($D55,$D$18:$D$90,0)+1,0),0),0)</f>
        <v>0</v>
      </c>
      <c r="AR55" s="138" cm="1">
        <f t="array" ref="AR55">$E55*IFERROR(IF($D55&lt;=AR$5,INDEX($E$15:$E$16,MATCH(AR$5,$H$5:$CA$5,0)-MATCH($D55,$D$18:$D$90,0)+1,0),0),0)</f>
        <v>0</v>
      </c>
      <c r="AS55" s="138" cm="1">
        <f t="array" ref="AS55">$E55*IFERROR(IF($D55&lt;=AS$5,INDEX($E$15:$E$16,MATCH(AS$5,$H$5:$CA$5,0)-MATCH($D55,$D$18:$D$90,0)+1,0),0),0)</f>
        <v>230721.20833333334</v>
      </c>
      <c r="AT55" s="138" cm="1">
        <f t="array" ref="AT55">$E55*IFERROR(IF($D55&lt;=AT$5,INDEX($E$15:$E$16,MATCH(AT$5,$H$5:$CA$5,0)-MATCH($D55,$D$18:$D$90,0)+1,0),0),0)</f>
        <v>230721.20833333334</v>
      </c>
      <c r="AU55" s="138" cm="1">
        <f t="array" ref="AU55">$E55*IFERROR(IF($D55&lt;=AU$5,INDEX($E$15:$E$16,MATCH(AU$5,$H$5:$CA$5,0)-MATCH($D55,$D$18:$D$90,0)+1,0),0),0)</f>
        <v>0</v>
      </c>
      <c r="AV55" s="138" cm="1">
        <f t="array" ref="AV55">$E55*IFERROR(IF($D55&lt;=AV$5,INDEX($E$15:$E$16,MATCH(AV$5,$H$5:$CA$5,0)-MATCH($D55,$D$18:$D$90,0)+1,0),0),0)</f>
        <v>0</v>
      </c>
      <c r="AW55" s="138" cm="1">
        <f t="array" ref="AW55">$E55*IFERROR(IF($D55&lt;=AW$5,INDEX($E$15:$E$16,MATCH(AW$5,$H$5:$CA$5,0)-MATCH($D55,$D$18:$D$90,0)+1,0),0),0)</f>
        <v>0</v>
      </c>
      <c r="AX55" s="138" cm="1">
        <f t="array" ref="AX55">$E55*IFERROR(IF($D55&lt;=AX$5,INDEX($E$15:$E$16,MATCH(AX$5,$H$5:$CA$5,0)-MATCH($D55,$D$18:$D$90,0)+1,0),0),0)</f>
        <v>0</v>
      </c>
      <c r="AY55" s="138" cm="1">
        <f t="array" ref="AY55">$E55*IFERROR(IF($D55&lt;=AY$5,INDEX($E$15:$E$16,MATCH(AY$5,$H$5:$CA$5,0)-MATCH($D55,$D$18:$D$90,0)+1,0),0),0)</f>
        <v>0</v>
      </c>
      <c r="AZ55" s="138" cm="1">
        <f t="array" ref="AZ55">$E55*IFERROR(IF($D55&lt;=AZ$5,INDEX($E$15:$E$16,MATCH(AZ$5,$H$5:$CA$5,0)-MATCH($D55,$D$18:$D$90,0)+1,0),0),0)</f>
        <v>0</v>
      </c>
      <c r="BA55" s="138" cm="1">
        <f t="array" ref="BA55">$E55*IFERROR(IF($D55&lt;=BA$5,INDEX($E$15:$E$16,MATCH(BA$5,$H$5:$CA$5,0)-MATCH($D55,$D$18:$D$90,0)+1,0),0),0)</f>
        <v>0</v>
      </c>
      <c r="BB55" s="138" cm="1">
        <f t="array" ref="BB55">$E55*IFERROR(IF($D55&lt;=BB$5,INDEX($E$15:$E$16,MATCH(BB$5,$H$5:$CA$5,0)-MATCH($D55,$D$18:$D$90,0)+1,0),0),0)</f>
        <v>0</v>
      </c>
      <c r="BC55" s="138" cm="1">
        <f t="array" ref="BC55">$E55*IFERROR(IF($D55&lt;=BC$5,INDEX($E$15:$E$16,MATCH(BC$5,$H$5:$CA$5,0)-MATCH($D55,$D$18:$D$90,0)+1,0),0),0)</f>
        <v>0</v>
      </c>
      <c r="BD55" s="138" cm="1">
        <f t="array" ref="BD55">$E55*IFERROR(IF($D55&lt;=BD$5,INDEX($E$15:$E$16,MATCH(BD$5,$H$5:$CA$5,0)-MATCH($D55,$D$18:$D$90,0)+1,0),0),0)</f>
        <v>0</v>
      </c>
      <c r="BE55" s="138" cm="1">
        <f t="array" ref="BE55">$E55*IFERROR(IF($D55&lt;=BE$5,INDEX($E$15:$E$16,MATCH(BE$5,$H$5:$CA$5,0)-MATCH($D55,$D$18:$D$90,0)+1,0),0),0)</f>
        <v>0</v>
      </c>
      <c r="BF55" s="138" cm="1">
        <f t="array" ref="BF55">$E55*IFERROR(IF($D55&lt;=BF$5,INDEX($E$15:$E$16,MATCH(BF$5,$H$5:$CA$5,0)-MATCH($D55,$D$18:$D$90,0)+1,0),0),0)</f>
        <v>0</v>
      </c>
      <c r="BG55" s="138" cm="1">
        <f t="array" ref="BG55">$E55*IFERROR(IF($D55&lt;=BG$5,INDEX($E$15:$E$16,MATCH(BG$5,$H$5:$CA$5,0)-MATCH($D55,$D$18:$D$90,0)+1,0),0),0)</f>
        <v>0</v>
      </c>
      <c r="BH55" s="138" cm="1">
        <f t="array" ref="BH55">$E55*IFERROR(IF($D55&lt;=BH$5,INDEX($E$15:$E$16,MATCH(BH$5,$H$5:$CA$5,0)-MATCH($D55,$D$18:$D$90,0)+1,0),0),0)</f>
        <v>0</v>
      </c>
      <c r="BI55" s="138" cm="1">
        <f t="array" ref="BI55">$E55*IFERROR(IF($D55&lt;=BI$5,INDEX($E$15:$E$16,MATCH(BI$5,$H$5:$CA$5,0)-MATCH($D55,$D$18:$D$90,0)+1,0),0),0)</f>
        <v>0</v>
      </c>
      <c r="BJ55" s="138" cm="1">
        <f t="array" ref="BJ55">$E55*IFERROR(IF($D55&lt;=BJ$5,INDEX($E$15:$E$16,MATCH(BJ$5,$H$5:$CA$5,0)-MATCH($D55,$D$18:$D$90,0)+1,0),0),0)</f>
        <v>0</v>
      </c>
      <c r="BK55" s="138" cm="1">
        <f t="array" ref="BK55">$E55*IFERROR(IF($D55&lt;=BK$5,INDEX($E$15:$E$16,MATCH(BK$5,$H$5:$CA$5,0)-MATCH($D55,$D$18:$D$90,0)+1,0),0),0)</f>
        <v>0</v>
      </c>
      <c r="BL55" s="138" cm="1">
        <f t="array" ref="BL55">$E55*IFERROR(IF($D55&lt;=BL$5,INDEX($E$15:$E$16,MATCH(BL$5,$H$5:$CA$5,0)-MATCH($D55,$D$18:$D$90,0)+1,0),0),0)</f>
        <v>0</v>
      </c>
      <c r="BM55" s="138" cm="1">
        <f t="array" ref="BM55">$E55*IFERROR(IF($D55&lt;=BM$5,INDEX($E$15:$E$16,MATCH(BM$5,$H$5:$CA$5,0)-MATCH($D55,$D$18:$D$90,0)+1,0),0),0)</f>
        <v>0</v>
      </c>
      <c r="BN55" s="138" cm="1">
        <f t="array" ref="BN55">$E55*IFERROR(IF($D55&lt;=BN$5,INDEX($E$15:$E$16,MATCH(BN$5,$H$5:$CA$5,0)-MATCH($D55,$D$18:$D$90,0)+1,0),0),0)</f>
        <v>0</v>
      </c>
      <c r="BO55" s="138" cm="1">
        <f t="array" ref="BO55">$E55*IFERROR(IF($D55&lt;=BO$5,INDEX($E$15:$E$16,MATCH(BO$5,$H$5:$CA$5,0)-MATCH($D55,$D$18:$D$90,0)+1,0),0),0)</f>
        <v>0</v>
      </c>
      <c r="BP55" s="138" cm="1">
        <f t="array" ref="BP55">$E55*IFERROR(IF($D55&lt;=BP$5,INDEX($E$15:$E$16,MATCH(BP$5,$H$5:$CA$5,0)-MATCH($D55,$D$18:$D$90,0)+1,0),0),0)</f>
        <v>0</v>
      </c>
      <c r="BQ55" s="138" cm="1">
        <f t="array" ref="BQ55">$E55*IFERROR(IF($D55&lt;=BQ$5,INDEX($E$15:$E$16,MATCH(BQ$5,$H$5:$CA$5,0)-MATCH($D55,$D$18:$D$90,0)+1,0),0),0)</f>
        <v>0</v>
      </c>
      <c r="BR55" s="138" cm="1">
        <f t="array" ref="BR55">$E55*IFERROR(IF($D55&lt;=BR$5,INDEX($E$15:$E$16,MATCH(BR$5,$H$5:$CA$5,0)-MATCH($D55,$D$18:$D$90,0)+1,0),0),0)</f>
        <v>0</v>
      </c>
      <c r="BS55" s="138" cm="1">
        <f t="array" ref="BS55">$E55*IFERROR(IF($D55&lt;=BS$5,INDEX($E$15:$E$16,MATCH(BS$5,$H$5:$CA$5,0)-MATCH($D55,$D$18:$D$90,0)+1,0),0),0)</f>
        <v>0</v>
      </c>
      <c r="BT55" s="138" cm="1">
        <f t="array" ref="BT55">$E55*IFERROR(IF($D55&lt;=BT$5,INDEX($E$15:$E$16,MATCH(BT$5,$H$5:$CA$5,0)-MATCH($D55,$D$18:$D$90,0)+1,0),0),0)</f>
        <v>0</v>
      </c>
      <c r="BU55" s="138" cm="1">
        <f t="array" ref="BU55">$E55*IFERROR(IF($D55&lt;=BU$5,INDEX($E$15:$E$16,MATCH(BU$5,$H$5:$CA$5,0)-MATCH($D55,$D$18:$D$90,0)+1,0),0),0)</f>
        <v>0</v>
      </c>
      <c r="BV55" s="138" cm="1">
        <f t="array" ref="BV55">$E55*IFERROR(IF($D55&lt;=BV$5,INDEX($E$15:$E$16,MATCH(BV$5,$H$5:$CA$5,0)-MATCH($D55,$D$18:$D$90,0)+1,0),0),0)</f>
        <v>0</v>
      </c>
      <c r="BW55" s="138" cm="1">
        <f t="array" ref="BW55">$E55*IFERROR(IF($D55&lt;=BW$5,INDEX($E$15:$E$16,MATCH(BW$5,$H$5:$CA$5,0)-MATCH($D55,$D$18:$D$90,0)+1,0),0),0)</f>
        <v>0</v>
      </c>
      <c r="BX55" s="138" cm="1">
        <f t="array" ref="BX55">$E55*IFERROR(IF($D55&lt;=BX$5,INDEX($E$15:$E$16,MATCH(BX$5,$H$5:$CA$5,0)-MATCH($D55,$D$18:$D$90,0)+1,0),0),0)</f>
        <v>0</v>
      </c>
      <c r="BY55" s="138" cm="1">
        <f t="array" ref="BY55">$E55*IFERROR(IF($D55&lt;=BY$5,INDEX($E$15:$E$16,MATCH(BY$5,$H$5:$CA$5,0)-MATCH($D55,$D$18:$D$90,0)+1,0),0),0)</f>
        <v>0</v>
      </c>
      <c r="BZ55" s="138" cm="1">
        <f t="array" ref="BZ55">$E55*IFERROR(IF($D55&lt;=BZ$5,INDEX($E$15:$E$16,MATCH(BZ$5,$H$5:$CA$5,0)-MATCH($D55,$D$18:$D$90,0)+1,0),0),0)</f>
        <v>0</v>
      </c>
      <c r="CA55" s="138" cm="1">
        <f t="array" ref="CA55">$E55*IFERROR(IF($D55&lt;=CA$5,INDEX($E$15:$E$16,MATCH(CA$5,$H$5:$CA$5,0)-MATCH($D55,$D$18:$D$90,0)+1,0),0),0)</f>
        <v>0</v>
      </c>
    </row>
    <row r="56" spans="4:79" outlineLevel="1">
      <c r="D56" s="24">
        <f t="shared" si="10"/>
        <v>47208</v>
      </c>
      <c r="E56" s="137" cm="1">
        <f t="array" ref="E56">INDEX($H$7:$CA$7,0,MATCH($D56,$H$5:$CA$5,0))</f>
        <v>460915.16666666669</v>
      </c>
      <c r="H56" s="138" cm="1">
        <f t="array" ref="H56">$E56*IFERROR(IF($D56&lt;=H$5,INDEX($E$15:$E$16,MATCH(H$5,$H$5:$CA$5,0)-MATCH($D56,$D$18:$D$90,0)+1,0),0),0)</f>
        <v>0</v>
      </c>
      <c r="I56" s="138" cm="1">
        <f t="array" ref="I56">$E56*IFERROR(IF($D56&lt;=I$5,INDEX($E$15:$E$16,MATCH(I$5,$H$5:$CA$5,0)-MATCH($D56,$D$18:$D$90,0)+1,0),0),0)</f>
        <v>0</v>
      </c>
      <c r="J56" s="138" cm="1">
        <f t="array" ref="J56">$E56*IFERROR(IF($D56&lt;=J$5,INDEX($E$15:$E$16,MATCH(J$5,$H$5:$CA$5,0)-MATCH($D56,$D$18:$D$90,0)+1,0),0),0)</f>
        <v>0</v>
      </c>
      <c r="K56" s="138" cm="1">
        <f t="array" ref="K56">$E56*IFERROR(IF($D56&lt;=K$5,INDEX($E$15:$E$16,MATCH(K$5,$H$5:$CA$5,0)-MATCH($D56,$D$18:$D$90,0)+1,0),0),0)</f>
        <v>0</v>
      </c>
      <c r="L56" s="138" cm="1">
        <f t="array" ref="L56">$E56*IFERROR(IF($D56&lt;=L$5,INDEX($E$15:$E$16,MATCH(L$5,$H$5:$CA$5,0)-MATCH($D56,$D$18:$D$90,0)+1,0),0),0)</f>
        <v>0</v>
      </c>
      <c r="M56" s="138" cm="1">
        <f t="array" ref="M56">$E56*IFERROR(IF($D56&lt;=M$5,INDEX($E$15:$E$16,MATCH(M$5,$H$5:$CA$5,0)-MATCH($D56,$D$18:$D$90,0)+1,0),0),0)</f>
        <v>0</v>
      </c>
      <c r="N56" s="138" cm="1">
        <f t="array" ref="N56">$E56*IFERROR(IF($D56&lt;=N$5,INDEX($E$15:$E$16,MATCH(N$5,$H$5:$CA$5,0)-MATCH($D56,$D$18:$D$90,0)+1,0),0),0)</f>
        <v>0</v>
      </c>
      <c r="O56" s="138" cm="1">
        <f t="array" ref="O56">$E56*IFERROR(IF($D56&lt;=O$5,INDEX($E$15:$E$16,MATCH(O$5,$H$5:$CA$5,0)-MATCH($D56,$D$18:$D$90,0)+1,0),0),0)</f>
        <v>0</v>
      </c>
      <c r="P56" s="138" cm="1">
        <f t="array" ref="P56">$E56*IFERROR(IF($D56&lt;=P$5,INDEX($E$15:$E$16,MATCH(P$5,$H$5:$CA$5,0)-MATCH($D56,$D$18:$D$90,0)+1,0),0),0)</f>
        <v>0</v>
      </c>
      <c r="Q56" s="138" cm="1">
        <f t="array" ref="Q56">$E56*IFERROR(IF($D56&lt;=Q$5,INDEX($E$15:$E$16,MATCH(Q$5,$H$5:$CA$5,0)-MATCH($D56,$D$18:$D$90,0)+1,0),0),0)</f>
        <v>0</v>
      </c>
      <c r="R56" s="138" cm="1">
        <f t="array" ref="R56">$E56*IFERROR(IF($D56&lt;=R$5,INDEX($E$15:$E$16,MATCH(R$5,$H$5:$CA$5,0)-MATCH($D56,$D$18:$D$90,0)+1,0),0),0)</f>
        <v>0</v>
      </c>
      <c r="S56" s="138" cm="1">
        <f t="array" ref="S56">$E56*IFERROR(IF($D56&lt;=S$5,INDEX($E$15:$E$16,MATCH(S$5,$H$5:$CA$5,0)-MATCH($D56,$D$18:$D$90,0)+1,0),0),0)</f>
        <v>0</v>
      </c>
      <c r="T56" s="138" cm="1">
        <f t="array" ref="T56">$E56*IFERROR(IF($D56&lt;=T$5,INDEX($E$15:$E$16,MATCH(T$5,$H$5:$CA$5,0)-MATCH($D56,$D$18:$D$90,0)+1,0),0),0)</f>
        <v>0</v>
      </c>
      <c r="U56" s="138" cm="1">
        <f t="array" ref="U56">$E56*IFERROR(IF($D56&lt;=U$5,INDEX($E$15:$E$16,MATCH(U$5,$H$5:$CA$5,0)-MATCH($D56,$D$18:$D$90,0)+1,0),0),0)</f>
        <v>0</v>
      </c>
      <c r="V56" s="138" cm="1">
        <f t="array" ref="V56">$E56*IFERROR(IF($D56&lt;=V$5,INDEX($E$15:$E$16,MATCH(V$5,$H$5:$CA$5,0)-MATCH($D56,$D$18:$D$90,0)+1,0),0),0)</f>
        <v>0</v>
      </c>
      <c r="W56" s="138" cm="1">
        <f t="array" ref="W56">$E56*IFERROR(IF($D56&lt;=W$5,INDEX($E$15:$E$16,MATCH(W$5,$H$5:$CA$5,0)-MATCH($D56,$D$18:$D$90,0)+1,0),0),0)</f>
        <v>0</v>
      </c>
      <c r="X56" s="138" cm="1">
        <f t="array" ref="X56">$E56*IFERROR(IF($D56&lt;=X$5,INDEX($E$15:$E$16,MATCH(X$5,$H$5:$CA$5,0)-MATCH($D56,$D$18:$D$90,0)+1,0),0),0)</f>
        <v>0</v>
      </c>
      <c r="Y56" s="138" cm="1">
        <f t="array" ref="Y56">$E56*IFERROR(IF($D56&lt;=Y$5,INDEX($E$15:$E$16,MATCH(Y$5,$H$5:$CA$5,0)-MATCH($D56,$D$18:$D$90,0)+1,0),0),0)</f>
        <v>0</v>
      </c>
      <c r="Z56" s="138" cm="1">
        <f t="array" ref="Z56">$E56*IFERROR(IF($D56&lt;=Z$5,INDEX($E$15:$E$16,MATCH(Z$5,$H$5:$CA$5,0)-MATCH($D56,$D$18:$D$90,0)+1,0),0),0)</f>
        <v>0</v>
      </c>
      <c r="AA56" s="138" cm="1">
        <f t="array" ref="AA56">$E56*IFERROR(IF($D56&lt;=AA$5,INDEX($E$15:$E$16,MATCH(AA$5,$H$5:$CA$5,0)-MATCH($D56,$D$18:$D$90,0)+1,0),0),0)</f>
        <v>0</v>
      </c>
      <c r="AB56" s="138" cm="1">
        <f t="array" ref="AB56">$E56*IFERROR(IF($D56&lt;=AB$5,INDEX($E$15:$E$16,MATCH(AB$5,$H$5:$CA$5,0)-MATCH($D56,$D$18:$D$90,0)+1,0),0),0)</f>
        <v>0</v>
      </c>
      <c r="AC56" s="138" cm="1">
        <f t="array" ref="AC56">$E56*IFERROR(IF($D56&lt;=AC$5,INDEX($E$15:$E$16,MATCH(AC$5,$H$5:$CA$5,0)-MATCH($D56,$D$18:$D$90,0)+1,0),0),0)</f>
        <v>0</v>
      </c>
      <c r="AD56" s="138" cm="1">
        <f t="array" ref="AD56">$E56*IFERROR(IF($D56&lt;=AD$5,INDEX($E$15:$E$16,MATCH(AD$5,$H$5:$CA$5,0)-MATCH($D56,$D$18:$D$90,0)+1,0),0),0)</f>
        <v>0</v>
      </c>
      <c r="AE56" s="138" cm="1">
        <f t="array" ref="AE56">$E56*IFERROR(IF($D56&lt;=AE$5,INDEX($E$15:$E$16,MATCH(AE$5,$H$5:$CA$5,0)-MATCH($D56,$D$18:$D$90,0)+1,0),0),0)</f>
        <v>0</v>
      </c>
      <c r="AF56" s="138" cm="1">
        <f t="array" ref="AF56">$E56*IFERROR(IF($D56&lt;=AF$5,INDEX($E$15:$E$16,MATCH(AF$5,$H$5:$CA$5,0)-MATCH($D56,$D$18:$D$90,0)+1,0),0),0)</f>
        <v>0</v>
      </c>
      <c r="AG56" s="138" cm="1">
        <f t="array" ref="AG56">$E56*IFERROR(IF($D56&lt;=AG$5,INDEX($E$15:$E$16,MATCH(AG$5,$H$5:$CA$5,0)-MATCH($D56,$D$18:$D$90,0)+1,0),0),0)</f>
        <v>0</v>
      </c>
      <c r="AH56" s="138" cm="1">
        <f t="array" ref="AH56">$E56*IFERROR(IF($D56&lt;=AH$5,INDEX($E$15:$E$16,MATCH(AH$5,$H$5:$CA$5,0)-MATCH($D56,$D$18:$D$90,0)+1,0),0),0)</f>
        <v>0</v>
      </c>
      <c r="AI56" s="138" cm="1">
        <f t="array" ref="AI56">$E56*IFERROR(IF($D56&lt;=AI$5,INDEX($E$15:$E$16,MATCH(AI$5,$H$5:$CA$5,0)-MATCH($D56,$D$18:$D$90,0)+1,0),0),0)</f>
        <v>0</v>
      </c>
      <c r="AJ56" s="138" cm="1">
        <f t="array" ref="AJ56">$E56*IFERROR(IF($D56&lt;=AJ$5,INDEX($E$15:$E$16,MATCH(AJ$5,$H$5:$CA$5,0)-MATCH($D56,$D$18:$D$90,0)+1,0),0),0)</f>
        <v>0</v>
      </c>
      <c r="AK56" s="138" cm="1">
        <f t="array" ref="AK56">$E56*IFERROR(IF($D56&lt;=AK$5,INDEX($E$15:$E$16,MATCH(AK$5,$H$5:$CA$5,0)-MATCH($D56,$D$18:$D$90,0)+1,0),0),0)</f>
        <v>0</v>
      </c>
      <c r="AL56" s="138" cm="1">
        <f t="array" ref="AL56">$E56*IFERROR(IF($D56&lt;=AL$5,INDEX($E$15:$E$16,MATCH(AL$5,$H$5:$CA$5,0)-MATCH($D56,$D$18:$D$90,0)+1,0),0),0)</f>
        <v>0</v>
      </c>
      <c r="AM56" s="138" cm="1">
        <f t="array" ref="AM56">$E56*IFERROR(IF($D56&lt;=AM$5,INDEX($E$15:$E$16,MATCH(AM$5,$H$5:$CA$5,0)-MATCH($D56,$D$18:$D$90,0)+1,0),0),0)</f>
        <v>0</v>
      </c>
      <c r="AN56" s="138" cm="1">
        <f t="array" ref="AN56">$E56*IFERROR(IF($D56&lt;=AN$5,INDEX($E$15:$E$16,MATCH(AN$5,$H$5:$CA$5,0)-MATCH($D56,$D$18:$D$90,0)+1,0),0),0)</f>
        <v>0</v>
      </c>
      <c r="AO56" s="138" cm="1">
        <f t="array" ref="AO56">$E56*IFERROR(IF($D56&lt;=AO$5,INDEX($E$15:$E$16,MATCH(AO$5,$H$5:$CA$5,0)-MATCH($D56,$D$18:$D$90,0)+1,0),0),0)</f>
        <v>0</v>
      </c>
      <c r="AP56" s="138" cm="1">
        <f t="array" ref="AP56">$E56*IFERROR(IF($D56&lt;=AP$5,INDEX($E$15:$E$16,MATCH(AP$5,$H$5:$CA$5,0)-MATCH($D56,$D$18:$D$90,0)+1,0),0),0)</f>
        <v>0</v>
      </c>
      <c r="AQ56" s="138" cm="1">
        <f t="array" ref="AQ56">$E56*IFERROR(IF($D56&lt;=AQ$5,INDEX($E$15:$E$16,MATCH(AQ$5,$H$5:$CA$5,0)-MATCH($D56,$D$18:$D$90,0)+1,0),0),0)</f>
        <v>0</v>
      </c>
      <c r="AR56" s="138" cm="1">
        <f t="array" ref="AR56">$E56*IFERROR(IF($D56&lt;=AR$5,INDEX($E$15:$E$16,MATCH(AR$5,$H$5:$CA$5,0)-MATCH($D56,$D$18:$D$90,0)+1,0),0),0)</f>
        <v>0</v>
      </c>
      <c r="AS56" s="138" cm="1">
        <f t="array" ref="AS56">$E56*IFERROR(IF($D56&lt;=AS$5,INDEX($E$15:$E$16,MATCH(AS$5,$H$5:$CA$5,0)-MATCH($D56,$D$18:$D$90,0)+1,0),0),0)</f>
        <v>0</v>
      </c>
      <c r="AT56" s="138" cm="1">
        <f t="array" ref="AT56">$E56*IFERROR(IF($D56&lt;=AT$5,INDEX($E$15:$E$16,MATCH(AT$5,$H$5:$CA$5,0)-MATCH($D56,$D$18:$D$90,0)+1,0),0),0)</f>
        <v>230457.58333333334</v>
      </c>
      <c r="AU56" s="138" cm="1">
        <f t="array" ref="AU56">$E56*IFERROR(IF($D56&lt;=AU$5,INDEX($E$15:$E$16,MATCH(AU$5,$H$5:$CA$5,0)-MATCH($D56,$D$18:$D$90,0)+1,0),0),0)</f>
        <v>230457.58333333334</v>
      </c>
      <c r="AV56" s="138" cm="1">
        <f t="array" ref="AV56">$E56*IFERROR(IF($D56&lt;=AV$5,INDEX($E$15:$E$16,MATCH(AV$5,$H$5:$CA$5,0)-MATCH($D56,$D$18:$D$90,0)+1,0),0),0)</f>
        <v>0</v>
      </c>
      <c r="AW56" s="138" cm="1">
        <f t="array" ref="AW56">$E56*IFERROR(IF($D56&lt;=AW$5,INDEX($E$15:$E$16,MATCH(AW$5,$H$5:$CA$5,0)-MATCH($D56,$D$18:$D$90,0)+1,0),0),0)</f>
        <v>0</v>
      </c>
      <c r="AX56" s="138" cm="1">
        <f t="array" ref="AX56">$E56*IFERROR(IF($D56&lt;=AX$5,INDEX($E$15:$E$16,MATCH(AX$5,$H$5:$CA$5,0)-MATCH($D56,$D$18:$D$90,0)+1,0),0),0)</f>
        <v>0</v>
      </c>
      <c r="AY56" s="138" cm="1">
        <f t="array" ref="AY56">$E56*IFERROR(IF($D56&lt;=AY$5,INDEX($E$15:$E$16,MATCH(AY$5,$H$5:$CA$5,0)-MATCH($D56,$D$18:$D$90,0)+1,0),0),0)</f>
        <v>0</v>
      </c>
      <c r="AZ56" s="138" cm="1">
        <f t="array" ref="AZ56">$E56*IFERROR(IF($D56&lt;=AZ$5,INDEX($E$15:$E$16,MATCH(AZ$5,$H$5:$CA$5,0)-MATCH($D56,$D$18:$D$90,0)+1,0),0),0)</f>
        <v>0</v>
      </c>
      <c r="BA56" s="138" cm="1">
        <f t="array" ref="BA56">$E56*IFERROR(IF($D56&lt;=BA$5,INDEX($E$15:$E$16,MATCH(BA$5,$H$5:$CA$5,0)-MATCH($D56,$D$18:$D$90,0)+1,0),0),0)</f>
        <v>0</v>
      </c>
      <c r="BB56" s="138" cm="1">
        <f t="array" ref="BB56">$E56*IFERROR(IF($D56&lt;=BB$5,INDEX($E$15:$E$16,MATCH(BB$5,$H$5:$CA$5,0)-MATCH($D56,$D$18:$D$90,0)+1,0),0),0)</f>
        <v>0</v>
      </c>
      <c r="BC56" s="138" cm="1">
        <f t="array" ref="BC56">$E56*IFERROR(IF($D56&lt;=BC$5,INDEX($E$15:$E$16,MATCH(BC$5,$H$5:$CA$5,0)-MATCH($D56,$D$18:$D$90,0)+1,0),0),0)</f>
        <v>0</v>
      </c>
      <c r="BD56" s="138" cm="1">
        <f t="array" ref="BD56">$E56*IFERROR(IF($D56&lt;=BD$5,INDEX($E$15:$E$16,MATCH(BD$5,$H$5:$CA$5,0)-MATCH($D56,$D$18:$D$90,0)+1,0),0),0)</f>
        <v>0</v>
      </c>
      <c r="BE56" s="138" cm="1">
        <f t="array" ref="BE56">$E56*IFERROR(IF($D56&lt;=BE$5,INDEX($E$15:$E$16,MATCH(BE$5,$H$5:$CA$5,0)-MATCH($D56,$D$18:$D$90,0)+1,0),0),0)</f>
        <v>0</v>
      </c>
      <c r="BF56" s="138" cm="1">
        <f t="array" ref="BF56">$E56*IFERROR(IF($D56&lt;=BF$5,INDEX($E$15:$E$16,MATCH(BF$5,$H$5:$CA$5,0)-MATCH($D56,$D$18:$D$90,0)+1,0),0),0)</f>
        <v>0</v>
      </c>
      <c r="BG56" s="138" cm="1">
        <f t="array" ref="BG56">$E56*IFERROR(IF($D56&lt;=BG$5,INDEX($E$15:$E$16,MATCH(BG$5,$H$5:$CA$5,0)-MATCH($D56,$D$18:$D$90,0)+1,0),0),0)</f>
        <v>0</v>
      </c>
      <c r="BH56" s="138" cm="1">
        <f t="array" ref="BH56">$E56*IFERROR(IF($D56&lt;=BH$5,INDEX($E$15:$E$16,MATCH(BH$5,$H$5:$CA$5,0)-MATCH($D56,$D$18:$D$90,0)+1,0),0),0)</f>
        <v>0</v>
      </c>
      <c r="BI56" s="138" cm="1">
        <f t="array" ref="BI56">$E56*IFERROR(IF($D56&lt;=BI$5,INDEX($E$15:$E$16,MATCH(BI$5,$H$5:$CA$5,0)-MATCH($D56,$D$18:$D$90,0)+1,0),0),0)</f>
        <v>0</v>
      </c>
      <c r="BJ56" s="138" cm="1">
        <f t="array" ref="BJ56">$E56*IFERROR(IF($D56&lt;=BJ$5,INDEX($E$15:$E$16,MATCH(BJ$5,$H$5:$CA$5,0)-MATCH($D56,$D$18:$D$90,0)+1,0),0),0)</f>
        <v>0</v>
      </c>
      <c r="BK56" s="138" cm="1">
        <f t="array" ref="BK56">$E56*IFERROR(IF($D56&lt;=BK$5,INDEX($E$15:$E$16,MATCH(BK$5,$H$5:$CA$5,0)-MATCH($D56,$D$18:$D$90,0)+1,0),0),0)</f>
        <v>0</v>
      </c>
      <c r="BL56" s="138" cm="1">
        <f t="array" ref="BL56">$E56*IFERROR(IF($D56&lt;=BL$5,INDEX($E$15:$E$16,MATCH(BL$5,$H$5:$CA$5,0)-MATCH($D56,$D$18:$D$90,0)+1,0),0),0)</f>
        <v>0</v>
      </c>
      <c r="BM56" s="138" cm="1">
        <f t="array" ref="BM56">$E56*IFERROR(IF($D56&lt;=BM$5,INDEX($E$15:$E$16,MATCH(BM$5,$H$5:$CA$5,0)-MATCH($D56,$D$18:$D$90,0)+1,0),0),0)</f>
        <v>0</v>
      </c>
      <c r="BN56" s="138" cm="1">
        <f t="array" ref="BN56">$E56*IFERROR(IF($D56&lt;=BN$5,INDEX($E$15:$E$16,MATCH(BN$5,$H$5:$CA$5,0)-MATCH($D56,$D$18:$D$90,0)+1,0),0),0)</f>
        <v>0</v>
      </c>
      <c r="BO56" s="138" cm="1">
        <f t="array" ref="BO56">$E56*IFERROR(IF($D56&lt;=BO$5,INDEX($E$15:$E$16,MATCH(BO$5,$H$5:$CA$5,0)-MATCH($D56,$D$18:$D$90,0)+1,0),0),0)</f>
        <v>0</v>
      </c>
      <c r="BP56" s="138" cm="1">
        <f t="array" ref="BP56">$E56*IFERROR(IF($D56&lt;=BP$5,INDEX($E$15:$E$16,MATCH(BP$5,$H$5:$CA$5,0)-MATCH($D56,$D$18:$D$90,0)+1,0),0),0)</f>
        <v>0</v>
      </c>
      <c r="BQ56" s="138" cm="1">
        <f t="array" ref="BQ56">$E56*IFERROR(IF($D56&lt;=BQ$5,INDEX($E$15:$E$16,MATCH(BQ$5,$H$5:$CA$5,0)-MATCH($D56,$D$18:$D$90,0)+1,0),0),0)</f>
        <v>0</v>
      </c>
      <c r="BR56" s="138" cm="1">
        <f t="array" ref="BR56">$E56*IFERROR(IF($D56&lt;=BR$5,INDEX($E$15:$E$16,MATCH(BR$5,$H$5:$CA$5,0)-MATCH($D56,$D$18:$D$90,0)+1,0),0),0)</f>
        <v>0</v>
      </c>
      <c r="BS56" s="138" cm="1">
        <f t="array" ref="BS56">$E56*IFERROR(IF($D56&lt;=BS$5,INDEX($E$15:$E$16,MATCH(BS$5,$H$5:$CA$5,0)-MATCH($D56,$D$18:$D$90,0)+1,0),0),0)</f>
        <v>0</v>
      </c>
      <c r="BT56" s="138" cm="1">
        <f t="array" ref="BT56">$E56*IFERROR(IF($D56&lt;=BT$5,INDEX($E$15:$E$16,MATCH(BT$5,$H$5:$CA$5,0)-MATCH($D56,$D$18:$D$90,0)+1,0),0),0)</f>
        <v>0</v>
      </c>
      <c r="BU56" s="138" cm="1">
        <f t="array" ref="BU56">$E56*IFERROR(IF($D56&lt;=BU$5,INDEX($E$15:$E$16,MATCH(BU$5,$H$5:$CA$5,0)-MATCH($D56,$D$18:$D$90,0)+1,0),0),0)</f>
        <v>0</v>
      </c>
      <c r="BV56" s="138" cm="1">
        <f t="array" ref="BV56">$E56*IFERROR(IF($D56&lt;=BV$5,INDEX($E$15:$E$16,MATCH(BV$5,$H$5:$CA$5,0)-MATCH($D56,$D$18:$D$90,0)+1,0),0),0)</f>
        <v>0</v>
      </c>
      <c r="BW56" s="138" cm="1">
        <f t="array" ref="BW56">$E56*IFERROR(IF($D56&lt;=BW$5,INDEX($E$15:$E$16,MATCH(BW$5,$H$5:$CA$5,0)-MATCH($D56,$D$18:$D$90,0)+1,0),0),0)</f>
        <v>0</v>
      </c>
      <c r="BX56" s="138" cm="1">
        <f t="array" ref="BX56">$E56*IFERROR(IF($D56&lt;=BX$5,INDEX($E$15:$E$16,MATCH(BX$5,$H$5:$CA$5,0)-MATCH($D56,$D$18:$D$90,0)+1,0),0),0)</f>
        <v>0</v>
      </c>
      <c r="BY56" s="138" cm="1">
        <f t="array" ref="BY56">$E56*IFERROR(IF($D56&lt;=BY$5,INDEX($E$15:$E$16,MATCH(BY$5,$H$5:$CA$5,0)-MATCH($D56,$D$18:$D$90,0)+1,0),0),0)</f>
        <v>0</v>
      </c>
      <c r="BZ56" s="138" cm="1">
        <f t="array" ref="BZ56">$E56*IFERROR(IF($D56&lt;=BZ$5,INDEX($E$15:$E$16,MATCH(BZ$5,$H$5:$CA$5,0)-MATCH($D56,$D$18:$D$90,0)+1,0),0),0)</f>
        <v>0</v>
      </c>
      <c r="CA56" s="138" cm="1">
        <f t="array" ref="CA56">$E56*IFERROR(IF($D56&lt;=CA$5,INDEX($E$15:$E$16,MATCH(CA$5,$H$5:$CA$5,0)-MATCH($D56,$D$18:$D$90,0)+1,0),0),0)</f>
        <v>0</v>
      </c>
    </row>
    <row r="57" spans="4:79" outlineLevel="1">
      <c r="D57" s="24">
        <f t="shared" si="10"/>
        <v>47238</v>
      </c>
      <c r="E57" s="137" cm="1">
        <f t="array" ref="E57">INDEX($H$7:$CA$7,0,MATCH($D57,$H$5:$CA$5,0))</f>
        <v>493354.91666666669</v>
      </c>
      <c r="H57" s="138" cm="1">
        <f t="array" ref="H57">$E57*IFERROR(IF($D57&lt;=H$5,INDEX($E$15:$E$16,MATCH(H$5,$H$5:$CA$5,0)-MATCH($D57,$D$18:$D$90,0)+1,0),0),0)</f>
        <v>0</v>
      </c>
      <c r="I57" s="138" cm="1">
        <f t="array" ref="I57">$E57*IFERROR(IF($D57&lt;=I$5,INDEX($E$15:$E$16,MATCH(I$5,$H$5:$CA$5,0)-MATCH($D57,$D$18:$D$90,0)+1,0),0),0)</f>
        <v>0</v>
      </c>
      <c r="J57" s="138" cm="1">
        <f t="array" ref="J57">$E57*IFERROR(IF($D57&lt;=J$5,INDEX($E$15:$E$16,MATCH(J$5,$H$5:$CA$5,0)-MATCH($D57,$D$18:$D$90,0)+1,0),0),0)</f>
        <v>0</v>
      </c>
      <c r="K57" s="138" cm="1">
        <f t="array" ref="K57">$E57*IFERROR(IF($D57&lt;=K$5,INDEX($E$15:$E$16,MATCH(K$5,$H$5:$CA$5,0)-MATCH($D57,$D$18:$D$90,0)+1,0),0),0)</f>
        <v>0</v>
      </c>
      <c r="L57" s="138" cm="1">
        <f t="array" ref="L57">$E57*IFERROR(IF($D57&lt;=L$5,INDEX($E$15:$E$16,MATCH(L$5,$H$5:$CA$5,0)-MATCH($D57,$D$18:$D$90,0)+1,0),0),0)</f>
        <v>0</v>
      </c>
      <c r="M57" s="138" cm="1">
        <f t="array" ref="M57">$E57*IFERROR(IF($D57&lt;=M$5,INDEX($E$15:$E$16,MATCH(M$5,$H$5:$CA$5,0)-MATCH($D57,$D$18:$D$90,0)+1,0),0),0)</f>
        <v>0</v>
      </c>
      <c r="N57" s="138" cm="1">
        <f t="array" ref="N57">$E57*IFERROR(IF($D57&lt;=N$5,INDEX($E$15:$E$16,MATCH(N$5,$H$5:$CA$5,0)-MATCH($D57,$D$18:$D$90,0)+1,0),0),0)</f>
        <v>0</v>
      </c>
      <c r="O57" s="138" cm="1">
        <f t="array" ref="O57">$E57*IFERROR(IF($D57&lt;=O$5,INDEX($E$15:$E$16,MATCH(O$5,$H$5:$CA$5,0)-MATCH($D57,$D$18:$D$90,0)+1,0),0),0)</f>
        <v>0</v>
      </c>
      <c r="P57" s="138" cm="1">
        <f t="array" ref="P57">$E57*IFERROR(IF($D57&lt;=P$5,INDEX($E$15:$E$16,MATCH(P$5,$H$5:$CA$5,0)-MATCH($D57,$D$18:$D$90,0)+1,0),0),0)</f>
        <v>0</v>
      </c>
      <c r="Q57" s="138" cm="1">
        <f t="array" ref="Q57">$E57*IFERROR(IF($D57&lt;=Q$5,INDEX($E$15:$E$16,MATCH(Q$5,$H$5:$CA$5,0)-MATCH($D57,$D$18:$D$90,0)+1,0),0),0)</f>
        <v>0</v>
      </c>
      <c r="R57" s="138" cm="1">
        <f t="array" ref="R57">$E57*IFERROR(IF($D57&lt;=R$5,INDEX($E$15:$E$16,MATCH(R$5,$H$5:$CA$5,0)-MATCH($D57,$D$18:$D$90,0)+1,0),0),0)</f>
        <v>0</v>
      </c>
      <c r="S57" s="138" cm="1">
        <f t="array" ref="S57">$E57*IFERROR(IF($D57&lt;=S$5,INDEX($E$15:$E$16,MATCH(S$5,$H$5:$CA$5,0)-MATCH($D57,$D$18:$D$90,0)+1,0),0),0)</f>
        <v>0</v>
      </c>
      <c r="T57" s="138" cm="1">
        <f t="array" ref="T57">$E57*IFERROR(IF($D57&lt;=T$5,INDEX($E$15:$E$16,MATCH(T$5,$H$5:$CA$5,0)-MATCH($D57,$D$18:$D$90,0)+1,0),0),0)</f>
        <v>0</v>
      </c>
      <c r="U57" s="138" cm="1">
        <f t="array" ref="U57">$E57*IFERROR(IF($D57&lt;=U$5,INDEX($E$15:$E$16,MATCH(U$5,$H$5:$CA$5,0)-MATCH($D57,$D$18:$D$90,0)+1,0),0),0)</f>
        <v>0</v>
      </c>
      <c r="V57" s="138" cm="1">
        <f t="array" ref="V57">$E57*IFERROR(IF($D57&lt;=V$5,INDEX($E$15:$E$16,MATCH(V$5,$H$5:$CA$5,0)-MATCH($D57,$D$18:$D$90,0)+1,0),0),0)</f>
        <v>0</v>
      </c>
      <c r="W57" s="138" cm="1">
        <f t="array" ref="W57">$E57*IFERROR(IF($D57&lt;=W$5,INDEX($E$15:$E$16,MATCH(W$5,$H$5:$CA$5,0)-MATCH($D57,$D$18:$D$90,0)+1,0),0),0)</f>
        <v>0</v>
      </c>
      <c r="X57" s="138" cm="1">
        <f t="array" ref="X57">$E57*IFERROR(IF($D57&lt;=X$5,INDEX($E$15:$E$16,MATCH(X$5,$H$5:$CA$5,0)-MATCH($D57,$D$18:$D$90,0)+1,0),0),0)</f>
        <v>0</v>
      </c>
      <c r="Y57" s="138" cm="1">
        <f t="array" ref="Y57">$E57*IFERROR(IF($D57&lt;=Y$5,INDEX($E$15:$E$16,MATCH(Y$5,$H$5:$CA$5,0)-MATCH($D57,$D$18:$D$90,0)+1,0),0),0)</f>
        <v>0</v>
      </c>
      <c r="Z57" s="138" cm="1">
        <f t="array" ref="Z57">$E57*IFERROR(IF($D57&lt;=Z$5,INDEX($E$15:$E$16,MATCH(Z$5,$H$5:$CA$5,0)-MATCH($D57,$D$18:$D$90,0)+1,0),0),0)</f>
        <v>0</v>
      </c>
      <c r="AA57" s="138" cm="1">
        <f t="array" ref="AA57">$E57*IFERROR(IF($D57&lt;=AA$5,INDEX($E$15:$E$16,MATCH(AA$5,$H$5:$CA$5,0)-MATCH($D57,$D$18:$D$90,0)+1,0),0),0)</f>
        <v>0</v>
      </c>
      <c r="AB57" s="138" cm="1">
        <f t="array" ref="AB57">$E57*IFERROR(IF($D57&lt;=AB$5,INDEX($E$15:$E$16,MATCH(AB$5,$H$5:$CA$5,0)-MATCH($D57,$D$18:$D$90,0)+1,0),0),0)</f>
        <v>0</v>
      </c>
      <c r="AC57" s="138" cm="1">
        <f t="array" ref="AC57">$E57*IFERROR(IF($D57&lt;=AC$5,INDEX($E$15:$E$16,MATCH(AC$5,$H$5:$CA$5,0)-MATCH($D57,$D$18:$D$90,0)+1,0),0),0)</f>
        <v>0</v>
      </c>
      <c r="AD57" s="138" cm="1">
        <f t="array" ref="AD57">$E57*IFERROR(IF($D57&lt;=AD$5,INDEX($E$15:$E$16,MATCH(AD$5,$H$5:$CA$5,0)-MATCH($D57,$D$18:$D$90,0)+1,0),0),0)</f>
        <v>0</v>
      </c>
      <c r="AE57" s="138" cm="1">
        <f t="array" ref="AE57">$E57*IFERROR(IF($D57&lt;=AE$5,INDEX($E$15:$E$16,MATCH(AE$5,$H$5:$CA$5,0)-MATCH($D57,$D$18:$D$90,0)+1,0),0),0)</f>
        <v>0</v>
      </c>
      <c r="AF57" s="138" cm="1">
        <f t="array" ref="AF57">$E57*IFERROR(IF($D57&lt;=AF$5,INDEX($E$15:$E$16,MATCH(AF$5,$H$5:$CA$5,0)-MATCH($D57,$D$18:$D$90,0)+1,0),0),0)</f>
        <v>0</v>
      </c>
      <c r="AG57" s="138" cm="1">
        <f t="array" ref="AG57">$E57*IFERROR(IF($D57&lt;=AG$5,INDEX($E$15:$E$16,MATCH(AG$5,$H$5:$CA$5,0)-MATCH($D57,$D$18:$D$90,0)+1,0),0),0)</f>
        <v>0</v>
      </c>
      <c r="AH57" s="138" cm="1">
        <f t="array" ref="AH57">$E57*IFERROR(IF($D57&lt;=AH$5,INDEX($E$15:$E$16,MATCH(AH$5,$H$5:$CA$5,0)-MATCH($D57,$D$18:$D$90,0)+1,0),0),0)</f>
        <v>0</v>
      </c>
      <c r="AI57" s="138" cm="1">
        <f t="array" ref="AI57">$E57*IFERROR(IF($D57&lt;=AI$5,INDEX($E$15:$E$16,MATCH(AI$5,$H$5:$CA$5,0)-MATCH($D57,$D$18:$D$90,0)+1,0),0),0)</f>
        <v>0</v>
      </c>
      <c r="AJ57" s="138" cm="1">
        <f t="array" ref="AJ57">$E57*IFERROR(IF($D57&lt;=AJ$5,INDEX($E$15:$E$16,MATCH(AJ$5,$H$5:$CA$5,0)-MATCH($D57,$D$18:$D$90,0)+1,0),0),0)</f>
        <v>0</v>
      </c>
      <c r="AK57" s="138" cm="1">
        <f t="array" ref="AK57">$E57*IFERROR(IF($D57&lt;=AK$5,INDEX($E$15:$E$16,MATCH(AK$5,$H$5:$CA$5,0)-MATCH($D57,$D$18:$D$90,0)+1,0),0),0)</f>
        <v>0</v>
      </c>
      <c r="AL57" s="138" cm="1">
        <f t="array" ref="AL57">$E57*IFERROR(IF($D57&lt;=AL$5,INDEX($E$15:$E$16,MATCH(AL$5,$H$5:$CA$5,0)-MATCH($D57,$D$18:$D$90,0)+1,0),0),0)</f>
        <v>0</v>
      </c>
      <c r="AM57" s="138" cm="1">
        <f t="array" ref="AM57">$E57*IFERROR(IF($D57&lt;=AM$5,INDEX($E$15:$E$16,MATCH(AM$5,$H$5:$CA$5,0)-MATCH($D57,$D$18:$D$90,0)+1,0),0),0)</f>
        <v>0</v>
      </c>
      <c r="AN57" s="138" cm="1">
        <f t="array" ref="AN57">$E57*IFERROR(IF($D57&lt;=AN$5,INDEX($E$15:$E$16,MATCH(AN$5,$H$5:$CA$5,0)-MATCH($D57,$D$18:$D$90,0)+1,0),0),0)</f>
        <v>0</v>
      </c>
      <c r="AO57" s="138" cm="1">
        <f t="array" ref="AO57">$E57*IFERROR(IF($D57&lt;=AO$5,INDEX($E$15:$E$16,MATCH(AO$5,$H$5:$CA$5,0)-MATCH($D57,$D$18:$D$90,0)+1,0),0),0)</f>
        <v>0</v>
      </c>
      <c r="AP57" s="138" cm="1">
        <f t="array" ref="AP57">$E57*IFERROR(IF($D57&lt;=AP$5,INDEX($E$15:$E$16,MATCH(AP$5,$H$5:$CA$5,0)-MATCH($D57,$D$18:$D$90,0)+1,0),0),0)</f>
        <v>0</v>
      </c>
      <c r="AQ57" s="138" cm="1">
        <f t="array" ref="AQ57">$E57*IFERROR(IF($D57&lt;=AQ$5,INDEX($E$15:$E$16,MATCH(AQ$5,$H$5:$CA$5,0)-MATCH($D57,$D$18:$D$90,0)+1,0),0),0)</f>
        <v>0</v>
      </c>
      <c r="AR57" s="138" cm="1">
        <f t="array" ref="AR57">$E57*IFERROR(IF($D57&lt;=AR$5,INDEX($E$15:$E$16,MATCH(AR$5,$H$5:$CA$5,0)-MATCH($D57,$D$18:$D$90,0)+1,0),0),0)</f>
        <v>0</v>
      </c>
      <c r="AS57" s="138" cm="1">
        <f t="array" ref="AS57">$E57*IFERROR(IF($D57&lt;=AS$5,INDEX($E$15:$E$16,MATCH(AS$5,$H$5:$CA$5,0)-MATCH($D57,$D$18:$D$90,0)+1,0),0),0)</f>
        <v>0</v>
      </c>
      <c r="AT57" s="138" cm="1">
        <f t="array" ref="AT57">$E57*IFERROR(IF($D57&lt;=AT$5,INDEX($E$15:$E$16,MATCH(AT$5,$H$5:$CA$5,0)-MATCH($D57,$D$18:$D$90,0)+1,0),0),0)</f>
        <v>0</v>
      </c>
      <c r="AU57" s="138" cm="1">
        <f t="array" ref="AU57">$E57*IFERROR(IF($D57&lt;=AU$5,INDEX($E$15:$E$16,MATCH(AU$5,$H$5:$CA$5,0)-MATCH($D57,$D$18:$D$90,0)+1,0),0),0)</f>
        <v>246677.45833333334</v>
      </c>
      <c r="AV57" s="138" cm="1">
        <f t="array" ref="AV57">$E57*IFERROR(IF($D57&lt;=AV$5,INDEX($E$15:$E$16,MATCH(AV$5,$H$5:$CA$5,0)-MATCH($D57,$D$18:$D$90,0)+1,0),0),0)</f>
        <v>246677.45833333334</v>
      </c>
      <c r="AW57" s="138" cm="1">
        <f t="array" ref="AW57">$E57*IFERROR(IF($D57&lt;=AW$5,INDEX($E$15:$E$16,MATCH(AW$5,$H$5:$CA$5,0)-MATCH($D57,$D$18:$D$90,0)+1,0),0),0)</f>
        <v>0</v>
      </c>
      <c r="AX57" s="138" cm="1">
        <f t="array" ref="AX57">$E57*IFERROR(IF($D57&lt;=AX$5,INDEX($E$15:$E$16,MATCH(AX$5,$H$5:$CA$5,0)-MATCH($D57,$D$18:$D$90,0)+1,0),0),0)</f>
        <v>0</v>
      </c>
      <c r="AY57" s="138" cm="1">
        <f t="array" ref="AY57">$E57*IFERROR(IF($D57&lt;=AY$5,INDEX($E$15:$E$16,MATCH(AY$5,$H$5:$CA$5,0)-MATCH($D57,$D$18:$D$90,0)+1,0),0),0)</f>
        <v>0</v>
      </c>
      <c r="AZ57" s="138" cm="1">
        <f t="array" ref="AZ57">$E57*IFERROR(IF($D57&lt;=AZ$5,INDEX($E$15:$E$16,MATCH(AZ$5,$H$5:$CA$5,0)-MATCH($D57,$D$18:$D$90,0)+1,0),0),0)</f>
        <v>0</v>
      </c>
      <c r="BA57" s="138" cm="1">
        <f t="array" ref="BA57">$E57*IFERROR(IF($D57&lt;=BA$5,INDEX($E$15:$E$16,MATCH(BA$5,$H$5:$CA$5,0)-MATCH($D57,$D$18:$D$90,0)+1,0),0),0)</f>
        <v>0</v>
      </c>
      <c r="BB57" s="138" cm="1">
        <f t="array" ref="BB57">$E57*IFERROR(IF($D57&lt;=BB$5,INDEX($E$15:$E$16,MATCH(BB$5,$H$5:$CA$5,0)-MATCH($D57,$D$18:$D$90,0)+1,0),0),0)</f>
        <v>0</v>
      </c>
      <c r="BC57" s="138" cm="1">
        <f t="array" ref="BC57">$E57*IFERROR(IF($D57&lt;=BC$5,INDEX($E$15:$E$16,MATCH(BC$5,$H$5:$CA$5,0)-MATCH($D57,$D$18:$D$90,0)+1,0),0),0)</f>
        <v>0</v>
      </c>
      <c r="BD57" s="138" cm="1">
        <f t="array" ref="BD57">$E57*IFERROR(IF($D57&lt;=BD$5,INDEX($E$15:$E$16,MATCH(BD$5,$H$5:$CA$5,0)-MATCH($D57,$D$18:$D$90,0)+1,0),0),0)</f>
        <v>0</v>
      </c>
      <c r="BE57" s="138" cm="1">
        <f t="array" ref="BE57">$E57*IFERROR(IF($D57&lt;=BE$5,INDEX($E$15:$E$16,MATCH(BE$5,$H$5:$CA$5,0)-MATCH($D57,$D$18:$D$90,0)+1,0),0),0)</f>
        <v>0</v>
      </c>
      <c r="BF57" s="138" cm="1">
        <f t="array" ref="BF57">$E57*IFERROR(IF($D57&lt;=BF$5,INDEX($E$15:$E$16,MATCH(BF$5,$H$5:$CA$5,0)-MATCH($D57,$D$18:$D$90,0)+1,0),0),0)</f>
        <v>0</v>
      </c>
      <c r="BG57" s="138" cm="1">
        <f t="array" ref="BG57">$E57*IFERROR(IF($D57&lt;=BG$5,INDEX($E$15:$E$16,MATCH(BG$5,$H$5:$CA$5,0)-MATCH($D57,$D$18:$D$90,0)+1,0),0),0)</f>
        <v>0</v>
      </c>
      <c r="BH57" s="138" cm="1">
        <f t="array" ref="BH57">$E57*IFERROR(IF($D57&lt;=BH$5,INDEX($E$15:$E$16,MATCH(BH$5,$H$5:$CA$5,0)-MATCH($D57,$D$18:$D$90,0)+1,0),0),0)</f>
        <v>0</v>
      </c>
      <c r="BI57" s="138" cm="1">
        <f t="array" ref="BI57">$E57*IFERROR(IF($D57&lt;=BI$5,INDEX($E$15:$E$16,MATCH(BI$5,$H$5:$CA$5,0)-MATCH($D57,$D$18:$D$90,0)+1,0),0),0)</f>
        <v>0</v>
      </c>
      <c r="BJ57" s="138" cm="1">
        <f t="array" ref="BJ57">$E57*IFERROR(IF($D57&lt;=BJ$5,INDEX($E$15:$E$16,MATCH(BJ$5,$H$5:$CA$5,0)-MATCH($D57,$D$18:$D$90,0)+1,0),0),0)</f>
        <v>0</v>
      </c>
      <c r="BK57" s="138" cm="1">
        <f t="array" ref="BK57">$E57*IFERROR(IF($D57&lt;=BK$5,INDEX($E$15:$E$16,MATCH(BK$5,$H$5:$CA$5,0)-MATCH($D57,$D$18:$D$90,0)+1,0),0),0)</f>
        <v>0</v>
      </c>
      <c r="BL57" s="138" cm="1">
        <f t="array" ref="BL57">$E57*IFERROR(IF($D57&lt;=BL$5,INDEX($E$15:$E$16,MATCH(BL$5,$H$5:$CA$5,0)-MATCH($D57,$D$18:$D$90,0)+1,0),0),0)</f>
        <v>0</v>
      </c>
      <c r="BM57" s="138" cm="1">
        <f t="array" ref="BM57">$E57*IFERROR(IF($D57&lt;=BM$5,INDEX($E$15:$E$16,MATCH(BM$5,$H$5:$CA$5,0)-MATCH($D57,$D$18:$D$90,0)+1,0),0),0)</f>
        <v>0</v>
      </c>
      <c r="BN57" s="138" cm="1">
        <f t="array" ref="BN57">$E57*IFERROR(IF($D57&lt;=BN$5,INDEX($E$15:$E$16,MATCH(BN$5,$H$5:$CA$5,0)-MATCH($D57,$D$18:$D$90,0)+1,0),0),0)</f>
        <v>0</v>
      </c>
      <c r="BO57" s="138" cm="1">
        <f t="array" ref="BO57">$E57*IFERROR(IF($D57&lt;=BO$5,INDEX($E$15:$E$16,MATCH(BO$5,$H$5:$CA$5,0)-MATCH($D57,$D$18:$D$90,0)+1,0),0),0)</f>
        <v>0</v>
      </c>
      <c r="BP57" s="138" cm="1">
        <f t="array" ref="BP57">$E57*IFERROR(IF($D57&lt;=BP$5,INDEX($E$15:$E$16,MATCH(BP$5,$H$5:$CA$5,0)-MATCH($D57,$D$18:$D$90,0)+1,0),0),0)</f>
        <v>0</v>
      </c>
      <c r="BQ57" s="138" cm="1">
        <f t="array" ref="BQ57">$E57*IFERROR(IF($D57&lt;=BQ$5,INDEX($E$15:$E$16,MATCH(BQ$5,$H$5:$CA$5,0)-MATCH($D57,$D$18:$D$90,0)+1,0),0),0)</f>
        <v>0</v>
      </c>
      <c r="BR57" s="138" cm="1">
        <f t="array" ref="BR57">$E57*IFERROR(IF($D57&lt;=BR$5,INDEX($E$15:$E$16,MATCH(BR$5,$H$5:$CA$5,0)-MATCH($D57,$D$18:$D$90,0)+1,0),0),0)</f>
        <v>0</v>
      </c>
      <c r="BS57" s="138" cm="1">
        <f t="array" ref="BS57">$E57*IFERROR(IF($D57&lt;=BS$5,INDEX($E$15:$E$16,MATCH(BS$5,$H$5:$CA$5,0)-MATCH($D57,$D$18:$D$90,0)+1,0),0),0)</f>
        <v>0</v>
      </c>
      <c r="BT57" s="138" cm="1">
        <f t="array" ref="BT57">$E57*IFERROR(IF($D57&lt;=BT$5,INDEX($E$15:$E$16,MATCH(BT$5,$H$5:$CA$5,0)-MATCH($D57,$D$18:$D$90,0)+1,0),0),0)</f>
        <v>0</v>
      </c>
      <c r="BU57" s="138" cm="1">
        <f t="array" ref="BU57">$E57*IFERROR(IF($D57&lt;=BU$5,INDEX($E$15:$E$16,MATCH(BU$5,$H$5:$CA$5,0)-MATCH($D57,$D$18:$D$90,0)+1,0),0),0)</f>
        <v>0</v>
      </c>
      <c r="BV57" s="138" cm="1">
        <f t="array" ref="BV57">$E57*IFERROR(IF($D57&lt;=BV$5,INDEX($E$15:$E$16,MATCH(BV$5,$H$5:$CA$5,0)-MATCH($D57,$D$18:$D$90,0)+1,0),0),0)</f>
        <v>0</v>
      </c>
      <c r="BW57" s="138" cm="1">
        <f t="array" ref="BW57">$E57*IFERROR(IF($D57&lt;=BW$5,INDEX($E$15:$E$16,MATCH(BW$5,$H$5:$CA$5,0)-MATCH($D57,$D$18:$D$90,0)+1,0),0),0)</f>
        <v>0</v>
      </c>
      <c r="BX57" s="138" cm="1">
        <f t="array" ref="BX57">$E57*IFERROR(IF($D57&lt;=BX$5,INDEX($E$15:$E$16,MATCH(BX$5,$H$5:$CA$5,0)-MATCH($D57,$D$18:$D$90,0)+1,0),0),0)</f>
        <v>0</v>
      </c>
      <c r="BY57" s="138" cm="1">
        <f t="array" ref="BY57">$E57*IFERROR(IF($D57&lt;=BY$5,INDEX($E$15:$E$16,MATCH(BY$5,$H$5:$CA$5,0)-MATCH($D57,$D$18:$D$90,0)+1,0),0),0)</f>
        <v>0</v>
      </c>
      <c r="BZ57" s="138" cm="1">
        <f t="array" ref="BZ57">$E57*IFERROR(IF($D57&lt;=BZ$5,INDEX($E$15:$E$16,MATCH(BZ$5,$H$5:$CA$5,0)-MATCH($D57,$D$18:$D$90,0)+1,0),0),0)</f>
        <v>0</v>
      </c>
      <c r="CA57" s="138" cm="1">
        <f t="array" ref="CA57">$E57*IFERROR(IF($D57&lt;=CA$5,INDEX($E$15:$E$16,MATCH(CA$5,$H$5:$CA$5,0)-MATCH($D57,$D$18:$D$90,0)+1,0),0),0)</f>
        <v>0</v>
      </c>
    </row>
    <row r="58" spans="4:79" outlineLevel="1">
      <c r="D58" s="24">
        <f t="shared" si="10"/>
        <v>47269</v>
      </c>
      <c r="E58" s="137" cm="1">
        <f t="array" ref="E58">INDEX($H$7:$CA$7,0,MATCH($D58,$H$5:$CA$5,0))</f>
        <v>493354.91666666669</v>
      </c>
      <c r="H58" s="138" cm="1">
        <f t="array" ref="H58">$E58*IFERROR(IF($D58&lt;=H$5,INDEX($E$15:$E$16,MATCH(H$5,$H$5:$CA$5,0)-MATCH($D58,$D$18:$D$90,0)+1,0),0),0)</f>
        <v>0</v>
      </c>
      <c r="I58" s="138" cm="1">
        <f t="array" ref="I58">$E58*IFERROR(IF($D58&lt;=I$5,INDEX($E$15:$E$16,MATCH(I$5,$H$5:$CA$5,0)-MATCH($D58,$D$18:$D$90,0)+1,0),0),0)</f>
        <v>0</v>
      </c>
      <c r="J58" s="138" cm="1">
        <f t="array" ref="J58">$E58*IFERROR(IF($D58&lt;=J$5,INDEX($E$15:$E$16,MATCH(J$5,$H$5:$CA$5,0)-MATCH($D58,$D$18:$D$90,0)+1,0),0),0)</f>
        <v>0</v>
      </c>
      <c r="K58" s="138" cm="1">
        <f t="array" ref="K58">$E58*IFERROR(IF($D58&lt;=K$5,INDEX($E$15:$E$16,MATCH(K$5,$H$5:$CA$5,0)-MATCH($D58,$D$18:$D$90,0)+1,0),0),0)</f>
        <v>0</v>
      </c>
      <c r="L58" s="138" cm="1">
        <f t="array" ref="L58">$E58*IFERROR(IF($D58&lt;=L$5,INDEX($E$15:$E$16,MATCH(L$5,$H$5:$CA$5,0)-MATCH($D58,$D$18:$D$90,0)+1,0),0),0)</f>
        <v>0</v>
      </c>
      <c r="M58" s="138" cm="1">
        <f t="array" ref="M58">$E58*IFERROR(IF($D58&lt;=M$5,INDEX($E$15:$E$16,MATCH(M$5,$H$5:$CA$5,0)-MATCH($D58,$D$18:$D$90,0)+1,0),0),0)</f>
        <v>0</v>
      </c>
      <c r="N58" s="138" cm="1">
        <f t="array" ref="N58">$E58*IFERROR(IF($D58&lt;=N$5,INDEX($E$15:$E$16,MATCH(N$5,$H$5:$CA$5,0)-MATCH($D58,$D$18:$D$90,0)+1,0),0),0)</f>
        <v>0</v>
      </c>
      <c r="O58" s="138" cm="1">
        <f t="array" ref="O58">$E58*IFERROR(IF($D58&lt;=O$5,INDEX($E$15:$E$16,MATCH(O$5,$H$5:$CA$5,0)-MATCH($D58,$D$18:$D$90,0)+1,0),0),0)</f>
        <v>0</v>
      </c>
      <c r="P58" s="138" cm="1">
        <f t="array" ref="P58">$E58*IFERROR(IF($D58&lt;=P$5,INDEX($E$15:$E$16,MATCH(P$5,$H$5:$CA$5,0)-MATCH($D58,$D$18:$D$90,0)+1,0),0),0)</f>
        <v>0</v>
      </c>
      <c r="Q58" s="138" cm="1">
        <f t="array" ref="Q58">$E58*IFERROR(IF($D58&lt;=Q$5,INDEX($E$15:$E$16,MATCH(Q$5,$H$5:$CA$5,0)-MATCH($D58,$D$18:$D$90,0)+1,0),0),0)</f>
        <v>0</v>
      </c>
      <c r="R58" s="138" cm="1">
        <f t="array" ref="R58">$E58*IFERROR(IF($D58&lt;=R$5,INDEX($E$15:$E$16,MATCH(R$5,$H$5:$CA$5,0)-MATCH($D58,$D$18:$D$90,0)+1,0),0),0)</f>
        <v>0</v>
      </c>
      <c r="S58" s="138" cm="1">
        <f t="array" ref="S58">$E58*IFERROR(IF($D58&lt;=S$5,INDEX($E$15:$E$16,MATCH(S$5,$H$5:$CA$5,0)-MATCH($D58,$D$18:$D$90,0)+1,0),0),0)</f>
        <v>0</v>
      </c>
      <c r="T58" s="138" cm="1">
        <f t="array" ref="T58">$E58*IFERROR(IF($D58&lt;=T$5,INDEX($E$15:$E$16,MATCH(T$5,$H$5:$CA$5,0)-MATCH($D58,$D$18:$D$90,0)+1,0),0),0)</f>
        <v>0</v>
      </c>
      <c r="U58" s="138" cm="1">
        <f t="array" ref="U58">$E58*IFERROR(IF($D58&lt;=U$5,INDEX($E$15:$E$16,MATCH(U$5,$H$5:$CA$5,0)-MATCH($D58,$D$18:$D$90,0)+1,0),0),0)</f>
        <v>0</v>
      </c>
      <c r="V58" s="138" cm="1">
        <f t="array" ref="V58">$E58*IFERROR(IF($D58&lt;=V$5,INDEX($E$15:$E$16,MATCH(V$5,$H$5:$CA$5,0)-MATCH($D58,$D$18:$D$90,0)+1,0),0),0)</f>
        <v>0</v>
      </c>
      <c r="W58" s="138" cm="1">
        <f t="array" ref="W58">$E58*IFERROR(IF($D58&lt;=W$5,INDEX($E$15:$E$16,MATCH(W$5,$H$5:$CA$5,0)-MATCH($D58,$D$18:$D$90,0)+1,0),0),0)</f>
        <v>0</v>
      </c>
      <c r="X58" s="138" cm="1">
        <f t="array" ref="X58">$E58*IFERROR(IF($D58&lt;=X$5,INDEX($E$15:$E$16,MATCH(X$5,$H$5:$CA$5,0)-MATCH($D58,$D$18:$D$90,0)+1,0),0),0)</f>
        <v>0</v>
      </c>
      <c r="Y58" s="138" cm="1">
        <f t="array" ref="Y58">$E58*IFERROR(IF($D58&lt;=Y$5,INDEX($E$15:$E$16,MATCH(Y$5,$H$5:$CA$5,0)-MATCH($D58,$D$18:$D$90,0)+1,0),0),0)</f>
        <v>0</v>
      </c>
      <c r="Z58" s="138" cm="1">
        <f t="array" ref="Z58">$E58*IFERROR(IF($D58&lt;=Z$5,INDEX($E$15:$E$16,MATCH(Z$5,$H$5:$CA$5,0)-MATCH($D58,$D$18:$D$90,0)+1,0),0),0)</f>
        <v>0</v>
      </c>
      <c r="AA58" s="138" cm="1">
        <f t="array" ref="AA58">$E58*IFERROR(IF($D58&lt;=AA$5,INDEX($E$15:$E$16,MATCH(AA$5,$H$5:$CA$5,0)-MATCH($D58,$D$18:$D$90,0)+1,0),0),0)</f>
        <v>0</v>
      </c>
      <c r="AB58" s="138" cm="1">
        <f t="array" ref="AB58">$E58*IFERROR(IF($D58&lt;=AB$5,INDEX($E$15:$E$16,MATCH(AB$5,$H$5:$CA$5,0)-MATCH($D58,$D$18:$D$90,0)+1,0),0),0)</f>
        <v>0</v>
      </c>
      <c r="AC58" s="138" cm="1">
        <f t="array" ref="AC58">$E58*IFERROR(IF($D58&lt;=AC$5,INDEX($E$15:$E$16,MATCH(AC$5,$H$5:$CA$5,0)-MATCH($D58,$D$18:$D$90,0)+1,0),0),0)</f>
        <v>0</v>
      </c>
      <c r="AD58" s="138" cm="1">
        <f t="array" ref="AD58">$E58*IFERROR(IF($D58&lt;=AD$5,INDEX($E$15:$E$16,MATCH(AD$5,$H$5:$CA$5,0)-MATCH($D58,$D$18:$D$90,0)+1,0),0),0)</f>
        <v>0</v>
      </c>
      <c r="AE58" s="138" cm="1">
        <f t="array" ref="AE58">$E58*IFERROR(IF($D58&lt;=AE$5,INDEX($E$15:$E$16,MATCH(AE$5,$H$5:$CA$5,0)-MATCH($D58,$D$18:$D$90,0)+1,0),0),0)</f>
        <v>0</v>
      </c>
      <c r="AF58" s="138" cm="1">
        <f t="array" ref="AF58">$E58*IFERROR(IF($D58&lt;=AF$5,INDEX($E$15:$E$16,MATCH(AF$5,$H$5:$CA$5,0)-MATCH($D58,$D$18:$D$90,0)+1,0),0),0)</f>
        <v>0</v>
      </c>
      <c r="AG58" s="138" cm="1">
        <f t="array" ref="AG58">$E58*IFERROR(IF($D58&lt;=AG$5,INDEX($E$15:$E$16,MATCH(AG$5,$H$5:$CA$5,0)-MATCH($D58,$D$18:$D$90,0)+1,0),0),0)</f>
        <v>0</v>
      </c>
      <c r="AH58" s="138" cm="1">
        <f t="array" ref="AH58">$E58*IFERROR(IF($D58&lt;=AH$5,INDEX($E$15:$E$16,MATCH(AH$5,$H$5:$CA$5,0)-MATCH($D58,$D$18:$D$90,0)+1,0),0),0)</f>
        <v>0</v>
      </c>
      <c r="AI58" s="138" cm="1">
        <f t="array" ref="AI58">$E58*IFERROR(IF($D58&lt;=AI$5,INDEX($E$15:$E$16,MATCH(AI$5,$H$5:$CA$5,0)-MATCH($D58,$D$18:$D$90,0)+1,0),0),0)</f>
        <v>0</v>
      </c>
      <c r="AJ58" s="138" cm="1">
        <f t="array" ref="AJ58">$E58*IFERROR(IF($D58&lt;=AJ$5,INDEX($E$15:$E$16,MATCH(AJ$5,$H$5:$CA$5,0)-MATCH($D58,$D$18:$D$90,0)+1,0),0),0)</f>
        <v>0</v>
      </c>
      <c r="AK58" s="138" cm="1">
        <f t="array" ref="AK58">$E58*IFERROR(IF($D58&lt;=AK$5,INDEX($E$15:$E$16,MATCH(AK$5,$H$5:$CA$5,0)-MATCH($D58,$D$18:$D$90,0)+1,0),0),0)</f>
        <v>0</v>
      </c>
      <c r="AL58" s="138" cm="1">
        <f t="array" ref="AL58">$E58*IFERROR(IF($D58&lt;=AL$5,INDEX($E$15:$E$16,MATCH(AL$5,$H$5:$CA$5,0)-MATCH($D58,$D$18:$D$90,0)+1,0),0),0)</f>
        <v>0</v>
      </c>
      <c r="AM58" s="138" cm="1">
        <f t="array" ref="AM58">$E58*IFERROR(IF($D58&lt;=AM$5,INDEX($E$15:$E$16,MATCH(AM$5,$H$5:$CA$5,0)-MATCH($D58,$D$18:$D$90,0)+1,0),0),0)</f>
        <v>0</v>
      </c>
      <c r="AN58" s="138" cm="1">
        <f t="array" ref="AN58">$E58*IFERROR(IF($D58&lt;=AN$5,INDEX($E$15:$E$16,MATCH(AN$5,$H$5:$CA$5,0)-MATCH($D58,$D$18:$D$90,0)+1,0),0),0)</f>
        <v>0</v>
      </c>
      <c r="AO58" s="138" cm="1">
        <f t="array" ref="AO58">$E58*IFERROR(IF($D58&lt;=AO$5,INDEX($E$15:$E$16,MATCH(AO$5,$H$5:$CA$5,0)-MATCH($D58,$D$18:$D$90,0)+1,0),0),0)</f>
        <v>0</v>
      </c>
      <c r="AP58" s="138" cm="1">
        <f t="array" ref="AP58">$E58*IFERROR(IF($D58&lt;=AP$5,INDEX($E$15:$E$16,MATCH(AP$5,$H$5:$CA$5,0)-MATCH($D58,$D$18:$D$90,0)+1,0),0),0)</f>
        <v>0</v>
      </c>
      <c r="AQ58" s="138" cm="1">
        <f t="array" ref="AQ58">$E58*IFERROR(IF($D58&lt;=AQ$5,INDEX($E$15:$E$16,MATCH(AQ$5,$H$5:$CA$5,0)-MATCH($D58,$D$18:$D$90,0)+1,0),0),0)</f>
        <v>0</v>
      </c>
      <c r="AR58" s="138" cm="1">
        <f t="array" ref="AR58">$E58*IFERROR(IF($D58&lt;=AR$5,INDEX($E$15:$E$16,MATCH(AR$5,$H$5:$CA$5,0)-MATCH($D58,$D$18:$D$90,0)+1,0),0),0)</f>
        <v>0</v>
      </c>
      <c r="AS58" s="138" cm="1">
        <f t="array" ref="AS58">$E58*IFERROR(IF($D58&lt;=AS$5,INDEX($E$15:$E$16,MATCH(AS$5,$H$5:$CA$5,0)-MATCH($D58,$D$18:$D$90,0)+1,0),0),0)</f>
        <v>0</v>
      </c>
      <c r="AT58" s="138" cm="1">
        <f t="array" ref="AT58">$E58*IFERROR(IF($D58&lt;=AT$5,INDEX($E$15:$E$16,MATCH(AT$5,$H$5:$CA$5,0)-MATCH($D58,$D$18:$D$90,0)+1,0),0),0)</f>
        <v>0</v>
      </c>
      <c r="AU58" s="138" cm="1">
        <f t="array" ref="AU58">$E58*IFERROR(IF($D58&lt;=AU$5,INDEX($E$15:$E$16,MATCH(AU$5,$H$5:$CA$5,0)-MATCH($D58,$D$18:$D$90,0)+1,0),0),0)</f>
        <v>0</v>
      </c>
      <c r="AV58" s="138" cm="1">
        <f t="array" ref="AV58">$E58*IFERROR(IF($D58&lt;=AV$5,INDEX($E$15:$E$16,MATCH(AV$5,$H$5:$CA$5,0)-MATCH($D58,$D$18:$D$90,0)+1,0),0),0)</f>
        <v>246677.45833333334</v>
      </c>
      <c r="AW58" s="138" cm="1">
        <f t="array" ref="AW58">$E58*IFERROR(IF($D58&lt;=AW$5,INDEX($E$15:$E$16,MATCH(AW$5,$H$5:$CA$5,0)-MATCH($D58,$D$18:$D$90,0)+1,0),0),0)</f>
        <v>246677.45833333334</v>
      </c>
      <c r="AX58" s="138" cm="1">
        <f t="array" ref="AX58">$E58*IFERROR(IF($D58&lt;=AX$5,INDEX($E$15:$E$16,MATCH(AX$5,$H$5:$CA$5,0)-MATCH($D58,$D$18:$D$90,0)+1,0),0),0)</f>
        <v>0</v>
      </c>
      <c r="AY58" s="138" cm="1">
        <f t="array" ref="AY58">$E58*IFERROR(IF($D58&lt;=AY$5,INDEX($E$15:$E$16,MATCH(AY$5,$H$5:$CA$5,0)-MATCH($D58,$D$18:$D$90,0)+1,0),0),0)</f>
        <v>0</v>
      </c>
      <c r="AZ58" s="138" cm="1">
        <f t="array" ref="AZ58">$E58*IFERROR(IF($D58&lt;=AZ$5,INDEX($E$15:$E$16,MATCH(AZ$5,$H$5:$CA$5,0)-MATCH($D58,$D$18:$D$90,0)+1,0),0),0)</f>
        <v>0</v>
      </c>
      <c r="BA58" s="138" cm="1">
        <f t="array" ref="BA58">$E58*IFERROR(IF($D58&lt;=BA$5,INDEX($E$15:$E$16,MATCH(BA$5,$H$5:$CA$5,0)-MATCH($D58,$D$18:$D$90,0)+1,0),0),0)</f>
        <v>0</v>
      </c>
      <c r="BB58" s="138" cm="1">
        <f t="array" ref="BB58">$E58*IFERROR(IF($D58&lt;=BB$5,INDEX($E$15:$E$16,MATCH(BB$5,$H$5:$CA$5,0)-MATCH($D58,$D$18:$D$90,0)+1,0),0),0)</f>
        <v>0</v>
      </c>
      <c r="BC58" s="138" cm="1">
        <f t="array" ref="BC58">$E58*IFERROR(IF($D58&lt;=BC$5,INDEX($E$15:$E$16,MATCH(BC$5,$H$5:$CA$5,0)-MATCH($D58,$D$18:$D$90,0)+1,0),0),0)</f>
        <v>0</v>
      </c>
      <c r="BD58" s="138" cm="1">
        <f t="array" ref="BD58">$E58*IFERROR(IF($D58&lt;=BD$5,INDEX($E$15:$E$16,MATCH(BD$5,$H$5:$CA$5,0)-MATCH($D58,$D$18:$D$90,0)+1,0),0),0)</f>
        <v>0</v>
      </c>
      <c r="BE58" s="138" cm="1">
        <f t="array" ref="BE58">$E58*IFERROR(IF($D58&lt;=BE$5,INDEX($E$15:$E$16,MATCH(BE$5,$H$5:$CA$5,0)-MATCH($D58,$D$18:$D$90,0)+1,0),0),0)</f>
        <v>0</v>
      </c>
      <c r="BF58" s="138" cm="1">
        <f t="array" ref="BF58">$E58*IFERROR(IF($D58&lt;=BF$5,INDEX($E$15:$E$16,MATCH(BF$5,$H$5:$CA$5,0)-MATCH($D58,$D$18:$D$90,0)+1,0),0),0)</f>
        <v>0</v>
      </c>
      <c r="BG58" s="138" cm="1">
        <f t="array" ref="BG58">$E58*IFERROR(IF($D58&lt;=BG$5,INDEX($E$15:$E$16,MATCH(BG$5,$H$5:$CA$5,0)-MATCH($D58,$D$18:$D$90,0)+1,0),0),0)</f>
        <v>0</v>
      </c>
      <c r="BH58" s="138" cm="1">
        <f t="array" ref="BH58">$E58*IFERROR(IF($D58&lt;=BH$5,INDEX($E$15:$E$16,MATCH(BH$5,$H$5:$CA$5,0)-MATCH($D58,$D$18:$D$90,0)+1,0),0),0)</f>
        <v>0</v>
      </c>
      <c r="BI58" s="138" cm="1">
        <f t="array" ref="BI58">$E58*IFERROR(IF($D58&lt;=BI$5,INDEX($E$15:$E$16,MATCH(BI$5,$H$5:$CA$5,0)-MATCH($D58,$D$18:$D$90,0)+1,0),0),0)</f>
        <v>0</v>
      </c>
      <c r="BJ58" s="138" cm="1">
        <f t="array" ref="BJ58">$E58*IFERROR(IF($D58&lt;=BJ$5,INDEX($E$15:$E$16,MATCH(BJ$5,$H$5:$CA$5,0)-MATCH($D58,$D$18:$D$90,0)+1,0),0),0)</f>
        <v>0</v>
      </c>
      <c r="BK58" s="138" cm="1">
        <f t="array" ref="BK58">$E58*IFERROR(IF($D58&lt;=BK$5,INDEX($E$15:$E$16,MATCH(BK$5,$H$5:$CA$5,0)-MATCH($D58,$D$18:$D$90,0)+1,0),0),0)</f>
        <v>0</v>
      </c>
      <c r="BL58" s="138" cm="1">
        <f t="array" ref="BL58">$E58*IFERROR(IF($D58&lt;=BL$5,INDEX($E$15:$E$16,MATCH(BL$5,$H$5:$CA$5,0)-MATCH($D58,$D$18:$D$90,0)+1,0),0),0)</f>
        <v>0</v>
      </c>
      <c r="BM58" s="138" cm="1">
        <f t="array" ref="BM58">$E58*IFERROR(IF($D58&lt;=BM$5,INDEX($E$15:$E$16,MATCH(BM$5,$H$5:$CA$5,0)-MATCH($D58,$D$18:$D$90,0)+1,0),0),0)</f>
        <v>0</v>
      </c>
      <c r="BN58" s="138" cm="1">
        <f t="array" ref="BN58">$E58*IFERROR(IF($D58&lt;=BN$5,INDEX($E$15:$E$16,MATCH(BN$5,$H$5:$CA$5,0)-MATCH($D58,$D$18:$D$90,0)+1,0),0),0)</f>
        <v>0</v>
      </c>
      <c r="BO58" s="138" cm="1">
        <f t="array" ref="BO58">$E58*IFERROR(IF($D58&lt;=BO$5,INDEX($E$15:$E$16,MATCH(BO$5,$H$5:$CA$5,0)-MATCH($D58,$D$18:$D$90,0)+1,0),0),0)</f>
        <v>0</v>
      </c>
      <c r="BP58" s="138" cm="1">
        <f t="array" ref="BP58">$E58*IFERROR(IF($D58&lt;=BP$5,INDEX($E$15:$E$16,MATCH(BP$5,$H$5:$CA$5,0)-MATCH($D58,$D$18:$D$90,0)+1,0),0),0)</f>
        <v>0</v>
      </c>
      <c r="BQ58" s="138" cm="1">
        <f t="array" ref="BQ58">$E58*IFERROR(IF($D58&lt;=BQ$5,INDEX($E$15:$E$16,MATCH(BQ$5,$H$5:$CA$5,0)-MATCH($D58,$D$18:$D$90,0)+1,0),0),0)</f>
        <v>0</v>
      </c>
      <c r="BR58" s="138" cm="1">
        <f t="array" ref="BR58">$E58*IFERROR(IF($D58&lt;=BR$5,INDEX($E$15:$E$16,MATCH(BR$5,$H$5:$CA$5,0)-MATCH($D58,$D$18:$D$90,0)+1,0),0),0)</f>
        <v>0</v>
      </c>
      <c r="BS58" s="138" cm="1">
        <f t="array" ref="BS58">$E58*IFERROR(IF($D58&lt;=BS$5,INDEX($E$15:$E$16,MATCH(BS$5,$H$5:$CA$5,0)-MATCH($D58,$D$18:$D$90,0)+1,0),0),0)</f>
        <v>0</v>
      </c>
      <c r="BT58" s="138" cm="1">
        <f t="array" ref="BT58">$E58*IFERROR(IF($D58&lt;=BT$5,INDEX($E$15:$E$16,MATCH(BT$5,$H$5:$CA$5,0)-MATCH($D58,$D$18:$D$90,0)+1,0),0),0)</f>
        <v>0</v>
      </c>
      <c r="BU58" s="138" cm="1">
        <f t="array" ref="BU58">$E58*IFERROR(IF($D58&lt;=BU$5,INDEX($E$15:$E$16,MATCH(BU$5,$H$5:$CA$5,0)-MATCH($D58,$D$18:$D$90,0)+1,0),0),0)</f>
        <v>0</v>
      </c>
      <c r="BV58" s="138" cm="1">
        <f t="array" ref="BV58">$E58*IFERROR(IF($D58&lt;=BV$5,INDEX($E$15:$E$16,MATCH(BV$5,$H$5:$CA$5,0)-MATCH($D58,$D$18:$D$90,0)+1,0),0),0)</f>
        <v>0</v>
      </c>
      <c r="BW58" s="138" cm="1">
        <f t="array" ref="BW58">$E58*IFERROR(IF($D58&lt;=BW$5,INDEX($E$15:$E$16,MATCH(BW$5,$H$5:$CA$5,0)-MATCH($D58,$D$18:$D$90,0)+1,0),0),0)</f>
        <v>0</v>
      </c>
      <c r="BX58" s="138" cm="1">
        <f t="array" ref="BX58">$E58*IFERROR(IF($D58&lt;=BX$5,INDEX($E$15:$E$16,MATCH(BX$5,$H$5:$CA$5,0)-MATCH($D58,$D$18:$D$90,0)+1,0),0),0)</f>
        <v>0</v>
      </c>
      <c r="BY58" s="138" cm="1">
        <f t="array" ref="BY58">$E58*IFERROR(IF($D58&lt;=BY$5,INDEX($E$15:$E$16,MATCH(BY$5,$H$5:$CA$5,0)-MATCH($D58,$D$18:$D$90,0)+1,0),0),0)</f>
        <v>0</v>
      </c>
      <c r="BZ58" s="138" cm="1">
        <f t="array" ref="BZ58">$E58*IFERROR(IF($D58&lt;=BZ$5,INDEX($E$15:$E$16,MATCH(BZ$5,$H$5:$CA$5,0)-MATCH($D58,$D$18:$D$90,0)+1,0),0),0)</f>
        <v>0</v>
      </c>
      <c r="CA58" s="138" cm="1">
        <f t="array" ref="CA58">$E58*IFERROR(IF($D58&lt;=CA$5,INDEX($E$15:$E$16,MATCH(CA$5,$H$5:$CA$5,0)-MATCH($D58,$D$18:$D$90,0)+1,0),0),0)</f>
        <v>0</v>
      </c>
    </row>
    <row r="59" spans="4:79" outlineLevel="1">
      <c r="D59" s="24">
        <f t="shared" si="10"/>
        <v>47299</v>
      </c>
      <c r="E59" s="137" cm="1">
        <f t="array" ref="E59">INDEX($H$7:$CA$7,0,MATCH($D59,$H$5:$CA$5,0))</f>
        <v>460915.16666666669</v>
      </c>
      <c r="H59" s="138" cm="1">
        <f t="array" ref="H59">$E59*IFERROR(IF($D59&lt;=H$5,INDEX($E$15:$E$16,MATCH(H$5,$H$5:$CA$5,0)-MATCH($D59,$D$18:$D$90,0)+1,0),0),0)</f>
        <v>0</v>
      </c>
      <c r="I59" s="138" cm="1">
        <f t="array" ref="I59">$E59*IFERROR(IF($D59&lt;=I$5,INDEX($E$15:$E$16,MATCH(I$5,$H$5:$CA$5,0)-MATCH($D59,$D$18:$D$90,0)+1,0),0),0)</f>
        <v>0</v>
      </c>
      <c r="J59" s="138" cm="1">
        <f t="array" ref="J59">$E59*IFERROR(IF($D59&lt;=J$5,INDEX($E$15:$E$16,MATCH(J$5,$H$5:$CA$5,0)-MATCH($D59,$D$18:$D$90,0)+1,0),0),0)</f>
        <v>0</v>
      </c>
      <c r="K59" s="138" cm="1">
        <f t="array" ref="K59">$E59*IFERROR(IF($D59&lt;=K$5,INDEX($E$15:$E$16,MATCH(K$5,$H$5:$CA$5,0)-MATCH($D59,$D$18:$D$90,0)+1,0),0),0)</f>
        <v>0</v>
      </c>
      <c r="L59" s="138" cm="1">
        <f t="array" ref="L59">$E59*IFERROR(IF($D59&lt;=L$5,INDEX($E$15:$E$16,MATCH(L$5,$H$5:$CA$5,0)-MATCH($D59,$D$18:$D$90,0)+1,0),0),0)</f>
        <v>0</v>
      </c>
      <c r="M59" s="138" cm="1">
        <f t="array" ref="M59">$E59*IFERROR(IF($D59&lt;=M$5,INDEX($E$15:$E$16,MATCH(M$5,$H$5:$CA$5,0)-MATCH($D59,$D$18:$D$90,0)+1,0),0),0)</f>
        <v>0</v>
      </c>
      <c r="N59" s="138" cm="1">
        <f t="array" ref="N59">$E59*IFERROR(IF($D59&lt;=N$5,INDEX($E$15:$E$16,MATCH(N$5,$H$5:$CA$5,0)-MATCH($D59,$D$18:$D$90,0)+1,0),0),0)</f>
        <v>0</v>
      </c>
      <c r="O59" s="138" cm="1">
        <f t="array" ref="O59">$E59*IFERROR(IF($D59&lt;=O$5,INDEX($E$15:$E$16,MATCH(O$5,$H$5:$CA$5,0)-MATCH($D59,$D$18:$D$90,0)+1,0),0),0)</f>
        <v>0</v>
      </c>
      <c r="P59" s="138" cm="1">
        <f t="array" ref="P59">$E59*IFERROR(IF($D59&lt;=P$5,INDEX($E$15:$E$16,MATCH(P$5,$H$5:$CA$5,0)-MATCH($D59,$D$18:$D$90,0)+1,0),0),0)</f>
        <v>0</v>
      </c>
      <c r="Q59" s="138" cm="1">
        <f t="array" ref="Q59">$E59*IFERROR(IF($D59&lt;=Q$5,INDEX($E$15:$E$16,MATCH(Q$5,$H$5:$CA$5,0)-MATCH($D59,$D$18:$D$90,0)+1,0),0),0)</f>
        <v>0</v>
      </c>
      <c r="R59" s="138" cm="1">
        <f t="array" ref="R59">$E59*IFERROR(IF($D59&lt;=R$5,INDEX($E$15:$E$16,MATCH(R$5,$H$5:$CA$5,0)-MATCH($D59,$D$18:$D$90,0)+1,0),0),0)</f>
        <v>0</v>
      </c>
      <c r="S59" s="138" cm="1">
        <f t="array" ref="S59">$E59*IFERROR(IF($D59&lt;=S$5,INDEX($E$15:$E$16,MATCH(S$5,$H$5:$CA$5,0)-MATCH($D59,$D$18:$D$90,0)+1,0),0),0)</f>
        <v>0</v>
      </c>
      <c r="T59" s="138" cm="1">
        <f t="array" ref="T59">$E59*IFERROR(IF($D59&lt;=T$5,INDEX($E$15:$E$16,MATCH(T$5,$H$5:$CA$5,0)-MATCH($D59,$D$18:$D$90,0)+1,0),0),0)</f>
        <v>0</v>
      </c>
      <c r="U59" s="138" cm="1">
        <f t="array" ref="U59">$E59*IFERROR(IF($D59&lt;=U$5,INDEX($E$15:$E$16,MATCH(U$5,$H$5:$CA$5,0)-MATCH($D59,$D$18:$D$90,0)+1,0),0),0)</f>
        <v>0</v>
      </c>
      <c r="V59" s="138" cm="1">
        <f t="array" ref="V59">$E59*IFERROR(IF($D59&lt;=V$5,INDEX($E$15:$E$16,MATCH(V$5,$H$5:$CA$5,0)-MATCH($D59,$D$18:$D$90,0)+1,0),0),0)</f>
        <v>0</v>
      </c>
      <c r="W59" s="138" cm="1">
        <f t="array" ref="W59">$E59*IFERROR(IF($D59&lt;=W$5,INDEX($E$15:$E$16,MATCH(W$5,$H$5:$CA$5,0)-MATCH($D59,$D$18:$D$90,0)+1,0),0),0)</f>
        <v>0</v>
      </c>
      <c r="X59" s="138" cm="1">
        <f t="array" ref="X59">$E59*IFERROR(IF($D59&lt;=X$5,INDEX($E$15:$E$16,MATCH(X$5,$H$5:$CA$5,0)-MATCH($D59,$D$18:$D$90,0)+1,0),0),0)</f>
        <v>0</v>
      </c>
      <c r="Y59" s="138" cm="1">
        <f t="array" ref="Y59">$E59*IFERROR(IF($D59&lt;=Y$5,INDEX($E$15:$E$16,MATCH(Y$5,$H$5:$CA$5,0)-MATCH($D59,$D$18:$D$90,0)+1,0),0),0)</f>
        <v>0</v>
      </c>
      <c r="Z59" s="138" cm="1">
        <f t="array" ref="Z59">$E59*IFERROR(IF($D59&lt;=Z$5,INDEX($E$15:$E$16,MATCH(Z$5,$H$5:$CA$5,0)-MATCH($D59,$D$18:$D$90,0)+1,0),0),0)</f>
        <v>0</v>
      </c>
      <c r="AA59" s="138" cm="1">
        <f t="array" ref="AA59">$E59*IFERROR(IF($D59&lt;=AA$5,INDEX($E$15:$E$16,MATCH(AA$5,$H$5:$CA$5,0)-MATCH($D59,$D$18:$D$90,0)+1,0),0),0)</f>
        <v>0</v>
      </c>
      <c r="AB59" s="138" cm="1">
        <f t="array" ref="AB59">$E59*IFERROR(IF($D59&lt;=AB$5,INDEX($E$15:$E$16,MATCH(AB$5,$H$5:$CA$5,0)-MATCH($D59,$D$18:$D$90,0)+1,0),0),0)</f>
        <v>0</v>
      </c>
      <c r="AC59" s="138" cm="1">
        <f t="array" ref="AC59">$E59*IFERROR(IF($D59&lt;=AC$5,INDEX($E$15:$E$16,MATCH(AC$5,$H$5:$CA$5,0)-MATCH($D59,$D$18:$D$90,0)+1,0),0),0)</f>
        <v>0</v>
      </c>
      <c r="AD59" s="138" cm="1">
        <f t="array" ref="AD59">$E59*IFERROR(IF($D59&lt;=AD$5,INDEX($E$15:$E$16,MATCH(AD$5,$H$5:$CA$5,0)-MATCH($D59,$D$18:$D$90,0)+1,0),0),0)</f>
        <v>0</v>
      </c>
      <c r="AE59" s="138" cm="1">
        <f t="array" ref="AE59">$E59*IFERROR(IF($D59&lt;=AE$5,INDEX($E$15:$E$16,MATCH(AE$5,$H$5:$CA$5,0)-MATCH($D59,$D$18:$D$90,0)+1,0),0),0)</f>
        <v>0</v>
      </c>
      <c r="AF59" s="138" cm="1">
        <f t="array" ref="AF59">$E59*IFERROR(IF($D59&lt;=AF$5,INDEX($E$15:$E$16,MATCH(AF$5,$H$5:$CA$5,0)-MATCH($D59,$D$18:$D$90,0)+1,0),0),0)</f>
        <v>0</v>
      </c>
      <c r="AG59" s="138" cm="1">
        <f t="array" ref="AG59">$E59*IFERROR(IF($D59&lt;=AG$5,INDEX($E$15:$E$16,MATCH(AG$5,$H$5:$CA$5,0)-MATCH($D59,$D$18:$D$90,0)+1,0),0),0)</f>
        <v>0</v>
      </c>
      <c r="AH59" s="138" cm="1">
        <f t="array" ref="AH59">$E59*IFERROR(IF($D59&lt;=AH$5,INDEX($E$15:$E$16,MATCH(AH$5,$H$5:$CA$5,0)-MATCH($D59,$D$18:$D$90,0)+1,0),0),0)</f>
        <v>0</v>
      </c>
      <c r="AI59" s="138" cm="1">
        <f t="array" ref="AI59">$E59*IFERROR(IF($D59&lt;=AI$5,INDEX($E$15:$E$16,MATCH(AI$5,$H$5:$CA$5,0)-MATCH($D59,$D$18:$D$90,0)+1,0),0),0)</f>
        <v>0</v>
      </c>
      <c r="AJ59" s="138" cm="1">
        <f t="array" ref="AJ59">$E59*IFERROR(IF($D59&lt;=AJ$5,INDEX($E$15:$E$16,MATCH(AJ$5,$H$5:$CA$5,0)-MATCH($D59,$D$18:$D$90,0)+1,0),0),0)</f>
        <v>0</v>
      </c>
      <c r="AK59" s="138" cm="1">
        <f t="array" ref="AK59">$E59*IFERROR(IF($D59&lt;=AK$5,INDEX($E$15:$E$16,MATCH(AK$5,$H$5:$CA$5,0)-MATCH($D59,$D$18:$D$90,0)+1,0),0),0)</f>
        <v>0</v>
      </c>
      <c r="AL59" s="138" cm="1">
        <f t="array" ref="AL59">$E59*IFERROR(IF($D59&lt;=AL$5,INDEX($E$15:$E$16,MATCH(AL$5,$H$5:$CA$5,0)-MATCH($D59,$D$18:$D$90,0)+1,0),0),0)</f>
        <v>0</v>
      </c>
      <c r="AM59" s="138" cm="1">
        <f t="array" ref="AM59">$E59*IFERROR(IF($D59&lt;=AM$5,INDEX($E$15:$E$16,MATCH(AM$5,$H$5:$CA$5,0)-MATCH($D59,$D$18:$D$90,0)+1,0),0),0)</f>
        <v>0</v>
      </c>
      <c r="AN59" s="138" cm="1">
        <f t="array" ref="AN59">$E59*IFERROR(IF($D59&lt;=AN$5,INDEX($E$15:$E$16,MATCH(AN$5,$H$5:$CA$5,0)-MATCH($D59,$D$18:$D$90,0)+1,0),0),0)</f>
        <v>0</v>
      </c>
      <c r="AO59" s="138" cm="1">
        <f t="array" ref="AO59">$E59*IFERROR(IF($D59&lt;=AO$5,INDEX($E$15:$E$16,MATCH(AO$5,$H$5:$CA$5,0)-MATCH($D59,$D$18:$D$90,0)+1,0),0),0)</f>
        <v>0</v>
      </c>
      <c r="AP59" s="138" cm="1">
        <f t="array" ref="AP59">$E59*IFERROR(IF($D59&lt;=AP$5,INDEX($E$15:$E$16,MATCH(AP$5,$H$5:$CA$5,0)-MATCH($D59,$D$18:$D$90,0)+1,0),0),0)</f>
        <v>0</v>
      </c>
      <c r="AQ59" s="138" cm="1">
        <f t="array" ref="AQ59">$E59*IFERROR(IF($D59&lt;=AQ$5,INDEX($E$15:$E$16,MATCH(AQ$5,$H$5:$CA$5,0)-MATCH($D59,$D$18:$D$90,0)+1,0),0),0)</f>
        <v>0</v>
      </c>
      <c r="AR59" s="138" cm="1">
        <f t="array" ref="AR59">$E59*IFERROR(IF($D59&lt;=AR$5,INDEX($E$15:$E$16,MATCH(AR$5,$H$5:$CA$5,0)-MATCH($D59,$D$18:$D$90,0)+1,0),0),0)</f>
        <v>0</v>
      </c>
      <c r="AS59" s="138" cm="1">
        <f t="array" ref="AS59">$E59*IFERROR(IF($D59&lt;=AS$5,INDEX($E$15:$E$16,MATCH(AS$5,$H$5:$CA$5,0)-MATCH($D59,$D$18:$D$90,0)+1,0),0),0)</f>
        <v>0</v>
      </c>
      <c r="AT59" s="138" cm="1">
        <f t="array" ref="AT59">$E59*IFERROR(IF($D59&lt;=AT$5,INDEX($E$15:$E$16,MATCH(AT$5,$H$5:$CA$5,0)-MATCH($D59,$D$18:$D$90,0)+1,0),0),0)</f>
        <v>0</v>
      </c>
      <c r="AU59" s="138" cm="1">
        <f t="array" ref="AU59">$E59*IFERROR(IF($D59&lt;=AU$5,INDEX($E$15:$E$16,MATCH(AU$5,$H$5:$CA$5,0)-MATCH($D59,$D$18:$D$90,0)+1,0),0),0)</f>
        <v>0</v>
      </c>
      <c r="AV59" s="138" cm="1">
        <f t="array" ref="AV59">$E59*IFERROR(IF($D59&lt;=AV$5,INDEX($E$15:$E$16,MATCH(AV$5,$H$5:$CA$5,0)-MATCH($D59,$D$18:$D$90,0)+1,0),0),0)</f>
        <v>0</v>
      </c>
      <c r="AW59" s="138" cm="1">
        <f t="array" ref="AW59">$E59*IFERROR(IF($D59&lt;=AW$5,INDEX($E$15:$E$16,MATCH(AW$5,$H$5:$CA$5,0)-MATCH($D59,$D$18:$D$90,0)+1,0),0),0)</f>
        <v>230457.58333333334</v>
      </c>
      <c r="AX59" s="138" cm="1">
        <f t="array" ref="AX59">$E59*IFERROR(IF($D59&lt;=AX$5,INDEX($E$15:$E$16,MATCH(AX$5,$H$5:$CA$5,0)-MATCH($D59,$D$18:$D$90,0)+1,0),0),0)</f>
        <v>230457.58333333334</v>
      </c>
      <c r="AY59" s="138" cm="1">
        <f t="array" ref="AY59">$E59*IFERROR(IF($D59&lt;=AY$5,INDEX($E$15:$E$16,MATCH(AY$5,$H$5:$CA$5,0)-MATCH($D59,$D$18:$D$90,0)+1,0),0),0)</f>
        <v>0</v>
      </c>
      <c r="AZ59" s="138" cm="1">
        <f t="array" ref="AZ59">$E59*IFERROR(IF($D59&lt;=AZ$5,INDEX($E$15:$E$16,MATCH(AZ$5,$H$5:$CA$5,0)-MATCH($D59,$D$18:$D$90,0)+1,0),0),0)</f>
        <v>0</v>
      </c>
      <c r="BA59" s="138" cm="1">
        <f t="array" ref="BA59">$E59*IFERROR(IF($D59&lt;=BA$5,INDEX($E$15:$E$16,MATCH(BA$5,$H$5:$CA$5,0)-MATCH($D59,$D$18:$D$90,0)+1,0),0),0)</f>
        <v>0</v>
      </c>
      <c r="BB59" s="138" cm="1">
        <f t="array" ref="BB59">$E59*IFERROR(IF($D59&lt;=BB$5,INDEX($E$15:$E$16,MATCH(BB$5,$H$5:$CA$5,0)-MATCH($D59,$D$18:$D$90,0)+1,0),0),0)</f>
        <v>0</v>
      </c>
      <c r="BC59" s="138" cm="1">
        <f t="array" ref="BC59">$E59*IFERROR(IF($D59&lt;=BC$5,INDEX($E$15:$E$16,MATCH(BC$5,$H$5:$CA$5,0)-MATCH($D59,$D$18:$D$90,0)+1,0),0),0)</f>
        <v>0</v>
      </c>
      <c r="BD59" s="138" cm="1">
        <f t="array" ref="BD59">$E59*IFERROR(IF($D59&lt;=BD$5,INDEX($E$15:$E$16,MATCH(BD$5,$H$5:$CA$5,0)-MATCH($D59,$D$18:$D$90,0)+1,0),0),0)</f>
        <v>0</v>
      </c>
      <c r="BE59" s="138" cm="1">
        <f t="array" ref="BE59">$E59*IFERROR(IF($D59&lt;=BE$5,INDEX($E$15:$E$16,MATCH(BE$5,$H$5:$CA$5,0)-MATCH($D59,$D$18:$D$90,0)+1,0),0),0)</f>
        <v>0</v>
      </c>
      <c r="BF59" s="138" cm="1">
        <f t="array" ref="BF59">$E59*IFERROR(IF($D59&lt;=BF$5,INDEX($E$15:$E$16,MATCH(BF$5,$H$5:$CA$5,0)-MATCH($D59,$D$18:$D$90,0)+1,0),0),0)</f>
        <v>0</v>
      </c>
      <c r="BG59" s="138" cm="1">
        <f t="array" ref="BG59">$E59*IFERROR(IF($D59&lt;=BG$5,INDEX($E$15:$E$16,MATCH(BG$5,$H$5:$CA$5,0)-MATCH($D59,$D$18:$D$90,0)+1,0),0),0)</f>
        <v>0</v>
      </c>
      <c r="BH59" s="138" cm="1">
        <f t="array" ref="BH59">$E59*IFERROR(IF($D59&lt;=BH$5,INDEX($E$15:$E$16,MATCH(BH$5,$H$5:$CA$5,0)-MATCH($D59,$D$18:$D$90,0)+1,0),0),0)</f>
        <v>0</v>
      </c>
      <c r="BI59" s="138" cm="1">
        <f t="array" ref="BI59">$E59*IFERROR(IF($D59&lt;=BI$5,INDEX($E$15:$E$16,MATCH(BI$5,$H$5:$CA$5,0)-MATCH($D59,$D$18:$D$90,0)+1,0),0),0)</f>
        <v>0</v>
      </c>
      <c r="BJ59" s="138" cm="1">
        <f t="array" ref="BJ59">$E59*IFERROR(IF($D59&lt;=BJ$5,INDEX($E$15:$E$16,MATCH(BJ$5,$H$5:$CA$5,0)-MATCH($D59,$D$18:$D$90,0)+1,0),0),0)</f>
        <v>0</v>
      </c>
      <c r="BK59" s="138" cm="1">
        <f t="array" ref="BK59">$E59*IFERROR(IF($D59&lt;=BK$5,INDEX($E$15:$E$16,MATCH(BK$5,$H$5:$CA$5,0)-MATCH($D59,$D$18:$D$90,0)+1,0),0),0)</f>
        <v>0</v>
      </c>
      <c r="BL59" s="138" cm="1">
        <f t="array" ref="BL59">$E59*IFERROR(IF($D59&lt;=BL$5,INDEX($E$15:$E$16,MATCH(BL$5,$H$5:$CA$5,0)-MATCH($D59,$D$18:$D$90,0)+1,0),0),0)</f>
        <v>0</v>
      </c>
      <c r="BM59" s="138" cm="1">
        <f t="array" ref="BM59">$E59*IFERROR(IF($D59&lt;=BM$5,INDEX($E$15:$E$16,MATCH(BM$5,$H$5:$CA$5,0)-MATCH($D59,$D$18:$D$90,0)+1,0),0),0)</f>
        <v>0</v>
      </c>
      <c r="BN59" s="138" cm="1">
        <f t="array" ref="BN59">$E59*IFERROR(IF($D59&lt;=BN$5,INDEX($E$15:$E$16,MATCH(BN$5,$H$5:$CA$5,0)-MATCH($D59,$D$18:$D$90,0)+1,0),0),0)</f>
        <v>0</v>
      </c>
      <c r="BO59" s="138" cm="1">
        <f t="array" ref="BO59">$E59*IFERROR(IF($D59&lt;=BO$5,INDEX($E$15:$E$16,MATCH(BO$5,$H$5:$CA$5,0)-MATCH($D59,$D$18:$D$90,0)+1,0),0),0)</f>
        <v>0</v>
      </c>
      <c r="BP59" s="138" cm="1">
        <f t="array" ref="BP59">$E59*IFERROR(IF($D59&lt;=BP$5,INDEX($E$15:$E$16,MATCH(BP$5,$H$5:$CA$5,0)-MATCH($D59,$D$18:$D$90,0)+1,0),0),0)</f>
        <v>0</v>
      </c>
      <c r="BQ59" s="138" cm="1">
        <f t="array" ref="BQ59">$E59*IFERROR(IF($D59&lt;=BQ$5,INDEX($E$15:$E$16,MATCH(BQ$5,$H$5:$CA$5,0)-MATCH($D59,$D$18:$D$90,0)+1,0),0),0)</f>
        <v>0</v>
      </c>
      <c r="BR59" s="138" cm="1">
        <f t="array" ref="BR59">$E59*IFERROR(IF($D59&lt;=BR$5,INDEX($E$15:$E$16,MATCH(BR$5,$H$5:$CA$5,0)-MATCH($D59,$D$18:$D$90,0)+1,0),0),0)</f>
        <v>0</v>
      </c>
      <c r="BS59" s="138" cm="1">
        <f t="array" ref="BS59">$E59*IFERROR(IF($D59&lt;=BS$5,INDEX($E$15:$E$16,MATCH(BS$5,$H$5:$CA$5,0)-MATCH($D59,$D$18:$D$90,0)+1,0),0),0)</f>
        <v>0</v>
      </c>
      <c r="BT59" s="138" cm="1">
        <f t="array" ref="BT59">$E59*IFERROR(IF($D59&lt;=BT$5,INDEX($E$15:$E$16,MATCH(BT$5,$H$5:$CA$5,0)-MATCH($D59,$D$18:$D$90,0)+1,0),0),0)</f>
        <v>0</v>
      </c>
      <c r="BU59" s="138" cm="1">
        <f t="array" ref="BU59">$E59*IFERROR(IF($D59&lt;=BU$5,INDEX($E$15:$E$16,MATCH(BU$5,$H$5:$CA$5,0)-MATCH($D59,$D$18:$D$90,0)+1,0),0),0)</f>
        <v>0</v>
      </c>
      <c r="BV59" s="138" cm="1">
        <f t="array" ref="BV59">$E59*IFERROR(IF($D59&lt;=BV$5,INDEX($E$15:$E$16,MATCH(BV$5,$H$5:$CA$5,0)-MATCH($D59,$D$18:$D$90,0)+1,0),0),0)</f>
        <v>0</v>
      </c>
      <c r="BW59" s="138" cm="1">
        <f t="array" ref="BW59">$E59*IFERROR(IF($D59&lt;=BW$5,INDEX($E$15:$E$16,MATCH(BW$5,$H$5:$CA$5,0)-MATCH($D59,$D$18:$D$90,0)+1,0),0),0)</f>
        <v>0</v>
      </c>
      <c r="BX59" s="138" cm="1">
        <f t="array" ref="BX59">$E59*IFERROR(IF($D59&lt;=BX$5,INDEX($E$15:$E$16,MATCH(BX$5,$H$5:$CA$5,0)-MATCH($D59,$D$18:$D$90,0)+1,0),0),0)</f>
        <v>0</v>
      </c>
      <c r="BY59" s="138" cm="1">
        <f t="array" ref="BY59">$E59*IFERROR(IF($D59&lt;=BY$5,INDEX($E$15:$E$16,MATCH(BY$5,$H$5:$CA$5,0)-MATCH($D59,$D$18:$D$90,0)+1,0),0),0)</f>
        <v>0</v>
      </c>
      <c r="BZ59" s="138" cm="1">
        <f t="array" ref="BZ59">$E59*IFERROR(IF($D59&lt;=BZ$5,INDEX($E$15:$E$16,MATCH(BZ$5,$H$5:$CA$5,0)-MATCH($D59,$D$18:$D$90,0)+1,0),0),0)</f>
        <v>0</v>
      </c>
      <c r="CA59" s="138" cm="1">
        <f t="array" ref="CA59">$E59*IFERROR(IF($D59&lt;=CA$5,INDEX($E$15:$E$16,MATCH(CA$5,$H$5:$CA$5,0)-MATCH($D59,$D$18:$D$90,0)+1,0),0),0)</f>
        <v>0</v>
      </c>
    </row>
    <row r="60" spans="4:79" outlineLevel="1">
      <c r="D60" s="24">
        <f t="shared" si="10"/>
        <v>47330</v>
      </c>
      <c r="E60" s="137" cm="1">
        <f t="array" ref="E60">INDEX($H$7:$CA$7,0,MATCH($D60,$H$5:$CA$5,0))</f>
        <v>493354.91666666669</v>
      </c>
      <c r="H60" s="138" cm="1">
        <f t="array" ref="H60">$E60*IFERROR(IF($D60&lt;=H$5,INDEX($E$15:$E$16,MATCH(H$5,$H$5:$CA$5,0)-MATCH($D60,$D$18:$D$90,0)+1,0),0),0)</f>
        <v>0</v>
      </c>
      <c r="I60" s="138" cm="1">
        <f t="array" ref="I60">$E60*IFERROR(IF($D60&lt;=I$5,INDEX($E$15:$E$16,MATCH(I$5,$H$5:$CA$5,0)-MATCH($D60,$D$18:$D$90,0)+1,0),0),0)</f>
        <v>0</v>
      </c>
      <c r="J60" s="138" cm="1">
        <f t="array" ref="J60">$E60*IFERROR(IF($D60&lt;=J$5,INDEX($E$15:$E$16,MATCH(J$5,$H$5:$CA$5,0)-MATCH($D60,$D$18:$D$90,0)+1,0),0),0)</f>
        <v>0</v>
      </c>
      <c r="K60" s="138" cm="1">
        <f t="array" ref="K60">$E60*IFERROR(IF($D60&lt;=K$5,INDEX($E$15:$E$16,MATCH(K$5,$H$5:$CA$5,0)-MATCH($D60,$D$18:$D$90,0)+1,0),0),0)</f>
        <v>0</v>
      </c>
      <c r="L60" s="138" cm="1">
        <f t="array" ref="L60">$E60*IFERROR(IF($D60&lt;=L$5,INDEX($E$15:$E$16,MATCH(L$5,$H$5:$CA$5,0)-MATCH($D60,$D$18:$D$90,0)+1,0),0),0)</f>
        <v>0</v>
      </c>
      <c r="M60" s="138" cm="1">
        <f t="array" ref="M60">$E60*IFERROR(IF($D60&lt;=M$5,INDEX($E$15:$E$16,MATCH(M$5,$H$5:$CA$5,0)-MATCH($D60,$D$18:$D$90,0)+1,0),0),0)</f>
        <v>0</v>
      </c>
      <c r="N60" s="138" cm="1">
        <f t="array" ref="N60">$E60*IFERROR(IF($D60&lt;=N$5,INDEX($E$15:$E$16,MATCH(N$5,$H$5:$CA$5,0)-MATCH($D60,$D$18:$D$90,0)+1,0),0),0)</f>
        <v>0</v>
      </c>
      <c r="O60" s="138" cm="1">
        <f t="array" ref="O60">$E60*IFERROR(IF($D60&lt;=O$5,INDEX($E$15:$E$16,MATCH(O$5,$H$5:$CA$5,0)-MATCH($D60,$D$18:$D$90,0)+1,0),0),0)</f>
        <v>0</v>
      </c>
      <c r="P60" s="138" cm="1">
        <f t="array" ref="P60">$E60*IFERROR(IF($D60&lt;=P$5,INDEX($E$15:$E$16,MATCH(P$5,$H$5:$CA$5,0)-MATCH($D60,$D$18:$D$90,0)+1,0),0),0)</f>
        <v>0</v>
      </c>
      <c r="Q60" s="138" cm="1">
        <f t="array" ref="Q60">$E60*IFERROR(IF($D60&lt;=Q$5,INDEX($E$15:$E$16,MATCH(Q$5,$H$5:$CA$5,0)-MATCH($D60,$D$18:$D$90,0)+1,0),0),0)</f>
        <v>0</v>
      </c>
      <c r="R60" s="138" cm="1">
        <f t="array" ref="R60">$E60*IFERROR(IF($D60&lt;=R$5,INDEX($E$15:$E$16,MATCH(R$5,$H$5:$CA$5,0)-MATCH($D60,$D$18:$D$90,0)+1,0),0),0)</f>
        <v>0</v>
      </c>
      <c r="S60" s="138" cm="1">
        <f t="array" ref="S60">$E60*IFERROR(IF($D60&lt;=S$5,INDEX($E$15:$E$16,MATCH(S$5,$H$5:$CA$5,0)-MATCH($D60,$D$18:$D$90,0)+1,0),0),0)</f>
        <v>0</v>
      </c>
      <c r="T60" s="138" cm="1">
        <f t="array" ref="T60">$E60*IFERROR(IF($D60&lt;=T$5,INDEX($E$15:$E$16,MATCH(T$5,$H$5:$CA$5,0)-MATCH($D60,$D$18:$D$90,0)+1,0),0),0)</f>
        <v>0</v>
      </c>
      <c r="U60" s="138" cm="1">
        <f t="array" ref="U60">$E60*IFERROR(IF($D60&lt;=U$5,INDEX($E$15:$E$16,MATCH(U$5,$H$5:$CA$5,0)-MATCH($D60,$D$18:$D$90,0)+1,0),0),0)</f>
        <v>0</v>
      </c>
      <c r="V60" s="138" cm="1">
        <f t="array" ref="V60">$E60*IFERROR(IF($D60&lt;=V$5,INDEX($E$15:$E$16,MATCH(V$5,$H$5:$CA$5,0)-MATCH($D60,$D$18:$D$90,0)+1,0),0),0)</f>
        <v>0</v>
      </c>
      <c r="W60" s="138" cm="1">
        <f t="array" ref="W60">$E60*IFERROR(IF($D60&lt;=W$5,INDEX($E$15:$E$16,MATCH(W$5,$H$5:$CA$5,0)-MATCH($D60,$D$18:$D$90,0)+1,0),0),0)</f>
        <v>0</v>
      </c>
      <c r="X60" s="138" cm="1">
        <f t="array" ref="X60">$E60*IFERROR(IF($D60&lt;=X$5,INDEX($E$15:$E$16,MATCH(X$5,$H$5:$CA$5,0)-MATCH($D60,$D$18:$D$90,0)+1,0),0),0)</f>
        <v>0</v>
      </c>
      <c r="Y60" s="138" cm="1">
        <f t="array" ref="Y60">$E60*IFERROR(IF($D60&lt;=Y$5,INDEX($E$15:$E$16,MATCH(Y$5,$H$5:$CA$5,0)-MATCH($D60,$D$18:$D$90,0)+1,0),0),0)</f>
        <v>0</v>
      </c>
      <c r="Z60" s="138" cm="1">
        <f t="array" ref="Z60">$E60*IFERROR(IF($D60&lt;=Z$5,INDEX($E$15:$E$16,MATCH(Z$5,$H$5:$CA$5,0)-MATCH($D60,$D$18:$D$90,0)+1,0),0),0)</f>
        <v>0</v>
      </c>
      <c r="AA60" s="138" cm="1">
        <f t="array" ref="AA60">$E60*IFERROR(IF($D60&lt;=AA$5,INDEX($E$15:$E$16,MATCH(AA$5,$H$5:$CA$5,0)-MATCH($D60,$D$18:$D$90,0)+1,0),0),0)</f>
        <v>0</v>
      </c>
      <c r="AB60" s="138" cm="1">
        <f t="array" ref="AB60">$E60*IFERROR(IF($D60&lt;=AB$5,INDEX($E$15:$E$16,MATCH(AB$5,$H$5:$CA$5,0)-MATCH($D60,$D$18:$D$90,0)+1,0),0),0)</f>
        <v>0</v>
      </c>
      <c r="AC60" s="138" cm="1">
        <f t="array" ref="AC60">$E60*IFERROR(IF($D60&lt;=AC$5,INDEX($E$15:$E$16,MATCH(AC$5,$H$5:$CA$5,0)-MATCH($D60,$D$18:$D$90,0)+1,0),0),0)</f>
        <v>0</v>
      </c>
      <c r="AD60" s="138" cm="1">
        <f t="array" ref="AD60">$E60*IFERROR(IF($D60&lt;=AD$5,INDEX($E$15:$E$16,MATCH(AD$5,$H$5:$CA$5,0)-MATCH($D60,$D$18:$D$90,0)+1,0),0),0)</f>
        <v>0</v>
      </c>
      <c r="AE60" s="138" cm="1">
        <f t="array" ref="AE60">$E60*IFERROR(IF($D60&lt;=AE$5,INDEX($E$15:$E$16,MATCH(AE$5,$H$5:$CA$5,0)-MATCH($D60,$D$18:$D$90,0)+1,0),0),0)</f>
        <v>0</v>
      </c>
      <c r="AF60" s="138" cm="1">
        <f t="array" ref="AF60">$E60*IFERROR(IF($D60&lt;=AF$5,INDEX($E$15:$E$16,MATCH(AF$5,$H$5:$CA$5,0)-MATCH($D60,$D$18:$D$90,0)+1,0),0),0)</f>
        <v>0</v>
      </c>
      <c r="AG60" s="138" cm="1">
        <f t="array" ref="AG60">$E60*IFERROR(IF($D60&lt;=AG$5,INDEX($E$15:$E$16,MATCH(AG$5,$H$5:$CA$5,0)-MATCH($D60,$D$18:$D$90,0)+1,0),0),0)</f>
        <v>0</v>
      </c>
      <c r="AH60" s="138" cm="1">
        <f t="array" ref="AH60">$E60*IFERROR(IF($D60&lt;=AH$5,INDEX($E$15:$E$16,MATCH(AH$5,$H$5:$CA$5,0)-MATCH($D60,$D$18:$D$90,0)+1,0),0),0)</f>
        <v>0</v>
      </c>
      <c r="AI60" s="138" cm="1">
        <f t="array" ref="AI60">$E60*IFERROR(IF($D60&lt;=AI$5,INDEX($E$15:$E$16,MATCH(AI$5,$H$5:$CA$5,0)-MATCH($D60,$D$18:$D$90,0)+1,0),0),0)</f>
        <v>0</v>
      </c>
      <c r="AJ60" s="138" cm="1">
        <f t="array" ref="AJ60">$E60*IFERROR(IF($D60&lt;=AJ$5,INDEX($E$15:$E$16,MATCH(AJ$5,$H$5:$CA$5,0)-MATCH($D60,$D$18:$D$90,0)+1,0),0),0)</f>
        <v>0</v>
      </c>
      <c r="AK60" s="138" cm="1">
        <f t="array" ref="AK60">$E60*IFERROR(IF($D60&lt;=AK$5,INDEX($E$15:$E$16,MATCH(AK$5,$H$5:$CA$5,0)-MATCH($D60,$D$18:$D$90,0)+1,0),0),0)</f>
        <v>0</v>
      </c>
      <c r="AL60" s="138" cm="1">
        <f t="array" ref="AL60">$E60*IFERROR(IF($D60&lt;=AL$5,INDEX($E$15:$E$16,MATCH(AL$5,$H$5:$CA$5,0)-MATCH($D60,$D$18:$D$90,0)+1,0),0),0)</f>
        <v>0</v>
      </c>
      <c r="AM60" s="138" cm="1">
        <f t="array" ref="AM60">$E60*IFERROR(IF($D60&lt;=AM$5,INDEX($E$15:$E$16,MATCH(AM$5,$H$5:$CA$5,0)-MATCH($D60,$D$18:$D$90,0)+1,0),0),0)</f>
        <v>0</v>
      </c>
      <c r="AN60" s="138" cm="1">
        <f t="array" ref="AN60">$E60*IFERROR(IF($D60&lt;=AN$5,INDEX($E$15:$E$16,MATCH(AN$5,$H$5:$CA$5,0)-MATCH($D60,$D$18:$D$90,0)+1,0),0),0)</f>
        <v>0</v>
      </c>
      <c r="AO60" s="138" cm="1">
        <f t="array" ref="AO60">$E60*IFERROR(IF($D60&lt;=AO$5,INDEX($E$15:$E$16,MATCH(AO$5,$H$5:$CA$5,0)-MATCH($D60,$D$18:$D$90,0)+1,0),0),0)</f>
        <v>0</v>
      </c>
      <c r="AP60" s="138" cm="1">
        <f t="array" ref="AP60">$E60*IFERROR(IF($D60&lt;=AP$5,INDEX($E$15:$E$16,MATCH(AP$5,$H$5:$CA$5,0)-MATCH($D60,$D$18:$D$90,0)+1,0),0),0)</f>
        <v>0</v>
      </c>
      <c r="AQ60" s="138" cm="1">
        <f t="array" ref="AQ60">$E60*IFERROR(IF($D60&lt;=AQ$5,INDEX($E$15:$E$16,MATCH(AQ$5,$H$5:$CA$5,0)-MATCH($D60,$D$18:$D$90,0)+1,0),0),0)</f>
        <v>0</v>
      </c>
      <c r="AR60" s="138" cm="1">
        <f t="array" ref="AR60">$E60*IFERROR(IF($D60&lt;=AR$5,INDEX($E$15:$E$16,MATCH(AR$5,$H$5:$CA$5,0)-MATCH($D60,$D$18:$D$90,0)+1,0),0),0)</f>
        <v>0</v>
      </c>
      <c r="AS60" s="138" cm="1">
        <f t="array" ref="AS60">$E60*IFERROR(IF($D60&lt;=AS$5,INDEX($E$15:$E$16,MATCH(AS$5,$H$5:$CA$5,0)-MATCH($D60,$D$18:$D$90,0)+1,0),0),0)</f>
        <v>0</v>
      </c>
      <c r="AT60" s="138" cm="1">
        <f t="array" ref="AT60">$E60*IFERROR(IF($D60&lt;=AT$5,INDEX($E$15:$E$16,MATCH(AT$5,$H$5:$CA$5,0)-MATCH($D60,$D$18:$D$90,0)+1,0),0),0)</f>
        <v>0</v>
      </c>
      <c r="AU60" s="138" cm="1">
        <f t="array" ref="AU60">$E60*IFERROR(IF($D60&lt;=AU$5,INDEX($E$15:$E$16,MATCH(AU$5,$H$5:$CA$5,0)-MATCH($D60,$D$18:$D$90,0)+1,0),0),0)</f>
        <v>0</v>
      </c>
      <c r="AV60" s="138" cm="1">
        <f t="array" ref="AV60">$E60*IFERROR(IF($D60&lt;=AV$5,INDEX($E$15:$E$16,MATCH(AV$5,$H$5:$CA$5,0)-MATCH($D60,$D$18:$D$90,0)+1,0),0),0)</f>
        <v>0</v>
      </c>
      <c r="AW60" s="138" cm="1">
        <f t="array" ref="AW60">$E60*IFERROR(IF($D60&lt;=AW$5,INDEX($E$15:$E$16,MATCH(AW$5,$H$5:$CA$5,0)-MATCH($D60,$D$18:$D$90,0)+1,0),0),0)</f>
        <v>0</v>
      </c>
      <c r="AX60" s="138" cm="1">
        <f t="array" ref="AX60">$E60*IFERROR(IF($D60&lt;=AX$5,INDEX($E$15:$E$16,MATCH(AX$5,$H$5:$CA$5,0)-MATCH($D60,$D$18:$D$90,0)+1,0),0),0)</f>
        <v>246677.45833333334</v>
      </c>
      <c r="AY60" s="138" cm="1">
        <f t="array" ref="AY60">$E60*IFERROR(IF($D60&lt;=AY$5,INDEX($E$15:$E$16,MATCH(AY$5,$H$5:$CA$5,0)-MATCH($D60,$D$18:$D$90,0)+1,0),0),0)</f>
        <v>246677.45833333334</v>
      </c>
      <c r="AZ60" s="138" cm="1">
        <f t="array" ref="AZ60">$E60*IFERROR(IF($D60&lt;=AZ$5,INDEX($E$15:$E$16,MATCH(AZ$5,$H$5:$CA$5,0)-MATCH($D60,$D$18:$D$90,0)+1,0),0),0)</f>
        <v>0</v>
      </c>
      <c r="BA60" s="138" cm="1">
        <f t="array" ref="BA60">$E60*IFERROR(IF($D60&lt;=BA$5,INDEX($E$15:$E$16,MATCH(BA$5,$H$5:$CA$5,0)-MATCH($D60,$D$18:$D$90,0)+1,0),0),0)</f>
        <v>0</v>
      </c>
      <c r="BB60" s="138" cm="1">
        <f t="array" ref="BB60">$E60*IFERROR(IF($D60&lt;=BB$5,INDEX($E$15:$E$16,MATCH(BB$5,$H$5:$CA$5,0)-MATCH($D60,$D$18:$D$90,0)+1,0),0),0)</f>
        <v>0</v>
      </c>
      <c r="BC60" s="138" cm="1">
        <f t="array" ref="BC60">$E60*IFERROR(IF($D60&lt;=BC$5,INDEX($E$15:$E$16,MATCH(BC$5,$H$5:$CA$5,0)-MATCH($D60,$D$18:$D$90,0)+1,0),0),0)</f>
        <v>0</v>
      </c>
      <c r="BD60" s="138" cm="1">
        <f t="array" ref="BD60">$E60*IFERROR(IF($D60&lt;=BD$5,INDEX($E$15:$E$16,MATCH(BD$5,$H$5:$CA$5,0)-MATCH($D60,$D$18:$D$90,0)+1,0),0),0)</f>
        <v>0</v>
      </c>
      <c r="BE60" s="138" cm="1">
        <f t="array" ref="BE60">$E60*IFERROR(IF($D60&lt;=BE$5,INDEX($E$15:$E$16,MATCH(BE$5,$H$5:$CA$5,0)-MATCH($D60,$D$18:$D$90,0)+1,0),0),0)</f>
        <v>0</v>
      </c>
      <c r="BF60" s="138" cm="1">
        <f t="array" ref="BF60">$E60*IFERROR(IF($D60&lt;=BF$5,INDEX($E$15:$E$16,MATCH(BF$5,$H$5:$CA$5,0)-MATCH($D60,$D$18:$D$90,0)+1,0),0),0)</f>
        <v>0</v>
      </c>
      <c r="BG60" s="138" cm="1">
        <f t="array" ref="BG60">$E60*IFERROR(IF($D60&lt;=BG$5,INDEX($E$15:$E$16,MATCH(BG$5,$H$5:$CA$5,0)-MATCH($D60,$D$18:$D$90,0)+1,0),0),0)</f>
        <v>0</v>
      </c>
      <c r="BH60" s="138" cm="1">
        <f t="array" ref="BH60">$E60*IFERROR(IF($D60&lt;=BH$5,INDEX($E$15:$E$16,MATCH(BH$5,$H$5:$CA$5,0)-MATCH($D60,$D$18:$D$90,0)+1,0),0),0)</f>
        <v>0</v>
      </c>
      <c r="BI60" s="138" cm="1">
        <f t="array" ref="BI60">$E60*IFERROR(IF($D60&lt;=BI$5,INDEX($E$15:$E$16,MATCH(BI$5,$H$5:$CA$5,0)-MATCH($D60,$D$18:$D$90,0)+1,0),0),0)</f>
        <v>0</v>
      </c>
      <c r="BJ60" s="138" cm="1">
        <f t="array" ref="BJ60">$E60*IFERROR(IF($D60&lt;=BJ$5,INDEX($E$15:$E$16,MATCH(BJ$5,$H$5:$CA$5,0)-MATCH($D60,$D$18:$D$90,0)+1,0),0),0)</f>
        <v>0</v>
      </c>
      <c r="BK60" s="138" cm="1">
        <f t="array" ref="BK60">$E60*IFERROR(IF($D60&lt;=BK$5,INDEX($E$15:$E$16,MATCH(BK$5,$H$5:$CA$5,0)-MATCH($D60,$D$18:$D$90,0)+1,0),0),0)</f>
        <v>0</v>
      </c>
      <c r="BL60" s="138" cm="1">
        <f t="array" ref="BL60">$E60*IFERROR(IF($D60&lt;=BL$5,INDEX($E$15:$E$16,MATCH(BL$5,$H$5:$CA$5,0)-MATCH($D60,$D$18:$D$90,0)+1,0),0),0)</f>
        <v>0</v>
      </c>
      <c r="BM60" s="138" cm="1">
        <f t="array" ref="BM60">$E60*IFERROR(IF($D60&lt;=BM$5,INDEX($E$15:$E$16,MATCH(BM$5,$H$5:$CA$5,0)-MATCH($D60,$D$18:$D$90,0)+1,0),0),0)</f>
        <v>0</v>
      </c>
      <c r="BN60" s="138" cm="1">
        <f t="array" ref="BN60">$E60*IFERROR(IF($D60&lt;=BN$5,INDEX($E$15:$E$16,MATCH(BN$5,$H$5:$CA$5,0)-MATCH($D60,$D$18:$D$90,0)+1,0),0),0)</f>
        <v>0</v>
      </c>
      <c r="BO60" s="138" cm="1">
        <f t="array" ref="BO60">$E60*IFERROR(IF($D60&lt;=BO$5,INDEX($E$15:$E$16,MATCH(BO$5,$H$5:$CA$5,0)-MATCH($D60,$D$18:$D$90,0)+1,0),0),0)</f>
        <v>0</v>
      </c>
      <c r="BP60" s="138" cm="1">
        <f t="array" ref="BP60">$E60*IFERROR(IF($D60&lt;=BP$5,INDEX($E$15:$E$16,MATCH(BP$5,$H$5:$CA$5,0)-MATCH($D60,$D$18:$D$90,0)+1,0),0),0)</f>
        <v>0</v>
      </c>
      <c r="BQ60" s="138" cm="1">
        <f t="array" ref="BQ60">$E60*IFERROR(IF($D60&lt;=BQ$5,INDEX($E$15:$E$16,MATCH(BQ$5,$H$5:$CA$5,0)-MATCH($D60,$D$18:$D$90,0)+1,0),0),0)</f>
        <v>0</v>
      </c>
      <c r="BR60" s="138" cm="1">
        <f t="array" ref="BR60">$E60*IFERROR(IF($D60&lt;=BR$5,INDEX($E$15:$E$16,MATCH(BR$5,$H$5:$CA$5,0)-MATCH($D60,$D$18:$D$90,0)+1,0),0),0)</f>
        <v>0</v>
      </c>
      <c r="BS60" s="138" cm="1">
        <f t="array" ref="BS60">$E60*IFERROR(IF($D60&lt;=BS$5,INDEX($E$15:$E$16,MATCH(BS$5,$H$5:$CA$5,0)-MATCH($D60,$D$18:$D$90,0)+1,0),0),0)</f>
        <v>0</v>
      </c>
      <c r="BT60" s="138" cm="1">
        <f t="array" ref="BT60">$E60*IFERROR(IF($D60&lt;=BT$5,INDEX($E$15:$E$16,MATCH(BT$5,$H$5:$CA$5,0)-MATCH($D60,$D$18:$D$90,0)+1,0),0),0)</f>
        <v>0</v>
      </c>
      <c r="BU60" s="138" cm="1">
        <f t="array" ref="BU60">$E60*IFERROR(IF($D60&lt;=BU$5,INDEX($E$15:$E$16,MATCH(BU$5,$H$5:$CA$5,0)-MATCH($D60,$D$18:$D$90,0)+1,0),0),0)</f>
        <v>0</v>
      </c>
      <c r="BV60" s="138" cm="1">
        <f t="array" ref="BV60">$E60*IFERROR(IF($D60&lt;=BV$5,INDEX($E$15:$E$16,MATCH(BV$5,$H$5:$CA$5,0)-MATCH($D60,$D$18:$D$90,0)+1,0),0),0)</f>
        <v>0</v>
      </c>
      <c r="BW60" s="138" cm="1">
        <f t="array" ref="BW60">$E60*IFERROR(IF($D60&lt;=BW$5,INDEX($E$15:$E$16,MATCH(BW$5,$H$5:$CA$5,0)-MATCH($D60,$D$18:$D$90,0)+1,0),0),0)</f>
        <v>0</v>
      </c>
      <c r="BX60" s="138" cm="1">
        <f t="array" ref="BX60">$E60*IFERROR(IF($D60&lt;=BX$5,INDEX($E$15:$E$16,MATCH(BX$5,$H$5:$CA$5,0)-MATCH($D60,$D$18:$D$90,0)+1,0),0),0)</f>
        <v>0</v>
      </c>
      <c r="BY60" s="138" cm="1">
        <f t="array" ref="BY60">$E60*IFERROR(IF($D60&lt;=BY$5,INDEX($E$15:$E$16,MATCH(BY$5,$H$5:$CA$5,0)-MATCH($D60,$D$18:$D$90,0)+1,0),0),0)</f>
        <v>0</v>
      </c>
      <c r="BZ60" s="138" cm="1">
        <f t="array" ref="BZ60">$E60*IFERROR(IF($D60&lt;=BZ$5,INDEX($E$15:$E$16,MATCH(BZ$5,$H$5:$CA$5,0)-MATCH($D60,$D$18:$D$90,0)+1,0),0),0)</f>
        <v>0</v>
      </c>
      <c r="CA60" s="138" cm="1">
        <f t="array" ref="CA60">$E60*IFERROR(IF($D60&lt;=CA$5,INDEX($E$15:$E$16,MATCH(CA$5,$H$5:$CA$5,0)-MATCH($D60,$D$18:$D$90,0)+1,0),0),0)</f>
        <v>0</v>
      </c>
    </row>
    <row r="61" spans="4:79" outlineLevel="1">
      <c r="D61" s="24">
        <f t="shared" si="10"/>
        <v>47361</v>
      </c>
      <c r="E61" s="137" cm="1">
        <f t="array" ref="E61">INDEX($H$7:$CA$7,0,MATCH($D61,$H$5:$CA$5,0))</f>
        <v>552605.02083333337</v>
      </c>
      <c r="H61" s="138" cm="1">
        <f t="array" ref="H61">$E61*IFERROR(IF($D61&lt;=H$5,INDEX($E$15:$E$16,MATCH(H$5,$H$5:$CA$5,0)-MATCH($D61,$D$18:$D$90,0)+1,0),0),0)</f>
        <v>0</v>
      </c>
      <c r="I61" s="138" cm="1">
        <f t="array" ref="I61">$E61*IFERROR(IF($D61&lt;=I$5,INDEX($E$15:$E$16,MATCH(I$5,$H$5:$CA$5,0)-MATCH($D61,$D$18:$D$90,0)+1,0),0),0)</f>
        <v>0</v>
      </c>
      <c r="J61" s="138" cm="1">
        <f t="array" ref="J61">$E61*IFERROR(IF($D61&lt;=J$5,INDEX($E$15:$E$16,MATCH(J$5,$H$5:$CA$5,0)-MATCH($D61,$D$18:$D$90,0)+1,0),0),0)</f>
        <v>0</v>
      </c>
      <c r="K61" s="138" cm="1">
        <f t="array" ref="K61">$E61*IFERROR(IF($D61&lt;=K$5,INDEX($E$15:$E$16,MATCH(K$5,$H$5:$CA$5,0)-MATCH($D61,$D$18:$D$90,0)+1,0),0),0)</f>
        <v>0</v>
      </c>
      <c r="L61" s="138" cm="1">
        <f t="array" ref="L61">$E61*IFERROR(IF($D61&lt;=L$5,INDEX($E$15:$E$16,MATCH(L$5,$H$5:$CA$5,0)-MATCH($D61,$D$18:$D$90,0)+1,0),0),0)</f>
        <v>0</v>
      </c>
      <c r="M61" s="138" cm="1">
        <f t="array" ref="M61">$E61*IFERROR(IF($D61&lt;=M$5,INDEX($E$15:$E$16,MATCH(M$5,$H$5:$CA$5,0)-MATCH($D61,$D$18:$D$90,0)+1,0),0),0)</f>
        <v>0</v>
      </c>
      <c r="N61" s="138" cm="1">
        <f t="array" ref="N61">$E61*IFERROR(IF($D61&lt;=N$5,INDEX($E$15:$E$16,MATCH(N$5,$H$5:$CA$5,0)-MATCH($D61,$D$18:$D$90,0)+1,0),0),0)</f>
        <v>0</v>
      </c>
      <c r="O61" s="138" cm="1">
        <f t="array" ref="O61">$E61*IFERROR(IF($D61&lt;=O$5,INDEX($E$15:$E$16,MATCH(O$5,$H$5:$CA$5,0)-MATCH($D61,$D$18:$D$90,0)+1,0),0),0)</f>
        <v>0</v>
      </c>
      <c r="P61" s="138" cm="1">
        <f t="array" ref="P61">$E61*IFERROR(IF($D61&lt;=P$5,INDEX($E$15:$E$16,MATCH(P$5,$H$5:$CA$5,0)-MATCH($D61,$D$18:$D$90,0)+1,0),0),0)</f>
        <v>0</v>
      </c>
      <c r="Q61" s="138" cm="1">
        <f t="array" ref="Q61">$E61*IFERROR(IF($D61&lt;=Q$5,INDEX($E$15:$E$16,MATCH(Q$5,$H$5:$CA$5,0)-MATCH($D61,$D$18:$D$90,0)+1,0),0),0)</f>
        <v>0</v>
      </c>
      <c r="R61" s="138" cm="1">
        <f t="array" ref="R61">$E61*IFERROR(IF($D61&lt;=R$5,INDEX($E$15:$E$16,MATCH(R$5,$H$5:$CA$5,0)-MATCH($D61,$D$18:$D$90,0)+1,0),0),0)</f>
        <v>0</v>
      </c>
      <c r="S61" s="138" cm="1">
        <f t="array" ref="S61">$E61*IFERROR(IF($D61&lt;=S$5,INDEX($E$15:$E$16,MATCH(S$5,$H$5:$CA$5,0)-MATCH($D61,$D$18:$D$90,0)+1,0),0),0)</f>
        <v>0</v>
      </c>
      <c r="T61" s="138" cm="1">
        <f t="array" ref="T61">$E61*IFERROR(IF($D61&lt;=T$5,INDEX($E$15:$E$16,MATCH(T$5,$H$5:$CA$5,0)-MATCH($D61,$D$18:$D$90,0)+1,0),0),0)</f>
        <v>0</v>
      </c>
      <c r="U61" s="138" cm="1">
        <f t="array" ref="U61">$E61*IFERROR(IF($D61&lt;=U$5,INDEX($E$15:$E$16,MATCH(U$5,$H$5:$CA$5,0)-MATCH($D61,$D$18:$D$90,0)+1,0),0),0)</f>
        <v>0</v>
      </c>
      <c r="V61" s="138" cm="1">
        <f t="array" ref="V61">$E61*IFERROR(IF($D61&lt;=V$5,INDEX($E$15:$E$16,MATCH(V$5,$H$5:$CA$5,0)-MATCH($D61,$D$18:$D$90,0)+1,0),0),0)</f>
        <v>0</v>
      </c>
      <c r="W61" s="138" cm="1">
        <f t="array" ref="W61">$E61*IFERROR(IF($D61&lt;=W$5,INDEX($E$15:$E$16,MATCH(W$5,$H$5:$CA$5,0)-MATCH($D61,$D$18:$D$90,0)+1,0),0),0)</f>
        <v>0</v>
      </c>
      <c r="X61" s="138" cm="1">
        <f t="array" ref="X61">$E61*IFERROR(IF($D61&lt;=X$5,INDEX($E$15:$E$16,MATCH(X$5,$H$5:$CA$5,0)-MATCH($D61,$D$18:$D$90,0)+1,0),0),0)</f>
        <v>0</v>
      </c>
      <c r="Y61" s="138" cm="1">
        <f t="array" ref="Y61">$E61*IFERROR(IF($D61&lt;=Y$5,INDEX($E$15:$E$16,MATCH(Y$5,$H$5:$CA$5,0)-MATCH($D61,$D$18:$D$90,0)+1,0),0),0)</f>
        <v>0</v>
      </c>
      <c r="Z61" s="138" cm="1">
        <f t="array" ref="Z61">$E61*IFERROR(IF($D61&lt;=Z$5,INDEX($E$15:$E$16,MATCH(Z$5,$H$5:$CA$5,0)-MATCH($D61,$D$18:$D$90,0)+1,0),0),0)</f>
        <v>0</v>
      </c>
      <c r="AA61" s="138" cm="1">
        <f t="array" ref="AA61">$E61*IFERROR(IF($D61&lt;=AA$5,INDEX($E$15:$E$16,MATCH(AA$5,$H$5:$CA$5,0)-MATCH($D61,$D$18:$D$90,0)+1,0),0),0)</f>
        <v>0</v>
      </c>
      <c r="AB61" s="138" cm="1">
        <f t="array" ref="AB61">$E61*IFERROR(IF($D61&lt;=AB$5,INDEX($E$15:$E$16,MATCH(AB$5,$H$5:$CA$5,0)-MATCH($D61,$D$18:$D$90,0)+1,0),0),0)</f>
        <v>0</v>
      </c>
      <c r="AC61" s="138" cm="1">
        <f t="array" ref="AC61">$E61*IFERROR(IF($D61&lt;=AC$5,INDEX($E$15:$E$16,MATCH(AC$5,$H$5:$CA$5,0)-MATCH($D61,$D$18:$D$90,0)+1,0),0),0)</f>
        <v>0</v>
      </c>
      <c r="AD61" s="138" cm="1">
        <f t="array" ref="AD61">$E61*IFERROR(IF($D61&lt;=AD$5,INDEX($E$15:$E$16,MATCH(AD$5,$H$5:$CA$5,0)-MATCH($D61,$D$18:$D$90,0)+1,0),0),0)</f>
        <v>0</v>
      </c>
      <c r="AE61" s="138" cm="1">
        <f t="array" ref="AE61">$E61*IFERROR(IF($D61&lt;=AE$5,INDEX($E$15:$E$16,MATCH(AE$5,$H$5:$CA$5,0)-MATCH($D61,$D$18:$D$90,0)+1,0),0),0)</f>
        <v>0</v>
      </c>
      <c r="AF61" s="138" cm="1">
        <f t="array" ref="AF61">$E61*IFERROR(IF($D61&lt;=AF$5,INDEX($E$15:$E$16,MATCH(AF$5,$H$5:$CA$5,0)-MATCH($D61,$D$18:$D$90,0)+1,0),0),0)</f>
        <v>0</v>
      </c>
      <c r="AG61" s="138" cm="1">
        <f t="array" ref="AG61">$E61*IFERROR(IF($D61&lt;=AG$5,INDEX($E$15:$E$16,MATCH(AG$5,$H$5:$CA$5,0)-MATCH($D61,$D$18:$D$90,0)+1,0),0),0)</f>
        <v>0</v>
      </c>
      <c r="AH61" s="138" cm="1">
        <f t="array" ref="AH61">$E61*IFERROR(IF($D61&lt;=AH$5,INDEX($E$15:$E$16,MATCH(AH$5,$H$5:$CA$5,0)-MATCH($D61,$D$18:$D$90,0)+1,0),0),0)</f>
        <v>0</v>
      </c>
      <c r="AI61" s="138" cm="1">
        <f t="array" ref="AI61">$E61*IFERROR(IF($D61&lt;=AI$5,INDEX($E$15:$E$16,MATCH(AI$5,$H$5:$CA$5,0)-MATCH($D61,$D$18:$D$90,0)+1,0),0),0)</f>
        <v>0</v>
      </c>
      <c r="AJ61" s="138" cm="1">
        <f t="array" ref="AJ61">$E61*IFERROR(IF($D61&lt;=AJ$5,INDEX($E$15:$E$16,MATCH(AJ$5,$H$5:$CA$5,0)-MATCH($D61,$D$18:$D$90,0)+1,0),0),0)</f>
        <v>0</v>
      </c>
      <c r="AK61" s="138" cm="1">
        <f t="array" ref="AK61">$E61*IFERROR(IF($D61&lt;=AK$5,INDEX($E$15:$E$16,MATCH(AK$5,$H$5:$CA$5,0)-MATCH($D61,$D$18:$D$90,0)+1,0),0),0)</f>
        <v>0</v>
      </c>
      <c r="AL61" s="138" cm="1">
        <f t="array" ref="AL61">$E61*IFERROR(IF($D61&lt;=AL$5,INDEX($E$15:$E$16,MATCH(AL$5,$H$5:$CA$5,0)-MATCH($D61,$D$18:$D$90,0)+1,0),0),0)</f>
        <v>0</v>
      </c>
      <c r="AM61" s="138" cm="1">
        <f t="array" ref="AM61">$E61*IFERROR(IF($D61&lt;=AM$5,INDEX($E$15:$E$16,MATCH(AM$5,$H$5:$CA$5,0)-MATCH($D61,$D$18:$D$90,0)+1,0),0),0)</f>
        <v>0</v>
      </c>
      <c r="AN61" s="138" cm="1">
        <f t="array" ref="AN61">$E61*IFERROR(IF($D61&lt;=AN$5,INDEX($E$15:$E$16,MATCH(AN$5,$H$5:$CA$5,0)-MATCH($D61,$D$18:$D$90,0)+1,0),0),0)</f>
        <v>0</v>
      </c>
      <c r="AO61" s="138" cm="1">
        <f t="array" ref="AO61">$E61*IFERROR(IF($D61&lt;=AO$5,INDEX($E$15:$E$16,MATCH(AO$5,$H$5:$CA$5,0)-MATCH($D61,$D$18:$D$90,0)+1,0),0),0)</f>
        <v>0</v>
      </c>
      <c r="AP61" s="138" cm="1">
        <f t="array" ref="AP61">$E61*IFERROR(IF($D61&lt;=AP$5,INDEX($E$15:$E$16,MATCH(AP$5,$H$5:$CA$5,0)-MATCH($D61,$D$18:$D$90,0)+1,0),0),0)</f>
        <v>0</v>
      </c>
      <c r="AQ61" s="138" cm="1">
        <f t="array" ref="AQ61">$E61*IFERROR(IF($D61&lt;=AQ$5,INDEX($E$15:$E$16,MATCH(AQ$5,$H$5:$CA$5,0)-MATCH($D61,$D$18:$D$90,0)+1,0),0),0)</f>
        <v>0</v>
      </c>
      <c r="AR61" s="138" cm="1">
        <f t="array" ref="AR61">$E61*IFERROR(IF($D61&lt;=AR$5,INDEX($E$15:$E$16,MATCH(AR$5,$H$5:$CA$5,0)-MATCH($D61,$D$18:$D$90,0)+1,0),0),0)</f>
        <v>0</v>
      </c>
      <c r="AS61" s="138" cm="1">
        <f t="array" ref="AS61">$E61*IFERROR(IF($D61&lt;=AS$5,INDEX($E$15:$E$16,MATCH(AS$5,$H$5:$CA$5,0)-MATCH($D61,$D$18:$D$90,0)+1,0),0),0)</f>
        <v>0</v>
      </c>
      <c r="AT61" s="138" cm="1">
        <f t="array" ref="AT61">$E61*IFERROR(IF($D61&lt;=AT$5,INDEX($E$15:$E$16,MATCH(AT$5,$H$5:$CA$5,0)-MATCH($D61,$D$18:$D$90,0)+1,0),0),0)</f>
        <v>0</v>
      </c>
      <c r="AU61" s="138" cm="1">
        <f t="array" ref="AU61">$E61*IFERROR(IF($D61&lt;=AU$5,INDEX($E$15:$E$16,MATCH(AU$5,$H$5:$CA$5,0)-MATCH($D61,$D$18:$D$90,0)+1,0),0),0)</f>
        <v>0</v>
      </c>
      <c r="AV61" s="138" cm="1">
        <f t="array" ref="AV61">$E61*IFERROR(IF($D61&lt;=AV$5,INDEX($E$15:$E$16,MATCH(AV$5,$H$5:$CA$5,0)-MATCH($D61,$D$18:$D$90,0)+1,0),0),0)</f>
        <v>0</v>
      </c>
      <c r="AW61" s="138" cm="1">
        <f t="array" ref="AW61">$E61*IFERROR(IF($D61&lt;=AW$5,INDEX($E$15:$E$16,MATCH(AW$5,$H$5:$CA$5,0)-MATCH($D61,$D$18:$D$90,0)+1,0),0),0)</f>
        <v>0</v>
      </c>
      <c r="AX61" s="138" cm="1">
        <f t="array" ref="AX61">$E61*IFERROR(IF($D61&lt;=AX$5,INDEX($E$15:$E$16,MATCH(AX$5,$H$5:$CA$5,0)-MATCH($D61,$D$18:$D$90,0)+1,0),0),0)</f>
        <v>0</v>
      </c>
      <c r="AY61" s="138" cm="1">
        <f t="array" ref="AY61">$E61*IFERROR(IF($D61&lt;=AY$5,INDEX($E$15:$E$16,MATCH(AY$5,$H$5:$CA$5,0)-MATCH($D61,$D$18:$D$90,0)+1,0),0),0)</f>
        <v>276302.51041666669</v>
      </c>
      <c r="AZ61" s="138" cm="1">
        <f t="array" ref="AZ61">$E61*IFERROR(IF($D61&lt;=AZ$5,INDEX($E$15:$E$16,MATCH(AZ$5,$H$5:$CA$5,0)-MATCH($D61,$D$18:$D$90,0)+1,0),0),0)</f>
        <v>276302.51041666669</v>
      </c>
      <c r="BA61" s="138" cm="1">
        <f t="array" ref="BA61">$E61*IFERROR(IF($D61&lt;=BA$5,INDEX($E$15:$E$16,MATCH(BA$5,$H$5:$CA$5,0)-MATCH($D61,$D$18:$D$90,0)+1,0),0),0)</f>
        <v>0</v>
      </c>
      <c r="BB61" s="138" cm="1">
        <f t="array" ref="BB61">$E61*IFERROR(IF($D61&lt;=BB$5,INDEX($E$15:$E$16,MATCH(BB$5,$H$5:$CA$5,0)-MATCH($D61,$D$18:$D$90,0)+1,0),0),0)</f>
        <v>0</v>
      </c>
      <c r="BC61" s="138" cm="1">
        <f t="array" ref="BC61">$E61*IFERROR(IF($D61&lt;=BC$5,INDEX($E$15:$E$16,MATCH(BC$5,$H$5:$CA$5,0)-MATCH($D61,$D$18:$D$90,0)+1,0),0),0)</f>
        <v>0</v>
      </c>
      <c r="BD61" s="138" cm="1">
        <f t="array" ref="BD61">$E61*IFERROR(IF($D61&lt;=BD$5,INDEX($E$15:$E$16,MATCH(BD$5,$H$5:$CA$5,0)-MATCH($D61,$D$18:$D$90,0)+1,0),0),0)</f>
        <v>0</v>
      </c>
      <c r="BE61" s="138" cm="1">
        <f t="array" ref="BE61">$E61*IFERROR(IF($D61&lt;=BE$5,INDEX($E$15:$E$16,MATCH(BE$5,$H$5:$CA$5,0)-MATCH($D61,$D$18:$D$90,0)+1,0),0),0)</f>
        <v>0</v>
      </c>
      <c r="BF61" s="138" cm="1">
        <f t="array" ref="BF61">$E61*IFERROR(IF($D61&lt;=BF$5,INDEX($E$15:$E$16,MATCH(BF$5,$H$5:$CA$5,0)-MATCH($D61,$D$18:$D$90,0)+1,0),0),0)</f>
        <v>0</v>
      </c>
      <c r="BG61" s="138" cm="1">
        <f t="array" ref="BG61">$E61*IFERROR(IF($D61&lt;=BG$5,INDEX($E$15:$E$16,MATCH(BG$5,$H$5:$CA$5,0)-MATCH($D61,$D$18:$D$90,0)+1,0),0),0)</f>
        <v>0</v>
      </c>
      <c r="BH61" s="138" cm="1">
        <f t="array" ref="BH61">$E61*IFERROR(IF($D61&lt;=BH$5,INDEX($E$15:$E$16,MATCH(BH$5,$H$5:$CA$5,0)-MATCH($D61,$D$18:$D$90,0)+1,0),0),0)</f>
        <v>0</v>
      </c>
      <c r="BI61" s="138" cm="1">
        <f t="array" ref="BI61">$E61*IFERROR(IF($D61&lt;=BI$5,INDEX($E$15:$E$16,MATCH(BI$5,$H$5:$CA$5,0)-MATCH($D61,$D$18:$D$90,0)+1,0),0),0)</f>
        <v>0</v>
      </c>
      <c r="BJ61" s="138" cm="1">
        <f t="array" ref="BJ61">$E61*IFERROR(IF($D61&lt;=BJ$5,INDEX($E$15:$E$16,MATCH(BJ$5,$H$5:$CA$5,0)-MATCH($D61,$D$18:$D$90,0)+1,0),0),0)</f>
        <v>0</v>
      </c>
      <c r="BK61" s="138" cm="1">
        <f t="array" ref="BK61">$E61*IFERROR(IF($D61&lt;=BK$5,INDEX($E$15:$E$16,MATCH(BK$5,$H$5:$CA$5,0)-MATCH($D61,$D$18:$D$90,0)+1,0),0),0)</f>
        <v>0</v>
      </c>
      <c r="BL61" s="138" cm="1">
        <f t="array" ref="BL61">$E61*IFERROR(IF($D61&lt;=BL$5,INDEX($E$15:$E$16,MATCH(BL$5,$H$5:$CA$5,0)-MATCH($D61,$D$18:$D$90,0)+1,0),0),0)</f>
        <v>0</v>
      </c>
      <c r="BM61" s="138" cm="1">
        <f t="array" ref="BM61">$E61*IFERROR(IF($D61&lt;=BM$5,INDEX($E$15:$E$16,MATCH(BM$5,$H$5:$CA$5,0)-MATCH($D61,$D$18:$D$90,0)+1,0),0),0)</f>
        <v>0</v>
      </c>
      <c r="BN61" s="138" cm="1">
        <f t="array" ref="BN61">$E61*IFERROR(IF($D61&lt;=BN$5,INDEX($E$15:$E$16,MATCH(BN$5,$H$5:$CA$5,0)-MATCH($D61,$D$18:$D$90,0)+1,0),0),0)</f>
        <v>0</v>
      </c>
      <c r="BO61" s="138" cm="1">
        <f t="array" ref="BO61">$E61*IFERROR(IF($D61&lt;=BO$5,INDEX($E$15:$E$16,MATCH(BO$5,$H$5:$CA$5,0)-MATCH($D61,$D$18:$D$90,0)+1,0),0),0)</f>
        <v>0</v>
      </c>
      <c r="BP61" s="138" cm="1">
        <f t="array" ref="BP61">$E61*IFERROR(IF($D61&lt;=BP$5,INDEX($E$15:$E$16,MATCH(BP$5,$H$5:$CA$5,0)-MATCH($D61,$D$18:$D$90,0)+1,0),0),0)</f>
        <v>0</v>
      </c>
      <c r="BQ61" s="138" cm="1">
        <f t="array" ref="BQ61">$E61*IFERROR(IF($D61&lt;=BQ$5,INDEX($E$15:$E$16,MATCH(BQ$5,$H$5:$CA$5,0)-MATCH($D61,$D$18:$D$90,0)+1,0),0),0)</f>
        <v>0</v>
      </c>
      <c r="BR61" s="138" cm="1">
        <f t="array" ref="BR61">$E61*IFERROR(IF($D61&lt;=BR$5,INDEX($E$15:$E$16,MATCH(BR$5,$H$5:$CA$5,0)-MATCH($D61,$D$18:$D$90,0)+1,0),0),0)</f>
        <v>0</v>
      </c>
      <c r="BS61" s="138" cm="1">
        <f t="array" ref="BS61">$E61*IFERROR(IF($D61&lt;=BS$5,INDEX($E$15:$E$16,MATCH(BS$5,$H$5:$CA$5,0)-MATCH($D61,$D$18:$D$90,0)+1,0),0),0)</f>
        <v>0</v>
      </c>
      <c r="BT61" s="138" cm="1">
        <f t="array" ref="BT61">$E61*IFERROR(IF($D61&lt;=BT$5,INDEX($E$15:$E$16,MATCH(BT$5,$H$5:$CA$5,0)-MATCH($D61,$D$18:$D$90,0)+1,0),0),0)</f>
        <v>0</v>
      </c>
      <c r="BU61" s="138" cm="1">
        <f t="array" ref="BU61">$E61*IFERROR(IF($D61&lt;=BU$5,INDEX($E$15:$E$16,MATCH(BU$5,$H$5:$CA$5,0)-MATCH($D61,$D$18:$D$90,0)+1,0),0),0)</f>
        <v>0</v>
      </c>
      <c r="BV61" s="138" cm="1">
        <f t="array" ref="BV61">$E61*IFERROR(IF($D61&lt;=BV$5,INDEX($E$15:$E$16,MATCH(BV$5,$H$5:$CA$5,0)-MATCH($D61,$D$18:$D$90,0)+1,0),0),0)</f>
        <v>0</v>
      </c>
      <c r="BW61" s="138" cm="1">
        <f t="array" ref="BW61">$E61*IFERROR(IF($D61&lt;=BW$5,INDEX($E$15:$E$16,MATCH(BW$5,$H$5:$CA$5,0)-MATCH($D61,$D$18:$D$90,0)+1,0),0),0)</f>
        <v>0</v>
      </c>
      <c r="BX61" s="138" cm="1">
        <f t="array" ref="BX61">$E61*IFERROR(IF($D61&lt;=BX$5,INDEX($E$15:$E$16,MATCH(BX$5,$H$5:$CA$5,0)-MATCH($D61,$D$18:$D$90,0)+1,0),0),0)</f>
        <v>0</v>
      </c>
      <c r="BY61" s="138" cm="1">
        <f t="array" ref="BY61">$E61*IFERROR(IF($D61&lt;=BY$5,INDEX($E$15:$E$16,MATCH(BY$5,$H$5:$CA$5,0)-MATCH($D61,$D$18:$D$90,0)+1,0),0),0)</f>
        <v>0</v>
      </c>
      <c r="BZ61" s="138" cm="1">
        <f t="array" ref="BZ61">$E61*IFERROR(IF($D61&lt;=BZ$5,INDEX($E$15:$E$16,MATCH(BZ$5,$H$5:$CA$5,0)-MATCH($D61,$D$18:$D$90,0)+1,0),0),0)</f>
        <v>0</v>
      </c>
      <c r="CA61" s="138" cm="1">
        <f t="array" ref="CA61">$E61*IFERROR(IF($D61&lt;=CA$5,INDEX($E$15:$E$16,MATCH(CA$5,$H$5:$CA$5,0)-MATCH($D61,$D$18:$D$90,0)+1,0),0),0)</f>
        <v>0</v>
      </c>
    </row>
    <row r="62" spans="4:79" outlineLevel="1">
      <c r="D62" s="24">
        <f t="shared" si="10"/>
        <v>47391</v>
      </c>
      <c r="E62" s="137" cm="1">
        <f t="array" ref="E62">INDEX($H$7:$CA$7,0,MATCH($D62,$H$5:$CA$5,0))</f>
        <v>493354.91666666669</v>
      </c>
      <c r="H62" s="138" cm="1">
        <f t="array" ref="H62">$E62*IFERROR(IF($D62&lt;=H$5,INDEX($E$15:$E$16,MATCH(H$5,$H$5:$CA$5,0)-MATCH($D62,$D$18:$D$90,0)+1,0),0),0)</f>
        <v>0</v>
      </c>
      <c r="I62" s="138" cm="1">
        <f t="array" ref="I62">$E62*IFERROR(IF($D62&lt;=I$5,INDEX($E$15:$E$16,MATCH(I$5,$H$5:$CA$5,0)-MATCH($D62,$D$18:$D$90,0)+1,0),0),0)</f>
        <v>0</v>
      </c>
      <c r="J62" s="138" cm="1">
        <f t="array" ref="J62">$E62*IFERROR(IF($D62&lt;=J$5,INDEX($E$15:$E$16,MATCH(J$5,$H$5:$CA$5,0)-MATCH($D62,$D$18:$D$90,0)+1,0),0),0)</f>
        <v>0</v>
      </c>
      <c r="K62" s="138" cm="1">
        <f t="array" ref="K62">$E62*IFERROR(IF($D62&lt;=K$5,INDEX($E$15:$E$16,MATCH(K$5,$H$5:$CA$5,0)-MATCH($D62,$D$18:$D$90,0)+1,0),0),0)</f>
        <v>0</v>
      </c>
      <c r="L62" s="138" cm="1">
        <f t="array" ref="L62">$E62*IFERROR(IF($D62&lt;=L$5,INDEX($E$15:$E$16,MATCH(L$5,$H$5:$CA$5,0)-MATCH($D62,$D$18:$D$90,0)+1,0),0),0)</f>
        <v>0</v>
      </c>
      <c r="M62" s="138" cm="1">
        <f t="array" ref="M62">$E62*IFERROR(IF($D62&lt;=M$5,INDEX($E$15:$E$16,MATCH(M$5,$H$5:$CA$5,0)-MATCH($D62,$D$18:$D$90,0)+1,0),0),0)</f>
        <v>0</v>
      </c>
      <c r="N62" s="138" cm="1">
        <f t="array" ref="N62">$E62*IFERROR(IF($D62&lt;=N$5,INDEX($E$15:$E$16,MATCH(N$5,$H$5:$CA$5,0)-MATCH($D62,$D$18:$D$90,0)+1,0),0),0)</f>
        <v>0</v>
      </c>
      <c r="O62" s="138" cm="1">
        <f t="array" ref="O62">$E62*IFERROR(IF($D62&lt;=O$5,INDEX($E$15:$E$16,MATCH(O$5,$H$5:$CA$5,0)-MATCH($D62,$D$18:$D$90,0)+1,0),0),0)</f>
        <v>0</v>
      </c>
      <c r="P62" s="138" cm="1">
        <f t="array" ref="P62">$E62*IFERROR(IF($D62&lt;=P$5,INDEX($E$15:$E$16,MATCH(P$5,$H$5:$CA$5,0)-MATCH($D62,$D$18:$D$90,0)+1,0),0),0)</f>
        <v>0</v>
      </c>
      <c r="Q62" s="138" cm="1">
        <f t="array" ref="Q62">$E62*IFERROR(IF($D62&lt;=Q$5,INDEX($E$15:$E$16,MATCH(Q$5,$H$5:$CA$5,0)-MATCH($D62,$D$18:$D$90,0)+1,0),0),0)</f>
        <v>0</v>
      </c>
      <c r="R62" s="138" cm="1">
        <f t="array" ref="R62">$E62*IFERROR(IF($D62&lt;=R$5,INDEX($E$15:$E$16,MATCH(R$5,$H$5:$CA$5,0)-MATCH($D62,$D$18:$D$90,0)+1,0),0),0)</f>
        <v>0</v>
      </c>
      <c r="S62" s="138" cm="1">
        <f t="array" ref="S62">$E62*IFERROR(IF($D62&lt;=S$5,INDEX($E$15:$E$16,MATCH(S$5,$H$5:$CA$5,0)-MATCH($D62,$D$18:$D$90,0)+1,0),0),0)</f>
        <v>0</v>
      </c>
      <c r="T62" s="138" cm="1">
        <f t="array" ref="T62">$E62*IFERROR(IF($D62&lt;=T$5,INDEX($E$15:$E$16,MATCH(T$5,$H$5:$CA$5,0)-MATCH($D62,$D$18:$D$90,0)+1,0),0),0)</f>
        <v>0</v>
      </c>
      <c r="U62" s="138" cm="1">
        <f t="array" ref="U62">$E62*IFERROR(IF($D62&lt;=U$5,INDEX($E$15:$E$16,MATCH(U$5,$H$5:$CA$5,0)-MATCH($D62,$D$18:$D$90,0)+1,0),0),0)</f>
        <v>0</v>
      </c>
      <c r="V62" s="138" cm="1">
        <f t="array" ref="V62">$E62*IFERROR(IF($D62&lt;=V$5,INDEX($E$15:$E$16,MATCH(V$5,$H$5:$CA$5,0)-MATCH($D62,$D$18:$D$90,0)+1,0),0),0)</f>
        <v>0</v>
      </c>
      <c r="W62" s="138" cm="1">
        <f t="array" ref="W62">$E62*IFERROR(IF($D62&lt;=W$5,INDEX($E$15:$E$16,MATCH(W$5,$H$5:$CA$5,0)-MATCH($D62,$D$18:$D$90,0)+1,0),0),0)</f>
        <v>0</v>
      </c>
      <c r="X62" s="138" cm="1">
        <f t="array" ref="X62">$E62*IFERROR(IF($D62&lt;=X$5,INDEX($E$15:$E$16,MATCH(X$5,$H$5:$CA$5,0)-MATCH($D62,$D$18:$D$90,0)+1,0),0),0)</f>
        <v>0</v>
      </c>
      <c r="Y62" s="138" cm="1">
        <f t="array" ref="Y62">$E62*IFERROR(IF($D62&lt;=Y$5,INDEX($E$15:$E$16,MATCH(Y$5,$H$5:$CA$5,0)-MATCH($D62,$D$18:$D$90,0)+1,0),0),0)</f>
        <v>0</v>
      </c>
      <c r="Z62" s="138" cm="1">
        <f t="array" ref="Z62">$E62*IFERROR(IF($D62&lt;=Z$5,INDEX($E$15:$E$16,MATCH(Z$5,$H$5:$CA$5,0)-MATCH($D62,$D$18:$D$90,0)+1,0),0),0)</f>
        <v>0</v>
      </c>
      <c r="AA62" s="138" cm="1">
        <f t="array" ref="AA62">$E62*IFERROR(IF($D62&lt;=AA$5,INDEX($E$15:$E$16,MATCH(AA$5,$H$5:$CA$5,0)-MATCH($D62,$D$18:$D$90,0)+1,0),0),0)</f>
        <v>0</v>
      </c>
      <c r="AB62" s="138" cm="1">
        <f t="array" ref="AB62">$E62*IFERROR(IF($D62&lt;=AB$5,INDEX($E$15:$E$16,MATCH(AB$5,$H$5:$CA$5,0)-MATCH($D62,$D$18:$D$90,0)+1,0),0),0)</f>
        <v>0</v>
      </c>
      <c r="AC62" s="138" cm="1">
        <f t="array" ref="AC62">$E62*IFERROR(IF($D62&lt;=AC$5,INDEX($E$15:$E$16,MATCH(AC$5,$H$5:$CA$5,0)-MATCH($D62,$D$18:$D$90,0)+1,0),0),0)</f>
        <v>0</v>
      </c>
      <c r="AD62" s="138" cm="1">
        <f t="array" ref="AD62">$E62*IFERROR(IF($D62&lt;=AD$5,INDEX($E$15:$E$16,MATCH(AD$5,$H$5:$CA$5,0)-MATCH($D62,$D$18:$D$90,0)+1,0),0),0)</f>
        <v>0</v>
      </c>
      <c r="AE62" s="138" cm="1">
        <f t="array" ref="AE62">$E62*IFERROR(IF($D62&lt;=AE$5,INDEX($E$15:$E$16,MATCH(AE$5,$H$5:$CA$5,0)-MATCH($D62,$D$18:$D$90,0)+1,0),0),0)</f>
        <v>0</v>
      </c>
      <c r="AF62" s="138" cm="1">
        <f t="array" ref="AF62">$E62*IFERROR(IF($D62&lt;=AF$5,INDEX($E$15:$E$16,MATCH(AF$5,$H$5:$CA$5,0)-MATCH($D62,$D$18:$D$90,0)+1,0),0),0)</f>
        <v>0</v>
      </c>
      <c r="AG62" s="138" cm="1">
        <f t="array" ref="AG62">$E62*IFERROR(IF($D62&lt;=AG$5,INDEX($E$15:$E$16,MATCH(AG$5,$H$5:$CA$5,0)-MATCH($D62,$D$18:$D$90,0)+1,0),0),0)</f>
        <v>0</v>
      </c>
      <c r="AH62" s="138" cm="1">
        <f t="array" ref="AH62">$E62*IFERROR(IF($D62&lt;=AH$5,INDEX($E$15:$E$16,MATCH(AH$5,$H$5:$CA$5,0)-MATCH($D62,$D$18:$D$90,0)+1,0),0),0)</f>
        <v>0</v>
      </c>
      <c r="AI62" s="138" cm="1">
        <f t="array" ref="AI62">$E62*IFERROR(IF($D62&lt;=AI$5,INDEX($E$15:$E$16,MATCH(AI$5,$H$5:$CA$5,0)-MATCH($D62,$D$18:$D$90,0)+1,0),0),0)</f>
        <v>0</v>
      </c>
      <c r="AJ62" s="138" cm="1">
        <f t="array" ref="AJ62">$E62*IFERROR(IF($D62&lt;=AJ$5,INDEX($E$15:$E$16,MATCH(AJ$5,$H$5:$CA$5,0)-MATCH($D62,$D$18:$D$90,0)+1,0),0),0)</f>
        <v>0</v>
      </c>
      <c r="AK62" s="138" cm="1">
        <f t="array" ref="AK62">$E62*IFERROR(IF($D62&lt;=AK$5,INDEX($E$15:$E$16,MATCH(AK$5,$H$5:$CA$5,0)-MATCH($D62,$D$18:$D$90,0)+1,0),0),0)</f>
        <v>0</v>
      </c>
      <c r="AL62" s="138" cm="1">
        <f t="array" ref="AL62">$E62*IFERROR(IF($D62&lt;=AL$5,INDEX($E$15:$E$16,MATCH(AL$5,$H$5:$CA$5,0)-MATCH($D62,$D$18:$D$90,0)+1,0),0),0)</f>
        <v>0</v>
      </c>
      <c r="AM62" s="138" cm="1">
        <f t="array" ref="AM62">$E62*IFERROR(IF($D62&lt;=AM$5,INDEX($E$15:$E$16,MATCH(AM$5,$H$5:$CA$5,0)-MATCH($D62,$D$18:$D$90,0)+1,0),0),0)</f>
        <v>0</v>
      </c>
      <c r="AN62" s="138" cm="1">
        <f t="array" ref="AN62">$E62*IFERROR(IF($D62&lt;=AN$5,INDEX($E$15:$E$16,MATCH(AN$5,$H$5:$CA$5,0)-MATCH($D62,$D$18:$D$90,0)+1,0),0),0)</f>
        <v>0</v>
      </c>
      <c r="AO62" s="138" cm="1">
        <f t="array" ref="AO62">$E62*IFERROR(IF($D62&lt;=AO$5,INDEX($E$15:$E$16,MATCH(AO$5,$H$5:$CA$5,0)-MATCH($D62,$D$18:$D$90,0)+1,0),0),0)</f>
        <v>0</v>
      </c>
      <c r="AP62" s="138" cm="1">
        <f t="array" ref="AP62">$E62*IFERROR(IF($D62&lt;=AP$5,INDEX($E$15:$E$16,MATCH(AP$5,$H$5:$CA$5,0)-MATCH($D62,$D$18:$D$90,0)+1,0),0),0)</f>
        <v>0</v>
      </c>
      <c r="AQ62" s="138" cm="1">
        <f t="array" ref="AQ62">$E62*IFERROR(IF($D62&lt;=AQ$5,INDEX($E$15:$E$16,MATCH(AQ$5,$H$5:$CA$5,0)-MATCH($D62,$D$18:$D$90,0)+1,0),0),0)</f>
        <v>0</v>
      </c>
      <c r="AR62" s="138" cm="1">
        <f t="array" ref="AR62">$E62*IFERROR(IF($D62&lt;=AR$5,INDEX($E$15:$E$16,MATCH(AR$5,$H$5:$CA$5,0)-MATCH($D62,$D$18:$D$90,0)+1,0),0),0)</f>
        <v>0</v>
      </c>
      <c r="AS62" s="138" cm="1">
        <f t="array" ref="AS62">$E62*IFERROR(IF($D62&lt;=AS$5,INDEX($E$15:$E$16,MATCH(AS$5,$H$5:$CA$5,0)-MATCH($D62,$D$18:$D$90,0)+1,0),0),0)</f>
        <v>0</v>
      </c>
      <c r="AT62" s="138" cm="1">
        <f t="array" ref="AT62">$E62*IFERROR(IF($D62&lt;=AT$5,INDEX($E$15:$E$16,MATCH(AT$5,$H$5:$CA$5,0)-MATCH($D62,$D$18:$D$90,0)+1,0),0),0)</f>
        <v>0</v>
      </c>
      <c r="AU62" s="138" cm="1">
        <f t="array" ref="AU62">$E62*IFERROR(IF($D62&lt;=AU$5,INDEX($E$15:$E$16,MATCH(AU$5,$H$5:$CA$5,0)-MATCH($D62,$D$18:$D$90,0)+1,0),0),0)</f>
        <v>0</v>
      </c>
      <c r="AV62" s="138" cm="1">
        <f t="array" ref="AV62">$E62*IFERROR(IF($D62&lt;=AV$5,INDEX($E$15:$E$16,MATCH(AV$5,$H$5:$CA$5,0)-MATCH($D62,$D$18:$D$90,0)+1,0),0),0)</f>
        <v>0</v>
      </c>
      <c r="AW62" s="138" cm="1">
        <f t="array" ref="AW62">$E62*IFERROR(IF($D62&lt;=AW$5,INDEX($E$15:$E$16,MATCH(AW$5,$H$5:$CA$5,0)-MATCH($D62,$D$18:$D$90,0)+1,0),0),0)</f>
        <v>0</v>
      </c>
      <c r="AX62" s="138" cm="1">
        <f t="array" ref="AX62">$E62*IFERROR(IF($D62&lt;=AX$5,INDEX($E$15:$E$16,MATCH(AX$5,$H$5:$CA$5,0)-MATCH($D62,$D$18:$D$90,0)+1,0),0),0)</f>
        <v>0</v>
      </c>
      <c r="AY62" s="138" cm="1">
        <f t="array" ref="AY62">$E62*IFERROR(IF($D62&lt;=AY$5,INDEX($E$15:$E$16,MATCH(AY$5,$H$5:$CA$5,0)-MATCH($D62,$D$18:$D$90,0)+1,0),0),0)</f>
        <v>0</v>
      </c>
      <c r="AZ62" s="138" cm="1">
        <f t="array" ref="AZ62">$E62*IFERROR(IF($D62&lt;=AZ$5,INDEX($E$15:$E$16,MATCH(AZ$5,$H$5:$CA$5,0)-MATCH($D62,$D$18:$D$90,0)+1,0),0),0)</f>
        <v>246677.45833333334</v>
      </c>
      <c r="BA62" s="138" cm="1">
        <f t="array" ref="BA62">$E62*IFERROR(IF($D62&lt;=BA$5,INDEX($E$15:$E$16,MATCH(BA$5,$H$5:$CA$5,0)-MATCH($D62,$D$18:$D$90,0)+1,0),0),0)</f>
        <v>246677.45833333334</v>
      </c>
      <c r="BB62" s="138" cm="1">
        <f t="array" ref="BB62">$E62*IFERROR(IF($D62&lt;=BB$5,INDEX($E$15:$E$16,MATCH(BB$5,$H$5:$CA$5,0)-MATCH($D62,$D$18:$D$90,0)+1,0),0),0)</f>
        <v>0</v>
      </c>
      <c r="BC62" s="138" cm="1">
        <f t="array" ref="BC62">$E62*IFERROR(IF($D62&lt;=BC$5,INDEX($E$15:$E$16,MATCH(BC$5,$H$5:$CA$5,0)-MATCH($D62,$D$18:$D$90,0)+1,0),0),0)</f>
        <v>0</v>
      </c>
      <c r="BD62" s="138" cm="1">
        <f t="array" ref="BD62">$E62*IFERROR(IF($D62&lt;=BD$5,INDEX($E$15:$E$16,MATCH(BD$5,$H$5:$CA$5,0)-MATCH($D62,$D$18:$D$90,0)+1,0),0),0)</f>
        <v>0</v>
      </c>
      <c r="BE62" s="138" cm="1">
        <f t="array" ref="BE62">$E62*IFERROR(IF($D62&lt;=BE$5,INDEX($E$15:$E$16,MATCH(BE$5,$H$5:$CA$5,0)-MATCH($D62,$D$18:$D$90,0)+1,0),0),0)</f>
        <v>0</v>
      </c>
      <c r="BF62" s="138" cm="1">
        <f t="array" ref="BF62">$E62*IFERROR(IF($D62&lt;=BF$5,INDEX($E$15:$E$16,MATCH(BF$5,$H$5:$CA$5,0)-MATCH($D62,$D$18:$D$90,0)+1,0),0),0)</f>
        <v>0</v>
      </c>
      <c r="BG62" s="138" cm="1">
        <f t="array" ref="BG62">$E62*IFERROR(IF($D62&lt;=BG$5,INDEX($E$15:$E$16,MATCH(BG$5,$H$5:$CA$5,0)-MATCH($D62,$D$18:$D$90,0)+1,0),0),0)</f>
        <v>0</v>
      </c>
      <c r="BH62" s="138" cm="1">
        <f t="array" ref="BH62">$E62*IFERROR(IF($D62&lt;=BH$5,INDEX($E$15:$E$16,MATCH(BH$5,$H$5:$CA$5,0)-MATCH($D62,$D$18:$D$90,0)+1,0),0),0)</f>
        <v>0</v>
      </c>
      <c r="BI62" s="138" cm="1">
        <f t="array" ref="BI62">$E62*IFERROR(IF($D62&lt;=BI$5,INDEX($E$15:$E$16,MATCH(BI$5,$H$5:$CA$5,0)-MATCH($D62,$D$18:$D$90,0)+1,0),0),0)</f>
        <v>0</v>
      </c>
      <c r="BJ62" s="138" cm="1">
        <f t="array" ref="BJ62">$E62*IFERROR(IF($D62&lt;=BJ$5,INDEX($E$15:$E$16,MATCH(BJ$5,$H$5:$CA$5,0)-MATCH($D62,$D$18:$D$90,0)+1,0),0),0)</f>
        <v>0</v>
      </c>
      <c r="BK62" s="138" cm="1">
        <f t="array" ref="BK62">$E62*IFERROR(IF($D62&lt;=BK$5,INDEX($E$15:$E$16,MATCH(BK$5,$H$5:$CA$5,0)-MATCH($D62,$D$18:$D$90,0)+1,0),0),0)</f>
        <v>0</v>
      </c>
      <c r="BL62" s="138" cm="1">
        <f t="array" ref="BL62">$E62*IFERROR(IF($D62&lt;=BL$5,INDEX($E$15:$E$16,MATCH(BL$5,$H$5:$CA$5,0)-MATCH($D62,$D$18:$D$90,0)+1,0),0),0)</f>
        <v>0</v>
      </c>
      <c r="BM62" s="138" cm="1">
        <f t="array" ref="BM62">$E62*IFERROR(IF($D62&lt;=BM$5,INDEX($E$15:$E$16,MATCH(BM$5,$H$5:$CA$5,0)-MATCH($D62,$D$18:$D$90,0)+1,0),0),0)</f>
        <v>0</v>
      </c>
      <c r="BN62" s="138" cm="1">
        <f t="array" ref="BN62">$E62*IFERROR(IF($D62&lt;=BN$5,INDEX($E$15:$E$16,MATCH(BN$5,$H$5:$CA$5,0)-MATCH($D62,$D$18:$D$90,0)+1,0),0),0)</f>
        <v>0</v>
      </c>
      <c r="BO62" s="138" cm="1">
        <f t="array" ref="BO62">$E62*IFERROR(IF($D62&lt;=BO$5,INDEX($E$15:$E$16,MATCH(BO$5,$H$5:$CA$5,0)-MATCH($D62,$D$18:$D$90,0)+1,0),0),0)</f>
        <v>0</v>
      </c>
      <c r="BP62" s="138" cm="1">
        <f t="array" ref="BP62">$E62*IFERROR(IF($D62&lt;=BP$5,INDEX($E$15:$E$16,MATCH(BP$5,$H$5:$CA$5,0)-MATCH($D62,$D$18:$D$90,0)+1,0),0),0)</f>
        <v>0</v>
      </c>
      <c r="BQ62" s="138" cm="1">
        <f t="array" ref="BQ62">$E62*IFERROR(IF($D62&lt;=BQ$5,INDEX($E$15:$E$16,MATCH(BQ$5,$H$5:$CA$5,0)-MATCH($D62,$D$18:$D$90,0)+1,0),0),0)</f>
        <v>0</v>
      </c>
      <c r="BR62" s="138" cm="1">
        <f t="array" ref="BR62">$E62*IFERROR(IF($D62&lt;=BR$5,INDEX($E$15:$E$16,MATCH(BR$5,$H$5:$CA$5,0)-MATCH($D62,$D$18:$D$90,0)+1,0),0),0)</f>
        <v>0</v>
      </c>
      <c r="BS62" s="138" cm="1">
        <f t="array" ref="BS62">$E62*IFERROR(IF($D62&lt;=BS$5,INDEX($E$15:$E$16,MATCH(BS$5,$H$5:$CA$5,0)-MATCH($D62,$D$18:$D$90,0)+1,0),0),0)</f>
        <v>0</v>
      </c>
      <c r="BT62" s="138" cm="1">
        <f t="array" ref="BT62">$E62*IFERROR(IF($D62&lt;=BT$5,INDEX($E$15:$E$16,MATCH(BT$5,$H$5:$CA$5,0)-MATCH($D62,$D$18:$D$90,0)+1,0),0),0)</f>
        <v>0</v>
      </c>
      <c r="BU62" s="138" cm="1">
        <f t="array" ref="BU62">$E62*IFERROR(IF($D62&lt;=BU$5,INDEX($E$15:$E$16,MATCH(BU$5,$H$5:$CA$5,0)-MATCH($D62,$D$18:$D$90,0)+1,0),0),0)</f>
        <v>0</v>
      </c>
      <c r="BV62" s="138" cm="1">
        <f t="array" ref="BV62">$E62*IFERROR(IF($D62&lt;=BV$5,INDEX($E$15:$E$16,MATCH(BV$5,$H$5:$CA$5,0)-MATCH($D62,$D$18:$D$90,0)+1,0),0),0)</f>
        <v>0</v>
      </c>
      <c r="BW62" s="138" cm="1">
        <f t="array" ref="BW62">$E62*IFERROR(IF($D62&lt;=BW$5,INDEX($E$15:$E$16,MATCH(BW$5,$H$5:$CA$5,0)-MATCH($D62,$D$18:$D$90,0)+1,0),0),0)</f>
        <v>0</v>
      </c>
      <c r="BX62" s="138" cm="1">
        <f t="array" ref="BX62">$E62*IFERROR(IF($D62&lt;=BX$5,INDEX($E$15:$E$16,MATCH(BX$5,$H$5:$CA$5,0)-MATCH($D62,$D$18:$D$90,0)+1,0),0),0)</f>
        <v>0</v>
      </c>
      <c r="BY62" s="138" cm="1">
        <f t="array" ref="BY62">$E62*IFERROR(IF($D62&lt;=BY$5,INDEX($E$15:$E$16,MATCH(BY$5,$H$5:$CA$5,0)-MATCH($D62,$D$18:$D$90,0)+1,0),0),0)</f>
        <v>0</v>
      </c>
      <c r="BZ62" s="138" cm="1">
        <f t="array" ref="BZ62">$E62*IFERROR(IF($D62&lt;=BZ$5,INDEX($E$15:$E$16,MATCH(BZ$5,$H$5:$CA$5,0)-MATCH($D62,$D$18:$D$90,0)+1,0),0),0)</f>
        <v>0</v>
      </c>
      <c r="CA62" s="138" cm="1">
        <f t="array" ref="CA62">$E62*IFERROR(IF($D62&lt;=CA$5,INDEX($E$15:$E$16,MATCH(CA$5,$H$5:$CA$5,0)-MATCH($D62,$D$18:$D$90,0)+1,0),0),0)</f>
        <v>0</v>
      </c>
    </row>
    <row r="63" spans="4:79" outlineLevel="1">
      <c r="D63" s="24">
        <f t="shared" si="10"/>
        <v>47422</v>
      </c>
      <c r="E63" s="137" cm="1">
        <f t="array" ref="E63">INDEX($H$7:$CA$7,0,MATCH($D63,$H$5:$CA$5,0))</f>
        <v>493354.91666666669</v>
      </c>
      <c r="H63" s="138" cm="1">
        <f t="array" ref="H63">$E63*IFERROR(IF($D63&lt;=H$5,INDEX($E$15:$E$16,MATCH(H$5,$H$5:$CA$5,0)-MATCH($D63,$D$18:$D$90,0)+1,0),0),0)</f>
        <v>0</v>
      </c>
      <c r="I63" s="138" cm="1">
        <f t="array" ref="I63">$E63*IFERROR(IF($D63&lt;=I$5,INDEX($E$15:$E$16,MATCH(I$5,$H$5:$CA$5,0)-MATCH($D63,$D$18:$D$90,0)+1,0),0),0)</f>
        <v>0</v>
      </c>
      <c r="J63" s="138" cm="1">
        <f t="array" ref="J63">$E63*IFERROR(IF($D63&lt;=J$5,INDEX($E$15:$E$16,MATCH(J$5,$H$5:$CA$5,0)-MATCH($D63,$D$18:$D$90,0)+1,0),0),0)</f>
        <v>0</v>
      </c>
      <c r="K63" s="138" cm="1">
        <f t="array" ref="K63">$E63*IFERROR(IF($D63&lt;=K$5,INDEX($E$15:$E$16,MATCH(K$5,$H$5:$CA$5,0)-MATCH($D63,$D$18:$D$90,0)+1,0),0),0)</f>
        <v>0</v>
      </c>
      <c r="L63" s="138" cm="1">
        <f t="array" ref="L63">$E63*IFERROR(IF($D63&lt;=L$5,INDEX($E$15:$E$16,MATCH(L$5,$H$5:$CA$5,0)-MATCH($D63,$D$18:$D$90,0)+1,0),0),0)</f>
        <v>0</v>
      </c>
      <c r="M63" s="138" cm="1">
        <f t="array" ref="M63">$E63*IFERROR(IF($D63&lt;=M$5,INDEX($E$15:$E$16,MATCH(M$5,$H$5:$CA$5,0)-MATCH($D63,$D$18:$D$90,0)+1,0),0),0)</f>
        <v>0</v>
      </c>
      <c r="N63" s="138" cm="1">
        <f t="array" ref="N63">$E63*IFERROR(IF($D63&lt;=N$5,INDEX($E$15:$E$16,MATCH(N$5,$H$5:$CA$5,0)-MATCH($D63,$D$18:$D$90,0)+1,0),0),0)</f>
        <v>0</v>
      </c>
      <c r="O63" s="138" cm="1">
        <f t="array" ref="O63">$E63*IFERROR(IF($D63&lt;=O$5,INDEX($E$15:$E$16,MATCH(O$5,$H$5:$CA$5,0)-MATCH($D63,$D$18:$D$90,0)+1,0),0),0)</f>
        <v>0</v>
      </c>
      <c r="P63" s="138" cm="1">
        <f t="array" ref="P63">$E63*IFERROR(IF($D63&lt;=P$5,INDEX($E$15:$E$16,MATCH(P$5,$H$5:$CA$5,0)-MATCH($D63,$D$18:$D$90,0)+1,0),0),0)</f>
        <v>0</v>
      </c>
      <c r="Q63" s="138" cm="1">
        <f t="array" ref="Q63">$E63*IFERROR(IF($D63&lt;=Q$5,INDEX($E$15:$E$16,MATCH(Q$5,$H$5:$CA$5,0)-MATCH($D63,$D$18:$D$90,0)+1,0),0),0)</f>
        <v>0</v>
      </c>
      <c r="R63" s="138" cm="1">
        <f t="array" ref="R63">$E63*IFERROR(IF($D63&lt;=R$5,INDEX($E$15:$E$16,MATCH(R$5,$H$5:$CA$5,0)-MATCH($D63,$D$18:$D$90,0)+1,0),0),0)</f>
        <v>0</v>
      </c>
      <c r="S63" s="138" cm="1">
        <f t="array" ref="S63">$E63*IFERROR(IF($D63&lt;=S$5,INDEX($E$15:$E$16,MATCH(S$5,$H$5:$CA$5,0)-MATCH($D63,$D$18:$D$90,0)+1,0),0),0)</f>
        <v>0</v>
      </c>
      <c r="T63" s="138" cm="1">
        <f t="array" ref="T63">$E63*IFERROR(IF($D63&lt;=T$5,INDEX($E$15:$E$16,MATCH(T$5,$H$5:$CA$5,0)-MATCH($D63,$D$18:$D$90,0)+1,0),0),0)</f>
        <v>0</v>
      </c>
      <c r="U63" s="138" cm="1">
        <f t="array" ref="U63">$E63*IFERROR(IF($D63&lt;=U$5,INDEX($E$15:$E$16,MATCH(U$5,$H$5:$CA$5,0)-MATCH($D63,$D$18:$D$90,0)+1,0),0),0)</f>
        <v>0</v>
      </c>
      <c r="V63" s="138" cm="1">
        <f t="array" ref="V63">$E63*IFERROR(IF($D63&lt;=V$5,INDEX($E$15:$E$16,MATCH(V$5,$H$5:$CA$5,0)-MATCH($D63,$D$18:$D$90,0)+1,0),0),0)</f>
        <v>0</v>
      </c>
      <c r="W63" s="138" cm="1">
        <f t="array" ref="W63">$E63*IFERROR(IF($D63&lt;=W$5,INDEX($E$15:$E$16,MATCH(W$5,$H$5:$CA$5,0)-MATCH($D63,$D$18:$D$90,0)+1,0),0),0)</f>
        <v>0</v>
      </c>
      <c r="X63" s="138" cm="1">
        <f t="array" ref="X63">$E63*IFERROR(IF($D63&lt;=X$5,INDEX($E$15:$E$16,MATCH(X$5,$H$5:$CA$5,0)-MATCH($D63,$D$18:$D$90,0)+1,0),0),0)</f>
        <v>0</v>
      </c>
      <c r="Y63" s="138" cm="1">
        <f t="array" ref="Y63">$E63*IFERROR(IF($D63&lt;=Y$5,INDEX($E$15:$E$16,MATCH(Y$5,$H$5:$CA$5,0)-MATCH($D63,$D$18:$D$90,0)+1,0),0),0)</f>
        <v>0</v>
      </c>
      <c r="Z63" s="138" cm="1">
        <f t="array" ref="Z63">$E63*IFERROR(IF($D63&lt;=Z$5,INDEX($E$15:$E$16,MATCH(Z$5,$H$5:$CA$5,0)-MATCH($D63,$D$18:$D$90,0)+1,0),0),0)</f>
        <v>0</v>
      </c>
      <c r="AA63" s="138" cm="1">
        <f t="array" ref="AA63">$E63*IFERROR(IF($D63&lt;=AA$5,INDEX($E$15:$E$16,MATCH(AA$5,$H$5:$CA$5,0)-MATCH($D63,$D$18:$D$90,0)+1,0),0),0)</f>
        <v>0</v>
      </c>
      <c r="AB63" s="138" cm="1">
        <f t="array" ref="AB63">$E63*IFERROR(IF($D63&lt;=AB$5,INDEX($E$15:$E$16,MATCH(AB$5,$H$5:$CA$5,0)-MATCH($D63,$D$18:$D$90,0)+1,0),0),0)</f>
        <v>0</v>
      </c>
      <c r="AC63" s="138" cm="1">
        <f t="array" ref="AC63">$E63*IFERROR(IF($D63&lt;=AC$5,INDEX($E$15:$E$16,MATCH(AC$5,$H$5:$CA$5,0)-MATCH($D63,$D$18:$D$90,0)+1,0),0),0)</f>
        <v>0</v>
      </c>
      <c r="AD63" s="138" cm="1">
        <f t="array" ref="AD63">$E63*IFERROR(IF($D63&lt;=AD$5,INDEX($E$15:$E$16,MATCH(AD$5,$H$5:$CA$5,0)-MATCH($D63,$D$18:$D$90,0)+1,0),0),0)</f>
        <v>0</v>
      </c>
      <c r="AE63" s="138" cm="1">
        <f t="array" ref="AE63">$E63*IFERROR(IF($D63&lt;=AE$5,INDEX($E$15:$E$16,MATCH(AE$5,$H$5:$CA$5,0)-MATCH($D63,$D$18:$D$90,0)+1,0),0),0)</f>
        <v>0</v>
      </c>
      <c r="AF63" s="138" cm="1">
        <f t="array" ref="AF63">$E63*IFERROR(IF($D63&lt;=AF$5,INDEX($E$15:$E$16,MATCH(AF$5,$H$5:$CA$5,0)-MATCH($D63,$D$18:$D$90,0)+1,0),0),0)</f>
        <v>0</v>
      </c>
      <c r="AG63" s="138" cm="1">
        <f t="array" ref="AG63">$E63*IFERROR(IF($D63&lt;=AG$5,INDEX($E$15:$E$16,MATCH(AG$5,$H$5:$CA$5,0)-MATCH($D63,$D$18:$D$90,0)+1,0),0),0)</f>
        <v>0</v>
      </c>
      <c r="AH63" s="138" cm="1">
        <f t="array" ref="AH63">$E63*IFERROR(IF($D63&lt;=AH$5,INDEX($E$15:$E$16,MATCH(AH$5,$H$5:$CA$5,0)-MATCH($D63,$D$18:$D$90,0)+1,0),0),0)</f>
        <v>0</v>
      </c>
      <c r="AI63" s="138" cm="1">
        <f t="array" ref="AI63">$E63*IFERROR(IF($D63&lt;=AI$5,INDEX($E$15:$E$16,MATCH(AI$5,$H$5:$CA$5,0)-MATCH($D63,$D$18:$D$90,0)+1,0),0),0)</f>
        <v>0</v>
      </c>
      <c r="AJ63" s="138" cm="1">
        <f t="array" ref="AJ63">$E63*IFERROR(IF($D63&lt;=AJ$5,INDEX($E$15:$E$16,MATCH(AJ$5,$H$5:$CA$5,0)-MATCH($D63,$D$18:$D$90,0)+1,0),0),0)</f>
        <v>0</v>
      </c>
      <c r="AK63" s="138" cm="1">
        <f t="array" ref="AK63">$E63*IFERROR(IF($D63&lt;=AK$5,INDEX($E$15:$E$16,MATCH(AK$5,$H$5:$CA$5,0)-MATCH($D63,$D$18:$D$90,0)+1,0),0),0)</f>
        <v>0</v>
      </c>
      <c r="AL63" s="138" cm="1">
        <f t="array" ref="AL63">$E63*IFERROR(IF($D63&lt;=AL$5,INDEX($E$15:$E$16,MATCH(AL$5,$H$5:$CA$5,0)-MATCH($D63,$D$18:$D$90,0)+1,0),0),0)</f>
        <v>0</v>
      </c>
      <c r="AM63" s="138" cm="1">
        <f t="array" ref="AM63">$E63*IFERROR(IF($D63&lt;=AM$5,INDEX($E$15:$E$16,MATCH(AM$5,$H$5:$CA$5,0)-MATCH($D63,$D$18:$D$90,0)+1,0),0),0)</f>
        <v>0</v>
      </c>
      <c r="AN63" s="138" cm="1">
        <f t="array" ref="AN63">$E63*IFERROR(IF($D63&lt;=AN$5,INDEX($E$15:$E$16,MATCH(AN$5,$H$5:$CA$5,0)-MATCH($D63,$D$18:$D$90,0)+1,0),0),0)</f>
        <v>0</v>
      </c>
      <c r="AO63" s="138" cm="1">
        <f t="array" ref="AO63">$E63*IFERROR(IF($D63&lt;=AO$5,INDEX($E$15:$E$16,MATCH(AO$5,$H$5:$CA$5,0)-MATCH($D63,$D$18:$D$90,0)+1,0),0),0)</f>
        <v>0</v>
      </c>
      <c r="AP63" s="138" cm="1">
        <f t="array" ref="AP63">$E63*IFERROR(IF($D63&lt;=AP$5,INDEX($E$15:$E$16,MATCH(AP$5,$H$5:$CA$5,0)-MATCH($D63,$D$18:$D$90,0)+1,0),0),0)</f>
        <v>0</v>
      </c>
      <c r="AQ63" s="138" cm="1">
        <f t="array" ref="AQ63">$E63*IFERROR(IF($D63&lt;=AQ$5,INDEX($E$15:$E$16,MATCH(AQ$5,$H$5:$CA$5,0)-MATCH($D63,$D$18:$D$90,0)+1,0),0),0)</f>
        <v>0</v>
      </c>
      <c r="AR63" s="138" cm="1">
        <f t="array" ref="AR63">$E63*IFERROR(IF($D63&lt;=AR$5,INDEX($E$15:$E$16,MATCH(AR$5,$H$5:$CA$5,0)-MATCH($D63,$D$18:$D$90,0)+1,0),0),0)</f>
        <v>0</v>
      </c>
      <c r="AS63" s="138" cm="1">
        <f t="array" ref="AS63">$E63*IFERROR(IF($D63&lt;=AS$5,INDEX($E$15:$E$16,MATCH(AS$5,$H$5:$CA$5,0)-MATCH($D63,$D$18:$D$90,0)+1,0),0),0)</f>
        <v>0</v>
      </c>
      <c r="AT63" s="138" cm="1">
        <f t="array" ref="AT63">$E63*IFERROR(IF($D63&lt;=AT$5,INDEX($E$15:$E$16,MATCH(AT$5,$H$5:$CA$5,0)-MATCH($D63,$D$18:$D$90,0)+1,0),0),0)</f>
        <v>0</v>
      </c>
      <c r="AU63" s="138" cm="1">
        <f t="array" ref="AU63">$E63*IFERROR(IF($D63&lt;=AU$5,INDEX($E$15:$E$16,MATCH(AU$5,$H$5:$CA$5,0)-MATCH($D63,$D$18:$D$90,0)+1,0),0),0)</f>
        <v>0</v>
      </c>
      <c r="AV63" s="138" cm="1">
        <f t="array" ref="AV63">$E63*IFERROR(IF($D63&lt;=AV$5,INDEX($E$15:$E$16,MATCH(AV$5,$H$5:$CA$5,0)-MATCH($D63,$D$18:$D$90,0)+1,0),0),0)</f>
        <v>0</v>
      </c>
      <c r="AW63" s="138" cm="1">
        <f t="array" ref="AW63">$E63*IFERROR(IF($D63&lt;=AW$5,INDEX($E$15:$E$16,MATCH(AW$5,$H$5:$CA$5,0)-MATCH($D63,$D$18:$D$90,0)+1,0),0),0)</f>
        <v>0</v>
      </c>
      <c r="AX63" s="138" cm="1">
        <f t="array" ref="AX63">$E63*IFERROR(IF($D63&lt;=AX$5,INDEX($E$15:$E$16,MATCH(AX$5,$H$5:$CA$5,0)-MATCH($D63,$D$18:$D$90,0)+1,0),0),0)</f>
        <v>0</v>
      </c>
      <c r="AY63" s="138" cm="1">
        <f t="array" ref="AY63">$E63*IFERROR(IF($D63&lt;=AY$5,INDEX($E$15:$E$16,MATCH(AY$5,$H$5:$CA$5,0)-MATCH($D63,$D$18:$D$90,0)+1,0),0),0)</f>
        <v>0</v>
      </c>
      <c r="AZ63" s="138" cm="1">
        <f t="array" ref="AZ63">$E63*IFERROR(IF($D63&lt;=AZ$5,INDEX($E$15:$E$16,MATCH(AZ$5,$H$5:$CA$5,0)-MATCH($D63,$D$18:$D$90,0)+1,0),0),0)</f>
        <v>0</v>
      </c>
      <c r="BA63" s="138" cm="1">
        <f t="array" ref="BA63">$E63*IFERROR(IF($D63&lt;=BA$5,INDEX($E$15:$E$16,MATCH(BA$5,$H$5:$CA$5,0)-MATCH($D63,$D$18:$D$90,0)+1,0),0),0)</f>
        <v>246677.45833333334</v>
      </c>
      <c r="BB63" s="138" cm="1">
        <f t="array" ref="BB63">$E63*IFERROR(IF($D63&lt;=BB$5,INDEX($E$15:$E$16,MATCH(BB$5,$H$5:$CA$5,0)-MATCH($D63,$D$18:$D$90,0)+1,0),0),0)</f>
        <v>246677.45833333334</v>
      </c>
      <c r="BC63" s="138" cm="1">
        <f t="array" ref="BC63">$E63*IFERROR(IF($D63&lt;=BC$5,INDEX($E$15:$E$16,MATCH(BC$5,$H$5:$CA$5,0)-MATCH($D63,$D$18:$D$90,0)+1,0),0),0)</f>
        <v>0</v>
      </c>
      <c r="BD63" s="138" cm="1">
        <f t="array" ref="BD63">$E63*IFERROR(IF($D63&lt;=BD$5,INDEX($E$15:$E$16,MATCH(BD$5,$H$5:$CA$5,0)-MATCH($D63,$D$18:$D$90,0)+1,0),0),0)</f>
        <v>0</v>
      </c>
      <c r="BE63" s="138" cm="1">
        <f t="array" ref="BE63">$E63*IFERROR(IF($D63&lt;=BE$5,INDEX($E$15:$E$16,MATCH(BE$5,$H$5:$CA$5,0)-MATCH($D63,$D$18:$D$90,0)+1,0),0),0)</f>
        <v>0</v>
      </c>
      <c r="BF63" s="138" cm="1">
        <f t="array" ref="BF63">$E63*IFERROR(IF($D63&lt;=BF$5,INDEX($E$15:$E$16,MATCH(BF$5,$H$5:$CA$5,0)-MATCH($D63,$D$18:$D$90,0)+1,0),0),0)</f>
        <v>0</v>
      </c>
      <c r="BG63" s="138" cm="1">
        <f t="array" ref="BG63">$E63*IFERROR(IF($D63&lt;=BG$5,INDEX($E$15:$E$16,MATCH(BG$5,$H$5:$CA$5,0)-MATCH($D63,$D$18:$D$90,0)+1,0),0),0)</f>
        <v>0</v>
      </c>
      <c r="BH63" s="138" cm="1">
        <f t="array" ref="BH63">$E63*IFERROR(IF($D63&lt;=BH$5,INDEX($E$15:$E$16,MATCH(BH$5,$H$5:$CA$5,0)-MATCH($D63,$D$18:$D$90,0)+1,0),0),0)</f>
        <v>0</v>
      </c>
      <c r="BI63" s="138" cm="1">
        <f t="array" ref="BI63">$E63*IFERROR(IF($D63&lt;=BI$5,INDEX($E$15:$E$16,MATCH(BI$5,$H$5:$CA$5,0)-MATCH($D63,$D$18:$D$90,0)+1,0),0),0)</f>
        <v>0</v>
      </c>
      <c r="BJ63" s="138" cm="1">
        <f t="array" ref="BJ63">$E63*IFERROR(IF($D63&lt;=BJ$5,INDEX($E$15:$E$16,MATCH(BJ$5,$H$5:$CA$5,0)-MATCH($D63,$D$18:$D$90,0)+1,0),0),0)</f>
        <v>0</v>
      </c>
      <c r="BK63" s="138" cm="1">
        <f t="array" ref="BK63">$E63*IFERROR(IF($D63&lt;=BK$5,INDEX($E$15:$E$16,MATCH(BK$5,$H$5:$CA$5,0)-MATCH($D63,$D$18:$D$90,0)+1,0),0),0)</f>
        <v>0</v>
      </c>
      <c r="BL63" s="138" cm="1">
        <f t="array" ref="BL63">$E63*IFERROR(IF($D63&lt;=BL$5,INDEX($E$15:$E$16,MATCH(BL$5,$H$5:$CA$5,0)-MATCH($D63,$D$18:$D$90,0)+1,0),0),0)</f>
        <v>0</v>
      </c>
      <c r="BM63" s="138" cm="1">
        <f t="array" ref="BM63">$E63*IFERROR(IF($D63&lt;=BM$5,INDEX($E$15:$E$16,MATCH(BM$5,$H$5:$CA$5,0)-MATCH($D63,$D$18:$D$90,0)+1,0),0),0)</f>
        <v>0</v>
      </c>
      <c r="BN63" s="138" cm="1">
        <f t="array" ref="BN63">$E63*IFERROR(IF($D63&lt;=BN$5,INDEX($E$15:$E$16,MATCH(BN$5,$H$5:$CA$5,0)-MATCH($D63,$D$18:$D$90,0)+1,0),0),0)</f>
        <v>0</v>
      </c>
      <c r="BO63" s="138" cm="1">
        <f t="array" ref="BO63">$E63*IFERROR(IF($D63&lt;=BO$5,INDEX($E$15:$E$16,MATCH(BO$5,$H$5:$CA$5,0)-MATCH($D63,$D$18:$D$90,0)+1,0),0),0)</f>
        <v>0</v>
      </c>
      <c r="BP63" s="138" cm="1">
        <f t="array" ref="BP63">$E63*IFERROR(IF($D63&lt;=BP$5,INDEX($E$15:$E$16,MATCH(BP$5,$H$5:$CA$5,0)-MATCH($D63,$D$18:$D$90,0)+1,0),0),0)</f>
        <v>0</v>
      </c>
      <c r="BQ63" s="138" cm="1">
        <f t="array" ref="BQ63">$E63*IFERROR(IF($D63&lt;=BQ$5,INDEX($E$15:$E$16,MATCH(BQ$5,$H$5:$CA$5,0)-MATCH($D63,$D$18:$D$90,0)+1,0),0),0)</f>
        <v>0</v>
      </c>
      <c r="BR63" s="138" cm="1">
        <f t="array" ref="BR63">$E63*IFERROR(IF($D63&lt;=BR$5,INDEX($E$15:$E$16,MATCH(BR$5,$H$5:$CA$5,0)-MATCH($D63,$D$18:$D$90,0)+1,0),0),0)</f>
        <v>0</v>
      </c>
      <c r="BS63" s="138" cm="1">
        <f t="array" ref="BS63">$E63*IFERROR(IF($D63&lt;=BS$5,INDEX($E$15:$E$16,MATCH(BS$5,$H$5:$CA$5,0)-MATCH($D63,$D$18:$D$90,0)+1,0),0),0)</f>
        <v>0</v>
      </c>
      <c r="BT63" s="138" cm="1">
        <f t="array" ref="BT63">$E63*IFERROR(IF($D63&lt;=BT$5,INDEX($E$15:$E$16,MATCH(BT$5,$H$5:$CA$5,0)-MATCH($D63,$D$18:$D$90,0)+1,0),0),0)</f>
        <v>0</v>
      </c>
      <c r="BU63" s="138" cm="1">
        <f t="array" ref="BU63">$E63*IFERROR(IF($D63&lt;=BU$5,INDEX($E$15:$E$16,MATCH(BU$5,$H$5:$CA$5,0)-MATCH($D63,$D$18:$D$90,0)+1,0),0),0)</f>
        <v>0</v>
      </c>
      <c r="BV63" s="138" cm="1">
        <f t="array" ref="BV63">$E63*IFERROR(IF($D63&lt;=BV$5,INDEX($E$15:$E$16,MATCH(BV$5,$H$5:$CA$5,0)-MATCH($D63,$D$18:$D$90,0)+1,0),0),0)</f>
        <v>0</v>
      </c>
      <c r="BW63" s="138" cm="1">
        <f t="array" ref="BW63">$E63*IFERROR(IF($D63&lt;=BW$5,INDEX($E$15:$E$16,MATCH(BW$5,$H$5:$CA$5,0)-MATCH($D63,$D$18:$D$90,0)+1,0),0),0)</f>
        <v>0</v>
      </c>
      <c r="BX63" s="138" cm="1">
        <f t="array" ref="BX63">$E63*IFERROR(IF($D63&lt;=BX$5,INDEX($E$15:$E$16,MATCH(BX$5,$H$5:$CA$5,0)-MATCH($D63,$D$18:$D$90,0)+1,0),0),0)</f>
        <v>0</v>
      </c>
      <c r="BY63" s="138" cm="1">
        <f t="array" ref="BY63">$E63*IFERROR(IF($D63&lt;=BY$5,INDEX($E$15:$E$16,MATCH(BY$5,$H$5:$CA$5,0)-MATCH($D63,$D$18:$D$90,0)+1,0),0),0)</f>
        <v>0</v>
      </c>
      <c r="BZ63" s="138" cm="1">
        <f t="array" ref="BZ63">$E63*IFERROR(IF($D63&lt;=BZ$5,INDEX($E$15:$E$16,MATCH(BZ$5,$H$5:$CA$5,0)-MATCH($D63,$D$18:$D$90,0)+1,0),0),0)</f>
        <v>0</v>
      </c>
      <c r="CA63" s="138" cm="1">
        <f t="array" ref="CA63">$E63*IFERROR(IF($D63&lt;=CA$5,INDEX($E$15:$E$16,MATCH(CA$5,$H$5:$CA$5,0)-MATCH($D63,$D$18:$D$90,0)+1,0),0),0)</f>
        <v>0</v>
      </c>
    </row>
    <row r="64" spans="4:79" outlineLevel="1">
      <c r="D64" s="24">
        <f t="shared" si="10"/>
        <v>47452</v>
      </c>
      <c r="E64" s="137" cm="1">
        <f t="array" ref="E64">INDEX($H$7:$CA$7,0,MATCH($D64,$H$5:$CA$5,0))</f>
        <v>520165.27083333337</v>
      </c>
      <c r="H64" s="138" cm="1">
        <f t="array" ref="H64">$E64*IFERROR(IF($D64&lt;=H$5,INDEX($E$15:$E$16,MATCH(H$5,$H$5:$CA$5,0)-MATCH($D64,$D$18:$D$90,0)+1,0),0),0)</f>
        <v>0</v>
      </c>
      <c r="I64" s="138" cm="1">
        <f t="array" ref="I64">$E64*IFERROR(IF($D64&lt;=I$5,INDEX($E$15:$E$16,MATCH(I$5,$H$5:$CA$5,0)-MATCH($D64,$D$18:$D$90,0)+1,0),0),0)</f>
        <v>0</v>
      </c>
      <c r="J64" s="138" cm="1">
        <f t="array" ref="J64">$E64*IFERROR(IF($D64&lt;=J$5,INDEX($E$15:$E$16,MATCH(J$5,$H$5:$CA$5,0)-MATCH($D64,$D$18:$D$90,0)+1,0),0),0)</f>
        <v>0</v>
      </c>
      <c r="K64" s="138" cm="1">
        <f t="array" ref="K64">$E64*IFERROR(IF($D64&lt;=K$5,INDEX($E$15:$E$16,MATCH(K$5,$H$5:$CA$5,0)-MATCH($D64,$D$18:$D$90,0)+1,0),0),0)</f>
        <v>0</v>
      </c>
      <c r="L64" s="138" cm="1">
        <f t="array" ref="L64">$E64*IFERROR(IF($D64&lt;=L$5,INDEX($E$15:$E$16,MATCH(L$5,$H$5:$CA$5,0)-MATCH($D64,$D$18:$D$90,0)+1,0),0),0)</f>
        <v>0</v>
      </c>
      <c r="M64" s="138" cm="1">
        <f t="array" ref="M64">$E64*IFERROR(IF($D64&lt;=M$5,INDEX($E$15:$E$16,MATCH(M$5,$H$5:$CA$5,0)-MATCH($D64,$D$18:$D$90,0)+1,0),0),0)</f>
        <v>0</v>
      </c>
      <c r="N64" s="138" cm="1">
        <f t="array" ref="N64">$E64*IFERROR(IF($D64&lt;=N$5,INDEX($E$15:$E$16,MATCH(N$5,$H$5:$CA$5,0)-MATCH($D64,$D$18:$D$90,0)+1,0),0),0)</f>
        <v>0</v>
      </c>
      <c r="O64" s="138" cm="1">
        <f t="array" ref="O64">$E64*IFERROR(IF($D64&lt;=O$5,INDEX($E$15:$E$16,MATCH(O$5,$H$5:$CA$5,0)-MATCH($D64,$D$18:$D$90,0)+1,0),0),0)</f>
        <v>0</v>
      </c>
      <c r="P64" s="138" cm="1">
        <f t="array" ref="P64">$E64*IFERROR(IF($D64&lt;=P$5,INDEX($E$15:$E$16,MATCH(P$5,$H$5:$CA$5,0)-MATCH($D64,$D$18:$D$90,0)+1,0),0),0)</f>
        <v>0</v>
      </c>
      <c r="Q64" s="138" cm="1">
        <f t="array" ref="Q64">$E64*IFERROR(IF($D64&lt;=Q$5,INDEX($E$15:$E$16,MATCH(Q$5,$H$5:$CA$5,0)-MATCH($D64,$D$18:$D$90,0)+1,0),0),0)</f>
        <v>0</v>
      </c>
      <c r="R64" s="138" cm="1">
        <f t="array" ref="R64">$E64*IFERROR(IF($D64&lt;=R$5,INDEX($E$15:$E$16,MATCH(R$5,$H$5:$CA$5,0)-MATCH($D64,$D$18:$D$90,0)+1,0),0),0)</f>
        <v>0</v>
      </c>
      <c r="S64" s="138" cm="1">
        <f t="array" ref="S64">$E64*IFERROR(IF($D64&lt;=S$5,INDEX($E$15:$E$16,MATCH(S$5,$H$5:$CA$5,0)-MATCH($D64,$D$18:$D$90,0)+1,0),0),0)</f>
        <v>0</v>
      </c>
      <c r="T64" s="138" cm="1">
        <f t="array" ref="T64">$E64*IFERROR(IF($D64&lt;=T$5,INDEX($E$15:$E$16,MATCH(T$5,$H$5:$CA$5,0)-MATCH($D64,$D$18:$D$90,0)+1,0),0),0)</f>
        <v>0</v>
      </c>
      <c r="U64" s="138" cm="1">
        <f t="array" ref="U64">$E64*IFERROR(IF($D64&lt;=U$5,INDEX($E$15:$E$16,MATCH(U$5,$H$5:$CA$5,0)-MATCH($D64,$D$18:$D$90,0)+1,0),0),0)</f>
        <v>0</v>
      </c>
      <c r="V64" s="138" cm="1">
        <f t="array" ref="V64">$E64*IFERROR(IF($D64&lt;=V$5,INDEX($E$15:$E$16,MATCH(V$5,$H$5:$CA$5,0)-MATCH($D64,$D$18:$D$90,0)+1,0),0),0)</f>
        <v>0</v>
      </c>
      <c r="W64" s="138" cm="1">
        <f t="array" ref="W64">$E64*IFERROR(IF($D64&lt;=W$5,INDEX($E$15:$E$16,MATCH(W$5,$H$5:$CA$5,0)-MATCH($D64,$D$18:$D$90,0)+1,0),0),0)</f>
        <v>0</v>
      </c>
      <c r="X64" s="138" cm="1">
        <f t="array" ref="X64">$E64*IFERROR(IF($D64&lt;=X$5,INDEX($E$15:$E$16,MATCH(X$5,$H$5:$CA$5,0)-MATCH($D64,$D$18:$D$90,0)+1,0),0),0)</f>
        <v>0</v>
      </c>
      <c r="Y64" s="138" cm="1">
        <f t="array" ref="Y64">$E64*IFERROR(IF($D64&lt;=Y$5,INDEX($E$15:$E$16,MATCH(Y$5,$H$5:$CA$5,0)-MATCH($D64,$D$18:$D$90,0)+1,0),0),0)</f>
        <v>0</v>
      </c>
      <c r="Z64" s="138" cm="1">
        <f t="array" ref="Z64">$E64*IFERROR(IF($D64&lt;=Z$5,INDEX($E$15:$E$16,MATCH(Z$5,$H$5:$CA$5,0)-MATCH($D64,$D$18:$D$90,0)+1,0),0),0)</f>
        <v>0</v>
      </c>
      <c r="AA64" s="138" cm="1">
        <f t="array" ref="AA64">$E64*IFERROR(IF($D64&lt;=AA$5,INDEX($E$15:$E$16,MATCH(AA$5,$H$5:$CA$5,0)-MATCH($D64,$D$18:$D$90,0)+1,0),0),0)</f>
        <v>0</v>
      </c>
      <c r="AB64" s="138" cm="1">
        <f t="array" ref="AB64">$E64*IFERROR(IF($D64&lt;=AB$5,INDEX($E$15:$E$16,MATCH(AB$5,$H$5:$CA$5,0)-MATCH($D64,$D$18:$D$90,0)+1,0),0),0)</f>
        <v>0</v>
      </c>
      <c r="AC64" s="138" cm="1">
        <f t="array" ref="AC64">$E64*IFERROR(IF($D64&lt;=AC$5,INDEX($E$15:$E$16,MATCH(AC$5,$H$5:$CA$5,0)-MATCH($D64,$D$18:$D$90,0)+1,0),0),0)</f>
        <v>0</v>
      </c>
      <c r="AD64" s="138" cm="1">
        <f t="array" ref="AD64">$E64*IFERROR(IF($D64&lt;=AD$5,INDEX($E$15:$E$16,MATCH(AD$5,$H$5:$CA$5,0)-MATCH($D64,$D$18:$D$90,0)+1,0),0),0)</f>
        <v>0</v>
      </c>
      <c r="AE64" s="138" cm="1">
        <f t="array" ref="AE64">$E64*IFERROR(IF($D64&lt;=AE$5,INDEX($E$15:$E$16,MATCH(AE$5,$H$5:$CA$5,0)-MATCH($D64,$D$18:$D$90,0)+1,0),0),0)</f>
        <v>0</v>
      </c>
      <c r="AF64" s="138" cm="1">
        <f t="array" ref="AF64">$E64*IFERROR(IF($D64&lt;=AF$5,INDEX($E$15:$E$16,MATCH(AF$5,$H$5:$CA$5,0)-MATCH($D64,$D$18:$D$90,0)+1,0),0),0)</f>
        <v>0</v>
      </c>
      <c r="AG64" s="138" cm="1">
        <f t="array" ref="AG64">$E64*IFERROR(IF($D64&lt;=AG$5,INDEX($E$15:$E$16,MATCH(AG$5,$H$5:$CA$5,0)-MATCH($D64,$D$18:$D$90,0)+1,0),0),0)</f>
        <v>0</v>
      </c>
      <c r="AH64" s="138" cm="1">
        <f t="array" ref="AH64">$E64*IFERROR(IF($D64&lt;=AH$5,INDEX($E$15:$E$16,MATCH(AH$5,$H$5:$CA$5,0)-MATCH($D64,$D$18:$D$90,0)+1,0),0),0)</f>
        <v>0</v>
      </c>
      <c r="AI64" s="138" cm="1">
        <f t="array" ref="AI64">$E64*IFERROR(IF($D64&lt;=AI$5,INDEX($E$15:$E$16,MATCH(AI$5,$H$5:$CA$5,0)-MATCH($D64,$D$18:$D$90,0)+1,0),0),0)</f>
        <v>0</v>
      </c>
      <c r="AJ64" s="138" cm="1">
        <f t="array" ref="AJ64">$E64*IFERROR(IF($D64&lt;=AJ$5,INDEX($E$15:$E$16,MATCH(AJ$5,$H$5:$CA$5,0)-MATCH($D64,$D$18:$D$90,0)+1,0),0),0)</f>
        <v>0</v>
      </c>
      <c r="AK64" s="138" cm="1">
        <f t="array" ref="AK64">$E64*IFERROR(IF($D64&lt;=AK$5,INDEX($E$15:$E$16,MATCH(AK$5,$H$5:$CA$5,0)-MATCH($D64,$D$18:$D$90,0)+1,0),0),0)</f>
        <v>0</v>
      </c>
      <c r="AL64" s="138" cm="1">
        <f t="array" ref="AL64">$E64*IFERROR(IF($D64&lt;=AL$5,INDEX($E$15:$E$16,MATCH(AL$5,$H$5:$CA$5,0)-MATCH($D64,$D$18:$D$90,0)+1,0),0),0)</f>
        <v>0</v>
      </c>
      <c r="AM64" s="138" cm="1">
        <f t="array" ref="AM64">$E64*IFERROR(IF($D64&lt;=AM$5,INDEX($E$15:$E$16,MATCH(AM$5,$H$5:$CA$5,0)-MATCH($D64,$D$18:$D$90,0)+1,0),0),0)</f>
        <v>0</v>
      </c>
      <c r="AN64" s="138" cm="1">
        <f t="array" ref="AN64">$E64*IFERROR(IF($D64&lt;=AN$5,INDEX($E$15:$E$16,MATCH(AN$5,$H$5:$CA$5,0)-MATCH($D64,$D$18:$D$90,0)+1,0),0),0)</f>
        <v>0</v>
      </c>
      <c r="AO64" s="138" cm="1">
        <f t="array" ref="AO64">$E64*IFERROR(IF($D64&lt;=AO$5,INDEX($E$15:$E$16,MATCH(AO$5,$H$5:$CA$5,0)-MATCH($D64,$D$18:$D$90,0)+1,0),0),0)</f>
        <v>0</v>
      </c>
      <c r="AP64" s="138" cm="1">
        <f t="array" ref="AP64">$E64*IFERROR(IF($D64&lt;=AP$5,INDEX($E$15:$E$16,MATCH(AP$5,$H$5:$CA$5,0)-MATCH($D64,$D$18:$D$90,0)+1,0),0),0)</f>
        <v>0</v>
      </c>
      <c r="AQ64" s="138" cm="1">
        <f t="array" ref="AQ64">$E64*IFERROR(IF($D64&lt;=AQ$5,INDEX($E$15:$E$16,MATCH(AQ$5,$H$5:$CA$5,0)-MATCH($D64,$D$18:$D$90,0)+1,0),0),0)</f>
        <v>0</v>
      </c>
      <c r="AR64" s="138" cm="1">
        <f t="array" ref="AR64">$E64*IFERROR(IF($D64&lt;=AR$5,INDEX($E$15:$E$16,MATCH(AR$5,$H$5:$CA$5,0)-MATCH($D64,$D$18:$D$90,0)+1,0),0),0)</f>
        <v>0</v>
      </c>
      <c r="AS64" s="138" cm="1">
        <f t="array" ref="AS64">$E64*IFERROR(IF($D64&lt;=AS$5,INDEX($E$15:$E$16,MATCH(AS$5,$H$5:$CA$5,0)-MATCH($D64,$D$18:$D$90,0)+1,0),0),0)</f>
        <v>0</v>
      </c>
      <c r="AT64" s="138" cm="1">
        <f t="array" ref="AT64">$E64*IFERROR(IF($D64&lt;=AT$5,INDEX($E$15:$E$16,MATCH(AT$5,$H$5:$CA$5,0)-MATCH($D64,$D$18:$D$90,0)+1,0),0),0)</f>
        <v>0</v>
      </c>
      <c r="AU64" s="138" cm="1">
        <f t="array" ref="AU64">$E64*IFERROR(IF($D64&lt;=AU$5,INDEX($E$15:$E$16,MATCH(AU$5,$H$5:$CA$5,0)-MATCH($D64,$D$18:$D$90,0)+1,0),0),0)</f>
        <v>0</v>
      </c>
      <c r="AV64" s="138" cm="1">
        <f t="array" ref="AV64">$E64*IFERROR(IF($D64&lt;=AV$5,INDEX($E$15:$E$16,MATCH(AV$5,$H$5:$CA$5,0)-MATCH($D64,$D$18:$D$90,0)+1,0),0),0)</f>
        <v>0</v>
      </c>
      <c r="AW64" s="138" cm="1">
        <f t="array" ref="AW64">$E64*IFERROR(IF($D64&lt;=AW$5,INDEX($E$15:$E$16,MATCH(AW$5,$H$5:$CA$5,0)-MATCH($D64,$D$18:$D$90,0)+1,0),0),0)</f>
        <v>0</v>
      </c>
      <c r="AX64" s="138" cm="1">
        <f t="array" ref="AX64">$E64*IFERROR(IF($D64&lt;=AX$5,INDEX($E$15:$E$16,MATCH(AX$5,$H$5:$CA$5,0)-MATCH($D64,$D$18:$D$90,0)+1,0),0),0)</f>
        <v>0</v>
      </c>
      <c r="AY64" s="138" cm="1">
        <f t="array" ref="AY64">$E64*IFERROR(IF($D64&lt;=AY$5,INDEX($E$15:$E$16,MATCH(AY$5,$H$5:$CA$5,0)-MATCH($D64,$D$18:$D$90,0)+1,0),0),0)</f>
        <v>0</v>
      </c>
      <c r="AZ64" s="138" cm="1">
        <f t="array" ref="AZ64">$E64*IFERROR(IF($D64&lt;=AZ$5,INDEX($E$15:$E$16,MATCH(AZ$5,$H$5:$CA$5,0)-MATCH($D64,$D$18:$D$90,0)+1,0),0),0)</f>
        <v>0</v>
      </c>
      <c r="BA64" s="138" cm="1">
        <f t="array" ref="BA64">$E64*IFERROR(IF($D64&lt;=BA$5,INDEX($E$15:$E$16,MATCH(BA$5,$H$5:$CA$5,0)-MATCH($D64,$D$18:$D$90,0)+1,0),0),0)</f>
        <v>0</v>
      </c>
      <c r="BB64" s="138" cm="1">
        <f t="array" ref="BB64">$E64*IFERROR(IF($D64&lt;=BB$5,INDEX($E$15:$E$16,MATCH(BB$5,$H$5:$CA$5,0)-MATCH($D64,$D$18:$D$90,0)+1,0),0),0)</f>
        <v>260082.63541666669</v>
      </c>
      <c r="BC64" s="138" cm="1">
        <f t="array" ref="BC64">$E64*IFERROR(IF($D64&lt;=BC$5,INDEX($E$15:$E$16,MATCH(BC$5,$H$5:$CA$5,0)-MATCH($D64,$D$18:$D$90,0)+1,0),0),0)</f>
        <v>260082.63541666669</v>
      </c>
      <c r="BD64" s="138" cm="1">
        <f t="array" ref="BD64">$E64*IFERROR(IF($D64&lt;=BD$5,INDEX($E$15:$E$16,MATCH(BD$5,$H$5:$CA$5,0)-MATCH($D64,$D$18:$D$90,0)+1,0),0),0)</f>
        <v>0</v>
      </c>
      <c r="BE64" s="138" cm="1">
        <f t="array" ref="BE64">$E64*IFERROR(IF($D64&lt;=BE$5,INDEX($E$15:$E$16,MATCH(BE$5,$H$5:$CA$5,0)-MATCH($D64,$D$18:$D$90,0)+1,0),0),0)</f>
        <v>0</v>
      </c>
      <c r="BF64" s="138" cm="1">
        <f t="array" ref="BF64">$E64*IFERROR(IF($D64&lt;=BF$5,INDEX($E$15:$E$16,MATCH(BF$5,$H$5:$CA$5,0)-MATCH($D64,$D$18:$D$90,0)+1,0),0),0)</f>
        <v>0</v>
      </c>
      <c r="BG64" s="138" cm="1">
        <f t="array" ref="BG64">$E64*IFERROR(IF($D64&lt;=BG$5,INDEX($E$15:$E$16,MATCH(BG$5,$H$5:$CA$5,0)-MATCH($D64,$D$18:$D$90,0)+1,0),0),0)</f>
        <v>0</v>
      </c>
      <c r="BH64" s="138" cm="1">
        <f t="array" ref="BH64">$E64*IFERROR(IF($D64&lt;=BH$5,INDEX($E$15:$E$16,MATCH(BH$5,$H$5:$CA$5,0)-MATCH($D64,$D$18:$D$90,0)+1,0),0),0)</f>
        <v>0</v>
      </c>
      <c r="BI64" s="138" cm="1">
        <f t="array" ref="BI64">$E64*IFERROR(IF($D64&lt;=BI$5,INDEX($E$15:$E$16,MATCH(BI$5,$H$5:$CA$5,0)-MATCH($D64,$D$18:$D$90,0)+1,0),0),0)</f>
        <v>0</v>
      </c>
      <c r="BJ64" s="138" cm="1">
        <f t="array" ref="BJ64">$E64*IFERROR(IF($D64&lt;=BJ$5,INDEX($E$15:$E$16,MATCH(BJ$5,$H$5:$CA$5,0)-MATCH($D64,$D$18:$D$90,0)+1,0),0),0)</f>
        <v>0</v>
      </c>
      <c r="BK64" s="138" cm="1">
        <f t="array" ref="BK64">$E64*IFERROR(IF($D64&lt;=BK$5,INDEX($E$15:$E$16,MATCH(BK$5,$H$5:$CA$5,0)-MATCH($D64,$D$18:$D$90,0)+1,0),0),0)</f>
        <v>0</v>
      </c>
      <c r="BL64" s="138" cm="1">
        <f t="array" ref="BL64">$E64*IFERROR(IF($D64&lt;=BL$5,INDEX($E$15:$E$16,MATCH(BL$5,$H$5:$CA$5,0)-MATCH($D64,$D$18:$D$90,0)+1,0),0),0)</f>
        <v>0</v>
      </c>
      <c r="BM64" s="138" cm="1">
        <f t="array" ref="BM64">$E64*IFERROR(IF($D64&lt;=BM$5,INDEX($E$15:$E$16,MATCH(BM$5,$H$5:$CA$5,0)-MATCH($D64,$D$18:$D$90,0)+1,0),0),0)</f>
        <v>0</v>
      </c>
      <c r="BN64" s="138" cm="1">
        <f t="array" ref="BN64">$E64*IFERROR(IF($D64&lt;=BN$5,INDEX($E$15:$E$16,MATCH(BN$5,$H$5:$CA$5,0)-MATCH($D64,$D$18:$D$90,0)+1,0),0),0)</f>
        <v>0</v>
      </c>
      <c r="BO64" s="138" cm="1">
        <f t="array" ref="BO64">$E64*IFERROR(IF($D64&lt;=BO$5,INDEX($E$15:$E$16,MATCH(BO$5,$H$5:$CA$5,0)-MATCH($D64,$D$18:$D$90,0)+1,0),0),0)</f>
        <v>0</v>
      </c>
      <c r="BP64" s="138" cm="1">
        <f t="array" ref="BP64">$E64*IFERROR(IF($D64&lt;=BP$5,INDEX($E$15:$E$16,MATCH(BP$5,$H$5:$CA$5,0)-MATCH($D64,$D$18:$D$90,0)+1,0),0),0)</f>
        <v>0</v>
      </c>
      <c r="BQ64" s="138" cm="1">
        <f t="array" ref="BQ64">$E64*IFERROR(IF($D64&lt;=BQ$5,INDEX($E$15:$E$16,MATCH(BQ$5,$H$5:$CA$5,0)-MATCH($D64,$D$18:$D$90,0)+1,0),0),0)</f>
        <v>0</v>
      </c>
      <c r="BR64" s="138" cm="1">
        <f t="array" ref="BR64">$E64*IFERROR(IF($D64&lt;=BR$5,INDEX($E$15:$E$16,MATCH(BR$5,$H$5:$CA$5,0)-MATCH($D64,$D$18:$D$90,0)+1,0),0),0)</f>
        <v>0</v>
      </c>
      <c r="BS64" s="138" cm="1">
        <f t="array" ref="BS64">$E64*IFERROR(IF($D64&lt;=BS$5,INDEX($E$15:$E$16,MATCH(BS$5,$H$5:$CA$5,0)-MATCH($D64,$D$18:$D$90,0)+1,0),0),0)</f>
        <v>0</v>
      </c>
      <c r="BT64" s="138" cm="1">
        <f t="array" ref="BT64">$E64*IFERROR(IF($D64&lt;=BT$5,INDEX($E$15:$E$16,MATCH(BT$5,$H$5:$CA$5,0)-MATCH($D64,$D$18:$D$90,0)+1,0),0),0)</f>
        <v>0</v>
      </c>
      <c r="BU64" s="138" cm="1">
        <f t="array" ref="BU64">$E64*IFERROR(IF($D64&lt;=BU$5,INDEX($E$15:$E$16,MATCH(BU$5,$H$5:$CA$5,0)-MATCH($D64,$D$18:$D$90,0)+1,0),0),0)</f>
        <v>0</v>
      </c>
      <c r="BV64" s="138" cm="1">
        <f t="array" ref="BV64">$E64*IFERROR(IF($D64&lt;=BV$5,INDEX($E$15:$E$16,MATCH(BV$5,$H$5:$CA$5,0)-MATCH($D64,$D$18:$D$90,0)+1,0),0),0)</f>
        <v>0</v>
      </c>
      <c r="BW64" s="138" cm="1">
        <f t="array" ref="BW64">$E64*IFERROR(IF($D64&lt;=BW$5,INDEX($E$15:$E$16,MATCH(BW$5,$H$5:$CA$5,0)-MATCH($D64,$D$18:$D$90,0)+1,0),0),0)</f>
        <v>0</v>
      </c>
      <c r="BX64" s="138" cm="1">
        <f t="array" ref="BX64">$E64*IFERROR(IF($D64&lt;=BX$5,INDEX($E$15:$E$16,MATCH(BX$5,$H$5:$CA$5,0)-MATCH($D64,$D$18:$D$90,0)+1,0),0),0)</f>
        <v>0</v>
      </c>
      <c r="BY64" s="138" cm="1">
        <f t="array" ref="BY64">$E64*IFERROR(IF($D64&lt;=BY$5,INDEX($E$15:$E$16,MATCH(BY$5,$H$5:$CA$5,0)-MATCH($D64,$D$18:$D$90,0)+1,0),0),0)</f>
        <v>0</v>
      </c>
      <c r="BZ64" s="138" cm="1">
        <f t="array" ref="BZ64">$E64*IFERROR(IF($D64&lt;=BZ$5,INDEX($E$15:$E$16,MATCH(BZ$5,$H$5:$CA$5,0)-MATCH($D64,$D$18:$D$90,0)+1,0),0),0)</f>
        <v>0</v>
      </c>
      <c r="CA64" s="138" cm="1">
        <f t="array" ref="CA64">$E64*IFERROR(IF($D64&lt;=CA$5,INDEX($E$15:$E$16,MATCH(CA$5,$H$5:$CA$5,0)-MATCH($D64,$D$18:$D$90,0)+1,0),0),0)</f>
        <v>0</v>
      </c>
    </row>
    <row r="65" spans="4:79" outlineLevel="1">
      <c r="D65" s="24">
        <f t="shared" si="10"/>
        <v>47483</v>
      </c>
      <c r="E65" s="137" cm="1">
        <f t="array" ref="E65">INDEX($H$7:$CA$7,0,MATCH($D65,$H$5:$CA$5,0))</f>
        <v>493354.91666666669</v>
      </c>
      <c r="H65" s="138" cm="1">
        <f t="array" ref="H65">$E65*IFERROR(IF($D65&lt;=H$5,INDEX($E$15:$E$16,MATCH(H$5,$H$5:$CA$5,0)-MATCH($D65,$D$18:$D$90,0)+1,0),0),0)</f>
        <v>0</v>
      </c>
      <c r="I65" s="138" cm="1">
        <f t="array" ref="I65">$E65*IFERROR(IF($D65&lt;=I$5,INDEX($E$15:$E$16,MATCH(I$5,$H$5:$CA$5,0)-MATCH($D65,$D$18:$D$90,0)+1,0),0),0)</f>
        <v>0</v>
      </c>
      <c r="J65" s="138" cm="1">
        <f t="array" ref="J65">$E65*IFERROR(IF($D65&lt;=J$5,INDEX($E$15:$E$16,MATCH(J$5,$H$5:$CA$5,0)-MATCH($D65,$D$18:$D$90,0)+1,0),0),0)</f>
        <v>0</v>
      </c>
      <c r="K65" s="138" cm="1">
        <f t="array" ref="K65">$E65*IFERROR(IF($D65&lt;=K$5,INDEX($E$15:$E$16,MATCH(K$5,$H$5:$CA$5,0)-MATCH($D65,$D$18:$D$90,0)+1,0),0),0)</f>
        <v>0</v>
      </c>
      <c r="L65" s="138" cm="1">
        <f t="array" ref="L65">$E65*IFERROR(IF($D65&lt;=L$5,INDEX($E$15:$E$16,MATCH(L$5,$H$5:$CA$5,0)-MATCH($D65,$D$18:$D$90,0)+1,0),0),0)</f>
        <v>0</v>
      </c>
      <c r="M65" s="138" cm="1">
        <f t="array" ref="M65">$E65*IFERROR(IF($D65&lt;=M$5,INDEX($E$15:$E$16,MATCH(M$5,$H$5:$CA$5,0)-MATCH($D65,$D$18:$D$90,0)+1,0),0),0)</f>
        <v>0</v>
      </c>
      <c r="N65" s="138" cm="1">
        <f t="array" ref="N65">$E65*IFERROR(IF($D65&lt;=N$5,INDEX($E$15:$E$16,MATCH(N$5,$H$5:$CA$5,0)-MATCH($D65,$D$18:$D$90,0)+1,0),0),0)</f>
        <v>0</v>
      </c>
      <c r="O65" s="138" cm="1">
        <f t="array" ref="O65">$E65*IFERROR(IF($D65&lt;=O$5,INDEX($E$15:$E$16,MATCH(O$5,$H$5:$CA$5,0)-MATCH($D65,$D$18:$D$90,0)+1,0),0),0)</f>
        <v>0</v>
      </c>
      <c r="P65" s="138" cm="1">
        <f t="array" ref="P65">$E65*IFERROR(IF($D65&lt;=P$5,INDEX($E$15:$E$16,MATCH(P$5,$H$5:$CA$5,0)-MATCH($D65,$D$18:$D$90,0)+1,0),0),0)</f>
        <v>0</v>
      </c>
      <c r="Q65" s="138" cm="1">
        <f t="array" ref="Q65">$E65*IFERROR(IF($D65&lt;=Q$5,INDEX($E$15:$E$16,MATCH(Q$5,$H$5:$CA$5,0)-MATCH($D65,$D$18:$D$90,0)+1,0),0),0)</f>
        <v>0</v>
      </c>
      <c r="R65" s="138" cm="1">
        <f t="array" ref="R65">$E65*IFERROR(IF($D65&lt;=R$5,INDEX($E$15:$E$16,MATCH(R$5,$H$5:$CA$5,0)-MATCH($D65,$D$18:$D$90,0)+1,0),0),0)</f>
        <v>0</v>
      </c>
      <c r="S65" s="138" cm="1">
        <f t="array" ref="S65">$E65*IFERROR(IF($D65&lt;=S$5,INDEX($E$15:$E$16,MATCH(S$5,$H$5:$CA$5,0)-MATCH($D65,$D$18:$D$90,0)+1,0),0),0)</f>
        <v>0</v>
      </c>
      <c r="T65" s="138" cm="1">
        <f t="array" ref="T65">$E65*IFERROR(IF($D65&lt;=T$5,INDEX($E$15:$E$16,MATCH(T$5,$H$5:$CA$5,0)-MATCH($D65,$D$18:$D$90,0)+1,0),0),0)</f>
        <v>0</v>
      </c>
      <c r="U65" s="138" cm="1">
        <f t="array" ref="U65">$E65*IFERROR(IF($D65&lt;=U$5,INDEX($E$15:$E$16,MATCH(U$5,$H$5:$CA$5,0)-MATCH($D65,$D$18:$D$90,0)+1,0),0),0)</f>
        <v>0</v>
      </c>
      <c r="V65" s="138" cm="1">
        <f t="array" ref="V65">$E65*IFERROR(IF($D65&lt;=V$5,INDEX($E$15:$E$16,MATCH(V$5,$H$5:$CA$5,0)-MATCH($D65,$D$18:$D$90,0)+1,0),0),0)</f>
        <v>0</v>
      </c>
      <c r="W65" s="138" cm="1">
        <f t="array" ref="W65">$E65*IFERROR(IF($D65&lt;=W$5,INDEX($E$15:$E$16,MATCH(W$5,$H$5:$CA$5,0)-MATCH($D65,$D$18:$D$90,0)+1,0),0),0)</f>
        <v>0</v>
      </c>
      <c r="X65" s="138" cm="1">
        <f t="array" ref="X65">$E65*IFERROR(IF($D65&lt;=X$5,INDEX($E$15:$E$16,MATCH(X$5,$H$5:$CA$5,0)-MATCH($D65,$D$18:$D$90,0)+1,0),0),0)</f>
        <v>0</v>
      </c>
      <c r="Y65" s="138" cm="1">
        <f t="array" ref="Y65">$E65*IFERROR(IF($D65&lt;=Y$5,INDEX($E$15:$E$16,MATCH(Y$5,$H$5:$CA$5,0)-MATCH($D65,$D$18:$D$90,0)+1,0),0),0)</f>
        <v>0</v>
      </c>
      <c r="Z65" s="138" cm="1">
        <f t="array" ref="Z65">$E65*IFERROR(IF($D65&lt;=Z$5,INDEX($E$15:$E$16,MATCH(Z$5,$H$5:$CA$5,0)-MATCH($D65,$D$18:$D$90,0)+1,0),0),0)</f>
        <v>0</v>
      </c>
      <c r="AA65" s="138" cm="1">
        <f t="array" ref="AA65">$E65*IFERROR(IF($D65&lt;=AA$5,INDEX($E$15:$E$16,MATCH(AA$5,$H$5:$CA$5,0)-MATCH($D65,$D$18:$D$90,0)+1,0),0),0)</f>
        <v>0</v>
      </c>
      <c r="AB65" s="138" cm="1">
        <f t="array" ref="AB65">$E65*IFERROR(IF($D65&lt;=AB$5,INDEX($E$15:$E$16,MATCH(AB$5,$H$5:$CA$5,0)-MATCH($D65,$D$18:$D$90,0)+1,0),0),0)</f>
        <v>0</v>
      </c>
      <c r="AC65" s="138" cm="1">
        <f t="array" ref="AC65">$E65*IFERROR(IF($D65&lt;=AC$5,INDEX($E$15:$E$16,MATCH(AC$5,$H$5:$CA$5,0)-MATCH($D65,$D$18:$D$90,0)+1,0),0),0)</f>
        <v>0</v>
      </c>
      <c r="AD65" s="138" cm="1">
        <f t="array" ref="AD65">$E65*IFERROR(IF($D65&lt;=AD$5,INDEX($E$15:$E$16,MATCH(AD$5,$H$5:$CA$5,0)-MATCH($D65,$D$18:$D$90,0)+1,0),0),0)</f>
        <v>0</v>
      </c>
      <c r="AE65" s="138" cm="1">
        <f t="array" ref="AE65">$E65*IFERROR(IF($D65&lt;=AE$5,INDEX($E$15:$E$16,MATCH(AE$5,$H$5:$CA$5,0)-MATCH($D65,$D$18:$D$90,0)+1,0),0),0)</f>
        <v>0</v>
      </c>
      <c r="AF65" s="138" cm="1">
        <f t="array" ref="AF65">$E65*IFERROR(IF($D65&lt;=AF$5,INDEX($E$15:$E$16,MATCH(AF$5,$H$5:$CA$5,0)-MATCH($D65,$D$18:$D$90,0)+1,0),0),0)</f>
        <v>0</v>
      </c>
      <c r="AG65" s="138" cm="1">
        <f t="array" ref="AG65">$E65*IFERROR(IF($D65&lt;=AG$5,INDEX($E$15:$E$16,MATCH(AG$5,$H$5:$CA$5,0)-MATCH($D65,$D$18:$D$90,0)+1,0),0),0)</f>
        <v>0</v>
      </c>
      <c r="AH65" s="138" cm="1">
        <f t="array" ref="AH65">$E65*IFERROR(IF($D65&lt;=AH$5,INDEX($E$15:$E$16,MATCH(AH$5,$H$5:$CA$5,0)-MATCH($D65,$D$18:$D$90,0)+1,0),0),0)</f>
        <v>0</v>
      </c>
      <c r="AI65" s="138" cm="1">
        <f t="array" ref="AI65">$E65*IFERROR(IF($D65&lt;=AI$5,INDEX($E$15:$E$16,MATCH(AI$5,$H$5:$CA$5,0)-MATCH($D65,$D$18:$D$90,0)+1,0),0),0)</f>
        <v>0</v>
      </c>
      <c r="AJ65" s="138" cm="1">
        <f t="array" ref="AJ65">$E65*IFERROR(IF($D65&lt;=AJ$5,INDEX($E$15:$E$16,MATCH(AJ$5,$H$5:$CA$5,0)-MATCH($D65,$D$18:$D$90,0)+1,0),0),0)</f>
        <v>0</v>
      </c>
      <c r="AK65" s="138" cm="1">
        <f t="array" ref="AK65">$E65*IFERROR(IF($D65&lt;=AK$5,INDEX($E$15:$E$16,MATCH(AK$5,$H$5:$CA$5,0)-MATCH($D65,$D$18:$D$90,0)+1,0),0),0)</f>
        <v>0</v>
      </c>
      <c r="AL65" s="138" cm="1">
        <f t="array" ref="AL65">$E65*IFERROR(IF($D65&lt;=AL$5,INDEX($E$15:$E$16,MATCH(AL$5,$H$5:$CA$5,0)-MATCH($D65,$D$18:$D$90,0)+1,0),0),0)</f>
        <v>0</v>
      </c>
      <c r="AM65" s="138" cm="1">
        <f t="array" ref="AM65">$E65*IFERROR(IF($D65&lt;=AM$5,INDEX($E$15:$E$16,MATCH(AM$5,$H$5:$CA$5,0)-MATCH($D65,$D$18:$D$90,0)+1,0),0),0)</f>
        <v>0</v>
      </c>
      <c r="AN65" s="138" cm="1">
        <f t="array" ref="AN65">$E65*IFERROR(IF($D65&lt;=AN$5,INDEX($E$15:$E$16,MATCH(AN$5,$H$5:$CA$5,0)-MATCH($D65,$D$18:$D$90,0)+1,0),0),0)</f>
        <v>0</v>
      </c>
      <c r="AO65" s="138" cm="1">
        <f t="array" ref="AO65">$E65*IFERROR(IF($D65&lt;=AO$5,INDEX($E$15:$E$16,MATCH(AO$5,$H$5:$CA$5,0)-MATCH($D65,$D$18:$D$90,0)+1,0),0),0)</f>
        <v>0</v>
      </c>
      <c r="AP65" s="138" cm="1">
        <f t="array" ref="AP65">$E65*IFERROR(IF($D65&lt;=AP$5,INDEX($E$15:$E$16,MATCH(AP$5,$H$5:$CA$5,0)-MATCH($D65,$D$18:$D$90,0)+1,0),0),0)</f>
        <v>0</v>
      </c>
      <c r="AQ65" s="138" cm="1">
        <f t="array" ref="AQ65">$E65*IFERROR(IF($D65&lt;=AQ$5,INDEX($E$15:$E$16,MATCH(AQ$5,$H$5:$CA$5,0)-MATCH($D65,$D$18:$D$90,0)+1,0),0),0)</f>
        <v>0</v>
      </c>
      <c r="AR65" s="138" cm="1">
        <f t="array" ref="AR65">$E65*IFERROR(IF($D65&lt;=AR$5,INDEX($E$15:$E$16,MATCH(AR$5,$H$5:$CA$5,0)-MATCH($D65,$D$18:$D$90,0)+1,0),0),0)</f>
        <v>0</v>
      </c>
      <c r="AS65" s="138" cm="1">
        <f t="array" ref="AS65">$E65*IFERROR(IF($D65&lt;=AS$5,INDEX($E$15:$E$16,MATCH(AS$5,$H$5:$CA$5,0)-MATCH($D65,$D$18:$D$90,0)+1,0),0),0)</f>
        <v>0</v>
      </c>
      <c r="AT65" s="138" cm="1">
        <f t="array" ref="AT65">$E65*IFERROR(IF($D65&lt;=AT$5,INDEX($E$15:$E$16,MATCH(AT$5,$H$5:$CA$5,0)-MATCH($D65,$D$18:$D$90,0)+1,0),0),0)</f>
        <v>0</v>
      </c>
      <c r="AU65" s="138" cm="1">
        <f t="array" ref="AU65">$E65*IFERROR(IF($D65&lt;=AU$5,INDEX($E$15:$E$16,MATCH(AU$5,$H$5:$CA$5,0)-MATCH($D65,$D$18:$D$90,0)+1,0),0),0)</f>
        <v>0</v>
      </c>
      <c r="AV65" s="138" cm="1">
        <f t="array" ref="AV65">$E65*IFERROR(IF($D65&lt;=AV$5,INDEX($E$15:$E$16,MATCH(AV$5,$H$5:$CA$5,0)-MATCH($D65,$D$18:$D$90,0)+1,0),0),0)</f>
        <v>0</v>
      </c>
      <c r="AW65" s="138" cm="1">
        <f t="array" ref="AW65">$E65*IFERROR(IF($D65&lt;=AW$5,INDEX($E$15:$E$16,MATCH(AW$5,$H$5:$CA$5,0)-MATCH($D65,$D$18:$D$90,0)+1,0),0),0)</f>
        <v>0</v>
      </c>
      <c r="AX65" s="138" cm="1">
        <f t="array" ref="AX65">$E65*IFERROR(IF($D65&lt;=AX$5,INDEX($E$15:$E$16,MATCH(AX$5,$H$5:$CA$5,0)-MATCH($D65,$D$18:$D$90,0)+1,0),0),0)</f>
        <v>0</v>
      </c>
      <c r="AY65" s="138" cm="1">
        <f t="array" ref="AY65">$E65*IFERROR(IF($D65&lt;=AY$5,INDEX($E$15:$E$16,MATCH(AY$5,$H$5:$CA$5,0)-MATCH($D65,$D$18:$D$90,0)+1,0),0),0)</f>
        <v>0</v>
      </c>
      <c r="AZ65" s="138" cm="1">
        <f t="array" ref="AZ65">$E65*IFERROR(IF($D65&lt;=AZ$5,INDEX($E$15:$E$16,MATCH(AZ$5,$H$5:$CA$5,0)-MATCH($D65,$D$18:$D$90,0)+1,0),0),0)</f>
        <v>0</v>
      </c>
      <c r="BA65" s="138" cm="1">
        <f t="array" ref="BA65">$E65*IFERROR(IF($D65&lt;=BA$5,INDEX($E$15:$E$16,MATCH(BA$5,$H$5:$CA$5,0)-MATCH($D65,$D$18:$D$90,0)+1,0),0),0)</f>
        <v>0</v>
      </c>
      <c r="BB65" s="138" cm="1">
        <f t="array" ref="BB65">$E65*IFERROR(IF($D65&lt;=BB$5,INDEX($E$15:$E$16,MATCH(BB$5,$H$5:$CA$5,0)-MATCH($D65,$D$18:$D$90,0)+1,0),0),0)</f>
        <v>0</v>
      </c>
      <c r="BC65" s="138" cm="1">
        <f t="array" ref="BC65">$E65*IFERROR(IF($D65&lt;=BC$5,INDEX($E$15:$E$16,MATCH(BC$5,$H$5:$CA$5,0)-MATCH($D65,$D$18:$D$90,0)+1,0),0),0)</f>
        <v>246677.45833333334</v>
      </c>
      <c r="BD65" s="138" cm="1">
        <f t="array" ref="BD65">$E65*IFERROR(IF($D65&lt;=BD$5,INDEX($E$15:$E$16,MATCH(BD$5,$H$5:$CA$5,0)-MATCH($D65,$D$18:$D$90,0)+1,0),0),0)</f>
        <v>246677.45833333334</v>
      </c>
      <c r="BE65" s="138" cm="1">
        <f t="array" ref="BE65">$E65*IFERROR(IF($D65&lt;=BE$5,INDEX($E$15:$E$16,MATCH(BE$5,$H$5:$CA$5,0)-MATCH($D65,$D$18:$D$90,0)+1,0),0),0)</f>
        <v>0</v>
      </c>
      <c r="BF65" s="138" cm="1">
        <f t="array" ref="BF65">$E65*IFERROR(IF($D65&lt;=BF$5,INDEX($E$15:$E$16,MATCH(BF$5,$H$5:$CA$5,0)-MATCH($D65,$D$18:$D$90,0)+1,0),0),0)</f>
        <v>0</v>
      </c>
      <c r="BG65" s="138" cm="1">
        <f t="array" ref="BG65">$E65*IFERROR(IF($D65&lt;=BG$5,INDEX($E$15:$E$16,MATCH(BG$5,$H$5:$CA$5,0)-MATCH($D65,$D$18:$D$90,0)+1,0),0),0)</f>
        <v>0</v>
      </c>
      <c r="BH65" s="138" cm="1">
        <f t="array" ref="BH65">$E65*IFERROR(IF($D65&lt;=BH$5,INDEX($E$15:$E$16,MATCH(BH$5,$H$5:$CA$5,0)-MATCH($D65,$D$18:$D$90,0)+1,0),0),0)</f>
        <v>0</v>
      </c>
      <c r="BI65" s="138" cm="1">
        <f t="array" ref="BI65">$E65*IFERROR(IF($D65&lt;=BI$5,INDEX($E$15:$E$16,MATCH(BI$5,$H$5:$CA$5,0)-MATCH($D65,$D$18:$D$90,0)+1,0),0),0)</f>
        <v>0</v>
      </c>
      <c r="BJ65" s="138" cm="1">
        <f t="array" ref="BJ65">$E65*IFERROR(IF($D65&lt;=BJ$5,INDEX($E$15:$E$16,MATCH(BJ$5,$H$5:$CA$5,0)-MATCH($D65,$D$18:$D$90,0)+1,0),0),0)</f>
        <v>0</v>
      </c>
      <c r="BK65" s="138" cm="1">
        <f t="array" ref="BK65">$E65*IFERROR(IF($D65&lt;=BK$5,INDEX($E$15:$E$16,MATCH(BK$5,$H$5:$CA$5,0)-MATCH($D65,$D$18:$D$90,0)+1,0),0),0)</f>
        <v>0</v>
      </c>
      <c r="BL65" s="138" cm="1">
        <f t="array" ref="BL65">$E65*IFERROR(IF($D65&lt;=BL$5,INDEX($E$15:$E$16,MATCH(BL$5,$H$5:$CA$5,0)-MATCH($D65,$D$18:$D$90,0)+1,0),0),0)</f>
        <v>0</v>
      </c>
      <c r="BM65" s="138" cm="1">
        <f t="array" ref="BM65">$E65*IFERROR(IF($D65&lt;=BM$5,INDEX($E$15:$E$16,MATCH(BM$5,$H$5:$CA$5,0)-MATCH($D65,$D$18:$D$90,0)+1,0),0),0)</f>
        <v>0</v>
      </c>
      <c r="BN65" s="138" cm="1">
        <f t="array" ref="BN65">$E65*IFERROR(IF($D65&lt;=BN$5,INDEX($E$15:$E$16,MATCH(BN$5,$H$5:$CA$5,0)-MATCH($D65,$D$18:$D$90,0)+1,0),0),0)</f>
        <v>0</v>
      </c>
      <c r="BO65" s="138" cm="1">
        <f t="array" ref="BO65">$E65*IFERROR(IF($D65&lt;=BO$5,INDEX($E$15:$E$16,MATCH(BO$5,$H$5:$CA$5,0)-MATCH($D65,$D$18:$D$90,0)+1,0),0),0)</f>
        <v>0</v>
      </c>
      <c r="BP65" s="138" cm="1">
        <f t="array" ref="BP65">$E65*IFERROR(IF($D65&lt;=BP$5,INDEX($E$15:$E$16,MATCH(BP$5,$H$5:$CA$5,0)-MATCH($D65,$D$18:$D$90,0)+1,0),0),0)</f>
        <v>0</v>
      </c>
      <c r="BQ65" s="138" cm="1">
        <f t="array" ref="BQ65">$E65*IFERROR(IF($D65&lt;=BQ$5,INDEX($E$15:$E$16,MATCH(BQ$5,$H$5:$CA$5,0)-MATCH($D65,$D$18:$D$90,0)+1,0),0),0)</f>
        <v>0</v>
      </c>
      <c r="BR65" s="138" cm="1">
        <f t="array" ref="BR65">$E65*IFERROR(IF($D65&lt;=BR$5,INDEX($E$15:$E$16,MATCH(BR$5,$H$5:$CA$5,0)-MATCH($D65,$D$18:$D$90,0)+1,0),0),0)</f>
        <v>0</v>
      </c>
      <c r="BS65" s="138" cm="1">
        <f t="array" ref="BS65">$E65*IFERROR(IF($D65&lt;=BS$5,INDEX($E$15:$E$16,MATCH(BS$5,$H$5:$CA$5,0)-MATCH($D65,$D$18:$D$90,0)+1,0),0),0)</f>
        <v>0</v>
      </c>
      <c r="BT65" s="138" cm="1">
        <f t="array" ref="BT65">$E65*IFERROR(IF($D65&lt;=BT$5,INDEX($E$15:$E$16,MATCH(BT$5,$H$5:$CA$5,0)-MATCH($D65,$D$18:$D$90,0)+1,0),0),0)</f>
        <v>0</v>
      </c>
      <c r="BU65" s="138" cm="1">
        <f t="array" ref="BU65">$E65*IFERROR(IF($D65&lt;=BU$5,INDEX($E$15:$E$16,MATCH(BU$5,$H$5:$CA$5,0)-MATCH($D65,$D$18:$D$90,0)+1,0),0),0)</f>
        <v>0</v>
      </c>
      <c r="BV65" s="138" cm="1">
        <f t="array" ref="BV65">$E65*IFERROR(IF($D65&lt;=BV$5,INDEX($E$15:$E$16,MATCH(BV$5,$H$5:$CA$5,0)-MATCH($D65,$D$18:$D$90,0)+1,0),0),0)</f>
        <v>0</v>
      </c>
      <c r="BW65" s="138" cm="1">
        <f t="array" ref="BW65">$E65*IFERROR(IF($D65&lt;=BW$5,INDEX($E$15:$E$16,MATCH(BW$5,$H$5:$CA$5,0)-MATCH($D65,$D$18:$D$90,0)+1,0),0),0)</f>
        <v>0</v>
      </c>
      <c r="BX65" s="138" cm="1">
        <f t="array" ref="BX65">$E65*IFERROR(IF($D65&lt;=BX$5,INDEX($E$15:$E$16,MATCH(BX$5,$H$5:$CA$5,0)-MATCH($D65,$D$18:$D$90,0)+1,0),0),0)</f>
        <v>0</v>
      </c>
      <c r="BY65" s="138" cm="1">
        <f t="array" ref="BY65">$E65*IFERROR(IF($D65&lt;=BY$5,INDEX($E$15:$E$16,MATCH(BY$5,$H$5:$CA$5,0)-MATCH($D65,$D$18:$D$90,0)+1,0),0),0)</f>
        <v>0</v>
      </c>
      <c r="BZ65" s="138" cm="1">
        <f t="array" ref="BZ65">$E65*IFERROR(IF($D65&lt;=BZ$5,INDEX($E$15:$E$16,MATCH(BZ$5,$H$5:$CA$5,0)-MATCH($D65,$D$18:$D$90,0)+1,0),0),0)</f>
        <v>0</v>
      </c>
      <c r="CA65" s="138" cm="1">
        <f t="array" ref="CA65">$E65*IFERROR(IF($D65&lt;=CA$5,INDEX($E$15:$E$16,MATCH(CA$5,$H$5:$CA$5,0)-MATCH($D65,$D$18:$D$90,0)+1,0),0),0)</f>
        <v>0</v>
      </c>
    </row>
    <row r="66" spans="4:79" outlineLevel="1">
      <c r="D66" s="24">
        <f t="shared" si="10"/>
        <v>47514</v>
      </c>
      <c r="E66" s="137" cm="1">
        <f t="array" ref="E66">INDEX($H$7:$CA$7,0,MATCH($D66,$H$5:$CA$5,0))</f>
        <v>493354.91666666669</v>
      </c>
      <c r="H66" s="138" cm="1">
        <f t="array" ref="H66">$E66*IFERROR(IF($D66&lt;=H$5,INDEX($E$15:$E$16,MATCH(H$5,$H$5:$CA$5,0)-MATCH($D66,$D$18:$D$90,0)+1,0),0),0)</f>
        <v>0</v>
      </c>
      <c r="I66" s="138" cm="1">
        <f t="array" ref="I66">$E66*IFERROR(IF($D66&lt;=I$5,INDEX($E$15:$E$16,MATCH(I$5,$H$5:$CA$5,0)-MATCH($D66,$D$18:$D$90,0)+1,0),0),0)</f>
        <v>0</v>
      </c>
      <c r="J66" s="138" cm="1">
        <f t="array" ref="J66">$E66*IFERROR(IF($D66&lt;=J$5,INDEX($E$15:$E$16,MATCH(J$5,$H$5:$CA$5,0)-MATCH($D66,$D$18:$D$90,0)+1,0),0),0)</f>
        <v>0</v>
      </c>
      <c r="K66" s="138" cm="1">
        <f t="array" ref="K66">$E66*IFERROR(IF($D66&lt;=K$5,INDEX($E$15:$E$16,MATCH(K$5,$H$5:$CA$5,0)-MATCH($D66,$D$18:$D$90,0)+1,0),0),0)</f>
        <v>0</v>
      </c>
      <c r="L66" s="138" cm="1">
        <f t="array" ref="L66">$E66*IFERROR(IF($D66&lt;=L$5,INDEX($E$15:$E$16,MATCH(L$5,$H$5:$CA$5,0)-MATCH($D66,$D$18:$D$90,0)+1,0),0),0)</f>
        <v>0</v>
      </c>
      <c r="M66" s="138" cm="1">
        <f t="array" ref="M66">$E66*IFERROR(IF($D66&lt;=M$5,INDEX($E$15:$E$16,MATCH(M$5,$H$5:$CA$5,0)-MATCH($D66,$D$18:$D$90,0)+1,0),0),0)</f>
        <v>0</v>
      </c>
      <c r="N66" s="138" cm="1">
        <f t="array" ref="N66">$E66*IFERROR(IF($D66&lt;=N$5,INDEX($E$15:$E$16,MATCH(N$5,$H$5:$CA$5,0)-MATCH($D66,$D$18:$D$90,0)+1,0),0),0)</f>
        <v>0</v>
      </c>
      <c r="O66" s="138" cm="1">
        <f t="array" ref="O66">$E66*IFERROR(IF($D66&lt;=O$5,INDEX($E$15:$E$16,MATCH(O$5,$H$5:$CA$5,0)-MATCH($D66,$D$18:$D$90,0)+1,0),0),0)</f>
        <v>0</v>
      </c>
      <c r="P66" s="138" cm="1">
        <f t="array" ref="P66">$E66*IFERROR(IF($D66&lt;=P$5,INDEX($E$15:$E$16,MATCH(P$5,$H$5:$CA$5,0)-MATCH($D66,$D$18:$D$90,0)+1,0),0),0)</f>
        <v>0</v>
      </c>
      <c r="Q66" s="138" cm="1">
        <f t="array" ref="Q66">$E66*IFERROR(IF($D66&lt;=Q$5,INDEX($E$15:$E$16,MATCH(Q$5,$H$5:$CA$5,0)-MATCH($D66,$D$18:$D$90,0)+1,0),0),0)</f>
        <v>0</v>
      </c>
      <c r="R66" s="138" cm="1">
        <f t="array" ref="R66">$E66*IFERROR(IF($D66&lt;=R$5,INDEX($E$15:$E$16,MATCH(R$5,$H$5:$CA$5,0)-MATCH($D66,$D$18:$D$90,0)+1,0),0),0)</f>
        <v>0</v>
      </c>
      <c r="S66" s="138" cm="1">
        <f t="array" ref="S66">$E66*IFERROR(IF($D66&lt;=S$5,INDEX($E$15:$E$16,MATCH(S$5,$H$5:$CA$5,0)-MATCH($D66,$D$18:$D$90,0)+1,0),0),0)</f>
        <v>0</v>
      </c>
      <c r="T66" s="138" cm="1">
        <f t="array" ref="T66">$E66*IFERROR(IF($D66&lt;=T$5,INDEX($E$15:$E$16,MATCH(T$5,$H$5:$CA$5,0)-MATCH($D66,$D$18:$D$90,0)+1,0),0),0)</f>
        <v>0</v>
      </c>
      <c r="U66" s="138" cm="1">
        <f t="array" ref="U66">$E66*IFERROR(IF($D66&lt;=U$5,INDEX($E$15:$E$16,MATCH(U$5,$H$5:$CA$5,0)-MATCH($D66,$D$18:$D$90,0)+1,0),0),0)</f>
        <v>0</v>
      </c>
      <c r="V66" s="138" cm="1">
        <f t="array" ref="V66">$E66*IFERROR(IF($D66&lt;=V$5,INDEX($E$15:$E$16,MATCH(V$5,$H$5:$CA$5,0)-MATCH($D66,$D$18:$D$90,0)+1,0),0),0)</f>
        <v>0</v>
      </c>
      <c r="W66" s="138" cm="1">
        <f t="array" ref="W66">$E66*IFERROR(IF($D66&lt;=W$5,INDEX($E$15:$E$16,MATCH(W$5,$H$5:$CA$5,0)-MATCH($D66,$D$18:$D$90,0)+1,0),0),0)</f>
        <v>0</v>
      </c>
      <c r="X66" s="138" cm="1">
        <f t="array" ref="X66">$E66*IFERROR(IF($D66&lt;=X$5,INDEX($E$15:$E$16,MATCH(X$5,$H$5:$CA$5,0)-MATCH($D66,$D$18:$D$90,0)+1,0),0),0)</f>
        <v>0</v>
      </c>
      <c r="Y66" s="138" cm="1">
        <f t="array" ref="Y66">$E66*IFERROR(IF($D66&lt;=Y$5,INDEX($E$15:$E$16,MATCH(Y$5,$H$5:$CA$5,0)-MATCH($D66,$D$18:$D$90,0)+1,0),0),0)</f>
        <v>0</v>
      </c>
      <c r="Z66" s="138" cm="1">
        <f t="array" ref="Z66">$E66*IFERROR(IF($D66&lt;=Z$5,INDEX($E$15:$E$16,MATCH(Z$5,$H$5:$CA$5,0)-MATCH($D66,$D$18:$D$90,0)+1,0),0),0)</f>
        <v>0</v>
      </c>
      <c r="AA66" s="138" cm="1">
        <f t="array" ref="AA66">$E66*IFERROR(IF($D66&lt;=AA$5,INDEX($E$15:$E$16,MATCH(AA$5,$H$5:$CA$5,0)-MATCH($D66,$D$18:$D$90,0)+1,0),0),0)</f>
        <v>0</v>
      </c>
      <c r="AB66" s="138" cm="1">
        <f t="array" ref="AB66">$E66*IFERROR(IF($D66&lt;=AB$5,INDEX($E$15:$E$16,MATCH(AB$5,$H$5:$CA$5,0)-MATCH($D66,$D$18:$D$90,0)+1,0),0),0)</f>
        <v>0</v>
      </c>
      <c r="AC66" s="138" cm="1">
        <f t="array" ref="AC66">$E66*IFERROR(IF($D66&lt;=AC$5,INDEX($E$15:$E$16,MATCH(AC$5,$H$5:$CA$5,0)-MATCH($D66,$D$18:$D$90,0)+1,0),0),0)</f>
        <v>0</v>
      </c>
      <c r="AD66" s="138" cm="1">
        <f t="array" ref="AD66">$E66*IFERROR(IF($D66&lt;=AD$5,INDEX($E$15:$E$16,MATCH(AD$5,$H$5:$CA$5,0)-MATCH($D66,$D$18:$D$90,0)+1,0),0),0)</f>
        <v>0</v>
      </c>
      <c r="AE66" s="138" cm="1">
        <f t="array" ref="AE66">$E66*IFERROR(IF($D66&lt;=AE$5,INDEX($E$15:$E$16,MATCH(AE$5,$H$5:$CA$5,0)-MATCH($D66,$D$18:$D$90,0)+1,0),0),0)</f>
        <v>0</v>
      </c>
      <c r="AF66" s="138" cm="1">
        <f t="array" ref="AF66">$E66*IFERROR(IF($D66&lt;=AF$5,INDEX($E$15:$E$16,MATCH(AF$5,$H$5:$CA$5,0)-MATCH($D66,$D$18:$D$90,0)+1,0),0),0)</f>
        <v>0</v>
      </c>
      <c r="AG66" s="138" cm="1">
        <f t="array" ref="AG66">$E66*IFERROR(IF($D66&lt;=AG$5,INDEX($E$15:$E$16,MATCH(AG$5,$H$5:$CA$5,0)-MATCH($D66,$D$18:$D$90,0)+1,0),0),0)</f>
        <v>0</v>
      </c>
      <c r="AH66" s="138" cm="1">
        <f t="array" ref="AH66">$E66*IFERROR(IF($D66&lt;=AH$5,INDEX($E$15:$E$16,MATCH(AH$5,$H$5:$CA$5,0)-MATCH($D66,$D$18:$D$90,0)+1,0),0),0)</f>
        <v>0</v>
      </c>
      <c r="AI66" s="138" cm="1">
        <f t="array" ref="AI66">$E66*IFERROR(IF($D66&lt;=AI$5,INDEX($E$15:$E$16,MATCH(AI$5,$H$5:$CA$5,0)-MATCH($D66,$D$18:$D$90,0)+1,0),0),0)</f>
        <v>0</v>
      </c>
      <c r="AJ66" s="138" cm="1">
        <f t="array" ref="AJ66">$E66*IFERROR(IF($D66&lt;=AJ$5,INDEX($E$15:$E$16,MATCH(AJ$5,$H$5:$CA$5,0)-MATCH($D66,$D$18:$D$90,0)+1,0),0),0)</f>
        <v>0</v>
      </c>
      <c r="AK66" s="138" cm="1">
        <f t="array" ref="AK66">$E66*IFERROR(IF($D66&lt;=AK$5,INDEX($E$15:$E$16,MATCH(AK$5,$H$5:$CA$5,0)-MATCH($D66,$D$18:$D$90,0)+1,0),0),0)</f>
        <v>0</v>
      </c>
      <c r="AL66" s="138" cm="1">
        <f t="array" ref="AL66">$E66*IFERROR(IF($D66&lt;=AL$5,INDEX($E$15:$E$16,MATCH(AL$5,$H$5:$CA$5,0)-MATCH($D66,$D$18:$D$90,0)+1,0),0),0)</f>
        <v>0</v>
      </c>
      <c r="AM66" s="138" cm="1">
        <f t="array" ref="AM66">$E66*IFERROR(IF($D66&lt;=AM$5,INDEX($E$15:$E$16,MATCH(AM$5,$H$5:$CA$5,0)-MATCH($D66,$D$18:$D$90,0)+1,0),0),0)</f>
        <v>0</v>
      </c>
      <c r="AN66" s="138" cm="1">
        <f t="array" ref="AN66">$E66*IFERROR(IF($D66&lt;=AN$5,INDEX($E$15:$E$16,MATCH(AN$5,$H$5:$CA$5,0)-MATCH($D66,$D$18:$D$90,0)+1,0),0),0)</f>
        <v>0</v>
      </c>
      <c r="AO66" s="138" cm="1">
        <f t="array" ref="AO66">$E66*IFERROR(IF($D66&lt;=AO$5,INDEX($E$15:$E$16,MATCH(AO$5,$H$5:$CA$5,0)-MATCH($D66,$D$18:$D$90,0)+1,0),0),0)</f>
        <v>0</v>
      </c>
      <c r="AP66" s="138" cm="1">
        <f t="array" ref="AP66">$E66*IFERROR(IF($D66&lt;=AP$5,INDEX($E$15:$E$16,MATCH(AP$5,$H$5:$CA$5,0)-MATCH($D66,$D$18:$D$90,0)+1,0),0),0)</f>
        <v>0</v>
      </c>
      <c r="AQ66" s="138" cm="1">
        <f t="array" ref="AQ66">$E66*IFERROR(IF($D66&lt;=AQ$5,INDEX($E$15:$E$16,MATCH(AQ$5,$H$5:$CA$5,0)-MATCH($D66,$D$18:$D$90,0)+1,0),0),0)</f>
        <v>0</v>
      </c>
      <c r="AR66" s="138" cm="1">
        <f t="array" ref="AR66">$E66*IFERROR(IF($D66&lt;=AR$5,INDEX($E$15:$E$16,MATCH(AR$5,$H$5:$CA$5,0)-MATCH($D66,$D$18:$D$90,0)+1,0),0),0)</f>
        <v>0</v>
      </c>
      <c r="AS66" s="138" cm="1">
        <f t="array" ref="AS66">$E66*IFERROR(IF($D66&lt;=AS$5,INDEX($E$15:$E$16,MATCH(AS$5,$H$5:$CA$5,0)-MATCH($D66,$D$18:$D$90,0)+1,0),0),0)</f>
        <v>0</v>
      </c>
      <c r="AT66" s="138" cm="1">
        <f t="array" ref="AT66">$E66*IFERROR(IF($D66&lt;=AT$5,INDEX($E$15:$E$16,MATCH(AT$5,$H$5:$CA$5,0)-MATCH($D66,$D$18:$D$90,0)+1,0),0),0)</f>
        <v>0</v>
      </c>
      <c r="AU66" s="138" cm="1">
        <f t="array" ref="AU66">$E66*IFERROR(IF($D66&lt;=AU$5,INDEX($E$15:$E$16,MATCH(AU$5,$H$5:$CA$5,0)-MATCH($D66,$D$18:$D$90,0)+1,0),0),0)</f>
        <v>0</v>
      </c>
      <c r="AV66" s="138" cm="1">
        <f t="array" ref="AV66">$E66*IFERROR(IF($D66&lt;=AV$5,INDEX($E$15:$E$16,MATCH(AV$5,$H$5:$CA$5,0)-MATCH($D66,$D$18:$D$90,0)+1,0),0),0)</f>
        <v>0</v>
      </c>
      <c r="AW66" s="138" cm="1">
        <f t="array" ref="AW66">$E66*IFERROR(IF($D66&lt;=AW$5,INDEX($E$15:$E$16,MATCH(AW$5,$H$5:$CA$5,0)-MATCH($D66,$D$18:$D$90,0)+1,0),0),0)</f>
        <v>0</v>
      </c>
      <c r="AX66" s="138" cm="1">
        <f t="array" ref="AX66">$E66*IFERROR(IF($D66&lt;=AX$5,INDEX($E$15:$E$16,MATCH(AX$5,$H$5:$CA$5,0)-MATCH($D66,$D$18:$D$90,0)+1,0),0),0)</f>
        <v>0</v>
      </c>
      <c r="AY66" s="138" cm="1">
        <f t="array" ref="AY66">$E66*IFERROR(IF($D66&lt;=AY$5,INDEX($E$15:$E$16,MATCH(AY$5,$H$5:$CA$5,0)-MATCH($D66,$D$18:$D$90,0)+1,0),0),0)</f>
        <v>0</v>
      </c>
      <c r="AZ66" s="138" cm="1">
        <f t="array" ref="AZ66">$E66*IFERROR(IF($D66&lt;=AZ$5,INDEX($E$15:$E$16,MATCH(AZ$5,$H$5:$CA$5,0)-MATCH($D66,$D$18:$D$90,0)+1,0),0),0)</f>
        <v>0</v>
      </c>
      <c r="BA66" s="138" cm="1">
        <f t="array" ref="BA66">$E66*IFERROR(IF($D66&lt;=BA$5,INDEX($E$15:$E$16,MATCH(BA$5,$H$5:$CA$5,0)-MATCH($D66,$D$18:$D$90,0)+1,0),0),0)</f>
        <v>0</v>
      </c>
      <c r="BB66" s="138" cm="1">
        <f t="array" ref="BB66">$E66*IFERROR(IF($D66&lt;=BB$5,INDEX($E$15:$E$16,MATCH(BB$5,$H$5:$CA$5,0)-MATCH($D66,$D$18:$D$90,0)+1,0),0),0)</f>
        <v>0</v>
      </c>
      <c r="BC66" s="138" cm="1">
        <f t="array" ref="BC66">$E66*IFERROR(IF($D66&lt;=BC$5,INDEX($E$15:$E$16,MATCH(BC$5,$H$5:$CA$5,0)-MATCH($D66,$D$18:$D$90,0)+1,0),0),0)</f>
        <v>0</v>
      </c>
      <c r="BD66" s="138" cm="1">
        <f t="array" ref="BD66">$E66*IFERROR(IF($D66&lt;=BD$5,INDEX($E$15:$E$16,MATCH(BD$5,$H$5:$CA$5,0)-MATCH($D66,$D$18:$D$90,0)+1,0),0),0)</f>
        <v>246677.45833333334</v>
      </c>
      <c r="BE66" s="138" cm="1">
        <f t="array" ref="BE66">$E66*IFERROR(IF($D66&lt;=BE$5,INDEX($E$15:$E$16,MATCH(BE$5,$H$5:$CA$5,0)-MATCH($D66,$D$18:$D$90,0)+1,0),0),0)</f>
        <v>246677.45833333334</v>
      </c>
      <c r="BF66" s="138" cm="1">
        <f t="array" ref="BF66">$E66*IFERROR(IF($D66&lt;=BF$5,INDEX($E$15:$E$16,MATCH(BF$5,$H$5:$CA$5,0)-MATCH($D66,$D$18:$D$90,0)+1,0),0),0)</f>
        <v>0</v>
      </c>
      <c r="BG66" s="138" cm="1">
        <f t="array" ref="BG66">$E66*IFERROR(IF($D66&lt;=BG$5,INDEX($E$15:$E$16,MATCH(BG$5,$H$5:$CA$5,0)-MATCH($D66,$D$18:$D$90,0)+1,0),0),0)</f>
        <v>0</v>
      </c>
      <c r="BH66" s="138" cm="1">
        <f t="array" ref="BH66">$E66*IFERROR(IF($D66&lt;=BH$5,INDEX($E$15:$E$16,MATCH(BH$5,$H$5:$CA$5,0)-MATCH($D66,$D$18:$D$90,0)+1,0),0),0)</f>
        <v>0</v>
      </c>
      <c r="BI66" s="138" cm="1">
        <f t="array" ref="BI66">$E66*IFERROR(IF($D66&lt;=BI$5,INDEX($E$15:$E$16,MATCH(BI$5,$H$5:$CA$5,0)-MATCH($D66,$D$18:$D$90,0)+1,0),0),0)</f>
        <v>0</v>
      </c>
      <c r="BJ66" s="138" cm="1">
        <f t="array" ref="BJ66">$E66*IFERROR(IF($D66&lt;=BJ$5,INDEX($E$15:$E$16,MATCH(BJ$5,$H$5:$CA$5,0)-MATCH($D66,$D$18:$D$90,0)+1,0),0),0)</f>
        <v>0</v>
      </c>
      <c r="BK66" s="138" cm="1">
        <f t="array" ref="BK66">$E66*IFERROR(IF($D66&lt;=BK$5,INDEX($E$15:$E$16,MATCH(BK$5,$H$5:$CA$5,0)-MATCH($D66,$D$18:$D$90,0)+1,0),0),0)</f>
        <v>0</v>
      </c>
      <c r="BL66" s="138" cm="1">
        <f t="array" ref="BL66">$E66*IFERROR(IF($D66&lt;=BL$5,INDEX($E$15:$E$16,MATCH(BL$5,$H$5:$CA$5,0)-MATCH($D66,$D$18:$D$90,0)+1,0),0),0)</f>
        <v>0</v>
      </c>
      <c r="BM66" s="138" cm="1">
        <f t="array" ref="BM66">$E66*IFERROR(IF($D66&lt;=BM$5,INDEX($E$15:$E$16,MATCH(BM$5,$H$5:$CA$5,0)-MATCH($D66,$D$18:$D$90,0)+1,0),0),0)</f>
        <v>0</v>
      </c>
      <c r="BN66" s="138" cm="1">
        <f t="array" ref="BN66">$E66*IFERROR(IF($D66&lt;=BN$5,INDEX($E$15:$E$16,MATCH(BN$5,$H$5:$CA$5,0)-MATCH($D66,$D$18:$D$90,0)+1,0),0),0)</f>
        <v>0</v>
      </c>
      <c r="BO66" s="138" cm="1">
        <f t="array" ref="BO66">$E66*IFERROR(IF($D66&lt;=BO$5,INDEX($E$15:$E$16,MATCH(BO$5,$H$5:$CA$5,0)-MATCH($D66,$D$18:$D$90,0)+1,0),0),0)</f>
        <v>0</v>
      </c>
      <c r="BP66" s="138" cm="1">
        <f t="array" ref="BP66">$E66*IFERROR(IF($D66&lt;=BP$5,INDEX($E$15:$E$16,MATCH(BP$5,$H$5:$CA$5,0)-MATCH($D66,$D$18:$D$90,0)+1,0),0),0)</f>
        <v>0</v>
      </c>
      <c r="BQ66" s="138" cm="1">
        <f t="array" ref="BQ66">$E66*IFERROR(IF($D66&lt;=BQ$5,INDEX($E$15:$E$16,MATCH(BQ$5,$H$5:$CA$5,0)-MATCH($D66,$D$18:$D$90,0)+1,0),0),0)</f>
        <v>0</v>
      </c>
      <c r="BR66" s="138" cm="1">
        <f t="array" ref="BR66">$E66*IFERROR(IF($D66&lt;=BR$5,INDEX($E$15:$E$16,MATCH(BR$5,$H$5:$CA$5,0)-MATCH($D66,$D$18:$D$90,0)+1,0),0),0)</f>
        <v>0</v>
      </c>
      <c r="BS66" s="138" cm="1">
        <f t="array" ref="BS66">$E66*IFERROR(IF($D66&lt;=BS$5,INDEX($E$15:$E$16,MATCH(BS$5,$H$5:$CA$5,0)-MATCH($D66,$D$18:$D$90,0)+1,0),0),0)</f>
        <v>0</v>
      </c>
      <c r="BT66" s="138" cm="1">
        <f t="array" ref="BT66">$E66*IFERROR(IF($D66&lt;=BT$5,INDEX($E$15:$E$16,MATCH(BT$5,$H$5:$CA$5,0)-MATCH($D66,$D$18:$D$90,0)+1,0),0),0)</f>
        <v>0</v>
      </c>
      <c r="BU66" s="138" cm="1">
        <f t="array" ref="BU66">$E66*IFERROR(IF($D66&lt;=BU$5,INDEX($E$15:$E$16,MATCH(BU$5,$H$5:$CA$5,0)-MATCH($D66,$D$18:$D$90,0)+1,0),0),0)</f>
        <v>0</v>
      </c>
      <c r="BV66" s="138" cm="1">
        <f t="array" ref="BV66">$E66*IFERROR(IF($D66&lt;=BV$5,INDEX($E$15:$E$16,MATCH(BV$5,$H$5:$CA$5,0)-MATCH($D66,$D$18:$D$90,0)+1,0),0),0)</f>
        <v>0</v>
      </c>
      <c r="BW66" s="138" cm="1">
        <f t="array" ref="BW66">$E66*IFERROR(IF($D66&lt;=BW$5,INDEX($E$15:$E$16,MATCH(BW$5,$H$5:$CA$5,0)-MATCH($D66,$D$18:$D$90,0)+1,0),0),0)</f>
        <v>0</v>
      </c>
      <c r="BX66" s="138" cm="1">
        <f t="array" ref="BX66">$E66*IFERROR(IF($D66&lt;=BX$5,INDEX($E$15:$E$16,MATCH(BX$5,$H$5:$CA$5,0)-MATCH($D66,$D$18:$D$90,0)+1,0),0),0)</f>
        <v>0</v>
      </c>
      <c r="BY66" s="138" cm="1">
        <f t="array" ref="BY66">$E66*IFERROR(IF($D66&lt;=BY$5,INDEX($E$15:$E$16,MATCH(BY$5,$H$5:$CA$5,0)-MATCH($D66,$D$18:$D$90,0)+1,0),0),0)</f>
        <v>0</v>
      </c>
      <c r="BZ66" s="138" cm="1">
        <f t="array" ref="BZ66">$E66*IFERROR(IF($D66&lt;=BZ$5,INDEX($E$15:$E$16,MATCH(BZ$5,$H$5:$CA$5,0)-MATCH($D66,$D$18:$D$90,0)+1,0),0),0)</f>
        <v>0</v>
      </c>
      <c r="CA66" s="138" cm="1">
        <f t="array" ref="CA66">$E66*IFERROR(IF($D66&lt;=CA$5,INDEX($E$15:$E$16,MATCH(CA$5,$H$5:$CA$5,0)-MATCH($D66,$D$18:$D$90,0)+1,0),0),0)</f>
        <v>0</v>
      </c>
    </row>
    <row r="67" spans="4:79" outlineLevel="1">
      <c r="D67" s="24">
        <f t="shared" si="10"/>
        <v>47542</v>
      </c>
      <c r="E67" s="137" cm="1">
        <f t="array" ref="E67">INDEX($H$7:$CA$7,0,MATCH($D67,$H$5:$CA$5,0))</f>
        <v>552605.02083333337</v>
      </c>
      <c r="H67" s="138" cm="1">
        <f t="array" ref="H67">$E67*IFERROR(IF($D67&lt;=H$5,INDEX($E$15:$E$16,MATCH(H$5,$H$5:$CA$5,0)-MATCH($D67,$D$18:$D$90,0)+1,0),0),0)</f>
        <v>0</v>
      </c>
      <c r="I67" s="138" cm="1">
        <f t="array" ref="I67">$E67*IFERROR(IF($D67&lt;=I$5,INDEX($E$15:$E$16,MATCH(I$5,$H$5:$CA$5,0)-MATCH($D67,$D$18:$D$90,0)+1,0),0),0)</f>
        <v>0</v>
      </c>
      <c r="J67" s="138" cm="1">
        <f t="array" ref="J67">$E67*IFERROR(IF($D67&lt;=J$5,INDEX($E$15:$E$16,MATCH(J$5,$H$5:$CA$5,0)-MATCH($D67,$D$18:$D$90,0)+1,0),0),0)</f>
        <v>0</v>
      </c>
      <c r="K67" s="138" cm="1">
        <f t="array" ref="K67">$E67*IFERROR(IF($D67&lt;=K$5,INDEX($E$15:$E$16,MATCH(K$5,$H$5:$CA$5,0)-MATCH($D67,$D$18:$D$90,0)+1,0),0),0)</f>
        <v>0</v>
      </c>
      <c r="L67" s="138" cm="1">
        <f t="array" ref="L67">$E67*IFERROR(IF($D67&lt;=L$5,INDEX($E$15:$E$16,MATCH(L$5,$H$5:$CA$5,0)-MATCH($D67,$D$18:$D$90,0)+1,0),0),0)</f>
        <v>0</v>
      </c>
      <c r="M67" s="138" cm="1">
        <f t="array" ref="M67">$E67*IFERROR(IF($D67&lt;=M$5,INDEX($E$15:$E$16,MATCH(M$5,$H$5:$CA$5,0)-MATCH($D67,$D$18:$D$90,0)+1,0),0),0)</f>
        <v>0</v>
      </c>
      <c r="N67" s="138" cm="1">
        <f t="array" ref="N67">$E67*IFERROR(IF($D67&lt;=N$5,INDEX($E$15:$E$16,MATCH(N$5,$H$5:$CA$5,0)-MATCH($D67,$D$18:$D$90,0)+1,0),0),0)</f>
        <v>0</v>
      </c>
      <c r="O67" s="138" cm="1">
        <f t="array" ref="O67">$E67*IFERROR(IF($D67&lt;=O$5,INDEX($E$15:$E$16,MATCH(O$5,$H$5:$CA$5,0)-MATCH($D67,$D$18:$D$90,0)+1,0),0),0)</f>
        <v>0</v>
      </c>
      <c r="P67" s="138" cm="1">
        <f t="array" ref="P67">$E67*IFERROR(IF($D67&lt;=P$5,INDEX($E$15:$E$16,MATCH(P$5,$H$5:$CA$5,0)-MATCH($D67,$D$18:$D$90,0)+1,0),0),0)</f>
        <v>0</v>
      </c>
      <c r="Q67" s="138" cm="1">
        <f t="array" ref="Q67">$E67*IFERROR(IF($D67&lt;=Q$5,INDEX($E$15:$E$16,MATCH(Q$5,$H$5:$CA$5,0)-MATCH($D67,$D$18:$D$90,0)+1,0),0),0)</f>
        <v>0</v>
      </c>
      <c r="R67" s="138" cm="1">
        <f t="array" ref="R67">$E67*IFERROR(IF($D67&lt;=R$5,INDEX($E$15:$E$16,MATCH(R$5,$H$5:$CA$5,0)-MATCH($D67,$D$18:$D$90,0)+1,0),0),0)</f>
        <v>0</v>
      </c>
      <c r="S67" s="138" cm="1">
        <f t="array" ref="S67">$E67*IFERROR(IF($D67&lt;=S$5,INDEX($E$15:$E$16,MATCH(S$5,$H$5:$CA$5,0)-MATCH($D67,$D$18:$D$90,0)+1,0),0),0)</f>
        <v>0</v>
      </c>
      <c r="T67" s="138" cm="1">
        <f t="array" ref="T67">$E67*IFERROR(IF($D67&lt;=T$5,INDEX($E$15:$E$16,MATCH(T$5,$H$5:$CA$5,0)-MATCH($D67,$D$18:$D$90,0)+1,0),0),0)</f>
        <v>0</v>
      </c>
      <c r="U67" s="138" cm="1">
        <f t="array" ref="U67">$E67*IFERROR(IF($D67&lt;=U$5,INDEX($E$15:$E$16,MATCH(U$5,$H$5:$CA$5,0)-MATCH($D67,$D$18:$D$90,0)+1,0),0),0)</f>
        <v>0</v>
      </c>
      <c r="V67" s="138" cm="1">
        <f t="array" ref="V67">$E67*IFERROR(IF($D67&lt;=V$5,INDEX($E$15:$E$16,MATCH(V$5,$H$5:$CA$5,0)-MATCH($D67,$D$18:$D$90,0)+1,0),0),0)</f>
        <v>0</v>
      </c>
      <c r="W67" s="138" cm="1">
        <f t="array" ref="W67">$E67*IFERROR(IF($D67&lt;=W$5,INDEX($E$15:$E$16,MATCH(W$5,$H$5:$CA$5,0)-MATCH($D67,$D$18:$D$90,0)+1,0),0),0)</f>
        <v>0</v>
      </c>
      <c r="X67" s="138" cm="1">
        <f t="array" ref="X67">$E67*IFERROR(IF($D67&lt;=X$5,INDEX($E$15:$E$16,MATCH(X$5,$H$5:$CA$5,0)-MATCH($D67,$D$18:$D$90,0)+1,0),0),0)</f>
        <v>0</v>
      </c>
      <c r="Y67" s="138" cm="1">
        <f t="array" ref="Y67">$E67*IFERROR(IF($D67&lt;=Y$5,INDEX($E$15:$E$16,MATCH(Y$5,$H$5:$CA$5,0)-MATCH($D67,$D$18:$D$90,0)+1,0),0),0)</f>
        <v>0</v>
      </c>
      <c r="Z67" s="138" cm="1">
        <f t="array" ref="Z67">$E67*IFERROR(IF($D67&lt;=Z$5,INDEX($E$15:$E$16,MATCH(Z$5,$H$5:$CA$5,0)-MATCH($D67,$D$18:$D$90,0)+1,0),0),0)</f>
        <v>0</v>
      </c>
      <c r="AA67" s="138" cm="1">
        <f t="array" ref="AA67">$E67*IFERROR(IF($D67&lt;=AA$5,INDEX($E$15:$E$16,MATCH(AA$5,$H$5:$CA$5,0)-MATCH($D67,$D$18:$D$90,0)+1,0),0),0)</f>
        <v>0</v>
      </c>
      <c r="AB67" s="138" cm="1">
        <f t="array" ref="AB67">$E67*IFERROR(IF($D67&lt;=AB$5,INDEX($E$15:$E$16,MATCH(AB$5,$H$5:$CA$5,0)-MATCH($D67,$D$18:$D$90,0)+1,0),0),0)</f>
        <v>0</v>
      </c>
      <c r="AC67" s="138" cm="1">
        <f t="array" ref="AC67">$E67*IFERROR(IF($D67&lt;=AC$5,INDEX($E$15:$E$16,MATCH(AC$5,$H$5:$CA$5,0)-MATCH($D67,$D$18:$D$90,0)+1,0),0),0)</f>
        <v>0</v>
      </c>
      <c r="AD67" s="138" cm="1">
        <f t="array" ref="AD67">$E67*IFERROR(IF($D67&lt;=AD$5,INDEX($E$15:$E$16,MATCH(AD$5,$H$5:$CA$5,0)-MATCH($D67,$D$18:$D$90,0)+1,0),0),0)</f>
        <v>0</v>
      </c>
      <c r="AE67" s="138" cm="1">
        <f t="array" ref="AE67">$E67*IFERROR(IF($D67&lt;=AE$5,INDEX($E$15:$E$16,MATCH(AE$5,$H$5:$CA$5,0)-MATCH($D67,$D$18:$D$90,0)+1,0),0),0)</f>
        <v>0</v>
      </c>
      <c r="AF67" s="138" cm="1">
        <f t="array" ref="AF67">$E67*IFERROR(IF($D67&lt;=AF$5,INDEX($E$15:$E$16,MATCH(AF$5,$H$5:$CA$5,0)-MATCH($D67,$D$18:$D$90,0)+1,0),0),0)</f>
        <v>0</v>
      </c>
      <c r="AG67" s="138" cm="1">
        <f t="array" ref="AG67">$E67*IFERROR(IF($D67&lt;=AG$5,INDEX($E$15:$E$16,MATCH(AG$5,$H$5:$CA$5,0)-MATCH($D67,$D$18:$D$90,0)+1,0),0),0)</f>
        <v>0</v>
      </c>
      <c r="AH67" s="138" cm="1">
        <f t="array" ref="AH67">$E67*IFERROR(IF($D67&lt;=AH$5,INDEX($E$15:$E$16,MATCH(AH$5,$H$5:$CA$5,0)-MATCH($D67,$D$18:$D$90,0)+1,0),0),0)</f>
        <v>0</v>
      </c>
      <c r="AI67" s="138" cm="1">
        <f t="array" ref="AI67">$E67*IFERROR(IF($D67&lt;=AI$5,INDEX($E$15:$E$16,MATCH(AI$5,$H$5:$CA$5,0)-MATCH($D67,$D$18:$D$90,0)+1,0),0),0)</f>
        <v>0</v>
      </c>
      <c r="AJ67" s="138" cm="1">
        <f t="array" ref="AJ67">$E67*IFERROR(IF($D67&lt;=AJ$5,INDEX($E$15:$E$16,MATCH(AJ$5,$H$5:$CA$5,0)-MATCH($D67,$D$18:$D$90,0)+1,0),0),0)</f>
        <v>0</v>
      </c>
      <c r="AK67" s="138" cm="1">
        <f t="array" ref="AK67">$E67*IFERROR(IF($D67&lt;=AK$5,INDEX($E$15:$E$16,MATCH(AK$5,$H$5:$CA$5,0)-MATCH($D67,$D$18:$D$90,0)+1,0),0),0)</f>
        <v>0</v>
      </c>
      <c r="AL67" s="138" cm="1">
        <f t="array" ref="AL67">$E67*IFERROR(IF($D67&lt;=AL$5,INDEX($E$15:$E$16,MATCH(AL$5,$H$5:$CA$5,0)-MATCH($D67,$D$18:$D$90,0)+1,0),0),0)</f>
        <v>0</v>
      </c>
      <c r="AM67" s="138" cm="1">
        <f t="array" ref="AM67">$E67*IFERROR(IF($D67&lt;=AM$5,INDEX($E$15:$E$16,MATCH(AM$5,$H$5:$CA$5,0)-MATCH($D67,$D$18:$D$90,0)+1,0),0),0)</f>
        <v>0</v>
      </c>
      <c r="AN67" s="138" cm="1">
        <f t="array" ref="AN67">$E67*IFERROR(IF($D67&lt;=AN$5,INDEX($E$15:$E$16,MATCH(AN$5,$H$5:$CA$5,0)-MATCH($D67,$D$18:$D$90,0)+1,0),0),0)</f>
        <v>0</v>
      </c>
      <c r="AO67" s="138" cm="1">
        <f t="array" ref="AO67">$E67*IFERROR(IF($D67&lt;=AO$5,INDEX($E$15:$E$16,MATCH(AO$5,$H$5:$CA$5,0)-MATCH($D67,$D$18:$D$90,0)+1,0),0),0)</f>
        <v>0</v>
      </c>
      <c r="AP67" s="138" cm="1">
        <f t="array" ref="AP67">$E67*IFERROR(IF($D67&lt;=AP$5,INDEX($E$15:$E$16,MATCH(AP$5,$H$5:$CA$5,0)-MATCH($D67,$D$18:$D$90,0)+1,0),0),0)</f>
        <v>0</v>
      </c>
      <c r="AQ67" s="138" cm="1">
        <f t="array" ref="AQ67">$E67*IFERROR(IF($D67&lt;=AQ$5,INDEX($E$15:$E$16,MATCH(AQ$5,$H$5:$CA$5,0)-MATCH($D67,$D$18:$D$90,0)+1,0),0),0)</f>
        <v>0</v>
      </c>
      <c r="AR67" s="138" cm="1">
        <f t="array" ref="AR67">$E67*IFERROR(IF($D67&lt;=AR$5,INDEX($E$15:$E$16,MATCH(AR$5,$H$5:$CA$5,0)-MATCH($D67,$D$18:$D$90,0)+1,0),0),0)</f>
        <v>0</v>
      </c>
      <c r="AS67" s="138" cm="1">
        <f t="array" ref="AS67">$E67*IFERROR(IF($D67&lt;=AS$5,INDEX($E$15:$E$16,MATCH(AS$5,$H$5:$CA$5,0)-MATCH($D67,$D$18:$D$90,0)+1,0),0),0)</f>
        <v>0</v>
      </c>
      <c r="AT67" s="138" cm="1">
        <f t="array" ref="AT67">$E67*IFERROR(IF($D67&lt;=AT$5,INDEX($E$15:$E$16,MATCH(AT$5,$H$5:$CA$5,0)-MATCH($D67,$D$18:$D$90,0)+1,0),0),0)</f>
        <v>0</v>
      </c>
      <c r="AU67" s="138" cm="1">
        <f t="array" ref="AU67">$E67*IFERROR(IF($D67&lt;=AU$5,INDEX($E$15:$E$16,MATCH(AU$5,$H$5:$CA$5,0)-MATCH($D67,$D$18:$D$90,0)+1,0),0),0)</f>
        <v>0</v>
      </c>
      <c r="AV67" s="138" cm="1">
        <f t="array" ref="AV67">$E67*IFERROR(IF($D67&lt;=AV$5,INDEX($E$15:$E$16,MATCH(AV$5,$H$5:$CA$5,0)-MATCH($D67,$D$18:$D$90,0)+1,0),0),0)</f>
        <v>0</v>
      </c>
      <c r="AW67" s="138" cm="1">
        <f t="array" ref="AW67">$E67*IFERROR(IF($D67&lt;=AW$5,INDEX($E$15:$E$16,MATCH(AW$5,$H$5:$CA$5,0)-MATCH($D67,$D$18:$D$90,0)+1,0),0),0)</f>
        <v>0</v>
      </c>
      <c r="AX67" s="138" cm="1">
        <f t="array" ref="AX67">$E67*IFERROR(IF($D67&lt;=AX$5,INDEX($E$15:$E$16,MATCH(AX$5,$H$5:$CA$5,0)-MATCH($D67,$D$18:$D$90,0)+1,0),0),0)</f>
        <v>0</v>
      </c>
      <c r="AY67" s="138" cm="1">
        <f t="array" ref="AY67">$E67*IFERROR(IF($D67&lt;=AY$5,INDEX($E$15:$E$16,MATCH(AY$5,$H$5:$CA$5,0)-MATCH($D67,$D$18:$D$90,0)+1,0),0),0)</f>
        <v>0</v>
      </c>
      <c r="AZ67" s="138" cm="1">
        <f t="array" ref="AZ67">$E67*IFERROR(IF($D67&lt;=AZ$5,INDEX($E$15:$E$16,MATCH(AZ$5,$H$5:$CA$5,0)-MATCH($D67,$D$18:$D$90,0)+1,0),0),0)</f>
        <v>0</v>
      </c>
      <c r="BA67" s="138" cm="1">
        <f t="array" ref="BA67">$E67*IFERROR(IF($D67&lt;=BA$5,INDEX($E$15:$E$16,MATCH(BA$5,$H$5:$CA$5,0)-MATCH($D67,$D$18:$D$90,0)+1,0),0),0)</f>
        <v>0</v>
      </c>
      <c r="BB67" s="138" cm="1">
        <f t="array" ref="BB67">$E67*IFERROR(IF($D67&lt;=BB$5,INDEX($E$15:$E$16,MATCH(BB$5,$H$5:$CA$5,0)-MATCH($D67,$D$18:$D$90,0)+1,0),0),0)</f>
        <v>0</v>
      </c>
      <c r="BC67" s="138" cm="1">
        <f t="array" ref="BC67">$E67*IFERROR(IF($D67&lt;=BC$5,INDEX($E$15:$E$16,MATCH(BC$5,$H$5:$CA$5,0)-MATCH($D67,$D$18:$D$90,0)+1,0),0),0)</f>
        <v>0</v>
      </c>
      <c r="BD67" s="138" cm="1">
        <f t="array" ref="BD67">$E67*IFERROR(IF($D67&lt;=BD$5,INDEX($E$15:$E$16,MATCH(BD$5,$H$5:$CA$5,0)-MATCH($D67,$D$18:$D$90,0)+1,0),0),0)</f>
        <v>0</v>
      </c>
      <c r="BE67" s="138" cm="1">
        <f t="array" ref="BE67">$E67*IFERROR(IF($D67&lt;=BE$5,INDEX($E$15:$E$16,MATCH(BE$5,$H$5:$CA$5,0)-MATCH($D67,$D$18:$D$90,0)+1,0),0),0)</f>
        <v>276302.51041666669</v>
      </c>
      <c r="BF67" s="138" cm="1">
        <f t="array" ref="BF67">$E67*IFERROR(IF($D67&lt;=BF$5,INDEX($E$15:$E$16,MATCH(BF$5,$H$5:$CA$5,0)-MATCH($D67,$D$18:$D$90,0)+1,0),0),0)</f>
        <v>276302.51041666669</v>
      </c>
      <c r="BG67" s="138" cm="1">
        <f t="array" ref="BG67">$E67*IFERROR(IF($D67&lt;=BG$5,INDEX($E$15:$E$16,MATCH(BG$5,$H$5:$CA$5,0)-MATCH($D67,$D$18:$D$90,0)+1,0),0),0)</f>
        <v>0</v>
      </c>
      <c r="BH67" s="138" cm="1">
        <f t="array" ref="BH67">$E67*IFERROR(IF($D67&lt;=BH$5,INDEX($E$15:$E$16,MATCH(BH$5,$H$5:$CA$5,0)-MATCH($D67,$D$18:$D$90,0)+1,0),0),0)</f>
        <v>0</v>
      </c>
      <c r="BI67" s="138" cm="1">
        <f t="array" ref="BI67">$E67*IFERROR(IF($D67&lt;=BI$5,INDEX($E$15:$E$16,MATCH(BI$5,$H$5:$CA$5,0)-MATCH($D67,$D$18:$D$90,0)+1,0),0),0)</f>
        <v>0</v>
      </c>
      <c r="BJ67" s="138" cm="1">
        <f t="array" ref="BJ67">$E67*IFERROR(IF($D67&lt;=BJ$5,INDEX($E$15:$E$16,MATCH(BJ$5,$H$5:$CA$5,0)-MATCH($D67,$D$18:$D$90,0)+1,0),0),0)</f>
        <v>0</v>
      </c>
      <c r="BK67" s="138" cm="1">
        <f t="array" ref="BK67">$E67*IFERROR(IF($D67&lt;=BK$5,INDEX($E$15:$E$16,MATCH(BK$5,$H$5:$CA$5,0)-MATCH($D67,$D$18:$D$90,0)+1,0),0),0)</f>
        <v>0</v>
      </c>
      <c r="BL67" s="138" cm="1">
        <f t="array" ref="BL67">$E67*IFERROR(IF($D67&lt;=BL$5,INDEX($E$15:$E$16,MATCH(BL$5,$H$5:$CA$5,0)-MATCH($D67,$D$18:$D$90,0)+1,0),0),0)</f>
        <v>0</v>
      </c>
      <c r="BM67" s="138" cm="1">
        <f t="array" ref="BM67">$E67*IFERROR(IF($D67&lt;=BM$5,INDEX($E$15:$E$16,MATCH(BM$5,$H$5:$CA$5,0)-MATCH($D67,$D$18:$D$90,0)+1,0),0),0)</f>
        <v>0</v>
      </c>
      <c r="BN67" s="138" cm="1">
        <f t="array" ref="BN67">$E67*IFERROR(IF($D67&lt;=BN$5,INDEX($E$15:$E$16,MATCH(BN$5,$H$5:$CA$5,0)-MATCH($D67,$D$18:$D$90,0)+1,0),0),0)</f>
        <v>0</v>
      </c>
      <c r="BO67" s="138" cm="1">
        <f t="array" ref="BO67">$E67*IFERROR(IF($D67&lt;=BO$5,INDEX($E$15:$E$16,MATCH(BO$5,$H$5:$CA$5,0)-MATCH($D67,$D$18:$D$90,0)+1,0),0),0)</f>
        <v>0</v>
      </c>
      <c r="BP67" s="138" cm="1">
        <f t="array" ref="BP67">$E67*IFERROR(IF($D67&lt;=BP$5,INDEX($E$15:$E$16,MATCH(BP$5,$H$5:$CA$5,0)-MATCH($D67,$D$18:$D$90,0)+1,0),0),0)</f>
        <v>0</v>
      </c>
      <c r="BQ67" s="138" cm="1">
        <f t="array" ref="BQ67">$E67*IFERROR(IF($D67&lt;=BQ$5,INDEX($E$15:$E$16,MATCH(BQ$5,$H$5:$CA$5,0)-MATCH($D67,$D$18:$D$90,0)+1,0),0),0)</f>
        <v>0</v>
      </c>
      <c r="BR67" s="138" cm="1">
        <f t="array" ref="BR67">$E67*IFERROR(IF($D67&lt;=BR$5,INDEX($E$15:$E$16,MATCH(BR$5,$H$5:$CA$5,0)-MATCH($D67,$D$18:$D$90,0)+1,0),0),0)</f>
        <v>0</v>
      </c>
      <c r="BS67" s="138" cm="1">
        <f t="array" ref="BS67">$E67*IFERROR(IF($D67&lt;=BS$5,INDEX($E$15:$E$16,MATCH(BS$5,$H$5:$CA$5,0)-MATCH($D67,$D$18:$D$90,0)+1,0),0),0)</f>
        <v>0</v>
      </c>
      <c r="BT67" s="138" cm="1">
        <f t="array" ref="BT67">$E67*IFERROR(IF($D67&lt;=BT$5,INDEX($E$15:$E$16,MATCH(BT$5,$H$5:$CA$5,0)-MATCH($D67,$D$18:$D$90,0)+1,0),0),0)</f>
        <v>0</v>
      </c>
      <c r="BU67" s="138" cm="1">
        <f t="array" ref="BU67">$E67*IFERROR(IF($D67&lt;=BU$5,INDEX($E$15:$E$16,MATCH(BU$5,$H$5:$CA$5,0)-MATCH($D67,$D$18:$D$90,0)+1,0),0),0)</f>
        <v>0</v>
      </c>
      <c r="BV67" s="138" cm="1">
        <f t="array" ref="BV67">$E67*IFERROR(IF($D67&lt;=BV$5,INDEX($E$15:$E$16,MATCH(BV$5,$H$5:$CA$5,0)-MATCH($D67,$D$18:$D$90,0)+1,0),0),0)</f>
        <v>0</v>
      </c>
      <c r="BW67" s="138" cm="1">
        <f t="array" ref="BW67">$E67*IFERROR(IF($D67&lt;=BW$5,INDEX($E$15:$E$16,MATCH(BW$5,$H$5:$CA$5,0)-MATCH($D67,$D$18:$D$90,0)+1,0),0),0)</f>
        <v>0</v>
      </c>
      <c r="BX67" s="138" cm="1">
        <f t="array" ref="BX67">$E67*IFERROR(IF($D67&lt;=BX$5,INDEX($E$15:$E$16,MATCH(BX$5,$H$5:$CA$5,0)-MATCH($D67,$D$18:$D$90,0)+1,0),0),0)</f>
        <v>0</v>
      </c>
      <c r="BY67" s="138" cm="1">
        <f t="array" ref="BY67">$E67*IFERROR(IF($D67&lt;=BY$5,INDEX($E$15:$E$16,MATCH(BY$5,$H$5:$CA$5,0)-MATCH($D67,$D$18:$D$90,0)+1,0),0),0)</f>
        <v>0</v>
      </c>
      <c r="BZ67" s="138" cm="1">
        <f t="array" ref="BZ67">$E67*IFERROR(IF($D67&lt;=BZ$5,INDEX($E$15:$E$16,MATCH(BZ$5,$H$5:$CA$5,0)-MATCH($D67,$D$18:$D$90,0)+1,0),0),0)</f>
        <v>0</v>
      </c>
      <c r="CA67" s="138" cm="1">
        <f t="array" ref="CA67">$E67*IFERROR(IF($D67&lt;=CA$5,INDEX($E$15:$E$16,MATCH(CA$5,$H$5:$CA$5,0)-MATCH($D67,$D$18:$D$90,0)+1,0),0),0)</f>
        <v>0</v>
      </c>
    </row>
    <row r="68" spans="4:79" outlineLevel="1">
      <c r="D68" s="24">
        <f t="shared" si="10"/>
        <v>47573</v>
      </c>
      <c r="E68" s="137" cm="1">
        <f t="array" ref="E68">INDEX($H$7:$CA$7,0,MATCH($D68,$H$5:$CA$5,0))</f>
        <v>493354.91666666669</v>
      </c>
      <c r="H68" s="138" cm="1">
        <f t="array" ref="H68">$E68*IFERROR(IF($D68&lt;=H$5,INDEX($E$15:$E$16,MATCH(H$5,$H$5:$CA$5,0)-MATCH($D68,$D$18:$D$90,0)+1,0),0),0)</f>
        <v>0</v>
      </c>
      <c r="I68" s="138" cm="1">
        <f t="array" ref="I68">$E68*IFERROR(IF($D68&lt;=I$5,INDEX($E$15:$E$16,MATCH(I$5,$H$5:$CA$5,0)-MATCH($D68,$D$18:$D$90,0)+1,0),0),0)</f>
        <v>0</v>
      </c>
      <c r="J68" s="138" cm="1">
        <f t="array" ref="J68">$E68*IFERROR(IF($D68&lt;=J$5,INDEX($E$15:$E$16,MATCH(J$5,$H$5:$CA$5,0)-MATCH($D68,$D$18:$D$90,0)+1,0),0),0)</f>
        <v>0</v>
      </c>
      <c r="K68" s="138" cm="1">
        <f t="array" ref="K68">$E68*IFERROR(IF($D68&lt;=K$5,INDEX($E$15:$E$16,MATCH(K$5,$H$5:$CA$5,0)-MATCH($D68,$D$18:$D$90,0)+1,0),0),0)</f>
        <v>0</v>
      </c>
      <c r="L68" s="138" cm="1">
        <f t="array" ref="L68">$E68*IFERROR(IF($D68&lt;=L$5,INDEX($E$15:$E$16,MATCH(L$5,$H$5:$CA$5,0)-MATCH($D68,$D$18:$D$90,0)+1,0),0),0)</f>
        <v>0</v>
      </c>
      <c r="M68" s="138" cm="1">
        <f t="array" ref="M68">$E68*IFERROR(IF($D68&lt;=M$5,INDEX($E$15:$E$16,MATCH(M$5,$H$5:$CA$5,0)-MATCH($D68,$D$18:$D$90,0)+1,0),0),0)</f>
        <v>0</v>
      </c>
      <c r="N68" s="138" cm="1">
        <f t="array" ref="N68">$E68*IFERROR(IF($D68&lt;=N$5,INDEX($E$15:$E$16,MATCH(N$5,$H$5:$CA$5,0)-MATCH($D68,$D$18:$D$90,0)+1,0),0),0)</f>
        <v>0</v>
      </c>
      <c r="O68" s="138" cm="1">
        <f t="array" ref="O68">$E68*IFERROR(IF($D68&lt;=O$5,INDEX($E$15:$E$16,MATCH(O$5,$H$5:$CA$5,0)-MATCH($D68,$D$18:$D$90,0)+1,0),0),0)</f>
        <v>0</v>
      </c>
      <c r="P68" s="138" cm="1">
        <f t="array" ref="P68">$E68*IFERROR(IF($D68&lt;=P$5,INDEX($E$15:$E$16,MATCH(P$5,$H$5:$CA$5,0)-MATCH($D68,$D$18:$D$90,0)+1,0),0),0)</f>
        <v>0</v>
      </c>
      <c r="Q68" s="138" cm="1">
        <f t="array" ref="Q68">$E68*IFERROR(IF($D68&lt;=Q$5,INDEX($E$15:$E$16,MATCH(Q$5,$H$5:$CA$5,0)-MATCH($D68,$D$18:$D$90,0)+1,0),0),0)</f>
        <v>0</v>
      </c>
      <c r="R68" s="138" cm="1">
        <f t="array" ref="R68">$E68*IFERROR(IF($D68&lt;=R$5,INDEX($E$15:$E$16,MATCH(R$5,$H$5:$CA$5,0)-MATCH($D68,$D$18:$D$90,0)+1,0),0),0)</f>
        <v>0</v>
      </c>
      <c r="S68" s="138" cm="1">
        <f t="array" ref="S68">$E68*IFERROR(IF($D68&lt;=S$5,INDEX($E$15:$E$16,MATCH(S$5,$H$5:$CA$5,0)-MATCH($D68,$D$18:$D$90,0)+1,0),0),0)</f>
        <v>0</v>
      </c>
      <c r="T68" s="138" cm="1">
        <f t="array" ref="T68">$E68*IFERROR(IF($D68&lt;=T$5,INDEX($E$15:$E$16,MATCH(T$5,$H$5:$CA$5,0)-MATCH($D68,$D$18:$D$90,0)+1,0),0),0)</f>
        <v>0</v>
      </c>
      <c r="U68" s="138" cm="1">
        <f t="array" ref="U68">$E68*IFERROR(IF($D68&lt;=U$5,INDEX($E$15:$E$16,MATCH(U$5,$H$5:$CA$5,0)-MATCH($D68,$D$18:$D$90,0)+1,0),0),0)</f>
        <v>0</v>
      </c>
      <c r="V68" s="138" cm="1">
        <f t="array" ref="V68">$E68*IFERROR(IF($D68&lt;=V$5,INDEX($E$15:$E$16,MATCH(V$5,$H$5:$CA$5,0)-MATCH($D68,$D$18:$D$90,0)+1,0),0),0)</f>
        <v>0</v>
      </c>
      <c r="W68" s="138" cm="1">
        <f t="array" ref="W68">$E68*IFERROR(IF($D68&lt;=W$5,INDEX($E$15:$E$16,MATCH(W$5,$H$5:$CA$5,0)-MATCH($D68,$D$18:$D$90,0)+1,0),0),0)</f>
        <v>0</v>
      </c>
      <c r="X68" s="138" cm="1">
        <f t="array" ref="X68">$E68*IFERROR(IF($D68&lt;=X$5,INDEX($E$15:$E$16,MATCH(X$5,$H$5:$CA$5,0)-MATCH($D68,$D$18:$D$90,0)+1,0),0),0)</f>
        <v>0</v>
      </c>
      <c r="Y68" s="138" cm="1">
        <f t="array" ref="Y68">$E68*IFERROR(IF($D68&lt;=Y$5,INDEX($E$15:$E$16,MATCH(Y$5,$H$5:$CA$5,0)-MATCH($D68,$D$18:$D$90,0)+1,0),0),0)</f>
        <v>0</v>
      </c>
      <c r="Z68" s="138" cm="1">
        <f t="array" ref="Z68">$E68*IFERROR(IF($D68&lt;=Z$5,INDEX($E$15:$E$16,MATCH(Z$5,$H$5:$CA$5,0)-MATCH($D68,$D$18:$D$90,0)+1,0),0),0)</f>
        <v>0</v>
      </c>
      <c r="AA68" s="138" cm="1">
        <f t="array" ref="AA68">$E68*IFERROR(IF($D68&lt;=AA$5,INDEX($E$15:$E$16,MATCH(AA$5,$H$5:$CA$5,0)-MATCH($D68,$D$18:$D$90,0)+1,0),0),0)</f>
        <v>0</v>
      </c>
      <c r="AB68" s="138" cm="1">
        <f t="array" ref="AB68">$E68*IFERROR(IF($D68&lt;=AB$5,INDEX($E$15:$E$16,MATCH(AB$5,$H$5:$CA$5,0)-MATCH($D68,$D$18:$D$90,0)+1,0),0),0)</f>
        <v>0</v>
      </c>
      <c r="AC68" s="138" cm="1">
        <f t="array" ref="AC68">$E68*IFERROR(IF($D68&lt;=AC$5,INDEX($E$15:$E$16,MATCH(AC$5,$H$5:$CA$5,0)-MATCH($D68,$D$18:$D$90,0)+1,0),0),0)</f>
        <v>0</v>
      </c>
      <c r="AD68" s="138" cm="1">
        <f t="array" ref="AD68">$E68*IFERROR(IF($D68&lt;=AD$5,INDEX($E$15:$E$16,MATCH(AD$5,$H$5:$CA$5,0)-MATCH($D68,$D$18:$D$90,0)+1,0),0),0)</f>
        <v>0</v>
      </c>
      <c r="AE68" s="138" cm="1">
        <f t="array" ref="AE68">$E68*IFERROR(IF($D68&lt;=AE$5,INDEX($E$15:$E$16,MATCH(AE$5,$H$5:$CA$5,0)-MATCH($D68,$D$18:$D$90,0)+1,0),0),0)</f>
        <v>0</v>
      </c>
      <c r="AF68" s="138" cm="1">
        <f t="array" ref="AF68">$E68*IFERROR(IF($D68&lt;=AF$5,INDEX($E$15:$E$16,MATCH(AF$5,$H$5:$CA$5,0)-MATCH($D68,$D$18:$D$90,0)+1,0),0),0)</f>
        <v>0</v>
      </c>
      <c r="AG68" s="138" cm="1">
        <f t="array" ref="AG68">$E68*IFERROR(IF($D68&lt;=AG$5,INDEX($E$15:$E$16,MATCH(AG$5,$H$5:$CA$5,0)-MATCH($D68,$D$18:$D$90,0)+1,0),0),0)</f>
        <v>0</v>
      </c>
      <c r="AH68" s="138" cm="1">
        <f t="array" ref="AH68">$E68*IFERROR(IF($D68&lt;=AH$5,INDEX($E$15:$E$16,MATCH(AH$5,$H$5:$CA$5,0)-MATCH($D68,$D$18:$D$90,0)+1,0),0),0)</f>
        <v>0</v>
      </c>
      <c r="AI68" s="138" cm="1">
        <f t="array" ref="AI68">$E68*IFERROR(IF($D68&lt;=AI$5,INDEX($E$15:$E$16,MATCH(AI$5,$H$5:$CA$5,0)-MATCH($D68,$D$18:$D$90,0)+1,0),0),0)</f>
        <v>0</v>
      </c>
      <c r="AJ68" s="138" cm="1">
        <f t="array" ref="AJ68">$E68*IFERROR(IF($D68&lt;=AJ$5,INDEX($E$15:$E$16,MATCH(AJ$5,$H$5:$CA$5,0)-MATCH($D68,$D$18:$D$90,0)+1,0),0),0)</f>
        <v>0</v>
      </c>
      <c r="AK68" s="138" cm="1">
        <f t="array" ref="AK68">$E68*IFERROR(IF($D68&lt;=AK$5,INDEX($E$15:$E$16,MATCH(AK$5,$H$5:$CA$5,0)-MATCH($D68,$D$18:$D$90,0)+1,0),0),0)</f>
        <v>0</v>
      </c>
      <c r="AL68" s="138" cm="1">
        <f t="array" ref="AL68">$E68*IFERROR(IF($D68&lt;=AL$5,INDEX($E$15:$E$16,MATCH(AL$5,$H$5:$CA$5,0)-MATCH($D68,$D$18:$D$90,0)+1,0),0),0)</f>
        <v>0</v>
      </c>
      <c r="AM68" s="138" cm="1">
        <f t="array" ref="AM68">$E68*IFERROR(IF($D68&lt;=AM$5,INDEX($E$15:$E$16,MATCH(AM$5,$H$5:$CA$5,0)-MATCH($D68,$D$18:$D$90,0)+1,0),0),0)</f>
        <v>0</v>
      </c>
      <c r="AN68" s="138" cm="1">
        <f t="array" ref="AN68">$E68*IFERROR(IF($D68&lt;=AN$5,INDEX($E$15:$E$16,MATCH(AN$5,$H$5:$CA$5,0)-MATCH($D68,$D$18:$D$90,0)+1,0),0),0)</f>
        <v>0</v>
      </c>
      <c r="AO68" s="138" cm="1">
        <f t="array" ref="AO68">$E68*IFERROR(IF($D68&lt;=AO$5,INDEX($E$15:$E$16,MATCH(AO$5,$H$5:$CA$5,0)-MATCH($D68,$D$18:$D$90,0)+1,0),0),0)</f>
        <v>0</v>
      </c>
      <c r="AP68" s="138" cm="1">
        <f t="array" ref="AP68">$E68*IFERROR(IF($D68&lt;=AP$5,INDEX($E$15:$E$16,MATCH(AP$5,$H$5:$CA$5,0)-MATCH($D68,$D$18:$D$90,0)+1,0),0),0)</f>
        <v>0</v>
      </c>
      <c r="AQ68" s="138" cm="1">
        <f t="array" ref="AQ68">$E68*IFERROR(IF($D68&lt;=AQ$5,INDEX($E$15:$E$16,MATCH(AQ$5,$H$5:$CA$5,0)-MATCH($D68,$D$18:$D$90,0)+1,0),0),0)</f>
        <v>0</v>
      </c>
      <c r="AR68" s="138" cm="1">
        <f t="array" ref="AR68">$E68*IFERROR(IF($D68&lt;=AR$5,INDEX($E$15:$E$16,MATCH(AR$5,$H$5:$CA$5,0)-MATCH($D68,$D$18:$D$90,0)+1,0),0),0)</f>
        <v>0</v>
      </c>
      <c r="AS68" s="138" cm="1">
        <f t="array" ref="AS68">$E68*IFERROR(IF($D68&lt;=AS$5,INDEX($E$15:$E$16,MATCH(AS$5,$H$5:$CA$5,0)-MATCH($D68,$D$18:$D$90,0)+1,0),0),0)</f>
        <v>0</v>
      </c>
      <c r="AT68" s="138" cm="1">
        <f t="array" ref="AT68">$E68*IFERROR(IF($D68&lt;=AT$5,INDEX($E$15:$E$16,MATCH(AT$5,$H$5:$CA$5,0)-MATCH($D68,$D$18:$D$90,0)+1,0),0),0)</f>
        <v>0</v>
      </c>
      <c r="AU68" s="138" cm="1">
        <f t="array" ref="AU68">$E68*IFERROR(IF($D68&lt;=AU$5,INDEX($E$15:$E$16,MATCH(AU$5,$H$5:$CA$5,0)-MATCH($D68,$D$18:$D$90,0)+1,0),0),0)</f>
        <v>0</v>
      </c>
      <c r="AV68" s="138" cm="1">
        <f t="array" ref="AV68">$E68*IFERROR(IF($D68&lt;=AV$5,INDEX($E$15:$E$16,MATCH(AV$5,$H$5:$CA$5,0)-MATCH($D68,$D$18:$D$90,0)+1,0),0),0)</f>
        <v>0</v>
      </c>
      <c r="AW68" s="138" cm="1">
        <f t="array" ref="AW68">$E68*IFERROR(IF($D68&lt;=AW$5,INDEX($E$15:$E$16,MATCH(AW$5,$H$5:$CA$5,0)-MATCH($D68,$D$18:$D$90,0)+1,0),0),0)</f>
        <v>0</v>
      </c>
      <c r="AX68" s="138" cm="1">
        <f t="array" ref="AX68">$E68*IFERROR(IF($D68&lt;=AX$5,INDEX($E$15:$E$16,MATCH(AX$5,$H$5:$CA$5,0)-MATCH($D68,$D$18:$D$90,0)+1,0),0),0)</f>
        <v>0</v>
      </c>
      <c r="AY68" s="138" cm="1">
        <f t="array" ref="AY68">$E68*IFERROR(IF($D68&lt;=AY$5,INDEX($E$15:$E$16,MATCH(AY$5,$H$5:$CA$5,0)-MATCH($D68,$D$18:$D$90,0)+1,0),0),0)</f>
        <v>0</v>
      </c>
      <c r="AZ68" s="138" cm="1">
        <f t="array" ref="AZ68">$E68*IFERROR(IF($D68&lt;=AZ$5,INDEX($E$15:$E$16,MATCH(AZ$5,$H$5:$CA$5,0)-MATCH($D68,$D$18:$D$90,0)+1,0),0),0)</f>
        <v>0</v>
      </c>
      <c r="BA68" s="138" cm="1">
        <f t="array" ref="BA68">$E68*IFERROR(IF($D68&lt;=BA$5,INDEX($E$15:$E$16,MATCH(BA$5,$H$5:$CA$5,0)-MATCH($D68,$D$18:$D$90,0)+1,0),0),0)</f>
        <v>0</v>
      </c>
      <c r="BB68" s="138" cm="1">
        <f t="array" ref="BB68">$E68*IFERROR(IF($D68&lt;=BB$5,INDEX($E$15:$E$16,MATCH(BB$5,$H$5:$CA$5,0)-MATCH($D68,$D$18:$D$90,0)+1,0),0),0)</f>
        <v>0</v>
      </c>
      <c r="BC68" s="138" cm="1">
        <f t="array" ref="BC68">$E68*IFERROR(IF($D68&lt;=BC$5,INDEX($E$15:$E$16,MATCH(BC$5,$H$5:$CA$5,0)-MATCH($D68,$D$18:$D$90,0)+1,0),0),0)</f>
        <v>0</v>
      </c>
      <c r="BD68" s="138" cm="1">
        <f t="array" ref="BD68">$E68*IFERROR(IF($D68&lt;=BD$5,INDEX($E$15:$E$16,MATCH(BD$5,$H$5:$CA$5,0)-MATCH($D68,$D$18:$D$90,0)+1,0),0),0)</f>
        <v>0</v>
      </c>
      <c r="BE68" s="138" cm="1">
        <f t="array" ref="BE68">$E68*IFERROR(IF($D68&lt;=BE$5,INDEX($E$15:$E$16,MATCH(BE$5,$H$5:$CA$5,0)-MATCH($D68,$D$18:$D$90,0)+1,0),0),0)</f>
        <v>0</v>
      </c>
      <c r="BF68" s="138" cm="1">
        <f t="array" ref="BF68">$E68*IFERROR(IF($D68&lt;=BF$5,INDEX($E$15:$E$16,MATCH(BF$5,$H$5:$CA$5,0)-MATCH($D68,$D$18:$D$90,0)+1,0),0),0)</f>
        <v>246677.45833333334</v>
      </c>
      <c r="BG68" s="138" cm="1">
        <f t="array" ref="BG68">$E68*IFERROR(IF($D68&lt;=BG$5,INDEX($E$15:$E$16,MATCH(BG$5,$H$5:$CA$5,0)-MATCH($D68,$D$18:$D$90,0)+1,0),0),0)</f>
        <v>246677.45833333334</v>
      </c>
      <c r="BH68" s="138" cm="1">
        <f t="array" ref="BH68">$E68*IFERROR(IF($D68&lt;=BH$5,INDEX($E$15:$E$16,MATCH(BH$5,$H$5:$CA$5,0)-MATCH($D68,$D$18:$D$90,0)+1,0),0),0)</f>
        <v>0</v>
      </c>
      <c r="BI68" s="138" cm="1">
        <f t="array" ref="BI68">$E68*IFERROR(IF($D68&lt;=BI$5,INDEX($E$15:$E$16,MATCH(BI$5,$H$5:$CA$5,0)-MATCH($D68,$D$18:$D$90,0)+1,0),0),0)</f>
        <v>0</v>
      </c>
      <c r="BJ68" s="138" cm="1">
        <f t="array" ref="BJ68">$E68*IFERROR(IF($D68&lt;=BJ$5,INDEX($E$15:$E$16,MATCH(BJ$5,$H$5:$CA$5,0)-MATCH($D68,$D$18:$D$90,0)+1,0),0),0)</f>
        <v>0</v>
      </c>
      <c r="BK68" s="138" cm="1">
        <f t="array" ref="BK68">$E68*IFERROR(IF($D68&lt;=BK$5,INDEX($E$15:$E$16,MATCH(BK$5,$H$5:$CA$5,0)-MATCH($D68,$D$18:$D$90,0)+1,0),0),0)</f>
        <v>0</v>
      </c>
      <c r="BL68" s="138" cm="1">
        <f t="array" ref="BL68">$E68*IFERROR(IF($D68&lt;=BL$5,INDEX($E$15:$E$16,MATCH(BL$5,$H$5:$CA$5,0)-MATCH($D68,$D$18:$D$90,0)+1,0),0),0)</f>
        <v>0</v>
      </c>
      <c r="BM68" s="138" cm="1">
        <f t="array" ref="BM68">$E68*IFERROR(IF($D68&lt;=BM$5,INDEX($E$15:$E$16,MATCH(BM$5,$H$5:$CA$5,0)-MATCH($D68,$D$18:$D$90,0)+1,0),0),0)</f>
        <v>0</v>
      </c>
      <c r="BN68" s="138" cm="1">
        <f t="array" ref="BN68">$E68*IFERROR(IF($D68&lt;=BN$5,INDEX($E$15:$E$16,MATCH(BN$5,$H$5:$CA$5,0)-MATCH($D68,$D$18:$D$90,0)+1,0),0),0)</f>
        <v>0</v>
      </c>
      <c r="BO68" s="138" cm="1">
        <f t="array" ref="BO68">$E68*IFERROR(IF($D68&lt;=BO$5,INDEX($E$15:$E$16,MATCH(BO$5,$H$5:$CA$5,0)-MATCH($D68,$D$18:$D$90,0)+1,0),0),0)</f>
        <v>0</v>
      </c>
      <c r="BP68" s="138" cm="1">
        <f t="array" ref="BP68">$E68*IFERROR(IF($D68&lt;=BP$5,INDEX($E$15:$E$16,MATCH(BP$5,$H$5:$CA$5,0)-MATCH($D68,$D$18:$D$90,0)+1,0),0),0)</f>
        <v>0</v>
      </c>
      <c r="BQ68" s="138" cm="1">
        <f t="array" ref="BQ68">$E68*IFERROR(IF($D68&lt;=BQ$5,INDEX($E$15:$E$16,MATCH(BQ$5,$H$5:$CA$5,0)-MATCH($D68,$D$18:$D$90,0)+1,0),0),0)</f>
        <v>0</v>
      </c>
      <c r="BR68" s="138" cm="1">
        <f t="array" ref="BR68">$E68*IFERROR(IF($D68&lt;=BR$5,INDEX($E$15:$E$16,MATCH(BR$5,$H$5:$CA$5,0)-MATCH($D68,$D$18:$D$90,0)+1,0),0),0)</f>
        <v>0</v>
      </c>
      <c r="BS68" s="138" cm="1">
        <f t="array" ref="BS68">$E68*IFERROR(IF($D68&lt;=BS$5,INDEX($E$15:$E$16,MATCH(BS$5,$H$5:$CA$5,0)-MATCH($D68,$D$18:$D$90,0)+1,0),0),0)</f>
        <v>0</v>
      </c>
      <c r="BT68" s="138" cm="1">
        <f t="array" ref="BT68">$E68*IFERROR(IF($D68&lt;=BT$5,INDEX($E$15:$E$16,MATCH(BT$5,$H$5:$CA$5,0)-MATCH($D68,$D$18:$D$90,0)+1,0),0),0)</f>
        <v>0</v>
      </c>
      <c r="BU68" s="138" cm="1">
        <f t="array" ref="BU68">$E68*IFERROR(IF($D68&lt;=BU$5,INDEX($E$15:$E$16,MATCH(BU$5,$H$5:$CA$5,0)-MATCH($D68,$D$18:$D$90,0)+1,0),0),0)</f>
        <v>0</v>
      </c>
      <c r="BV68" s="138" cm="1">
        <f t="array" ref="BV68">$E68*IFERROR(IF($D68&lt;=BV$5,INDEX($E$15:$E$16,MATCH(BV$5,$H$5:$CA$5,0)-MATCH($D68,$D$18:$D$90,0)+1,0),0),0)</f>
        <v>0</v>
      </c>
      <c r="BW68" s="138" cm="1">
        <f t="array" ref="BW68">$E68*IFERROR(IF($D68&lt;=BW$5,INDEX($E$15:$E$16,MATCH(BW$5,$H$5:$CA$5,0)-MATCH($D68,$D$18:$D$90,0)+1,0),0),0)</f>
        <v>0</v>
      </c>
      <c r="BX68" s="138" cm="1">
        <f t="array" ref="BX68">$E68*IFERROR(IF($D68&lt;=BX$5,INDEX($E$15:$E$16,MATCH(BX$5,$H$5:$CA$5,0)-MATCH($D68,$D$18:$D$90,0)+1,0),0),0)</f>
        <v>0</v>
      </c>
      <c r="BY68" s="138" cm="1">
        <f t="array" ref="BY68">$E68*IFERROR(IF($D68&lt;=BY$5,INDEX($E$15:$E$16,MATCH(BY$5,$H$5:$CA$5,0)-MATCH($D68,$D$18:$D$90,0)+1,0),0),0)</f>
        <v>0</v>
      </c>
      <c r="BZ68" s="138" cm="1">
        <f t="array" ref="BZ68">$E68*IFERROR(IF($D68&lt;=BZ$5,INDEX($E$15:$E$16,MATCH(BZ$5,$H$5:$CA$5,0)-MATCH($D68,$D$18:$D$90,0)+1,0),0),0)</f>
        <v>0</v>
      </c>
      <c r="CA68" s="138" cm="1">
        <f t="array" ref="CA68">$E68*IFERROR(IF($D68&lt;=CA$5,INDEX($E$15:$E$16,MATCH(CA$5,$H$5:$CA$5,0)-MATCH($D68,$D$18:$D$90,0)+1,0),0),0)</f>
        <v>0</v>
      </c>
    </row>
    <row r="69" spans="4:79" outlineLevel="1">
      <c r="D69" s="24">
        <f t="shared" si="10"/>
        <v>47603</v>
      </c>
      <c r="E69" s="137" cm="1">
        <f t="array" ref="E69">INDEX($H$7:$CA$7,0,MATCH($D69,$H$5:$CA$5,0))</f>
        <v>552605.02083333337</v>
      </c>
      <c r="H69" s="138" cm="1">
        <f t="array" ref="H69">$E69*IFERROR(IF($D69&lt;=H$5,INDEX($E$15:$E$16,MATCH(H$5,$H$5:$CA$5,0)-MATCH($D69,$D$18:$D$90,0)+1,0),0),0)</f>
        <v>0</v>
      </c>
      <c r="I69" s="138" cm="1">
        <f t="array" ref="I69">$E69*IFERROR(IF($D69&lt;=I$5,INDEX($E$15:$E$16,MATCH(I$5,$H$5:$CA$5,0)-MATCH($D69,$D$18:$D$90,0)+1,0),0),0)</f>
        <v>0</v>
      </c>
      <c r="J69" s="138" cm="1">
        <f t="array" ref="J69">$E69*IFERROR(IF($D69&lt;=J$5,INDEX($E$15:$E$16,MATCH(J$5,$H$5:$CA$5,0)-MATCH($D69,$D$18:$D$90,0)+1,0),0),0)</f>
        <v>0</v>
      </c>
      <c r="K69" s="138" cm="1">
        <f t="array" ref="K69">$E69*IFERROR(IF($D69&lt;=K$5,INDEX($E$15:$E$16,MATCH(K$5,$H$5:$CA$5,0)-MATCH($D69,$D$18:$D$90,0)+1,0),0),0)</f>
        <v>0</v>
      </c>
      <c r="L69" s="138" cm="1">
        <f t="array" ref="L69">$E69*IFERROR(IF($D69&lt;=L$5,INDEX($E$15:$E$16,MATCH(L$5,$H$5:$CA$5,0)-MATCH($D69,$D$18:$D$90,0)+1,0),0),0)</f>
        <v>0</v>
      </c>
      <c r="M69" s="138" cm="1">
        <f t="array" ref="M69">$E69*IFERROR(IF($D69&lt;=M$5,INDEX($E$15:$E$16,MATCH(M$5,$H$5:$CA$5,0)-MATCH($D69,$D$18:$D$90,0)+1,0),0),0)</f>
        <v>0</v>
      </c>
      <c r="N69" s="138" cm="1">
        <f t="array" ref="N69">$E69*IFERROR(IF($D69&lt;=N$5,INDEX($E$15:$E$16,MATCH(N$5,$H$5:$CA$5,0)-MATCH($D69,$D$18:$D$90,0)+1,0),0),0)</f>
        <v>0</v>
      </c>
      <c r="O69" s="138" cm="1">
        <f t="array" ref="O69">$E69*IFERROR(IF($D69&lt;=O$5,INDEX($E$15:$E$16,MATCH(O$5,$H$5:$CA$5,0)-MATCH($D69,$D$18:$D$90,0)+1,0),0),0)</f>
        <v>0</v>
      </c>
      <c r="P69" s="138" cm="1">
        <f t="array" ref="P69">$E69*IFERROR(IF($D69&lt;=P$5,INDEX($E$15:$E$16,MATCH(P$5,$H$5:$CA$5,0)-MATCH($D69,$D$18:$D$90,0)+1,0),0),0)</f>
        <v>0</v>
      </c>
      <c r="Q69" s="138" cm="1">
        <f t="array" ref="Q69">$E69*IFERROR(IF($D69&lt;=Q$5,INDEX($E$15:$E$16,MATCH(Q$5,$H$5:$CA$5,0)-MATCH($D69,$D$18:$D$90,0)+1,0),0),0)</f>
        <v>0</v>
      </c>
      <c r="R69" s="138" cm="1">
        <f t="array" ref="R69">$E69*IFERROR(IF($D69&lt;=R$5,INDEX($E$15:$E$16,MATCH(R$5,$H$5:$CA$5,0)-MATCH($D69,$D$18:$D$90,0)+1,0),0),0)</f>
        <v>0</v>
      </c>
      <c r="S69" s="138" cm="1">
        <f t="array" ref="S69">$E69*IFERROR(IF($D69&lt;=S$5,INDEX($E$15:$E$16,MATCH(S$5,$H$5:$CA$5,0)-MATCH($D69,$D$18:$D$90,0)+1,0),0),0)</f>
        <v>0</v>
      </c>
      <c r="T69" s="138" cm="1">
        <f t="array" ref="T69">$E69*IFERROR(IF($D69&lt;=T$5,INDEX($E$15:$E$16,MATCH(T$5,$H$5:$CA$5,0)-MATCH($D69,$D$18:$D$90,0)+1,0),0),0)</f>
        <v>0</v>
      </c>
      <c r="U69" s="138" cm="1">
        <f t="array" ref="U69">$E69*IFERROR(IF($D69&lt;=U$5,INDEX($E$15:$E$16,MATCH(U$5,$H$5:$CA$5,0)-MATCH($D69,$D$18:$D$90,0)+1,0),0),0)</f>
        <v>0</v>
      </c>
      <c r="V69" s="138" cm="1">
        <f t="array" ref="V69">$E69*IFERROR(IF($D69&lt;=V$5,INDEX($E$15:$E$16,MATCH(V$5,$H$5:$CA$5,0)-MATCH($D69,$D$18:$D$90,0)+1,0),0),0)</f>
        <v>0</v>
      </c>
      <c r="W69" s="138" cm="1">
        <f t="array" ref="W69">$E69*IFERROR(IF($D69&lt;=W$5,INDEX($E$15:$E$16,MATCH(W$5,$H$5:$CA$5,0)-MATCH($D69,$D$18:$D$90,0)+1,0),0),0)</f>
        <v>0</v>
      </c>
      <c r="X69" s="138" cm="1">
        <f t="array" ref="X69">$E69*IFERROR(IF($D69&lt;=X$5,INDEX($E$15:$E$16,MATCH(X$5,$H$5:$CA$5,0)-MATCH($D69,$D$18:$D$90,0)+1,0),0),0)</f>
        <v>0</v>
      </c>
      <c r="Y69" s="138" cm="1">
        <f t="array" ref="Y69">$E69*IFERROR(IF($D69&lt;=Y$5,INDEX($E$15:$E$16,MATCH(Y$5,$H$5:$CA$5,0)-MATCH($D69,$D$18:$D$90,0)+1,0),0),0)</f>
        <v>0</v>
      </c>
      <c r="Z69" s="138" cm="1">
        <f t="array" ref="Z69">$E69*IFERROR(IF($D69&lt;=Z$5,INDEX($E$15:$E$16,MATCH(Z$5,$H$5:$CA$5,0)-MATCH($D69,$D$18:$D$90,0)+1,0),0),0)</f>
        <v>0</v>
      </c>
      <c r="AA69" s="138" cm="1">
        <f t="array" ref="AA69">$E69*IFERROR(IF($D69&lt;=AA$5,INDEX($E$15:$E$16,MATCH(AA$5,$H$5:$CA$5,0)-MATCH($D69,$D$18:$D$90,0)+1,0),0),0)</f>
        <v>0</v>
      </c>
      <c r="AB69" s="138" cm="1">
        <f t="array" ref="AB69">$E69*IFERROR(IF($D69&lt;=AB$5,INDEX($E$15:$E$16,MATCH(AB$5,$H$5:$CA$5,0)-MATCH($D69,$D$18:$D$90,0)+1,0),0),0)</f>
        <v>0</v>
      </c>
      <c r="AC69" s="138" cm="1">
        <f t="array" ref="AC69">$E69*IFERROR(IF($D69&lt;=AC$5,INDEX($E$15:$E$16,MATCH(AC$5,$H$5:$CA$5,0)-MATCH($D69,$D$18:$D$90,0)+1,0),0),0)</f>
        <v>0</v>
      </c>
      <c r="AD69" s="138" cm="1">
        <f t="array" ref="AD69">$E69*IFERROR(IF($D69&lt;=AD$5,INDEX($E$15:$E$16,MATCH(AD$5,$H$5:$CA$5,0)-MATCH($D69,$D$18:$D$90,0)+1,0),0),0)</f>
        <v>0</v>
      </c>
      <c r="AE69" s="138" cm="1">
        <f t="array" ref="AE69">$E69*IFERROR(IF($D69&lt;=AE$5,INDEX($E$15:$E$16,MATCH(AE$5,$H$5:$CA$5,0)-MATCH($D69,$D$18:$D$90,0)+1,0),0),0)</f>
        <v>0</v>
      </c>
      <c r="AF69" s="138" cm="1">
        <f t="array" ref="AF69">$E69*IFERROR(IF($D69&lt;=AF$5,INDEX($E$15:$E$16,MATCH(AF$5,$H$5:$CA$5,0)-MATCH($D69,$D$18:$D$90,0)+1,0),0),0)</f>
        <v>0</v>
      </c>
      <c r="AG69" s="138" cm="1">
        <f t="array" ref="AG69">$E69*IFERROR(IF($D69&lt;=AG$5,INDEX($E$15:$E$16,MATCH(AG$5,$H$5:$CA$5,0)-MATCH($D69,$D$18:$D$90,0)+1,0),0),0)</f>
        <v>0</v>
      </c>
      <c r="AH69" s="138" cm="1">
        <f t="array" ref="AH69">$E69*IFERROR(IF($D69&lt;=AH$5,INDEX($E$15:$E$16,MATCH(AH$5,$H$5:$CA$5,0)-MATCH($D69,$D$18:$D$90,0)+1,0),0),0)</f>
        <v>0</v>
      </c>
      <c r="AI69" s="138" cm="1">
        <f t="array" ref="AI69">$E69*IFERROR(IF($D69&lt;=AI$5,INDEX($E$15:$E$16,MATCH(AI$5,$H$5:$CA$5,0)-MATCH($D69,$D$18:$D$90,0)+1,0),0),0)</f>
        <v>0</v>
      </c>
      <c r="AJ69" s="138" cm="1">
        <f t="array" ref="AJ69">$E69*IFERROR(IF($D69&lt;=AJ$5,INDEX($E$15:$E$16,MATCH(AJ$5,$H$5:$CA$5,0)-MATCH($D69,$D$18:$D$90,0)+1,0),0),0)</f>
        <v>0</v>
      </c>
      <c r="AK69" s="138" cm="1">
        <f t="array" ref="AK69">$E69*IFERROR(IF($D69&lt;=AK$5,INDEX($E$15:$E$16,MATCH(AK$5,$H$5:$CA$5,0)-MATCH($D69,$D$18:$D$90,0)+1,0),0),0)</f>
        <v>0</v>
      </c>
      <c r="AL69" s="138" cm="1">
        <f t="array" ref="AL69">$E69*IFERROR(IF($D69&lt;=AL$5,INDEX($E$15:$E$16,MATCH(AL$5,$H$5:$CA$5,0)-MATCH($D69,$D$18:$D$90,0)+1,0),0),0)</f>
        <v>0</v>
      </c>
      <c r="AM69" s="138" cm="1">
        <f t="array" ref="AM69">$E69*IFERROR(IF($D69&lt;=AM$5,INDEX($E$15:$E$16,MATCH(AM$5,$H$5:$CA$5,0)-MATCH($D69,$D$18:$D$90,0)+1,0),0),0)</f>
        <v>0</v>
      </c>
      <c r="AN69" s="138" cm="1">
        <f t="array" ref="AN69">$E69*IFERROR(IF($D69&lt;=AN$5,INDEX($E$15:$E$16,MATCH(AN$5,$H$5:$CA$5,0)-MATCH($D69,$D$18:$D$90,0)+1,0),0),0)</f>
        <v>0</v>
      </c>
      <c r="AO69" s="138" cm="1">
        <f t="array" ref="AO69">$E69*IFERROR(IF($D69&lt;=AO$5,INDEX($E$15:$E$16,MATCH(AO$5,$H$5:$CA$5,0)-MATCH($D69,$D$18:$D$90,0)+1,0),0),0)</f>
        <v>0</v>
      </c>
      <c r="AP69" s="138" cm="1">
        <f t="array" ref="AP69">$E69*IFERROR(IF($D69&lt;=AP$5,INDEX($E$15:$E$16,MATCH(AP$5,$H$5:$CA$5,0)-MATCH($D69,$D$18:$D$90,0)+1,0),0),0)</f>
        <v>0</v>
      </c>
      <c r="AQ69" s="138" cm="1">
        <f t="array" ref="AQ69">$E69*IFERROR(IF($D69&lt;=AQ$5,INDEX($E$15:$E$16,MATCH(AQ$5,$H$5:$CA$5,0)-MATCH($D69,$D$18:$D$90,0)+1,0),0),0)</f>
        <v>0</v>
      </c>
      <c r="AR69" s="138" cm="1">
        <f t="array" ref="AR69">$E69*IFERROR(IF($D69&lt;=AR$5,INDEX($E$15:$E$16,MATCH(AR$5,$H$5:$CA$5,0)-MATCH($D69,$D$18:$D$90,0)+1,0),0),0)</f>
        <v>0</v>
      </c>
      <c r="AS69" s="138" cm="1">
        <f t="array" ref="AS69">$E69*IFERROR(IF($D69&lt;=AS$5,INDEX($E$15:$E$16,MATCH(AS$5,$H$5:$CA$5,0)-MATCH($D69,$D$18:$D$90,0)+1,0),0),0)</f>
        <v>0</v>
      </c>
      <c r="AT69" s="138" cm="1">
        <f t="array" ref="AT69">$E69*IFERROR(IF($D69&lt;=AT$5,INDEX($E$15:$E$16,MATCH(AT$5,$H$5:$CA$5,0)-MATCH($D69,$D$18:$D$90,0)+1,0),0),0)</f>
        <v>0</v>
      </c>
      <c r="AU69" s="138" cm="1">
        <f t="array" ref="AU69">$E69*IFERROR(IF($D69&lt;=AU$5,INDEX($E$15:$E$16,MATCH(AU$5,$H$5:$CA$5,0)-MATCH($D69,$D$18:$D$90,0)+1,0),0),0)</f>
        <v>0</v>
      </c>
      <c r="AV69" s="138" cm="1">
        <f t="array" ref="AV69">$E69*IFERROR(IF($D69&lt;=AV$5,INDEX($E$15:$E$16,MATCH(AV$5,$H$5:$CA$5,0)-MATCH($D69,$D$18:$D$90,0)+1,0),0),0)</f>
        <v>0</v>
      </c>
      <c r="AW69" s="138" cm="1">
        <f t="array" ref="AW69">$E69*IFERROR(IF($D69&lt;=AW$5,INDEX($E$15:$E$16,MATCH(AW$5,$H$5:$CA$5,0)-MATCH($D69,$D$18:$D$90,0)+1,0),0),0)</f>
        <v>0</v>
      </c>
      <c r="AX69" s="138" cm="1">
        <f t="array" ref="AX69">$E69*IFERROR(IF($D69&lt;=AX$5,INDEX($E$15:$E$16,MATCH(AX$5,$H$5:$CA$5,0)-MATCH($D69,$D$18:$D$90,0)+1,0),0),0)</f>
        <v>0</v>
      </c>
      <c r="AY69" s="138" cm="1">
        <f t="array" ref="AY69">$E69*IFERROR(IF($D69&lt;=AY$5,INDEX($E$15:$E$16,MATCH(AY$5,$H$5:$CA$5,0)-MATCH($D69,$D$18:$D$90,0)+1,0),0),0)</f>
        <v>0</v>
      </c>
      <c r="AZ69" s="138" cm="1">
        <f t="array" ref="AZ69">$E69*IFERROR(IF($D69&lt;=AZ$5,INDEX($E$15:$E$16,MATCH(AZ$5,$H$5:$CA$5,0)-MATCH($D69,$D$18:$D$90,0)+1,0),0),0)</f>
        <v>0</v>
      </c>
      <c r="BA69" s="138" cm="1">
        <f t="array" ref="BA69">$E69*IFERROR(IF($D69&lt;=BA$5,INDEX($E$15:$E$16,MATCH(BA$5,$H$5:$CA$5,0)-MATCH($D69,$D$18:$D$90,0)+1,0),0),0)</f>
        <v>0</v>
      </c>
      <c r="BB69" s="138" cm="1">
        <f t="array" ref="BB69">$E69*IFERROR(IF($D69&lt;=BB$5,INDEX($E$15:$E$16,MATCH(BB$5,$H$5:$CA$5,0)-MATCH($D69,$D$18:$D$90,0)+1,0),0),0)</f>
        <v>0</v>
      </c>
      <c r="BC69" s="138" cm="1">
        <f t="array" ref="BC69">$E69*IFERROR(IF($D69&lt;=BC$5,INDEX($E$15:$E$16,MATCH(BC$5,$H$5:$CA$5,0)-MATCH($D69,$D$18:$D$90,0)+1,0),0),0)</f>
        <v>0</v>
      </c>
      <c r="BD69" s="138" cm="1">
        <f t="array" ref="BD69">$E69*IFERROR(IF($D69&lt;=BD$5,INDEX($E$15:$E$16,MATCH(BD$5,$H$5:$CA$5,0)-MATCH($D69,$D$18:$D$90,0)+1,0),0),0)</f>
        <v>0</v>
      </c>
      <c r="BE69" s="138" cm="1">
        <f t="array" ref="BE69">$E69*IFERROR(IF($D69&lt;=BE$5,INDEX($E$15:$E$16,MATCH(BE$5,$H$5:$CA$5,0)-MATCH($D69,$D$18:$D$90,0)+1,0),0),0)</f>
        <v>0</v>
      </c>
      <c r="BF69" s="138" cm="1">
        <f t="array" ref="BF69">$E69*IFERROR(IF($D69&lt;=BF$5,INDEX($E$15:$E$16,MATCH(BF$5,$H$5:$CA$5,0)-MATCH($D69,$D$18:$D$90,0)+1,0),0),0)</f>
        <v>0</v>
      </c>
      <c r="BG69" s="138" cm="1">
        <f t="array" ref="BG69">$E69*IFERROR(IF($D69&lt;=BG$5,INDEX($E$15:$E$16,MATCH(BG$5,$H$5:$CA$5,0)-MATCH($D69,$D$18:$D$90,0)+1,0),0),0)</f>
        <v>276302.51041666669</v>
      </c>
      <c r="BH69" s="138" cm="1">
        <f t="array" ref="BH69">$E69*IFERROR(IF($D69&lt;=BH$5,INDEX($E$15:$E$16,MATCH(BH$5,$H$5:$CA$5,0)-MATCH($D69,$D$18:$D$90,0)+1,0),0),0)</f>
        <v>276302.51041666669</v>
      </c>
      <c r="BI69" s="138" cm="1">
        <f t="array" ref="BI69">$E69*IFERROR(IF($D69&lt;=BI$5,INDEX($E$15:$E$16,MATCH(BI$5,$H$5:$CA$5,0)-MATCH($D69,$D$18:$D$90,0)+1,0),0),0)</f>
        <v>0</v>
      </c>
      <c r="BJ69" s="138" cm="1">
        <f t="array" ref="BJ69">$E69*IFERROR(IF($D69&lt;=BJ$5,INDEX($E$15:$E$16,MATCH(BJ$5,$H$5:$CA$5,0)-MATCH($D69,$D$18:$D$90,0)+1,0),0),0)</f>
        <v>0</v>
      </c>
      <c r="BK69" s="138" cm="1">
        <f t="array" ref="BK69">$E69*IFERROR(IF($D69&lt;=BK$5,INDEX($E$15:$E$16,MATCH(BK$5,$H$5:$CA$5,0)-MATCH($D69,$D$18:$D$90,0)+1,0),0),0)</f>
        <v>0</v>
      </c>
      <c r="BL69" s="138" cm="1">
        <f t="array" ref="BL69">$E69*IFERROR(IF($D69&lt;=BL$5,INDEX($E$15:$E$16,MATCH(BL$5,$H$5:$CA$5,0)-MATCH($D69,$D$18:$D$90,0)+1,0),0),0)</f>
        <v>0</v>
      </c>
      <c r="BM69" s="138" cm="1">
        <f t="array" ref="BM69">$E69*IFERROR(IF($D69&lt;=BM$5,INDEX($E$15:$E$16,MATCH(BM$5,$H$5:$CA$5,0)-MATCH($D69,$D$18:$D$90,0)+1,0),0),0)</f>
        <v>0</v>
      </c>
      <c r="BN69" s="138" cm="1">
        <f t="array" ref="BN69">$E69*IFERROR(IF($D69&lt;=BN$5,INDEX($E$15:$E$16,MATCH(BN$5,$H$5:$CA$5,0)-MATCH($D69,$D$18:$D$90,0)+1,0),0),0)</f>
        <v>0</v>
      </c>
      <c r="BO69" s="138" cm="1">
        <f t="array" ref="BO69">$E69*IFERROR(IF($D69&lt;=BO$5,INDEX($E$15:$E$16,MATCH(BO$5,$H$5:$CA$5,0)-MATCH($D69,$D$18:$D$90,0)+1,0),0),0)</f>
        <v>0</v>
      </c>
      <c r="BP69" s="138" cm="1">
        <f t="array" ref="BP69">$E69*IFERROR(IF($D69&lt;=BP$5,INDEX($E$15:$E$16,MATCH(BP$5,$H$5:$CA$5,0)-MATCH($D69,$D$18:$D$90,0)+1,0),0),0)</f>
        <v>0</v>
      </c>
      <c r="BQ69" s="138" cm="1">
        <f t="array" ref="BQ69">$E69*IFERROR(IF($D69&lt;=BQ$5,INDEX($E$15:$E$16,MATCH(BQ$5,$H$5:$CA$5,0)-MATCH($D69,$D$18:$D$90,0)+1,0),0),0)</f>
        <v>0</v>
      </c>
      <c r="BR69" s="138" cm="1">
        <f t="array" ref="BR69">$E69*IFERROR(IF($D69&lt;=BR$5,INDEX($E$15:$E$16,MATCH(BR$5,$H$5:$CA$5,0)-MATCH($D69,$D$18:$D$90,0)+1,0),0),0)</f>
        <v>0</v>
      </c>
      <c r="BS69" s="138" cm="1">
        <f t="array" ref="BS69">$E69*IFERROR(IF($D69&lt;=BS$5,INDEX($E$15:$E$16,MATCH(BS$5,$H$5:$CA$5,0)-MATCH($D69,$D$18:$D$90,0)+1,0),0),0)</f>
        <v>0</v>
      </c>
      <c r="BT69" s="138" cm="1">
        <f t="array" ref="BT69">$E69*IFERROR(IF($D69&lt;=BT$5,INDEX($E$15:$E$16,MATCH(BT$5,$H$5:$CA$5,0)-MATCH($D69,$D$18:$D$90,0)+1,0),0),0)</f>
        <v>0</v>
      </c>
      <c r="BU69" s="138" cm="1">
        <f t="array" ref="BU69">$E69*IFERROR(IF($D69&lt;=BU$5,INDEX($E$15:$E$16,MATCH(BU$5,$H$5:$CA$5,0)-MATCH($D69,$D$18:$D$90,0)+1,0),0),0)</f>
        <v>0</v>
      </c>
      <c r="BV69" s="138" cm="1">
        <f t="array" ref="BV69">$E69*IFERROR(IF($D69&lt;=BV$5,INDEX($E$15:$E$16,MATCH(BV$5,$H$5:$CA$5,0)-MATCH($D69,$D$18:$D$90,0)+1,0),0),0)</f>
        <v>0</v>
      </c>
      <c r="BW69" s="138" cm="1">
        <f t="array" ref="BW69">$E69*IFERROR(IF($D69&lt;=BW$5,INDEX($E$15:$E$16,MATCH(BW$5,$H$5:$CA$5,0)-MATCH($D69,$D$18:$D$90,0)+1,0),0),0)</f>
        <v>0</v>
      </c>
      <c r="BX69" s="138" cm="1">
        <f t="array" ref="BX69">$E69*IFERROR(IF($D69&lt;=BX$5,INDEX($E$15:$E$16,MATCH(BX$5,$H$5:$CA$5,0)-MATCH($D69,$D$18:$D$90,0)+1,0),0),0)</f>
        <v>0</v>
      </c>
      <c r="BY69" s="138" cm="1">
        <f t="array" ref="BY69">$E69*IFERROR(IF($D69&lt;=BY$5,INDEX($E$15:$E$16,MATCH(BY$5,$H$5:$CA$5,0)-MATCH($D69,$D$18:$D$90,0)+1,0),0),0)</f>
        <v>0</v>
      </c>
      <c r="BZ69" s="138" cm="1">
        <f t="array" ref="BZ69">$E69*IFERROR(IF($D69&lt;=BZ$5,INDEX($E$15:$E$16,MATCH(BZ$5,$H$5:$CA$5,0)-MATCH($D69,$D$18:$D$90,0)+1,0),0),0)</f>
        <v>0</v>
      </c>
      <c r="CA69" s="138" cm="1">
        <f t="array" ref="CA69">$E69*IFERROR(IF($D69&lt;=CA$5,INDEX($E$15:$E$16,MATCH(CA$5,$H$5:$CA$5,0)-MATCH($D69,$D$18:$D$90,0)+1,0),0),0)</f>
        <v>0</v>
      </c>
    </row>
    <row r="70" spans="4:79" outlineLevel="1">
      <c r="D70" s="24">
        <f t="shared" si="10"/>
        <v>47634</v>
      </c>
      <c r="E70" s="137" cm="1">
        <f t="array" ref="E70">INDEX($H$7:$CA$7,0,MATCH($D70,$H$5:$CA$5,0))</f>
        <v>492827.66666666669</v>
      </c>
      <c r="H70" s="138" cm="1">
        <f t="array" ref="H70">$E70*IFERROR(IF($D70&lt;=H$5,INDEX($E$15:$E$16,MATCH(H$5,$H$5:$CA$5,0)-MATCH($D70,$D$18:$D$90,0)+1,0),0),0)</f>
        <v>0</v>
      </c>
      <c r="I70" s="138" cm="1">
        <f t="array" ref="I70">$E70*IFERROR(IF($D70&lt;=I$5,INDEX($E$15:$E$16,MATCH(I$5,$H$5:$CA$5,0)-MATCH($D70,$D$18:$D$90,0)+1,0),0),0)</f>
        <v>0</v>
      </c>
      <c r="J70" s="138" cm="1">
        <f t="array" ref="J70">$E70*IFERROR(IF($D70&lt;=J$5,INDEX($E$15:$E$16,MATCH(J$5,$H$5:$CA$5,0)-MATCH($D70,$D$18:$D$90,0)+1,0),0),0)</f>
        <v>0</v>
      </c>
      <c r="K70" s="138" cm="1">
        <f t="array" ref="K70">$E70*IFERROR(IF($D70&lt;=K$5,INDEX($E$15:$E$16,MATCH(K$5,$H$5:$CA$5,0)-MATCH($D70,$D$18:$D$90,0)+1,0),0),0)</f>
        <v>0</v>
      </c>
      <c r="L70" s="138" cm="1">
        <f t="array" ref="L70">$E70*IFERROR(IF($D70&lt;=L$5,INDEX($E$15:$E$16,MATCH(L$5,$H$5:$CA$5,0)-MATCH($D70,$D$18:$D$90,0)+1,0),0),0)</f>
        <v>0</v>
      </c>
      <c r="M70" s="138" cm="1">
        <f t="array" ref="M70">$E70*IFERROR(IF($D70&lt;=M$5,INDEX($E$15:$E$16,MATCH(M$5,$H$5:$CA$5,0)-MATCH($D70,$D$18:$D$90,0)+1,0),0),0)</f>
        <v>0</v>
      </c>
      <c r="N70" s="138" cm="1">
        <f t="array" ref="N70">$E70*IFERROR(IF($D70&lt;=N$5,INDEX($E$15:$E$16,MATCH(N$5,$H$5:$CA$5,0)-MATCH($D70,$D$18:$D$90,0)+1,0),0),0)</f>
        <v>0</v>
      </c>
      <c r="O70" s="138" cm="1">
        <f t="array" ref="O70">$E70*IFERROR(IF($D70&lt;=O$5,INDEX($E$15:$E$16,MATCH(O$5,$H$5:$CA$5,0)-MATCH($D70,$D$18:$D$90,0)+1,0),0),0)</f>
        <v>0</v>
      </c>
      <c r="P70" s="138" cm="1">
        <f t="array" ref="P70">$E70*IFERROR(IF($D70&lt;=P$5,INDEX($E$15:$E$16,MATCH(P$5,$H$5:$CA$5,0)-MATCH($D70,$D$18:$D$90,0)+1,0),0),0)</f>
        <v>0</v>
      </c>
      <c r="Q70" s="138" cm="1">
        <f t="array" ref="Q70">$E70*IFERROR(IF($D70&lt;=Q$5,INDEX($E$15:$E$16,MATCH(Q$5,$H$5:$CA$5,0)-MATCH($D70,$D$18:$D$90,0)+1,0),0),0)</f>
        <v>0</v>
      </c>
      <c r="R70" s="138" cm="1">
        <f t="array" ref="R70">$E70*IFERROR(IF($D70&lt;=R$5,INDEX($E$15:$E$16,MATCH(R$5,$H$5:$CA$5,0)-MATCH($D70,$D$18:$D$90,0)+1,0),0),0)</f>
        <v>0</v>
      </c>
      <c r="S70" s="138" cm="1">
        <f t="array" ref="S70">$E70*IFERROR(IF($D70&lt;=S$5,INDEX($E$15:$E$16,MATCH(S$5,$H$5:$CA$5,0)-MATCH($D70,$D$18:$D$90,0)+1,0),0),0)</f>
        <v>0</v>
      </c>
      <c r="T70" s="138" cm="1">
        <f t="array" ref="T70">$E70*IFERROR(IF($D70&lt;=T$5,INDEX($E$15:$E$16,MATCH(T$5,$H$5:$CA$5,0)-MATCH($D70,$D$18:$D$90,0)+1,0),0),0)</f>
        <v>0</v>
      </c>
      <c r="U70" s="138" cm="1">
        <f t="array" ref="U70">$E70*IFERROR(IF($D70&lt;=U$5,INDEX($E$15:$E$16,MATCH(U$5,$H$5:$CA$5,0)-MATCH($D70,$D$18:$D$90,0)+1,0),0),0)</f>
        <v>0</v>
      </c>
      <c r="V70" s="138" cm="1">
        <f t="array" ref="V70">$E70*IFERROR(IF($D70&lt;=V$5,INDEX($E$15:$E$16,MATCH(V$5,$H$5:$CA$5,0)-MATCH($D70,$D$18:$D$90,0)+1,0),0),0)</f>
        <v>0</v>
      </c>
      <c r="W70" s="138" cm="1">
        <f t="array" ref="W70">$E70*IFERROR(IF($D70&lt;=W$5,INDEX($E$15:$E$16,MATCH(W$5,$H$5:$CA$5,0)-MATCH($D70,$D$18:$D$90,0)+1,0),0),0)</f>
        <v>0</v>
      </c>
      <c r="X70" s="138" cm="1">
        <f t="array" ref="X70">$E70*IFERROR(IF($D70&lt;=X$5,INDEX($E$15:$E$16,MATCH(X$5,$H$5:$CA$5,0)-MATCH($D70,$D$18:$D$90,0)+1,0),0),0)</f>
        <v>0</v>
      </c>
      <c r="Y70" s="138" cm="1">
        <f t="array" ref="Y70">$E70*IFERROR(IF($D70&lt;=Y$5,INDEX($E$15:$E$16,MATCH(Y$5,$H$5:$CA$5,0)-MATCH($D70,$D$18:$D$90,0)+1,0),0),0)</f>
        <v>0</v>
      </c>
      <c r="Z70" s="138" cm="1">
        <f t="array" ref="Z70">$E70*IFERROR(IF($D70&lt;=Z$5,INDEX($E$15:$E$16,MATCH(Z$5,$H$5:$CA$5,0)-MATCH($D70,$D$18:$D$90,0)+1,0),0),0)</f>
        <v>0</v>
      </c>
      <c r="AA70" s="138" cm="1">
        <f t="array" ref="AA70">$E70*IFERROR(IF($D70&lt;=AA$5,INDEX($E$15:$E$16,MATCH(AA$5,$H$5:$CA$5,0)-MATCH($D70,$D$18:$D$90,0)+1,0),0),0)</f>
        <v>0</v>
      </c>
      <c r="AB70" s="138" cm="1">
        <f t="array" ref="AB70">$E70*IFERROR(IF($D70&lt;=AB$5,INDEX($E$15:$E$16,MATCH(AB$5,$H$5:$CA$5,0)-MATCH($D70,$D$18:$D$90,0)+1,0),0),0)</f>
        <v>0</v>
      </c>
      <c r="AC70" s="138" cm="1">
        <f t="array" ref="AC70">$E70*IFERROR(IF($D70&lt;=AC$5,INDEX($E$15:$E$16,MATCH(AC$5,$H$5:$CA$5,0)-MATCH($D70,$D$18:$D$90,0)+1,0),0),0)</f>
        <v>0</v>
      </c>
      <c r="AD70" s="138" cm="1">
        <f t="array" ref="AD70">$E70*IFERROR(IF($D70&lt;=AD$5,INDEX($E$15:$E$16,MATCH(AD$5,$H$5:$CA$5,0)-MATCH($D70,$D$18:$D$90,0)+1,0),0),0)</f>
        <v>0</v>
      </c>
      <c r="AE70" s="138" cm="1">
        <f t="array" ref="AE70">$E70*IFERROR(IF($D70&lt;=AE$5,INDEX($E$15:$E$16,MATCH(AE$5,$H$5:$CA$5,0)-MATCH($D70,$D$18:$D$90,0)+1,0),0),0)</f>
        <v>0</v>
      </c>
      <c r="AF70" s="138" cm="1">
        <f t="array" ref="AF70">$E70*IFERROR(IF($D70&lt;=AF$5,INDEX($E$15:$E$16,MATCH(AF$5,$H$5:$CA$5,0)-MATCH($D70,$D$18:$D$90,0)+1,0),0),0)</f>
        <v>0</v>
      </c>
      <c r="AG70" s="138" cm="1">
        <f t="array" ref="AG70">$E70*IFERROR(IF($D70&lt;=AG$5,INDEX($E$15:$E$16,MATCH(AG$5,$H$5:$CA$5,0)-MATCH($D70,$D$18:$D$90,0)+1,0),0),0)</f>
        <v>0</v>
      </c>
      <c r="AH70" s="138" cm="1">
        <f t="array" ref="AH70">$E70*IFERROR(IF($D70&lt;=AH$5,INDEX($E$15:$E$16,MATCH(AH$5,$H$5:$CA$5,0)-MATCH($D70,$D$18:$D$90,0)+1,0),0),0)</f>
        <v>0</v>
      </c>
      <c r="AI70" s="138" cm="1">
        <f t="array" ref="AI70">$E70*IFERROR(IF($D70&lt;=AI$5,INDEX($E$15:$E$16,MATCH(AI$5,$H$5:$CA$5,0)-MATCH($D70,$D$18:$D$90,0)+1,0),0),0)</f>
        <v>0</v>
      </c>
      <c r="AJ70" s="138" cm="1">
        <f t="array" ref="AJ70">$E70*IFERROR(IF($D70&lt;=AJ$5,INDEX($E$15:$E$16,MATCH(AJ$5,$H$5:$CA$5,0)-MATCH($D70,$D$18:$D$90,0)+1,0),0),0)</f>
        <v>0</v>
      </c>
      <c r="AK70" s="138" cm="1">
        <f t="array" ref="AK70">$E70*IFERROR(IF($D70&lt;=AK$5,INDEX($E$15:$E$16,MATCH(AK$5,$H$5:$CA$5,0)-MATCH($D70,$D$18:$D$90,0)+1,0),0),0)</f>
        <v>0</v>
      </c>
      <c r="AL70" s="138" cm="1">
        <f t="array" ref="AL70">$E70*IFERROR(IF($D70&lt;=AL$5,INDEX($E$15:$E$16,MATCH(AL$5,$H$5:$CA$5,0)-MATCH($D70,$D$18:$D$90,0)+1,0),0),0)</f>
        <v>0</v>
      </c>
      <c r="AM70" s="138" cm="1">
        <f t="array" ref="AM70">$E70*IFERROR(IF($D70&lt;=AM$5,INDEX($E$15:$E$16,MATCH(AM$5,$H$5:$CA$5,0)-MATCH($D70,$D$18:$D$90,0)+1,0),0),0)</f>
        <v>0</v>
      </c>
      <c r="AN70" s="138" cm="1">
        <f t="array" ref="AN70">$E70*IFERROR(IF($D70&lt;=AN$5,INDEX($E$15:$E$16,MATCH(AN$5,$H$5:$CA$5,0)-MATCH($D70,$D$18:$D$90,0)+1,0),0),0)</f>
        <v>0</v>
      </c>
      <c r="AO70" s="138" cm="1">
        <f t="array" ref="AO70">$E70*IFERROR(IF($D70&lt;=AO$5,INDEX($E$15:$E$16,MATCH(AO$5,$H$5:$CA$5,0)-MATCH($D70,$D$18:$D$90,0)+1,0),0),0)</f>
        <v>0</v>
      </c>
      <c r="AP70" s="138" cm="1">
        <f t="array" ref="AP70">$E70*IFERROR(IF($D70&lt;=AP$5,INDEX($E$15:$E$16,MATCH(AP$5,$H$5:$CA$5,0)-MATCH($D70,$D$18:$D$90,0)+1,0),0),0)</f>
        <v>0</v>
      </c>
      <c r="AQ70" s="138" cm="1">
        <f t="array" ref="AQ70">$E70*IFERROR(IF($D70&lt;=AQ$5,INDEX($E$15:$E$16,MATCH(AQ$5,$H$5:$CA$5,0)-MATCH($D70,$D$18:$D$90,0)+1,0),0),0)</f>
        <v>0</v>
      </c>
      <c r="AR70" s="138" cm="1">
        <f t="array" ref="AR70">$E70*IFERROR(IF($D70&lt;=AR$5,INDEX($E$15:$E$16,MATCH(AR$5,$H$5:$CA$5,0)-MATCH($D70,$D$18:$D$90,0)+1,0),0),0)</f>
        <v>0</v>
      </c>
      <c r="AS70" s="138" cm="1">
        <f t="array" ref="AS70">$E70*IFERROR(IF($D70&lt;=AS$5,INDEX($E$15:$E$16,MATCH(AS$5,$H$5:$CA$5,0)-MATCH($D70,$D$18:$D$90,0)+1,0),0),0)</f>
        <v>0</v>
      </c>
      <c r="AT70" s="138" cm="1">
        <f t="array" ref="AT70">$E70*IFERROR(IF($D70&lt;=AT$5,INDEX($E$15:$E$16,MATCH(AT$5,$H$5:$CA$5,0)-MATCH($D70,$D$18:$D$90,0)+1,0),0),0)</f>
        <v>0</v>
      </c>
      <c r="AU70" s="138" cm="1">
        <f t="array" ref="AU70">$E70*IFERROR(IF($D70&lt;=AU$5,INDEX($E$15:$E$16,MATCH(AU$5,$H$5:$CA$5,0)-MATCH($D70,$D$18:$D$90,0)+1,0),0),0)</f>
        <v>0</v>
      </c>
      <c r="AV70" s="138" cm="1">
        <f t="array" ref="AV70">$E70*IFERROR(IF($D70&lt;=AV$5,INDEX($E$15:$E$16,MATCH(AV$5,$H$5:$CA$5,0)-MATCH($D70,$D$18:$D$90,0)+1,0),0),0)</f>
        <v>0</v>
      </c>
      <c r="AW70" s="138" cm="1">
        <f t="array" ref="AW70">$E70*IFERROR(IF($D70&lt;=AW$5,INDEX($E$15:$E$16,MATCH(AW$5,$H$5:$CA$5,0)-MATCH($D70,$D$18:$D$90,0)+1,0),0),0)</f>
        <v>0</v>
      </c>
      <c r="AX70" s="138" cm="1">
        <f t="array" ref="AX70">$E70*IFERROR(IF($D70&lt;=AX$5,INDEX($E$15:$E$16,MATCH(AX$5,$H$5:$CA$5,0)-MATCH($D70,$D$18:$D$90,0)+1,0),0),0)</f>
        <v>0</v>
      </c>
      <c r="AY70" s="138" cm="1">
        <f t="array" ref="AY70">$E70*IFERROR(IF($D70&lt;=AY$5,INDEX($E$15:$E$16,MATCH(AY$5,$H$5:$CA$5,0)-MATCH($D70,$D$18:$D$90,0)+1,0),0),0)</f>
        <v>0</v>
      </c>
      <c r="AZ70" s="138" cm="1">
        <f t="array" ref="AZ70">$E70*IFERROR(IF($D70&lt;=AZ$5,INDEX($E$15:$E$16,MATCH(AZ$5,$H$5:$CA$5,0)-MATCH($D70,$D$18:$D$90,0)+1,0),0),0)</f>
        <v>0</v>
      </c>
      <c r="BA70" s="138" cm="1">
        <f t="array" ref="BA70">$E70*IFERROR(IF($D70&lt;=BA$5,INDEX($E$15:$E$16,MATCH(BA$5,$H$5:$CA$5,0)-MATCH($D70,$D$18:$D$90,0)+1,0),0),0)</f>
        <v>0</v>
      </c>
      <c r="BB70" s="138" cm="1">
        <f t="array" ref="BB70">$E70*IFERROR(IF($D70&lt;=BB$5,INDEX($E$15:$E$16,MATCH(BB$5,$H$5:$CA$5,0)-MATCH($D70,$D$18:$D$90,0)+1,0),0),0)</f>
        <v>0</v>
      </c>
      <c r="BC70" s="138" cm="1">
        <f t="array" ref="BC70">$E70*IFERROR(IF($D70&lt;=BC$5,INDEX($E$15:$E$16,MATCH(BC$5,$H$5:$CA$5,0)-MATCH($D70,$D$18:$D$90,0)+1,0),0),0)</f>
        <v>0</v>
      </c>
      <c r="BD70" s="138" cm="1">
        <f t="array" ref="BD70">$E70*IFERROR(IF($D70&lt;=BD$5,INDEX($E$15:$E$16,MATCH(BD$5,$H$5:$CA$5,0)-MATCH($D70,$D$18:$D$90,0)+1,0),0),0)</f>
        <v>0</v>
      </c>
      <c r="BE70" s="138" cm="1">
        <f t="array" ref="BE70">$E70*IFERROR(IF($D70&lt;=BE$5,INDEX($E$15:$E$16,MATCH(BE$5,$H$5:$CA$5,0)-MATCH($D70,$D$18:$D$90,0)+1,0),0),0)</f>
        <v>0</v>
      </c>
      <c r="BF70" s="138" cm="1">
        <f t="array" ref="BF70">$E70*IFERROR(IF($D70&lt;=BF$5,INDEX($E$15:$E$16,MATCH(BF$5,$H$5:$CA$5,0)-MATCH($D70,$D$18:$D$90,0)+1,0),0),0)</f>
        <v>0</v>
      </c>
      <c r="BG70" s="138" cm="1">
        <f t="array" ref="BG70">$E70*IFERROR(IF($D70&lt;=BG$5,INDEX($E$15:$E$16,MATCH(BG$5,$H$5:$CA$5,0)-MATCH($D70,$D$18:$D$90,0)+1,0),0),0)</f>
        <v>0</v>
      </c>
      <c r="BH70" s="138" cm="1">
        <f t="array" ref="BH70">$E70*IFERROR(IF($D70&lt;=BH$5,INDEX($E$15:$E$16,MATCH(BH$5,$H$5:$CA$5,0)-MATCH($D70,$D$18:$D$90,0)+1,0),0),0)</f>
        <v>246413.83333333334</v>
      </c>
      <c r="BI70" s="138" cm="1">
        <f t="array" ref="BI70">$E70*IFERROR(IF($D70&lt;=BI$5,INDEX($E$15:$E$16,MATCH(BI$5,$H$5:$CA$5,0)-MATCH($D70,$D$18:$D$90,0)+1,0),0),0)</f>
        <v>246413.83333333334</v>
      </c>
      <c r="BJ70" s="138" cm="1">
        <f t="array" ref="BJ70">$E70*IFERROR(IF($D70&lt;=BJ$5,INDEX($E$15:$E$16,MATCH(BJ$5,$H$5:$CA$5,0)-MATCH($D70,$D$18:$D$90,0)+1,0),0),0)</f>
        <v>0</v>
      </c>
      <c r="BK70" s="138" cm="1">
        <f t="array" ref="BK70">$E70*IFERROR(IF($D70&lt;=BK$5,INDEX($E$15:$E$16,MATCH(BK$5,$H$5:$CA$5,0)-MATCH($D70,$D$18:$D$90,0)+1,0),0),0)</f>
        <v>0</v>
      </c>
      <c r="BL70" s="138" cm="1">
        <f t="array" ref="BL70">$E70*IFERROR(IF($D70&lt;=BL$5,INDEX($E$15:$E$16,MATCH(BL$5,$H$5:$CA$5,0)-MATCH($D70,$D$18:$D$90,0)+1,0),0),0)</f>
        <v>0</v>
      </c>
      <c r="BM70" s="138" cm="1">
        <f t="array" ref="BM70">$E70*IFERROR(IF($D70&lt;=BM$5,INDEX($E$15:$E$16,MATCH(BM$5,$H$5:$CA$5,0)-MATCH($D70,$D$18:$D$90,0)+1,0),0),0)</f>
        <v>0</v>
      </c>
      <c r="BN70" s="138" cm="1">
        <f t="array" ref="BN70">$E70*IFERROR(IF($D70&lt;=BN$5,INDEX($E$15:$E$16,MATCH(BN$5,$H$5:$CA$5,0)-MATCH($D70,$D$18:$D$90,0)+1,0),0),0)</f>
        <v>0</v>
      </c>
      <c r="BO70" s="138" cm="1">
        <f t="array" ref="BO70">$E70*IFERROR(IF($D70&lt;=BO$5,INDEX($E$15:$E$16,MATCH(BO$5,$H$5:$CA$5,0)-MATCH($D70,$D$18:$D$90,0)+1,0),0),0)</f>
        <v>0</v>
      </c>
      <c r="BP70" s="138" cm="1">
        <f t="array" ref="BP70">$E70*IFERROR(IF($D70&lt;=BP$5,INDEX($E$15:$E$16,MATCH(BP$5,$H$5:$CA$5,0)-MATCH($D70,$D$18:$D$90,0)+1,0),0),0)</f>
        <v>0</v>
      </c>
      <c r="BQ70" s="138" cm="1">
        <f t="array" ref="BQ70">$E70*IFERROR(IF($D70&lt;=BQ$5,INDEX($E$15:$E$16,MATCH(BQ$5,$H$5:$CA$5,0)-MATCH($D70,$D$18:$D$90,0)+1,0),0),0)</f>
        <v>0</v>
      </c>
      <c r="BR70" s="138" cm="1">
        <f t="array" ref="BR70">$E70*IFERROR(IF($D70&lt;=BR$5,INDEX($E$15:$E$16,MATCH(BR$5,$H$5:$CA$5,0)-MATCH($D70,$D$18:$D$90,0)+1,0),0),0)</f>
        <v>0</v>
      </c>
      <c r="BS70" s="138" cm="1">
        <f t="array" ref="BS70">$E70*IFERROR(IF($D70&lt;=BS$5,INDEX($E$15:$E$16,MATCH(BS$5,$H$5:$CA$5,0)-MATCH($D70,$D$18:$D$90,0)+1,0),0),0)</f>
        <v>0</v>
      </c>
      <c r="BT70" s="138" cm="1">
        <f t="array" ref="BT70">$E70*IFERROR(IF($D70&lt;=BT$5,INDEX($E$15:$E$16,MATCH(BT$5,$H$5:$CA$5,0)-MATCH($D70,$D$18:$D$90,0)+1,0),0),0)</f>
        <v>0</v>
      </c>
      <c r="BU70" s="138" cm="1">
        <f t="array" ref="BU70">$E70*IFERROR(IF($D70&lt;=BU$5,INDEX($E$15:$E$16,MATCH(BU$5,$H$5:$CA$5,0)-MATCH($D70,$D$18:$D$90,0)+1,0),0),0)</f>
        <v>0</v>
      </c>
      <c r="BV70" s="138" cm="1">
        <f t="array" ref="BV70">$E70*IFERROR(IF($D70&lt;=BV$5,INDEX($E$15:$E$16,MATCH(BV$5,$H$5:$CA$5,0)-MATCH($D70,$D$18:$D$90,0)+1,0),0),0)</f>
        <v>0</v>
      </c>
      <c r="BW70" s="138" cm="1">
        <f t="array" ref="BW70">$E70*IFERROR(IF($D70&lt;=BW$5,INDEX($E$15:$E$16,MATCH(BW$5,$H$5:$CA$5,0)-MATCH($D70,$D$18:$D$90,0)+1,0),0),0)</f>
        <v>0</v>
      </c>
      <c r="BX70" s="138" cm="1">
        <f t="array" ref="BX70">$E70*IFERROR(IF($D70&lt;=BX$5,INDEX($E$15:$E$16,MATCH(BX$5,$H$5:$CA$5,0)-MATCH($D70,$D$18:$D$90,0)+1,0),0),0)</f>
        <v>0</v>
      </c>
      <c r="BY70" s="138" cm="1">
        <f t="array" ref="BY70">$E70*IFERROR(IF($D70&lt;=BY$5,INDEX($E$15:$E$16,MATCH(BY$5,$H$5:$CA$5,0)-MATCH($D70,$D$18:$D$90,0)+1,0),0),0)</f>
        <v>0</v>
      </c>
      <c r="BZ70" s="138" cm="1">
        <f t="array" ref="BZ70">$E70*IFERROR(IF($D70&lt;=BZ$5,INDEX($E$15:$E$16,MATCH(BZ$5,$H$5:$CA$5,0)-MATCH($D70,$D$18:$D$90,0)+1,0),0),0)</f>
        <v>0</v>
      </c>
      <c r="CA70" s="138" cm="1">
        <f t="array" ref="CA70">$E70*IFERROR(IF($D70&lt;=CA$5,INDEX($E$15:$E$16,MATCH(CA$5,$H$5:$CA$5,0)-MATCH($D70,$D$18:$D$90,0)+1,0),0),0)</f>
        <v>0</v>
      </c>
    </row>
    <row r="71" spans="4:79" outlineLevel="1">
      <c r="D71" s="24">
        <f t="shared" si="10"/>
        <v>47664</v>
      </c>
      <c r="E71" s="137" cm="1">
        <f t="array" ref="E71">INDEX($H$7:$CA$7,0,MATCH($D71,$H$5:$CA$5,0))</f>
        <v>493354.91666666669</v>
      </c>
      <c r="H71" s="138" cm="1">
        <f t="array" ref="H71">$E71*IFERROR(IF($D71&lt;=H$5,INDEX($E$15:$E$16,MATCH(H$5,$H$5:$CA$5,0)-MATCH($D71,$D$18:$D$90,0)+1,0),0),0)</f>
        <v>0</v>
      </c>
      <c r="I71" s="138" cm="1">
        <f t="array" ref="I71">$E71*IFERROR(IF($D71&lt;=I$5,INDEX($E$15:$E$16,MATCH(I$5,$H$5:$CA$5,0)-MATCH($D71,$D$18:$D$90,0)+1,0),0),0)</f>
        <v>0</v>
      </c>
      <c r="J71" s="138" cm="1">
        <f t="array" ref="J71">$E71*IFERROR(IF($D71&lt;=J$5,INDEX($E$15:$E$16,MATCH(J$5,$H$5:$CA$5,0)-MATCH($D71,$D$18:$D$90,0)+1,0),0),0)</f>
        <v>0</v>
      </c>
      <c r="K71" s="138" cm="1">
        <f t="array" ref="K71">$E71*IFERROR(IF($D71&lt;=K$5,INDEX($E$15:$E$16,MATCH(K$5,$H$5:$CA$5,0)-MATCH($D71,$D$18:$D$90,0)+1,0),0),0)</f>
        <v>0</v>
      </c>
      <c r="L71" s="138" cm="1">
        <f t="array" ref="L71">$E71*IFERROR(IF($D71&lt;=L$5,INDEX($E$15:$E$16,MATCH(L$5,$H$5:$CA$5,0)-MATCH($D71,$D$18:$D$90,0)+1,0),0),0)</f>
        <v>0</v>
      </c>
      <c r="M71" s="138" cm="1">
        <f t="array" ref="M71">$E71*IFERROR(IF($D71&lt;=M$5,INDEX($E$15:$E$16,MATCH(M$5,$H$5:$CA$5,0)-MATCH($D71,$D$18:$D$90,0)+1,0),0),0)</f>
        <v>0</v>
      </c>
      <c r="N71" s="138" cm="1">
        <f t="array" ref="N71">$E71*IFERROR(IF($D71&lt;=N$5,INDEX($E$15:$E$16,MATCH(N$5,$H$5:$CA$5,0)-MATCH($D71,$D$18:$D$90,0)+1,0),0),0)</f>
        <v>0</v>
      </c>
      <c r="O71" s="138" cm="1">
        <f t="array" ref="O71">$E71*IFERROR(IF($D71&lt;=O$5,INDEX($E$15:$E$16,MATCH(O$5,$H$5:$CA$5,0)-MATCH($D71,$D$18:$D$90,0)+1,0),0),0)</f>
        <v>0</v>
      </c>
      <c r="P71" s="138" cm="1">
        <f t="array" ref="P71">$E71*IFERROR(IF($D71&lt;=P$5,INDEX($E$15:$E$16,MATCH(P$5,$H$5:$CA$5,0)-MATCH($D71,$D$18:$D$90,0)+1,0),0),0)</f>
        <v>0</v>
      </c>
      <c r="Q71" s="138" cm="1">
        <f t="array" ref="Q71">$E71*IFERROR(IF($D71&lt;=Q$5,INDEX($E$15:$E$16,MATCH(Q$5,$H$5:$CA$5,0)-MATCH($D71,$D$18:$D$90,0)+1,0),0),0)</f>
        <v>0</v>
      </c>
      <c r="R71" s="138" cm="1">
        <f t="array" ref="R71">$E71*IFERROR(IF($D71&lt;=R$5,INDEX($E$15:$E$16,MATCH(R$5,$H$5:$CA$5,0)-MATCH($D71,$D$18:$D$90,0)+1,0),0),0)</f>
        <v>0</v>
      </c>
      <c r="S71" s="138" cm="1">
        <f t="array" ref="S71">$E71*IFERROR(IF($D71&lt;=S$5,INDEX($E$15:$E$16,MATCH(S$5,$H$5:$CA$5,0)-MATCH($D71,$D$18:$D$90,0)+1,0),0),0)</f>
        <v>0</v>
      </c>
      <c r="T71" s="138" cm="1">
        <f t="array" ref="T71">$E71*IFERROR(IF($D71&lt;=T$5,INDEX($E$15:$E$16,MATCH(T$5,$H$5:$CA$5,0)-MATCH($D71,$D$18:$D$90,0)+1,0),0),0)</f>
        <v>0</v>
      </c>
      <c r="U71" s="138" cm="1">
        <f t="array" ref="U71">$E71*IFERROR(IF($D71&lt;=U$5,INDEX($E$15:$E$16,MATCH(U$5,$H$5:$CA$5,0)-MATCH($D71,$D$18:$D$90,0)+1,0),0),0)</f>
        <v>0</v>
      </c>
      <c r="V71" s="138" cm="1">
        <f t="array" ref="V71">$E71*IFERROR(IF($D71&lt;=V$5,INDEX($E$15:$E$16,MATCH(V$5,$H$5:$CA$5,0)-MATCH($D71,$D$18:$D$90,0)+1,0),0),0)</f>
        <v>0</v>
      </c>
      <c r="W71" s="138" cm="1">
        <f t="array" ref="W71">$E71*IFERROR(IF($D71&lt;=W$5,INDEX($E$15:$E$16,MATCH(W$5,$H$5:$CA$5,0)-MATCH($D71,$D$18:$D$90,0)+1,0),0),0)</f>
        <v>0</v>
      </c>
      <c r="X71" s="138" cm="1">
        <f t="array" ref="X71">$E71*IFERROR(IF($D71&lt;=X$5,INDEX($E$15:$E$16,MATCH(X$5,$H$5:$CA$5,0)-MATCH($D71,$D$18:$D$90,0)+1,0),0),0)</f>
        <v>0</v>
      </c>
      <c r="Y71" s="138" cm="1">
        <f t="array" ref="Y71">$E71*IFERROR(IF($D71&lt;=Y$5,INDEX($E$15:$E$16,MATCH(Y$5,$H$5:$CA$5,0)-MATCH($D71,$D$18:$D$90,0)+1,0),0),0)</f>
        <v>0</v>
      </c>
      <c r="Z71" s="138" cm="1">
        <f t="array" ref="Z71">$E71*IFERROR(IF($D71&lt;=Z$5,INDEX($E$15:$E$16,MATCH(Z$5,$H$5:$CA$5,0)-MATCH($D71,$D$18:$D$90,0)+1,0),0),0)</f>
        <v>0</v>
      </c>
      <c r="AA71" s="138" cm="1">
        <f t="array" ref="AA71">$E71*IFERROR(IF($D71&lt;=AA$5,INDEX($E$15:$E$16,MATCH(AA$5,$H$5:$CA$5,0)-MATCH($D71,$D$18:$D$90,0)+1,0),0),0)</f>
        <v>0</v>
      </c>
      <c r="AB71" s="138" cm="1">
        <f t="array" ref="AB71">$E71*IFERROR(IF($D71&lt;=AB$5,INDEX($E$15:$E$16,MATCH(AB$5,$H$5:$CA$5,0)-MATCH($D71,$D$18:$D$90,0)+1,0),0),0)</f>
        <v>0</v>
      </c>
      <c r="AC71" s="138" cm="1">
        <f t="array" ref="AC71">$E71*IFERROR(IF($D71&lt;=AC$5,INDEX($E$15:$E$16,MATCH(AC$5,$H$5:$CA$5,0)-MATCH($D71,$D$18:$D$90,0)+1,0),0),0)</f>
        <v>0</v>
      </c>
      <c r="AD71" s="138" cm="1">
        <f t="array" ref="AD71">$E71*IFERROR(IF($D71&lt;=AD$5,INDEX($E$15:$E$16,MATCH(AD$5,$H$5:$CA$5,0)-MATCH($D71,$D$18:$D$90,0)+1,0),0),0)</f>
        <v>0</v>
      </c>
      <c r="AE71" s="138" cm="1">
        <f t="array" ref="AE71">$E71*IFERROR(IF($D71&lt;=AE$5,INDEX($E$15:$E$16,MATCH(AE$5,$H$5:$CA$5,0)-MATCH($D71,$D$18:$D$90,0)+1,0),0),0)</f>
        <v>0</v>
      </c>
      <c r="AF71" s="138" cm="1">
        <f t="array" ref="AF71">$E71*IFERROR(IF($D71&lt;=AF$5,INDEX($E$15:$E$16,MATCH(AF$5,$H$5:$CA$5,0)-MATCH($D71,$D$18:$D$90,0)+1,0),0),0)</f>
        <v>0</v>
      </c>
      <c r="AG71" s="138" cm="1">
        <f t="array" ref="AG71">$E71*IFERROR(IF($D71&lt;=AG$5,INDEX($E$15:$E$16,MATCH(AG$5,$H$5:$CA$5,0)-MATCH($D71,$D$18:$D$90,0)+1,0),0),0)</f>
        <v>0</v>
      </c>
      <c r="AH71" s="138" cm="1">
        <f t="array" ref="AH71">$E71*IFERROR(IF($D71&lt;=AH$5,INDEX($E$15:$E$16,MATCH(AH$5,$H$5:$CA$5,0)-MATCH($D71,$D$18:$D$90,0)+1,0),0),0)</f>
        <v>0</v>
      </c>
      <c r="AI71" s="138" cm="1">
        <f t="array" ref="AI71">$E71*IFERROR(IF($D71&lt;=AI$5,INDEX($E$15:$E$16,MATCH(AI$5,$H$5:$CA$5,0)-MATCH($D71,$D$18:$D$90,0)+1,0),0),0)</f>
        <v>0</v>
      </c>
      <c r="AJ71" s="138" cm="1">
        <f t="array" ref="AJ71">$E71*IFERROR(IF($D71&lt;=AJ$5,INDEX($E$15:$E$16,MATCH(AJ$5,$H$5:$CA$5,0)-MATCH($D71,$D$18:$D$90,0)+1,0),0),0)</f>
        <v>0</v>
      </c>
      <c r="AK71" s="138" cm="1">
        <f t="array" ref="AK71">$E71*IFERROR(IF($D71&lt;=AK$5,INDEX($E$15:$E$16,MATCH(AK$5,$H$5:$CA$5,0)-MATCH($D71,$D$18:$D$90,0)+1,0),0),0)</f>
        <v>0</v>
      </c>
      <c r="AL71" s="138" cm="1">
        <f t="array" ref="AL71">$E71*IFERROR(IF($D71&lt;=AL$5,INDEX($E$15:$E$16,MATCH(AL$5,$H$5:$CA$5,0)-MATCH($D71,$D$18:$D$90,0)+1,0),0),0)</f>
        <v>0</v>
      </c>
      <c r="AM71" s="138" cm="1">
        <f t="array" ref="AM71">$E71*IFERROR(IF($D71&lt;=AM$5,INDEX($E$15:$E$16,MATCH(AM$5,$H$5:$CA$5,0)-MATCH($D71,$D$18:$D$90,0)+1,0),0),0)</f>
        <v>0</v>
      </c>
      <c r="AN71" s="138" cm="1">
        <f t="array" ref="AN71">$E71*IFERROR(IF($D71&lt;=AN$5,INDEX($E$15:$E$16,MATCH(AN$5,$H$5:$CA$5,0)-MATCH($D71,$D$18:$D$90,0)+1,0),0),0)</f>
        <v>0</v>
      </c>
      <c r="AO71" s="138" cm="1">
        <f t="array" ref="AO71">$E71*IFERROR(IF($D71&lt;=AO$5,INDEX($E$15:$E$16,MATCH(AO$5,$H$5:$CA$5,0)-MATCH($D71,$D$18:$D$90,0)+1,0),0),0)</f>
        <v>0</v>
      </c>
      <c r="AP71" s="138" cm="1">
        <f t="array" ref="AP71">$E71*IFERROR(IF($D71&lt;=AP$5,INDEX($E$15:$E$16,MATCH(AP$5,$H$5:$CA$5,0)-MATCH($D71,$D$18:$D$90,0)+1,0),0),0)</f>
        <v>0</v>
      </c>
      <c r="AQ71" s="138" cm="1">
        <f t="array" ref="AQ71">$E71*IFERROR(IF($D71&lt;=AQ$5,INDEX($E$15:$E$16,MATCH(AQ$5,$H$5:$CA$5,0)-MATCH($D71,$D$18:$D$90,0)+1,0),0),0)</f>
        <v>0</v>
      </c>
      <c r="AR71" s="138" cm="1">
        <f t="array" ref="AR71">$E71*IFERROR(IF($D71&lt;=AR$5,INDEX($E$15:$E$16,MATCH(AR$5,$H$5:$CA$5,0)-MATCH($D71,$D$18:$D$90,0)+1,0),0),0)</f>
        <v>0</v>
      </c>
      <c r="AS71" s="138" cm="1">
        <f t="array" ref="AS71">$E71*IFERROR(IF($D71&lt;=AS$5,INDEX($E$15:$E$16,MATCH(AS$5,$H$5:$CA$5,0)-MATCH($D71,$D$18:$D$90,0)+1,0),0),0)</f>
        <v>0</v>
      </c>
      <c r="AT71" s="138" cm="1">
        <f t="array" ref="AT71">$E71*IFERROR(IF($D71&lt;=AT$5,INDEX($E$15:$E$16,MATCH(AT$5,$H$5:$CA$5,0)-MATCH($D71,$D$18:$D$90,0)+1,0),0),0)</f>
        <v>0</v>
      </c>
      <c r="AU71" s="138" cm="1">
        <f t="array" ref="AU71">$E71*IFERROR(IF($D71&lt;=AU$5,INDEX($E$15:$E$16,MATCH(AU$5,$H$5:$CA$5,0)-MATCH($D71,$D$18:$D$90,0)+1,0),0),0)</f>
        <v>0</v>
      </c>
      <c r="AV71" s="138" cm="1">
        <f t="array" ref="AV71">$E71*IFERROR(IF($D71&lt;=AV$5,INDEX($E$15:$E$16,MATCH(AV$5,$H$5:$CA$5,0)-MATCH($D71,$D$18:$D$90,0)+1,0),0),0)</f>
        <v>0</v>
      </c>
      <c r="AW71" s="138" cm="1">
        <f t="array" ref="AW71">$E71*IFERROR(IF($D71&lt;=AW$5,INDEX($E$15:$E$16,MATCH(AW$5,$H$5:$CA$5,0)-MATCH($D71,$D$18:$D$90,0)+1,0),0),0)</f>
        <v>0</v>
      </c>
      <c r="AX71" s="138" cm="1">
        <f t="array" ref="AX71">$E71*IFERROR(IF($D71&lt;=AX$5,INDEX($E$15:$E$16,MATCH(AX$5,$H$5:$CA$5,0)-MATCH($D71,$D$18:$D$90,0)+1,0),0),0)</f>
        <v>0</v>
      </c>
      <c r="AY71" s="138" cm="1">
        <f t="array" ref="AY71">$E71*IFERROR(IF($D71&lt;=AY$5,INDEX($E$15:$E$16,MATCH(AY$5,$H$5:$CA$5,0)-MATCH($D71,$D$18:$D$90,0)+1,0),0),0)</f>
        <v>0</v>
      </c>
      <c r="AZ71" s="138" cm="1">
        <f t="array" ref="AZ71">$E71*IFERROR(IF($D71&lt;=AZ$5,INDEX($E$15:$E$16,MATCH(AZ$5,$H$5:$CA$5,0)-MATCH($D71,$D$18:$D$90,0)+1,0),0),0)</f>
        <v>0</v>
      </c>
      <c r="BA71" s="138" cm="1">
        <f t="array" ref="BA71">$E71*IFERROR(IF($D71&lt;=BA$5,INDEX($E$15:$E$16,MATCH(BA$5,$H$5:$CA$5,0)-MATCH($D71,$D$18:$D$90,0)+1,0),0),0)</f>
        <v>0</v>
      </c>
      <c r="BB71" s="138" cm="1">
        <f t="array" ref="BB71">$E71*IFERROR(IF($D71&lt;=BB$5,INDEX($E$15:$E$16,MATCH(BB$5,$H$5:$CA$5,0)-MATCH($D71,$D$18:$D$90,0)+1,0),0),0)</f>
        <v>0</v>
      </c>
      <c r="BC71" s="138" cm="1">
        <f t="array" ref="BC71">$E71*IFERROR(IF($D71&lt;=BC$5,INDEX($E$15:$E$16,MATCH(BC$5,$H$5:$CA$5,0)-MATCH($D71,$D$18:$D$90,0)+1,0),0),0)</f>
        <v>0</v>
      </c>
      <c r="BD71" s="138" cm="1">
        <f t="array" ref="BD71">$E71*IFERROR(IF($D71&lt;=BD$5,INDEX($E$15:$E$16,MATCH(BD$5,$H$5:$CA$5,0)-MATCH($D71,$D$18:$D$90,0)+1,0),0),0)</f>
        <v>0</v>
      </c>
      <c r="BE71" s="138" cm="1">
        <f t="array" ref="BE71">$E71*IFERROR(IF($D71&lt;=BE$5,INDEX($E$15:$E$16,MATCH(BE$5,$H$5:$CA$5,0)-MATCH($D71,$D$18:$D$90,0)+1,0),0),0)</f>
        <v>0</v>
      </c>
      <c r="BF71" s="138" cm="1">
        <f t="array" ref="BF71">$E71*IFERROR(IF($D71&lt;=BF$5,INDEX($E$15:$E$16,MATCH(BF$5,$H$5:$CA$5,0)-MATCH($D71,$D$18:$D$90,0)+1,0),0),0)</f>
        <v>0</v>
      </c>
      <c r="BG71" s="138" cm="1">
        <f t="array" ref="BG71">$E71*IFERROR(IF($D71&lt;=BG$5,INDEX($E$15:$E$16,MATCH(BG$5,$H$5:$CA$5,0)-MATCH($D71,$D$18:$D$90,0)+1,0),0),0)</f>
        <v>0</v>
      </c>
      <c r="BH71" s="138" cm="1">
        <f t="array" ref="BH71">$E71*IFERROR(IF($D71&lt;=BH$5,INDEX($E$15:$E$16,MATCH(BH$5,$H$5:$CA$5,0)-MATCH($D71,$D$18:$D$90,0)+1,0),0),0)</f>
        <v>0</v>
      </c>
      <c r="BI71" s="138" cm="1">
        <f t="array" ref="BI71">$E71*IFERROR(IF($D71&lt;=BI$5,INDEX($E$15:$E$16,MATCH(BI$5,$H$5:$CA$5,0)-MATCH($D71,$D$18:$D$90,0)+1,0),0),0)</f>
        <v>246677.45833333334</v>
      </c>
      <c r="BJ71" s="138" cm="1">
        <f t="array" ref="BJ71">$E71*IFERROR(IF($D71&lt;=BJ$5,INDEX($E$15:$E$16,MATCH(BJ$5,$H$5:$CA$5,0)-MATCH($D71,$D$18:$D$90,0)+1,0),0),0)</f>
        <v>246677.45833333334</v>
      </c>
      <c r="BK71" s="138" cm="1">
        <f t="array" ref="BK71">$E71*IFERROR(IF($D71&lt;=BK$5,INDEX($E$15:$E$16,MATCH(BK$5,$H$5:$CA$5,0)-MATCH($D71,$D$18:$D$90,0)+1,0),0),0)</f>
        <v>0</v>
      </c>
      <c r="BL71" s="138" cm="1">
        <f t="array" ref="BL71">$E71*IFERROR(IF($D71&lt;=BL$5,INDEX($E$15:$E$16,MATCH(BL$5,$H$5:$CA$5,0)-MATCH($D71,$D$18:$D$90,0)+1,0),0),0)</f>
        <v>0</v>
      </c>
      <c r="BM71" s="138" cm="1">
        <f t="array" ref="BM71">$E71*IFERROR(IF($D71&lt;=BM$5,INDEX($E$15:$E$16,MATCH(BM$5,$H$5:$CA$5,0)-MATCH($D71,$D$18:$D$90,0)+1,0),0),0)</f>
        <v>0</v>
      </c>
      <c r="BN71" s="138" cm="1">
        <f t="array" ref="BN71">$E71*IFERROR(IF($D71&lt;=BN$5,INDEX($E$15:$E$16,MATCH(BN$5,$H$5:$CA$5,0)-MATCH($D71,$D$18:$D$90,0)+1,0),0),0)</f>
        <v>0</v>
      </c>
      <c r="BO71" s="138" cm="1">
        <f t="array" ref="BO71">$E71*IFERROR(IF($D71&lt;=BO$5,INDEX($E$15:$E$16,MATCH(BO$5,$H$5:$CA$5,0)-MATCH($D71,$D$18:$D$90,0)+1,0),0),0)</f>
        <v>0</v>
      </c>
      <c r="BP71" s="138" cm="1">
        <f t="array" ref="BP71">$E71*IFERROR(IF($D71&lt;=BP$5,INDEX($E$15:$E$16,MATCH(BP$5,$H$5:$CA$5,0)-MATCH($D71,$D$18:$D$90,0)+1,0),0),0)</f>
        <v>0</v>
      </c>
      <c r="BQ71" s="138" cm="1">
        <f t="array" ref="BQ71">$E71*IFERROR(IF($D71&lt;=BQ$5,INDEX($E$15:$E$16,MATCH(BQ$5,$H$5:$CA$5,0)-MATCH($D71,$D$18:$D$90,0)+1,0),0),0)</f>
        <v>0</v>
      </c>
      <c r="BR71" s="138" cm="1">
        <f t="array" ref="BR71">$E71*IFERROR(IF($D71&lt;=BR$5,INDEX($E$15:$E$16,MATCH(BR$5,$H$5:$CA$5,0)-MATCH($D71,$D$18:$D$90,0)+1,0),0),0)</f>
        <v>0</v>
      </c>
      <c r="BS71" s="138" cm="1">
        <f t="array" ref="BS71">$E71*IFERROR(IF($D71&lt;=BS$5,INDEX($E$15:$E$16,MATCH(BS$5,$H$5:$CA$5,0)-MATCH($D71,$D$18:$D$90,0)+1,0),0),0)</f>
        <v>0</v>
      </c>
      <c r="BT71" s="138" cm="1">
        <f t="array" ref="BT71">$E71*IFERROR(IF($D71&lt;=BT$5,INDEX($E$15:$E$16,MATCH(BT$5,$H$5:$CA$5,0)-MATCH($D71,$D$18:$D$90,0)+1,0),0),0)</f>
        <v>0</v>
      </c>
      <c r="BU71" s="138" cm="1">
        <f t="array" ref="BU71">$E71*IFERROR(IF($D71&lt;=BU$5,INDEX($E$15:$E$16,MATCH(BU$5,$H$5:$CA$5,0)-MATCH($D71,$D$18:$D$90,0)+1,0),0),0)</f>
        <v>0</v>
      </c>
      <c r="BV71" s="138" cm="1">
        <f t="array" ref="BV71">$E71*IFERROR(IF($D71&lt;=BV$5,INDEX($E$15:$E$16,MATCH(BV$5,$H$5:$CA$5,0)-MATCH($D71,$D$18:$D$90,0)+1,0),0),0)</f>
        <v>0</v>
      </c>
      <c r="BW71" s="138" cm="1">
        <f t="array" ref="BW71">$E71*IFERROR(IF($D71&lt;=BW$5,INDEX($E$15:$E$16,MATCH(BW$5,$H$5:$CA$5,0)-MATCH($D71,$D$18:$D$90,0)+1,0),0),0)</f>
        <v>0</v>
      </c>
      <c r="BX71" s="138" cm="1">
        <f t="array" ref="BX71">$E71*IFERROR(IF($D71&lt;=BX$5,INDEX($E$15:$E$16,MATCH(BX$5,$H$5:$CA$5,0)-MATCH($D71,$D$18:$D$90,0)+1,0),0),0)</f>
        <v>0</v>
      </c>
      <c r="BY71" s="138" cm="1">
        <f t="array" ref="BY71">$E71*IFERROR(IF($D71&lt;=BY$5,INDEX($E$15:$E$16,MATCH(BY$5,$H$5:$CA$5,0)-MATCH($D71,$D$18:$D$90,0)+1,0),0),0)</f>
        <v>0</v>
      </c>
      <c r="BZ71" s="138" cm="1">
        <f t="array" ref="BZ71">$E71*IFERROR(IF($D71&lt;=BZ$5,INDEX($E$15:$E$16,MATCH(BZ$5,$H$5:$CA$5,0)-MATCH($D71,$D$18:$D$90,0)+1,0),0),0)</f>
        <v>0</v>
      </c>
      <c r="CA71" s="138" cm="1">
        <f t="array" ref="CA71">$E71*IFERROR(IF($D71&lt;=CA$5,INDEX($E$15:$E$16,MATCH(CA$5,$H$5:$CA$5,0)-MATCH($D71,$D$18:$D$90,0)+1,0),0),0)</f>
        <v>0</v>
      </c>
    </row>
    <row r="72" spans="4:79" outlineLevel="1">
      <c r="D72" s="24">
        <f t="shared" si="10"/>
        <v>47695</v>
      </c>
      <c r="E72" s="137" cm="1">
        <f t="array" ref="E72">INDEX($H$7:$CA$7,0,MATCH($D72,$H$5:$CA$5,0))</f>
        <v>552605.02083333337</v>
      </c>
      <c r="H72" s="138" cm="1">
        <f t="array" ref="H72">$E72*IFERROR(IF($D72&lt;=H$5,INDEX($E$15:$E$16,MATCH(H$5,$H$5:$CA$5,0)-MATCH($D72,$D$18:$D$90,0)+1,0),0),0)</f>
        <v>0</v>
      </c>
      <c r="I72" s="138" cm="1">
        <f t="array" ref="I72">$E72*IFERROR(IF($D72&lt;=I$5,INDEX($E$15:$E$16,MATCH(I$5,$H$5:$CA$5,0)-MATCH($D72,$D$18:$D$90,0)+1,0),0),0)</f>
        <v>0</v>
      </c>
      <c r="J72" s="138" cm="1">
        <f t="array" ref="J72">$E72*IFERROR(IF($D72&lt;=J$5,INDEX($E$15:$E$16,MATCH(J$5,$H$5:$CA$5,0)-MATCH($D72,$D$18:$D$90,0)+1,0),0),0)</f>
        <v>0</v>
      </c>
      <c r="K72" s="138" cm="1">
        <f t="array" ref="K72">$E72*IFERROR(IF($D72&lt;=K$5,INDEX($E$15:$E$16,MATCH(K$5,$H$5:$CA$5,0)-MATCH($D72,$D$18:$D$90,0)+1,0),0),0)</f>
        <v>0</v>
      </c>
      <c r="L72" s="138" cm="1">
        <f t="array" ref="L72">$E72*IFERROR(IF($D72&lt;=L$5,INDEX($E$15:$E$16,MATCH(L$5,$H$5:$CA$5,0)-MATCH($D72,$D$18:$D$90,0)+1,0),0),0)</f>
        <v>0</v>
      </c>
      <c r="M72" s="138" cm="1">
        <f t="array" ref="M72">$E72*IFERROR(IF($D72&lt;=M$5,INDEX($E$15:$E$16,MATCH(M$5,$H$5:$CA$5,0)-MATCH($D72,$D$18:$D$90,0)+1,0),0),0)</f>
        <v>0</v>
      </c>
      <c r="N72" s="138" cm="1">
        <f t="array" ref="N72">$E72*IFERROR(IF($D72&lt;=N$5,INDEX($E$15:$E$16,MATCH(N$5,$H$5:$CA$5,0)-MATCH($D72,$D$18:$D$90,0)+1,0),0),0)</f>
        <v>0</v>
      </c>
      <c r="O72" s="138" cm="1">
        <f t="array" ref="O72">$E72*IFERROR(IF($D72&lt;=O$5,INDEX($E$15:$E$16,MATCH(O$5,$H$5:$CA$5,0)-MATCH($D72,$D$18:$D$90,0)+1,0),0),0)</f>
        <v>0</v>
      </c>
      <c r="P72" s="138" cm="1">
        <f t="array" ref="P72">$E72*IFERROR(IF($D72&lt;=P$5,INDEX($E$15:$E$16,MATCH(P$5,$H$5:$CA$5,0)-MATCH($D72,$D$18:$D$90,0)+1,0),0),0)</f>
        <v>0</v>
      </c>
      <c r="Q72" s="138" cm="1">
        <f t="array" ref="Q72">$E72*IFERROR(IF($D72&lt;=Q$5,INDEX($E$15:$E$16,MATCH(Q$5,$H$5:$CA$5,0)-MATCH($D72,$D$18:$D$90,0)+1,0),0),0)</f>
        <v>0</v>
      </c>
      <c r="R72" s="138" cm="1">
        <f t="array" ref="R72">$E72*IFERROR(IF($D72&lt;=R$5,INDEX($E$15:$E$16,MATCH(R$5,$H$5:$CA$5,0)-MATCH($D72,$D$18:$D$90,0)+1,0),0),0)</f>
        <v>0</v>
      </c>
      <c r="S72" s="138" cm="1">
        <f t="array" ref="S72">$E72*IFERROR(IF($D72&lt;=S$5,INDEX($E$15:$E$16,MATCH(S$5,$H$5:$CA$5,0)-MATCH($D72,$D$18:$D$90,0)+1,0),0),0)</f>
        <v>0</v>
      </c>
      <c r="T72" s="138" cm="1">
        <f t="array" ref="T72">$E72*IFERROR(IF($D72&lt;=T$5,INDEX($E$15:$E$16,MATCH(T$5,$H$5:$CA$5,0)-MATCH($D72,$D$18:$D$90,0)+1,0),0),0)</f>
        <v>0</v>
      </c>
      <c r="U72" s="138" cm="1">
        <f t="array" ref="U72">$E72*IFERROR(IF($D72&lt;=U$5,INDEX($E$15:$E$16,MATCH(U$5,$H$5:$CA$5,0)-MATCH($D72,$D$18:$D$90,0)+1,0),0),0)</f>
        <v>0</v>
      </c>
      <c r="V72" s="138" cm="1">
        <f t="array" ref="V72">$E72*IFERROR(IF($D72&lt;=V$5,INDEX($E$15:$E$16,MATCH(V$5,$H$5:$CA$5,0)-MATCH($D72,$D$18:$D$90,0)+1,0),0),0)</f>
        <v>0</v>
      </c>
      <c r="W72" s="138" cm="1">
        <f t="array" ref="W72">$E72*IFERROR(IF($D72&lt;=W$5,INDEX($E$15:$E$16,MATCH(W$5,$H$5:$CA$5,0)-MATCH($D72,$D$18:$D$90,0)+1,0),0),0)</f>
        <v>0</v>
      </c>
      <c r="X72" s="138" cm="1">
        <f t="array" ref="X72">$E72*IFERROR(IF($D72&lt;=X$5,INDEX($E$15:$E$16,MATCH(X$5,$H$5:$CA$5,0)-MATCH($D72,$D$18:$D$90,0)+1,0),0),0)</f>
        <v>0</v>
      </c>
      <c r="Y72" s="138" cm="1">
        <f t="array" ref="Y72">$E72*IFERROR(IF($D72&lt;=Y$5,INDEX($E$15:$E$16,MATCH(Y$5,$H$5:$CA$5,0)-MATCH($D72,$D$18:$D$90,0)+1,0),0),0)</f>
        <v>0</v>
      </c>
      <c r="Z72" s="138" cm="1">
        <f t="array" ref="Z72">$E72*IFERROR(IF($D72&lt;=Z$5,INDEX($E$15:$E$16,MATCH(Z$5,$H$5:$CA$5,0)-MATCH($D72,$D$18:$D$90,0)+1,0),0),0)</f>
        <v>0</v>
      </c>
      <c r="AA72" s="138" cm="1">
        <f t="array" ref="AA72">$E72*IFERROR(IF($D72&lt;=AA$5,INDEX($E$15:$E$16,MATCH(AA$5,$H$5:$CA$5,0)-MATCH($D72,$D$18:$D$90,0)+1,0),0),0)</f>
        <v>0</v>
      </c>
      <c r="AB72" s="138" cm="1">
        <f t="array" ref="AB72">$E72*IFERROR(IF($D72&lt;=AB$5,INDEX($E$15:$E$16,MATCH(AB$5,$H$5:$CA$5,0)-MATCH($D72,$D$18:$D$90,0)+1,0),0),0)</f>
        <v>0</v>
      </c>
      <c r="AC72" s="138" cm="1">
        <f t="array" ref="AC72">$E72*IFERROR(IF($D72&lt;=AC$5,INDEX($E$15:$E$16,MATCH(AC$5,$H$5:$CA$5,0)-MATCH($D72,$D$18:$D$90,0)+1,0),0),0)</f>
        <v>0</v>
      </c>
      <c r="AD72" s="138" cm="1">
        <f t="array" ref="AD72">$E72*IFERROR(IF($D72&lt;=AD$5,INDEX($E$15:$E$16,MATCH(AD$5,$H$5:$CA$5,0)-MATCH($D72,$D$18:$D$90,0)+1,0),0),0)</f>
        <v>0</v>
      </c>
      <c r="AE72" s="138" cm="1">
        <f t="array" ref="AE72">$E72*IFERROR(IF($D72&lt;=AE$5,INDEX($E$15:$E$16,MATCH(AE$5,$H$5:$CA$5,0)-MATCH($D72,$D$18:$D$90,0)+1,0),0),0)</f>
        <v>0</v>
      </c>
      <c r="AF72" s="138" cm="1">
        <f t="array" ref="AF72">$E72*IFERROR(IF($D72&lt;=AF$5,INDEX($E$15:$E$16,MATCH(AF$5,$H$5:$CA$5,0)-MATCH($D72,$D$18:$D$90,0)+1,0),0),0)</f>
        <v>0</v>
      </c>
      <c r="AG72" s="138" cm="1">
        <f t="array" ref="AG72">$E72*IFERROR(IF($D72&lt;=AG$5,INDEX($E$15:$E$16,MATCH(AG$5,$H$5:$CA$5,0)-MATCH($D72,$D$18:$D$90,0)+1,0),0),0)</f>
        <v>0</v>
      </c>
      <c r="AH72" s="138" cm="1">
        <f t="array" ref="AH72">$E72*IFERROR(IF($D72&lt;=AH$5,INDEX($E$15:$E$16,MATCH(AH$5,$H$5:$CA$5,0)-MATCH($D72,$D$18:$D$90,0)+1,0),0),0)</f>
        <v>0</v>
      </c>
      <c r="AI72" s="138" cm="1">
        <f t="array" ref="AI72">$E72*IFERROR(IF($D72&lt;=AI$5,INDEX($E$15:$E$16,MATCH(AI$5,$H$5:$CA$5,0)-MATCH($D72,$D$18:$D$90,0)+1,0),0),0)</f>
        <v>0</v>
      </c>
      <c r="AJ72" s="138" cm="1">
        <f t="array" ref="AJ72">$E72*IFERROR(IF($D72&lt;=AJ$5,INDEX($E$15:$E$16,MATCH(AJ$5,$H$5:$CA$5,0)-MATCH($D72,$D$18:$D$90,0)+1,0),0),0)</f>
        <v>0</v>
      </c>
      <c r="AK72" s="138" cm="1">
        <f t="array" ref="AK72">$E72*IFERROR(IF($D72&lt;=AK$5,INDEX($E$15:$E$16,MATCH(AK$5,$H$5:$CA$5,0)-MATCH($D72,$D$18:$D$90,0)+1,0),0),0)</f>
        <v>0</v>
      </c>
      <c r="AL72" s="138" cm="1">
        <f t="array" ref="AL72">$E72*IFERROR(IF($D72&lt;=AL$5,INDEX($E$15:$E$16,MATCH(AL$5,$H$5:$CA$5,0)-MATCH($D72,$D$18:$D$90,0)+1,0),0),0)</f>
        <v>0</v>
      </c>
      <c r="AM72" s="138" cm="1">
        <f t="array" ref="AM72">$E72*IFERROR(IF($D72&lt;=AM$5,INDEX($E$15:$E$16,MATCH(AM$5,$H$5:$CA$5,0)-MATCH($D72,$D$18:$D$90,0)+1,0),0),0)</f>
        <v>0</v>
      </c>
      <c r="AN72" s="138" cm="1">
        <f t="array" ref="AN72">$E72*IFERROR(IF($D72&lt;=AN$5,INDEX($E$15:$E$16,MATCH(AN$5,$H$5:$CA$5,0)-MATCH($D72,$D$18:$D$90,0)+1,0),0),0)</f>
        <v>0</v>
      </c>
      <c r="AO72" s="138" cm="1">
        <f t="array" ref="AO72">$E72*IFERROR(IF($D72&lt;=AO$5,INDEX($E$15:$E$16,MATCH(AO$5,$H$5:$CA$5,0)-MATCH($D72,$D$18:$D$90,0)+1,0),0),0)</f>
        <v>0</v>
      </c>
      <c r="AP72" s="138" cm="1">
        <f t="array" ref="AP72">$E72*IFERROR(IF($D72&lt;=AP$5,INDEX($E$15:$E$16,MATCH(AP$5,$H$5:$CA$5,0)-MATCH($D72,$D$18:$D$90,0)+1,0),0),0)</f>
        <v>0</v>
      </c>
      <c r="AQ72" s="138" cm="1">
        <f t="array" ref="AQ72">$E72*IFERROR(IF($D72&lt;=AQ$5,INDEX($E$15:$E$16,MATCH(AQ$5,$H$5:$CA$5,0)-MATCH($D72,$D$18:$D$90,0)+1,0),0),0)</f>
        <v>0</v>
      </c>
      <c r="AR72" s="138" cm="1">
        <f t="array" ref="AR72">$E72*IFERROR(IF($D72&lt;=AR$5,INDEX($E$15:$E$16,MATCH(AR$5,$H$5:$CA$5,0)-MATCH($D72,$D$18:$D$90,0)+1,0),0),0)</f>
        <v>0</v>
      </c>
      <c r="AS72" s="138" cm="1">
        <f t="array" ref="AS72">$E72*IFERROR(IF($D72&lt;=AS$5,INDEX($E$15:$E$16,MATCH(AS$5,$H$5:$CA$5,0)-MATCH($D72,$D$18:$D$90,0)+1,0),0),0)</f>
        <v>0</v>
      </c>
      <c r="AT72" s="138" cm="1">
        <f t="array" ref="AT72">$E72*IFERROR(IF($D72&lt;=AT$5,INDEX($E$15:$E$16,MATCH(AT$5,$H$5:$CA$5,0)-MATCH($D72,$D$18:$D$90,0)+1,0),0),0)</f>
        <v>0</v>
      </c>
      <c r="AU72" s="138" cm="1">
        <f t="array" ref="AU72">$E72*IFERROR(IF($D72&lt;=AU$5,INDEX($E$15:$E$16,MATCH(AU$5,$H$5:$CA$5,0)-MATCH($D72,$D$18:$D$90,0)+1,0),0),0)</f>
        <v>0</v>
      </c>
      <c r="AV72" s="138" cm="1">
        <f t="array" ref="AV72">$E72*IFERROR(IF($D72&lt;=AV$5,INDEX($E$15:$E$16,MATCH(AV$5,$H$5:$CA$5,0)-MATCH($D72,$D$18:$D$90,0)+1,0),0),0)</f>
        <v>0</v>
      </c>
      <c r="AW72" s="138" cm="1">
        <f t="array" ref="AW72">$E72*IFERROR(IF($D72&lt;=AW$5,INDEX($E$15:$E$16,MATCH(AW$5,$H$5:$CA$5,0)-MATCH($D72,$D$18:$D$90,0)+1,0),0),0)</f>
        <v>0</v>
      </c>
      <c r="AX72" s="138" cm="1">
        <f t="array" ref="AX72">$E72*IFERROR(IF($D72&lt;=AX$5,INDEX($E$15:$E$16,MATCH(AX$5,$H$5:$CA$5,0)-MATCH($D72,$D$18:$D$90,0)+1,0),0),0)</f>
        <v>0</v>
      </c>
      <c r="AY72" s="138" cm="1">
        <f t="array" ref="AY72">$E72*IFERROR(IF($D72&lt;=AY$5,INDEX($E$15:$E$16,MATCH(AY$5,$H$5:$CA$5,0)-MATCH($D72,$D$18:$D$90,0)+1,0),0),0)</f>
        <v>0</v>
      </c>
      <c r="AZ72" s="138" cm="1">
        <f t="array" ref="AZ72">$E72*IFERROR(IF($D72&lt;=AZ$5,INDEX($E$15:$E$16,MATCH(AZ$5,$H$5:$CA$5,0)-MATCH($D72,$D$18:$D$90,0)+1,0),0),0)</f>
        <v>0</v>
      </c>
      <c r="BA72" s="138" cm="1">
        <f t="array" ref="BA72">$E72*IFERROR(IF($D72&lt;=BA$5,INDEX($E$15:$E$16,MATCH(BA$5,$H$5:$CA$5,0)-MATCH($D72,$D$18:$D$90,0)+1,0),0),0)</f>
        <v>0</v>
      </c>
      <c r="BB72" s="138" cm="1">
        <f t="array" ref="BB72">$E72*IFERROR(IF($D72&lt;=BB$5,INDEX($E$15:$E$16,MATCH(BB$5,$H$5:$CA$5,0)-MATCH($D72,$D$18:$D$90,0)+1,0),0),0)</f>
        <v>0</v>
      </c>
      <c r="BC72" s="138" cm="1">
        <f t="array" ref="BC72">$E72*IFERROR(IF($D72&lt;=BC$5,INDEX($E$15:$E$16,MATCH(BC$5,$H$5:$CA$5,0)-MATCH($D72,$D$18:$D$90,0)+1,0),0),0)</f>
        <v>0</v>
      </c>
      <c r="BD72" s="138" cm="1">
        <f t="array" ref="BD72">$E72*IFERROR(IF($D72&lt;=BD$5,INDEX($E$15:$E$16,MATCH(BD$5,$H$5:$CA$5,0)-MATCH($D72,$D$18:$D$90,0)+1,0),0),0)</f>
        <v>0</v>
      </c>
      <c r="BE72" s="138" cm="1">
        <f t="array" ref="BE72">$E72*IFERROR(IF($D72&lt;=BE$5,INDEX($E$15:$E$16,MATCH(BE$5,$H$5:$CA$5,0)-MATCH($D72,$D$18:$D$90,0)+1,0),0),0)</f>
        <v>0</v>
      </c>
      <c r="BF72" s="138" cm="1">
        <f t="array" ref="BF72">$E72*IFERROR(IF($D72&lt;=BF$5,INDEX($E$15:$E$16,MATCH(BF$5,$H$5:$CA$5,0)-MATCH($D72,$D$18:$D$90,0)+1,0),0),0)</f>
        <v>0</v>
      </c>
      <c r="BG72" s="138" cm="1">
        <f t="array" ref="BG72">$E72*IFERROR(IF($D72&lt;=BG$5,INDEX($E$15:$E$16,MATCH(BG$5,$H$5:$CA$5,0)-MATCH($D72,$D$18:$D$90,0)+1,0),0),0)</f>
        <v>0</v>
      </c>
      <c r="BH72" s="138" cm="1">
        <f t="array" ref="BH72">$E72*IFERROR(IF($D72&lt;=BH$5,INDEX($E$15:$E$16,MATCH(BH$5,$H$5:$CA$5,0)-MATCH($D72,$D$18:$D$90,0)+1,0),0),0)</f>
        <v>0</v>
      </c>
      <c r="BI72" s="138" cm="1">
        <f t="array" ref="BI72">$E72*IFERROR(IF($D72&lt;=BI$5,INDEX($E$15:$E$16,MATCH(BI$5,$H$5:$CA$5,0)-MATCH($D72,$D$18:$D$90,0)+1,0),0),0)</f>
        <v>0</v>
      </c>
      <c r="BJ72" s="138" cm="1">
        <f t="array" ref="BJ72">$E72*IFERROR(IF($D72&lt;=BJ$5,INDEX($E$15:$E$16,MATCH(BJ$5,$H$5:$CA$5,0)-MATCH($D72,$D$18:$D$90,0)+1,0),0),0)</f>
        <v>276302.51041666669</v>
      </c>
      <c r="BK72" s="138" cm="1">
        <f t="array" ref="BK72">$E72*IFERROR(IF($D72&lt;=BK$5,INDEX($E$15:$E$16,MATCH(BK$5,$H$5:$CA$5,0)-MATCH($D72,$D$18:$D$90,0)+1,0),0),0)</f>
        <v>276302.51041666669</v>
      </c>
      <c r="BL72" s="138" cm="1">
        <f t="array" ref="BL72">$E72*IFERROR(IF($D72&lt;=BL$5,INDEX($E$15:$E$16,MATCH(BL$5,$H$5:$CA$5,0)-MATCH($D72,$D$18:$D$90,0)+1,0),0),0)</f>
        <v>0</v>
      </c>
      <c r="BM72" s="138" cm="1">
        <f t="array" ref="BM72">$E72*IFERROR(IF($D72&lt;=BM$5,INDEX($E$15:$E$16,MATCH(BM$5,$H$5:$CA$5,0)-MATCH($D72,$D$18:$D$90,0)+1,0),0),0)</f>
        <v>0</v>
      </c>
      <c r="BN72" s="138" cm="1">
        <f t="array" ref="BN72">$E72*IFERROR(IF($D72&lt;=BN$5,INDEX($E$15:$E$16,MATCH(BN$5,$H$5:$CA$5,0)-MATCH($D72,$D$18:$D$90,0)+1,0),0),0)</f>
        <v>0</v>
      </c>
      <c r="BO72" s="138" cm="1">
        <f t="array" ref="BO72">$E72*IFERROR(IF($D72&lt;=BO$5,INDEX($E$15:$E$16,MATCH(BO$5,$H$5:$CA$5,0)-MATCH($D72,$D$18:$D$90,0)+1,0),0),0)</f>
        <v>0</v>
      </c>
      <c r="BP72" s="138" cm="1">
        <f t="array" ref="BP72">$E72*IFERROR(IF($D72&lt;=BP$5,INDEX($E$15:$E$16,MATCH(BP$5,$H$5:$CA$5,0)-MATCH($D72,$D$18:$D$90,0)+1,0),0),0)</f>
        <v>0</v>
      </c>
      <c r="BQ72" s="138" cm="1">
        <f t="array" ref="BQ72">$E72*IFERROR(IF($D72&lt;=BQ$5,INDEX($E$15:$E$16,MATCH(BQ$5,$H$5:$CA$5,0)-MATCH($D72,$D$18:$D$90,0)+1,0),0),0)</f>
        <v>0</v>
      </c>
      <c r="BR72" s="138" cm="1">
        <f t="array" ref="BR72">$E72*IFERROR(IF($D72&lt;=BR$5,INDEX($E$15:$E$16,MATCH(BR$5,$H$5:$CA$5,0)-MATCH($D72,$D$18:$D$90,0)+1,0),0),0)</f>
        <v>0</v>
      </c>
      <c r="BS72" s="138" cm="1">
        <f t="array" ref="BS72">$E72*IFERROR(IF($D72&lt;=BS$5,INDEX($E$15:$E$16,MATCH(BS$5,$H$5:$CA$5,0)-MATCH($D72,$D$18:$D$90,0)+1,0),0),0)</f>
        <v>0</v>
      </c>
      <c r="BT72" s="138" cm="1">
        <f t="array" ref="BT72">$E72*IFERROR(IF($D72&lt;=BT$5,INDEX($E$15:$E$16,MATCH(BT$5,$H$5:$CA$5,0)-MATCH($D72,$D$18:$D$90,0)+1,0),0),0)</f>
        <v>0</v>
      </c>
      <c r="BU72" s="138" cm="1">
        <f t="array" ref="BU72">$E72*IFERROR(IF($D72&lt;=BU$5,INDEX($E$15:$E$16,MATCH(BU$5,$H$5:$CA$5,0)-MATCH($D72,$D$18:$D$90,0)+1,0),0),0)</f>
        <v>0</v>
      </c>
      <c r="BV72" s="138" cm="1">
        <f t="array" ref="BV72">$E72*IFERROR(IF($D72&lt;=BV$5,INDEX($E$15:$E$16,MATCH(BV$5,$H$5:$CA$5,0)-MATCH($D72,$D$18:$D$90,0)+1,0),0),0)</f>
        <v>0</v>
      </c>
      <c r="BW72" s="138" cm="1">
        <f t="array" ref="BW72">$E72*IFERROR(IF($D72&lt;=BW$5,INDEX($E$15:$E$16,MATCH(BW$5,$H$5:$CA$5,0)-MATCH($D72,$D$18:$D$90,0)+1,0),0),0)</f>
        <v>0</v>
      </c>
      <c r="BX72" s="138" cm="1">
        <f t="array" ref="BX72">$E72*IFERROR(IF($D72&lt;=BX$5,INDEX($E$15:$E$16,MATCH(BX$5,$H$5:$CA$5,0)-MATCH($D72,$D$18:$D$90,0)+1,0),0),0)</f>
        <v>0</v>
      </c>
      <c r="BY72" s="138" cm="1">
        <f t="array" ref="BY72">$E72*IFERROR(IF($D72&lt;=BY$5,INDEX($E$15:$E$16,MATCH(BY$5,$H$5:$CA$5,0)-MATCH($D72,$D$18:$D$90,0)+1,0),0),0)</f>
        <v>0</v>
      </c>
      <c r="BZ72" s="138" cm="1">
        <f t="array" ref="BZ72">$E72*IFERROR(IF($D72&lt;=BZ$5,INDEX($E$15:$E$16,MATCH(BZ$5,$H$5:$CA$5,0)-MATCH($D72,$D$18:$D$90,0)+1,0),0),0)</f>
        <v>0</v>
      </c>
      <c r="CA72" s="138" cm="1">
        <f t="array" ref="CA72">$E72*IFERROR(IF($D72&lt;=CA$5,INDEX($E$15:$E$16,MATCH(CA$5,$H$5:$CA$5,0)-MATCH($D72,$D$18:$D$90,0)+1,0),0),0)</f>
        <v>0</v>
      </c>
    </row>
    <row r="73" spans="4:79" outlineLevel="1">
      <c r="D73" s="24">
        <f t="shared" si="10"/>
        <v>47726</v>
      </c>
      <c r="E73" s="137" cm="1">
        <f t="array" ref="E73">INDEX($H$7:$CA$7,0,MATCH($D73,$H$5:$CA$5,0))</f>
        <v>493354.91666666669</v>
      </c>
      <c r="H73" s="138" cm="1">
        <f t="array" ref="H73">$E73*IFERROR(IF($D73&lt;=H$5,INDEX($E$15:$E$16,MATCH(H$5,$H$5:$CA$5,0)-MATCH($D73,$D$18:$D$90,0)+1,0),0),0)</f>
        <v>0</v>
      </c>
      <c r="I73" s="138" cm="1">
        <f t="array" ref="I73">$E73*IFERROR(IF($D73&lt;=I$5,INDEX($E$15:$E$16,MATCH(I$5,$H$5:$CA$5,0)-MATCH($D73,$D$18:$D$90,0)+1,0),0),0)</f>
        <v>0</v>
      </c>
      <c r="J73" s="138" cm="1">
        <f t="array" ref="J73">$E73*IFERROR(IF($D73&lt;=J$5,INDEX($E$15:$E$16,MATCH(J$5,$H$5:$CA$5,0)-MATCH($D73,$D$18:$D$90,0)+1,0),0),0)</f>
        <v>0</v>
      </c>
      <c r="K73" s="138" cm="1">
        <f t="array" ref="K73">$E73*IFERROR(IF($D73&lt;=K$5,INDEX($E$15:$E$16,MATCH(K$5,$H$5:$CA$5,0)-MATCH($D73,$D$18:$D$90,0)+1,0),0),0)</f>
        <v>0</v>
      </c>
      <c r="L73" s="138" cm="1">
        <f t="array" ref="L73">$E73*IFERROR(IF($D73&lt;=L$5,INDEX($E$15:$E$16,MATCH(L$5,$H$5:$CA$5,0)-MATCH($D73,$D$18:$D$90,0)+1,0),0),0)</f>
        <v>0</v>
      </c>
      <c r="M73" s="138" cm="1">
        <f t="array" ref="M73">$E73*IFERROR(IF($D73&lt;=M$5,INDEX($E$15:$E$16,MATCH(M$5,$H$5:$CA$5,0)-MATCH($D73,$D$18:$D$90,0)+1,0),0),0)</f>
        <v>0</v>
      </c>
      <c r="N73" s="138" cm="1">
        <f t="array" ref="N73">$E73*IFERROR(IF($D73&lt;=N$5,INDEX($E$15:$E$16,MATCH(N$5,$H$5:$CA$5,0)-MATCH($D73,$D$18:$D$90,0)+1,0),0),0)</f>
        <v>0</v>
      </c>
      <c r="O73" s="138" cm="1">
        <f t="array" ref="O73">$E73*IFERROR(IF($D73&lt;=O$5,INDEX($E$15:$E$16,MATCH(O$5,$H$5:$CA$5,0)-MATCH($D73,$D$18:$D$90,0)+1,0),0),0)</f>
        <v>0</v>
      </c>
      <c r="P73" s="138" cm="1">
        <f t="array" ref="P73">$E73*IFERROR(IF($D73&lt;=P$5,INDEX($E$15:$E$16,MATCH(P$5,$H$5:$CA$5,0)-MATCH($D73,$D$18:$D$90,0)+1,0),0),0)</f>
        <v>0</v>
      </c>
      <c r="Q73" s="138" cm="1">
        <f t="array" ref="Q73">$E73*IFERROR(IF($D73&lt;=Q$5,INDEX($E$15:$E$16,MATCH(Q$5,$H$5:$CA$5,0)-MATCH($D73,$D$18:$D$90,0)+1,0),0),0)</f>
        <v>0</v>
      </c>
      <c r="R73" s="138" cm="1">
        <f t="array" ref="R73">$E73*IFERROR(IF($D73&lt;=R$5,INDEX($E$15:$E$16,MATCH(R$5,$H$5:$CA$5,0)-MATCH($D73,$D$18:$D$90,0)+1,0),0),0)</f>
        <v>0</v>
      </c>
      <c r="S73" s="138" cm="1">
        <f t="array" ref="S73">$E73*IFERROR(IF($D73&lt;=S$5,INDEX($E$15:$E$16,MATCH(S$5,$H$5:$CA$5,0)-MATCH($D73,$D$18:$D$90,0)+1,0),0),0)</f>
        <v>0</v>
      </c>
      <c r="T73" s="138" cm="1">
        <f t="array" ref="T73">$E73*IFERROR(IF($D73&lt;=T$5,INDEX($E$15:$E$16,MATCH(T$5,$H$5:$CA$5,0)-MATCH($D73,$D$18:$D$90,0)+1,0),0),0)</f>
        <v>0</v>
      </c>
      <c r="U73" s="138" cm="1">
        <f t="array" ref="U73">$E73*IFERROR(IF($D73&lt;=U$5,INDEX($E$15:$E$16,MATCH(U$5,$H$5:$CA$5,0)-MATCH($D73,$D$18:$D$90,0)+1,0),0),0)</f>
        <v>0</v>
      </c>
      <c r="V73" s="138" cm="1">
        <f t="array" ref="V73">$E73*IFERROR(IF($D73&lt;=V$5,INDEX($E$15:$E$16,MATCH(V$5,$H$5:$CA$5,0)-MATCH($D73,$D$18:$D$90,0)+1,0),0),0)</f>
        <v>0</v>
      </c>
      <c r="W73" s="138" cm="1">
        <f t="array" ref="W73">$E73*IFERROR(IF($D73&lt;=W$5,INDEX($E$15:$E$16,MATCH(W$5,$H$5:$CA$5,0)-MATCH($D73,$D$18:$D$90,0)+1,0),0),0)</f>
        <v>0</v>
      </c>
      <c r="X73" s="138" cm="1">
        <f t="array" ref="X73">$E73*IFERROR(IF($D73&lt;=X$5,INDEX($E$15:$E$16,MATCH(X$5,$H$5:$CA$5,0)-MATCH($D73,$D$18:$D$90,0)+1,0),0),0)</f>
        <v>0</v>
      </c>
      <c r="Y73" s="138" cm="1">
        <f t="array" ref="Y73">$E73*IFERROR(IF($D73&lt;=Y$5,INDEX($E$15:$E$16,MATCH(Y$5,$H$5:$CA$5,0)-MATCH($D73,$D$18:$D$90,0)+1,0),0),0)</f>
        <v>0</v>
      </c>
      <c r="Z73" s="138" cm="1">
        <f t="array" ref="Z73">$E73*IFERROR(IF($D73&lt;=Z$5,INDEX($E$15:$E$16,MATCH(Z$5,$H$5:$CA$5,0)-MATCH($D73,$D$18:$D$90,0)+1,0),0),0)</f>
        <v>0</v>
      </c>
      <c r="AA73" s="138" cm="1">
        <f t="array" ref="AA73">$E73*IFERROR(IF($D73&lt;=AA$5,INDEX($E$15:$E$16,MATCH(AA$5,$H$5:$CA$5,0)-MATCH($D73,$D$18:$D$90,0)+1,0),0),0)</f>
        <v>0</v>
      </c>
      <c r="AB73" s="138" cm="1">
        <f t="array" ref="AB73">$E73*IFERROR(IF($D73&lt;=AB$5,INDEX($E$15:$E$16,MATCH(AB$5,$H$5:$CA$5,0)-MATCH($D73,$D$18:$D$90,0)+1,0),0),0)</f>
        <v>0</v>
      </c>
      <c r="AC73" s="138" cm="1">
        <f t="array" ref="AC73">$E73*IFERROR(IF($D73&lt;=AC$5,INDEX($E$15:$E$16,MATCH(AC$5,$H$5:$CA$5,0)-MATCH($D73,$D$18:$D$90,0)+1,0),0),0)</f>
        <v>0</v>
      </c>
      <c r="AD73" s="138" cm="1">
        <f t="array" ref="AD73">$E73*IFERROR(IF($D73&lt;=AD$5,INDEX($E$15:$E$16,MATCH(AD$5,$H$5:$CA$5,0)-MATCH($D73,$D$18:$D$90,0)+1,0),0),0)</f>
        <v>0</v>
      </c>
      <c r="AE73" s="138" cm="1">
        <f t="array" ref="AE73">$E73*IFERROR(IF($D73&lt;=AE$5,INDEX($E$15:$E$16,MATCH(AE$5,$H$5:$CA$5,0)-MATCH($D73,$D$18:$D$90,0)+1,0),0),0)</f>
        <v>0</v>
      </c>
      <c r="AF73" s="138" cm="1">
        <f t="array" ref="AF73">$E73*IFERROR(IF($D73&lt;=AF$5,INDEX($E$15:$E$16,MATCH(AF$5,$H$5:$CA$5,0)-MATCH($D73,$D$18:$D$90,0)+1,0),0),0)</f>
        <v>0</v>
      </c>
      <c r="AG73" s="138" cm="1">
        <f t="array" ref="AG73">$E73*IFERROR(IF($D73&lt;=AG$5,INDEX($E$15:$E$16,MATCH(AG$5,$H$5:$CA$5,0)-MATCH($D73,$D$18:$D$90,0)+1,0),0),0)</f>
        <v>0</v>
      </c>
      <c r="AH73" s="138" cm="1">
        <f t="array" ref="AH73">$E73*IFERROR(IF($D73&lt;=AH$5,INDEX($E$15:$E$16,MATCH(AH$5,$H$5:$CA$5,0)-MATCH($D73,$D$18:$D$90,0)+1,0),0),0)</f>
        <v>0</v>
      </c>
      <c r="AI73" s="138" cm="1">
        <f t="array" ref="AI73">$E73*IFERROR(IF($D73&lt;=AI$5,INDEX($E$15:$E$16,MATCH(AI$5,$H$5:$CA$5,0)-MATCH($D73,$D$18:$D$90,0)+1,0),0),0)</f>
        <v>0</v>
      </c>
      <c r="AJ73" s="138" cm="1">
        <f t="array" ref="AJ73">$E73*IFERROR(IF($D73&lt;=AJ$5,INDEX($E$15:$E$16,MATCH(AJ$5,$H$5:$CA$5,0)-MATCH($D73,$D$18:$D$90,0)+1,0),0),0)</f>
        <v>0</v>
      </c>
      <c r="AK73" s="138" cm="1">
        <f t="array" ref="AK73">$E73*IFERROR(IF($D73&lt;=AK$5,INDEX($E$15:$E$16,MATCH(AK$5,$H$5:$CA$5,0)-MATCH($D73,$D$18:$D$90,0)+1,0),0),0)</f>
        <v>0</v>
      </c>
      <c r="AL73" s="138" cm="1">
        <f t="array" ref="AL73">$E73*IFERROR(IF($D73&lt;=AL$5,INDEX($E$15:$E$16,MATCH(AL$5,$H$5:$CA$5,0)-MATCH($D73,$D$18:$D$90,0)+1,0),0),0)</f>
        <v>0</v>
      </c>
      <c r="AM73" s="138" cm="1">
        <f t="array" ref="AM73">$E73*IFERROR(IF($D73&lt;=AM$5,INDEX($E$15:$E$16,MATCH(AM$5,$H$5:$CA$5,0)-MATCH($D73,$D$18:$D$90,0)+1,0),0),0)</f>
        <v>0</v>
      </c>
      <c r="AN73" s="138" cm="1">
        <f t="array" ref="AN73">$E73*IFERROR(IF($D73&lt;=AN$5,INDEX($E$15:$E$16,MATCH(AN$5,$H$5:$CA$5,0)-MATCH($D73,$D$18:$D$90,0)+1,0),0),0)</f>
        <v>0</v>
      </c>
      <c r="AO73" s="138" cm="1">
        <f t="array" ref="AO73">$E73*IFERROR(IF($D73&lt;=AO$5,INDEX($E$15:$E$16,MATCH(AO$5,$H$5:$CA$5,0)-MATCH($D73,$D$18:$D$90,0)+1,0),0),0)</f>
        <v>0</v>
      </c>
      <c r="AP73" s="138" cm="1">
        <f t="array" ref="AP73">$E73*IFERROR(IF($D73&lt;=AP$5,INDEX($E$15:$E$16,MATCH(AP$5,$H$5:$CA$5,0)-MATCH($D73,$D$18:$D$90,0)+1,0),0),0)</f>
        <v>0</v>
      </c>
      <c r="AQ73" s="138" cm="1">
        <f t="array" ref="AQ73">$E73*IFERROR(IF($D73&lt;=AQ$5,INDEX($E$15:$E$16,MATCH(AQ$5,$H$5:$CA$5,0)-MATCH($D73,$D$18:$D$90,0)+1,0),0),0)</f>
        <v>0</v>
      </c>
      <c r="AR73" s="138" cm="1">
        <f t="array" ref="AR73">$E73*IFERROR(IF($D73&lt;=AR$5,INDEX($E$15:$E$16,MATCH(AR$5,$H$5:$CA$5,0)-MATCH($D73,$D$18:$D$90,0)+1,0),0),0)</f>
        <v>0</v>
      </c>
      <c r="AS73" s="138" cm="1">
        <f t="array" ref="AS73">$E73*IFERROR(IF($D73&lt;=AS$5,INDEX($E$15:$E$16,MATCH(AS$5,$H$5:$CA$5,0)-MATCH($D73,$D$18:$D$90,0)+1,0),0),0)</f>
        <v>0</v>
      </c>
      <c r="AT73" s="138" cm="1">
        <f t="array" ref="AT73">$E73*IFERROR(IF($D73&lt;=AT$5,INDEX($E$15:$E$16,MATCH(AT$5,$H$5:$CA$5,0)-MATCH($D73,$D$18:$D$90,0)+1,0),0),0)</f>
        <v>0</v>
      </c>
      <c r="AU73" s="138" cm="1">
        <f t="array" ref="AU73">$E73*IFERROR(IF($D73&lt;=AU$5,INDEX($E$15:$E$16,MATCH(AU$5,$H$5:$CA$5,0)-MATCH($D73,$D$18:$D$90,0)+1,0),0),0)</f>
        <v>0</v>
      </c>
      <c r="AV73" s="138" cm="1">
        <f t="array" ref="AV73">$E73*IFERROR(IF($D73&lt;=AV$5,INDEX($E$15:$E$16,MATCH(AV$5,$H$5:$CA$5,0)-MATCH($D73,$D$18:$D$90,0)+1,0),0),0)</f>
        <v>0</v>
      </c>
      <c r="AW73" s="138" cm="1">
        <f t="array" ref="AW73">$E73*IFERROR(IF($D73&lt;=AW$5,INDEX($E$15:$E$16,MATCH(AW$5,$H$5:$CA$5,0)-MATCH($D73,$D$18:$D$90,0)+1,0),0),0)</f>
        <v>0</v>
      </c>
      <c r="AX73" s="138" cm="1">
        <f t="array" ref="AX73">$E73*IFERROR(IF($D73&lt;=AX$5,INDEX($E$15:$E$16,MATCH(AX$5,$H$5:$CA$5,0)-MATCH($D73,$D$18:$D$90,0)+1,0),0),0)</f>
        <v>0</v>
      </c>
      <c r="AY73" s="138" cm="1">
        <f t="array" ref="AY73">$E73*IFERROR(IF($D73&lt;=AY$5,INDEX($E$15:$E$16,MATCH(AY$5,$H$5:$CA$5,0)-MATCH($D73,$D$18:$D$90,0)+1,0),0),0)</f>
        <v>0</v>
      </c>
      <c r="AZ73" s="138" cm="1">
        <f t="array" ref="AZ73">$E73*IFERROR(IF($D73&lt;=AZ$5,INDEX($E$15:$E$16,MATCH(AZ$5,$H$5:$CA$5,0)-MATCH($D73,$D$18:$D$90,0)+1,0),0),0)</f>
        <v>0</v>
      </c>
      <c r="BA73" s="138" cm="1">
        <f t="array" ref="BA73">$E73*IFERROR(IF($D73&lt;=BA$5,INDEX($E$15:$E$16,MATCH(BA$5,$H$5:$CA$5,0)-MATCH($D73,$D$18:$D$90,0)+1,0),0),0)</f>
        <v>0</v>
      </c>
      <c r="BB73" s="138" cm="1">
        <f t="array" ref="BB73">$E73*IFERROR(IF($D73&lt;=BB$5,INDEX($E$15:$E$16,MATCH(BB$5,$H$5:$CA$5,0)-MATCH($D73,$D$18:$D$90,0)+1,0),0),0)</f>
        <v>0</v>
      </c>
      <c r="BC73" s="138" cm="1">
        <f t="array" ref="BC73">$E73*IFERROR(IF($D73&lt;=BC$5,INDEX($E$15:$E$16,MATCH(BC$5,$H$5:$CA$5,0)-MATCH($D73,$D$18:$D$90,0)+1,0),0),0)</f>
        <v>0</v>
      </c>
      <c r="BD73" s="138" cm="1">
        <f t="array" ref="BD73">$E73*IFERROR(IF($D73&lt;=BD$5,INDEX($E$15:$E$16,MATCH(BD$5,$H$5:$CA$5,0)-MATCH($D73,$D$18:$D$90,0)+1,0),0),0)</f>
        <v>0</v>
      </c>
      <c r="BE73" s="138" cm="1">
        <f t="array" ref="BE73">$E73*IFERROR(IF($D73&lt;=BE$5,INDEX($E$15:$E$16,MATCH(BE$5,$H$5:$CA$5,0)-MATCH($D73,$D$18:$D$90,0)+1,0),0),0)</f>
        <v>0</v>
      </c>
      <c r="BF73" s="138" cm="1">
        <f t="array" ref="BF73">$E73*IFERROR(IF($D73&lt;=BF$5,INDEX($E$15:$E$16,MATCH(BF$5,$H$5:$CA$5,0)-MATCH($D73,$D$18:$D$90,0)+1,0),0),0)</f>
        <v>0</v>
      </c>
      <c r="BG73" s="138" cm="1">
        <f t="array" ref="BG73">$E73*IFERROR(IF($D73&lt;=BG$5,INDEX($E$15:$E$16,MATCH(BG$5,$H$5:$CA$5,0)-MATCH($D73,$D$18:$D$90,0)+1,0),0),0)</f>
        <v>0</v>
      </c>
      <c r="BH73" s="138" cm="1">
        <f t="array" ref="BH73">$E73*IFERROR(IF($D73&lt;=BH$5,INDEX($E$15:$E$16,MATCH(BH$5,$H$5:$CA$5,0)-MATCH($D73,$D$18:$D$90,0)+1,0),0),0)</f>
        <v>0</v>
      </c>
      <c r="BI73" s="138" cm="1">
        <f t="array" ref="BI73">$E73*IFERROR(IF($D73&lt;=BI$5,INDEX($E$15:$E$16,MATCH(BI$5,$H$5:$CA$5,0)-MATCH($D73,$D$18:$D$90,0)+1,0),0),0)</f>
        <v>0</v>
      </c>
      <c r="BJ73" s="138" cm="1">
        <f t="array" ref="BJ73">$E73*IFERROR(IF($D73&lt;=BJ$5,INDEX($E$15:$E$16,MATCH(BJ$5,$H$5:$CA$5,0)-MATCH($D73,$D$18:$D$90,0)+1,0),0),0)</f>
        <v>0</v>
      </c>
      <c r="BK73" s="138" cm="1">
        <f t="array" ref="BK73">$E73*IFERROR(IF($D73&lt;=BK$5,INDEX($E$15:$E$16,MATCH(BK$5,$H$5:$CA$5,0)-MATCH($D73,$D$18:$D$90,0)+1,0),0),0)</f>
        <v>246677.45833333334</v>
      </c>
      <c r="BL73" s="138" cm="1">
        <f t="array" ref="BL73">$E73*IFERROR(IF($D73&lt;=BL$5,INDEX($E$15:$E$16,MATCH(BL$5,$H$5:$CA$5,0)-MATCH($D73,$D$18:$D$90,0)+1,0),0),0)</f>
        <v>246677.45833333334</v>
      </c>
      <c r="BM73" s="138" cm="1">
        <f t="array" ref="BM73">$E73*IFERROR(IF($D73&lt;=BM$5,INDEX($E$15:$E$16,MATCH(BM$5,$H$5:$CA$5,0)-MATCH($D73,$D$18:$D$90,0)+1,0),0),0)</f>
        <v>0</v>
      </c>
      <c r="BN73" s="138" cm="1">
        <f t="array" ref="BN73">$E73*IFERROR(IF($D73&lt;=BN$5,INDEX($E$15:$E$16,MATCH(BN$5,$H$5:$CA$5,0)-MATCH($D73,$D$18:$D$90,0)+1,0),0),0)</f>
        <v>0</v>
      </c>
      <c r="BO73" s="138" cm="1">
        <f t="array" ref="BO73">$E73*IFERROR(IF($D73&lt;=BO$5,INDEX($E$15:$E$16,MATCH(BO$5,$H$5:$CA$5,0)-MATCH($D73,$D$18:$D$90,0)+1,0),0),0)</f>
        <v>0</v>
      </c>
      <c r="BP73" s="138" cm="1">
        <f t="array" ref="BP73">$E73*IFERROR(IF($D73&lt;=BP$5,INDEX($E$15:$E$16,MATCH(BP$5,$H$5:$CA$5,0)-MATCH($D73,$D$18:$D$90,0)+1,0),0),0)</f>
        <v>0</v>
      </c>
      <c r="BQ73" s="138" cm="1">
        <f t="array" ref="BQ73">$E73*IFERROR(IF($D73&lt;=BQ$5,INDEX($E$15:$E$16,MATCH(BQ$5,$H$5:$CA$5,0)-MATCH($D73,$D$18:$D$90,0)+1,0),0),0)</f>
        <v>0</v>
      </c>
      <c r="BR73" s="138" cm="1">
        <f t="array" ref="BR73">$E73*IFERROR(IF($D73&lt;=BR$5,INDEX($E$15:$E$16,MATCH(BR$5,$H$5:$CA$5,0)-MATCH($D73,$D$18:$D$90,0)+1,0),0),0)</f>
        <v>0</v>
      </c>
      <c r="BS73" s="138" cm="1">
        <f t="array" ref="BS73">$E73*IFERROR(IF($D73&lt;=BS$5,INDEX($E$15:$E$16,MATCH(BS$5,$H$5:$CA$5,0)-MATCH($D73,$D$18:$D$90,0)+1,0),0),0)</f>
        <v>0</v>
      </c>
      <c r="BT73" s="138" cm="1">
        <f t="array" ref="BT73">$E73*IFERROR(IF($D73&lt;=BT$5,INDEX($E$15:$E$16,MATCH(BT$5,$H$5:$CA$5,0)-MATCH($D73,$D$18:$D$90,0)+1,0),0),0)</f>
        <v>0</v>
      </c>
      <c r="BU73" s="138" cm="1">
        <f t="array" ref="BU73">$E73*IFERROR(IF($D73&lt;=BU$5,INDEX($E$15:$E$16,MATCH(BU$5,$H$5:$CA$5,0)-MATCH($D73,$D$18:$D$90,0)+1,0),0),0)</f>
        <v>0</v>
      </c>
      <c r="BV73" s="138" cm="1">
        <f t="array" ref="BV73">$E73*IFERROR(IF($D73&lt;=BV$5,INDEX($E$15:$E$16,MATCH(BV$5,$H$5:$CA$5,0)-MATCH($D73,$D$18:$D$90,0)+1,0),0),0)</f>
        <v>0</v>
      </c>
      <c r="BW73" s="138" cm="1">
        <f t="array" ref="BW73">$E73*IFERROR(IF($D73&lt;=BW$5,INDEX($E$15:$E$16,MATCH(BW$5,$H$5:$CA$5,0)-MATCH($D73,$D$18:$D$90,0)+1,0),0),0)</f>
        <v>0</v>
      </c>
      <c r="BX73" s="138" cm="1">
        <f t="array" ref="BX73">$E73*IFERROR(IF($D73&lt;=BX$5,INDEX($E$15:$E$16,MATCH(BX$5,$H$5:$CA$5,0)-MATCH($D73,$D$18:$D$90,0)+1,0),0),0)</f>
        <v>0</v>
      </c>
      <c r="BY73" s="138" cm="1">
        <f t="array" ref="BY73">$E73*IFERROR(IF($D73&lt;=BY$5,INDEX($E$15:$E$16,MATCH(BY$5,$H$5:$CA$5,0)-MATCH($D73,$D$18:$D$90,0)+1,0),0),0)</f>
        <v>0</v>
      </c>
      <c r="BZ73" s="138" cm="1">
        <f t="array" ref="BZ73">$E73*IFERROR(IF($D73&lt;=BZ$5,INDEX($E$15:$E$16,MATCH(BZ$5,$H$5:$CA$5,0)-MATCH($D73,$D$18:$D$90,0)+1,0),0),0)</f>
        <v>0</v>
      </c>
      <c r="CA73" s="138" cm="1">
        <f t="array" ref="CA73">$E73*IFERROR(IF($D73&lt;=CA$5,INDEX($E$15:$E$16,MATCH(CA$5,$H$5:$CA$5,0)-MATCH($D73,$D$18:$D$90,0)+1,0),0),0)</f>
        <v>0</v>
      </c>
    </row>
    <row r="74" spans="4:79" outlineLevel="1">
      <c r="D74" s="24">
        <f t="shared" si="10"/>
        <v>47756</v>
      </c>
      <c r="E74" s="137" cm="1">
        <f t="array" ref="E74">INDEX($H$7:$CA$7,0,MATCH($D74,$H$5:$CA$5,0))</f>
        <v>493354.91666666669</v>
      </c>
      <c r="H74" s="138" cm="1">
        <f t="array" ref="H74">$E74*IFERROR(IF($D74&lt;=H$5,INDEX($E$15:$E$16,MATCH(H$5,$H$5:$CA$5,0)-MATCH($D74,$D$18:$D$90,0)+1,0),0),0)</f>
        <v>0</v>
      </c>
      <c r="I74" s="138" cm="1">
        <f t="array" ref="I74">$E74*IFERROR(IF($D74&lt;=I$5,INDEX($E$15:$E$16,MATCH(I$5,$H$5:$CA$5,0)-MATCH($D74,$D$18:$D$90,0)+1,0),0),0)</f>
        <v>0</v>
      </c>
      <c r="J74" s="138" cm="1">
        <f t="array" ref="J74">$E74*IFERROR(IF($D74&lt;=J$5,INDEX($E$15:$E$16,MATCH(J$5,$H$5:$CA$5,0)-MATCH($D74,$D$18:$D$90,0)+1,0),0),0)</f>
        <v>0</v>
      </c>
      <c r="K74" s="138" cm="1">
        <f t="array" ref="K74">$E74*IFERROR(IF($D74&lt;=K$5,INDEX($E$15:$E$16,MATCH(K$5,$H$5:$CA$5,0)-MATCH($D74,$D$18:$D$90,0)+1,0),0),0)</f>
        <v>0</v>
      </c>
      <c r="L74" s="138" cm="1">
        <f t="array" ref="L74">$E74*IFERROR(IF($D74&lt;=L$5,INDEX($E$15:$E$16,MATCH(L$5,$H$5:$CA$5,0)-MATCH($D74,$D$18:$D$90,0)+1,0),0),0)</f>
        <v>0</v>
      </c>
      <c r="M74" s="138" cm="1">
        <f t="array" ref="M74">$E74*IFERROR(IF($D74&lt;=M$5,INDEX($E$15:$E$16,MATCH(M$5,$H$5:$CA$5,0)-MATCH($D74,$D$18:$D$90,0)+1,0),0),0)</f>
        <v>0</v>
      </c>
      <c r="N74" s="138" cm="1">
        <f t="array" ref="N74">$E74*IFERROR(IF($D74&lt;=N$5,INDEX($E$15:$E$16,MATCH(N$5,$H$5:$CA$5,0)-MATCH($D74,$D$18:$D$90,0)+1,0),0),0)</f>
        <v>0</v>
      </c>
      <c r="O74" s="138" cm="1">
        <f t="array" ref="O74">$E74*IFERROR(IF($D74&lt;=O$5,INDEX($E$15:$E$16,MATCH(O$5,$H$5:$CA$5,0)-MATCH($D74,$D$18:$D$90,0)+1,0),0),0)</f>
        <v>0</v>
      </c>
      <c r="P74" s="138" cm="1">
        <f t="array" ref="P74">$E74*IFERROR(IF($D74&lt;=P$5,INDEX($E$15:$E$16,MATCH(P$5,$H$5:$CA$5,0)-MATCH($D74,$D$18:$D$90,0)+1,0),0),0)</f>
        <v>0</v>
      </c>
      <c r="Q74" s="138" cm="1">
        <f t="array" ref="Q74">$E74*IFERROR(IF($D74&lt;=Q$5,INDEX($E$15:$E$16,MATCH(Q$5,$H$5:$CA$5,0)-MATCH($D74,$D$18:$D$90,0)+1,0),0),0)</f>
        <v>0</v>
      </c>
      <c r="R74" s="138" cm="1">
        <f t="array" ref="R74">$E74*IFERROR(IF($D74&lt;=R$5,INDEX($E$15:$E$16,MATCH(R$5,$H$5:$CA$5,0)-MATCH($D74,$D$18:$D$90,0)+1,0),0),0)</f>
        <v>0</v>
      </c>
      <c r="S74" s="138" cm="1">
        <f t="array" ref="S74">$E74*IFERROR(IF($D74&lt;=S$5,INDEX($E$15:$E$16,MATCH(S$5,$H$5:$CA$5,0)-MATCH($D74,$D$18:$D$90,0)+1,0),0),0)</f>
        <v>0</v>
      </c>
      <c r="T74" s="138" cm="1">
        <f t="array" ref="T74">$E74*IFERROR(IF($D74&lt;=T$5,INDEX($E$15:$E$16,MATCH(T$5,$H$5:$CA$5,0)-MATCH($D74,$D$18:$D$90,0)+1,0),0),0)</f>
        <v>0</v>
      </c>
      <c r="U74" s="138" cm="1">
        <f t="array" ref="U74">$E74*IFERROR(IF($D74&lt;=U$5,INDEX($E$15:$E$16,MATCH(U$5,$H$5:$CA$5,0)-MATCH($D74,$D$18:$D$90,0)+1,0),0),0)</f>
        <v>0</v>
      </c>
      <c r="V74" s="138" cm="1">
        <f t="array" ref="V74">$E74*IFERROR(IF($D74&lt;=V$5,INDEX($E$15:$E$16,MATCH(V$5,$H$5:$CA$5,0)-MATCH($D74,$D$18:$D$90,0)+1,0),0),0)</f>
        <v>0</v>
      </c>
      <c r="W74" s="138" cm="1">
        <f t="array" ref="W74">$E74*IFERROR(IF($D74&lt;=W$5,INDEX($E$15:$E$16,MATCH(W$5,$H$5:$CA$5,0)-MATCH($D74,$D$18:$D$90,0)+1,0),0),0)</f>
        <v>0</v>
      </c>
      <c r="X74" s="138" cm="1">
        <f t="array" ref="X74">$E74*IFERROR(IF($D74&lt;=X$5,INDEX($E$15:$E$16,MATCH(X$5,$H$5:$CA$5,0)-MATCH($D74,$D$18:$D$90,0)+1,0),0),0)</f>
        <v>0</v>
      </c>
      <c r="Y74" s="138" cm="1">
        <f t="array" ref="Y74">$E74*IFERROR(IF($D74&lt;=Y$5,INDEX($E$15:$E$16,MATCH(Y$5,$H$5:$CA$5,0)-MATCH($D74,$D$18:$D$90,0)+1,0),0),0)</f>
        <v>0</v>
      </c>
      <c r="Z74" s="138" cm="1">
        <f t="array" ref="Z74">$E74*IFERROR(IF($D74&lt;=Z$5,INDEX($E$15:$E$16,MATCH(Z$5,$H$5:$CA$5,0)-MATCH($D74,$D$18:$D$90,0)+1,0),0),0)</f>
        <v>0</v>
      </c>
      <c r="AA74" s="138" cm="1">
        <f t="array" ref="AA74">$E74*IFERROR(IF($D74&lt;=AA$5,INDEX($E$15:$E$16,MATCH(AA$5,$H$5:$CA$5,0)-MATCH($D74,$D$18:$D$90,0)+1,0),0),0)</f>
        <v>0</v>
      </c>
      <c r="AB74" s="138" cm="1">
        <f t="array" ref="AB74">$E74*IFERROR(IF($D74&lt;=AB$5,INDEX($E$15:$E$16,MATCH(AB$5,$H$5:$CA$5,0)-MATCH($D74,$D$18:$D$90,0)+1,0),0),0)</f>
        <v>0</v>
      </c>
      <c r="AC74" s="138" cm="1">
        <f t="array" ref="AC74">$E74*IFERROR(IF($D74&lt;=AC$5,INDEX($E$15:$E$16,MATCH(AC$5,$H$5:$CA$5,0)-MATCH($D74,$D$18:$D$90,0)+1,0),0),0)</f>
        <v>0</v>
      </c>
      <c r="AD74" s="138" cm="1">
        <f t="array" ref="AD74">$E74*IFERROR(IF($D74&lt;=AD$5,INDEX($E$15:$E$16,MATCH(AD$5,$H$5:$CA$5,0)-MATCH($D74,$D$18:$D$90,0)+1,0),0),0)</f>
        <v>0</v>
      </c>
      <c r="AE74" s="138" cm="1">
        <f t="array" ref="AE74">$E74*IFERROR(IF($D74&lt;=AE$5,INDEX($E$15:$E$16,MATCH(AE$5,$H$5:$CA$5,0)-MATCH($D74,$D$18:$D$90,0)+1,0),0),0)</f>
        <v>0</v>
      </c>
      <c r="AF74" s="138" cm="1">
        <f t="array" ref="AF74">$E74*IFERROR(IF($D74&lt;=AF$5,INDEX($E$15:$E$16,MATCH(AF$5,$H$5:$CA$5,0)-MATCH($D74,$D$18:$D$90,0)+1,0),0),0)</f>
        <v>0</v>
      </c>
      <c r="AG74" s="138" cm="1">
        <f t="array" ref="AG74">$E74*IFERROR(IF($D74&lt;=AG$5,INDEX($E$15:$E$16,MATCH(AG$5,$H$5:$CA$5,0)-MATCH($D74,$D$18:$D$90,0)+1,0),0),0)</f>
        <v>0</v>
      </c>
      <c r="AH74" s="138" cm="1">
        <f t="array" ref="AH74">$E74*IFERROR(IF($D74&lt;=AH$5,INDEX($E$15:$E$16,MATCH(AH$5,$H$5:$CA$5,0)-MATCH($D74,$D$18:$D$90,0)+1,0),0),0)</f>
        <v>0</v>
      </c>
      <c r="AI74" s="138" cm="1">
        <f t="array" ref="AI74">$E74*IFERROR(IF($D74&lt;=AI$5,INDEX($E$15:$E$16,MATCH(AI$5,$H$5:$CA$5,0)-MATCH($D74,$D$18:$D$90,0)+1,0),0),0)</f>
        <v>0</v>
      </c>
      <c r="AJ74" s="138" cm="1">
        <f t="array" ref="AJ74">$E74*IFERROR(IF($D74&lt;=AJ$5,INDEX($E$15:$E$16,MATCH(AJ$5,$H$5:$CA$5,0)-MATCH($D74,$D$18:$D$90,0)+1,0),0),0)</f>
        <v>0</v>
      </c>
      <c r="AK74" s="138" cm="1">
        <f t="array" ref="AK74">$E74*IFERROR(IF($D74&lt;=AK$5,INDEX($E$15:$E$16,MATCH(AK$5,$H$5:$CA$5,0)-MATCH($D74,$D$18:$D$90,0)+1,0),0),0)</f>
        <v>0</v>
      </c>
      <c r="AL74" s="138" cm="1">
        <f t="array" ref="AL74">$E74*IFERROR(IF($D74&lt;=AL$5,INDEX($E$15:$E$16,MATCH(AL$5,$H$5:$CA$5,0)-MATCH($D74,$D$18:$D$90,0)+1,0),0),0)</f>
        <v>0</v>
      </c>
      <c r="AM74" s="138" cm="1">
        <f t="array" ref="AM74">$E74*IFERROR(IF($D74&lt;=AM$5,INDEX($E$15:$E$16,MATCH(AM$5,$H$5:$CA$5,0)-MATCH($D74,$D$18:$D$90,0)+1,0),0),0)</f>
        <v>0</v>
      </c>
      <c r="AN74" s="138" cm="1">
        <f t="array" ref="AN74">$E74*IFERROR(IF($D74&lt;=AN$5,INDEX($E$15:$E$16,MATCH(AN$5,$H$5:$CA$5,0)-MATCH($D74,$D$18:$D$90,0)+1,0),0),0)</f>
        <v>0</v>
      </c>
      <c r="AO74" s="138" cm="1">
        <f t="array" ref="AO74">$E74*IFERROR(IF($D74&lt;=AO$5,INDEX($E$15:$E$16,MATCH(AO$5,$H$5:$CA$5,0)-MATCH($D74,$D$18:$D$90,0)+1,0),0),0)</f>
        <v>0</v>
      </c>
      <c r="AP74" s="138" cm="1">
        <f t="array" ref="AP74">$E74*IFERROR(IF($D74&lt;=AP$5,INDEX($E$15:$E$16,MATCH(AP$5,$H$5:$CA$5,0)-MATCH($D74,$D$18:$D$90,0)+1,0),0),0)</f>
        <v>0</v>
      </c>
      <c r="AQ74" s="138" cm="1">
        <f t="array" ref="AQ74">$E74*IFERROR(IF($D74&lt;=AQ$5,INDEX($E$15:$E$16,MATCH(AQ$5,$H$5:$CA$5,0)-MATCH($D74,$D$18:$D$90,0)+1,0),0),0)</f>
        <v>0</v>
      </c>
      <c r="AR74" s="138" cm="1">
        <f t="array" ref="AR74">$E74*IFERROR(IF($D74&lt;=AR$5,INDEX($E$15:$E$16,MATCH(AR$5,$H$5:$CA$5,0)-MATCH($D74,$D$18:$D$90,0)+1,0),0),0)</f>
        <v>0</v>
      </c>
      <c r="AS74" s="138" cm="1">
        <f t="array" ref="AS74">$E74*IFERROR(IF($D74&lt;=AS$5,INDEX($E$15:$E$16,MATCH(AS$5,$H$5:$CA$5,0)-MATCH($D74,$D$18:$D$90,0)+1,0),0),0)</f>
        <v>0</v>
      </c>
      <c r="AT74" s="138" cm="1">
        <f t="array" ref="AT74">$E74*IFERROR(IF($D74&lt;=AT$5,INDEX($E$15:$E$16,MATCH(AT$5,$H$5:$CA$5,0)-MATCH($D74,$D$18:$D$90,0)+1,0),0),0)</f>
        <v>0</v>
      </c>
      <c r="AU74" s="138" cm="1">
        <f t="array" ref="AU74">$E74*IFERROR(IF($D74&lt;=AU$5,INDEX($E$15:$E$16,MATCH(AU$5,$H$5:$CA$5,0)-MATCH($D74,$D$18:$D$90,0)+1,0),0),0)</f>
        <v>0</v>
      </c>
      <c r="AV74" s="138" cm="1">
        <f t="array" ref="AV74">$E74*IFERROR(IF($D74&lt;=AV$5,INDEX($E$15:$E$16,MATCH(AV$5,$H$5:$CA$5,0)-MATCH($D74,$D$18:$D$90,0)+1,0),0),0)</f>
        <v>0</v>
      </c>
      <c r="AW74" s="138" cm="1">
        <f t="array" ref="AW74">$E74*IFERROR(IF($D74&lt;=AW$5,INDEX($E$15:$E$16,MATCH(AW$5,$H$5:$CA$5,0)-MATCH($D74,$D$18:$D$90,0)+1,0),0),0)</f>
        <v>0</v>
      </c>
      <c r="AX74" s="138" cm="1">
        <f t="array" ref="AX74">$E74*IFERROR(IF($D74&lt;=AX$5,INDEX($E$15:$E$16,MATCH(AX$5,$H$5:$CA$5,0)-MATCH($D74,$D$18:$D$90,0)+1,0),0),0)</f>
        <v>0</v>
      </c>
      <c r="AY74" s="138" cm="1">
        <f t="array" ref="AY74">$E74*IFERROR(IF($D74&lt;=AY$5,INDEX($E$15:$E$16,MATCH(AY$5,$H$5:$CA$5,0)-MATCH($D74,$D$18:$D$90,0)+1,0),0),0)</f>
        <v>0</v>
      </c>
      <c r="AZ74" s="138" cm="1">
        <f t="array" ref="AZ74">$E74*IFERROR(IF($D74&lt;=AZ$5,INDEX($E$15:$E$16,MATCH(AZ$5,$H$5:$CA$5,0)-MATCH($D74,$D$18:$D$90,0)+1,0),0),0)</f>
        <v>0</v>
      </c>
      <c r="BA74" s="138" cm="1">
        <f t="array" ref="BA74">$E74*IFERROR(IF($D74&lt;=BA$5,INDEX($E$15:$E$16,MATCH(BA$5,$H$5:$CA$5,0)-MATCH($D74,$D$18:$D$90,0)+1,0),0),0)</f>
        <v>0</v>
      </c>
      <c r="BB74" s="138" cm="1">
        <f t="array" ref="BB74">$E74*IFERROR(IF($D74&lt;=BB$5,INDEX($E$15:$E$16,MATCH(BB$5,$H$5:$CA$5,0)-MATCH($D74,$D$18:$D$90,0)+1,0),0),0)</f>
        <v>0</v>
      </c>
      <c r="BC74" s="138" cm="1">
        <f t="array" ref="BC74">$E74*IFERROR(IF($D74&lt;=BC$5,INDEX($E$15:$E$16,MATCH(BC$5,$H$5:$CA$5,0)-MATCH($D74,$D$18:$D$90,0)+1,0),0),0)</f>
        <v>0</v>
      </c>
      <c r="BD74" s="138" cm="1">
        <f t="array" ref="BD74">$E74*IFERROR(IF($D74&lt;=BD$5,INDEX($E$15:$E$16,MATCH(BD$5,$H$5:$CA$5,0)-MATCH($D74,$D$18:$D$90,0)+1,0),0),0)</f>
        <v>0</v>
      </c>
      <c r="BE74" s="138" cm="1">
        <f t="array" ref="BE74">$E74*IFERROR(IF($D74&lt;=BE$5,INDEX($E$15:$E$16,MATCH(BE$5,$H$5:$CA$5,0)-MATCH($D74,$D$18:$D$90,0)+1,0),0),0)</f>
        <v>0</v>
      </c>
      <c r="BF74" s="138" cm="1">
        <f t="array" ref="BF74">$E74*IFERROR(IF($D74&lt;=BF$5,INDEX($E$15:$E$16,MATCH(BF$5,$H$5:$CA$5,0)-MATCH($D74,$D$18:$D$90,0)+1,0),0),0)</f>
        <v>0</v>
      </c>
      <c r="BG74" s="138" cm="1">
        <f t="array" ref="BG74">$E74*IFERROR(IF($D74&lt;=BG$5,INDEX($E$15:$E$16,MATCH(BG$5,$H$5:$CA$5,0)-MATCH($D74,$D$18:$D$90,0)+1,0),0),0)</f>
        <v>0</v>
      </c>
      <c r="BH74" s="138" cm="1">
        <f t="array" ref="BH74">$E74*IFERROR(IF($D74&lt;=BH$5,INDEX($E$15:$E$16,MATCH(BH$5,$H$5:$CA$5,0)-MATCH($D74,$D$18:$D$90,0)+1,0),0),0)</f>
        <v>0</v>
      </c>
      <c r="BI74" s="138" cm="1">
        <f t="array" ref="BI74">$E74*IFERROR(IF($D74&lt;=BI$5,INDEX($E$15:$E$16,MATCH(BI$5,$H$5:$CA$5,0)-MATCH($D74,$D$18:$D$90,0)+1,0),0),0)</f>
        <v>0</v>
      </c>
      <c r="BJ74" s="138" cm="1">
        <f t="array" ref="BJ74">$E74*IFERROR(IF($D74&lt;=BJ$5,INDEX($E$15:$E$16,MATCH(BJ$5,$H$5:$CA$5,0)-MATCH($D74,$D$18:$D$90,0)+1,0),0),0)</f>
        <v>0</v>
      </c>
      <c r="BK74" s="138" cm="1">
        <f t="array" ref="BK74">$E74*IFERROR(IF($D74&lt;=BK$5,INDEX($E$15:$E$16,MATCH(BK$5,$H$5:$CA$5,0)-MATCH($D74,$D$18:$D$90,0)+1,0),0),0)</f>
        <v>0</v>
      </c>
      <c r="BL74" s="138" cm="1">
        <f t="array" ref="BL74">$E74*IFERROR(IF($D74&lt;=BL$5,INDEX($E$15:$E$16,MATCH(BL$5,$H$5:$CA$5,0)-MATCH($D74,$D$18:$D$90,0)+1,0),0),0)</f>
        <v>246677.45833333334</v>
      </c>
      <c r="BM74" s="138" cm="1">
        <f t="array" ref="BM74">$E74*IFERROR(IF($D74&lt;=BM$5,INDEX($E$15:$E$16,MATCH(BM$5,$H$5:$CA$5,0)-MATCH($D74,$D$18:$D$90,0)+1,0),0),0)</f>
        <v>246677.45833333334</v>
      </c>
      <c r="BN74" s="138" cm="1">
        <f t="array" ref="BN74">$E74*IFERROR(IF($D74&lt;=BN$5,INDEX($E$15:$E$16,MATCH(BN$5,$H$5:$CA$5,0)-MATCH($D74,$D$18:$D$90,0)+1,0),0),0)</f>
        <v>0</v>
      </c>
      <c r="BO74" s="138" cm="1">
        <f t="array" ref="BO74">$E74*IFERROR(IF($D74&lt;=BO$5,INDEX($E$15:$E$16,MATCH(BO$5,$H$5:$CA$5,0)-MATCH($D74,$D$18:$D$90,0)+1,0),0),0)</f>
        <v>0</v>
      </c>
      <c r="BP74" s="138" cm="1">
        <f t="array" ref="BP74">$E74*IFERROR(IF($D74&lt;=BP$5,INDEX($E$15:$E$16,MATCH(BP$5,$H$5:$CA$5,0)-MATCH($D74,$D$18:$D$90,0)+1,0),0),0)</f>
        <v>0</v>
      </c>
      <c r="BQ74" s="138" cm="1">
        <f t="array" ref="BQ74">$E74*IFERROR(IF($D74&lt;=BQ$5,INDEX($E$15:$E$16,MATCH(BQ$5,$H$5:$CA$5,0)-MATCH($D74,$D$18:$D$90,0)+1,0),0),0)</f>
        <v>0</v>
      </c>
      <c r="BR74" s="138" cm="1">
        <f t="array" ref="BR74">$E74*IFERROR(IF($D74&lt;=BR$5,INDEX($E$15:$E$16,MATCH(BR$5,$H$5:$CA$5,0)-MATCH($D74,$D$18:$D$90,0)+1,0),0),0)</f>
        <v>0</v>
      </c>
      <c r="BS74" s="138" cm="1">
        <f t="array" ref="BS74">$E74*IFERROR(IF($D74&lt;=BS$5,INDEX($E$15:$E$16,MATCH(BS$5,$H$5:$CA$5,0)-MATCH($D74,$D$18:$D$90,0)+1,0),0),0)</f>
        <v>0</v>
      </c>
      <c r="BT74" s="138" cm="1">
        <f t="array" ref="BT74">$E74*IFERROR(IF($D74&lt;=BT$5,INDEX($E$15:$E$16,MATCH(BT$5,$H$5:$CA$5,0)-MATCH($D74,$D$18:$D$90,0)+1,0),0),0)</f>
        <v>0</v>
      </c>
      <c r="BU74" s="138" cm="1">
        <f t="array" ref="BU74">$E74*IFERROR(IF($D74&lt;=BU$5,INDEX($E$15:$E$16,MATCH(BU$5,$H$5:$CA$5,0)-MATCH($D74,$D$18:$D$90,0)+1,0),0),0)</f>
        <v>0</v>
      </c>
      <c r="BV74" s="138" cm="1">
        <f t="array" ref="BV74">$E74*IFERROR(IF($D74&lt;=BV$5,INDEX($E$15:$E$16,MATCH(BV$5,$H$5:$CA$5,0)-MATCH($D74,$D$18:$D$90,0)+1,0),0),0)</f>
        <v>0</v>
      </c>
      <c r="BW74" s="138" cm="1">
        <f t="array" ref="BW74">$E74*IFERROR(IF($D74&lt;=BW$5,INDEX($E$15:$E$16,MATCH(BW$5,$H$5:$CA$5,0)-MATCH($D74,$D$18:$D$90,0)+1,0),0),0)</f>
        <v>0</v>
      </c>
      <c r="BX74" s="138" cm="1">
        <f t="array" ref="BX74">$E74*IFERROR(IF($D74&lt;=BX$5,INDEX($E$15:$E$16,MATCH(BX$5,$H$5:$CA$5,0)-MATCH($D74,$D$18:$D$90,0)+1,0),0),0)</f>
        <v>0</v>
      </c>
      <c r="BY74" s="138" cm="1">
        <f t="array" ref="BY74">$E74*IFERROR(IF($D74&lt;=BY$5,INDEX($E$15:$E$16,MATCH(BY$5,$H$5:$CA$5,0)-MATCH($D74,$D$18:$D$90,0)+1,0),0),0)</f>
        <v>0</v>
      </c>
      <c r="BZ74" s="138" cm="1">
        <f t="array" ref="BZ74">$E74*IFERROR(IF($D74&lt;=BZ$5,INDEX($E$15:$E$16,MATCH(BZ$5,$H$5:$CA$5,0)-MATCH($D74,$D$18:$D$90,0)+1,0),0),0)</f>
        <v>0</v>
      </c>
      <c r="CA74" s="138" cm="1">
        <f t="array" ref="CA74">$E74*IFERROR(IF($D74&lt;=CA$5,INDEX($E$15:$E$16,MATCH(CA$5,$H$5:$CA$5,0)-MATCH($D74,$D$18:$D$90,0)+1,0),0),0)</f>
        <v>0</v>
      </c>
    </row>
    <row r="75" spans="4:79" outlineLevel="1">
      <c r="D75" s="24">
        <f t="shared" si="10"/>
        <v>47787</v>
      </c>
      <c r="E75" s="137" cm="1">
        <f t="array" ref="E75">INDEX($H$7:$CA$7,0,MATCH($D75,$H$5:$CA$5,0))</f>
        <v>552605.02083333337</v>
      </c>
      <c r="H75" s="138" cm="1">
        <f t="array" ref="H75">$E75*IFERROR(IF($D75&lt;=H$5,INDEX($E$15:$E$16,MATCH(H$5,$H$5:$CA$5,0)-MATCH($D75,$D$18:$D$90,0)+1,0),0),0)</f>
        <v>0</v>
      </c>
      <c r="I75" s="138" cm="1">
        <f t="array" ref="I75">$E75*IFERROR(IF($D75&lt;=I$5,INDEX($E$15:$E$16,MATCH(I$5,$H$5:$CA$5,0)-MATCH($D75,$D$18:$D$90,0)+1,0),0),0)</f>
        <v>0</v>
      </c>
      <c r="J75" s="138" cm="1">
        <f t="array" ref="J75">$E75*IFERROR(IF($D75&lt;=J$5,INDEX($E$15:$E$16,MATCH(J$5,$H$5:$CA$5,0)-MATCH($D75,$D$18:$D$90,0)+1,0),0),0)</f>
        <v>0</v>
      </c>
      <c r="K75" s="138" cm="1">
        <f t="array" ref="K75">$E75*IFERROR(IF($D75&lt;=K$5,INDEX($E$15:$E$16,MATCH(K$5,$H$5:$CA$5,0)-MATCH($D75,$D$18:$D$90,0)+1,0),0),0)</f>
        <v>0</v>
      </c>
      <c r="L75" s="138" cm="1">
        <f t="array" ref="L75">$E75*IFERROR(IF($D75&lt;=L$5,INDEX($E$15:$E$16,MATCH(L$5,$H$5:$CA$5,0)-MATCH($D75,$D$18:$D$90,0)+1,0),0),0)</f>
        <v>0</v>
      </c>
      <c r="M75" s="138" cm="1">
        <f t="array" ref="M75">$E75*IFERROR(IF($D75&lt;=M$5,INDEX($E$15:$E$16,MATCH(M$5,$H$5:$CA$5,0)-MATCH($D75,$D$18:$D$90,0)+1,0),0),0)</f>
        <v>0</v>
      </c>
      <c r="N75" s="138" cm="1">
        <f t="array" ref="N75">$E75*IFERROR(IF($D75&lt;=N$5,INDEX($E$15:$E$16,MATCH(N$5,$H$5:$CA$5,0)-MATCH($D75,$D$18:$D$90,0)+1,0),0),0)</f>
        <v>0</v>
      </c>
      <c r="O75" s="138" cm="1">
        <f t="array" ref="O75">$E75*IFERROR(IF($D75&lt;=O$5,INDEX($E$15:$E$16,MATCH(O$5,$H$5:$CA$5,0)-MATCH($D75,$D$18:$D$90,0)+1,0),0),0)</f>
        <v>0</v>
      </c>
      <c r="P75" s="138" cm="1">
        <f t="array" ref="P75">$E75*IFERROR(IF($D75&lt;=P$5,INDEX($E$15:$E$16,MATCH(P$5,$H$5:$CA$5,0)-MATCH($D75,$D$18:$D$90,0)+1,0),0),0)</f>
        <v>0</v>
      </c>
      <c r="Q75" s="138" cm="1">
        <f t="array" ref="Q75">$E75*IFERROR(IF($D75&lt;=Q$5,INDEX($E$15:$E$16,MATCH(Q$5,$H$5:$CA$5,0)-MATCH($D75,$D$18:$D$90,0)+1,0),0),0)</f>
        <v>0</v>
      </c>
      <c r="R75" s="138" cm="1">
        <f t="array" ref="R75">$E75*IFERROR(IF($D75&lt;=R$5,INDEX($E$15:$E$16,MATCH(R$5,$H$5:$CA$5,0)-MATCH($D75,$D$18:$D$90,0)+1,0),0),0)</f>
        <v>0</v>
      </c>
      <c r="S75" s="138" cm="1">
        <f t="array" ref="S75">$E75*IFERROR(IF($D75&lt;=S$5,INDEX($E$15:$E$16,MATCH(S$5,$H$5:$CA$5,0)-MATCH($D75,$D$18:$D$90,0)+1,0),0),0)</f>
        <v>0</v>
      </c>
      <c r="T75" s="138" cm="1">
        <f t="array" ref="T75">$E75*IFERROR(IF($D75&lt;=T$5,INDEX($E$15:$E$16,MATCH(T$5,$H$5:$CA$5,0)-MATCH($D75,$D$18:$D$90,0)+1,0),0),0)</f>
        <v>0</v>
      </c>
      <c r="U75" s="138" cm="1">
        <f t="array" ref="U75">$E75*IFERROR(IF($D75&lt;=U$5,INDEX($E$15:$E$16,MATCH(U$5,$H$5:$CA$5,0)-MATCH($D75,$D$18:$D$90,0)+1,0),0),0)</f>
        <v>0</v>
      </c>
      <c r="V75" s="138" cm="1">
        <f t="array" ref="V75">$E75*IFERROR(IF($D75&lt;=V$5,INDEX($E$15:$E$16,MATCH(V$5,$H$5:$CA$5,0)-MATCH($D75,$D$18:$D$90,0)+1,0),0),0)</f>
        <v>0</v>
      </c>
      <c r="W75" s="138" cm="1">
        <f t="array" ref="W75">$E75*IFERROR(IF($D75&lt;=W$5,INDEX($E$15:$E$16,MATCH(W$5,$H$5:$CA$5,0)-MATCH($D75,$D$18:$D$90,0)+1,0),0),0)</f>
        <v>0</v>
      </c>
      <c r="X75" s="138" cm="1">
        <f t="array" ref="X75">$E75*IFERROR(IF($D75&lt;=X$5,INDEX($E$15:$E$16,MATCH(X$5,$H$5:$CA$5,0)-MATCH($D75,$D$18:$D$90,0)+1,0),0),0)</f>
        <v>0</v>
      </c>
      <c r="Y75" s="138" cm="1">
        <f t="array" ref="Y75">$E75*IFERROR(IF($D75&lt;=Y$5,INDEX($E$15:$E$16,MATCH(Y$5,$H$5:$CA$5,0)-MATCH($D75,$D$18:$D$90,0)+1,0),0),0)</f>
        <v>0</v>
      </c>
      <c r="Z75" s="138" cm="1">
        <f t="array" ref="Z75">$E75*IFERROR(IF($D75&lt;=Z$5,INDEX($E$15:$E$16,MATCH(Z$5,$H$5:$CA$5,0)-MATCH($D75,$D$18:$D$90,0)+1,0),0),0)</f>
        <v>0</v>
      </c>
      <c r="AA75" s="138" cm="1">
        <f t="array" ref="AA75">$E75*IFERROR(IF($D75&lt;=AA$5,INDEX($E$15:$E$16,MATCH(AA$5,$H$5:$CA$5,0)-MATCH($D75,$D$18:$D$90,0)+1,0),0),0)</f>
        <v>0</v>
      </c>
      <c r="AB75" s="138" cm="1">
        <f t="array" ref="AB75">$E75*IFERROR(IF($D75&lt;=AB$5,INDEX($E$15:$E$16,MATCH(AB$5,$H$5:$CA$5,0)-MATCH($D75,$D$18:$D$90,0)+1,0),0),0)</f>
        <v>0</v>
      </c>
      <c r="AC75" s="138" cm="1">
        <f t="array" ref="AC75">$E75*IFERROR(IF($D75&lt;=AC$5,INDEX($E$15:$E$16,MATCH(AC$5,$H$5:$CA$5,0)-MATCH($D75,$D$18:$D$90,0)+1,0),0),0)</f>
        <v>0</v>
      </c>
      <c r="AD75" s="138" cm="1">
        <f t="array" ref="AD75">$E75*IFERROR(IF($D75&lt;=AD$5,INDEX($E$15:$E$16,MATCH(AD$5,$H$5:$CA$5,0)-MATCH($D75,$D$18:$D$90,0)+1,0),0),0)</f>
        <v>0</v>
      </c>
      <c r="AE75" s="138" cm="1">
        <f t="array" ref="AE75">$E75*IFERROR(IF($D75&lt;=AE$5,INDEX($E$15:$E$16,MATCH(AE$5,$H$5:$CA$5,0)-MATCH($D75,$D$18:$D$90,0)+1,0),0),0)</f>
        <v>0</v>
      </c>
      <c r="AF75" s="138" cm="1">
        <f t="array" ref="AF75">$E75*IFERROR(IF($D75&lt;=AF$5,INDEX($E$15:$E$16,MATCH(AF$5,$H$5:$CA$5,0)-MATCH($D75,$D$18:$D$90,0)+1,0),0),0)</f>
        <v>0</v>
      </c>
      <c r="AG75" s="138" cm="1">
        <f t="array" ref="AG75">$E75*IFERROR(IF($D75&lt;=AG$5,INDEX($E$15:$E$16,MATCH(AG$5,$H$5:$CA$5,0)-MATCH($D75,$D$18:$D$90,0)+1,0),0),0)</f>
        <v>0</v>
      </c>
      <c r="AH75" s="138" cm="1">
        <f t="array" ref="AH75">$E75*IFERROR(IF($D75&lt;=AH$5,INDEX($E$15:$E$16,MATCH(AH$5,$H$5:$CA$5,0)-MATCH($D75,$D$18:$D$90,0)+1,0),0),0)</f>
        <v>0</v>
      </c>
      <c r="AI75" s="138" cm="1">
        <f t="array" ref="AI75">$E75*IFERROR(IF($D75&lt;=AI$5,INDEX($E$15:$E$16,MATCH(AI$5,$H$5:$CA$5,0)-MATCH($D75,$D$18:$D$90,0)+1,0),0),0)</f>
        <v>0</v>
      </c>
      <c r="AJ75" s="138" cm="1">
        <f t="array" ref="AJ75">$E75*IFERROR(IF($D75&lt;=AJ$5,INDEX($E$15:$E$16,MATCH(AJ$5,$H$5:$CA$5,0)-MATCH($D75,$D$18:$D$90,0)+1,0),0),0)</f>
        <v>0</v>
      </c>
      <c r="AK75" s="138" cm="1">
        <f t="array" ref="AK75">$E75*IFERROR(IF($D75&lt;=AK$5,INDEX($E$15:$E$16,MATCH(AK$5,$H$5:$CA$5,0)-MATCH($D75,$D$18:$D$90,0)+1,0),0),0)</f>
        <v>0</v>
      </c>
      <c r="AL75" s="138" cm="1">
        <f t="array" ref="AL75">$E75*IFERROR(IF($D75&lt;=AL$5,INDEX($E$15:$E$16,MATCH(AL$5,$H$5:$CA$5,0)-MATCH($D75,$D$18:$D$90,0)+1,0),0),0)</f>
        <v>0</v>
      </c>
      <c r="AM75" s="138" cm="1">
        <f t="array" ref="AM75">$E75*IFERROR(IF($D75&lt;=AM$5,INDEX($E$15:$E$16,MATCH(AM$5,$H$5:$CA$5,0)-MATCH($D75,$D$18:$D$90,0)+1,0),0),0)</f>
        <v>0</v>
      </c>
      <c r="AN75" s="138" cm="1">
        <f t="array" ref="AN75">$E75*IFERROR(IF($D75&lt;=AN$5,INDEX($E$15:$E$16,MATCH(AN$5,$H$5:$CA$5,0)-MATCH($D75,$D$18:$D$90,0)+1,0),0),0)</f>
        <v>0</v>
      </c>
      <c r="AO75" s="138" cm="1">
        <f t="array" ref="AO75">$E75*IFERROR(IF($D75&lt;=AO$5,INDEX($E$15:$E$16,MATCH(AO$5,$H$5:$CA$5,0)-MATCH($D75,$D$18:$D$90,0)+1,0),0),0)</f>
        <v>0</v>
      </c>
      <c r="AP75" s="138" cm="1">
        <f t="array" ref="AP75">$E75*IFERROR(IF($D75&lt;=AP$5,INDEX($E$15:$E$16,MATCH(AP$5,$H$5:$CA$5,0)-MATCH($D75,$D$18:$D$90,0)+1,0),0),0)</f>
        <v>0</v>
      </c>
      <c r="AQ75" s="138" cm="1">
        <f t="array" ref="AQ75">$E75*IFERROR(IF($D75&lt;=AQ$5,INDEX($E$15:$E$16,MATCH(AQ$5,$H$5:$CA$5,0)-MATCH($D75,$D$18:$D$90,0)+1,0),0),0)</f>
        <v>0</v>
      </c>
      <c r="AR75" s="138" cm="1">
        <f t="array" ref="AR75">$E75*IFERROR(IF($D75&lt;=AR$5,INDEX($E$15:$E$16,MATCH(AR$5,$H$5:$CA$5,0)-MATCH($D75,$D$18:$D$90,0)+1,0),0),0)</f>
        <v>0</v>
      </c>
      <c r="AS75" s="138" cm="1">
        <f t="array" ref="AS75">$E75*IFERROR(IF($D75&lt;=AS$5,INDEX($E$15:$E$16,MATCH(AS$5,$H$5:$CA$5,0)-MATCH($D75,$D$18:$D$90,0)+1,0),0),0)</f>
        <v>0</v>
      </c>
      <c r="AT75" s="138" cm="1">
        <f t="array" ref="AT75">$E75*IFERROR(IF($D75&lt;=AT$5,INDEX($E$15:$E$16,MATCH(AT$5,$H$5:$CA$5,0)-MATCH($D75,$D$18:$D$90,0)+1,0),0),0)</f>
        <v>0</v>
      </c>
      <c r="AU75" s="138" cm="1">
        <f t="array" ref="AU75">$E75*IFERROR(IF($D75&lt;=AU$5,INDEX($E$15:$E$16,MATCH(AU$5,$H$5:$CA$5,0)-MATCH($D75,$D$18:$D$90,0)+1,0),0),0)</f>
        <v>0</v>
      </c>
      <c r="AV75" s="138" cm="1">
        <f t="array" ref="AV75">$E75*IFERROR(IF($D75&lt;=AV$5,INDEX($E$15:$E$16,MATCH(AV$5,$H$5:$CA$5,0)-MATCH($D75,$D$18:$D$90,0)+1,0),0),0)</f>
        <v>0</v>
      </c>
      <c r="AW75" s="138" cm="1">
        <f t="array" ref="AW75">$E75*IFERROR(IF($D75&lt;=AW$5,INDEX($E$15:$E$16,MATCH(AW$5,$H$5:$CA$5,0)-MATCH($D75,$D$18:$D$90,0)+1,0),0),0)</f>
        <v>0</v>
      </c>
      <c r="AX75" s="138" cm="1">
        <f t="array" ref="AX75">$E75*IFERROR(IF($D75&lt;=AX$5,INDEX($E$15:$E$16,MATCH(AX$5,$H$5:$CA$5,0)-MATCH($D75,$D$18:$D$90,0)+1,0),0),0)</f>
        <v>0</v>
      </c>
      <c r="AY75" s="138" cm="1">
        <f t="array" ref="AY75">$E75*IFERROR(IF($D75&lt;=AY$5,INDEX($E$15:$E$16,MATCH(AY$5,$H$5:$CA$5,0)-MATCH($D75,$D$18:$D$90,0)+1,0),0),0)</f>
        <v>0</v>
      </c>
      <c r="AZ75" s="138" cm="1">
        <f t="array" ref="AZ75">$E75*IFERROR(IF($D75&lt;=AZ$5,INDEX($E$15:$E$16,MATCH(AZ$5,$H$5:$CA$5,0)-MATCH($D75,$D$18:$D$90,0)+1,0),0),0)</f>
        <v>0</v>
      </c>
      <c r="BA75" s="138" cm="1">
        <f t="array" ref="BA75">$E75*IFERROR(IF($D75&lt;=BA$5,INDEX($E$15:$E$16,MATCH(BA$5,$H$5:$CA$5,0)-MATCH($D75,$D$18:$D$90,0)+1,0),0),0)</f>
        <v>0</v>
      </c>
      <c r="BB75" s="138" cm="1">
        <f t="array" ref="BB75">$E75*IFERROR(IF($D75&lt;=BB$5,INDEX($E$15:$E$16,MATCH(BB$5,$H$5:$CA$5,0)-MATCH($D75,$D$18:$D$90,0)+1,0),0),0)</f>
        <v>0</v>
      </c>
      <c r="BC75" s="138" cm="1">
        <f t="array" ref="BC75">$E75*IFERROR(IF($D75&lt;=BC$5,INDEX($E$15:$E$16,MATCH(BC$5,$H$5:$CA$5,0)-MATCH($D75,$D$18:$D$90,0)+1,0),0),0)</f>
        <v>0</v>
      </c>
      <c r="BD75" s="138" cm="1">
        <f t="array" ref="BD75">$E75*IFERROR(IF($D75&lt;=BD$5,INDEX($E$15:$E$16,MATCH(BD$5,$H$5:$CA$5,0)-MATCH($D75,$D$18:$D$90,0)+1,0),0),0)</f>
        <v>0</v>
      </c>
      <c r="BE75" s="138" cm="1">
        <f t="array" ref="BE75">$E75*IFERROR(IF($D75&lt;=BE$5,INDEX($E$15:$E$16,MATCH(BE$5,$H$5:$CA$5,0)-MATCH($D75,$D$18:$D$90,0)+1,0),0),0)</f>
        <v>0</v>
      </c>
      <c r="BF75" s="138" cm="1">
        <f t="array" ref="BF75">$E75*IFERROR(IF($D75&lt;=BF$5,INDEX($E$15:$E$16,MATCH(BF$5,$H$5:$CA$5,0)-MATCH($D75,$D$18:$D$90,0)+1,0),0),0)</f>
        <v>0</v>
      </c>
      <c r="BG75" s="138" cm="1">
        <f t="array" ref="BG75">$E75*IFERROR(IF($D75&lt;=BG$5,INDEX($E$15:$E$16,MATCH(BG$5,$H$5:$CA$5,0)-MATCH($D75,$D$18:$D$90,0)+1,0),0),0)</f>
        <v>0</v>
      </c>
      <c r="BH75" s="138" cm="1">
        <f t="array" ref="BH75">$E75*IFERROR(IF($D75&lt;=BH$5,INDEX($E$15:$E$16,MATCH(BH$5,$H$5:$CA$5,0)-MATCH($D75,$D$18:$D$90,0)+1,0),0),0)</f>
        <v>0</v>
      </c>
      <c r="BI75" s="138" cm="1">
        <f t="array" ref="BI75">$E75*IFERROR(IF($D75&lt;=BI$5,INDEX($E$15:$E$16,MATCH(BI$5,$H$5:$CA$5,0)-MATCH($D75,$D$18:$D$90,0)+1,0),0),0)</f>
        <v>0</v>
      </c>
      <c r="BJ75" s="138" cm="1">
        <f t="array" ref="BJ75">$E75*IFERROR(IF($D75&lt;=BJ$5,INDEX($E$15:$E$16,MATCH(BJ$5,$H$5:$CA$5,0)-MATCH($D75,$D$18:$D$90,0)+1,0),0),0)</f>
        <v>0</v>
      </c>
      <c r="BK75" s="138" cm="1">
        <f t="array" ref="BK75">$E75*IFERROR(IF($D75&lt;=BK$5,INDEX($E$15:$E$16,MATCH(BK$5,$H$5:$CA$5,0)-MATCH($D75,$D$18:$D$90,0)+1,0),0),0)</f>
        <v>0</v>
      </c>
      <c r="BL75" s="138" cm="1">
        <f t="array" ref="BL75">$E75*IFERROR(IF($D75&lt;=BL$5,INDEX($E$15:$E$16,MATCH(BL$5,$H$5:$CA$5,0)-MATCH($D75,$D$18:$D$90,0)+1,0),0),0)</f>
        <v>0</v>
      </c>
      <c r="BM75" s="138" cm="1">
        <f t="array" ref="BM75">$E75*IFERROR(IF($D75&lt;=BM$5,INDEX($E$15:$E$16,MATCH(BM$5,$H$5:$CA$5,0)-MATCH($D75,$D$18:$D$90,0)+1,0),0),0)</f>
        <v>276302.51041666669</v>
      </c>
      <c r="BN75" s="138" cm="1">
        <f t="array" ref="BN75">$E75*IFERROR(IF($D75&lt;=BN$5,INDEX($E$15:$E$16,MATCH(BN$5,$H$5:$CA$5,0)-MATCH($D75,$D$18:$D$90,0)+1,0),0),0)</f>
        <v>276302.51041666669</v>
      </c>
      <c r="BO75" s="138" cm="1">
        <f t="array" ref="BO75">$E75*IFERROR(IF($D75&lt;=BO$5,INDEX($E$15:$E$16,MATCH(BO$5,$H$5:$CA$5,0)-MATCH($D75,$D$18:$D$90,0)+1,0),0),0)</f>
        <v>0</v>
      </c>
      <c r="BP75" s="138" cm="1">
        <f t="array" ref="BP75">$E75*IFERROR(IF($D75&lt;=BP$5,INDEX($E$15:$E$16,MATCH(BP$5,$H$5:$CA$5,0)-MATCH($D75,$D$18:$D$90,0)+1,0),0),0)</f>
        <v>0</v>
      </c>
      <c r="BQ75" s="138" cm="1">
        <f t="array" ref="BQ75">$E75*IFERROR(IF($D75&lt;=BQ$5,INDEX($E$15:$E$16,MATCH(BQ$5,$H$5:$CA$5,0)-MATCH($D75,$D$18:$D$90,0)+1,0),0),0)</f>
        <v>0</v>
      </c>
      <c r="BR75" s="138" cm="1">
        <f t="array" ref="BR75">$E75*IFERROR(IF($D75&lt;=BR$5,INDEX($E$15:$E$16,MATCH(BR$5,$H$5:$CA$5,0)-MATCH($D75,$D$18:$D$90,0)+1,0),0),0)</f>
        <v>0</v>
      </c>
      <c r="BS75" s="138" cm="1">
        <f t="array" ref="BS75">$E75*IFERROR(IF($D75&lt;=BS$5,INDEX($E$15:$E$16,MATCH(BS$5,$H$5:$CA$5,0)-MATCH($D75,$D$18:$D$90,0)+1,0),0),0)</f>
        <v>0</v>
      </c>
      <c r="BT75" s="138" cm="1">
        <f t="array" ref="BT75">$E75*IFERROR(IF($D75&lt;=BT$5,INDEX($E$15:$E$16,MATCH(BT$5,$H$5:$CA$5,0)-MATCH($D75,$D$18:$D$90,0)+1,0),0),0)</f>
        <v>0</v>
      </c>
      <c r="BU75" s="138" cm="1">
        <f t="array" ref="BU75">$E75*IFERROR(IF($D75&lt;=BU$5,INDEX($E$15:$E$16,MATCH(BU$5,$H$5:$CA$5,0)-MATCH($D75,$D$18:$D$90,0)+1,0),0),0)</f>
        <v>0</v>
      </c>
      <c r="BV75" s="138" cm="1">
        <f t="array" ref="BV75">$E75*IFERROR(IF($D75&lt;=BV$5,INDEX($E$15:$E$16,MATCH(BV$5,$H$5:$CA$5,0)-MATCH($D75,$D$18:$D$90,0)+1,0),0),0)</f>
        <v>0</v>
      </c>
      <c r="BW75" s="138" cm="1">
        <f t="array" ref="BW75">$E75*IFERROR(IF($D75&lt;=BW$5,INDEX($E$15:$E$16,MATCH(BW$5,$H$5:$CA$5,0)-MATCH($D75,$D$18:$D$90,0)+1,0),0),0)</f>
        <v>0</v>
      </c>
      <c r="BX75" s="138" cm="1">
        <f t="array" ref="BX75">$E75*IFERROR(IF($D75&lt;=BX$5,INDEX($E$15:$E$16,MATCH(BX$5,$H$5:$CA$5,0)-MATCH($D75,$D$18:$D$90,0)+1,0),0),0)</f>
        <v>0</v>
      </c>
      <c r="BY75" s="138" cm="1">
        <f t="array" ref="BY75">$E75*IFERROR(IF($D75&lt;=BY$5,INDEX($E$15:$E$16,MATCH(BY$5,$H$5:$CA$5,0)-MATCH($D75,$D$18:$D$90,0)+1,0),0),0)</f>
        <v>0</v>
      </c>
      <c r="BZ75" s="138" cm="1">
        <f t="array" ref="BZ75">$E75*IFERROR(IF($D75&lt;=BZ$5,INDEX($E$15:$E$16,MATCH(BZ$5,$H$5:$CA$5,0)-MATCH($D75,$D$18:$D$90,0)+1,0),0),0)</f>
        <v>0</v>
      </c>
      <c r="CA75" s="138" cm="1">
        <f t="array" ref="CA75">$E75*IFERROR(IF($D75&lt;=CA$5,INDEX($E$15:$E$16,MATCH(CA$5,$H$5:$CA$5,0)-MATCH($D75,$D$18:$D$90,0)+1,0),0),0)</f>
        <v>0</v>
      </c>
    </row>
    <row r="76" spans="4:79" outlineLevel="1">
      <c r="D76" s="24">
        <f t="shared" si="10"/>
        <v>47817</v>
      </c>
      <c r="E76" s="137" cm="1">
        <f t="array" ref="E76">INDEX($H$7:$CA$7,0,MATCH($D76,$H$5:$CA$5,0))</f>
        <v>460915.16666666669</v>
      </c>
      <c r="H76" s="138" cm="1">
        <f t="array" ref="H76">$E76*IFERROR(IF($D76&lt;=H$5,INDEX($E$15:$E$16,MATCH(H$5,$H$5:$CA$5,0)-MATCH($D76,$D$18:$D$90,0)+1,0),0),0)</f>
        <v>0</v>
      </c>
      <c r="I76" s="138" cm="1">
        <f t="array" ref="I76">$E76*IFERROR(IF($D76&lt;=I$5,INDEX($E$15:$E$16,MATCH(I$5,$H$5:$CA$5,0)-MATCH($D76,$D$18:$D$90,0)+1,0),0),0)</f>
        <v>0</v>
      </c>
      <c r="J76" s="138" cm="1">
        <f t="array" ref="J76">$E76*IFERROR(IF($D76&lt;=J$5,INDEX($E$15:$E$16,MATCH(J$5,$H$5:$CA$5,0)-MATCH($D76,$D$18:$D$90,0)+1,0),0),0)</f>
        <v>0</v>
      </c>
      <c r="K76" s="138" cm="1">
        <f t="array" ref="K76">$E76*IFERROR(IF($D76&lt;=K$5,INDEX($E$15:$E$16,MATCH(K$5,$H$5:$CA$5,0)-MATCH($D76,$D$18:$D$90,0)+1,0),0),0)</f>
        <v>0</v>
      </c>
      <c r="L76" s="138" cm="1">
        <f t="array" ref="L76">$E76*IFERROR(IF($D76&lt;=L$5,INDEX($E$15:$E$16,MATCH(L$5,$H$5:$CA$5,0)-MATCH($D76,$D$18:$D$90,0)+1,0),0),0)</f>
        <v>0</v>
      </c>
      <c r="M76" s="138" cm="1">
        <f t="array" ref="M76">$E76*IFERROR(IF($D76&lt;=M$5,INDEX($E$15:$E$16,MATCH(M$5,$H$5:$CA$5,0)-MATCH($D76,$D$18:$D$90,0)+1,0),0),0)</f>
        <v>0</v>
      </c>
      <c r="N76" s="138" cm="1">
        <f t="array" ref="N76">$E76*IFERROR(IF($D76&lt;=N$5,INDEX($E$15:$E$16,MATCH(N$5,$H$5:$CA$5,0)-MATCH($D76,$D$18:$D$90,0)+1,0),0),0)</f>
        <v>0</v>
      </c>
      <c r="O76" s="138" cm="1">
        <f t="array" ref="O76">$E76*IFERROR(IF($D76&lt;=O$5,INDEX($E$15:$E$16,MATCH(O$5,$H$5:$CA$5,0)-MATCH($D76,$D$18:$D$90,0)+1,0),0),0)</f>
        <v>0</v>
      </c>
      <c r="P76" s="138" cm="1">
        <f t="array" ref="P76">$E76*IFERROR(IF($D76&lt;=P$5,INDEX($E$15:$E$16,MATCH(P$5,$H$5:$CA$5,0)-MATCH($D76,$D$18:$D$90,0)+1,0),0),0)</f>
        <v>0</v>
      </c>
      <c r="Q76" s="138" cm="1">
        <f t="array" ref="Q76">$E76*IFERROR(IF($D76&lt;=Q$5,INDEX($E$15:$E$16,MATCH(Q$5,$H$5:$CA$5,0)-MATCH($D76,$D$18:$D$90,0)+1,0),0),0)</f>
        <v>0</v>
      </c>
      <c r="R76" s="138" cm="1">
        <f t="array" ref="R76">$E76*IFERROR(IF($D76&lt;=R$5,INDEX($E$15:$E$16,MATCH(R$5,$H$5:$CA$5,0)-MATCH($D76,$D$18:$D$90,0)+1,0),0),0)</f>
        <v>0</v>
      </c>
      <c r="S76" s="138" cm="1">
        <f t="array" ref="S76">$E76*IFERROR(IF($D76&lt;=S$5,INDEX($E$15:$E$16,MATCH(S$5,$H$5:$CA$5,0)-MATCH($D76,$D$18:$D$90,0)+1,0),0),0)</f>
        <v>0</v>
      </c>
      <c r="T76" s="138" cm="1">
        <f t="array" ref="T76">$E76*IFERROR(IF($D76&lt;=T$5,INDEX($E$15:$E$16,MATCH(T$5,$H$5:$CA$5,0)-MATCH($D76,$D$18:$D$90,0)+1,0),0),0)</f>
        <v>0</v>
      </c>
      <c r="U76" s="138" cm="1">
        <f t="array" ref="U76">$E76*IFERROR(IF($D76&lt;=U$5,INDEX($E$15:$E$16,MATCH(U$5,$H$5:$CA$5,0)-MATCH($D76,$D$18:$D$90,0)+1,0),0),0)</f>
        <v>0</v>
      </c>
      <c r="V76" s="138" cm="1">
        <f t="array" ref="V76">$E76*IFERROR(IF($D76&lt;=V$5,INDEX($E$15:$E$16,MATCH(V$5,$H$5:$CA$5,0)-MATCH($D76,$D$18:$D$90,0)+1,0),0),0)</f>
        <v>0</v>
      </c>
      <c r="W76" s="138" cm="1">
        <f t="array" ref="W76">$E76*IFERROR(IF($D76&lt;=W$5,INDEX($E$15:$E$16,MATCH(W$5,$H$5:$CA$5,0)-MATCH($D76,$D$18:$D$90,0)+1,0),0),0)</f>
        <v>0</v>
      </c>
      <c r="X76" s="138" cm="1">
        <f t="array" ref="X76">$E76*IFERROR(IF($D76&lt;=X$5,INDEX($E$15:$E$16,MATCH(X$5,$H$5:$CA$5,0)-MATCH($D76,$D$18:$D$90,0)+1,0),0),0)</f>
        <v>0</v>
      </c>
      <c r="Y76" s="138" cm="1">
        <f t="array" ref="Y76">$E76*IFERROR(IF($D76&lt;=Y$5,INDEX($E$15:$E$16,MATCH(Y$5,$H$5:$CA$5,0)-MATCH($D76,$D$18:$D$90,0)+1,0),0),0)</f>
        <v>0</v>
      </c>
      <c r="Z76" s="138" cm="1">
        <f t="array" ref="Z76">$E76*IFERROR(IF($D76&lt;=Z$5,INDEX($E$15:$E$16,MATCH(Z$5,$H$5:$CA$5,0)-MATCH($D76,$D$18:$D$90,0)+1,0),0),0)</f>
        <v>0</v>
      </c>
      <c r="AA76" s="138" cm="1">
        <f t="array" ref="AA76">$E76*IFERROR(IF($D76&lt;=AA$5,INDEX($E$15:$E$16,MATCH(AA$5,$H$5:$CA$5,0)-MATCH($D76,$D$18:$D$90,0)+1,0),0),0)</f>
        <v>0</v>
      </c>
      <c r="AB76" s="138" cm="1">
        <f t="array" ref="AB76">$E76*IFERROR(IF($D76&lt;=AB$5,INDEX($E$15:$E$16,MATCH(AB$5,$H$5:$CA$5,0)-MATCH($D76,$D$18:$D$90,0)+1,0),0),0)</f>
        <v>0</v>
      </c>
      <c r="AC76" s="138" cm="1">
        <f t="array" ref="AC76">$E76*IFERROR(IF($D76&lt;=AC$5,INDEX($E$15:$E$16,MATCH(AC$5,$H$5:$CA$5,0)-MATCH($D76,$D$18:$D$90,0)+1,0),0),0)</f>
        <v>0</v>
      </c>
      <c r="AD76" s="138" cm="1">
        <f t="array" ref="AD76">$E76*IFERROR(IF($D76&lt;=AD$5,INDEX($E$15:$E$16,MATCH(AD$5,$H$5:$CA$5,0)-MATCH($D76,$D$18:$D$90,0)+1,0),0),0)</f>
        <v>0</v>
      </c>
      <c r="AE76" s="138" cm="1">
        <f t="array" ref="AE76">$E76*IFERROR(IF($D76&lt;=AE$5,INDEX($E$15:$E$16,MATCH(AE$5,$H$5:$CA$5,0)-MATCH($D76,$D$18:$D$90,0)+1,0),0),0)</f>
        <v>0</v>
      </c>
      <c r="AF76" s="138" cm="1">
        <f t="array" ref="AF76">$E76*IFERROR(IF($D76&lt;=AF$5,INDEX($E$15:$E$16,MATCH(AF$5,$H$5:$CA$5,0)-MATCH($D76,$D$18:$D$90,0)+1,0),0),0)</f>
        <v>0</v>
      </c>
      <c r="AG76" s="138" cm="1">
        <f t="array" ref="AG76">$E76*IFERROR(IF($D76&lt;=AG$5,INDEX($E$15:$E$16,MATCH(AG$5,$H$5:$CA$5,0)-MATCH($D76,$D$18:$D$90,0)+1,0),0),0)</f>
        <v>0</v>
      </c>
      <c r="AH76" s="138" cm="1">
        <f t="array" ref="AH76">$E76*IFERROR(IF($D76&lt;=AH$5,INDEX($E$15:$E$16,MATCH(AH$5,$H$5:$CA$5,0)-MATCH($D76,$D$18:$D$90,0)+1,0),0),0)</f>
        <v>0</v>
      </c>
      <c r="AI76" s="138" cm="1">
        <f t="array" ref="AI76">$E76*IFERROR(IF($D76&lt;=AI$5,INDEX($E$15:$E$16,MATCH(AI$5,$H$5:$CA$5,0)-MATCH($D76,$D$18:$D$90,0)+1,0),0),0)</f>
        <v>0</v>
      </c>
      <c r="AJ76" s="138" cm="1">
        <f t="array" ref="AJ76">$E76*IFERROR(IF($D76&lt;=AJ$5,INDEX($E$15:$E$16,MATCH(AJ$5,$H$5:$CA$5,0)-MATCH($D76,$D$18:$D$90,0)+1,0),0),0)</f>
        <v>0</v>
      </c>
      <c r="AK76" s="138" cm="1">
        <f t="array" ref="AK76">$E76*IFERROR(IF($D76&lt;=AK$5,INDEX($E$15:$E$16,MATCH(AK$5,$H$5:$CA$5,0)-MATCH($D76,$D$18:$D$90,0)+1,0),0),0)</f>
        <v>0</v>
      </c>
      <c r="AL76" s="138" cm="1">
        <f t="array" ref="AL76">$E76*IFERROR(IF($D76&lt;=AL$5,INDEX($E$15:$E$16,MATCH(AL$5,$H$5:$CA$5,0)-MATCH($D76,$D$18:$D$90,0)+1,0),0),0)</f>
        <v>0</v>
      </c>
      <c r="AM76" s="138" cm="1">
        <f t="array" ref="AM76">$E76*IFERROR(IF($D76&lt;=AM$5,INDEX($E$15:$E$16,MATCH(AM$5,$H$5:$CA$5,0)-MATCH($D76,$D$18:$D$90,0)+1,0),0),0)</f>
        <v>0</v>
      </c>
      <c r="AN76" s="138" cm="1">
        <f t="array" ref="AN76">$E76*IFERROR(IF($D76&lt;=AN$5,INDEX($E$15:$E$16,MATCH(AN$5,$H$5:$CA$5,0)-MATCH($D76,$D$18:$D$90,0)+1,0),0),0)</f>
        <v>0</v>
      </c>
      <c r="AO76" s="138" cm="1">
        <f t="array" ref="AO76">$E76*IFERROR(IF($D76&lt;=AO$5,INDEX($E$15:$E$16,MATCH(AO$5,$H$5:$CA$5,0)-MATCH($D76,$D$18:$D$90,0)+1,0),0),0)</f>
        <v>0</v>
      </c>
      <c r="AP76" s="138" cm="1">
        <f t="array" ref="AP76">$E76*IFERROR(IF($D76&lt;=AP$5,INDEX($E$15:$E$16,MATCH(AP$5,$H$5:$CA$5,0)-MATCH($D76,$D$18:$D$90,0)+1,0),0),0)</f>
        <v>0</v>
      </c>
      <c r="AQ76" s="138" cm="1">
        <f t="array" ref="AQ76">$E76*IFERROR(IF($D76&lt;=AQ$5,INDEX($E$15:$E$16,MATCH(AQ$5,$H$5:$CA$5,0)-MATCH($D76,$D$18:$D$90,0)+1,0),0),0)</f>
        <v>0</v>
      </c>
      <c r="AR76" s="138" cm="1">
        <f t="array" ref="AR76">$E76*IFERROR(IF($D76&lt;=AR$5,INDEX($E$15:$E$16,MATCH(AR$5,$H$5:$CA$5,0)-MATCH($D76,$D$18:$D$90,0)+1,0),0),0)</f>
        <v>0</v>
      </c>
      <c r="AS76" s="138" cm="1">
        <f t="array" ref="AS76">$E76*IFERROR(IF($D76&lt;=AS$5,INDEX($E$15:$E$16,MATCH(AS$5,$H$5:$CA$5,0)-MATCH($D76,$D$18:$D$90,0)+1,0),0),0)</f>
        <v>0</v>
      </c>
      <c r="AT76" s="138" cm="1">
        <f t="array" ref="AT76">$E76*IFERROR(IF($D76&lt;=AT$5,INDEX($E$15:$E$16,MATCH(AT$5,$H$5:$CA$5,0)-MATCH($D76,$D$18:$D$90,0)+1,0),0),0)</f>
        <v>0</v>
      </c>
      <c r="AU76" s="138" cm="1">
        <f t="array" ref="AU76">$E76*IFERROR(IF($D76&lt;=AU$5,INDEX($E$15:$E$16,MATCH(AU$5,$H$5:$CA$5,0)-MATCH($D76,$D$18:$D$90,0)+1,0),0),0)</f>
        <v>0</v>
      </c>
      <c r="AV76" s="138" cm="1">
        <f t="array" ref="AV76">$E76*IFERROR(IF($D76&lt;=AV$5,INDEX($E$15:$E$16,MATCH(AV$5,$H$5:$CA$5,0)-MATCH($D76,$D$18:$D$90,0)+1,0),0),0)</f>
        <v>0</v>
      </c>
      <c r="AW76" s="138" cm="1">
        <f t="array" ref="AW76">$E76*IFERROR(IF($D76&lt;=AW$5,INDEX($E$15:$E$16,MATCH(AW$5,$H$5:$CA$5,0)-MATCH($D76,$D$18:$D$90,0)+1,0),0),0)</f>
        <v>0</v>
      </c>
      <c r="AX76" s="138" cm="1">
        <f t="array" ref="AX76">$E76*IFERROR(IF($D76&lt;=AX$5,INDEX($E$15:$E$16,MATCH(AX$5,$H$5:$CA$5,0)-MATCH($D76,$D$18:$D$90,0)+1,0),0),0)</f>
        <v>0</v>
      </c>
      <c r="AY76" s="138" cm="1">
        <f t="array" ref="AY76">$E76*IFERROR(IF($D76&lt;=AY$5,INDEX($E$15:$E$16,MATCH(AY$5,$H$5:$CA$5,0)-MATCH($D76,$D$18:$D$90,0)+1,0),0),0)</f>
        <v>0</v>
      </c>
      <c r="AZ76" s="138" cm="1">
        <f t="array" ref="AZ76">$E76*IFERROR(IF($D76&lt;=AZ$5,INDEX($E$15:$E$16,MATCH(AZ$5,$H$5:$CA$5,0)-MATCH($D76,$D$18:$D$90,0)+1,0),0),0)</f>
        <v>0</v>
      </c>
      <c r="BA76" s="138" cm="1">
        <f t="array" ref="BA76">$E76*IFERROR(IF($D76&lt;=BA$5,INDEX($E$15:$E$16,MATCH(BA$5,$H$5:$CA$5,0)-MATCH($D76,$D$18:$D$90,0)+1,0),0),0)</f>
        <v>0</v>
      </c>
      <c r="BB76" s="138" cm="1">
        <f t="array" ref="BB76">$E76*IFERROR(IF($D76&lt;=BB$5,INDEX($E$15:$E$16,MATCH(BB$5,$H$5:$CA$5,0)-MATCH($D76,$D$18:$D$90,0)+1,0),0),0)</f>
        <v>0</v>
      </c>
      <c r="BC76" s="138" cm="1">
        <f t="array" ref="BC76">$E76*IFERROR(IF($D76&lt;=BC$5,INDEX($E$15:$E$16,MATCH(BC$5,$H$5:$CA$5,0)-MATCH($D76,$D$18:$D$90,0)+1,0),0),0)</f>
        <v>0</v>
      </c>
      <c r="BD76" s="138" cm="1">
        <f t="array" ref="BD76">$E76*IFERROR(IF($D76&lt;=BD$5,INDEX($E$15:$E$16,MATCH(BD$5,$H$5:$CA$5,0)-MATCH($D76,$D$18:$D$90,0)+1,0),0),0)</f>
        <v>0</v>
      </c>
      <c r="BE76" s="138" cm="1">
        <f t="array" ref="BE76">$E76*IFERROR(IF($D76&lt;=BE$5,INDEX($E$15:$E$16,MATCH(BE$5,$H$5:$CA$5,0)-MATCH($D76,$D$18:$D$90,0)+1,0),0),0)</f>
        <v>0</v>
      </c>
      <c r="BF76" s="138" cm="1">
        <f t="array" ref="BF76">$E76*IFERROR(IF($D76&lt;=BF$5,INDEX($E$15:$E$16,MATCH(BF$5,$H$5:$CA$5,0)-MATCH($D76,$D$18:$D$90,0)+1,0),0),0)</f>
        <v>0</v>
      </c>
      <c r="BG76" s="138" cm="1">
        <f t="array" ref="BG76">$E76*IFERROR(IF($D76&lt;=BG$5,INDEX($E$15:$E$16,MATCH(BG$5,$H$5:$CA$5,0)-MATCH($D76,$D$18:$D$90,0)+1,0),0),0)</f>
        <v>0</v>
      </c>
      <c r="BH76" s="138" cm="1">
        <f t="array" ref="BH76">$E76*IFERROR(IF($D76&lt;=BH$5,INDEX($E$15:$E$16,MATCH(BH$5,$H$5:$CA$5,0)-MATCH($D76,$D$18:$D$90,0)+1,0),0),0)</f>
        <v>0</v>
      </c>
      <c r="BI76" s="138" cm="1">
        <f t="array" ref="BI76">$E76*IFERROR(IF($D76&lt;=BI$5,INDEX($E$15:$E$16,MATCH(BI$5,$H$5:$CA$5,0)-MATCH($D76,$D$18:$D$90,0)+1,0),0),0)</f>
        <v>0</v>
      </c>
      <c r="BJ76" s="138" cm="1">
        <f t="array" ref="BJ76">$E76*IFERROR(IF($D76&lt;=BJ$5,INDEX($E$15:$E$16,MATCH(BJ$5,$H$5:$CA$5,0)-MATCH($D76,$D$18:$D$90,0)+1,0),0),0)</f>
        <v>0</v>
      </c>
      <c r="BK76" s="138" cm="1">
        <f t="array" ref="BK76">$E76*IFERROR(IF($D76&lt;=BK$5,INDEX($E$15:$E$16,MATCH(BK$5,$H$5:$CA$5,0)-MATCH($D76,$D$18:$D$90,0)+1,0),0),0)</f>
        <v>0</v>
      </c>
      <c r="BL76" s="138" cm="1">
        <f t="array" ref="BL76">$E76*IFERROR(IF($D76&lt;=BL$5,INDEX($E$15:$E$16,MATCH(BL$5,$H$5:$CA$5,0)-MATCH($D76,$D$18:$D$90,0)+1,0),0),0)</f>
        <v>0</v>
      </c>
      <c r="BM76" s="138" cm="1">
        <f t="array" ref="BM76">$E76*IFERROR(IF($D76&lt;=BM$5,INDEX($E$15:$E$16,MATCH(BM$5,$H$5:$CA$5,0)-MATCH($D76,$D$18:$D$90,0)+1,0),0),0)</f>
        <v>0</v>
      </c>
      <c r="BN76" s="138" cm="1">
        <f t="array" ref="BN76">$E76*IFERROR(IF($D76&lt;=BN$5,INDEX($E$15:$E$16,MATCH(BN$5,$H$5:$CA$5,0)-MATCH($D76,$D$18:$D$90,0)+1,0),0),0)</f>
        <v>230457.58333333334</v>
      </c>
      <c r="BO76" s="138" cm="1">
        <f t="array" ref="BO76">$E76*IFERROR(IF($D76&lt;=BO$5,INDEX($E$15:$E$16,MATCH(BO$5,$H$5:$CA$5,0)-MATCH($D76,$D$18:$D$90,0)+1,0),0),0)</f>
        <v>230457.58333333334</v>
      </c>
      <c r="BP76" s="138" cm="1">
        <f t="array" ref="BP76">$E76*IFERROR(IF($D76&lt;=BP$5,INDEX($E$15:$E$16,MATCH(BP$5,$H$5:$CA$5,0)-MATCH($D76,$D$18:$D$90,0)+1,0),0),0)</f>
        <v>0</v>
      </c>
      <c r="BQ76" s="138" cm="1">
        <f t="array" ref="BQ76">$E76*IFERROR(IF($D76&lt;=BQ$5,INDEX($E$15:$E$16,MATCH(BQ$5,$H$5:$CA$5,0)-MATCH($D76,$D$18:$D$90,0)+1,0),0),0)</f>
        <v>0</v>
      </c>
      <c r="BR76" s="138" cm="1">
        <f t="array" ref="BR76">$E76*IFERROR(IF($D76&lt;=BR$5,INDEX($E$15:$E$16,MATCH(BR$5,$H$5:$CA$5,0)-MATCH($D76,$D$18:$D$90,0)+1,0),0),0)</f>
        <v>0</v>
      </c>
      <c r="BS76" s="138" cm="1">
        <f t="array" ref="BS76">$E76*IFERROR(IF($D76&lt;=BS$5,INDEX($E$15:$E$16,MATCH(BS$5,$H$5:$CA$5,0)-MATCH($D76,$D$18:$D$90,0)+1,0),0),0)</f>
        <v>0</v>
      </c>
      <c r="BT76" s="138" cm="1">
        <f t="array" ref="BT76">$E76*IFERROR(IF($D76&lt;=BT$5,INDEX($E$15:$E$16,MATCH(BT$5,$H$5:$CA$5,0)-MATCH($D76,$D$18:$D$90,0)+1,0),0),0)</f>
        <v>0</v>
      </c>
      <c r="BU76" s="138" cm="1">
        <f t="array" ref="BU76">$E76*IFERROR(IF($D76&lt;=BU$5,INDEX($E$15:$E$16,MATCH(BU$5,$H$5:$CA$5,0)-MATCH($D76,$D$18:$D$90,0)+1,0),0),0)</f>
        <v>0</v>
      </c>
      <c r="BV76" s="138" cm="1">
        <f t="array" ref="BV76">$E76*IFERROR(IF($D76&lt;=BV$5,INDEX($E$15:$E$16,MATCH(BV$5,$H$5:$CA$5,0)-MATCH($D76,$D$18:$D$90,0)+1,0),0),0)</f>
        <v>0</v>
      </c>
      <c r="BW76" s="138" cm="1">
        <f t="array" ref="BW76">$E76*IFERROR(IF($D76&lt;=BW$5,INDEX($E$15:$E$16,MATCH(BW$5,$H$5:$CA$5,0)-MATCH($D76,$D$18:$D$90,0)+1,0),0),0)</f>
        <v>0</v>
      </c>
      <c r="BX76" s="138" cm="1">
        <f t="array" ref="BX76">$E76*IFERROR(IF($D76&lt;=BX$5,INDEX($E$15:$E$16,MATCH(BX$5,$H$5:$CA$5,0)-MATCH($D76,$D$18:$D$90,0)+1,0),0),0)</f>
        <v>0</v>
      </c>
      <c r="BY76" s="138" cm="1">
        <f t="array" ref="BY76">$E76*IFERROR(IF($D76&lt;=BY$5,INDEX($E$15:$E$16,MATCH(BY$5,$H$5:$CA$5,0)-MATCH($D76,$D$18:$D$90,0)+1,0),0),0)</f>
        <v>0</v>
      </c>
      <c r="BZ76" s="138" cm="1">
        <f t="array" ref="BZ76">$E76*IFERROR(IF($D76&lt;=BZ$5,INDEX($E$15:$E$16,MATCH(BZ$5,$H$5:$CA$5,0)-MATCH($D76,$D$18:$D$90,0)+1,0),0),0)</f>
        <v>0</v>
      </c>
      <c r="CA76" s="138" cm="1">
        <f t="array" ref="CA76">$E76*IFERROR(IF($D76&lt;=CA$5,INDEX($E$15:$E$16,MATCH(CA$5,$H$5:$CA$5,0)-MATCH($D76,$D$18:$D$90,0)+1,0),0),0)</f>
        <v>0</v>
      </c>
    </row>
    <row r="77" spans="4:79" outlineLevel="1">
      <c r="D77" s="24">
        <f t="shared" si="10"/>
        <v>47848</v>
      </c>
      <c r="E77" s="137" cm="1">
        <f t="array" ref="E77">INDEX($H$7:$CA$7,0,MATCH($D77,$H$5:$CA$5,0))</f>
        <v>552605.02083333337</v>
      </c>
      <c r="H77" s="138" cm="1">
        <f t="array" ref="H77">$E77*IFERROR(IF($D77&lt;=H$5,INDEX($E$15:$E$16,MATCH(H$5,$H$5:$CA$5,0)-MATCH($D77,$D$18:$D$90,0)+1,0),0),0)</f>
        <v>0</v>
      </c>
      <c r="I77" s="138" cm="1">
        <f t="array" ref="I77">$E77*IFERROR(IF($D77&lt;=I$5,INDEX($E$15:$E$16,MATCH(I$5,$H$5:$CA$5,0)-MATCH($D77,$D$18:$D$90,0)+1,0),0),0)</f>
        <v>0</v>
      </c>
      <c r="J77" s="138" cm="1">
        <f t="array" ref="J77">$E77*IFERROR(IF($D77&lt;=J$5,INDEX($E$15:$E$16,MATCH(J$5,$H$5:$CA$5,0)-MATCH($D77,$D$18:$D$90,0)+1,0),0),0)</f>
        <v>0</v>
      </c>
      <c r="K77" s="138" cm="1">
        <f t="array" ref="K77">$E77*IFERROR(IF($D77&lt;=K$5,INDEX($E$15:$E$16,MATCH(K$5,$H$5:$CA$5,0)-MATCH($D77,$D$18:$D$90,0)+1,0),0),0)</f>
        <v>0</v>
      </c>
      <c r="L77" s="138" cm="1">
        <f t="array" ref="L77">$E77*IFERROR(IF($D77&lt;=L$5,INDEX($E$15:$E$16,MATCH(L$5,$H$5:$CA$5,0)-MATCH($D77,$D$18:$D$90,0)+1,0),0),0)</f>
        <v>0</v>
      </c>
      <c r="M77" s="138" cm="1">
        <f t="array" ref="M77">$E77*IFERROR(IF($D77&lt;=M$5,INDEX($E$15:$E$16,MATCH(M$5,$H$5:$CA$5,0)-MATCH($D77,$D$18:$D$90,0)+1,0),0),0)</f>
        <v>0</v>
      </c>
      <c r="N77" s="138" cm="1">
        <f t="array" ref="N77">$E77*IFERROR(IF($D77&lt;=N$5,INDEX($E$15:$E$16,MATCH(N$5,$H$5:$CA$5,0)-MATCH($D77,$D$18:$D$90,0)+1,0),0),0)</f>
        <v>0</v>
      </c>
      <c r="O77" s="138" cm="1">
        <f t="array" ref="O77">$E77*IFERROR(IF($D77&lt;=O$5,INDEX($E$15:$E$16,MATCH(O$5,$H$5:$CA$5,0)-MATCH($D77,$D$18:$D$90,0)+1,0),0),0)</f>
        <v>0</v>
      </c>
      <c r="P77" s="138" cm="1">
        <f t="array" ref="P77">$E77*IFERROR(IF($D77&lt;=P$5,INDEX($E$15:$E$16,MATCH(P$5,$H$5:$CA$5,0)-MATCH($D77,$D$18:$D$90,0)+1,0),0),0)</f>
        <v>0</v>
      </c>
      <c r="Q77" s="138" cm="1">
        <f t="array" ref="Q77">$E77*IFERROR(IF($D77&lt;=Q$5,INDEX($E$15:$E$16,MATCH(Q$5,$H$5:$CA$5,0)-MATCH($D77,$D$18:$D$90,0)+1,0),0),0)</f>
        <v>0</v>
      </c>
      <c r="R77" s="138" cm="1">
        <f t="array" ref="R77">$E77*IFERROR(IF($D77&lt;=R$5,INDEX($E$15:$E$16,MATCH(R$5,$H$5:$CA$5,0)-MATCH($D77,$D$18:$D$90,0)+1,0),0),0)</f>
        <v>0</v>
      </c>
      <c r="S77" s="138" cm="1">
        <f t="array" ref="S77">$E77*IFERROR(IF($D77&lt;=S$5,INDEX($E$15:$E$16,MATCH(S$5,$H$5:$CA$5,0)-MATCH($D77,$D$18:$D$90,0)+1,0),0),0)</f>
        <v>0</v>
      </c>
      <c r="T77" s="138" cm="1">
        <f t="array" ref="T77">$E77*IFERROR(IF($D77&lt;=T$5,INDEX($E$15:$E$16,MATCH(T$5,$H$5:$CA$5,0)-MATCH($D77,$D$18:$D$90,0)+1,0),0),0)</f>
        <v>0</v>
      </c>
      <c r="U77" s="138" cm="1">
        <f t="array" ref="U77">$E77*IFERROR(IF($D77&lt;=U$5,INDEX($E$15:$E$16,MATCH(U$5,$H$5:$CA$5,0)-MATCH($D77,$D$18:$D$90,0)+1,0),0),0)</f>
        <v>0</v>
      </c>
      <c r="V77" s="138" cm="1">
        <f t="array" ref="V77">$E77*IFERROR(IF($D77&lt;=V$5,INDEX($E$15:$E$16,MATCH(V$5,$H$5:$CA$5,0)-MATCH($D77,$D$18:$D$90,0)+1,0),0),0)</f>
        <v>0</v>
      </c>
      <c r="W77" s="138" cm="1">
        <f t="array" ref="W77">$E77*IFERROR(IF($D77&lt;=W$5,INDEX($E$15:$E$16,MATCH(W$5,$H$5:$CA$5,0)-MATCH($D77,$D$18:$D$90,0)+1,0),0),0)</f>
        <v>0</v>
      </c>
      <c r="X77" s="138" cm="1">
        <f t="array" ref="X77">$E77*IFERROR(IF($D77&lt;=X$5,INDEX($E$15:$E$16,MATCH(X$5,$H$5:$CA$5,0)-MATCH($D77,$D$18:$D$90,0)+1,0),0),0)</f>
        <v>0</v>
      </c>
      <c r="Y77" s="138" cm="1">
        <f t="array" ref="Y77">$E77*IFERROR(IF($D77&lt;=Y$5,INDEX($E$15:$E$16,MATCH(Y$5,$H$5:$CA$5,0)-MATCH($D77,$D$18:$D$90,0)+1,0),0),0)</f>
        <v>0</v>
      </c>
      <c r="Z77" s="138" cm="1">
        <f t="array" ref="Z77">$E77*IFERROR(IF($D77&lt;=Z$5,INDEX($E$15:$E$16,MATCH(Z$5,$H$5:$CA$5,0)-MATCH($D77,$D$18:$D$90,0)+1,0),0),0)</f>
        <v>0</v>
      </c>
      <c r="AA77" s="138" cm="1">
        <f t="array" ref="AA77">$E77*IFERROR(IF($D77&lt;=AA$5,INDEX($E$15:$E$16,MATCH(AA$5,$H$5:$CA$5,0)-MATCH($D77,$D$18:$D$90,0)+1,0),0),0)</f>
        <v>0</v>
      </c>
      <c r="AB77" s="138" cm="1">
        <f t="array" ref="AB77">$E77*IFERROR(IF($D77&lt;=AB$5,INDEX($E$15:$E$16,MATCH(AB$5,$H$5:$CA$5,0)-MATCH($D77,$D$18:$D$90,0)+1,0),0),0)</f>
        <v>0</v>
      </c>
      <c r="AC77" s="138" cm="1">
        <f t="array" ref="AC77">$E77*IFERROR(IF($D77&lt;=AC$5,INDEX($E$15:$E$16,MATCH(AC$5,$H$5:$CA$5,0)-MATCH($D77,$D$18:$D$90,0)+1,0),0),0)</f>
        <v>0</v>
      </c>
      <c r="AD77" s="138" cm="1">
        <f t="array" ref="AD77">$E77*IFERROR(IF($D77&lt;=AD$5,INDEX($E$15:$E$16,MATCH(AD$5,$H$5:$CA$5,0)-MATCH($D77,$D$18:$D$90,0)+1,0),0),0)</f>
        <v>0</v>
      </c>
      <c r="AE77" s="138" cm="1">
        <f t="array" ref="AE77">$E77*IFERROR(IF($D77&lt;=AE$5,INDEX($E$15:$E$16,MATCH(AE$5,$H$5:$CA$5,0)-MATCH($D77,$D$18:$D$90,0)+1,0),0),0)</f>
        <v>0</v>
      </c>
      <c r="AF77" s="138" cm="1">
        <f t="array" ref="AF77">$E77*IFERROR(IF($D77&lt;=AF$5,INDEX($E$15:$E$16,MATCH(AF$5,$H$5:$CA$5,0)-MATCH($D77,$D$18:$D$90,0)+1,0),0),0)</f>
        <v>0</v>
      </c>
      <c r="AG77" s="138" cm="1">
        <f t="array" ref="AG77">$E77*IFERROR(IF($D77&lt;=AG$5,INDEX($E$15:$E$16,MATCH(AG$5,$H$5:$CA$5,0)-MATCH($D77,$D$18:$D$90,0)+1,0),0),0)</f>
        <v>0</v>
      </c>
      <c r="AH77" s="138" cm="1">
        <f t="array" ref="AH77">$E77*IFERROR(IF($D77&lt;=AH$5,INDEX($E$15:$E$16,MATCH(AH$5,$H$5:$CA$5,0)-MATCH($D77,$D$18:$D$90,0)+1,0),0),0)</f>
        <v>0</v>
      </c>
      <c r="AI77" s="138" cm="1">
        <f t="array" ref="AI77">$E77*IFERROR(IF($D77&lt;=AI$5,INDEX($E$15:$E$16,MATCH(AI$5,$H$5:$CA$5,0)-MATCH($D77,$D$18:$D$90,0)+1,0),0),0)</f>
        <v>0</v>
      </c>
      <c r="AJ77" s="138" cm="1">
        <f t="array" ref="AJ77">$E77*IFERROR(IF($D77&lt;=AJ$5,INDEX($E$15:$E$16,MATCH(AJ$5,$H$5:$CA$5,0)-MATCH($D77,$D$18:$D$90,0)+1,0),0),0)</f>
        <v>0</v>
      </c>
      <c r="AK77" s="138" cm="1">
        <f t="array" ref="AK77">$E77*IFERROR(IF($D77&lt;=AK$5,INDEX($E$15:$E$16,MATCH(AK$5,$H$5:$CA$5,0)-MATCH($D77,$D$18:$D$90,0)+1,0),0),0)</f>
        <v>0</v>
      </c>
      <c r="AL77" s="138" cm="1">
        <f t="array" ref="AL77">$E77*IFERROR(IF($D77&lt;=AL$5,INDEX($E$15:$E$16,MATCH(AL$5,$H$5:$CA$5,0)-MATCH($D77,$D$18:$D$90,0)+1,0),0),0)</f>
        <v>0</v>
      </c>
      <c r="AM77" s="138" cm="1">
        <f t="array" ref="AM77">$E77*IFERROR(IF($D77&lt;=AM$5,INDEX($E$15:$E$16,MATCH(AM$5,$H$5:$CA$5,0)-MATCH($D77,$D$18:$D$90,0)+1,0),0),0)</f>
        <v>0</v>
      </c>
      <c r="AN77" s="138" cm="1">
        <f t="array" ref="AN77">$E77*IFERROR(IF($D77&lt;=AN$5,INDEX($E$15:$E$16,MATCH(AN$5,$H$5:$CA$5,0)-MATCH($D77,$D$18:$D$90,0)+1,0),0),0)</f>
        <v>0</v>
      </c>
      <c r="AO77" s="138" cm="1">
        <f t="array" ref="AO77">$E77*IFERROR(IF($D77&lt;=AO$5,INDEX($E$15:$E$16,MATCH(AO$5,$H$5:$CA$5,0)-MATCH($D77,$D$18:$D$90,0)+1,0),0),0)</f>
        <v>0</v>
      </c>
      <c r="AP77" s="138" cm="1">
        <f t="array" ref="AP77">$E77*IFERROR(IF($D77&lt;=AP$5,INDEX($E$15:$E$16,MATCH(AP$5,$H$5:$CA$5,0)-MATCH($D77,$D$18:$D$90,0)+1,0),0),0)</f>
        <v>0</v>
      </c>
      <c r="AQ77" s="138" cm="1">
        <f t="array" ref="AQ77">$E77*IFERROR(IF($D77&lt;=AQ$5,INDEX($E$15:$E$16,MATCH(AQ$5,$H$5:$CA$5,0)-MATCH($D77,$D$18:$D$90,0)+1,0),0),0)</f>
        <v>0</v>
      </c>
      <c r="AR77" s="138" cm="1">
        <f t="array" ref="AR77">$E77*IFERROR(IF($D77&lt;=AR$5,INDEX($E$15:$E$16,MATCH(AR$5,$H$5:$CA$5,0)-MATCH($D77,$D$18:$D$90,0)+1,0),0),0)</f>
        <v>0</v>
      </c>
      <c r="AS77" s="138" cm="1">
        <f t="array" ref="AS77">$E77*IFERROR(IF($D77&lt;=AS$5,INDEX($E$15:$E$16,MATCH(AS$5,$H$5:$CA$5,0)-MATCH($D77,$D$18:$D$90,0)+1,0),0),0)</f>
        <v>0</v>
      </c>
      <c r="AT77" s="138" cm="1">
        <f t="array" ref="AT77">$E77*IFERROR(IF($D77&lt;=AT$5,INDEX($E$15:$E$16,MATCH(AT$5,$H$5:$CA$5,0)-MATCH($D77,$D$18:$D$90,0)+1,0),0),0)</f>
        <v>0</v>
      </c>
      <c r="AU77" s="138" cm="1">
        <f t="array" ref="AU77">$E77*IFERROR(IF($D77&lt;=AU$5,INDEX($E$15:$E$16,MATCH(AU$5,$H$5:$CA$5,0)-MATCH($D77,$D$18:$D$90,0)+1,0),0),0)</f>
        <v>0</v>
      </c>
      <c r="AV77" s="138" cm="1">
        <f t="array" ref="AV77">$E77*IFERROR(IF($D77&lt;=AV$5,INDEX($E$15:$E$16,MATCH(AV$5,$H$5:$CA$5,0)-MATCH($D77,$D$18:$D$90,0)+1,0),0),0)</f>
        <v>0</v>
      </c>
      <c r="AW77" s="138" cm="1">
        <f t="array" ref="AW77">$E77*IFERROR(IF($D77&lt;=AW$5,INDEX($E$15:$E$16,MATCH(AW$5,$H$5:$CA$5,0)-MATCH($D77,$D$18:$D$90,0)+1,0),0),0)</f>
        <v>0</v>
      </c>
      <c r="AX77" s="138" cm="1">
        <f t="array" ref="AX77">$E77*IFERROR(IF($D77&lt;=AX$5,INDEX($E$15:$E$16,MATCH(AX$5,$H$5:$CA$5,0)-MATCH($D77,$D$18:$D$90,0)+1,0),0),0)</f>
        <v>0</v>
      </c>
      <c r="AY77" s="138" cm="1">
        <f t="array" ref="AY77">$E77*IFERROR(IF($D77&lt;=AY$5,INDEX($E$15:$E$16,MATCH(AY$5,$H$5:$CA$5,0)-MATCH($D77,$D$18:$D$90,0)+1,0),0),0)</f>
        <v>0</v>
      </c>
      <c r="AZ77" s="138" cm="1">
        <f t="array" ref="AZ77">$E77*IFERROR(IF($D77&lt;=AZ$5,INDEX($E$15:$E$16,MATCH(AZ$5,$H$5:$CA$5,0)-MATCH($D77,$D$18:$D$90,0)+1,0),0),0)</f>
        <v>0</v>
      </c>
      <c r="BA77" s="138" cm="1">
        <f t="array" ref="BA77">$E77*IFERROR(IF($D77&lt;=BA$5,INDEX($E$15:$E$16,MATCH(BA$5,$H$5:$CA$5,0)-MATCH($D77,$D$18:$D$90,0)+1,0),0),0)</f>
        <v>0</v>
      </c>
      <c r="BB77" s="138" cm="1">
        <f t="array" ref="BB77">$E77*IFERROR(IF($D77&lt;=BB$5,INDEX($E$15:$E$16,MATCH(BB$5,$H$5:$CA$5,0)-MATCH($D77,$D$18:$D$90,0)+1,0),0),0)</f>
        <v>0</v>
      </c>
      <c r="BC77" s="138" cm="1">
        <f t="array" ref="BC77">$E77*IFERROR(IF($D77&lt;=BC$5,INDEX($E$15:$E$16,MATCH(BC$5,$H$5:$CA$5,0)-MATCH($D77,$D$18:$D$90,0)+1,0),0),0)</f>
        <v>0</v>
      </c>
      <c r="BD77" s="138" cm="1">
        <f t="array" ref="BD77">$E77*IFERROR(IF($D77&lt;=BD$5,INDEX($E$15:$E$16,MATCH(BD$5,$H$5:$CA$5,0)-MATCH($D77,$D$18:$D$90,0)+1,0),0),0)</f>
        <v>0</v>
      </c>
      <c r="BE77" s="138" cm="1">
        <f t="array" ref="BE77">$E77*IFERROR(IF($D77&lt;=BE$5,INDEX($E$15:$E$16,MATCH(BE$5,$H$5:$CA$5,0)-MATCH($D77,$D$18:$D$90,0)+1,0),0),0)</f>
        <v>0</v>
      </c>
      <c r="BF77" s="138" cm="1">
        <f t="array" ref="BF77">$E77*IFERROR(IF($D77&lt;=BF$5,INDEX($E$15:$E$16,MATCH(BF$5,$H$5:$CA$5,0)-MATCH($D77,$D$18:$D$90,0)+1,0),0),0)</f>
        <v>0</v>
      </c>
      <c r="BG77" s="138" cm="1">
        <f t="array" ref="BG77">$E77*IFERROR(IF($D77&lt;=BG$5,INDEX($E$15:$E$16,MATCH(BG$5,$H$5:$CA$5,0)-MATCH($D77,$D$18:$D$90,0)+1,0),0),0)</f>
        <v>0</v>
      </c>
      <c r="BH77" s="138" cm="1">
        <f t="array" ref="BH77">$E77*IFERROR(IF($D77&lt;=BH$5,INDEX($E$15:$E$16,MATCH(BH$5,$H$5:$CA$5,0)-MATCH($D77,$D$18:$D$90,0)+1,0),0),0)</f>
        <v>0</v>
      </c>
      <c r="BI77" s="138" cm="1">
        <f t="array" ref="BI77">$E77*IFERROR(IF($D77&lt;=BI$5,INDEX($E$15:$E$16,MATCH(BI$5,$H$5:$CA$5,0)-MATCH($D77,$D$18:$D$90,0)+1,0),0),0)</f>
        <v>0</v>
      </c>
      <c r="BJ77" s="138" cm="1">
        <f t="array" ref="BJ77">$E77*IFERROR(IF($D77&lt;=BJ$5,INDEX($E$15:$E$16,MATCH(BJ$5,$H$5:$CA$5,0)-MATCH($D77,$D$18:$D$90,0)+1,0),0),0)</f>
        <v>0</v>
      </c>
      <c r="BK77" s="138" cm="1">
        <f t="array" ref="BK77">$E77*IFERROR(IF($D77&lt;=BK$5,INDEX($E$15:$E$16,MATCH(BK$5,$H$5:$CA$5,0)-MATCH($D77,$D$18:$D$90,0)+1,0),0),0)</f>
        <v>0</v>
      </c>
      <c r="BL77" s="138" cm="1">
        <f t="array" ref="BL77">$E77*IFERROR(IF($D77&lt;=BL$5,INDEX($E$15:$E$16,MATCH(BL$5,$H$5:$CA$5,0)-MATCH($D77,$D$18:$D$90,0)+1,0),0),0)</f>
        <v>0</v>
      </c>
      <c r="BM77" s="138" cm="1">
        <f t="array" ref="BM77">$E77*IFERROR(IF($D77&lt;=BM$5,INDEX($E$15:$E$16,MATCH(BM$5,$H$5:$CA$5,0)-MATCH($D77,$D$18:$D$90,0)+1,0),0),0)</f>
        <v>0</v>
      </c>
      <c r="BN77" s="138" cm="1">
        <f t="array" ref="BN77">$E77*IFERROR(IF($D77&lt;=BN$5,INDEX($E$15:$E$16,MATCH(BN$5,$H$5:$CA$5,0)-MATCH($D77,$D$18:$D$90,0)+1,0),0),0)</f>
        <v>0</v>
      </c>
      <c r="BO77" s="138" cm="1">
        <f t="array" ref="BO77">$E77*IFERROR(IF($D77&lt;=BO$5,INDEX($E$15:$E$16,MATCH(BO$5,$H$5:$CA$5,0)-MATCH($D77,$D$18:$D$90,0)+1,0),0),0)</f>
        <v>276302.51041666669</v>
      </c>
      <c r="BP77" s="138" cm="1">
        <f t="array" ref="BP77">$E77*IFERROR(IF($D77&lt;=BP$5,INDEX($E$15:$E$16,MATCH(BP$5,$H$5:$CA$5,0)-MATCH($D77,$D$18:$D$90,0)+1,0),0),0)</f>
        <v>276302.51041666669</v>
      </c>
      <c r="BQ77" s="138" cm="1">
        <f t="array" ref="BQ77">$E77*IFERROR(IF($D77&lt;=BQ$5,INDEX($E$15:$E$16,MATCH(BQ$5,$H$5:$CA$5,0)-MATCH($D77,$D$18:$D$90,0)+1,0),0),0)</f>
        <v>0</v>
      </c>
      <c r="BR77" s="138" cm="1">
        <f t="array" ref="BR77">$E77*IFERROR(IF($D77&lt;=BR$5,INDEX($E$15:$E$16,MATCH(BR$5,$H$5:$CA$5,0)-MATCH($D77,$D$18:$D$90,0)+1,0),0),0)</f>
        <v>0</v>
      </c>
      <c r="BS77" s="138" cm="1">
        <f t="array" ref="BS77">$E77*IFERROR(IF($D77&lt;=BS$5,INDEX($E$15:$E$16,MATCH(BS$5,$H$5:$CA$5,0)-MATCH($D77,$D$18:$D$90,0)+1,0),0),0)</f>
        <v>0</v>
      </c>
      <c r="BT77" s="138" cm="1">
        <f t="array" ref="BT77">$E77*IFERROR(IF($D77&lt;=BT$5,INDEX($E$15:$E$16,MATCH(BT$5,$H$5:$CA$5,0)-MATCH($D77,$D$18:$D$90,0)+1,0),0),0)</f>
        <v>0</v>
      </c>
      <c r="BU77" s="138" cm="1">
        <f t="array" ref="BU77">$E77*IFERROR(IF($D77&lt;=BU$5,INDEX($E$15:$E$16,MATCH(BU$5,$H$5:$CA$5,0)-MATCH($D77,$D$18:$D$90,0)+1,0),0),0)</f>
        <v>0</v>
      </c>
      <c r="BV77" s="138" cm="1">
        <f t="array" ref="BV77">$E77*IFERROR(IF($D77&lt;=BV$5,INDEX($E$15:$E$16,MATCH(BV$5,$H$5:$CA$5,0)-MATCH($D77,$D$18:$D$90,0)+1,0),0),0)</f>
        <v>0</v>
      </c>
      <c r="BW77" s="138" cm="1">
        <f t="array" ref="BW77">$E77*IFERROR(IF($D77&lt;=BW$5,INDEX($E$15:$E$16,MATCH(BW$5,$H$5:$CA$5,0)-MATCH($D77,$D$18:$D$90,0)+1,0),0),0)</f>
        <v>0</v>
      </c>
      <c r="BX77" s="138" cm="1">
        <f t="array" ref="BX77">$E77*IFERROR(IF($D77&lt;=BX$5,INDEX($E$15:$E$16,MATCH(BX$5,$H$5:$CA$5,0)-MATCH($D77,$D$18:$D$90,0)+1,0),0),0)</f>
        <v>0</v>
      </c>
      <c r="BY77" s="138" cm="1">
        <f t="array" ref="BY77">$E77*IFERROR(IF($D77&lt;=BY$5,INDEX($E$15:$E$16,MATCH(BY$5,$H$5:$CA$5,0)-MATCH($D77,$D$18:$D$90,0)+1,0),0),0)</f>
        <v>0</v>
      </c>
      <c r="BZ77" s="138" cm="1">
        <f t="array" ref="BZ77">$E77*IFERROR(IF($D77&lt;=BZ$5,INDEX($E$15:$E$16,MATCH(BZ$5,$H$5:$CA$5,0)-MATCH($D77,$D$18:$D$90,0)+1,0),0),0)</f>
        <v>0</v>
      </c>
      <c r="CA77" s="138" cm="1">
        <f t="array" ref="CA77">$E77*IFERROR(IF($D77&lt;=CA$5,INDEX($E$15:$E$16,MATCH(CA$5,$H$5:$CA$5,0)-MATCH($D77,$D$18:$D$90,0)+1,0),0),0)</f>
        <v>0</v>
      </c>
    </row>
    <row r="78" spans="4:79" outlineLevel="1">
      <c r="D78" s="24">
        <f t="shared" si="10"/>
        <v>47879</v>
      </c>
      <c r="E78" s="137" cm="1">
        <f t="array" ref="E78">INDEX($H$7:$CA$7,0,MATCH($D78,$H$5:$CA$5,0))</f>
        <v>525267.41666666674</v>
      </c>
      <c r="H78" s="138" cm="1">
        <f t="array" ref="H78">$E78*IFERROR(IF($D78&lt;=H$5,INDEX($E$15:$E$16,MATCH(H$5,$H$5:$CA$5,0)-MATCH($D78,$D$18:$D$90,0)+1,0),0),0)</f>
        <v>0</v>
      </c>
      <c r="I78" s="138" cm="1">
        <f t="array" ref="I78">$E78*IFERROR(IF($D78&lt;=I$5,INDEX($E$15:$E$16,MATCH(I$5,$H$5:$CA$5,0)-MATCH($D78,$D$18:$D$90,0)+1,0),0),0)</f>
        <v>0</v>
      </c>
      <c r="J78" s="138" cm="1">
        <f t="array" ref="J78">$E78*IFERROR(IF($D78&lt;=J$5,INDEX($E$15:$E$16,MATCH(J$5,$H$5:$CA$5,0)-MATCH($D78,$D$18:$D$90,0)+1,0),0),0)</f>
        <v>0</v>
      </c>
      <c r="K78" s="138" cm="1">
        <f t="array" ref="K78">$E78*IFERROR(IF($D78&lt;=K$5,INDEX($E$15:$E$16,MATCH(K$5,$H$5:$CA$5,0)-MATCH($D78,$D$18:$D$90,0)+1,0),0),0)</f>
        <v>0</v>
      </c>
      <c r="L78" s="138" cm="1">
        <f t="array" ref="L78">$E78*IFERROR(IF($D78&lt;=L$5,INDEX($E$15:$E$16,MATCH(L$5,$H$5:$CA$5,0)-MATCH($D78,$D$18:$D$90,0)+1,0),0),0)</f>
        <v>0</v>
      </c>
      <c r="M78" s="138" cm="1">
        <f t="array" ref="M78">$E78*IFERROR(IF($D78&lt;=M$5,INDEX($E$15:$E$16,MATCH(M$5,$H$5:$CA$5,0)-MATCH($D78,$D$18:$D$90,0)+1,0),0),0)</f>
        <v>0</v>
      </c>
      <c r="N78" s="138" cm="1">
        <f t="array" ref="N78">$E78*IFERROR(IF($D78&lt;=N$5,INDEX($E$15:$E$16,MATCH(N$5,$H$5:$CA$5,0)-MATCH($D78,$D$18:$D$90,0)+1,0),0),0)</f>
        <v>0</v>
      </c>
      <c r="O78" s="138" cm="1">
        <f t="array" ref="O78">$E78*IFERROR(IF($D78&lt;=O$5,INDEX($E$15:$E$16,MATCH(O$5,$H$5:$CA$5,0)-MATCH($D78,$D$18:$D$90,0)+1,0),0),0)</f>
        <v>0</v>
      </c>
      <c r="P78" s="138" cm="1">
        <f t="array" ref="P78">$E78*IFERROR(IF($D78&lt;=P$5,INDEX($E$15:$E$16,MATCH(P$5,$H$5:$CA$5,0)-MATCH($D78,$D$18:$D$90,0)+1,0),0),0)</f>
        <v>0</v>
      </c>
      <c r="Q78" s="138" cm="1">
        <f t="array" ref="Q78">$E78*IFERROR(IF($D78&lt;=Q$5,INDEX($E$15:$E$16,MATCH(Q$5,$H$5:$CA$5,0)-MATCH($D78,$D$18:$D$90,0)+1,0),0),0)</f>
        <v>0</v>
      </c>
      <c r="R78" s="138" cm="1">
        <f t="array" ref="R78">$E78*IFERROR(IF($D78&lt;=R$5,INDEX($E$15:$E$16,MATCH(R$5,$H$5:$CA$5,0)-MATCH($D78,$D$18:$D$90,0)+1,0),0),0)</f>
        <v>0</v>
      </c>
      <c r="S78" s="138" cm="1">
        <f t="array" ref="S78">$E78*IFERROR(IF($D78&lt;=S$5,INDEX($E$15:$E$16,MATCH(S$5,$H$5:$CA$5,0)-MATCH($D78,$D$18:$D$90,0)+1,0),0),0)</f>
        <v>0</v>
      </c>
      <c r="T78" s="138" cm="1">
        <f t="array" ref="T78">$E78*IFERROR(IF($D78&lt;=T$5,INDEX($E$15:$E$16,MATCH(T$5,$H$5:$CA$5,0)-MATCH($D78,$D$18:$D$90,0)+1,0),0),0)</f>
        <v>0</v>
      </c>
      <c r="U78" s="138" cm="1">
        <f t="array" ref="U78">$E78*IFERROR(IF($D78&lt;=U$5,INDEX($E$15:$E$16,MATCH(U$5,$H$5:$CA$5,0)-MATCH($D78,$D$18:$D$90,0)+1,0),0),0)</f>
        <v>0</v>
      </c>
      <c r="V78" s="138" cm="1">
        <f t="array" ref="V78">$E78*IFERROR(IF($D78&lt;=V$5,INDEX($E$15:$E$16,MATCH(V$5,$H$5:$CA$5,0)-MATCH($D78,$D$18:$D$90,0)+1,0),0),0)</f>
        <v>0</v>
      </c>
      <c r="W78" s="138" cm="1">
        <f t="array" ref="W78">$E78*IFERROR(IF($D78&lt;=W$5,INDEX($E$15:$E$16,MATCH(W$5,$H$5:$CA$5,0)-MATCH($D78,$D$18:$D$90,0)+1,0),0),0)</f>
        <v>0</v>
      </c>
      <c r="X78" s="138" cm="1">
        <f t="array" ref="X78">$E78*IFERROR(IF($D78&lt;=X$5,INDEX($E$15:$E$16,MATCH(X$5,$H$5:$CA$5,0)-MATCH($D78,$D$18:$D$90,0)+1,0),0),0)</f>
        <v>0</v>
      </c>
      <c r="Y78" s="138" cm="1">
        <f t="array" ref="Y78">$E78*IFERROR(IF($D78&lt;=Y$5,INDEX($E$15:$E$16,MATCH(Y$5,$H$5:$CA$5,0)-MATCH($D78,$D$18:$D$90,0)+1,0),0),0)</f>
        <v>0</v>
      </c>
      <c r="Z78" s="138" cm="1">
        <f t="array" ref="Z78">$E78*IFERROR(IF($D78&lt;=Z$5,INDEX($E$15:$E$16,MATCH(Z$5,$H$5:$CA$5,0)-MATCH($D78,$D$18:$D$90,0)+1,0),0),0)</f>
        <v>0</v>
      </c>
      <c r="AA78" s="138" cm="1">
        <f t="array" ref="AA78">$E78*IFERROR(IF($D78&lt;=AA$5,INDEX($E$15:$E$16,MATCH(AA$5,$H$5:$CA$5,0)-MATCH($D78,$D$18:$D$90,0)+1,0),0),0)</f>
        <v>0</v>
      </c>
      <c r="AB78" s="138" cm="1">
        <f t="array" ref="AB78">$E78*IFERROR(IF($D78&lt;=AB$5,INDEX($E$15:$E$16,MATCH(AB$5,$H$5:$CA$5,0)-MATCH($D78,$D$18:$D$90,0)+1,0),0),0)</f>
        <v>0</v>
      </c>
      <c r="AC78" s="138" cm="1">
        <f t="array" ref="AC78">$E78*IFERROR(IF($D78&lt;=AC$5,INDEX($E$15:$E$16,MATCH(AC$5,$H$5:$CA$5,0)-MATCH($D78,$D$18:$D$90,0)+1,0),0),0)</f>
        <v>0</v>
      </c>
      <c r="AD78" s="138" cm="1">
        <f t="array" ref="AD78">$E78*IFERROR(IF($D78&lt;=AD$5,INDEX($E$15:$E$16,MATCH(AD$5,$H$5:$CA$5,0)-MATCH($D78,$D$18:$D$90,0)+1,0),0),0)</f>
        <v>0</v>
      </c>
      <c r="AE78" s="138" cm="1">
        <f t="array" ref="AE78">$E78*IFERROR(IF($D78&lt;=AE$5,INDEX($E$15:$E$16,MATCH(AE$5,$H$5:$CA$5,0)-MATCH($D78,$D$18:$D$90,0)+1,0),0),0)</f>
        <v>0</v>
      </c>
      <c r="AF78" s="138" cm="1">
        <f t="array" ref="AF78">$E78*IFERROR(IF($D78&lt;=AF$5,INDEX($E$15:$E$16,MATCH(AF$5,$H$5:$CA$5,0)-MATCH($D78,$D$18:$D$90,0)+1,0),0),0)</f>
        <v>0</v>
      </c>
      <c r="AG78" s="138" cm="1">
        <f t="array" ref="AG78">$E78*IFERROR(IF($D78&lt;=AG$5,INDEX($E$15:$E$16,MATCH(AG$5,$H$5:$CA$5,0)-MATCH($D78,$D$18:$D$90,0)+1,0),0),0)</f>
        <v>0</v>
      </c>
      <c r="AH78" s="138" cm="1">
        <f t="array" ref="AH78">$E78*IFERROR(IF($D78&lt;=AH$5,INDEX($E$15:$E$16,MATCH(AH$5,$H$5:$CA$5,0)-MATCH($D78,$D$18:$D$90,0)+1,0),0),0)</f>
        <v>0</v>
      </c>
      <c r="AI78" s="138" cm="1">
        <f t="array" ref="AI78">$E78*IFERROR(IF($D78&lt;=AI$5,INDEX($E$15:$E$16,MATCH(AI$5,$H$5:$CA$5,0)-MATCH($D78,$D$18:$D$90,0)+1,0),0),0)</f>
        <v>0</v>
      </c>
      <c r="AJ78" s="138" cm="1">
        <f t="array" ref="AJ78">$E78*IFERROR(IF($D78&lt;=AJ$5,INDEX($E$15:$E$16,MATCH(AJ$5,$H$5:$CA$5,0)-MATCH($D78,$D$18:$D$90,0)+1,0),0),0)</f>
        <v>0</v>
      </c>
      <c r="AK78" s="138" cm="1">
        <f t="array" ref="AK78">$E78*IFERROR(IF($D78&lt;=AK$5,INDEX($E$15:$E$16,MATCH(AK$5,$H$5:$CA$5,0)-MATCH($D78,$D$18:$D$90,0)+1,0),0),0)</f>
        <v>0</v>
      </c>
      <c r="AL78" s="138" cm="1">
        <f t="array" ref="AL78">$E78*IFERROR(IF($D78&lt;=AL$5,INDEX($E$15:$E$16,MATCH(AL$5,$H$5:$CA$5,0)-MATCH($D78,$D$18:$D$90,0)+1,0),0),0)</f>
        <v>0</v>
      </c>
      <c r="AM78" s="138" cm="1">
        <f t="array" ref="AM78">$E78*IFERROR(IF($D78&lt;=AM$5,INDEX($E$15:$E$16,MATCH(AM$5,$H$5:$CA$5,0)-MATCH($D78,$D$18:$D$90,0)+1,0),0),0)</f>
        <v>0</v>
      </c>
      <c r="AN78" s="138" cm="1">
        <f t="array" ref="AN78">$E78*IFERROR(IF($D78&lt;=AN$5,INDEX($E$15:$E$16,MATCH(AN$5,$H$5:$CA$5,0)-MATCH($D78,$D$18:$D$90,0)+1,0),0),0)</f>
        <v>0</v>
      </c>
      <c r="AO78" s="138" cm="1">
        <f t="array" ref="AO78">$E78*IFERROR(IF($D78&lt;=AO$5,INDEX($E$15:$E$16,MATCH(AO$5,$H$5:$CA$5,0)-MATCH($D78,$D$18:$D$90,0)+1,0),0),0)</f>
        <v>0</v>
      </c>
      <c r="AP78" s="138" cm="1">
        <f t="array" ref="AP78">$E78*IFERROR(IF($D78&lt;=AP$5,INDEX($E$15:$E$16,MATCH(AP$5,$H$5:$CA$5,0)-MATCH($D78,$D$18:$D$90,0)+1,0),0),0)</f>
        <v>0</v>
      </c>
      <c r="AQ78" s="138" cm="1">
        <f t="array" ref="AQ78">$E78*IFERROR(IF($D78&lt;=AQ$5,INDEX($E$15:$E$16,MATCH(AQ$5,$H$5:$CA$5,0)-MATCH($D78,$D$18:$D$90,0)+1,0),0),0)</f>
        <v>0</v>
      </c>
      <c r="AR78" s="138" cm="1">
        <f t="array" ref="AR78">$E78*IFERROR(IF($D78&lt;=AR$5,INDEX($E$15:$E$16,MATCH(AR$5,$H$5:$CA$5,0)-MATCH($D78,$D$18:$D$90,0)+1,0),0),0)</f>
        <v>0</v>
      </c>
      <c r="AS78" s="138" cm="1">
        <f t="array" ref="AS78">$E78*IFERROR(IF($D78&lt;=AS$5,INDEX($E$15:$E$16,MATCH(AS$5,$H$5:$CA$5,0)-MATCH($D78,$D$18:$D$90,0)+1,0),0),0)</f>
        <v>0</v>
      </c>
      <c r="AT78" s="138" cm="1">
        <f t="array" ref="AT78">$E78*IFERROR(IF($D78&lt;=AT$5,INDEX($E$15:$E$16,MATCH(AT$5,$H$5:$CA$5,0)-MATCH($D78,$D$18:$D$90,0)+1,0),0),0)</f>
        <v>0</v>
      </c>
      <c r="AU78" s="138" cm="1">
        <f t="array" ref="AU78">$E78*IFERROR(IF($D78&lt;=AU$5,INDEX($E$15:$E$16,MATCH(AU$5,$H$5:$CA$5,0)-MATCH($D78,$D$18:$D$90,0)+1,0),0),0)</f>
        <v>0</v>
      </c>
      <c r="AV78" s="138" cm="1">
        <f t="array" ref="AV78">$E78*IFERROR(IF($D78&lt;=AV$5,INDEX($E$15:$E$16,MATCH(AV$5,$H$5:$CA$5,0)-MATCH($D78,$D$18:$D$90,0)+1,0),0),0)</f>
        <v>0</v>
      </c>
      <c r="AW78" s="138" cm="1">
        <f t="array" ref="AW78">$E78*IFERROR(IF($D78&lt;=AW$5,INDEX($E$15:$E$16,MATCH(AW$5,$H$5:$CA$5,0)-MATCH($D78,$D$18:$D$90,0)+1,0),0),0)</f>
        <v>0</v>
      </c>
      <c r="AX78" s="138" cm="1">
        <f t="array" ref="AX78">$E78*IFERROR(IF($D78&lt;=AX$5,INDEX($E$15:$E$16,MATCH(AX$5,$H$5:$CA$5,0)-MATCH($D78,$D$18:$D$90,0)+1,0),0),0)</f>
        <v>0</v>
      </c>
      <c r="AY78" s="138" cm="1">
        <f t="array" ref="AY78">$E78*IFERROR(IF($D78&lt;=AY$5,INDEX($E$15:$E$16,MATCH(AY$5,$H$5:$CA$5,0)-MATCH($D78,$D$18:$D$90,0)+1,0),0),0)</f>
        <v>0</v>
      </c>
      <c r="AZ78" s="138" cm="1">
        <f t="array" ref="AZ78">$E78*IFERROR(IF($D78&lt;=AZ$5,INDEX($E$15:$E$16,MATCH(AZ$5,$H$5:$CA$5,0)-MATCH($D78,$D$18:$D$90,0)+1,0),0),0)</f>
        <v>0</v>
      </c>
      <c r="BA78" s="138" cm="1">
        <f t="array" ref="BA78">$E78*IFERROR(IF($D78&lt;=BA$5,INDEX($E$15:$E$16,MATCH(BA$5,$H$5:$CA$5,0)-MATCH($D78,$D$18:$D$90,0)+1,0),0),0)</f>
        <v>0</v>
      </c>
      <c r="BB78" s="138" cm="1">
        <f t="array" ref="BB78">$E78*IFERROR(IF($D78&lt;=BB$5,INDEX($E$15:$E$16,MATCH(BB$5,$H$5:$CA$5,0)-MATCH($D78,$D$18:$D$90,0)+1,0),0),0)</f>
        <v>0</v>
      </c>
      <c r="BC78" s="138" cm="1">
        <f t="array" ref="BC78">$E78*IFERROR(IF($D78&lt;=BC$5,INDEX($E$15:$E$16,MATCH(BC$5,$H$5:$CA$5,0)-MATCH($D78,$D$18:$D$90,0)+1,0),0),0)</f>
        <v>0</v>
      </c>
      <c r="BD78" s="138" cm="1">
        <f t="array" ref="BD78">$E78*IFERROR(IF($D78&lt;=BD$5,INDEX($E$15:$E$16,MATCH(BD$5,$H$5:$CA$5,0)-MATCH($D78,$D$18:$D$90,0)+1,0),0),0)</f>
        <v>0</v>
      </c>
      <c r="BE78" s="138" cm="1">
        <f t="array" ref="BE78">$E78*IFERROR(IF($D78&lt;=BE$5,INDEX($E$15:$E$16,MATCH(BE$5,$H$5:$CA$5,0)-MATCH($D78,$D$18:$D$90,0)+1,0),0),0)</f>
        <v>0</v>
      </c>
      <c r="BF78" s="138" cm="1">
        <f t="array" ref="BF78">$E78*IFERROR(IF($D78&lt;=BF$5,INDEX($E$15:$E$16,MATCH(BF$5,$H$5:$CA$5,0)-MATCH($D78,$D$18:$D$90,0)+1,0),0),0)</f>
        <v>0</v>
      </c>
      <c r="BG78" s="138" cm="1">
        <f t="array" ref="BG78">$E78*IFERROR(IF($D78&lt;=BG$5,INDEX($E$15:$E$16,MATCH(BG$5,$H$5:$CA$5,0)-MATCH($D78,$D$18:$D$90,0)+1,0),0),0)</f>
        <v>0</v>
      </c>
      <c r="BH78" s="138" cm="1">
        <f t="array" ref="BH78">$E78*IFERROR(IF($D78&lt;=BH$5,INDEX($E$15:$E$16,MATCH(BH$5,$H$5:$CA$5,0)-MATCH($D78,$D$18:$D$90,0)+1,0),0),0)</f>
        <v>0</v>
      </c>
      <c r="BI78" s="138" cm="1">
        <f t="array" ref="BI78">$E78*IFERROR(IF($D78&lt;=BI$5,INDEX($E$15:$E$16,MATCH(BI$5,$H$5:$CA$5,0)-MATCH($D78,$D$18:$D$90,0)+1,0),0),0)</f>
        <v>0</v>
      </c>
      <c r="BJ78" s="138" cm="1">
        <f t="array" ref="BJ78">$E78*IFERROR(IF($D78&lt;=BJ$5,INDEX($E$15:$E$16,MATCH(BJ$5,$H$5:$CA$5,0)-MATCH($D78,$D$18:$D$90,0)+1,0),0),0)</f>
        <v>0</v>
      </c>
      <c r="BK78" s="138" cm="1">
        <f t="array" ref="BK78">$E78*IFERROR(IF($D78&lt;=BK$5,INDEX($E$15:$E$16,MATCH(BK$5,$H$5:$CA$5,0)-MATCH($D78,$D$18:$D$90,0)+1,0),0),0)</f>
        <v>0</v>
      </c>
      <c r="BL78" s="138" cm="1">
        <f t="array" ref="BL78">$E78*IFERROR(IF($D78&lt;=BL$5,INDEX($E$15:$E$16,MATCH(BL$5,$H$5:$CA$5,0)-MATCH($D78,$D$18:$D$90,0)+1,0),0),0)</f>
        <v>0</v>
      </c>
      <c r="BM78" s="138" cm="1">
        <f t="array" ref="BM78">$E78*IFERROR(IF($D78&lt;=BM$5,INDEX($E$15:$E$16,MATCH(BM$5,$H$5:$CA$5,0)-MATCH($D78,$D$18:$D$90,0)+1,0),0),0)</f>
        <v>0</v>
      </c>
      <c r="BN78" s="138" cm="1">
        <f t="array" ref="BN78">$E78*IFERROR(IF($D78&lt;=BN$5,INDEX($E$15:$E$16,MATCH(BN$5,$H$5:$CA$5,0)-MATCH($D78,$D$18:$D$90,0)+1,0),0),0)</f>
        <v>0</v>
      </c>
      <c r="BO78" s="138" cm="1">
        <f t="array" ref="BO78">$E78*IFERROR(IF($D78&lt;=BO$5,INDEX($E$15:$E$16,MATCH(BO$5,$H$5:$CA$5,0)-MATCH($D78,$D$18:$D$90,0)+1,0),0),0)</f>
        <v>0</v>
      </c>
      <c r="BP78" s="138" cm="1">
        <f t="array" ref="BP78">$E78*IFERROR(IF($D78&lt;=BP$5,INDEX($E$15:$E$16,MATCH(BP$5,$H$5:$CA$5,0)-MATCH($D78,$D$18:$D$90,0)+1,0),0),0)</f>
        <v>262633.70833333337</v>
      </c>
      <c r="BQ78" s="138" cm="1">
        <f t="array" ref="BQ78">$E78*IFERROR(IF($D78&lt;=BQ$5,INDEX($E$15:$E$16,MATCH(BQ$5,$H$5:$CA$5,0)-MATCH($D78,$D$18:$D$90,0)+1,0),0),0)</f>
        <v>262633.70833333337</v>
      </c>
      <c r="BR78" s="138" cm="1">
        <f t="array" ref="BR78">$E78*IFERROR(IF($D78&lt;=BR$5,INDEX($E$15:$E$16,MATCH(BR$5,$H$5:$CA$5,0)-MATCH($D78,$D$18:$D$90,0)+1,0),0),0)</f>
        <v>0</v>
      </c>
      <c r="BS78" s="138" cm="1">
        <f t="array" ref="BS78">$E78*IFERROR(IF($D78&lt;=BS$5,INDEX($E$15:$E$16,MATCH(BS$5,$H$5:$CA$5,0)-MATCH($D78,$D$18:$D$90,0)+1,0),0),0)</f>
        <v>0</v>
      </c>
      <c r="BT78" s="138" cm="1">
        <f t="array" ref="BT78">$E78*IFERROR(IF($D78&lt;=BT$5,INDEX($E$15:$E$16,MATCH(BT$5,$H$5:$CA$5,0)-MATCH($D78,$D$18:$D$90,0)+1,0),0),0)</f>
        <v>0</v>
      </c>
      <c r="BU78" s="138" cm="1">
        <f t="array" ref="BU78">$E78*IFERROR(IF($D78&lt;=BU$5,INDEX($E$15:$E$16,MATCH(BU$5,$H$5:$CA$5,0)-MATCH($D78,$D$18:$D$90,0)+1,0),0),0)</f>
        <v>0</v>
      </c>
      <c r="BV78" s="138" cm="1">
        <f t="array" ref="BV78">$E78*IFERROR(IF($D78&lt;=BV$5,INDEX($E$15:$E$16,MATCH(BV$5,$H$5:$CA$5,0)-MATCH($D78,$D$18:$D$90,0)+1,0),0),0)</f>
        <v>0</v>
      </c>
      <c r="BW78" s="138" cm="1">
        <f t="array" ref="BW78">$E78*IFERROR(IF($D78&lt;=BW$5,INDEX($E$15:$E$16,MATCH(BW$5,$H$5:$CA$5,0)-MATCH($D78,$D$18:$D$90,0)+1,0),0),0)</f>
        <v>0</v>
      </c>
      <c r="BX78" s="138" cm="1">
        <f t="array" ref="BX78">$E78*IFERROR(IF($D78&lt;=BX$5,INDEX($E$15:$E$16,MATCH(BX$5,$H$5:$CA$5,0)-MATCH($D78,$D$18:$D$90,0)+1,0),0),0)</f>
        <v>0</v>
      </c>
      <c r="BY78" s="138" cm="1">
        <f t="array" ref="BY78">$E78*IFERROR(IF($D78&lt;=BY$5,INDEX($E$15:$E$16,MATCH(BY$5,$H$5:$CA$5,0)-MATCH($D78,$D$18:$D$90,0)+1,0),0),0)</f>
        <v>0</v>
      </c>
      <c r="BZ78" s="138" cm="1">
        <f t="array" ref="BZ78">$E78*IFERROR(IF($D78&lt;=BZ$5,INDEX($E$15:$E$16,MATCH(BZ$5,$H$5:$CA$5,0)-MATCH($D78,$D$18:$D$90,0)+1,0),0),0)</f>
        <v>0</v>
      </c>
      <c r="CA78" s="138" cm="1">
        <f t="array" ref="CA78">$E78*IFERROR(IF($D78&lt;=CA$5,INDEX($E$15:$E$16,MATCH(CA$5,$H$5:$CA$5,0)-MATCH($D78,$D$18:$D$90,0)+1,0),0),0)</f>
        <v>0</v>
      </c>
    </row>
    <row r="79" spans="4:79" outlineLevel="1">
      <c r="D79" s="24">
        <f t="shared" si="10"/>
        <v>47907</v>
      </c>
      <c r="E79" s="137" cm="1">
        <f t="array" ref="E79">INDEX($H$7:$CA$7,0,MATCH($D79,$H$5:$CA$5,0))</f>
        <v>493354.91666666669</v>
      </c>
      <c r="H79" s="138" cm="1">
        <f t="array" ref="H79">$E79*IFERROR(IF($D79&lt;=H$5,INDEX($E$15:$E$16,MATCH(H$5,$H$5:$CA$5,0)-MATCH($D79,$D$18:$D$90,0)+1,0),0),0)</f>
        <v>0</v>
      </c>
      <c r="I79" s="138" cm="1">
        <f t="array" ref="I79">$E79*IFERROR(IF($D79&lt;=I$5,INDEX($E$15:$E$16,MATCH(I$5,$H$5:$CA$5,0)-MATCH($D79,$D$18:$D$90,0)+1,0),0),0)</f>
        <v>0</v>
      </c>
      <c r="J79" s="138" cm="1">
        <f t="array" ref="J79">$E79*IFERROR(IF($D79&lt;=J$5,INDEX($E$15:$E$16,MATCH(J$5,$H$5:$CA$5,0)-MATCH($D79,$D$18:$D$90,0)+1,0),0),0)</f>
        <v>0</v>
      </c>
      <c r="K79" s="138" cm="1">
        <f t="array" ref="K79">$E79*IFERROR(IF($D79&lt;=K$5,INDEX($E$15:$E$16,MATCH(K$5,$H$5:$CA$5,0)-MATCH($D79,$D$18:$D$90,0)+1,0),0),0)</f>
        <v>0</v>
      </c>
      <c r="L79" s="138" cm="1">
        <f t="array" ref="L79">$E79*IFERROR(IF($D79&lt;=L$5,INDEX($E$15:$E$16,MATCH(L$5,$H$5:$CA$5,0)-MATCH($D79,$D$18:$D$90,0)+1,0),0),0)</f>
        <v>0</v>
      </c>
      <c r="M79" s="138" cm="1">
        <f t="array" ref="M79">$E79*IFERROR(IF($D79&lt;=M$5,INDEX($E$15:$E$16,MATCH(M$5,$H$5:$CA$5,0)-MATCH($D79,$D$18:$D$90,0)+1,0),0),0)</f>
        <v>0</v>
      </c>
      <c r="N79" s="138" cm="1">
        <f t="array" ref="N79">$E79*IFERROR(IF($D79&lt;=N$5,INDEX($E$15:$E$16,MATCH(N$5,$H$5:$CA$5,0)-MATCH($D79,$D$18:$D$90,0)+1,0),0),0)</f>
        <v>0</v>
      </c>
      <c r="O79" s="138" cm="1">
        <f t="array" ref="O79">$E79*IFERROR(IF($D79&lt;=O$5,INDEX($E$15:$E$16,MATCH(O$5,$H$5:$CA$5,0)-MATCH($D79,$D$18:$D$90,0)+1,0),0),0)</f>
        <v>0</v>
      </c>
      <c r="P79" s="138" cm="1">
        <f t="array" ref="P79">$E79*IFERROR(IF($D79&lt;=P$5,INDEX($E$15:$E$16,MATCH(P$5,$H$5:$CA$5,0)-MATCH($D79,$D$18:$D$90,0)+1,0),0),0)</f>
        <v>0</v>
      </c>
      <c r="Q79" s="138" cm="1">
        <f t="array" ref="Q79">$E79*IFERROR(IF($D79&lt;=Q$5,INDEX($E$15:$E$16,MATCH(Q$5,$H$5:$CA$5,0)-MATCH($D79,$D$18:$D$90,0)+1,0),0),0)</f>
        <v>0</v>
      </c>
      <c r="R79" s="138" cm="1">
        <f t="array" ref="R79">$E79*IFERROR(IF($D79&lt;=R$5,INDEX($E$15:$E$16,MATCH(R$5,$H$5:$CA$5,0)-MATCH($D79,$D$18:$D$90,0)+1,0),0),0)</f>
        <v>0</v>
      </c>
      <c r="S79" s="138" cm="1">
        <f t="array" ref="S79">$E79*IFERROR(IF($D79&lt;=S$5,INDEX($E$15:$E$16,MATCH(S$5,$H$5:$CA$5,0)-MATCH($D79,$D$18:$D$90,0)+1,0),0),0)</f>
        <v>0</v>
      </c>
      <c r="T79" s="138" cm="1">
        <f t="array" ref="T79">$E79*IFERROR(IF($D79&lt;=T$5,INDEX($E$15:$E$16,MATCH(T$5,$H$5:$CA$5,0)-MATCH($D79,$D$18:$D$90,0)+1,0),0),0)</f>
        <v>0</v>
      </c>
      <c r="U79" s="138" cm="1">
        <f t="array" ref="U79">$E79*IFERROR(IF($D79&lt;=U$5,INDEX($E$15:$E$16,MATCH(U$5,$H$5:$CA$5,0)-MATCH($D79,$D$18:$D$90,0)+1,0),0),0)</f>
        <v>0</v>
      </c>
      <c r="V79" s="138" cm="1">
        <f t="array" ref="V79">$E79*IFERROR(IF($D79&lt;=V$5,INDEX($E$15:$E$16,MATCH(V$5,$H$5:$CA$5,0)-MATCH($D79,$D$18:$D$90,0)+1,0),0),0)</f>
        <v>0</v>
      </c>
      <c r="W79" s="138" cm="1">
        <f t="array" ref="W79">$E79*IFERROR(IF($D79&lt;=W$5,INDEX($E$15:$E$16,MATCH(W$5,$H$5:$CA$5,0)-MATCH($D79,$D$18:$D$90,0)+1,0),0),0)</f>
        <v>0</v>
      </c>
      <c r="X79" s="138" cm="1">
        <f t="array" ref="X79">$E79*IFERROR(IF($D79&lt;=X$5,INDEX($E$15:$E$16,MATCH(X$5,$H$5:$CA$5,0)-MATCH($D79,$D$18:$D$90,0)+1,0),0),0)</f>
        <v>0</v>
      </c>
      <c r="Y79" s="138" cm="1">
        <f t="array" ref="Y79">$E79*IFERROR(IF($D79&lt;=Y$5,INDEX($E$15:$E$16,MATCH(Y$5,$H$5:$CA$5,0)-MATCH($D79,$D$18:$D$90,0)+1,0),0),0)</f>
        <v>0</v>
      </c>
      <c r="Z79" s="138" cm="1">
        <f t="array" ref="Z79">$E79*IFERROR(IF($D79&lt;=Z$5,INDEX($E$15:$E$16,MATCH(Z$5,$H$5:$CA$5,0)-MATCH($D79,$D$18:$D$90,0)+1,0),0),0)</f>
        <v>0</v>
      </c>
      <c r="AA79" s="138" cm="1">
        <f t="array" ref="AA79">$E79*IFERROR(IF($D79&lt;=AA$5,INDEX($E$15:$E$16,MATCH(AA$5,$H$5:$CA$5,0)-MATCH($D79,$D$18:$D$90,0)+1,0),0),0)</f>
        <v>0</v>
      </c>
      <c r="AB79" s="138" cm="1">
        <f t="array" ref="AB79">$E79*IFERROR(IF($D79&lt;=AB$5,INDEX($E$15:$E$16,MATCH(AB$5,$H$5:$CA$5,0)-MATCH($D79,$D$18:$D$90,0)+1,0),0),0)</f>
        <v>0</v>
      </c>
      <c r="AC79" s="138" cm="1">
        <f t="array" ref="AC79">$E79*IFERROR(IF($D79&lt;=AC$5,INDEX($E$15:$E$16,MATCH(AC$5,$H$5:$CA$5,0)-MATCH($D79,$D$18:$D$90,0)+1,0),0),0)</f>
        <v>0</v>
      </c>
      <c r="AD79" s="138" cm="1">
        <f t="array" ref="AD79">$E79*IFERROR(IF($D79&lt;=AD$5,INDEX($E$15:$E$16,MATCH(AD$5,$H$5:$CA$5,0)-MATCH($D79,$D$18:$D$90,0)+1,0),0),0)</f>
        <v>0</v>
      </c>
      <c r="AE79" s="138" cm="1">
        <f t="array" ref="AE79">$E79*IFERROR(IF($D79&lt;=AE$5,INDEX($E$15:$E$16,MATCH(AE$5,$H$5:$CA$5,0)-MATCH($D79,$D$18:$D$90,0)+1,0),0),0)</f>
        <v>0</v>
      </c>
      <c r="AF79" s="138" cm="1">
        <f t="array" ref="AF79">$E79*IFERROR(IF($D79&lt;=AF$5,INDEX($E$15:$E$16,MATCH(AF$5,$H$5:$CA$5,0)-MATCH($D79,$D$18:$D$90,0)+1,0),0),0)</f>
        <v>0</v>
      </c>
      <c r="AG79" s="138" cm="1">
        <f t="array" ref="AG79">$E79*IFERROR(IF($D79&lt;=AG$5,INDEX($E$15:$E$16,MATCH(AG$5,$H$5:$CA$5,0)-MATCH($D79,$D$18:$D$90,0)+1,0),0),0)</f>
        <v>0</v>
      </c>
      <c r="AH79" s="138" cm="1">
        <f t="array" ref="AH79">$E79*IFERROR(IF($D79&lt;=AH$5,INDEX($E$15:$E$16,MATCH(AH$5,$H$5:$CA$5,0)-MATCH($D79,$D$18:$D$90,0)+1,0),0),0)</f>
        <v>0</v>
      </c>
      <c r="AI79" s="138" cm="1">
        <f t="array" ref="AI79">$E79*IFERROR(IF($D79&lt;=AI$5,INDEX($E$15:$E$16,MATCH(AI$5,$H$5:$CA$5,0)-MATCH($D79,$D$18:$D$90,0)+1,0),0),0)</f>
        <v>0</v>
      </c>
      <c r="AJ79" s="138" cm="1">
        <f t="array" ref="AJ79">$E79*IFERROR(IF($D79&lt;=AJ$5,INDEX($E$15:$E$16,MATCH(AJ$5,$H$5:$CA$5,0)-MATCH($D79,$D$18:$D$90,0)+1,0),0),0)</f>
        <v>0</v>
      </c>
      <c r="AK79" s="138" cm="1">
        <f t="array" ref="AK79">$E79*IFERROR(IF($D79&lt;=AK$5,INDEX($E$15:$E$16,MATCH(AK$5,$H$5:$CA$5,0)-MATCH($D79,$D$18:$D$90,0)+1,0),0),0)</f>
        <v>0</v>
      </c>
      <c r="AL79" s="138" cm="1">
        <f t="array" ref="AL79">$E79*IFERROR(IF($D79&lt;=AL$5,INDEX($E$15:$E$16,MATCH(AL$5,$H$5:$CA$5,0)-MATCH($D79,$D$18:$D$90,0)+1,0),0),0)</f>
        <v>0</v>
      </c>
      <c r="AM79" s="138" cm="1">
        <f t="array" ref="AM79">$E79*IFERROR(IF($D79&lt;=AM$5,INDEX($E$15:$E$16,MATCH(AM$5,$H$5:$CA$5,0)-MATCH($D79,$D$18:$D$90,0)+1,0),0),0)</f>
        <v>0</v>
      </c>
      <c r="AN79" s="138" cm="1">
        <f t="array" ref="AN79">$E79*IFERROR(IF($D79&lt;=AN$5,INDEX($E$15:$E$16,MATCH(AN$5,$H$5:$CA$5,0)-MATCH($D79,$D$18:$D$90,0)+1,0),0),0)</f>
        <v>0</v>
      </c>
      <c r="AO79" s="138" cm="1">
        <f t="array" ref="AO79">$E79*IFERROR(IF($D79&lt;=AO$5,INDEX($E$15:$E$16,MATCH(AO$5,$H$5:$CA$5,0)-MATCH($D79,$D$18:$D$90,0)+1,0),0),0)</f>
        <v>0</v>
      </c>
      <c r="AP79" s="138" cm="1">
        <f t="array" ref="AP79">$E79*IFERROR(IF($D79&lt;=AP$5,INDEX($E$15:$E$16,MATCH(AP$5,$H$5:$CA$5,0)-MATCH($D79,$D$18:$D$90,0)+1,0),0),0)</f>
        <v>0</v>
      </c>
      <c r="AQ79" s="138" cm="1">
        <f t="array" ref="AQ79">$E79*IFERROR(IF($D79&lt;=AQ$5,INDEX($E$15:$E$16,MATCH(AQ$5,$H$5:$CA$5,0)-MATCH($D79,$D$18:$D$90,0)+1,0),0),0)</f>
        <v>0</v>
      </c>
      <c r="AR79" s="138" cm="1">
        <f t="array" ref="AR79">$E79*IFERROR(IF($D79&lt;=AR$5,INDEX($E$15:$E$16,MATCH(AR$5,$H$5:$CA$5,0)-MATCH($D79,$D$18:$D$90,0)+1,0),0),0)</f>
        <v>0</v>
      </c>
      <c r="AS79" s="138" cm="1">
        <f t="array" ref="AS79">$E79*IFERROR(IF($D79&lt;=AS$5,INDEX($E$15:$E$16,MATCH(AS$5,$H$5:$CA$5,0)-MATCH($D79,$D$18:$D$90,0)+1,0),0),0)</f>
        <v>0</v>
      </c>
      <c r="AT79" s="138" cm="1">
        <f t="array" ref="AT79">$E79*IFERROR(IF($D79&lt;=AT$5,INDEX($E$15:$E$16,MATCH(AT$5,$H$5:$CA$5,0)-MATCH($D79,$D$18:$D$90,0)+1,0),0),0)</f>
        <v>0</v>
      </c>
      <c r="AU79" s="138" cm="1">
        <f t="array" ref="AU79">$E79*IFERROR(IF($D79&lt;=AU$5,INDEX($E$15:$E$16,MATCH(AU$5,$H$5:$CA$5,0)-MATCH($D79,$D$18:$D$90,0)+1,0),0),0)</f>
        <v>0</v>
      </c>
      <c r="AV79" s="138" cm="1">
        <f t="array" ref="AV79">$E79*IFERROR(IF($D79&lt;=AV$5,INDEX($E$15:$E$16,MATCH(AV$5,$H$5:$CA$5,0)-MATCH($D79,$D$18:$D$90,0)+1,0),0),0)</f>
        <v>0</v>
      </c>
      <c r="AW79" s="138" cm="1">
        <f t="array" ref="AW79">$E79*IFERROR(IF($D79&lt;=AW$5,INDEX($E$15:$E$16,MATCH(AW$5,$H$5:$CA$5,0)-MATCH($D79,$D$18:$D$90,0)+1,0),0),0)</f>
        <v>0</v>
      </c>
      <c r="AX79" s="138" cm="1">
        <f t="array" ref="AX79">$E79*IFERROR(IF($D79&lt;=AX$5,INDEX($E$15:$E$16,MATCH(AX$5,$H$5:$CA$5,0)-MATCH($D79,$D$18:$D$90,0)+1,0),0),0)</f>
        <v>0</v>
      </c>
      <c r="AY79" s="138" cm="1">
        <f t="array" ref="AY79">$E79*IFERROR(IF($D79&lt;=AY$5,INDEX($E$15:$E$16,MATCH(AY$5,$H$5:$CA$5,0)-MATCH($D79,$D$18:$D$90,0)+1,0),0),0)</f>
        <v>0</v>
      </c>
      <c r="AZ79" s="138" cm="1">
        <f t="array" ref="AZ79">$E79*IFERROR(IF($D79&lt;=AZ$5,INDEX($E$15:$E$16,MATCH(AZ$5,$H$5:$CA$5,0)-MATCH($D79,$D$18:$D$90,0)+1,0),0),0)</f>
        <v>0</v>
      </c>
      <c r="BA79" s="138" cm="1">
        <f t="array" ref="BA79">$E79*IFERROR(IF($D79&lt;=BA$5,INDEX($E$15:$E$16,MATCH(BA$5,$H$5:$CA$5,0)-MATCH($D79,$D$18:$D$90,0)+1,0),0),0)</f>
        <v>0</v>
      </c>
      <c r="BB79" s="138" cm="1">
        <f t="array" ref="BB79">$E79*IFERROR(IF($D79&lt;=BB$5,INDEX($E$15:$E$16,MATCH(BB$5,$H$5:$CA$5,0)-MATCH($D79,$D$18:$D$90,0)+1,0),0),0)</f>
        <v>0</v>
      </c>
      <c r="BC79" s="138" cm="1">
        <f t="array" ref="BC79">$E79*IFERROR(IF($D79&lt;=BC$5,INDEX($E$15:$E$16,MATCH(BC$5,$H$5:$CA$5,0)-MATCH($D79,$D$18:$D$90,0)+1,0),0),0)</f>
        <v>0</v>
      </c>
      <c r="BD79" s="138" cm="1">
        <f t="array" ref="BD79">$E79*IFERROR(IF($D79&lt;=BD$5,INDEX($E$15:$E$16,MATCH(BD$5,$H$5:$CA$5,0)-MATCH($D79,$D$18:$D$90,0)+1,0),0),0)</f>
        <v>0</v>
      </c>
      <c r="BE79" s="138" cm="1">
        <f t="array" ref="BE79">$E79*IFERROR(IF($D79&lt;=BE$5,INDEX($E$15:$E$16,MATCH(BE$5,$H$5:$CA$5,0)-MATCH($D79,$D$18:$D$90,0)+1,0),0),0)</f>
        <v>0</v>
      </c>
      <c r="BF79" s="138" cm="1">
        <f t="array" ref="BF79">$E79*IFERROR(IF($D79&lt;=BF$5,INDEX($E$15:$E$16,MATCH(BF$5,$H$5:$CA$5,0)-MATCH($D79,$D$18:$D$90,0)+1,0),0),0)</f>
        <v>0</v>
      </c>
      <c r="BG79" s="138" cm="1">
        <f t="array" ref="BG79">$E79*IFERROR(IF($D79&lt;=BG$5,INDEX($E$15:$E$16,MATCH(BG$5,$H$5:$CA$5,0)-MATCH($D79,$D$18:$D$90,0)+1,0),0),0)</f>
        <v>0</v>
      </c>
      <c r="BH79" s="138" cm="1">
        <f t="array" ref="BH79">$E79*IFERROR(IF($D79&lt;=BH$5,INDEX($E$15:$E$16,MATCH(BH$5,$H$5:$CA$5,0)-MATCH($D79,$D$18:$D$90,0)+1,0),0),0)</f>
        <v>0</v>
      </c>
      <c r="BI79" s="138" cm="1">
        <f t="array" ref="BI79">$E79*IFERROR(IF($D79&lt;=BI$5,INDEX($E$15:$E$16,MATCH(BI$5,$H$5:$CA$5,0)-MATCH($D79,$D$18:$D$90,0)+1,0),0),0)</f>
        <v>0</v>
      </c>
      <c r="BJ79" s="138" cm="1">
        <f t="array" ref="BJ79">$E79*IFERROR(IF($D79&lt;=BJ$5,INDEX($E$15:$E$16,MATCH(BJ$5,$H$5:$CA$5,0)-MATCH($D79,$D$18:$D$90,0)+1,0),0),0)</f>
        <v>0</v>
      </c>
      <c r="BK79" s="138" cm="1">
        <f t="array" ref="BK79">$E79*IFERROR(IF($D79&lt;=BK$5,INDEX($E$15:$E$16,MATCH(BK$5,$H$5:$CA$5,0)-MATCH($D79,$D$18:$D$90,0)+1,0),0),0)</f>
        <v>0</v>
      </c>
      <c r="BL79" s="138" cm="1">
        <f t="array" ref="BL79">$E79*IFERROR(IF($D79&lt;=BL$5,INDEX($E$15:$E$16,MATCH(BL$5,$H$5:$CA$5,0)-MATCH($D79,$D$18:$D$90,0)+1,0),0),0)</f>
        <v>0</v>
      </c>
      <c r="BM79" s="138" cm="1">
        <f t="array" ref="BM79">$E79*IFERROR(IF($D79&lt;=BM$5,INDEX($E$15:$E$16,MATCH(BM$5,$H$5:$CA$5,0)-MATCH($D79,$D$18:$D$90,0)+1,0),0),0)</f>
        <v>0</v>
      </c>
      <c r="BN79" s="138" cm="1">
        <f t="array" ref="BN79">$E79*IFERROR(IF($D79&lt;=BN$5,INDEX($E$15:$E$16,MATCH(BN$5,$H$5:$CA$5,0)-MATCH($D79,$D$18:$D$90,0)+1,0),0),0)</f>
        <v>0</v>
      </c>
      <c r="BO79" s="138" cm="1">
        <f t="array" ref="BO79">$E79*IFERROR(IF($D79&lt;=BO$5,INDEX($E$15:$E$16,MATCH(BO$5,$H$5:$CA$5,0)-MATCH($D79,$D$18:$D$90,0)+1,0),0),0)</f>
        <v>0</v>
      </c>
      <c r="BP79" s="138" cm="1">
        <f t="array" ref="BP79">$E79*IFERROR(IF($D79&lt;=BP$5,INDEX($E$15:$E$16,MATCH(BP$5,$H$5:$CA$5,0)-MATCH($D79,$D$18:$D$90,0)+1,0),0),0)</f>
        <v>0</v>
      </c>
      <c r="BQ79" s="138" cm="1">
        <f t="array" ref="BQ79">$E79*IFERROR(IF($D79&lt;=BQ$5,INDEX($E$15:$E$16,MATCH(BQ$5,$H$5:$CA$5,0)-MATCH($D79,$D$18:$D$90,0)+1,0),0),0)</f>
        <v>246677.45833333334</v>
      </c>
      <c r="BR79" s="138" cm="1">
        <f t="array" ref="BR79">$E79*IFERROR(IF($D79&lt;=BR$5,INDEX($E$15:$E$16,MATCH(BR$5,$H$5:$CA$5,0)-MATCH($D79,$D$18:$D$90,0)+1,0),0),0)</f>
        <v>246677.45833333334</v>
      </c>
      <c r="BS79" s="138" cm="1">
        <f t="array" ref="BS79">$E79*IFERROR(IF($D79&lt;=BS$5,INDEX($E$15:$E$16,MATCH(BS$5,$H$5:$CA$5,0)-MATCH($D79,$D$18:$D$90,0)+1,0),0),0)</f>
        <v>0</v>
      </c>
      <c r="BT79" s="138" cm="1">
        <f t="array" ref="BT79">$E79*IFERROR(IF($D79&lt;=BT$5,INDEX($E$15:$E$16,MATCH(BT$5,$H$5:$CA$5,0)-MATCH($D79,$D$18:$D$90,0)+1,0),0),0)</f>
        <v>0</v>
      </c>
      <c r="BU79" s="138" cm="1">
        <f t="array" ref="BU79">$E79*IFERROR(IF($D79&lt;=BU$5,INDEX($E$15:$E$16,MATCH(BU$5,$H$5:$CA$5,0)-MATCH($D79,$D$18:$D$90,0)+1,0),0),0)</f>
        <v>0</v>
      </c>
      <c r="BV79" s="138" cm="1">
        <f t="array" ref="BV79">$E79*IFERROR(IF($D79&lt;=BV$5,INDEX($E$15:$E$16,MATCH(BV$5,$H$5:$CA$5,0)-MATCH($D79,$D$18:$D$90,0)+1,0),0),0)</f>
        <v>0</v>
      </c>
      <c r="BW79" s="138" cm="1">
        <f t="array" ref="BW79">$E79*IFERROR(IF($D79&lt;=BW$5,INDEX($E$15:$E$16,MATCH(BW$5,$H$5:$CA$5,0)-MATCH($D79,$D$18:$D$90,0)+1,0),0),0)</f>
        <v>0</v>
      </c>
      <c r="BX79" s="138" cm="1">
        <f t="array" ref="BX79">$E79*IFERROR(IF($D79&lt;=BX$5,INDEX($E$15:$E$16,MATCH(BX$5,$H$5:$CA$5,0)-MATCH($D79,$D$18:$D$90,0)+1,0),0),0)</f>
        <v>0</v>
      </c>
      <c r="BY79" s="138" cm="1">
        <f t="array" ref="BY79">$E79*IFERROR(IF($D79&lt;=BY$5,INDEX($E$15:$E$16,MATCH(BY$5,$H$5:$CA$5,0)-MATCH($D79,$D$18:$D$90,0)+1,0),0),0)</f>
        <v>0</v>
      </c>
      <c r="BZ79" s="138" cm="1">
        <f t="array" ref="BZ79">$E79*IFERROR(IF($D79&lt;=BZ$5,INDEX($E$15:$E$16,MATCH(BZ$5,$H$5:$CA$5,0)-MATCH($D79,$D$18:$D$90,0)+1,0),0),0)</f>
        <v>0</v>
      </c>
      <c r="CA79" s="138" cm="1">
        <f t="array" ref="CA79">$E79*IFERROR(IF($D79&lt;=CA$5,INDEX($E$15:$E$16,MATCH(CA$5,$H$5:$CA$5,0)-MATCH($D79,$D$18:$D$90,0)+1,0),0),0)</f>
        <v>0</v>
      </c>
    </row>
    <row r="80" spans="4:79" outlineLevel="1">
      <c r="D80" s="24">
        <f t="shared" si="10"/>
        <v>47938</v>
      </c>
      <c r="E80" s="137" cm="1">
        <f t="array" ref="E80">INDEX($H$7:$CA$7,0,MATCH($D80,$H$5:$CA$5,0))</f>
        <v>552605.02083333337</v>
      </c>
      <c r="H80" s="138" cm="1">
        <f t="array" ref="H80">$E80*IFERROR(IF($D80&lt;=H$5,INDEX($E$15:$E$16,MATCH(H$5,$H$5:$CA$5,0)-MATCH($D80,$D$18:$D$90,0)+1,0),0),0)</f>
        <v>0</v>
      </c>
      <c r="I80" s="138" cm="1">
        <f t="array" ref="I80">$E80*IFERROR(IF($D80&lt;=I$5,INDEX($E$15:$E$16,MATCH(I$5,$H$5:$CA$5,0)-MATCH($D80,$D$18:$D$90,0)+1,0),0),0)</f>
        <v>0</v>
      </c>
      <c r="J80" s="138" cm="1">
        <f t="array" ref="J80">$E80*IFERROR(IF($D80&lt;=J$5,INDEX($E$15:$E$16,MATCH(J$5,$H$5:$CA$5,0)-MATCH($D80,$D$18:$D$90,0)+1,0),0),0)</f>
        <v>0</v>
      </c>
      <c r="K80" s="138" cm="1">
        <f t="array" ref="K80">$E80*IFERROR(IF($D80&lt;=K$5,INDEX($E$15:$E$16,MATCH(K$5,$H$5:$CA$5,0)-MATCH($D80,$D$18:$D$90,0)+1,0),0),0)</f>
        <v>0</v>
      </c>
      <c r="L80" s="138" cm="1">
        <f t="array" ref="L80">$E80*IFERROR(IF($D80&lt;=L$5,INDEX($E$15:$E$16,MATCH(L$5,$H$5:$CA$5,0)-MATCH($D80,$D$18:$D$90,0)+1,0),0),0)</f>
        <v>0</v>
      </c>
      <c r="M80" s="138" cm="1">
        <f t="array" ref="M80">$E80*IFERROR(IF($D80&lt;=M$5,INDEX($E$15:$E$16,MATCH(M$5,$H$5:$CA$5,0)-MATCH($D80,$D$18:$D$90,0)+1,0),0),0)</f>
        <v>0</v>
      </c>
      <c r="N80" s="138" cm="1">
        <f t="array" ref="N80">$E80*IFERROR(IF($D80&lt;=N$5,INDEX($E$15:$E$16,MATCH(N$5,$H$5:$CA$5,0)-MATCH($D80,$D$18:$D$90,0)+1,0),0),0)</f>
        <v>0</v>
      </c>
      <c r="O80" s="138" cm="1">
        <f t="array" ref="O80">$E80*IFERROR(IF($D80&lt;=O$5,INDEX($E$15:$E$16,MATCH(O$5,$H$5:$CA$5,0)-MATCH($D80,$D$18:$D$90,0)+1,0),0),0)</f>
        <v>0</v>
      </c>
      <c r="P80" s="138" cm="1">
        <f t="array" ref="P80">$E80*IFERROR(IF($D80&lt;=P$5,INDEX($E$15:$E$16,MATCH(P$5,$H$5:$CA$5,0)-MATCH($D80,$D$18:$D$90,0)+1,0),0),0)</f>
        <v>0</v>
      </c>
      <c r="Q80" s="138" cm="1">
        <f t="array" ref="Q80">$E80*IFERROR(IF($D80&lt;=Q$5,INDEX($E$15:$E$16,MATCH(Q$5,$H$5:$CA$5,0)-MATCH($D80,$D$18:$D$90,0)+1,0),0),0)</f>
        <v>0</v>
      </c>
      <c r="R80" s="138" cm="1">
        <f t="array" ref="R80">$E80*IFERROR(IF($D80&lt;=R$5,INDEX($E$15:$E$16,MATCH(R$5,$H$5:$CA$5,0)-MATCH($D80,$D$18:$D$90,0)+1,0),0),0)</f>
        <v>0</v>
      </c>
      <c r="S80" s="138" cm="1">
        <f t="array" ref="S80">$E80*IFERROR(IF($D80&lt;=S$5,INDEX($E$15:$E$16,MATCH(S$5,$H$5:$CA$5,0)-MATCH($D80,$D$18:$D$90,0)+1,0),0),0)</f>
        <v>0</v>
      </c>
      <c r="T80" s="138" cm="1">
        <f t="array" ref="T80">$E80*IFERROR(IF($D80&lt;=T$5,INDEX($E$15:$E$16,MATCH(T$5,$H$5:$CA$5,0)-MATCH($D80,$D$18:$D$90,0)+1,0),0),0)</f>
        <v>0</v>
      </c>
      <c r="U80" s="138" cm="1">
        <f t="array" ref="U80">$E80*IFERROR(IF($D80&lt;=U$5,INDEX($E$15:$E$16,MATCH(U$5,$H$5:$CA$5,0)-MATCH($D80,$D$18:$D$90,0)+1,0),0),0)</f>
        <v>0</v>
      </c>
      <c r="V80" s="138" cm="1">
        <f t="array" ref="V80">$E80*IFERROR(IF($D80&lt;=V$5,INDEX($E$15:$E$16,MATCH(V$5,$H$5:$CA$5,0)-MATCH($D80,$D$18:$D$90,0)+1,0),0),0)</f>
        <v>0</v>
      </c>
      <c r="W80" s="138" cm="1">
        <f t="array" ref="W80">$E80*IFERROR(IF($D80&lt;=W$5,INDEX($E$15:$E$16,MATCH(W$5,$H$5:$CA$5,0)-MATCH($D80,$D$18:$D$90,0)+1,0),0),0)</f>
        <v>0</v>
      </c>
      <c r="X80" s="138" cm="1">
        <f t="array" ref="X80">$E80*IFERROR(IF($D80&lt;=X$5,INDEX($E$15:$E$16,MATCH(X$5,$H$5:$CA$5,0)-MATCH($D80,$D$18:$D$90,0)+1,0),0),0)</f>
        <v>0</v>
      </c>
      <c r="Y80" s="138" cm="1">
        <f t="array" ref="Y80">$E80*IFERROR(IF($D80&lt;=Y$5,INDEX($E$15:$E$16,MATCH(Y$5,$H$5:$CA$5,0)-MATCH($D80,$D$18:$D$90,0)+1,0),0),0)</f>
        <v>0</v>
      </c>
      <c r="Z80" s="138" cm="1">
        <f t="array" ref="Z80">$E80*IFERROR(IF($D80&lt;=Z$5,INDEX($E$15:$E$16,MATCH(Z$5,$H$5:$CA$5,0)-MATCH($D80,$D$18:$D$90,0)+1,0),0),0)</f>
        <v>0</v>
      </c>
      <c r="AA80" s="138" cm="1">
        <f t="array" ref="AA80">$E80*IFERROR(IF($D80&lt;=AA$5,INDEX($E$15:$E$16,MATCH(AA$5,$H$5:$CA$5,0)-MATCH($D80,$D$18:$D$90,0)+1,0),0),0)</f>
        <v>0</v>
      </c>
      <c r="AB80" s="138" cm="1">
        <f t="array" ref="AB80">$E80*IFERROR(IF($D80&lt;=AB$5,INDEX($E$15:$E$16,MATCH(AB$5,$H$5:$CA$5,0)-MATCH($D80,$D$18:$D$90,0)+1,0),0),0)</f>
        <v>0</v>
      </c>
      <c r="AC80" s="138" cm="1">
        <f t="array" ref="AC80">$E80*IFERROR(IF($D80&lt;=AC$5,INDEX($E$15:$E$16,MATCH(AC$5,$H$5:$CA$5,0)-MATCH($D80,$D$18:$D$90,0)+1,0),0),0)</f>
        <v>0</v>
      </c>
      <c r="AD80" s="138" cm="1">
        <f t="array" ref="AD80">$E80*IFERROR(IF($D80&lt;=AD$5,INDEX($E$15:$E$16,MATCH(AD$5,$H$5:$CA$5,0)-MATCH($D80,$D$18:$D$90,0)+1,0),0),0)</f>
        <v>0</v>
      </c>
      <c r="AE80" s="138" cm="1">
        <f t="array" ref="AE80">$E80*IFERROR(IF($D80&lt;=AE$5,INDEX($E$15:$E$16,MATCH(AE$5,$H$5:$CA$5,0)-MATCH($D80,$D$18:$D$90,0)+1,0),0),0)</f>
        <v>0</v>
      </c>
      <c r="AF80" s="138" cm="1">
        <f t="array" ref="AF80">$E80*IFERROR(IF($D80&lt;=AF$5,INDEX($E$15:$E$16,MATCH(AF$5,$H$5:$CA$5,0)-MATCH($D80,$D$18:$D$90,0)+1,0),0),0)</f>
        <v>0</v>
      </c>
      <c r="AG80" s="138" cm="1">
        <f t="array" ref="AG80">$E80*IFERROR(IF($D80&lt;=AG$5,INDEX($E$15:$E$16,MATCH(AG$5,$H$5:$CA$5,0)-MATCH($D80,$D$18:$D$90,0)+1,0),0),0)</f>
        <v>0</v>
      </c>
      <c r="AH80" s="138" cm="1">
        <f t="array" ref="AH80">$E80*IFERROR(IF($D80&lt;=AH$5,INDEX($E$15:$E$16,MATCH(AH$5,$H$5:$CA$5,0)-MATCH($D80,$D$18:$D$90,0)+1,0),0),0)</f>
        <v>0</v>
      </c>
      <c r="AI80" s="138" cm="1">
        <f t="array" ref="AI80">$E80*IFERROR(IF($D80&lt;=AI$5,INDEX($E$15:$E$16,MATCH(AI$5,$H$5:$CA$5,0)-MATCH($D80,$D$18:$D$90,0)+1,0),0),0)</f>
        <v>0</v>
      </c>
      <c r="AJ80" s="138" cm="1">
        <f t="array" ref="AJ80">$E80*IFERROR(IF($D80&lt;=AJ$5,INDEX($E$15:$E$16,MATCH(AJ$5,$H$5:$CA$5,0)-MATCH($D80,$D$18:$D$90,0)+1,0),0),0)</f>
        <v>0</v>
      </c>
      <c r="AK80" s="138" cm="1">
        <f t="array" ref="AK80">$E80*IFERROR(IF($D80&lt;=AK$5,INDEX($E$15:$E$16,MATCH(AK$5,$H$5:$CA$5,0)-MATCH($D80,$D$18:$D$90,0)+1,0),0),0)</f>
        <v>0</v>
      </c>
      <c r="AL80" s="138" cm="1">
        <f t="array" ref="AL80">$E80*IFERROR(IF($D80&lt;=AL$5,INDEX($E$15:$E$16,MATCH(AL$5,$H$5:$CA$5,0)-MATCH($D80,$D$18:$D$90,0)+1,0),0),0)</f>
        <v>0</v>
      </c>
      <c r="AM80" s="138" cm="1">
        <f t="array" ref="AM80">$E80*IFERROR(IF($D80&lt;=AM$5,INDEX($E$15:$E$16,MATCH(AM$5,$H$5:$CA$5,0)-MATCH($D80,$D$18:$D$90,0)+1,0),0),0)</f>
        <v>0</v>
      </c>
      <c r="AN80" s="138" cm="1">
        <f t="array" ref="AN80">$E80*IFERROR(IF($D80&lt;=AN$5,INDEX($E$15:$E$16,MATCH(AN$5,$H$5:$CA$5,0)-MATCH($D80,$D$18:$D$90,0)+1,0),0),0)</f>
        <v>0</v>
      </c>
      <c r="AO80" s="138" cm="1">
        <f t="array" ref="AO80">$E80*IFERROR(IF($D80&lt;=AO$5,INDEX($E$15:$E$16,MATCH(AO$5,$H$5:$CA$5,0)-MATCH($D80,$D$18:$D$90,0)+1,0),0),0)</f>
        <v>0</v>
      </c>
      <c r="AP80" s="138" cm="1">
        <f t="array" ref="AP80">$E80*IFERROR(IF($D80&lt;=AP$5,INDEX($E$15:$E$16,MATCH(AP$5,$H$5:$CA$5,0)-MATCH($D80,$D$18:$D$90,0)+1,0),0),0)</f>
        <v>0</v>
      </c>
      <c r="AQ80" s="138" cm="1">
        <f t="array" ref="AQ80">$E80*IFERROR(IF($D80&lt;=AQ$5,INDEX($E$15:$E$16,MATCH(AQ$5,$H$5:$CA$5,0)-MATCH($D80,$D$18:$D$90,0)+1,0),0),0)</f>
        <v>0</v>
      </c>
      <c r="AR80" s="138" cm="1">
        <f t="array" ref="AR80">$E80*IFERROR(IF($D80&lt;=AR$5,INDEX($E$15:$E$16,MATCH(AR$5,$H$5:$CA$5,0)-MATCH($D80,$D$18:$D$90,0)+1,0),0),0)</f>
        <v>0</v>
      </c>
      <c r="AS80" s="138" cm="1">
        <f t="array" ref="AS80">$E80*IFERROR(IF($D80&lt;=AS$5,INDEX($E$15:$E$16,MATCH(AS$5,$H$5:$CA$5,0)-MATCH($D80,$D$18:$D$90,0)+1,0),0),0)</f>
        <v>0</v>
      </c>
      <c r="AT80" s="138" cm="1">
        <f t="array" ref="AT80">$E80*IFERROR(IF($D80&lt;=AT$5,INDEX($E$15:$E$16,MATCH(AT$5,$H$5:$CA$5,0)-MATCH($D80,$D$18:$D$90,0)+1,0),0),0)</f>
        <v>0</v>
      </c>
      <c r="AU80" s="138" cm="1">
        <f t="array" ref="AU80">$E80*IFERROR(IF($D80&lt;=AU$5,INDEX($E$15:$E$16,MATCH(AU$5,$H$5:$CA$5,0)-MATCH($D80,$D$18:$D$90,0)+1,0),0),0)</f>
        <v>0</v>
      </c>
      <c r="AV80" s="138" cm="1">
        <f t="array" ref="AV80">$E80*IFERROR(IF($D80&lt;=AV$5,INDEX($E$15:$E$16,MATCH(AV$5,$H$5:$CA$5,0)-MATCH($D80,$D$18:$D$90,0)+1,0),0),0)</f>
        <v>0</v>
      </c>
      <c r="AW80" s="138" cm="1">
        <f t="array" ref="AW80">$E80*IFERROR(IF($D80&lt;=AW$5,INDEX($E$15:$E$16,MATCH(AW$5,$H$5:$CA$5,0)-MATCH($D80,$D$18:$D$90,0)+1,0),0),0)</f>
        <v>0</v>
      </c>
      <c r="AX80" s="138" cm="1">
        <f t="array" ref="AX80">$E80*IFERROR(IF($D80&lt;=AX$5,INDEX($E$15:$E$16,MATCH(AX$5,$H$5:$CA$5,0)-MATCH($D80,$D$18:$D$90,0)+1,0),0),0)</f>
        <v>0</v>
      </c>
      <c r="AY80" s="138" cm="1">
        <f t="array" ref="AY80">$E80*IFERROR(IF($D80&lt;=AY$5,INDEX($E$15:$E$16,MATCH(AY$5,$H$5:$CA$5,0)-MATCH($D80,$D$18:$D$90,0)+1,0),0),0)</f>
        <v>0</v>
      </c>
      <c r="AZ80" s="138" cm="1">
        <f t="array" ref="AZ80">$E80*IFERROR(IF($D80&lt;=AZ$5,INDEX($E$15:$E$16,MATCH(AZ$5,$H$5:$CA$5,0)-MATCH($D80,$D$18:$D$90,0)+1,0),0),0)</f>
        <v>0</v>
      </c>
      <c r="BA80" s="138" cm="1">
        <f t="array" ref="BA80">$E80*IFERROR(IF($D80&lt;=BA$5,INDEX($E$15:$E$16,MATCH(BA$5,$H$5:$CA$5,0)-MATCH($D80,$D$18:$D$90,0)+1,0),0),0)</f>
        <v>0</v>
      </c>
      <c r="BB80" s="138" cm="1">
        <f t="array" ref="BB80">$E80*IFERROR(IF($D80&lt;=BB$5,INDEX($E$15:$E$16,MATCH(BB$5,$H$5:$CA$5,0)-MATCH($D80,$D$18:$D$90,0)+1,0),0),0)</f>
        <v>0</v>
      </c>
      <c r="BC80" s="138" cm="1">
        <f t="array" ref="BC80">$E80*IFERROR(IF($D80&lt;=BC$5,INDEX($E$15:$E$16,MATCH(BC$5,$H$5:$CA$5,0)-MATCH($D80,$D$18:$D$90,0)+1,0),0),0)</f>
        <v>0</v>
      </c>
      <c r="BD80" s="138" cm="1">
        <f t="array" ref="BD80">$E80*IFERROR(IF($D80&lt;=BD$5,INDEX($E$15:$E$16,MATCH(BD$5,$H$5:$CA$5,0)-MATCH($D80,$D$18:$D$90,0)+1,0),0),0)</f>
        <v>0</v>
      </c>
      <c r="BE80" s="138" cm="1">
        <f t="array" ref="BE80">$E80*IFERROR(IF($D80&lt;=BE$5,INDEX($E$15:$E$16,MATCH(BE$5,$H$5:$CA$5,0)-MATCH($D80,$D$18:$D$90,0)+1,0),0),0)</f>
        <v>0</v>
      </c>
      <c r="BF80" s="138" cm="1">
        <f t="array" ref="BF80">$E80*IFERROR(IF($D80&lt;=BF$5,INDEX($E$15:$E$16,MATCH(BF$5,$H$5:$CA$5,0)-MATCH($D80,$D$18:$D$90,0)+1,0),0),0)</f>
        <v>0</v>
      </c>
      <c r="BG80" s="138" cm="1">
        <f t="array" ref="BG80">$E80*IFERROR(IF($D80&lt;=BG$5,INDEX($E$15:$E$16,MATCH(BG$5,$H$5:$CA$5,0)-MATCH($D80,$D$18:$D$90,0)+1,0),0),0)</f>
        <v>0</v>
      </c>
      <c r="BH80" s="138" cm="1">
        <f t="array" ref="BH80">$E80*IFERROR(IF($D80&lt;=BH$5,INDEX($E$15:$E$16,MATCH(BH$5,$H$5:$CA$5,0)-MATCH($D80,$D$18:$D$90,0)+1,0),0),0)</f>
        <v>0</v>
      </c>
      <c r="BI80" s="138" cm="1">
        <f t="array" ref="BI80">$E80*IFERROR(IF($D80&lt;=BI$5,INDEX($E$15:$E$16,MATCH(BI$5,$H$5:$CA$5,0)-MATCH($D80,$D$18:$D$90,0)+1,0),0),0)</f>
        <v>0</v>
      </c>
      <c r="BJ80" s="138" cm="1">
        <f t="array" ref="BJ80">$E80*IFERROR(IF($D80&lt;=BJ$5,INDEX($E$15:$E$16,MATCH(BJ$5,$H$5:$CA$5,0)-MATCH($D80,$D$18:$D$90,0)+1,0),0),0)</f>
        <v>0</v>
      </c>
      <c r="BK80" s="138" cm="1">
        <f t="array" ref="BK80">$E80*IFERROR(IF($D80&lt;=BK$5,INDEX($E$15:$E$16,MATCH(BK$5,$H$5:$CA$5,0)-MATCH($D80,$D$18:$D$90,0)+1,0),0),0)</f>
        <v>0</v>
      </c>
      <c r="BL80" s="138" cm="1">
        <f t="array" ref="BL80">$E80*IFERROR(IF($D80&lt;=BL$5,INDEX($E$15:$E$16,MATCH(BL$5,$H$5:$CA$5,0)-MATCH($D80,$D$18:$D$90,0)+1,0),0),0)</f>
        <v>0</v>
      </c>
      <c r="BM80" s="138" cm="1">
        <f t="array" ref="BM80">$E80*IFERROR(IF($D80&lt;=BM$5,INDEX($E$15:$E$16,MATCH(BM$5,$H$5:$CA$5,0)-MATCH($D80,$D$18:$D$90,0)+1,0),0),0)</f>
        <v>0</v>
      </c>
      <c r="BN80" s="138" cm="1">
        <f t="array" ref="BN80">$E80*IFERROR(IF($D80&lt;=BN$5,INDEX($E$15:$E$16,MATCH(BN$5,$H$5:$CA$5,0)-MATCH($D80,$D$18:$D$90,0)+1,0),0),0)</f>
        <v>0</v>
      </c>
      <c r="BO80" s="138" cm="1">
        <f t="array" ref="BO80">$E80*IFERROR(IF($D80&lt;=BO$5,INDEX($E$15:$E$16,MATCH(BO$5,$H$5:$CA$5,0)-MATCH($D80,$D$18:$D$90,0)+1,0),0),0)</f>
        <v>0</v>
      </c>
      <c r="BP80" s="138" cm="1">
        <f t="array" ref="BP80">$E80*IFERROR(IF($D80&lt;=BP$5,INDEX($E$15:$E$16,MATCH(BP$5,$H$5:$CA$5,0)-MATCH($D80,$D$18:$D$90,0)+1,0),0),0)</f>
        <v>0</v>
      </c>
      <c r="BQ80" s="138" cm="1">
        <f t="array" ref="BQ80">$E80*IFERROR(IF($D80&lt;=BQ$5,INDEX($E$15:$E$16,MATCH(BQ$5,$H$5:$CA$5,0)-MATCH($D80,$D$18:$D$90,0)+1,0),0),0)</f>
        <v>0</v>
      </c>
      <c r="BR80" s="138" cm="1">
        <f t="array" ref="BR80">$E80*IFERROR(IF($D80&lt;=BR$5,INDEX($E$15:$E$16,MATCH(BR$5,$H$5:$CA$5,0)-MATCH($D80,$D$18:$D$90,0)+1,0),0),0)</f>
        <v>276302.51041666669</v>
      </c>
      <c r="BS80" s="138" cm="1">
        <f t="array" ref="BS80">$E80*IFERROR(IF($D80&lt;=BS$5,INDEX($E$15:$E$16,MATCH(BS$5,$H$5:$CA$5,0)-MATCH($D80,$D$18:$D$90,0)+1,0),0),0)</f>
        <v>276302.51041666669</v>
      </c>
      <c r="BT80" s="138" cm="1">
        <f t="array" ref="BT80">$E80*IFERROR(IF($D80&lt;=BT$5,INDEX($E$15:$E$16,MATCH(BT$5,$H$5:$CA$5,0)-MATCH($D80,$D$18:$D$90,0)+1,0),0),0)</f>
        <v>0</v>
      </c>
      <c r="BU80" s="138" cm="1">
        <f t="array" ref="BU80">$E80*IFERROR(IF($D80&lt;=BU$5,INDEX($E$15:$E$16,MATCH(BU$5,$H$5:$CA$5,0)-MATCH($D80,$D$18:$D$90,0)+1,0),0),0)</f>
        <v>0</v>
      </c>
      <c r="BV80" s="138" cm="1">
        <f t="array" ref="BV80">$E80*IFERROR(IF($D80&lt;=BV$5,INDEX($E$15:$E$16,MATCH(BV$5,$H$5:$CA$5,0)-MATCH($D80,$D$18:$D$90,0)+1,0),0),0)</f>
        <v>0</v>
      </c>
      <c r="BW80" s="138" cm="1">
        <f t="array" ref="BW80">$E80*IFERROR(IF($D80&lt;=BW$5,INDEX($E$15:$E$16,MATCH(BW$5,$H$5:$CA$5,0)-MATCH($D80,$D$18:$D$90,0)+1,0),0),0)</f>
        <v>0</v>
      </c>
      <c r="BX80" s="138" cm="1">
        <f t="array" ref="BX80">$E80*IFERROR(IF($D80&lt;=BX$5,INDEX($E$15:$E$16,MATCH(BX$5,$H$5:$CA$5,0)-MATCH($D80,$D$18:$D$90,0)+1,0),0),0)</f>
        <v>0</v>
      </c>
      <c r="BY80" s="138" cm="1">
        <f t="array" ref="BY80">$E80*IFERROR(IF($D80&lt;=BY$5,INDEX($E$15:$E$16,MATCH(BY$5,$H$5:$CA$5,0)-MATCH($D80,$D$18:$D$90,0)+1,0),0),0)</f>
        <v>0</v>
      </c>
      <c r="BZ80" s="138" cm="1">
        <f t="array" ref="BZ80">$E80*IFERROR(IF($D80&lt;=BZ$5,INDEX($E$15:$E$16,MATCH(BZ$5,$H$5:$CA$5,0)-MATCH($D80,$D$18:$D$90,0)+1,0),0),0)</f>
        <v>0</v>
      </c>
      <c r="CA80" s="138" cm="1">
        <f t="array" ref="CA80">$E80*IFERROR(IF($D80&lt;=CA$5,INDEX($E$15:$E$16,MATCH(CA$5,$H$5:$CA$5,0)-MATCH($D80,$D$18:$D$90,0)+1,0),0),0)</f>
        <v>0</v>
      </c>
    </row>
    <row r="81" spans="4:79" outlineLevel="1">
      <c r="D81" s="24">
        <f t="shared" si="10"/>
        <v>47968</v>
      </c>
      <c r="E81" s="137" cm="1">
        <f t="array" ref="E81">INDEX($H$7:$CA$7,0,MATCH($D81,$H$5:$CA$5,0))</f>
        <v>460915.16666666669</v>
      </c>
      <c r="H81" s="138" cm="1">
        <f t="array" ref="H81">$E81*IFERROR(IF($D81&lt;=H$5,INDEX($E$15:$E$16,MATCH(H$5,$H$5:$CA$5,0)-MATCH($D81,$D$18:$D$90,0)+1,0),0),0)</f>
        <v>0</v>
      </c>
      <c r="I81" s="138" cm="1">
        <f t="array" ref="I81">$E81*IFERROR(IF($D81&lt;=I$5,INDEX($E$15:$E$16,MATCH(I$5,$H$5:$CA$5,0)-MATCH($D81,$D$18:$D$90,0)+1,0),0),0)</f>
        <v>0</v>
      </c>
      <c r="J81" s="138" cm="1">
        <f t="array" ref="J81">$E81*IFERROR(IF($D81&lt;=J$5,INDEX($E$15:$E$16,MATCH(J$5,$H$5:$CA$5,0)-MATCH($D81,$D$18:$D$90,0)+1,0),0),0)</f>
        <v>0</v>
      </c>
      <c r="K81" s="138" cm="1">
        <f t="array" ref="K81">$E81*IFERROR(IF($D81&lt;=K$5,INDEX($E$15:$E$16,MATCH(K$5,$H$5:$CA$5,0)-MATCH($D81,$D$18:$D$90,0)+1,0),0),0)</f>
        <v>0</v>
      </c>
      <c r="L81" s="138" cm="1">
        <f t="array" ref="L81">$E81*IFERROR(IF($D81&lt;=L$5,INDEX($E$15:$E$16,MATCH(L$5,$H$5:$CA$5,0)-MATCH($D81,$D$18:$D$90,0)+1,0),0),0)</f>
        <v>0</v>
      </c>
      <c r="M81" s="138" cm="1">
        <f t="array" ref="M81">$E81*IFERROR(IF($D81&lt;=M$5,INDEX($E$15:$E$16,MATCH(M$5,$H$5:$CA$5,0)-MATCH($D81,$D$18:$D$90,0)+1,0),0),0)</f>
        <v>0</v>
      </c>
      <c r="N81" s="138" cm="1">
        <f t="array" ref="N81">$E81*IFERROR(IF($D81&lt;=N$5,INDEX($E$15:$E$16,MATCH(N$5,$H$5:$CA$5,0)-MATCH($D81,$D$18:$D$90,0)+1,0),0),0)</f>
        <v>0</v>
      </c>
      <c r="O81" s="138" cm="1">
        <f t="array" ref="O81">$E81*IFERROR(IF($D81&lt;=O$5,INDEX($E$15:$E$16,MATCH(O$5,$H$5:$CA$5,0)-MATCH($D81,$D$18:$D$90,0)+1,0),0),0)</f>
        <v>0</v>
      </c>
      <c r="P81" s="138" cm="1">
        <f t="array" ref="P81">$E81*IFERROR(IF($D81&lt;=P$5,INDEX($E$15:$E$16,MATCH(P$5,$H$5:$CA$5,0)-MATCH($D81,$D$18:$D$90,0)+1,0),0),0)</f>
        <v>0</v>
      </c>
      <c r="Q81" s="138" cm="1">
        <f t="array" ref="Q81">$E81*IFERROR(IF($D81&lt;=Q$5,INDEX($E$15:$E$16,MATCH(Q$5,$H$5:$CA$5,0)-MATCH($D81,$D$18:$D$90,0)+1,0),0),0)</f>
        <v>0</v>
      </c>
      <c r="R81" s="138" cm="1">
        <f t="array" ref="R81">$E81*IFERROR(IF($D81&lt;=R$5,INDEX($E$15:$E$16,MATCH(R$5,$H$5:$CA$5,0)-MATCH($D81,$D$18:$D$90,0)+1,0),0),0)</f>
        <v>0</v>
      </c>
      <c r="S81" s="138" cm="1">
        <f t="array" ref="S81">$E81*IFERROR(IF($D81&lt;=S$5,INDEX($E$15:$E$16,MATCH(S$5,$H$5:$CA$5,0)-MATCH($D81,$D$18:$D$90,0)+1,0),0),0)</f>
        <v>0</v>
      </c>
      <c r="T81" s="138" cm="1">
        <f t="array" ref="T81">$E81*IFERROR(IF($D81&lt;=T$5,INDEX($E$15:$E$16,MATCH(T$5,$H$5:$CA$5,0)-MATCH($D81,$D$18:$D$90,0)+1,0),0),0)</f>
        <v>0</v>
      </c>
      <c r="U81" s="138" cm="1">
        <f t="array" ref="U81">$E81*IFERROR(IF($D81&lt;=U$5,INDEX($E$15:$E$16,MATCH(U$5,$H$5:$CA$5,0)-MATCH($D81,$D$18:$D$90,0)+1,0),0),0)</f>
        <v>0</v>
      </c>
      <c r="V81" s="138" cm="1">
        <f t="array" ref="V81">$E81*IFERROR(IF($D81&lt;=V$5,INDEX($E$15:$E$16,MATCH(V$5,$H$5:$CA$5,0)-MATCH($D81,$D$18:$D$90,0)+1,0),0),0)</f>
        <v>0</v>
      </c>
      <c r="W81" s="138" cm="1">
        <f t="array" ref="W81">$E81*IFERROR(IF($D81&lt;=W$5,INDEX($E$15:$E$16,MATCH(W$5,$H$5:$CA$5,0)-MATCH($D81,$D$18:$D$90,0)+1,0),0),0)</f>
        <v>0</v>
      </c>
      <c r="X81" s="138" cm="1">
        <f t="array" ref="X81">$E81*IFERROR(IF($D81&lt;=X$5,INDEX($E$15:$E$16,MATCH(X$5,$H$5:$CA$5,0)-MATCH($D81,$D$18:$D$90,0)+1,0),0),0)</f>
        <v>0</v>
      </c>
      <c r="Y81" s="138" cm="1">
        <f t="array" ref="Y81">$E81*IFERROR(IF($D81&lt;=Y$5,INDEX($E$15:$E$16,MATCH(Y$5,$H$5:$CA$5,0)-MATCH($D81,$D$18:$D$90,0)+1,0),0),0)</f>
        <v>0</v>
      </c>
      <c r="Z81" s="138" cm="1">
        <f t="array" ref="Z81">$E81*IFERROR(IF($D81&lt;=Z$5,INDEX($E$15:$E$16,MATCH(Z$5,$H$5:$CA$5,0)-MATCH($D81,$D$18:$D$90,0)+1,0),0),0)</f>
        <v>0</v>
      </c>
      <c r="AA81" s="138" cm="1">
        <f t="array" ref="AA81">$E81*IFERROR(IF($D81&lt;=AA$5,INDEX($E$15:$E$16,MATCH(AA$5,$H$5:$CA$5,0)-MATCH($D81,$D$18:$D$90,0)+1,0),0),0)</f>
        <v>0</v>
      </c>
      <c r="AB81" s="138" cm="1">
        <f t="array" ref="AB81">$E81*IFERROR(IF($D81&lt;=AB$5,INDEX($E$15:$E$16,MATCH(AB$5,$H$5:$CA$5,0)-MATCH($D81,$D$18:$D$90,0)+1,0),0),0)</f>
        <v>0</v>
      </c>
      <c r="AC81" s="138" cm="1">
        <f t="array" ref="AC81">$E81*IFERROR(IF($D81&lt;=AC$5,INDEX($E$15:$E$16,MATCH(AC$5,$H$5:$CA$5,0)-MATCH($D81,$D$18:$D$90,0)+1,0),0),0)</f>
        <v>0</v>
      </c>
      <c r="AD81" s="138" cm="1">
        <f t="array" ref="AD81">$E81*IFERROR(IF($D81&lt;=AD$5,INDEX($E$15:$E$16,MATCH(AD$5,$H$5:$CA$5,0)-MATCH($D81,$D$18:$D$90,0)+1,0),0),0)</f>
        <v>0</v>
      </c>
      <c r="AE81" s="138" cm="1">
        <f t="array" ref="AE81">$E81*IFERROR(IF($D81&lt;=AE$5,INDEX($E$15:$E$16,MATCH(AE$5,$H$5:$CA$5,0)-MATCH($D81,$D$18:$D$90,0)+1,0),0),0)</f>
        <v>0</v>
      </c>
      <c r="AF81" s="138" cm="1">
        <f t="array" ref="AF81">$E81*IFERROR(IF($D81&lt;=AF$5,INDEX($E$15:$E$16,MATCH(AF$5,$H$5:$CA$5,0)-MATCH($D81,$D$18:$D$90,0)+1,0),0),0)</f>
        <v>0</v>
      </c>
      <c r="AG81" s="138" cm="1">
        <f t="array" ref="AG81">$E81*IFERROR(IF($D81&lt;=AG$5,INDEX($E$15:$E$16,MATCH(AG$5,$H$5:$CA$5,0)-MATCH($D81,$D$18:$D$90,0)+1,0),0),0)</f>
        <v>0</v>
      </c>
      <c r="AH81" s="138" cm="1">
        <f t="array" ref="AH81">$E81*IFERROR(IF($D81&lt;=AH$5,INDEX($E$15:$E$16,MATCH(AH$5,$H$5:$CA$5,0)-MATCH($D81,$D$18:$D$90,0)+1,0),0),0)</f>
        <v>0</v>
      </c>
      <c r="AI81" s="138" cm="1">
        <f t="array" ref="AI81">$E81*IFERROR(IF($D81&lt;=AI$5,INDEX($E$15:$E$16,MATCH(AI$5,$H$5:$CA$5,0)-MATCH($D81,$D$18:$D$90,0)+1,0),0),0)</f>
        <v>0</v>
      </c>
      <c r="AJ81" s="138" cm="1">
        <f t="array" ref="AJ81">$E81*IFERROR(IF($D81&lt;=AJ$5,INDEX($E$15:$E$16,MATCH(AJ$5,$H$5:$CA$5,0)-MATCH($D81,$D$18:$D$90,0)+1,0),0),0)</f>
        <v>0</v>
      </c>
      <c r="AK81" s="138" cm="1">
        <f t="array" ref="AK81">$E81*IFERROR(IF($D81&lt;=AK$5,INDEX($E$15:$E$16,MATCH(AK$5,$H$5:$CA$5,0)-MATCH($D81,$D$18:$D$90,0)+1,0),0),0)</f>
        <v>0</v>
      </c>
      <c r="AL81" s="138" cm="1">
        <f t="array" ref="AL81">$E81*IFERROR(IF($D81&lt;=AL$5,INDEX($E$15:$E$16,MATCH(AL$5,$H$5:$CA$5,0)-MATCH($D81,$D$18:$D$90,0)+1,0),0),0)</f>
        <v>0</v>
      </c>
      <c r="AM81" s="138" cm="1">
        <f t="array" ref="AM81">$E81*IFERROR(IF($D81&lt;=AM$5,INDEX($E$15:$E$16,MATCH(AM$5,$H$5:$CA$5,0)-MATCH($D81,$D$18:$D$90,0)+1,0),0),0)</f>
        <v>0</v>
      </c>
      <c r="AN81" s="138" cm="1">
        <f t="array" ref="AN81">$E81*IFERROR(IF($D81&lt;=AN$5,INDEX($E$15:$E$16,MATCH(AN$5,$H$5:$CA$5,0)-MATCH($D81,$D$18:$D$90,0)+1,0),0),0)</f>
        <v>0</v>
      </c>
      <c r="AO81" s="138" cm="1">
        <f t="array" ref="AO81">$E81*IFERROR(IF($D81&lt;=AO$5,INDEX($E$15:$E$16,MATCH(AO$5,$H$5:$CA$5,0)-MATCH($D81,$D$18:$D$90,0)+1,0),0),0)</f>
        <v>0</v>
      </c>
      <c r="AP81" s="138" cm="1">
        <f t="array" ref="AP81">$E81*IFERROR(IF($D81&lt;=AP$5,INDEX($E$15:$E$16,MATCH(AP$5,$H$5:$CA$5,0)-MATCH($D81,$D$18:$D$90,0)+1,0),0),0)</f>
        <v>0</v>
      </c>
      <c r="AQ81" s="138" cm="1">
        <f t="array" ref="AQ81">$E81*IFERROR(IF($D81&lt;=AQ$5,INDEX($E$15:$E$16,MATCH(AQ$5,$H$5:$CA$5,0)-MATCH($D81,$D$18:$D$90,0)+1,0),0),0)</f>
        <v>0</v>
      </c>
      <c r="AR81" s="138" cm="1">
        <f t="array" ref="AR81">$E81*IFERROR(IF($D81&lt;=AR$5,INDEX($E$15:$E$16,MATCH(AR$5,$H$5:$CA$5,0)-MATCH($D81,$D$18:$D$90,0)+1,0),0),0)</f>
        <v>0</v>
      </c>
      <c r="AS81" s="138" cm="1">
        <f t="array" ref="AS81">$E81*IFERROR(IF($D81&lt;=AS$5,INDEX($E$15:$E$16,MATCH(AS$5,$H$5:$CA$5,0)-MATCH($D81,$D$18:$D$90,0)+1,0),0),0)</f>
        <v>0</v>
      </c>
      <c r="AT81" s="138" cm="1">
        <f t="array" ref="AT81">$E81*IFERROR(IF($D81&lt;=AT$5,INDEX($E$15:$E$16,MATCH(AT$5,$H$5:$CA$5,0)-MATCH($D81,$D$18:$D$90,0)+1,0),0),0)</f>
        <v>0</v>
      </c>
      <c r="AU81" s="138" cm="1">
        <f t="array" ref="AU81">$E81*IFERROR(IF($D81&lt;=AU$5,INDEX($E$15:$E$16,MATCH(AU$5,$H$5:$CA$5,0)-MATCH($D81,$D$18:$D$90,0)+1,0),0),0)</f>
        <v>0</v>
      </c>
      <c r="AV81" s="138" cm="1">
        <f t="array" ref="AV81">$E81*IFERROR(IF($D81&lt;=AV$5,INDEX($E$15:$E$16,MATCH(AV$5,$H$5:$CA$5,0)-MATCH($D81,$D$18:$D$90,0)+1,0),0),0)</f>
        <v>0</v>
      </c>
      <c r="AW81" s="138" cm="1">
        <f t="array" ref="AW81">$E81*IFERROR(IF($D81&lt;=AW$5,INDEX($E$15:$E$16,MATCH(AW$5,$H$5:$CA$5,0)-MATCH($D81,$D$18:$D$90,0)+1,0),0),0)</f>
        <v>0</v>
      </c>
      <c r="AX81" s="138" cm="1">
        <f t="array" ref="AX81">$E81*IFERROR(IF($D81&lt;=AX$5,INDEX($E$15:$E$16,MATCH(AX$5,$H$5:$CA$5,0)-MATCH($D81,$D$18:$D$90,0)+1,0),0),0)</f>
        <v>0</v>
      </c>
      <c r="AY81" s="138" cm="1">
        <f t="array" ref="AY81">$E81*IFERROR(IF($D81&lt;=AY$5,INDEX($E$15:$E$16,MATCH(AY$5,$H$5:$CA$5,0)-MATCH($D81,$D$18:$D$90,0)+1,0),0),0)</f>
        <v>0</v>
      </c>
      <c r="AZ81" s="138" cm="1">
        <f t="array" ref="AZ81">$E81*IFERROR(IF($D81&lt;=AZ$5,INDEX($E$15:$E$16,MATCH(AZ$5,$H$5:$CA$5,0)-MATCH($D81,$D$18:$D$90,0)+1,0),0),0)</f>
        <v>0</v>
      </c>
      <c r="BA81" s="138" cm="1">
        <f t="array" ref="BA81">$E81*IFERROR(IF($D81&lt;=BA$5,INDEX($E$15:$E$16,MATCH(BA$5,$H$5:$CA$5,0)-MATCH($D81,$D$18:$D$90,0)+1,0),0),0)</f>
        <v>0</v>
      </c>
      <c r="BB81" s="138" cm="1">
        <f t="array" ref="BB81">$E81*IFERROR(IF($D81&lt;=BB$5,INDEX($E$15:$E$16,MATCH(BB$5,$H$5:$CA$5,0)-MATCH($D81,$D$18:$D$90,0)+1,0),0),0)</f>
        <v>0</v>
      </c>
      <c r="BC81" s="138" cm="1">
        <f t="array" ref="BC81">$E81*IFERROR(IF($D81&lt;=BC$5,INDEX($E$15:$E$16,MATCH(BC$5,$H$5:$CA$5,0)-MATCH($D81,$D$18:$D$90,0)+1,0),0),0)</f>
        <v>0</v>
      </c>
      <c r="BD81" s="138" cm="1">
        <f t="array" ref="BD81">$E81*IFERROR(IF($D81&lt;=BD$5,INDEX($E$15:$E$16,MATCH(BD$5,$H$5:$CA$5,0)-MATCH($D81,$D$18:$D$90,0)+1,0),0),0)</f>
        <v>0</v>
      </c>
      <c r="BE81" s="138" cm="1">
        <f t="array" ref="BE81">$E81*IFERROR(IF($D81&lt;=BE$5,INDEX($E$15:$E$16,MATCH(BE$5,$H$5:$CA$5,0)-MATCH($D81,$D$18:$D$90,0)+1,0),0),0)</f>
        <v>0</v>
      </c>
      <c r="BF81" s="138" cm="1">
        <f t="array" ref="BF81">$E81*IFERROR(IF($D81&lt;=BF$5,INDEX($E$15:$E$16,MATCH(BF$5,$H$5:$CA$5,0)-MATCH($D81,$D$18:$D$90,0)+1,0),0),0)</f>
        <v>0</v>
      </c>
      <c r="BG81" s="138" cm="1">
        <f t="array" ref="BG81">$E81*IFERROR(IF($D81&lt;=BG$5,INDEX($E$15:$E$16,MATCH(BG$5,$H$5:$CA$5,0)-MATCH($D81,$D$18:$D$90,0)+1,0),0),0)</f>
        <v>0</v>
      </c>
      <c r="BH81" s="138" cm="1">
        <f t="array" ref="BH81">$E81*IFERROR(IF($D81&lt;=BH$5,INDEX($E$15:$E$16,MATCH(BH$5,$H$5:$CA$5,0)-MATCH($D81,$D$18:$D$90,0)+1,0),0),0)</f>
        <v>0</v>
      </c>
      <c r="BI81" s="138" cm="1">
        <f t="array" ref="BI81">$E81*IFERROR(IF($D81&lt;=BI$5,INDEX($E$15:$E$16,MATCH(BI$5,$H$5:$CA$5,0)-MATCH($D81,$D$18:$D$90,0)+1,0),0),0)</f>
        <v>0</v>
      </c>
      <c r="BJ81" s="138" cm="1">
        <f t="array" ref="BJ81">$E81*IFERROR(IF($D81&lt;=BJ$5,INDEX($E$15:$E$16,MATCH(BJ$5,$H$5:$CA$5,0)-MATCH($D81,$D$18:$D$90,0)+1,0),0),0)</f>
        <v>0</v>
      </c>
      <c r="BK81" s="138" cm="1">
        <f t="array" ref="BK81">$E81*IFERROR(IF($D81&lt;=BK$5,INDEX($E$15:$E$16,MATCH(BK$5,$H$5:$CA$5,0)-MATCH($D81,$D$18:$D$90,0)+1,0),0),0)</f>
        <v>0</v>
      </c>
      <c r="BL81" s="138" cm="1">
        <f t="array" ref="BL81">$E81*IFERROR(IF($D81&lt;=BL$5,INDEX($E$15:$E$16,MATCH(BL$5,$H$5:$CA$5,0)-MATCH($D81,$D$18:$D$90,0)+1,0),0),0)</f>
        <v>0</v>
      </c>
      <c r="BM81" s="138" cm="1">
        <f t="array" ref="BM81">$E81*IFERROR(IF($D81&lt;=BM$5,INDEX($E$15:$E$16,MATCH(BM$5,$H$5:$CA$5,0)-MATCH($D81,$D$18:$D$90,0)+1,0),0),0)</f>
        <v>0</v>
      </c>
      <c r="BN81" s="138" cm="1">
        <f t="array" ref="BN81">$E81*IFERROR(IF($D81&lt;=BN$5,INDEX($E$15:$E$16,MATCH(BN$5,$H$5:$CA$5,0)-MATCH($D81,$D$18:$D$90,0)+1,0),0),0)</f>
        <v>0</v>
      </c>
      <c r="BO81" s="138" cm="1">
        <f t="array" ref="BO81">$E81*IFERROR(IF($D81&lt;=BO$5,INDEX($E$15:$E$16,MATCH(BO$5,$H$5:$CA$5,0)-MATCH($D81,$D$18:$D$90,0)+1,0),0),0)</f>
        <v>0</v>
      </c>
      <c r="BP81" s="138" cm="1">
        <f t="array" ref="BP81">$E81*IFERROR(IF($D81&lt;=BP$5,INDEX($E$15:$E$16,MATCH(BP$5,$H$5:$CA$5,0)-MATCH($D81,$D$18:$D$90,0)+1,0),0),0)</f>
        <v>0</v>
      </c>
      <c r="BQ81" s="138" cm="1">
        <f t="array" ref="BQ81">$E81*IFERROR(IF($D81&lt;=BQ$5,INDEX($E$15:$E$16,MATCH(BQ$5,$H$5:$CA$5,0)-MATCH($D81,$D$18:$D$90,0)+1,0),0),0)</f>
        <v>0</v>
      </c>
      <c r="BR81" s="138" cm="1">
        <f t="array" ref="BR81">$E81*IFERROR(IF($D81&lt;=BR$5,INDEX($E$15:$E$16,MATCH(BR$5,$H$5:$CA$5,0)-MATCH($D81,$D$18:$D$90,0)+1,0),0),0)</f>
        <v>0</v>
      </c>
      <c r="BS81" s="138" cm="1">
        <f t="array" ref="BS81">$E81*IFERROR(IF($D81&lt;=BS$5,INDEX($E$15:$E$16,MATCH(BS$5,$H$5:$CA$5,0)-MATCH($D81,$D$18:$D$90,0)+1,0),0),0)</f>
        <v>230457.58333333334</v>
      </c>
      <c r="BT81" s="138" cm="1">
        <f t="array" ref="BT81">$E81*IFERROR(IF($D81&lt;=BT$5,INDEX($E$15:$E$16,MATCH(BT$5,$H$5:$CA$5,0)-MATCH($D81,$D$18:$D$90,0)+1,0),0),0)</f>
        <v>230457.58333333334</v>
      </c>
      <c r="BU81" s="138" cm="1">
        <f t="array" ref="BU81">$E81*IFERROR(IF($D81&lt;=BU$5,INDEX($E$15:$E$16,MATCH(BU$5,$H$5:$CA$5,0)-MATCH($D81,$D$18:$D$90,0)+1,0),0),0)</f>
        <v>0</v>
      </c>
      <c r="BV81" s="138" cm="1">
        <f t="array" ref="BV81">$E81*IFERROR(IF($D81&lt;=BV$5,INDEX($E$15:$E$16,MATCH(BV$5,$H$5:$CA$5,0)-MATCH($D81,$D$18:$D$90,0)+1,0),0),0)</f>
        <v>0</v>
      </c>
      <c r="BW81" s="138" cm="1">
        <f t="array" ref="BW81">$E81*IFERROR(IF($D81&lt;=BW$5,INDEX($E$15:$E$16,MATCH(BW$5,$H$5:$CA$5,0)-MATCH($D81,$D$18:$D$90,0)+1,0),0),0)</f>
        <v>0</v>
      </c>
      <c r="BX81" s="138" cm="1">
        <f t="array" ref="BX81">$E81*IFERROR(IF($D81&lt;=BX$5,INDEX($E$15:$E$16,MATCH(BX$5,$H$5:$CA$5,0)-MATCH($D81,$D$18:$D$90,0)+1,0),0),0)</f>
        <v>0</v>
      </c>
      <c r="BY81" s="138" cm="1">
        <f t="array" ref="BY81">$E81*IFERROR(IF($D81&lt;=BY$5,INDEX($E$15:$E$16,MATCH(BY$5,$H$5:$CA$5,0)-MATCH($D81,$D$18:$D$90,0)+1,0),0),0)</f>
        <v>0</v>
      </c>
      <c r="BZ81" s="138" cm="1">
        <f t="array" ref="BZ81">$E81*IFERROR(IF($D81&lt;=BZ$5,INDEX($E$15:$E$16,MATCH(BZ$5,$H$5:$CA$5,0)-MATCH($D81,$D$18:$D$90,0)+1,0),0),0)</f>
        <v>0</v>
      </c>
      <c r="CA81" s="138" cm="1">
        <f t="array" ref="CA81">$E81*IFERROR(IF($D81&lt;=CA$5,INDEX($E$15:$E$16,MATCH(CA$5,$H$5:$CA$5,0)-MATCH($D81,$D$18:$D$90,0)+1,0),0),0)</f>
        <v>0</v>
      </c>
    </row>
    <row r="82" spans="4:79" outlineLevel="1">
      <c r="D82" s="24">
        <f t="shared" si="10"/>
        <v>47999</v>
      </c>
      <c r="E82" s="137" cm="1">
        <f t="array" ref="E82">INDEX($H$7:$CA$7,0,MATCH($D82,$H$5:$CA$5,0))</f>
        <v>493354.91666666669</v>
      </c>
      <c r="H82" s="138" cm="1">
        <f t="array" ref="H82">$E82*IFERROR(IF($D82&lt;=H$5,INDEX($E$15:$E$16,MATCH(H$5,$H$5:$CA$5,0)-MATCH($D82,$D$18:$D$90,0)+1,0),0),0)</f>
        <v>0</v>
      </c>
      <c r="I82" s="138" cm="1">
        <f t="array" ref="I82">$E82*IFERROR(IF($D82&lt;=I$5,INDEX($E$15:$E$16,MATCH(I$5,$H$5:$CA$5,0)-MATCH($D82,$D$18:$D$90,0)+1,0),0),0)</f>
        <v>0</v>
      </c>
      <c r="J82" s="138" cm="1">
        <f t="array" ref="J82">$E82*IFERROR(IF($D82&lt;=J$5,INDEX($E$15:$E$16,MATCH(J$5,$H$5:$CA$5,0)-MATCH($D82,$D$18:$D$90,0)+1,0),0),0)</f>
        <v>0</v>
      </c>
      <c r="K82" s="138" cm="1">
        <f t="array" ref="K82">$E82*IFERROR(IF($D82&lt;=K$5,INDEX($E$15:$E$16,MATCH(K$5,$H$5:$CA$5,0)-MATCH($D82,$D$18:$D$90,0)+1,0),0),0)</f>
        <v>0</v>
      </c>
      <c r="L82" s="138" cm="1">
        <f t="array" ref="L82">$E82*IFERROR(IF($D82&lt;=L$5,INDEX($E$15:$E$16,MATCH(L$5,$H$5:$CA$5,0)-MATCH($D82,$D$18:$D$90,0)+1,0),0),0)</f>
        <v>0</v>
      </c>
      <c r="M82" s="138" cm="1">
        <f t="array" ref="M82">$E82*IFERROR(IF($D82&lt;=M$5,INDEX($E$15:$E$16,MATCH(M$5,$H$5:$CA$5,0)-MATCH($D82,$D$18:$D$90,0)+1,0),0),0)</f>
        <v>0</v>
      </c>
      <c r="N82" s="138" cm="1">
        <f t="array" ref="N82">$E82*IFERROR(IF($D82&lt;=N$5,INDEX($E$15:$E$16,MATCH(N$5,$H$5:$CA$5,0)-MATCH($D82,$D$18:$D$90,0)+1,0),0),0)</f>
        <v>0</v>
      </c>
      <c r="O82" s="138" cm="1">
        <f t="array" ref="O82">$E82*IFERROR(IF($D82&lt;=O$5,INDEX($E$15:$E$16,MATCH(O$5,$H$5:$CA$5,0)-MATCH($D82,$D$18:$D$90,0)+1,0),0),0)</f>
        <v>0</v>
      </c>
      <c r="P82" s="138" cm="1">
        <f t="array" ref="P82">$E82*IFERROR(IF($D82&lt;=P$5,INDEX($E$15:$E$16,MATCH(P$5,$H$5:$CA$5,0)-MATCH($D82,$D$18:$D$90,0)+1,0),0),0)</f>
        <v>0</v>
      </c>
      <c r="Q82" s="138" cm="1">
        <f t="array" ref="Q82">$E82*IFERROR(IF($D82&lt;=Q$5,INDEX($E$15:$E$16,MATCH(Q$5,$H$5:$CA$5,0)-MATCH($D82,$D$18:$D$90,0)+1,0),0),0)</f>
        <v>0</v>
      </c>
      <c r="R82" s="138" cm="1">
        <f t="array" ref="R82">$E82*IFERROR(IF($D82&lt;=R$5,INDEX($E$15:$E$16,MATCH(R$5,$H$5:$CA$5,0)-MATCH($D82,$D$18:$D$90,0)+1,0),0),0)</f>
        <v>0</v>
      </c>
      <c r="S82" s="138" cm="1">
        <f t="array" ref="S82">$E82*IFERROR(IF($D82&lt;=S$5,INDEX($E$15:$E$16,MATCH(S$5,$H$5:$CA$5,0)-MATCH($D82,$D$18:$D$90,0)+1,0),0),0)</f>
        <v>0</v>
      </c>
      <c r="T82" s="138" cm="1">
        <f t="array" ref="T82">$E82*IFERROR(IF($D82&lt;=T$5,INDEX($E$15:$E$16,MATCH(T$5,$H$5:$CA$5,0)-MATCH($D82,$D$18:$D$90,0)+1,0),0),0)</f>
        <v>0</v>
      </c>
      <c r="U82" s="138" cm="1">
        <f t="array" ref="U82">$E82*IFERROR(IF($D82&lt;=U$5,INDEX($E$15:$E$16,MATCH(U$5,$H$5:$CA$5,0)-MATCH($D82,$D$18:$D$90,0)+1,0),0),0)</f>
        <v>0</v>
      </c>
      <c r="V82" s="138" cm="1">
        <f t="array" ref="V82">$E82*IFERROR(IF($D82&lt;=V$5,INDEX($E$15:$E$16,MATCH(V$5,$H$5:$CA$5,0)-MATCH($D82,$D$18:$D$90,0)+1,0),0),0)</f>
        <v>0</v>
      </c>
      <c r="W82" s="138" cm="1">
        <f t="array" ref="W82">$E82*IFERROR(IF($D82&lt;=W$5,INDEX($E$15:$E$16,MATCH(W$5,$H$5:$CA$5,0)-MATCH($D82,$D$18:$D$90,0)+1,0),0),0)</f>
        <v>0</v>
      </c>
      <c r="X82" s="138" cm="1">
        <f t="array" ref="X82">$E82*IFERROR(IF($D82&lt;=X$5,INDEX($E$15:$E$16,MATCH(X$5,$H$5:$CA$5,0)-MATCH($D82,$D$18:$D$90,0)+1,0),0),0)</f>
        <v>0</v>
      </c>
      <c r="Y82" s="138" cm="1">
        <f t="array" ref="Y82">$E82*IFERROR(IF($D82&lt;=Y$5,INDEX($E$15:$E$16,MATCH(Y$5,$H$5:$CA$5,0)-MATCH($D82,$D$18:$D$90,0)+1,0),0),0)</f>
        <v>0</v>
      </c>
      <c r="Z82" s="138" cm="1">
        <f t="array" ref="Z82">$E82*IFERROR(IF($D82&lt;=Z$5,INDEX($E$15:$E$16,MATCH(Z$5,$H$5:$CA$5,0)-MATCH($D82,$D$18:$D$90,0)+1,0),0),0)</f>
        <v>0</v>
      </c>
      <c r="AA82" s="138" cm="1">
        <f t="array" ref="AA82">$E82*IFERROR(IF($D82&lt;=AA$5,INDEX($E$15:$E$16,MATCH(AA$5,$H$5:$CA$5,0)-MATCH($D82,$D$18:$D$90,0)+1,0),0),0)</f>
        <v>0</v>
      </c>
      <c r="AB82" s="138" cm="1">
        <f t="array" ref="AB82">$E82*IFERROR(IF($D82&lt;=AB$5,INDEX($E$15:$E$16,MATCH(AB$5,$H$5:$CA$5,0)-MATCH($D82,$D$18:$D$90,0)+1,0),0),0)</f>
        <v>0</v>
      </c>
      <c r="AC82" s="138" cm="1">
        <f t="array" ref="AC82">$E82*IFERROR(IF($D82&lt;=AC$5,INDEX($E$15:$E$16,MATCH(AC$5,$H$5:$CA$5,0)-MATCH($D82,$D$18:$D$90,0)+1,0),0),0)</f>
        <v>0</v>
      </c>
      <c r="AD82" s="138" cm="1">
        <f t="array" ref="AD82">$E82*IFERROR(IF($D82&lt;=AD$5,INDEX($E$15:$E$16,MATCH(AD$5,$H$5:$CA$5,0)-MATCH($D82,$D$18:$D$90,0)+1,0),0),0)</f>
        <v>0</v>
      </c>
      <c r="AE82" s="138" cm="1">
        <f t="array" ref="AE82">$E82*IFERROR(IF($D82&lt;=AE$5,INDEX($E$15:$E$16,MATCH(AE$5,$H$5:$CA$5,0)-MATCH($D82,$D$18:$D$90,0)+1,0),0),0)</f>
        <v>0</v>
      </c>
      <c r="AF82" s="138" cm="1">
        <f t="array" ref="AF82">$E82*IFERROR(IF($D82&lt;=AF$5,INDEX($E$15:$E$16,MATCH(AF$5,$H$5:$CA$5,0)-MATCH($D82,$D$18:$D$90,0)+1,0),0),0)</f>
        <v>0</v>
      </c>
      <c r="AG82" s="138" cm="1">
        <f t="array" ref="AG82">$E82*IFERROR(IF($D82&lt;=AG$5,INDEX($E$15:$E$16,MATCH(AG$5,$H$5:$CA$5,0)-MATCH($D82,$D$18:$D$90,0)+1,0),0),0)</f>
        <v>0</v>
      </c>
      <c r="AH82" s="138" cm="1">
        <f t="array" ref="AH82">$E82*IFERROR(IF($D82&lt;=AH$5,INDEX($E$15:$E$16,MATCH(AH$5,$H$5:$CA$5,0)-MATCH($D82,$D$18:$D$90,0)+1,0),0),0)</f>
        <v>0</v>
      </c>
      <c r="AI82" s="138" cm="1">
        <f t="array" ref="AI82">$E82*IFERROR(IF($D82&lt;=AI$5,INDEX($E$15:$E$16,MATCH(AI$5,$H$5:$CA$5,0)-MATCH($D82,$D$18:$D$90,0)+1,0),0),0)</f>
        <v>0</v>
      </c>
      <c r="AJ82" s="138" cm="1">
        <f t="array" ref="AJ82">$E82*IFERROR(IF($D82&lt;=AJ$5,INDEX($E$15:$E$16,MATCH(AJ$5,$H$5:$CA$5,0)-MATCH($D82,$D$18:$D$90,0)+1,0),0),0)</f>
        <v>0</v>
      </c>
      <c r="AK82" s="138" cm="1">
        <f t="array" ref="AK82">$E82*IFERROR(IF($D82&lt;=AK$5,INDEX($E$15:$E$16,MATCH(AK$5,$H$5:$CA$5,0)-MATCH($D82,$D$18:$D$90,0)+1,0),0),0)</f>
        <v>0</v>
      </c>
      <c r="AL82" s="138" cm="1">
        <f t="array" ref="AL82">$E82*IFERROR(IF($D82&lt;=AL$5,INDEX($E$15:$E$16,MATCH(AL$5,$H$5:$CA$5,0)-MATCH($D82,$D$18:$D$90,0)+1,0),0),0)</f>
        <v>0</v>
      </c>
      <c r="AM82" s="138" cm="1">
        <f t="array" ref="AM82">$E82*IFERROR(IF($D82&lt;=AM$5,INDEX($E$15:$E$16,MATCH(AM$5,$H$5:$CA$5,0)-MATCH($D82,$D$18:$D$90,0)+1,0),0),0)</f>
        <v>0</v>
      </c>
      <c r="AN82" s="138" cm="1">
        <f t="array" ref="AN82">$E82*IFERROR(IF($D82&lt;=AN$5,INDEX($E$15:$E$16,MATCH(AN$5,$H$5:$CA$5,0)-MATCH($D82,$D$18:$D$90,0)+1,0),0),0)</f>
        <v>0</v>
      </c>
      <c r="AO82" s="138" cm="1">
        <f t="array" ref="AO82">$E82*IFERROR(IF($D82&lt;=AO$5,INDEX($E$15:$E$16,MATCH(AO$5,$H$5:$CA$5,0)-MATCH($D82,$D$18:$D$90,0)+1,0),0),0)</f>
        <v>0</v>
      </c>
      <c r="AP82" s="138" cm="1">
        <f t="array" ref="AP82">$E82*IFERROR(IF($D82&lt;=AP$5,INDEX($E$15:$E$16,MATCH(AP$5,$H$5:$CA$5,0)-MATCH($D82,$D$18:$D$90,0)+1,0),0),0)</f>
        <v>0</v>
      </c>
      <c r="AQ82" s="138" cm="1">
        <f t="array" ref="AQ82">$E82*IFERROR(IF($D82&lt;=AQ$5,INDEX($E$15:$E$16,MATCH(AQ$5,$H$5:$CA$5,0)-MATCH($D82,$D$18:$D$90,0)+1,0),0),0)</f>
        <v>0</v>
      </c>
      <c r="AR82" s="138" cm="1">
        <f t="array" ref="AR82">$E82*IFERROR(IF($D82&lt;=AR$5,INDEX($E$15:$E$16,MATCH(AR$5,$H$5:$CA$5,0)-MATCH($D82,$D$18:$D$90,0)+1,0),0),0)</f>
        <v>0</v>
      </c>
      <c r="AS82" s="138" cm="1">
        <f t="array" ref="AS82">$E82*IFERROR(IF($D82&lt;=AS$5,INDEX($E$15:$E$16,MATCH(AS$5,$H$5:$CA$5,0)-MATCH($D82,$D$18:$D$90,0)+1,0),0),0)</f>
        <v>0</v>
      </c>
      <c r="AT82" s="138" cm="1">
        <f t="array" ref="AT82">$E82*IFERROR(IF($D82&lt;=AT$5,INDEX($E$15:$E$16,MATCH(AT$5,$H$5:$CA$5,0)-MATCH($D82,$D$18:$D$90,0)+1,0),0),0)</f>
        <v>0</v>
      </c>
      <c r="AU82" s="138" cm="1">
        <f t="array" ref="AU82">$E82*IFERROR(IF($D82&lt;=AU$5,INDEX($E$15:$E$16,MATCH(AU$5,$H$5:$CA$5,0)-MATCH($D82,$D$18:$D$90,0)+1,0),0),0)</f>
        <v>0</v>
      </c>
      <c r="AV82" s="138" cm="1">
        <f t="array" ref="AV82">$E82*IFERROR(IF($D82&lt;=AV$5,INDEX($E$15:$E$16,MATCH(AV$5,$H$5:$CA$5,0)-MATCH($D82,$D$18:$D$90,0)+1,0),0),0)</f>
        <v>0</v>
      </c>
      <c r="AW82" s="138" cm="1">
        <f t="array" ref="AW82">$E82*IFERROR(IF($D82&lt;=AW$5,INDEX($E$15:$E$16,MATCH(AW$5,$H$5:$CA$5,0)-MATCH($D82,$D$18:$D$90,0)+1,0),0),0)</f>
        <v>0</v>
      </c>
      <c r="AX82" s="138" cm="1">
        <f t="array" ref="AX82">$E82*IFERROR(IF($D82&lt;=AX$5,INDEX($E$15:$E$16,MATCH(AX$5,$H$5:$CA$5,0)-MATCH($D82,$D$18:$D$90,0)+1,0),0),0)</f>
        <v>0</v>
      </c>
      <c r="AY82" s="138" cm="1">
        <f t="array" ref="AY82">$E82*IFERROR(IF($D82&lt;=AY$5,INDEX($E$15:$E$16,MATCH(AY$5,$H$5:$CA$5,0)-MATCH($D82,$D$18:$D$90,0)+1,0),0),0)</f>
        <v>0</v>
      </c>
      <c r="AZ82" s="138" cm="1">
        <f t="array" ref="AZ82">$E82*IFERROR(IF($D82&lt;=AZ$5,INDEX($E$15:$E$16,MATCH(AZ$5,$H$5:$CA$5,0)-MATCH($D82,$D$18:$D$90,0)+1,0),0),0)</f>
        <v>0</v>
      </c>
      <c r="BA82" s="138" cm="1">
        <f t="array" ref="BA82">$E82*IFERROR(IF($D82&lt;=BA$5,INDEX($E$15:$E$16,MATCH(BA$5,$H$5:$CA$5,0)-MATCH($D82,$D$18:$D$90,0)+1,0),0),0)</f>
        <v>0</v>
      </c>
      <c r="BB82" s="138" cm="1">
        <f t="array" ref="BB82">$E82*IFERROR(IF($D82&lt;=BB$5,INDEX($E$15:$E$16,MATCH(BB$5,$H$5:$CA$5,0)-MATCH($D82,$D$18:$D$90,0)+1,0),0),0)</f>
        <v>0</v>
      </c>
      <c r="BC82" s="138" cm="1">
        <f t="array" ref="BC82">$E82*IFERROR(IF($D82&lt;=BC$5,INDEX($E$15:$E$16,MATCH(BC$5,$H$5:$CA$5,0)-MATCH($D82,$D$18:$D$90,0)+1,0),0),0)</f>
        <v>0</v>
      </c>
      <c r="BD82" s="138" cm="1">
        <f t="array" ref="BD82">$E82*IFERROR(IF($D82&lt;=BD$5,INDEX($E$15:$E$16,MATCH(BD$5,$H$5:$CA$5,0)-MATCH($D82,$D$18:$D$90,0)+1,0),0),0)</f>
        <v>0</v>
      </c>
      <c r="BE82" s="138" cm="1">
        <f t="array" ref="BE82">$E82*IFERROR(IF($D82&lt;=BE$5,INDEX($E$15:$E$16,MATCH(BE$5,$H$5:$CA$5,0)-MATCH($D82,$D$18:$D$90,0)+1,0),0),0)</f>
        <v>0</v>
      </c>
      <c r="BF82" s="138" cm="1">
        <f t="array" ref="BF82">$E82*IFERROR(IF($D82&lt;=BF$5,INDEX($E$15:$E$16,MATCH(BF$5,$H$5:$CA$5,0)-MATCH($D82,$D$18:$D$90,0)+1,0),0),0)</f>
        <v>0</v>
      </c>
      <c r="BG82" s="138" cm="1">
        <f t="array" ref="BG82">$E82*IFERROR(IF($D82&lt;=BG$5,INDEX($E$15:$E$16,MATCH(BG$5,$H$5:$CA$5,0)-MATCH($D82,$D$18:$D$90,0)+1,0),0),0)</f>
        <v>0</v>
      </c>
      <c r="BH82" s="138" cm="1">
        <f t="array" ref="BH82">$E82*IFERROR(IF($D82&lt;=BH$5,INDEX($E$15:$E$16,MATCH(BH$5,$H$5:$CA$5,0)-MATCH($D82,$D$18:$D$90,0)+1,0),0),0)</f>
        <v>0</v>
      </c>
      <c r="BI82" s="138" cm="1">
        <f t="array" ref="BI82">$E82*IFERROR(IF($D82&lt;=BI$5,INDEX($E$15:$E$16,MATCH(BI$5,$H$5:$CA$5,0)-MATCH($D82,$D$18:$D$90,0)+1,0),0),0)</f>
        <v>0</v>
      </c>
      <c r="BJ82" s="138" cm="1">
        <f t="array" ref="BJ82">$E82*IFERROR(IF($D82&lt;=BJ$5,INDEX($E$15:$E$16,MATCH(BJ$5,$H$5:$CA$5,0)-MATCH($D82,$D$18:$D$90,0)+1,0),0),0)</f>
        <v>0</v>
      </c>
      <c r="BK82" s="138" cm="1">
        <f t="array" ref="BK82">$E82*IFERROR(IF($D82&lt;=BK$5,INDEX($E$15:$E$16,MATCH(BK$5,$H$5:$CA$5,0)-MATCH($D82,$D$18:$D$90,0)+1,0),0),0)</f>
        <v>0</v>
      </c>
      <c r="BL82" s="138" cm="1">
        <f t="array" ref="BL82">$E82*IFERROR(IF($D82&lt;=BL$5,INDEX($E$15:$E$16,MATCH(BL$5,$H$5:$CA$5,0)-MATCH($D82,$D$18:$D$90,0)+1,0),0),0)</f>
        <v>0</v>
      </c>
      <c r="BM82" s="138" cm="1">
        <f t="array" ref="BM82">$E82*IFERROR(IF($D82&lt;=BM$5,INDEX($E$15:$E$16,MATCH(BM$5,$H$5:$CA$5,0)-MATCH($D82,$D$18:$D$90,0)+1,0),0),0)</f>
        <v>0</v>
      </c>
      <c r="BN82" s="138" cm="1">
        <f t="array" ref="BN82">$E82*IFERROR(IF($D82&lt;=BN$5,INDEX($E$15:$E$16,MATCH(BN$5,$H$5:$CA$5,0)-MATCH($D82,$D$18:$D$90,0)+1,0),0),0)</f>
        <v>0</v>
      </c>
      <c r="BO82" s="138" cm="1">
        <f t="array" ref="BO82">$E82*IFERROR(IF($D82&lt;=BO$5,INDEX($E$15:$E$16,MATCH(BO$5,$H$5:$CA$5,0)-MATCH($D82,$D$18:$D$90,0)+1,0),0),0)</f>
        <v>0</v>
      </c>
      <c r="BP82" s="138" cm="1">
        <f t="array" ref="BP82">$E82*IFERROR(IF($D82&lt;=BP$5,INDEX($E$15:$E$16,MATCH(BP$5,$H$5:$CA$5,0)-MATCH($D82,$D$18:$D$90,0)+1,0),0),0)</f>
        <v>0</v>
      </c>
      <c r="BQ82" s="138" cm="1">
        <f t="array" ref="BQ82">$E82*IFERROR(IF($D82&lt;=BQ$5,INDEX($E$15:$E$16,MATCH(BQ$5,$H$5:$CA$5,0)-MATCH($D82,$D$18:$D$90,0)+1,0),0),0)</f>
        <v>0</v>
      </c>
      <c r="BR82" s="138" cm="1">
        <f t="array" ref="BR82">$E82*IFERROR(IF($D82&lt;=BR$5,INDEX($E$15:$E$16,MATCH(BR$5,$H$5:$CA$5,0)-MATCH($D82,$D$18:$D$90,0)+1,0),0),0)</f>
        <v>0</v>
      </c>
      <c r="BS82" s="138" cm="1">
        <f t="array" ref="BS82">$E82*IFERROR(IF($D82&lt;=BS$5,INDEX($E$15:$E$16,MATCH(BS$5,$H$5:$CA$5,0)-MATCH($D82,$D$18:$D$90,0)+1,0),0),0)</f>
        <v>0</v>
      </c>
      <c r="BT82" s="138" cm="1">
        <f t="array" ref="BT82">$E82*IFERROR(IF($D82&lt;=BT$5,INDEX($E$15:$E$16,MATCH(BT$5,$H$5:$CA$5,0)-MATCH($D82,$D$18:$D$90,0)+1,0),0),0)</f>
        <v>246677.45833333334</v>
      </c>
      <c r="BU82" s="138" cm="1">
        <f t="array" ref="BU82">$E82*IFERROR(IF($D82&lt;=BU$5,INDEX($E$15:$E$16,MATCH(BU$5,$H$5:$CA$5,0)-MATCH($D82,$D$18:$D$90,0)+1,0),0),0)</f>
        <v>246677.45833333334</v>
      </c>
      <c r="BV82" s="138" cm="1">
        <f t="array" ref="BV82">$E82*IFERROR(IF($D82&lt;=BV$5,INDEX($E$15:$E$16,MATCH(BV$5,$H$5:$CA$5,0)-MATCH($D82,$D$18:$D$90,0)+1,0),0),0)</f>
        <v>0</v>
      </c>
      <c r="BW82" s="138" cm="1">
        <f t="array" ref="BW82">$E82*IFERROR(IF($D82&lt;=BW$5,INDEX($E$15:$E$16,MATCH(BW$5,$H$5:$CA$5,0)-MATCH($D82,$D$18:$D$90,0)+1,0),0),0)</f>
        <v>0</v>
      </c>
      <c r="BX82" s="138" cm="1">
        <f t="array" ref="BX82">$E82*IFERROR(IF($D82&lt;=BX$5,INDEX($E$15:$E$16,MATCH(BX$5,$H$5:$CA$5,0)-MATCH($D82,$D$18:$D$90,0)+1,0),0),0)</f>
        <v>0</v>
      </c>
      <c r="BY82" s="138" cm="1">
        <f t="array" ref="BY82">$E82*IFERROR(IF($D82&lt;=BY$5,INDEX($E$15:$E$16,MATCH(BY$5,$H$5:$CA$5,0)-MATCH($D82,$D$18:$D$90,0)+1,0),0),0)</f>
        <v>0</v>
      </c>
      <c r="BZ82" s="138" cm="1">
        <f t="array" ref="BZ82">$E82*IFERROR(IF($D82&lt;=BZ$5,INDEX($E$15:$E$16,MATCH(BZ$5,$H$5:$CA$5,0)-MATCH($D82,$D$18:$D$90,0)+1,0),0),0)</f>
        <v>0</v>
      </c>
      <c r="CA82" s="138" cm="1">
        <f t="array" ref="CA82">$E82*IFERROR(IF($D82&lt;=CA$5,INDEX($E$15:$E$16,MATCH(CA$5,$H$5:$CA$5,0)-MATCH($D82,$D$18:$D$90,0)+1,0),0),0)</f>
        <v>0</v>
      </c>
    </row>
    <row r="83" spans="4:79" outlineLevel="1">
      <c r="D83" s="24">
        <f t="shared" si="10"/>
        <v>48029</v>
      </c>
      <c r="E83" s="137" cm="1">
        <f t="array" ref="E83">INDEX($H$7:$CA$7,0,MATCH($D83,$H$5:$CA$5,0))</f>
        <v>552605.02083333337</v>
      </c>
      <c r="H83" s="138" cm="1">
        <f t="array" ref="H83">$E83*IFERROR(IF($D83&lt;=H$5,INDEX($E$15:$E$16,MATCH(H$5,$H$5:$CA$5,0)-MATCH($D83,$D$18:$D$90,0)+1,0),0),0)</f>
        <v>0</v>
      </c>
      <c r="I83" s="138" cm="1">
        <f t="array" ref="I83">$E83*IFERROR(IF($D83&lt;=I$5,INDEX($E$15:$E$16,MATCH(I$5,$H$5:$CA$5,0)-MATCH($D83,$D$18:$D$90,0)+1,0),0),0)</f>
        <v>0</v>
      </c>
      <c r="J83" s="138" cm="1">
        <f t="array" ref="J83">$E83*IFERROR(IF($D83&lt;=J$5,INDEX($E$15:$E$16,MATCH(J$5,$H$5:$CA$5,0)-MATCH($D83,$D$18:$D$90,0)+1,0),0),0)</f>
        <v>0</v>
      </c>
      <c r="K83" s="138" cm="1">
        <f t="array" ref="K83">$E83*IFERROR(IF($D83&lt;=K$5,INDEX($E$15:$E$16,MATCH(K$5,$H$5:$CA$5,0)-MATCH($D83,$D$18:$D$90,0)+1,0),0),0)</f>
        <v>0</v>
      </c>
      <c r="L83" s="138" cm="1">
        <f t="array" ref="L83">$E83*IFERROR(IF($D83&lt;=L$5,INDEX($E$15:$E$16,MATCH(L$5,$H$5:$CA$5,0)-MATCH($D83,$D$18:$D$90,0)+1,0),0),0)</f>
        <v>0</v>
      </c>
      <c r="M83" s="138" cm="1">
        <f t="array" ref="M83">$E83*IFERROR(IF($D83&lt;=M$5,INDEX($E$15:$E$16,MATCH(M$5,$H$5:$CA$5,0)-MATCH($D83,$D$18:$D$90,0)+1,0),0),0)</f>
        <v>0</v>
      </c>
      <c r="N83" s="138" cm="1">
        <f t="array" ref="N83">$E83*IFERROR(IF($D83&lt;=N$5,INDEX($E$15:$E$16,MATCH(N$5,$H$5:$CA$5,0)-MATCH($D83,$D$18:$D$90,0)+1,0),0),0)</f>
        <v>0</v>
      </c>
      <c r="O83" s="138" cm="1">
        <f t="array" ref="O83">$E83*IFERROR(IF($D83&lt;=O$5,INDEX($E$15:$E$16,MATCH(O$5,$H$5:$CA$5,0)-MATCH($D83,$D$18:$D$90,0)+1,0),0),0)</f>
        <v>0</v>
      </c>
      <c r="P83" s="138" cm="1">
        <f t="array" ref="P83">$E83*IFERROR(IF($D83&lt;=P$5,INDEX($E$15:$E$16,MATCH(P$5,$H$5:$CA$5,0)-MATCH($D83,$D$18:$D$90,0)+1,0),0),0)</f>
        <v>0</v>
      </c>
      <c r="Q83" s="138" cm="1">
        <f t="array" ref="Q83">$E83*IFERROR(IF($D83&lt;=Q$5,INDEX($E$15:$E$16,MATCH(Q$5,$H$5:$CA$5,0)-MATCH($D83,$D$18:$D$90,0)+1,0),0),0)</f>
        <v>0</v>
      </c>
      <c r="R83" s="138" cm="1">
        <f t="array" ref="R83">$E83*IFERROR(IF($D83&lt;=R$5,INDEX($E$15:$E$16,MATCH(R$5,$H$5:$CA$5,0)-MATCH($D83,$D$18:$D$90,0)+1,0),0),0)</f>
        <v>0</v>
      </c>
      <c r="S83" s="138" cm="1">
        <f t="array" ref="S83">$E83*IFERROR(IF($D83&lt;=S$5,INDEX($E$15:$E$16,MATCH(S$5,$H$5:$CA$5,0)-MATCH($D83,$D$18:$D$90,0)+1,0),0),0)</f>
        <v>0</v>
      </c>
      <c r="T83" s="138" cm="1">
        <f t="array" ref="T83">$E83*IFERROR(IF($D83&lt;=T$5,INDEX($E$15:$E$16,MATCH(T$5,$H$5:$CA$5,0)-MATCH($D83,$D$18:$D$90,0)+1,0),0),0)</f>
        <v>0</v>
      </c>
      <c r="U83" s="138" cm="1">
        <f t="array" ref="U83">$E83*IFERROR(IF($D83&lt;=U$5,INDEX($E$15:$E$16,MATCH(U$5,$H$5:$CA$5,0)-MATCH($D83,$D$18:$D$90,0)+1,0),0),0)</f>
        <v>0</v>
      </c>
      <c r="V83" s="138" cm="1">
        <f t="array" ref="V83">$E83*IFERROR(IF($D83&lt;=V$5,INDEX($E$15:$E$16,MATCH(V$5,$H$5:$CA$5,0)-MATCH($D83,$D$18:$D$90,0)+1,0),0),0)</f>
        <v>0</v>
      </c>
      <c r="W83" s="138" cm="1">
        <f t="array" ref="W83">$E83*IFERROR(IF($D83&lt;=W$5,INDEX($E$15:$E$16,MATCH(W$5,$H$5:$CA$5,0)-MATCH($D83,$D$18:$D$90,0)+1,0),0),0)</f>
        <v>0</v>
      </c>
      <c r="X83" s="138" cm="1">
        <f t="array" ref="X83">$E83*IFERROR(IF($D83&lt;=X$5,INDEX($E$15:$E$16,MATCH(X$5,$H$5:$CA$5,0)-MATCH($D83,$D$18:$D$90,0)+1,0),0),0)</f>
        <v>0</v>
      </c>
      <c r="Y83" s="138" cm="1">
        <f t="array" ref="Y83">$E83*IFERROR(IF($D83&lt;=Y$5,INDEX($E$15:$E$16,MATCH(Y$5,$H$5:$CA$5,0)-MATCH($D83,$D$18:$D$90,0)+1,0),0),0)</f>
        <v>0</v>
      </c>
      <c r="Z83" s="138" cm="1">
        <f t="array" ref="Z83">$E83*IFERROR(IF($D83&lt;=Z$5,INDEX($E$15:$E$16,MATCH(Z$5,$H$5:$CA$5,0)-MATCH($D83,$D$18:$D$90,0)+1,0),0),0)</f>
        <v>0</v>
      </c>
      <c r="AA83" s="138" cm="1">
        <f t="array" ref="AA83">$E83*IFERROR(IF($D83&lt;=AA$5,INDEX($E$15:$E$16,MATCH(AA$5,$H$5:$CA$5,0)-MATCH($D83,$D$18:$D$90,0)+1,0),0),0)</f>
        <v>0</v>
      </c>
      <c r="AB83" s="138" cm="1">
        <f t="array" ref="AB83">$E83*IFERROR(IF($D83&lt;=AB$5,INDEX($E$15:$E$16,MATCH(AB$5,$H$5:$CA$5,0)-MATCH($D83,$D$18:$D$90,0)+1,0),0),0)</f>
        <v>0</v>
      </c>
      <c r="AC83" s="138" cm="1">
        <f t="array" ref="AC83">$E83*IFERROR(IF($D83&lt;=AC$5,INDEX($E$15:$E$16,MATCH(AC$5,$H$5:$CA$5,0)-MATCH($D83,$D$18:$D$90,0)+1,0),0),0)</f>
        <v>0</v>
      </c>
      <c r="AD83" s="138" cm="1">
        <f t="array" ref="AD83">$E83*IFERROR(IF($D83&lt;=AD$5,INDEX($E$15:$E$16,MATCH(AD$5,$H$5:$CA$5,0)-MATCH($D83,$D$18:$D$90,0)+1,0),0),0)</f>
        <v>0</v>
      </c>
      <c r="AE83" s="138" cm="1">
        <f t="array" ref="AE83">$E83*IFERROR(IF($D83&lt;=AE$5,INDEX($E$15:$E$16,MATCH(AE$5,$H$5:$CA$5,0)-MATCH($D83,$D$18:$D$90,0)+1,0),0),0)</f>
        <v>0</v>
      </c>
      <c r="AF83" s="138" cm="1">
        <f t="array" ref="AF83">$E83*IFERROR(IF($D83&lt;=AF$5,INDEX($E$15:$E$16,MATCH(AF$5,$H$5:$CA$5,0)-MATCH($D83,$D$18:$D$90,0)+1,0),0),0)</f>
        <v>0</v>
      </c>
      <c r="AG83" s="138" cm="1">
        <f t="array" ref="AG83">$E83*IFERROR(IF($D83&lt;=AG$5,INDEX($E$15:$E$16,MATCH(AG$5,$H$5:$CA$5,0)-MATCH($D83,$D$18:$D$90,0)+1,0),0),0)</f>
        <v>0</v>
      </c>
      <c r="AH83" s="138" cm="1">
        <f t="array" ref="AH83">$E83*IFERROR(IF($D83&lt;=AH$5,INDEX($E$15:$E$16,MATCH(AH$5,$H$5:$CA$5,0)-MATCH($D83,$D$18:$D$90,0)+1,0),0),0)</f>
        <v>0</v>
      </c>
      <c r="AI83" s="138" cm="1">
        <f t="array" ref="AI83">$E83*IFERROR(IF($D83&lt;=AI$5,INDEX($E$15:$E$16,MATCH(AI$5,$H$5:$CA$5,0)-MATCH($D83,$D$18:$D$90,0)+1,0),0),0)</f>
        <v>0</v>
      </c>
      <c r="AJ83" s="138" cm="1">
        <f t="array" ref="AJ83">$E83*IFERROR(IF($D83&lt;=AJ$5,INDEX($E$15:$E$16,MATCH(AJ$5,$H$5:$CA$5,0)-MATCH($D83,$D$18:$D$90,0)+1,0),0),0)</f>
        <v>0</v>
      </c>
      <c r="AK83" s="138" cm="1">
        <f t="array" ref="AK83">$E83*IFERROR(IF($D83&lt;=AK$5,INDEX($E$15:$E$16,MATCH(AK$5,$H$5:$CA$5,0)-MATCH($D83,$D$18:$D$90,0)+1,0),0),0)</f>
        <v>0</v>
      </c>
      <c r="AL83" s="138" cm="1">
        <f t="array" ref="AL83">$E83*IFERROR(IF($D83&lt;=AL$5,INDEX($E$15:$E$16,MATCH(AL$5,$H$5:$CA$5,0)-MATCH($D83,$D$18:$D$90,0)+1,0),0),0)</f>
        <v>0</v>
      </c>
      <c r="AM83" s="138" cm="1">
        <f t="array" ref="AM83">$E83*IFERROR(IF($D83&lt;=AM$5,INDEX($E$15:$E$16,MATCH(AM$5,$H$5:$CA$5,0)-MATCH($D83,$D$18:$D$90,0)+1,0),0),0)</f>
        <v>0</v>
      </c>
      <c r="AN83" s="138" cm="1">
        <f t="array" ref="AN83">$E83*IFERROR(IF($D83&lt;=AN$5,INDEX($E$15:$E$16,MATCH(AN$5,$H$5:$CA$5,0)-MATCH($D83,$D$18:$D$90,0)+1,0),0),0)</f>
        <v>0</v>
      </c>
      <c r="AO83" s="138" cm="1">
        <f t="array" ref="AO83">$E83*IFERROR(IF($D83&lt;=AO$5,INDEX($E$15:$E$16,MATCH(AO$5,$H$5:$CA$5,0)-MATCH($D83,$D$18:$D$90,0)+1,0),0),0)</f>
        <v>0</v>
      </c>
      <c r="AP83" s="138" cm="1">
        <f t="array" ref="AP83">$E83*IFERROR(IF($D83&lt;=AP$5,INDEX($E$15:$E$16,MATCH(AP$5,$H$5:$CA$5,0)-MATCH($D83,$D$18:$D$90,0)+1,0),0),0)</f>
        <v>0</v>
      </c>
      <c r="AQ83" s="138" cm="1">
        <f t="array" ref="AQ83">$E83*IFERROR(IF($D83&lt;=AQ$5,INDEX($E$15:$E$16,MATCH(AQ$5,$H$5:$CA$5,0)-MATCH($D83,$D$18:$D$90,0)+1,0),0),0)</f>
        <v>0</v>
      </c>
      <c r="AR83" s="138" cm="1">
        <f t="array" ref="AR83">$E83*IFERROR(IF($D83&lt;=AR$5,INDEX($E$15:$E$16,MATCH(AR$5,$H$5:$CA$5,0)-MATCH($D83,$D$18:$D$90,0)+1,0),0),0)</f>
        <v>0</v>
      </c>
      <c r="AS83" s="138" cm="1">
        <f t="array" ref="AS83">$E83*IFERROR(IF($D83&lt;=AS$5,INDEX($E$15:$E$16,MATCH(AS$5,$H$5:$CA$5,0)-MATCH($D83,$D$18:$D$90,0)+1,0),0),0)</f>
        <v>0</v>
      </c>
      <c r="AT83" s="138" cm="1">
        <f t="array" ref="AT83">$E83*IFERROR(IF($D83&lt;=AT$5,INDEX($E$15:$E$16,MATCH(AT$5,$H$5:$CA$5,0)-MATCH($D83,$D$18:$D$90,0)+1,0),0),0)</f>
        <v>0</v>
      </c>
      <c r="AU83" s="138" cm="1">
        <f t="array" ref="AU83">$E83*IFERROR(IF($D83&lt;=AU$5,INDEX($E$15:$E$16,MATCH(AU$5,$H$5:$CA$5,0)-MATCH($D83,$D$18:$D$90,0)+1,0),0),0)</f>
        <v>0</v>
      </c>
      <c r="AV83" s="138" cm="1">
        <f t="array" ref="AV83">$E83*IFERROR(IF($D83&lt;=AV$5,INDEX($E$15:$E$16,MATCH(AV$5,$H$5:$CA$5,0)-MATCH($D83,$D$18:$D$90,0)+1,0),0),0)</f>
        <v>0</v>
      </c>
      <c r="AW83" s="138" cm="1">
        <f t="array" ref="AW83">$E83*IFERROR(IF($D83&lt;=AW$5,INDEX($E$15:$E$16,MATCH(AW$5,$H$5:$CA$5,0)-MATCH($D83,$D$18:$D$90,0)+1,0),0),0)</f>
        <v>0</v>
      </c>
      <c r="AX83" s="138" cm="1">
        <f t="array" ref="AX83">$E83*IFERROR(IF($D83&lt;=AX$5,INDEX($E$15:$E$16,MATCH(AX$5,$H$5:$CA$5,0)-MATCH($D83,$D$18:$D$90,0)+1,0),0),0)</f>
        <v>0</v>
      </c>
      <c r="AY83" s="138" cm="1">
        <f t="array" ref="AY83">$E83*IFERROR(IF($D83&lt;=AY$5,INDEX($E$15:$E$16,MATCH(AY$5,$H$5:$CA$5,0)-MATCH($D83,$D$18:$D$90,0)+1,0),0),0)</f>
        <v>0</v>
      </c>
      <c r="AZ83" s="138" cm="1">
        <f t="array" ref="AZ83">$E83*IFERROR(IF($D83&lt;=AZ$5,INDEX($E$15:$E$16,MATCH(AZ$5,$H$5:$CA$5,0)-MATCH($D83,$D$18:$D$90,0)+1,0),0),0)</f>
        <v>0</v>
      </c>
      <c r="BA83" s="138" cm="1">
        <f t="array" ref="BA83">$E83*IFERROR(IF($D83&lt;=BA$5,INDEX($E$15:$E$16,MATCH(BA$5,$H$5:$CA$5,0)-MATCH($D83,$D$18:$D$90,0)+1,0),0),0)</f>
        <v>0</v>
      </c>
      <c r="BB83" s="138" cm="1">
        <f t="array" ref="BB83">$E83*IFERROR(IF($D83&lt;=BB$5,INDEX($E$15:$E$16,MATCH(BB$5,$H$5:$CA$5,0)-MATCH($D83,$D$18:$D$90,0)+1,0),0),0)</f>
        <v>0</v>
      </c>
      <c r="BC83" s="138" cm="1">
        <f t="array" ref="BC83">$E83*IFERROR(IF($D83&lt;=BC$5,INDEX($E$15:$E$16,MATCH(BC$5,$H$5:$CA$5,0)-MATCH($D83,$D$18:$D$90,0)+1,0),0),0)</f>
        <v>0</v>
      </c>
      <c r="BD83" s="138" cm="1">
        <f t="array" ref="BD83">$E83*IFERROR(IF($D83&lt;=BD$5,INDEX($E$15:$E$16,MATCH(BD$5,$H$5:$CA$5,0)-MATCH($D83,$D$18:$D$90,0)+1,0),0),0)</f>
        <v>0</v>
      </c>
      <c r="BE83" s="138" cm="1">
        <f t="array" ref="BE83">$E83*IFERROR(IF($D83&lt;=BE$5,INDEX($E$15:$E$16,MATCH(BE$5,$H$5:$CA$5,0)-MATCH($D83,$D$18:$D$90,0)+1,0),0),0)</f>
        <v>0</v>
      </c>
      <c r="BF83" s="138" cm="1">
        <f t="array" ref="BF83">$E83*IFERROR(IF($D83&lt;=BF$5,INDEX($E$15:$E$16,MATCH(BF$5,$H$5:$CA$5,0)-MATCH($D83,$D$18:$D$90,0)+1,0),0),0)</f>
        <v>0</v>
      </c>
      <c r="BG83" s="138" cm="1">
        <f t="array" ref="BG83">$E83*IFERROR(IF($D83&lt;=BG$5,INDEX($E$15:$E$16,MATCH(BG$5,$H$5:$CA$5,0)-MATCH($D83,$D$18:$D$90,0)+1,0),0),0)</f>
        <v>0</v>
      </c>
      <c r="BH83" s="138" cm="1">
        <f t="array" ref="BH83">$E83*IFERROR(IF($D83&lt;=BH$5,INDEX($E$15:$E$16,MATCH(BH$5,$H$5:$CA$5,0)-MATCH($D83,$D$18:$D$90,0)+1,0),0),0)</f>
        <v>0</v>
      </c>
      <c r="BI83" s="138" cm="1">
        <f t="array" ref="BI83">$E83*IFERROR(IF($D83&lt;=BI$5,INDEX($E$15:$E$16,MATCH(BI$5,$H$5:$CA$5,0)-MATCH($D83,$D$18:$D$90,0)+1,0),0),0)</f>
        <v>0</v>
      </c>
      <c r="BJ83" s="138" cm="1">
        <f t="array" ref="BJ83">$E83*IFERROR(IF($D83&lt;=BJ$5,INDEX($E$15:$E$16,MATCH(BJ$5,$H$5:$CA$5,0)-MATCH($D83,$D$18:$D$90,0)+1,0),0),0)</f>
        <v>0</v>
      </c>
      <c r="BK83" s="138" cm="1">
        <f t="array" ref="BK83">$E83*IFERROR(IF($D83&lt;=BK$5,INDEX($E$15:$E$16,MATCH(BK$5,$H$5:$CA$5,0)-MATCH($D83,$D$18:$D$90,0)+1,0),0),0)</f>
        <v>0</v>
      </c>
      <c r="BL83" s="138" cm="1">
        <f t="array" ref="BL83">$E83*IFERROR(IF($D83&lt;=BL$5,INDEX($E$15:$E$16,MATCH(BL$5,$H$5:$CA$5,0)-MATCH($D83,$D$18:$D$90,0)+1,0),0),0)</f>
        <v>0</v>
      </c>
      <c r="BM83" s="138" cm="1">
        <f t="array" ref="BM83">$E83*IFERROR(IF($D83&lt;=BM$5,INDEX($E$15:$E$16,MATCH(BM$5,$H$5:$CA$5,0)-MATCH($D83,$D$18:$D$90,0)+1,0),0),0)</f>
        <v>0</v>
      </c>
      <c r="BN83" s="138" cm="1">
        <f t="array" ref="BN83">$E83*IFERROR(IF($D83&lt;=BN$5,INDEX($E$15:$E$16,MATCH(BN$5,$H$5:$CA$5,0)-MATCH($D83,$D$18:$D$90,0)+1,0),0),0)</f>
        <v>0</v>
      </c>
      <c r="BO83" s="138" cm="1">
        <f t="array" ref="BO83">$E83*IFERROR(IF($D83&lt;=BO$5,INDEX($E$15:$E$16,MATCH(BO$5,$H$5:$CA$5,0)-MATCH($D83,$D$18:$D$90,0)+1,0),0),0)</f>
        <v>0</v>
      </c>
      <c r="BP83" s="138" cm="1">
        <f t="array" ref="BP83">$E83*IFERROR(IF($D83&lt;=BP$5,INDEX($E$15:$E$16,MATCH(BP$5,$H$5:$CA$5,0)-MATCH($D83,$D$18:$D$90,0)+1,0),0),0)</f>
        <v>0</v>
      </c>
      <c r="BQ83" s="138" cm="1">
        <f t="array" ref="BQ83">$E83*IFERROR(IF($D83&lt;=BQ$5,INDEX($E$15:$E$16,MATCH(BQ$5,$H$5:$CA$5,0)-MATCH($D83,$D$18:$D$90,0)+1,0),0),0)</f>
        <v>0</v>
      </c>
      <c r="BR83" s="138" cm="1">
        <f t="array" ref="BR83">$E83*IFERROR(IF($D83&lt;=BR$5,INDEX($E$15:$E$16,MATCH(BR$5,$H$5:$CA$5,0)-MATCH($D83,$D$18:$D$90,0)+1,0),0),0)</f>
        <v>0</v>
      </c>
      <c r="BS83" s="138" cm="1">
        <f t="array" ref="BS83">$E83*IFERROR(IF($D83&lt;=BS$5,INDEX($E$15:$E$16,MATCH(BS$5,$H$5:$CA$5,0)-MATCH($D83,$D$18:$D$90,0)+1,0),0),0)</f>
        <v>0</v>
      </c>
      <c r="BT83" s="138" cm="1">
        <f t="array" ref="BT83">$E83*IFERROR(IF($D83&lt;=BT$5,INDEX($E$15:$E$16,MATCH(BT$5,$H$5:$CA$5,0)-MATCH($D83,$D$18:$D$90,0)+1,0),0),0)</f>
        <v>0</v>
      </c>
      <c r="BU83" s="138" cm="1">
        <f t="array" ref="BU83">$E83*IFERROR(IF($D83&lt;=BU$5,INDEX($E$15:$E$16,MATCH(BU$5,$H$5:$CA$5,0)-MATCH($D83,$D$18:$D$90,0)+1,0),0),0)</f>
        <v>276302.51041666669</v>
      </c>
      <c r="BV83" s="138" cm="1">
        <f t="array" ref="BV83">$E83*IFERROR(IF($D83&lt;=BV$5,INDEX($E$15:$E$16,MATCH(BV$5,$H$5:$CA$5,0)-MATCH($D83,$D$18:$D$90,0)+1,0),0),0)</f>
        <v>276302.51041666669</v>
      </c>
      <c r="BW83" s="138" cm="1">
        <f t="array" ref="BW83">$E83*IFERROR(IF($D83&lt;=BW$5,INDEX($E$15:$E$16,MATCH(BW$5,$H$5:$CA$5,0)-MATCH($D83,$D$18:$D$90,0)+1,0),0),0)</f>
        <v>0</v>
      </c>
      <c r="BX83" s="138" cm="1">
        <f t="array" ref="BX83">$E83*IFERROR(IF($D83&lt;=BX$5,INDEX($E$15:$E$16,MATCH(BX$5,$H$5:$CA$5,0)-MATCH($D83,$D$18:$D$90,0)+1,0),0),0)</f>
        <v>0</v>
      </c>
      <c r="BY83" s="138" cm="1">
        <f t="array" ref="BY83">$E83*IFERROR(IF($D83&lt;=BY$5,INDEX($E$15:$E$16,MATCH(BY$5,$H$5:$CA$5,0)-MATCH($D83,$D$18:$D$90,0)+1,0),0),0)</f>
        <v>0</v>
      </c>
      <c r="BZ83" s="138" cm="1">
        <f t="array" ref="BZ83">$E83*IFERROR(IF($D83&lt;=BZ$5,INDEX($E$15:$E$16,MATCH(BZ$5,$H$5:$CA$5,0)-MATCH($D83,$D$18:$D$90,0)+1,0),0),0)</f>
        <v>0</v>
      </c>
      <c r="CA83" s="138" cm="1">
        <f t="array" ref="CA83">$E83*IFERROR(IF($D83&lt;=CA$5,INDEX($E$15:$E$16,MATCH(CA$5,$H$5:$CA$5,0)-MATCH($D83,$D$18:$D$90,0)+1,0),0),0)</f>
        <v>0</v>
      </c>
    </row>
    <row r="84" spans="4:79" outlineLevel="1">
      <c r="D84" s="24">
        <f t="shared" ref="D84:D89" si="11">EOMONTH(D83,1)</f>
        <v>48060</v>
      </c>
      <c r="E84" s="137" cm="1">
        <f t="array" ref="E84">INDEX($H$7:$CA$7,0,MATCH($D84,$H$5:$CA$5,0))</f>
        <v>493354.91666666669</v>
      </c>
      <c r="H84" s="138" cm="1">
        <f t="array" ref="H84">$E84*IFERROR(IF($D84&lt;=H$5,INDEX($E$15:$E$16,MATCH(H$5,$H$5:$CA$5,0)-MATCH($D84,$D$18:$D$90,0)+1,0),0),0)</f>
        <v>0</v>
      </c>
      <c r="I84" s="138" cm="1">
        <f t="array" ref="I84">$E84*IFERROR(IF($D84&lt;=I$5,INDEX($E$15:$E$16,MATCH(I$5,$H$5:$CA$5,0)-MATCH($D84,$D$18:$D$90,0)+1,0),0),0)</f>
        <v>0</v>
      </c>
      <c r="J84" s="138" cm="1">
        <f t="array" ref="J84">$E84*IFERROR(IF($D84&lt;=J$5,INDEX($E$15:$E$16,MATCH(J$5,$H$5:$CA$5,0)-MATCH($D84,$D$18:$D$90,0)+1,0),0),0)</f>
        <v>0</v>
      </c>
      <c r="K84" s="138" cm="1">
        <f t="array" ref="K84">$E84*IFERROR(IF($D84&lt;=K$5,INDEX($E$15:$E$16,MATCH(K$5,$H$5:$CA$5,0)-MATCH($D84,$D$18:$D$90,0)+1,0),0),0)</f>
        <v>0</v>
      </c>
      <c r="L84" s="138" cm="1">
        <f t="array" ref="L84">$E84*IFERROR(IF($D84&lt;=L$5,INDEX($E$15:$E$16,MATCH(L$5,$H$5:$CA$5,0)-MATCH($D84,$D$18:$D$90,0)+1,0),0),0)</f>
        <v>0</v>
      </c>
      <c r="M84" s="138" cm="1">
        <f t="array" ref="M84">$E84*IFERROR(IF($D84&lt;=M$5,INDEX($E$15:$E$16,MATCH(M$5,$H$5:$CA$5,0)-MATCH($D84,$D$18:$D$90,0)+1,0),0),0)</f>
        <v>0</v>
      </c>
      <c r="N84" s="138" cm="1">
        <f t="array" ref="N84">$E84*IFERROR(IF($D84&lt;=N$5,INDEX($E$15:$E$16,MATCH(N$5,$H$5:$CA$5,0)-MATCH($D84,$D$18:$D$90,0)+1,0),0),0)</f>
        <v>0</v>
      </c>
      <c r="O84" s="138" cm="1">
        <f t="array" ref="O84">$E84*IFERROR(IF($D84&lt;=O$5,INDEX($E$15:$E$16,MATCH(O$5,$H$5:$CA$5,0)-MATCH($D84,$D$18:$D$90,0)+1,0),0),0)</f>
        <v>0</v>
      </c>
      <c r="P84" s="138" cm="1">
        <f t="array" ref="P84">$E84*IFERROR(IF($D84&lt;=P$5,INDEX($E$15:$E$16,MATCH(P$5,$H$5:$CA$5,0)-MATCH($D84,$D$18:$D$90,0)+1,0),0),0)</f>
        <v>0</v>
      </c>
      <c r="Q84" s="138" cm="1">
        <f t="array" ref="Q84">$E84*IFERROR(IF($D84&lt;=Q$5,INDEX($E$15:$E$16,MATCH(Q$5,$H$5:$CA$5,0)-MATCH($D84,$D$18:$D$90,0)+1,0),0),0)</f>
        <v>0</v>
      </c>
      <c r="R84" s="138" cm="1">
        <f t="array" ref="R84">$E84*IFERROR(IF($D84&lt;=R$5,INDEX($E$15:$E$16,MATCH(R$5,$H$5:$CA$5,0)-MATCH($D84,$D$18:$D$90,0)+1,0),0),0)</f>
        <v>0</v>
      </c>
      <c r="S84" s="138" cm="1">
        <f t="array" ref="S84">$E84*IFERROR(IF($D84&lt;=S$5,INDEX($E$15:$E$16,MATCH(S$5,$H$5:$CA$5,0)-MATCH($D84,$D$18:$D$90,0)+1,0),0),0)</f>
        <v>0</v>
      </c>
      <c r="T84" s="138" cm="1">
        <f t="array" ref="T84">$E84*IFERROR(IF($D84&lt;=T$5,INDEX($E$15:$E$16,MATCH(T$5,$H$5:$CA$5,0)-MATCH($D84,$D$18:$D$90,0)+1,0),0),0)</f>
        <v>0</v>
      </c>
      <c r="U84" s="138" cm="1">
        <f t="array" ref="U84">$E84*IFERROR(IF($D84&lt;=U$5,INDEX($E$15:$E$16,MATCH(U$5,$H$5:$CA$5,0)-MATCH($D84,$D$18:$D$90,0)+1,0),0),0)</f>
        <v>0</v>
      </c>
      <c r="V84" s="138" cm="1">
        <f t="array" ref="V84">$E84*IFERROR(IF($D84&lt;=V$5,INDEX($E$15:$E$16,MATCH(V$5,$H$5:$CA$5,0)-MATCH($D84,$D$18:$D$90,0)+1,0),0),0)</f>
        <v>0</v>
      </c>
      <c r="W84" s="138" cm="1">
        <f t="array" ref="W84">$E84*IFERROR(IF($D84&lt;=W$5,INDEX($E$15:$E$16,MATCH(W$5,$H$5:$CA$5,0)-MATCH($D84,$D$18:$D$90,0)+1,0),0),0)</f>
        <v>0</v>
      </c>
      <c r="X84" s="138" cm="1">
        <f t="array" ref="X84">$E84*IFERROR(IF($D84&lt;=X$5,INDEX($E$15:$E$16,MATCH(X$5,$H$5:$CA$5,0)-MATCH($D84,$D$18:$D$90,0)+1,0),0),0)</f>
        <v>0</v>
      </c>
      <c r="Y84" s="138" cm="1">
        <f t="array" ref="Y84">$E84*IFERROR(IF($D84&lt;=Y$5,INDEX($E$15:$E$16,MATCH(Y$5,$H$5:$CA$5,0)-MATCH($D84,$D$18:$D$90,0)+1,0),0),0)</f>
        <v>0</v>
      </c>
      <c r="Z84" s="138" cm="1">
        <f t="array" ref="Z84">$E84*IFERROR(IF($D84&lt;=Z$5,INDEX($E$15:$E$16,MATCH(Z$5,$H$5:$CA$5,0)-MATCH($D84,$D$18:$D$90,0)+1,0),0),0)</f>
        <v>0</v>
      </c>
      <c r="AA84" s="138" cm="1">
        <f t="array" ref="AA84">$E84*IFERROR(IF($D84&lt;=AA$5,INDEX($E$15:$E$16,MATCH(AA$5,$H$5:$CA$5,0)-MATCH($D84,$D$18:$D$90,0)+1,0),0),0)</f>
        <v>0</v>
      </c>
      <c r="AB84" s="138" cm="1">
        <f t="array" ref="AB84">$E84*IFERROR(IF($D84&lt;=AB$5,INDEX($E$15:$E$16,MATCH(AB$5,$H$5:$CA$5,0)-MATCH($D84,$D$18:$D$90,0)+1,0),0),0)</f>
        <v>0</v>
      </c>
      <c r="AC84" s="138" cm="1">
        <f t="array" ref="AC84">$E84*IFERROR(IF($D84&lt;=AC$5,INDEX($E$15:$E$16,MATCH(AC$5,$H$5:$CA$5,0)-MATCH($D84,$D$18:$D$90,0)+1,0),0),0)</f>
        <v>0</v>
      </c>
      <c r="AD84" s="138" cm="1">
        <f t="array" ref="AD84">$E84*IFERROR(IF($D84&lt;=AD$5,INDEX($E$15:$E$16,MATCH(AD$5,$H$5:$CA$5,0)-MATCH($D84,$D$18:$D$90,0)+1,0),0),0)</f>
        <v>0</v>
      </c>
      <c r="AE84" s="138" cm="1">
        <f t="array" ref="AE84">$E84*IFERROR(IF($D84&lt;=AE$5,INDEX($E$15:$E$16,MATCH(AE$5,$H$5:$CA$5,0)-MATCH($D84,$D$18:$D$90,0)+1,0),0),0)</f>
        <v>0</v>
      </c>
      <c r="AF84" s="138" cm="1">
        <f t="array" ref="AF84">$E84*IFERROR(IF($D84&lt;=AF$5,INDEX($E$15:$E$16,MATCH(AF$5,$H$5:$CA$5,0)-MATCH($D84,$D$18:$D$90,0)+1,0),0),0)</f>
        <v>0</v>
      </c>
      <c r="AG84" s="138" cm="1">
        <f t="array" ref="AG84">$E84*IFERROR(IF($D84&lt;=AG$5,INDEX($E$15:$E$16,MATCH(AG$5,$H$5:$CA$5,0)-MATCH($D84,$D$18:$D$90,0)+1,0),0),0)</f>
        <v>0</v>
      </c>
      <c r="AH84" s="138" cm="1">
        <f t="array" ref="AH84">$E84*IFERROR(IF($D84&lt;=AH$5,INDEX($E$15:$E$16,MATCH(AH$5,$H$5:$CA$5,0)-MATCH($D84,$D$18:$D$90,0)+1,0),0),0)</f>
        <v>0</v>
      </c>
      <c r="AI84" s="138" cm="1">
        <f t="array" ref="AI84">$E84*IFERROR(IF($D84&lt;=AI$5,INDEX($E$15:$E$16,MATCH(AI$5,$H$5:$CA$5,0)-MATCH($D84,$D$18:$D$90,0)+1,0),0),0)</f>
        <v>0</v>
      </c>
      <c r="AJ84" s="138" cm="1">
        <f t="array" ref="AJ84">$E84*IFERROR(IF($D84&lt;=AJ$5,INDEX($E$15:$E$16,MATCH(AJ$5,$H$5:$CA$5,0)-MATCH($D84,$D$18:$D$90,0)+1,0),0),0)</f>
        <v>0</v>
      </c>
      <c r="AK84" s="138" cm="1">
        <f t="array" ref="AK84">$E84*IFERROR(IF($D84&lt;=AK$5,INDEX($E$15:$E$16,MATCH(AK$5,$H$5:$CA$5,0)-MATCH($D84,$D$18:$D$90,0)+1,0),0),0)</f>
        <v>0</v>
      </c>
      <c r="AL84" s="138" cm="1">
        <f t="array" ref="AL84">$E84*IFERROR(IF($D84&lt;=AL$5,INDEX($E$15:$E$16,MATCH(AL$5,$H$5:$CA$5,0)-MATCH($D84,$D$18:$D$90,0)+1,0),0),0)</f>
        <v>0</v>
      </c>
      <c r="AM84" s="138" cm="1">
        <f t="array" ref="AM84">$E84*IFERROR(IF($D84&lt;=AM$5,INDEX($E$15:$E$16,MATCH(AM$5,$H$5:$CA$5,0)-MATCH($D84,$D$18:$D$90,0)+1,0),0),0)</f>
        <v>0</v>
      </c>
      <c r="AN84" s="138" cm="1">
        <f t="array" ref="AN84">$E84*IFERROR(IF($D84&lt;=AN$5,INDEX($E$15:$E$16,MATCH(AN$5,$H$5:$CA$5,0)-MATCH($D84,$D$18:$D$90,0)+1,0),0),0)</f>
        <v>0</v>
      </c>
      <c r="AO84" s="138" cm="1">
        <f t="array" ref="AO84">$E84*IFERROR(IF($D84&lt;=AO$5,INDEX($E$15:$E$16,MATCH(AO$5,$H$5:$CA$5,0)-MATCH($D84,$D$18:$D$90,0)+1,0),0),0)</f>
        <v>0</v>
      </c>
      <c r="AP84" s="138" cm="1">
        <f t="array" ref="AP84">$E84*IFERROR(IF($D84&lt;=AP$5,INDEX($E$15:$E$16,MATCH(AP$5,$H$5:$CA$5,0)-MATCH($D84,$D$18:$D$90,0)+1,0),0),0)</f>
        <v>0</v>
      </c>
      <c r="AQ84" s="138" cm="1">
        <f t="array" ref="AQ84">$E84*IFERROR(IF($D84&lt;=AQ$5,INDEX($E$15:$E$16,MATCH(AQ$5,$H$5:$CA$5,0)-MATCH($D84,$D$18:$D$90,0)+1,0),0),0)</f>
        <v>0</v>
      </c>
      <c r="AR84" s="138" cm="1">
        <f t="array" ref="AR84">$E84*IFERROR(IF($D84&lt;=AR$5,INDEX($E$15:$E$16,MATCH(AR$5,$H$5:$CA$5,0)-MATCH($D84,$D$18:$D$90,0)+1,0),0),0)</f>
        <v>0</v>
      </c>
      <c r="AS84" s="138" cm="1">
        <f t="array" ref="AS84">$E84*IFERROR(IF($D84&lt;=AS$5,INDEX($E$15:$E$16,MATCH(AS$5,$H$5:$CA$5,0)-MATCH($D84,$D$18:$D$90,0)+1,0),0),0)</f>
        <v>0</v>
      </c>
      <c r="AT84" s="138" cm="1">
        <f t="array" ref="AT84">$E84*IFERROR(IF($D84&lt;=AT$5,INDEX($E$15:$E$16,MATCH(AT$5,$H$5:$CA$5,0)-MATCH($D84,$D$18:$D$90,0)+1,0),0),0)</f>
        <v>0</v>
      </c>
      <c r="AU84" s="138" cm="1">
        <f t="array" ref="AU84">$E84*IFERROR(IF($D84&lt;=AU$5,INDEX($E$15:$E$16,MATCH(AU$5,$H$5:$CA$5,0)-MATCH($D84,$D$18:$D$90,0)+1,0),0),0)</f>
        <v>0</v>
      </c>
      <c r="AV84" s="138" cm="1">
        <f t="array" ref="AV84">$E84*IFERROR(IF($D84&lt;=AV$5,INDEX($E$15:$E$16,MATCH(AV$5,$H$5:$CA$5,0)-MATCH($D84,$D$18:$D$90,0)+1,0),0),0)</f>
        <v>0</v>
      </c>
      <c r="AW84" s="138" cm="1">
        <f t="array" ref="AW84">$E84*IFERROR(IF($D84&lt;=AW$5,INDEX($E$15:$E$16,MATCH(AW$5,$H$5:$CA$5,0)-MATCH($D84,$D$18:$D$90,0)+1,0),0),0)</f>
        <v>0</v>
      </c>
      <c r="AX84" s="138" cm="1">
        <f t="array" ref="AX84">$E84*IFERROR(IF($D84&lt;=AX$5,INDEX($E$15:$E$16,MATCH(AX$5,$H$5:$CA$5,0)-MATCH($D84,$D$18:$D$90,0)+1,0),0),0)</f>
        <v>0</v>
      </c>
      <c r="AY84" s="138" cm="1">
        <f t="array" ref="AY84">$E84*IFERROR(IF($D84&lt;=AY$5,INDEX($E$15:$E$16,MATCH(AY$5,$H$5:$CA$5,0)-MATCH($D84,$D$18:$D$90,0)+1,0),0),0)</f>
        <v>0</v>
      </c>
      <c r="AZ84" s="138" cm="1">
        <f t="array" ref="AZ84">$E84*IFERROR(IF($D84&lt;=AZ$5,INDEX($E$15:$E$16,MATCH(AZ$5,$H$5:$CA$5,0)-MATCH($D84,$D$18:$D$90,0)+1,0),0),0)</f>
        <v>0</v>
      </c>
      <c r="BA84" s="138" cm="1">
        <f t="array" ref="BA84">$E84*IFERROR(IF($D84&lt;=BA$5,INDEX($E$15:$E$16,MATCH(BA$5,$H$5:$CA$5,0)-MATCH($D84,$D$18:$D$90,0)+1,0),0),0)</f>
        <v>0</v>
      </c>
      <c r="BB84" s="138" cm="1">
        <f t="array" ref="BB84">$E84*IFERROR(IF($D84&lt;=BB$5,INDEX($E$15:$E$16,MATCH(BB$5,$H$5:$CA$5,0)-MATCH($D84,$D$18:$D$90,0)+1,0),0),0)</f>
        <v>0</v>
      </c>
      <c r="BC84" s="138" cm="1">
        <f t="array" ref="BC84">$E84*IFERROR(IF($D84&lt;=BC$5,INDEX($E$15:$E$16,MATCH(BC$5,$H$5:$CA$5,0)-MATCH($D84,$D$18:$D$90,0)+1,0),0),0)</f>
        <v>0</v>
      </c>
      <c r="BD84" s="138" cm="1">
        <f t="array" ref="BD84">$E84*IFERROR(IF($D84&lt;=BD$5,INDEX($E$15:$E$16,MATCH(BD$5,$H$5:$CA$5,0)-MATCH($D84,$D$18:$D$90,0)+1,0),0),0)</f>
        <v>0</v>
      </c>
      <c r="BE84" s="138" cm="1">
        <f t="array" ref="BE84">$E84*IFERROR(IF($D84&lt;=BE$5,INDEX($E$15:$E$16,MATCH(BE$5,$H$5:$CA$5,0)-MATCH($D84,$D$18:$D$90,0)+1,0),0),0)</f>
        <v>0</v>
      </c>
      <c r="BF84" s="138" cm="1">
        <f t="array" ref="BF84">$E84*IFERROR(IF($D84&lt;=BF$5,INDEX($E$15:$E$16,MATCH(BF$5,$H$5:$CA$5,0)-MATCH($D84,$D$18:$D$90,0)+1,0),0),0)</f>
        <v>0</v>
      </c>
      <c r="BG84" s="138" cm="1">
        <f t="array" ref="BG84">$E84*IFERROR(IF($D84&lt;=BG$5,INDEX($E$15:$E$16,MATCH(BG$5,$H$5:$CA$5,0)-MATCH($D84,$D$18:$D$90,0)+1,0),0),0)</f>
        <v>0</v>
      </c>
      <c r="BH84" s="138" cm="1">
        <f t="array" ref="BH84">$E84*IFERROR(IF($D84&lt;=BH$5,INDEX($E$15:$E$16,MATCH(BH$5,$H$5:$CA$5,0)-MATCH($D84,$D$18:$D$90,0)+1,0),0),0)</f>
        <v>0</v>
      </c>
      <c r="BI84" s="138" cm="1">
        <f t="array" ref="BI84">$E84*IFERROR(IF($D84&lt;=BI$5,INDEX($E$15:$E$16,MATCH(BI$5,$H$5:$CA$5,0)-MATCH($D84,$D$18:$D$90,0)+1,0),0),0)</f>
        <v>0</v>
      </c>
      <c r="BJ84" s="138" cm="1">
        <f t="array" ref="BJ84">$E84*IFERROR(IF($D84&lt;=BJ$5,INDEX($E$15:$E$16,MATCH(BJ$5,$H$5:$CA$5,0)-MATCH($D84,$D$18:$D$90,0)+1,0),0),0)</f>
        <v>0</v>
      </c>
      <c r="BK84" s="138" cm="1">
        <f t="array" ref="BK84">$E84*IFERROR(IF($D84&lt;=BK$5,INDEX($E$15:$E$16,MATCH(BK$5,$H$5:$CA$5,0)-MATCH($D84,$D$18:$D$90,0)+1,0),0),0)</f>
        <v>0</v>
      </c>
      <c r="BL84" s="138" cm="1">
        <f t="array" ref="BL84">$E84*IFERROR(IF($D84&lt;=BL$5,INDEX($E$15:$E$16,MATCH(BL$5,$H$5:$CA$5,0)-MATCH($D84,$D$18:$D$90,0)+1,0),0),0)</f>
        <v>0</v>
      </c>
      <c r="BM84" s="138" cm="1">
        <f t="array" ref="BM84">$E84*IFERROR(IF($D84&lt;=BM$5,INDEX($E$15:$E$16,MATCH(BM$5,$H$5:$CA$5,0)-MATCH($D84,$D$18:$D$90,0)+1,0),0),0)</f>
        <v>0</v>
      </c>
      <c r="BN84" s="138" cm="1">
        <f t="array" ref="BN84">$E84*IFERROR(IF($D84&lt;=BN$5,INDEX($E$15:$E$16,MATCH(BN$5,$H$5:$CA$5,0)-MATCH($D84,$D$18:$D$90,0)+1,0),0),0)</f>
        <v>0</v>
      </c>
      <c r="BO84" s="138" cm="1">
        <f t="array" ref="BO84">$E84*IFERROR(IF($D84&lt;=BO$5,INDEX($E$15:$E$16,MATCH(BO$5,$H$5:$CA$5,0)-MATCH($D84,$D$18:$D$90,0)+1,0),0),0)</f>
        <v>0</v>
      </c>
      <c r="BP84" s="138" cm="1">
        <f t="array" ref="BP84">$E84*IFERROR(IF($D84&lt;=BP$5,INDEX($E$15:$E$16,MATCH(BP$5,$H$5:$CA$5,0)-MATCH($D84,$D$18:$D$90,0)+1,0),0),0)</f>
        <v>0</v>
      </c>
      <c r="BQ84" s="138" cm="1">
        <f t="array" ref="BQ84">$E84*IFERROR(IF($D84&lt;=BQ$5,INDEX($E$15:$E$16,MATCH(BQ$5,$H$5:$CA$5,0)-MATCH($D84,$D$18:$D$90,0)+1,0),0),0)</f>
        <v>0</v>
      </c>
      <c r="BR84" s="138" cm="1">
        <f t="array" ref="BR84">$E84*IFERROR(IF($D84&lt;=BR$5,INDEX($E$15:$E$16,MATCH(BR$5,$H$5:$CA$5,0)-MATCH($D84,$D$18:$D$90,0)+1,0),0),0)</f>
        <v>0</v>
      </c>
      <c r="BS84" s="138" cm="1">
        <f t="array" ref="BS84">$E84*IFERROR(IF($D84&lt;=BS$5,INDEX($E$15:$E$16,MATCH(BS$5,$H$5:$CA$5,0)-MATCH($D84,$D$18:$D$90,0)+1,0),0),0)</f>
        <v>0</v>
      </c>
      <c r="BT84" s="138" cm="1">
        <f t="array" ref="BT84">$E84*IFERROR(IF($D84&lt;=BT$5,INDEX($E$15:$E$16,MATCH(BT$5,$H$5:$CA$5,0)-MATCH($D84,$D$18:$D$90,0)+1,0),0),0)</f>
        <v>0</v>
      </c>
      <c r="BU84" s="138" cm="1">
        <f t="array" ref="BU84">$E84*IFERROR(IF($D84&lt;=BU$5,INDEX($E$15:$E$16,MATCH(BU$5,$H$5:$CA$5,0)-MATCH($D84,$D$18:$D$90,0)+1,0),0),0)</f>
        <v>0</v>
      </c>
      <c r="BV84" s="138" cm="1">
        <f t="array" ref="BV84">$E84*IFERROR(IF($D84&lt;=BV$5,INDEX($E$15:$E$16,MATCH(BV$5,$H$5:$CA$5,0)-MATCH($D84,$D$18:$D$90,0)+1,0),0),0)</f>
        <v>246677.45833333334</v>
      </c>
      <c r="BW84" s="138" cm="1">
        <f t="array" ref="BW84">$E84*IFERROR(IF($D84&lt;=BW$5,INDEX($E$15:$E$16,MATCH(BW$5,$H$5:$CA$5,0)-MATCH($D84,$D$18:$D$90,0)+1,0),0),0)</f>
        <v>246677.45833333334</v>
      </c>
      <c r="BX84" s="138" cm="1">
        <f t="array" ref="BX84">$E84*IFERROR(IF($D84&lt;=BX$5,INDEX($E$15:$E$16,MATCH(BX$5,$H$5:$CA$5,0)-MATCH($D84,$D$18:$D$90,0)+1,0),0),0)</f>
        <v>0</v>
      </c>
      <c r="BY84" s="138" cm="1">
        <f t="array" ref="BY84">$E84*IFERROR(IF($D84&lt;=BY$5,INDEX($E$15:$E$16,MATCH(BY$5,$H$5:$CA$5,0)-MATCH($D84,$D$18:$D$90,0)+1,0),0),0)</f>
        <v>0</v>
      </c>
      <c r="BZ84" s="138" cm="1">
        <f t="array" ref="BZ84">$E84*IFERROR(IF($D84&lt;=BZ$5,INDEX($E$15:$E$16,MATCH(BZ$5,$H$5:$CA$5,0)-MATCH($D84,$D$18:$D$90,0)+1,0),0),0)</f>
        <v>0</v>
      </c>
      <c r="CA84" s="138" cm="1">
        <f t="array" ref="CA84">$E84*IFERROR(IF($D84&lt;=CA$5,INDEX($E$15:$E$16,MATCH(CA$5,$H$5:$CA$5,0)-MATCH($D84,$D$18:$D$90,0)+1,0),0),0)</f>
        <v>0</v>
      </c>
    </row>
    <row r="85" spans="4:79" outlineLevel="1">
      <c r="D85" s="24">
        <f t="shared" si="11"/>
        <v>48091</v>
      </c>
      <c r="E85" s="137" cm="1">
        <f t="array" ref="E85">INDEX($H$7:$CA$7,0,MATCH($D85,$H$5:$CA$5,0))</f>
        <v>552605.02083333337</v>
      </c>
      <c r="H85" s="138" cm="1">
        <f t="array" ref="H85">$E85*IFERROR(IF($D85&lt;=H$5,INDEX($E$15:$E$16,MATCH(H$5,$H$5:$CA$5,0)-MATCH($D85,$D$18:$D$90,0)+1,0),0),0)</f>
        <v>0</v>
      </c>
      <c r="I85" s="138" cm="1">
        <f t="array" ref="I85">$E85*IFERROR(IF($D85&lt;=I$5,INDEX($E$15:$E$16,MATCH(I$5,$H$5:$CA$5,0)-MATCH($D85,$D$18:$D$90,0)+1,0),0),0)</f>
        <v>0</v>
      </c>
      <c r="J85" s="138" cm="1">
        <f t="array" ref="J85">$E85*IFERROR(IF($D85&lt;=J$5,INDEX($E$15:$E$16,MATCH(J$5,$H$5:$CA$5,0)-MATCH($D85,$D$18:$D$90,0)+1,0),0),0)</f>
        <v>0</v>
      </c>
      <c r="K85" s="138" cm="1">
        <f t="array" ref="K85">$E85*IFERROR(IF($D85&lt;=K$5,INDEX($E$15:$E$16,MATCH(K$5,$H$5:$CA$5,0)-MATCH($D85,$D$18:$D$90,0)+1,0),0),0)</f>
        <v>0</v>
      </c>
      <c r="L85" s="138" cm="1">
        <f t="array" ref="L85">$E85*IFERROR(IF($D85&lt;=L$5,INDEX($E$15:$E$16,MATCH(L$5,$H$5:$CA$5,0)-MATCH($D85,$D$18:$D$90,0)+1,0),0),0)</f>
        <v>0</v>
      </c>
      <c r="M85" s="138" cm="1">
        <f t="array" ref="M85">$E85*IFERROR(IF($D85&lt;=M$5,INDEX($E$15:$E$16,MATCH(M$5,$H$5:$CA$5,0)-MATCH($D85,$D$18:$D$90,0)+1,0),0),0)</f>
        <v>0</v>
      </c>
      <c r="N85" s="138" cm="1">
        <f t="array" ref="N85">$E85*IFERROR(IF($D85&lt;=N$5,INDEX($E$15:$E$16,MATCH(N$5,$H$5:$CA$5,0)-MATCH($D85,$D$18:$D$90,0)+1,0),0),0)</f>
        <v>0</v>
      </c>
      <c r="O85" s="138" cm="1">
        <f t="array" ref="O85">$E85*IFERROR(IF($D85&lt;=O$5,INDEX($E$15:$E$16,MATCH(O$5,$H$5:$CA$5,0)-MATCH($D85,$D$18:$D$90,0)+1,0),0),0)</f>
        <v>0</v>
      </c>
      <c r="P85" s="138" cm="1">
        <f t="array" ref="P85">$E85*IFERROR(IF($D85&lt;=P$5,INDEX($E$15:$E$16,MATCH(P$5,$H$5:$CA$5,0)-MATCH($D85,$D$18:$D$90,0)+1,0),0),0)</f>
        <v>0</v>
      </c>
      <c r="Q85" s="138" cm="1">
        <f t="array" ref="Q85">$E85*IFERROR(IF($D85&lt;=Q$5,INDEX($E$15:$E$16,MATCH(Q$5,$H$5:$CA$5,0)-MATCH($D85,$D$18:$D$90,0)+1,0),0),0)</f>
        <v>0</v>
      </c>
      <c r="R85" s="138" cm="1">
        <f t="array" ref="R85">$E85*IFERROR(IF($D85&lt;=R$5,INDEX($E$15:$E$16,MATCH(R$5,$H$5:$CA$5,0)-MATCH($D85,$D$18:$D$90,0)+1,0),0),0)</f>
        <v>0</v>
      </c>
      <c r="S85" s="138" cm="1">
        <f t="array" ref="S85">$E85*IFERROR(IF($D85&lt;=S$5,INDEX($E$15:$E$16,MATCH(S$5,$H$5:$CA$5,0)-MATCH($D85,$D$18:$D$90,0)+1,0),0),0)</f>
        <v>0</v>
      </c>
      <c r="T85" s="138" cm="1">
        <f t="array" ref="T85">$E85*IFERROR(IF($D85&lt;=T$5,INDEX($E$15:$E$16,MATCH(T$5,$H$5:$CA$5,0)-MATCH($D85,$D$18:$D$90,0)+1,0),0),0)</f>
        <v>0</v>
      </c>
      <c r="U85" s="138" cm="1">
        <f t="array" ref="U85">$E85*IFERROR(IF($D85&lt;=U$5,INDEX($E$15:$E$16,MATCH(U$5,$H$5:$CA$5,0)-MATCH($D85,$D$18:$D$90,0)+1,0),0),0)</f>
        <v>0</v>
      </c>
      <c r="V85" s="138" cm="1">
        <f t="array" ref="V85">$E85*IFERROR(IF($D85&lt;=V$5,INDEX($E$15:$E$16,MATCH(V$5,$H$5:$CA$5,0)-MATCH($D85,$D$18:$D$90,0)+1,0),0),0)</f>
        <v>0</v>
      </c>
      <c r="W85" s="138" cm="1">
        <f t="array" ref="W85">$E85*IFERROR(IF($D85&lt;=W$5,INDEX($E$15:$E$16,MATCH(W$5,$H$5:$CA$5,0)-MATCH($D85,$D$18:$D$90,0)+1,0),0),0)</f>
        <v>0</v>
      </c>
      <c r="X85" s="138" cm="1">
        <f t="array" ref="X85">$E85*IFERROR(IF($D85&lt;=X$5,INDEX($E$15:$E$16,MATCH(X$5,$H$5:$CA$5,0)-MATCH($D85,$D$18:$D$90,0)+1,0),0),0)</f>
        <v>0</v>
      </c>
      <c r="Y85" s="138" cm="1">
        <f t="array" ref="Y85">$E85*IFERROR(IF($D85&lt;=Y$5,INDEX($E$15:$E$16,MATCH(Y$5,$H$5:$CA$5,0)-MATCH($D85,$D$18:$D$90,0)+1,0),0),0)</f>
        <v>0</v>
      </c>
      <c r="Z85" s="138" cm="1">
        <f t="array" ref="Z85">$E85*IFERROR(IF($D85&lt;=Z$5,INDEX($E$15:$E$16,MATCH(Z$5,$H$5:$CA$5,0)-MATCH($D85,$D$18:$D$90,0)+1,0),0),0)</f>
        <v>0</v>
      </c>
      <c r="AA85" s="138" cm="1">
        <f t="array" ref="AA85">$E85*IFERROR(IF($D85&lt;=AA$5,INDEX($E$15:$E$16,MATCH(AA$5,$H$5:$CA$5,0)-MATCH($D85,$D$18:$D$90,0)+1,0),0),0)</f>
        <v>0</v>
      </c>
      <c r="AB85" s="138" cm="1">
        <f t="array" ref="AB85">$E85*IFERROR(IF($D85&lt;=AB$5,INDEX($E$15:$E$16,MATCH(AB$5,$H$5:$CA$5,0)-MATCH($D85,$D$18:$D$90,0)+1,0),0),0)</f>
        <v>0</v>
      </c>
      <c r="AC85" s="138" cm="1">
        <f t="array" ref="AC85">$E85*IFERROR(IF($D85&lt;=AC$5,INDEX($E$15:$E$16,MATCH(AC$5,$H$5:$CA$5,0)-MATCH($D85,$D$18:$D$90,0)+1,0),0),0)</f>
        <v>0</v>
      </c>
      <c r="AD85" s="138" cm="1">
        <f t="array" ref="AD85">$E85*IFERROR(IF($D85&lt;=AD$5,INDEX($E$15:$E$16,MATCH(AD$5,$H$5:$CA$5,0)-MATCH($D85,$D$18:$D$90,0)+1,0),0),0)</f>
        <v>0</v>
      </c>
      <c r="AE85" s="138" cm="1">
        <f t="array" ref="AE85">$E85*IFERROR(IF($D85&lt;=AE$5,INDEX($E$15:$E$16,MATCH(AE$5,$H$5:$CA$5,0)-MATCH($D85,$D$18:$D$90,0)+1,0),0),0)</f>
        <v>0</v>
      </c>
      <c r="AF85" s="138" cm="1">
        <f t="array" ref="AF85">$E85*IFERROR(IF($D85&lt;=AF$5,INDEX($E$15:$E$16,MATCH(AF$5,$H$5:$CA$5,0)-MATCH($D85,$D$18:$D$90,0)+1,0),0),0)</f>
        <v>0</v>
      </c>
      <c r="AG85" s="138" cm="1">
        <f t="array" ref="AG85">$E85*IFERROR(IF($D85&lt;=AG$5,INDEX($E$15:$E$16,MATCH(AG$5,$H$5:$CA$5,0)-MATCH($D85,$D$18:$D$90,0)+1,0),0),0)</f>
        <v>0</v>
      </c>
      <c r="AH85" s="138" cm="1">
        <f t="array" ref="AH85">$E85*IFERROR(IF($D85&lt;=AH$5,INDEX($E$15:$E$16,MATCH(AH$5,$H$5:$CA$5,0)-MATCH($D85,$D$18:$D$90,0)+1,0),0),0)</f>
        <v>0</v>
      </c>
      <c r="AI85" s="138" cm="1">
        <f t="array" ref="AI85">$E85*IFERROR(IF($D85&lt;=AI$5,INDEX($E$15:$E$16,MATCH(AI$5,$H$5:$CA$5,0)-MATCH($D85,$D$18:$D$90,0)+1,0),0),0)</f>
        <v>0</v>
      </c>
      <c r="AJ85" s="138" cm="1">
        <f t="array" ref="AJ85">$E85*IFERROR(IF($D85&lt;=AJ$5,INDEX($E$15:$E$16,MATCH(AJ$5,$H$5:$CA$5,0)-MATCH($D85,$D$18:$D$90,0)+1,0),0),0)</f>
        <v>0</v>
      </c>
      <c r="AK85" s="138" cm="1">
        <f t="array" ref="AK85">$E85*IFERROR(IF($D85&lt;=AK$5,INDEX($E$15:$E$16,MATCH(AK$5,$H$5:$CA$5,0)-MATCH($D85,$D$18:$D$90,0)+1,0),0),0)</f>
        <v>0</v>
      </c>
      <c r="AL85" s="138" cm="1">
        <f t="array" ref="AL85">$E85*IFERROR(IF($D85&lt;=AL$5,INDEX($E$15:$E$16,MATCH(AL$5,$H$5:$CA$5,0)-MATCH($D85,$D$18:$D$90,0)+1,0),0),0)</f>
        <v>0</v>
      </c>
      <c r="AM85" s="138" cm="1">
        <f t="array" ref="AM85">$E85*IFERROR(IF($D85&lt;=AM$5,INDEX($E$15:$E$16,MATCH(AM$5,$H$5:$CA$5,0)-MATCH($D85,$D$18:$D$90,0)+1,0),0),0)</f>
        <v>0</v>
      </c>
      <c r="AN85" s="138" cm="1">
        <f t="array" ref="AN85">$E85*IFERROR(IF($D85&lt;=AN$5,INDEX($E$15:$E$16,MATCH(AN$5,$H$5:$CA$5,0)-MATCH($D85,$D$18:$D$90,0)+1,0),0),0)</f>
        <v>0</v>
      </c>
      <c r="AO85" s="138" cm="1">
        <f t="array" ref="AO85">$E85*IFERROR(IF($D85&lt;=AO$5,INDEX($E$15:$E$16,MATCH(AO$5,$H$5:$CA$5,0)-MATCH($D85,$D$18:$D$90,0)+1,0),0),0)</f>
        <v>0</v>
      </c>
      <c r="AP85" s="138" cm="1">
        <f t="array" ref="AP85">$E85*IFERROR(IF($D85&lt;=AP$5,INDEX($E$15:$E$16,MATCH(AP$5,$H$5:$CA$5,0)-MATCH($D85,$D$18:$D$90,0)+1,0),0),0)</f>
        <v>0</v>
      </c>
      <c r="AQ85" s="138" cm="1">
        <f t="array" ref="AQ85">$E85*IFERROR(IF($D85&lt;=AQ$5,INDEX($E$15:$E$16,MATCH(AQ$5,$H$5:$CA$5,0)-MATCH($D85,$D$18:$D$90,0)+1,0),0),0)</f>
        <v>0</v>
      </c>
      <c r="AR85" s="138" cm="1">
        <f t="array" ref="AR85">$E85*IFERROR(IF($D85&lt;=AR$5,INDEX($E$15:$E$16,MATCH(AR$5,$H$5:$CA$5,0)-MATCH($D85,$D$18:$D$90,0)+1,0),0),0)</f>
        <v>0</v>
      </c>
      <c r="AS85" s="138" cm="1">
        <f t="array" ref="AS85">$E85*IFERROR(IF($D85&lt;=AS$5,INDEX($E$15:$E$16,MATCH(AS$5,$H$5:$CA$5,0)-MATCH($D85,$D$18:$D$90,0)+1,0),0),0)</f>
        <v>0</v>
      </c>
      <c r="AT85" s="138" cm="1">
        <f t="array" ref="AT85">$E85*IFERROR(IF($D85&lt;=AT$5,INDEX($E$15:$E$16,MATCH(AT$5,$H$5:$CA$5,0)-MATCH($D85,$D$18:$D$90,0)+1,0),0),0)</f>
        <v>0</v>
      </c>
      <c r="AU85" s="138" cm="1">
        <f t="array" ref="AU85">$E85*IFERROR(IF($D85&lt;=AU$5,INDEX($E$15:$E$16,MATCH(AU$5,$H$5:$CA$5,0)-MATCH($D85,$D$18:$D$90,0)+1,0),0),0)</f>
        <v>0</v>
      </c>
      <c r="AV85" s="138" cm="1">
        <f t="array" ref="AV85">$E85*IFERROR(IF($D85&lt;=AV$5,INDEX($E$15:$E$16,MATCH(AV$5,$H$5:$CA$5,0)-MATCH($D85,$D$18:$D$90,0)+1,0),0),0)</f>
        <v>0</v>
      </c>
      <c r="AW85" s="138" cm="1">
        <f t="array" ref="AW85">$E85*IFERROR(IF($D85&lt;=AW$5,INDEX($E$15:$E$16,MATCH(AW$5,$H$5:$CA$5,0)-MATCH($D85,$D$18:$D$90,0)+1,0),0),0)</f>
        <v>0</v>
      </c>
      <c r="AX85" s="138" cm="1">
        <f t="array" ref="AX85">$E85*IFERROR(IF($D85&lt;=AX$5,INDEX($E$15:$E$16,MATCH(AX$5,$H$5:$CA$5,0)-MATCH($D85,$D$18:$D$90,0)+1,0),0),0)</f>
        <v>0</v>
      </c>
      <c r="AY85" s="138" cm="1">
        <f t="array" ref="AY85">$E85*IFERROR(IF($D85&lt;=AY$5,INDEX($E$15:$E$16,MATCH(AY$5,$H$5:$CA$5,0)-MATCH($D85,$D$18:$D$90,0)+1,0),0),0)</f>
        <v>0</v>
      </c>
      <c r="AZ85" s="138" cm="1">
        <f t="array" ref="AZ85">$E85*IFERROR(IF($D85&lt;=AZ$5,INDEX($E$15:$E$16,MATCH(AZ$5,$H$5:$CA$5,0)-MATCH($D85,$D$18:$D$90,0)+1,0),0),0)</f>
        <v>0</v>
      </c>
      <c r="BA85" s="138" cm="1">
        <f t="array" ref="BA85">$E85*IFERROR(IF($D85&lt;=BA$5,INDEX($E$15:$E$16,MATCH(BA$5,$H$5:$CA$5,0)-MATCH($D85,$D$18:$D$90,0)+1,0),0),0)</f>
        <v>0</v>
      </c>
      <c r="BB85" s="138" cm="1">
        <f t="array" ref="BB85">$E85*IFERROR(IF($D85&lt;=BB$5,INDEX($E$15:$E$16,MATCH(BB$5,$H$5:$CA$5,0)-MATCH($D85,$D$18:$D$90,0)+1,0),0),0)</f>
        <v>0</v>
      </c>
      <c r="BC85" s="138" cm="1">
        <f t="array" ref="BC85">$E85*IFERROR(IF($D85&lt;=BC$5,INDEX($E$15:$E$16,MATCH(BC$5,$H$5:$CA$5,0)-MATCH($D85,$D$18:$D$90,0)+1,0),0),0)</f>
        <v>0</v>
      </c>
      <c r="BD85" s="138" cm="1">
        <f t="array" ref="BD85">$E85*IFERROR(IF($D85&lt;=BD$5,INDEX($E$15:$E$16,MATCH(BD$5,$H$5:$CA$5,0)-MATCH($D85,$D$18:$D$90,0)+1,0),0),0)</f>
        <v>0</v>
      </c>
      <c r="BE85" s="138" cm="1">
        <f t="array" ref="BE85">$E85*IFERROR(IF($D85&lt;=BE$5,INDEX($E$15:$E$16,MATCH(BE$5,$H$5:$CA$5,0)-MATCH($D85,$D$18:$D$90,0)+1,0),0),0)</f>
        <v>0</v>
      </c>
      <c r="BF85" s="138" cm="1">
        <f t="array" ref="BF85">$E85*IFERROR(IF($D85&lt;=BF$5,INDEX($E$15:$E$16,MATCH(BF$5,$H$5:$CA$5,0)-MATCH($D85,$D$18:$D$90,0)+1,0),0),0)</f>
        <v>0</v>
      </c>
      <c r="BG85" s="138" cm="1">
        <f t="array" ref="BG85">$E85*IFERROR(IF($D85&lt;=BG$5,INDEX($E$15:$E$16,MATCH(BG$5,$H$5:$CA$5,0)-MATCH($D85,$D$18:$D$90,0)+1,0),0),0)</f>
        <v>0</v>
      </c>
      <c r="BH85" s="138" cm="1">
        <f t="array" ref="BH85">$E85*IFERROR(IF($D85&lt;=BH$5,INDEX($E$15:$E$16,MATCH(BH$5,$H$5:$CA$5,0)-MATCH($D85,$D$18:$D$90,0)+1,0),0),0)</f>
        <v>0</v>
      </c>
      <c r="BI85" s="138" cm="1">
        <f t="array" ref="BI85">$E85*IFERROR(IF($D85&lt;=BI$5,INDEX($E$15:$E$16,MATCH(BI$5,$H$5:$CA$5,0)-MATCH($D85,$D$18:$D$90,0)+1,0),0),0)</f>
        <v>0</v>
      </c>
      <c r="BJ85" s="138" cm="1">
        <f t="array" ref="BJ85">$E85*IFERROR(IF($D85&lt;=BJ$5,INDEX($E$15:$E$16,MATCH(BJ$5,$H$5:$CA$5,0)-MATCH($D85,$D$18:$D$90,0)+1,0),0),0)</f>
        <v>0</v>
      </c>
      <c r="BK85" s="138" cm="1">
        <f t="array" ref="BK85">$E85*IFERROR(IF($D85&lt;=BK$5,INDEX($E$15:$E$16,MATCH(BK$5,$H$5:$CA$5,0)-MATCH($D85,$D$18:$D$90,0)+1,0),0),0)</f>
        <v>0</v>
      </c>
      <c r="BL85" s="138" cm="1">
        <f t="array" ref="BL85">$E85*IFERROR(IF($D85&lt;=BL$5,INDEX($E$15:$E$16,MATCH(BL$5,$H$5:$CA$5,0)-MATCH($D85,$D$18:$D$90,0)+1,0),0),0)</f>
        <v>0</v>
      </c>
      <c r="BM85" s="138" cm="1">
        <f t="array" ref="BM85">$E85*IFERROR(IF($D85&lt;=BM$5,INDEX($E$15:$E$16,MATCH(BM$5,$H$5:$CA$5,0)-MATCH($D85,$D$18:$D$90,0)+1,0),0),0)</f>
        <v>0</v>
      </c>
      <c r="BN85" s="138" cm="1">
        <f t="array" ref="BN85">$E85*IFERROR(IF($D85&lt;=BN$5,INDEX($E$15:$E$16,MATCH(BN$5,$H$5:$CA$5,0)-MATCH($D85,$D$18:$D$90,0)+1,0),0),0)</f>
        <v>0</v>
      </c>
      <c r="BO85" s="138" cm="1">
        <f t="array" ref="BO85">$E85*IFERROR(IF($D85&lt;=BO$5,INDEX($E$15:$E$16,MATCH(BO$5,$H$5:$CA$5,0)-MATCH($D85,$D$18:$D$90,0)+1,0),0),0)</f>
        <v>0</v>
      </c>
      <c r="BP85" s="138" cm="1">
        <f t="array" ref="BP85">$E85*IFERROR(IF($D85&lt;=BP$5,INDEX($E$15:$E$16,MATCH(BP$5,$H$5:$CA$5,0)-MATCH($D85,$D$18:$D$90,0)+1,0),0),0)</f>
        <v>0</v>
      </c>
      <c r="BQ85" s="138" cm="1">
        <f t="array" ref="BQ85">$E85*IFERROR(IF($D85&lt;=BQ$5,INDEX($E$15:$E$16,MATCH(BQ$5,$H$5:$CA$5,0)-MATCH($D85,$D$18:$D$90,0)+1,0),0),0)</f>
        <v>0</v>
      </c>
      <c r="BR85" s="138" cm="1">
        <f t="array" ref="BR85">$E85*IFERROR(IF($D85&lt;=BR$5,INDEX($E$15:$E$16,MATCH(BR$5,$H$5:$CA$5,0)-MATCH($D85,$D$18:$D$90,0)+1,0),0),0)</f>
        <v>0</v>
      </c>
      <c r="BS85" s="138" cm="1">
        <f t="array" ref="BS85">$E85*IFERROR(IF($D85&lt;=BS$5,INDEX($E$15:$E$16,MATCH(BS$5,$H$5:$CA$5,0)-MATCH($D85,$D$18:$D$90,0)+1,0),0),0)</f>
        <v>0</v>
      </c>
      <c r="BT85" s="138" cm="1">
        <f t="array" ref="BT85">$E85*IFERROR(IF($D85&lt;=BT$5,INDEX($E$15:$E$16,MATCH(BT$5,$H$5:$CA$5,0)-MATCH($D85,$D$18:$D$90,0)+1,0),0),0)</f>
        <v>0</v>
      </c>
      <c r="BU85" s="138" cm="1">
        <f t="array" ref="BU85">$E85*IFERROR(IF($D85&lt;=BU$5,INDEX($E$15:$E$16,MATCH(BU$5,$H$5:$CA$5,0)-MATCH($D85,$D$18:$D$90,0)+1,0),0),0)</f>
        <v>0</v>
      </c>
      <c r="BV85" s="138" cm="1">
        <f t="array" ref="BV85">$E85*IFERROR(IF($D85&lt;=BV$5,INDEX($E$15:$E$16,MATCH(BV$5,$H$5:$CA$5,0)-MATCH($D85,$D$18:$D$90,0)+1,0),0),0)</f>
        <v>0</v>
      </c>
      <c r="BW85" s="138" cm="1">
        <f t="array" ref="BW85">$E85*IFERROR(IF($D85&lt;=BW$5,INDEX($E$15:$E$16,MATCH(BW$5,$H$5:$CA$5,0)-MATCH($D85,$D$18:$D$90,0)+1,0),0),0)</f>
        <v>276302.51041666669</v>
      </c>
      <c r="BX85" s="138" cm="1">
        <f t="array" ref="BX85">$E85*IFERROR(IF($D85&lt;=BX$5,INDEX($E$15:$E$16,MATCH(BX$5,$H$5:$CA$5,0)-MATCH($D85,$D$18:$D$90,0)+1,0),0),0)</f>
        <v>276302.51041666669</v>
      </c>
      <c r="BY85" s="138" cm="1">
        <f t="array" ref="BY85">$E85*IFERROR(IF($D85&lt;=BY$5,INDEX($E$15:$E$16,MATCH(BY$5,$H$5:$CA$5,0)-MATCH($D85,$D$18:$D$90,0)+1,0),0),0)</f>
        <v>0</v>
      </c>
      <c r="BZ85" s="138" cm="1">
        <f t="array" ref="BZ85">$E85*IFERROR(IF($D85&lt;=BZ$5,INDEX($E$15:$E$16,MATCH(BZ$5,$H$5:$CA$5,0)-MATCH($D85,$D$18:$D$90,0)+1,0),0),0)</f>
        <v>0</v>
      </c>
      <c r="CA85" s="138" cm="1">
        <f t="array" ref="CA85">$E85*IFERROR(IF($D85&lt;=CA$5,INDEX($E$15:$E$16,MATCH(CA$5,$H$5:$CA$5,0)-MATCH($D85,$D$18:$D$90,0)+1,0),0),0)</f>
        <v>0</v>
      </c>
    </row>
    <row r="86" spans="4:79" outlineLevel="1">
      <c r="D86" s="24">
        <f t="shared" si="11"/>
        <v>48121</v>
      </c>
      <c r="E86" s="137" cm="1">
        <f t="array" ref="E86">INDEX($H$7:$CA$7,0,MATCH($D86,$H$5:$CA$5,0))</f>
        <v>525267.41666666674</v>
      </c>
      <c r="H86" s="138" cm="1">
        <f t="array" ref="H86">$E86*IFERROR(IF($D86&lt;=H$5,INDEX($E$15:$E$16,MATCH(H$5,$H$5:$CA$5,0)-MATCH($D86,$D$18:$D$90,0)+1,0),0),0)</f>
        <v>0</v>
      </c>
      <c r="I86" s="138" cm="1">
        <f t="array" ref="I86">$E86*IFERROR(IF($D86&lt;=I$5,INDEX($E$15:$E$16,MATCH(I$5,$H$5:$CA$5,0)-MATCH($D86,$D$18:$D$90,0)+1,0),0),0)</f>
        <v>0</v>
      </c>
      <c r="J86" s="138" cm="1">
        <f t="array" ref="J86">$E86*IFERROR(IF($D86&lt;=J$5,INDEX($E$15:$E$16,MATCH(J$5,$H$5:$CA$5,0)-MATCH($D86,$D$18:$D$90,0)+1,0),0),0)</f>
        <v>0</v>
      </c>
      <c r="K86" s="138" cm="1">
        <f t="array" ref="K86">$E86*IFERROR(IF($D86&lt;=K$5,INDEX($E$15:$E$16,MATCH(K$5,$H$5:$CA$5,0)-MATCH($D86,$D$18:$D$90,0)+1,0),0),0)</f>
        <v>0</v>
      </c>
      <c r="L86" s="138" cm="1">
        <f t="array" ref="L86">$E86*IFERROR(IF($D86&lt;=L$5,INDEX($E$15:$E$16,MATCH(L$5,$H$5:$CA$5,0)-MATCH($D86,$D$18:$D$90,0)+1,0),0),0)</f>
        <v>0</v>
      </c>
      <c r="M86" s="138" cm="1">
        <f t="array" ref="M86">$E86*IFERROR(IF($D86&lt;=M$5,INDEX($E$15:$E$16,MATCH(M$5,$H$5:$CA$5,0)-MATCH($D86,$D$18:$D$90,0)+1,0),0),0)</f>
        <v>0</v>
      </c>
      <c r="N86" s="138" cm="1">
        <f t="array" ref="N86">$E86*IFERROR(IF($D86&lt;=N$5,INDEX($E$15:$E$16,MATCH(N$5,$H$5:$CA$5,0)-MATCH($D86,$D$18:$D$90,0)+1,0),0),0)</f>
        <v>0</v>
      </c>
      <c r="O86" s="138" cm="1">
        <f t="array" ref="O86">$E86*IFERROR(IF($D86&lt;=O$5,INDEX($E$15:$E$16,MATCH(O$5,$H$5:$CA$5,0)-MATCH($D86,$D$18:$D$90,0)+1,0),0),0)</f>
        <v>0</v>
      </c>
      <c r="P86" s="138" cm="1">
        <f t="array" ref="P86">$E86*IFERROR(IF($D86&lt;=P$5,INDEX($E$15:$E$16,MATCH(P$5,$H$5:$CA$5,0)-MATCH($D86,$D$18:$D$90,0)+1,0),0),0)</f>
        <v>0</v>
      </c>
      <c r="Q86" s="138" cm="1">
        <f t="array" ref="Q86">$E86*IFERROR(IF($D86&lt;=Q$5,INDEX($E$15:$E$16,MATCH(Q$5,$H$5:$CA$5,0)-MATCH($D86,$D$18:$D$90,0)+1,0),0),0)</f>
        <v>0</v>
      </c>
      <c r="R86" s="138" cm="1">
        <f t="array" ref="R86">$E86*IFERROR(IF($D86&lt;=R$5,INDEX($E$15:$E$16,MATCH(R$5,$H$5:$CA$5,0)-MATCH($D86,$D$18:$D$90,0)+1,0),0),0)</f>
        <v>0</v>
      </c>
      <c r="S86" s="138" cm="1">
        <f t="array" ref="S86">$E86*IFERROR(IF($D86&lt;=S$5,INDEX($E$15:$E$16,MATCH(S$5,$H$5:$CA$5,0)-MATCH($D86,$D$18:$D$90,0)+1,0),0),0)</f>
        <v>0</v>
      </c>
      <c r="T86" s="138" cm="1">
        <f t="array" ref="T86">$E86*IFERROR(IF($D86&lt;=T$5,INDEX($E$15:$E$16,MATCH(T$5,$H$5:$CA$5,0)-MATCH($D86,$D$18:$D$90,0)+1,0),0),0)</f>
        <v>0</v>
      </c>
      <c r="U86" s="138" cm="1">
        <f t="array" ref="U86">$E86*IFERROR(IF($D86&lt;=U$5,INDEX($E$15:$E$16,MATCH(U$5,$H$5:$CA$5,0)-MATCH($D86,$D$18:$D$90,0)+1,0),0),0)</f>
        <v>0</v>
      </c>
      <c r="V86" s="138" cm="1">
        <f t="array" ref="V86">$E86*IFERROR(IF($D86&lt;=V$5,INDEX($E$15:$E$16,MATCH(V$5,$H$5:$CA$5,0)-MATCH($D86,$D$18:$D$90,0)+1,0),0),0)</f>
        <v>0</v>
      </c>
      <c r="W86" s="138" cm="1">
        <f t="array" ref="W86">$E86*IFERROR(IF($D86&lt;=W$5,INDEX($E$15:$E$16,MATCH(W$5,$H$5:$CA$5,0)-MATCH($D86,$D$18:$D$90,0)+1,0),0),0)</f>
        <v>0</v>
      </c>
      <c r="X86" s="138" cm="1">
        <f t="array" ref="X86">$E86*IFERROR(IF($D86&lt;=X$5,INDEX($E$15:$E$16,MATCH(X$5,$H$5:$CA$5,0)-MATCH($D86,$D$18:$D$90,0)+1,0),0),0)</f>
        <v>0</v>
      </c>
      <c r="Y86" s="138" cm="1">
        <f t="array" ref="Y86">$E86*IFERROR(IF($D86&lt;=Y$5,INDEX($E$15:$E$16,MATCH(Y$5,$H$5:$CA$5,0)-MATCH($D86,$D$18:$D$90,0)+1,0),0),0)</f>
        <v>0</v>
      </c>
      <c r="Z86" s="138" cm="1">
        <f t="array" ref="Z86">$E86*IFERROR(IF($D86&lt;=Z$5,INDEX($E$15:$E$16,MATCH(Z$5,$H$5:$CA$5,0)-MATCH($D86,$D$18:$D$90,0)+1,0),0),0)</f>
        <v>0</v>
      </c>
      <c r="AA86" s="138" cm="1">
        <f t="array" ref="AA86">$E86*IFERROR(IF($D86&lt;=AA$5,INDEX($E$15:$E$16,MATCH(AA$5,$H$5:$CA$5,0)-MATCH($D86,$D$18:$D$90,0)+1,0),0),0)</f>
        <v>0</v>
      </c>
      <c r="AB86" s="138" cm="1">
        <f t="array" ref="AB86">$E86*IFERROR(IF($D86&lt;=AB$5,INDEX($E$15:$E$16,MATCH(AB$5,$H$5:$CA$5,0)-MATCH($D86,$D$18:$D$90,0)+1,0),0),0)</f>
        <v>0</v>
      </c>
      <c r="AC86" s="138" cm="1">
        <f t="array" ref="AC86">$E86*IFERROR(IF($D86&lt;=AC$5,INDEX($E$15:$E$16,MATCH(AC$5,$H$5:$CA$5,0)-MATCH($D86,$D$18:$D$90,0)+1,0),0),0)</f>
        <v>0</v>
      </c>
      <c r="AD86" s="138" cm="1">
        <f t="array" ref="AD86">$E86*IFERROR(IF($D86&lt;=AD$5,INDEX($E$15:$E$16,MATCH(AD$5,$H$5:$CA$5,0)-MATCH($D86,$D$18:$D$90,0)+1,0),0),0)</f>
        <v>0</v>
      </c>
      <c r="AE86" s="138" cm="1">
        <f t="array" ref="AE86">$E86*IFERROR(IF($D86&lt;=AE$5,INDEX($E$15:$E$16,MATCH(AE$5,$H$5:$CA$5,0)-MATCH($D86,$D$18:$D$90,0)+1,0),0),0)</f>
        <v>0</v>
      </c>
      <c r="AF86" s="138" cm="1">
        <f t="array" ref="AF86">$E86*IFERROR(IF($D86&lt;=AF$5,INDEX($E$15:$E$16,MATCH(AF$5,$H$5:$CA$5,0)-MATCH($D86,$D$18:$D$90,0)+1,0),0),0)</f>
        <v>0</v>
      </c>
      <c r="AG86" s="138" cm="1">
        <f t="array" ref="AG86">$E86*IFERROR(IF($D86&lt;=AG$5,INDEX($E$15:$E$16,MATCH(AG$5,$H$5:$CA$5,0)-MATCH($D86,$D$18:$D$90,0)+1,0),0),0)</f>
        <v>0</v>
      </c>
      <c r="AH86" s="138" cm="1">
        <f t="array" ref="AH86">$E86*IFERROR(IF($D86&lt;=AH$5,INDEX($E$15:$E$16,MATCH(AH$5,$H$5:$CA$5,0)-MATCH($D86,$D$18:$D$90,0)+1,0),0),0)</f>
        <v>0</v>
      </c>
      <c r="AI86" s="138" cm="1">
        <f t="array" ref="AI86">$E86*IFERROR(IF($D86&lt;=AI$5,INDEX($E$15:$E$16,MATCH(AI$5,$H$5:$CA$5,0)-MATCH($D86,$D$18:$D$90,0)+1,0),0),0)</f>
        <v>0</v>
      </c>
      <c r="AJ86" s="138" cm="1">
        <f t="array" ref="AJ86">$E86*IFERROR(IF($D86&lt;=AJ$5,INDEX($E$15:$E$16,MATCH(AJ$5,$H$5:$CA$5,0)-MATCH($D86,$D$18:$D$90,0)+1,0),0),0)</f>
        <v>0</v>
      </c>
      <c r="AK86" s="138" cm="1">
        <f t="array" ref="AK86">$E86*IFERROR(IF($D86&lt;=AK$5,INDEX($E$15:$E$16,MATCH(AK$5,$H$5:$CA$5,0)-MATCH($D86,$D$18:$D$90,0)+1,0),0),0)</f>
        <v>0</v>
      </c>
      <c r="AL86" s="138" cm="1">
        <f t="array" ref="AL86">$E86*IFERROR(IF($D86&lt;=AL$5,INDEX($E$15:$E$16,MATCH(AL$5,$H$5:$CA$5,0)-MATCH($D86,$D$18:$D$90,0)+1,0),0),0)</f>
        <v>0</v>
      </c>
      <c r="AM86" s="138" cm="1">
        <f t="array" ref="AM86">$E86*IFERROR(IF($D86&lt;=AM$5,INDEX($E$15:$E$16,MATCH(AM$5,$H$5:$CA$5,0)-MATCH($D86,$D$18:$D$90,0)+1,0),0),0)</f>
        <v>0</v>
      </c>
      <c r="AN86" s="138" cm="1">
        <f t="array" ref="AN86">$E86*IFERROR(IF($D86&lt;=AN$5,INDEX($E$15:$E$16,MATCH(AN$5,$H$5:$CA$5,0)-MATCH($D86,$D$18:$D$90,0)+1,0),0),0)</f>
        <v>0</v>
      </c>
      <c r="AO86" s="138" cm="1">
        <f t="array" ref="AO86">$E86*IFERROR(IF($D86&lt;=AO$5,INDEX($E$15:$E$16,MATCH(AO$5,$H$5:$CA$5,0)-MATCH($D86,$D$18:$D$90,0)+1,0),0),0)</f>
        <v>0</v>
      </c>
      <c r="AP86" s="138" cm="1">
        <f t="array" ref="AP86">$E86*IFERROR(IF($D86&lt;=AP$5,INDEX($E$15:$E$16,MATCH(AP$5,$H$5:$CA$5,0)-MATCH($D86,$D$18:$D$90,0)+1,0),0),0)</f>
        <v>0</v>
      </c>
      <c r="AQ86" s="138" cm="1">
        <f t="array" ref="AQ86">$E86*IFERROR(IF($D86&lt;=AQ$5,INDEX($E$15:$E$16,MATCH(AQ$5,$H$5:$CA$5,0)-MATCH($D86,$D$18:$D$90,0)+1,0),0),0)</f>
        <v>0</v>
      </c>
      <c r="AR86" s="138" cm="1">
        <f t="array" ref="AR86">$E86*IFERROR(IF($D86&lt;=AR$5,INDEX($E$15:$E$16,MATCH(AR$5,$H$5:$CA$5,0)-MATCH($D86,$D$18:$D$90,0)+1,0),0),0)</f>
        <v>0</v>
      </c>
      <c r="AS86" s="138" cm="1">
        <f t="array" ref="AS86">$E86*IFERROR(IF($D86&lt;=AS$5,INDEX($E$15:$E$16,MATCH(AS$5,$H$5:$CA$5,0)-MATCH($D86,$D$18:$D$90,0)+1,0),0),0)</f>
        <v>0</v>
      </c>
      <c r="AT86" s="138" cm="1">
        <f t="array" ref="AT86">$E86*IFERROR(IF($D86&lt;=AT$5,INDEX($E$15:$E$16,MATCH(AT$5,$H$5:$CA$5,0)-MATCH($D86,$D$18:$D$90,0)+1,0),0),0)</f>
        <v>0</v>
      </c>
      <c r="AU86" s="138" cm="1">
        <f t="array" ref="AU86">$E86*IFERROR(IF($D86&lt;=AU$5,INDEX($E$15:$E$16,MATCH(AU$5,$H$5:$CA$5,0)-MATCH($D86,$D$18:$D$90,0)+1,0),0),0)</f>
        <v>0</v>
      </c>
      <c r="AV86" s="138" cm="1">
        <f t="array" ref="AV86">$E86*IFERROR(IF($D86&lt;=AV$5,INDEX($E$15:$E$16,MATCH(AV$5,$H$5:$CA$5,0)-MATCH($D86,$D$18:$D$90,0)+1,0),0),0)</f>
        <v>0</v>
      </c>
      <c r="AW86" s="138" cm="1">
        <f t="array" ref="AW86">$E86*IFERROR(IF($D86&lt;=AW$5,INDEX($E$15:$E$16,MATCH(AW$5,$H$5:$CA$5,0)-MATCH($D86,$D$18:$D$90,0)+1,0),0),0)</f>
        <v>0</v>
      </c>
      <c r="AX86" s="138" cm="1">
        <f t="array" ref="AX86">$E86*IFERROR(IF($D86&lt;=AX$5,INDEX($E$15:$E$16,MATCH(AX$5,$H$5:$CA$5,0)-MATCH($D86,$D$18:$D$90,0)+1,0),0),0)</f>
        <v>0</v>
      </c>
      <c r="AY86" s="138" cm="1">
        <f t="array" ref="AY86">$E86*IFERROR(IF($D86&lt;=AY$5,INDEX($E$15:$E$16,MATCH(AY$5,$H$5:$CA$5,0)-MATCH($D86,$D$18:$D$90,0)+1,0),0),0)</f>
        <v>0</v>
      </c>
      <c r="AZ86" s="138" cm="1">
        <f t="array" ref="AZ86">$E86*IFERROR(IF($D86&lt;=AZ$5,INDEX($E$15:$E$16,MATCH(AZ$5,$H$5:$CA$5,0)-MATCH($D86,$D$18:$D$90,0)+1,0),0),0)</f>
        <v>0</v>
      </c>
      <c r="BA86" s="138" cm="1">
        <f t="array" ref="BA86">$E86*IFERROR(IF($D86&lt;=BA$5,INDEX($E$15:$E$16,MATCH(BA$5,$H$5:$CA$5,0)-MATCH($D86,$D$18:$D$90,0)+1,0),0),0)</f>
        <v>0</v>
      </c>
      <c r="BB86" s="138" cm="1">
        <f t="array" ref="BB86">$E86*IFERROR(IF($D86&lt;=BB$5,INDEX($E$15:$E$16,MATCH(BB$5,$H$5:$CA$5,0)-MATCH($D86,$D$18:$D$90,0)+1,0),0),0)</f>
        <v>0</v>
      </c>
      <c r="BC86" s="138" cm="1">
        <f t="array" ref="BC86">$E86*IFERROR(IF($D86&lt;=BC$5,INDEX($E$15:$E$16,MATCH(BC$5,$H$5:$CA$5,0)-MATCH($D86,$D$18:$D$90,0)+1,0),0),0)</f>
        <v>0</v>
      </c>
      <c r="BD86" s="138" cm="1">
        <f t="array" ref="BD86">$E86*IFERROR(IF($D86&lt;=BD$5,INDEX($E$15:$E$16,MATCH(BD$5,$H$5:$CA$5,0)-MATCH($D86,$D$18:$D$90,0)+1,0),0),0)</f>
        <v>0</v>
      </c>
      <c r="BE86" s="138" cm="1">
        <f t="array" ref="BE86">$E86*IFERROR(IF($D86&lt;=BE$5,INDEX($E$15:$E$16,MATCH(BE$5,$H$5:$CA$5,0)-MATCH($D86,$D$18:$D$90,0)+1,0),0),0)</f>
        <v>0</v>
      </c>
      <c r="BF86" s="138" cm="1">
        <f t="array" ref="BF86">$E86*IFERROR(IF($D86&lt;=BF$5,INDEX($E$15:$E$16,MATCH(BF$5,$H$5:$CA$5,0)-MATCH($D86,$D$18:$D$90,0)+1,0),0),0)</f>
        <v>0</v>
      </c>
      <c r="BG86" s="138" cm="1">
        <f t="array" ref="BG86">$E86*IFERROR(IF($D86&lt;=BG$5,INDEX($E$15:$E$16,MATCH(BG$5,$H$5:$CA$5,0)-MATCH($D86,$D$18:$D$90,0)+1,0),0),0)</f>
        <v>0</v>
      </c>
      <c r="BH86" s="138" cm="1">
        <f t="array" ref="BH86">$E86*IFERROR(IF($D86&lt;=BH$5,INDEX($E$15:$E$16,MATCH(BH$5,$H$5:$CA$5,0)-MATCH($D86,$D$18:$D$90,0)+1,0),0),0)</f>
        <v>0</v>
      </c>
      <c r="BI86" s="138" cm="1">
        <f t="array" ref="BI86">$E86*IFERROR(IF($D86&lt;=BI$5,INDEX($E$15:$E$16,MATCH(BI$5,$H$5:$CA$5,0)-MATCH($D86,$D$18:$D$90,0)+1,0),0),0)</f>
        <v>0</v>
      </c>
      <c r="BJ86" s="138" cm="1">
        <f t="array" ref="BJ86">$E86*IFERROR(IF($D86&lt;=BJ$5,INDEX($E$15:$E$16,MATCH(BJ$5,$H$5:$CA$5,0)-MATCH($D86,$D$18:$D$90,0)+1,0),0),0)</f>
        <v>0</v>
      </c>
      <c r="BK86" s="138" cm="1">
        <f t="array" ref="BK86">$E86*IFERROR(IF($D86&lt;=BK$5,INDEX($E$15:$E$16,MATCH(BK$5,$H$5:$CA$5,0)-MATCH($D86,$D$18:$D$90,0)+1,0),0),0)</f>
        <v>0</v>
      </c>
      <c r="BL86" s="138" cm="1">
        <f t="array" ref="BL86">$E86*IFERROR(IF($D86&lt;=BL$5,INDEX($E$15:$E$16,MATCH(BL$5,$H$5:$CA$5,0)-MATCH($D86,$D$18:$D$90,0)+1,0),0),0)</f>
        <v>0</v>
      </c>
      <c r="BM86" s="138" cm="1">
        <f t="array" ref="BM86">$E86*IFERROR(IF($D86&lt;=BM$5,INDEX($E$15:$E$16,MATCH(BM$5,$H$5:$CA$5,0)-MATCH($D86,$D$18:$D$90,0)+1,0),0),0)</f>
        <v>0</v>
      </c>
      <c r="BN86" s="138" cm="1">
        <f t="array" ref="BN86">$E86*IFERROR(IF($D86&lt;=BN$5,INDEX($E$15:$E$16,MATCH(BN$5,$H$5:$CA$5,0)-MATCH($D86,$D$18:$D$90,0)+1,0),0),0)</f>
        <v>0</v>
      </c>
      <c r="BO86" s="138" cm="1">
        <f t="array" ref="BO86">$E86*IFERROR(IF($D86&lt;=BO$5,INDEX($E$15:$E$16,MATCH(BO$5,$H$5:$CA$5,0)-MATCH($D86,$D$18:$D$90,0)+1,0),0),0)</f>
        <v>0</v>
      </c>
      <c r="BP86" s="138" cm="1">
        <f t="array" ref="BP86">$E86*IFERROR(IF($D86&lt;=BP$5,INDEX($E$15:$E$16,MATCH(BP$5,$H$5:$CA$5,0)-MATCH($D86,$D$18:$D$90,0)+1,0),0),0)</f>
        <v>0</v>
      </c>
      <c r="BQ86" s="138" cm="1">
        <f t="array" ref="BQ86">$E86*IFERROR(IF($D86&lt;=BQ$5,INDEX($E$15:$E$16,MATCH(BQ$5,$H$5:$CA$5,0)-MATCH($D86,$D$18:$D$90,0)+1,0),0),0)</f>
        <v>0</v>
      </c>
      <c r="BR86" s="138" cm="1">
        <f t="array" ref="BR86">$E86*IFERROR(IF($D86&lt;=BR$5,INDEX($E$15:$E$16,MATCH(BR$5,$H$5:$CA$5,0)-MATCH($D86,$D$18:$D$90,0)+1,0),0),0)</f>
        <v>0</v>
      </c>
      <c r="BS86" s="138" cm="1">
        <f t="array" ref="BS86">$E86*IFERROR(IF($D86&lt;=BS$5,INDEX($E$15:$E$16,MATCH(BS$5,$H$5:$CA$5,0)-MATCH($D86,$D$18:$D$90,0)+1,0),0),0)</f>
        <v>0</v>
      </c>
      <c r="BT86" s="138" cm="1">
        <f t="array" ref="BT86">$E86*IFERROR(IF($D86&lt;=BT$5,INDEX($E$15:$E$16,MATCH(BT$5,$H$5:$CA$5,0)-MATCH($D86,$D$18:$D$90,0)+1,0),0),0)</f>
        <v>0</v>
      </c>
      <c r="BU86" s="138" cm="1">
        <f t="array" ref="BU86">$E86*IFERROR(IF($D86&lt;=BU$5,INDEX($E$15:$E$16,MATCH(BU$5,$H$5:$CA$5,0)-MATCH($D86,$D$18:$D$90,0)+1,0),0),0)</f>
        <v>0</v>
      </c>
      <c r="BV86" s="138" cm="1">
        <f t="array" ref="BV86">$E86*IFERROR(IF($D86&lt;=BV$5,INDEX($E$15:$E$16,MATCH(BV$5,$H$5:$CA$5,0)-MATCH($D86,$D$18:$D$90,0)+1,0),0),0)</f>
        <v>0</v>
      </c>
      <c r="BW86" s="138" cm="1">
        <f t="array" ref="BW86">$E86*IFERROR(IF($D86&lt;=BW$5,INDEX($E$15:$E$16,MATCH(BW$5,$H$5:$CA$5,0)-MATCH($D86,$D$18:$D$90,0)+1,0),0),0)</f>
        <v>0</v>
      </c>
      <c r="BX86" s="138" cm="1">
        <f t="array" ref="BX86">$E86*IFERROR(IF($D86&lt;=BX$5,INDEX($E$15:$E$16,MATCH(BX$5,$H$5:$CA$5,0)-MATCH($D86,$D$18:$D$90,0)+1,0),0),0)</f>
        <v>262633.70833333337</v>
      </c>
      <c r="BY86" s="138" cm="1">
        <f t="array" ref="BY86">$E86*IFERROR(IF($D86&lt;=BY$5,INDEX($E$15:$E$16,MATCH(BY$5,$H$5:$CA$5,0)-MATCH($D86,$D$18:$D$90,0)+1,0),0),0)</f>
        <v>262633.70833333337</v>
      </c>
      <c r="BZ86" s="138" cm="1">
        <f t="array" ref="BZ86">$E86*IFERROR(IF($D86&lt;=BZ$5,INDEX($E$15:$E$16,MATCH(BZ$5,$H$5:$CA$5,0)-MATCH($D86,$D$18:$D$90,0)+1,0),0),0)</f>
        <v>0</v>
      </c>
      <c r="CA86" s="138" cm="1">
        <f t="array" ref="CA86">$E86*IFERROR(IF($D86&lt;=CA$5,INDEX($E$15:$E$16,MATCH(CA$5,$H$5:$CA$5,0)-MATCH($D86,$D$18:$D$90,0)+1,0),0),0)</f>
        <v>0</v>
      </c>
    </row>
    <row r="87" spans="4:79" outlineLevel="1">
      <c r="D87" s="24">
        <f t="shared" si="11"/>
        <v>48152</v>
      </c>
      <c r="E87" s="137" cm="1">
        <f t="array" ref="E87">INDEX($H$7:$CA$7,0,MATCH($D87,$H$5:$CA$5,0))</f>
        <v>460915.16666666669</v>
      </c>
      <c r="H87" s="138" cm="1">
        <f t="array" ref="H87">$E87*IFERROR(IF($D87&lt;=H$5,INDEX($E$15:$E$16,MATCH(H$5,$H$5:$CA$5,0)-MATCH($D87,$D$18:$D$90,0)+1,0),0),0)</f>
        <v>0</v>
      </c>
      <c r="I87" s="138" cm="1">
        <f t="array" ref="I87">$E87*IFERROR(IF($D87&lt;=I$5,INDEX($E$15:$E$16,MATCH(I$5,$H$5:$CA$5,0)-MATCH($D87,$D$18:$D$90,0)+1,0),0),0)</f>
        <v>0</v>
      </c>
      <c r="J87" s="138" cm="1">
        <f t="array" ref="J87">$E87*IFERROR(IF($D87&lt;=J$5,INDEX($E$15:$E$16,MATCH(J$5,$H$5:$CA$5,0)-MATCH($D87,$D$18:$D$90,0)+1,0),0),0)</f>
        <v>0</v>
      </c>
      <c r="K87" s="138" cm="1">
        <f t="array" ref="K87">$E87*IFERROR(IF($D87&lt;=K$5,INDEX($E$15:$E$16,MATCH(K$5,$H$5:$CA$5,0)-MATCH($D87,$D$18:$D$90,0)+1,0),0),0)</f>
        <v>0</v>
      </c>
      <c r="L87" s="138" cm="1">
        <f t="array" ref="L87">$E87*IFERROR(IF($D87&lt;=L$5,INDEX($E$15:$E$16,MATCH(L$5,$H$5:$CA$5,0)-MATCH($D87,$D$18:$D$90,0)+1,0),0),0)</f>
        <v>0</v>
      </c>
      <c r="M87" s="138" cm="1">
        <f t="array" ref="M87">$E87*IFERROR(IF($D87&lt;=M$5,INDEX($E$15:$E$16,MATCH(M$5,$H$5:$CA$5,0)-MATCH($D87,$D$18:$D$90,0)+1,0),0),0)</f>
        <v>0</v>
      </c>
      <c r="N87" s="138" cm="1">
        <f t="array" ref="N87">$E87*IFERROR(IF($D87&lt;=N$5,INDEX($E$15:$E$16,MATCH(N$5,$H$5:$CA$5,0)-MATCH($D87,$D$18:$D$90,0)+1,0),0),0)</f>
        <v>0</v>
      </c>
      <c r="O87" s="138" cm="1">
        <f t="array" ref="O87">$E87*IFERROR(IF($D87&lt;=O$5,INDEX($E$15:$E$16,MATCH(O$5,$H$5:$CA$5,0)-MATCH($D87,$D$18:$D$90,0)+1,0),0),0)</f>
        <v>0</v>
      </c>
      <c r="P87" s="138" cm="1">
        <f t="array" ref="P87">$E87*IFERROR(IF($D87&lt;=P$5,INDEX($E$15:$E$16,MATCH(P$5,$H$5:$CA$5,0)-MATCH($D87,$D$18:$D$90,0)+1,0),0),0)</f>
        <v>0</v>
      </c>
      <c r="Q87" s="138" cm="1">
        <f t="array" ref="Q87">$E87*IFERROR(IF($D87&lt;=Q$5,INDEX($E$15:$E$16,MATCH(Q$5,$H$5:$CA$5,0)-MATCH($D87,$D$18:$D$90,0)+1,0),0),0)</f>
        <v>0</v>
      </c>
      <c r="R87" s="138" cm="1">
        <f t="array" ref="R87">$E87*IFERROR(IF($D87&lt;=R$5,INDEX($E$15:$E$16,MATCH(R$5,$H$5:$CA$5,0)-MATCH($D87,$D$18:$D$90,0)+1,0),0),0)</f>
        <v>0</v>
      </c>
      <c r="S87" s="138" cm="1">
        <f t="array" ref="S87">$E87*IFERROR(IF($D87&lt;=S$5,INDEX($E$15:$E$16,MATCH(S$5,$H$5:$CA$5,0)-MATCH($D87,$D$18:$D$90,0)+1,0),0),0)</f>
        <v>0</v>
      </c>
      <c r="T87" s="138" cm="1">
        <f t="array" ref="T87">$E87*IFERROR(IF($D87&lt;=T$5,INDEX($E$15:$E$16,MATCH(T$5,$H$5:$CA$5,0)-MATCH($D87,$D$18:$D$90,0)+1,0),0),0)</f>
        <v>0</v>
      </c>
      <c r="U87" s="138" cm="1">
        <f t="array" ref="U87">$E87*IFERROR(IF($D87&lt;=U$5,INDEX($E$15:$E$16,MATCH(U$5,$H$5:$CA$5,0)-MATCH($D87,$D$18:$D$90,0)+1,0),0),0)</f>
        <v>0</v>
      </c>
      <c r="V87" s="138" cm="1">
        <f t="array" ref="V87">$E87*IFERROR(IF($D87&lt;=V$5,INDEX($E$15:$E$16,MATCH(V$5,$H$5:$CA$5,0)-MATCH($D87,$D$18:$D$90,0)+1,0),0),0)</f>
        <v>0</v>
      </c>
      <c r="W87" s="138" cm="1">
        <f t="array" ref="W87">$E87*IFERROR(IF($D87&lt;=W$5,INDEX($E$15:$E$16,MATCH(W$5,$H$5:$CA$5,0)-MATCH($D87,$D$18:$D$90,0)+1,0),0),0)</f>
        <v>0</v>
      </c>
      <c r="X87" s="138" cm="1">
        <f t="array" ref="X87">$E87*IFERROR(IF($D87&lt;=X$5,INDEX($E$15:$E$16,MATCH(X$5,$H$5:$CA$5,0)-MATCH($D87,$D$18:$D$90,0)+1,0),0),0)</f>
        <v>0</v>
      </c>
      <c r="Y87" s="138" cm="1">
        <f t="array" ref="Y87">$E87*IFERROR(IF($D87&lt;=Y$5,INDEX($E$15:$E$16,MATCH(Y$5,$H$5:$CA$5,0)-MATCH($D87,$D$18:$D$90,0)+1,0),0),0)</f>
        <v>0</v>
      </c>
      <c r="Z87" s="138" cm="1">
        <f t="array" ref="Z87">$E87*IFERROR(IF($D87&lt;=Z$5,INDEX($E$15:$E$16,MATCH(Z$5,$H$5:$CA$5,0)-MATCH($D87,$D$18:$D$90,0)+1,0),0),0)</f>
        <v>0</v>
      </c>
      <c r="AA87" s="138" cm="1">
        <f t="array" ref="AA87">$E87*IFERROR(IF($D87&lt;=AA$5,INDEX($E$15:$E$16,MATCH(AA$5,$H$5:$CA$5,0)-MATCH($D87,$D$18:$D$90,0)+1,0),0),0)</f>
        <v>0</v>
      </c>
      <c r="AB87" s="138" cm="1">
        <f t="array" ref="AB87">$E87*IFERROR(IF($D87&lt;=AB$5,INDEX($E$15:$E$16,MATCH(AB$5,$H$5:$CA$5,0)-MATCH($D87,$D$18:$D$90,0)+1,0),0),0)</f>
        <v>0</v>
      </c>
      <c r="AC87" s="138" cm="1">
        <f t="array" ref="AC87">$E87*IFERROR(IF($D87&lt;=AC$5,INDEX($E$15:$E$16,MATCH(AC$5,$H$5:$CA$5,0)-MATCH($D87,$D$18:$D$90,0)+1,0),0),0)</f>
        <v>0</v>
      </c>
      <c r="AD87" s="138" cm="1">
        <f t="array" ref="AD87">$E87*IFERROR(IF($D87&lt;=AD$5,INDEX($E$15:$E$16,MATCH(AD$5,$H$5:$CA$5,0)-MATCH($D87,$D$18:$D$90,0)+1,0),0),0)</f>
        <v>0</v>
      </c>
      <c r="AE87" s="138" cm="1">
        <f t="array" ref="AE87">$E87*IFERROR(IF($D87&lt;=AE$5,INDEX($E$15:$E$16,MATCH(AE$5,$H$5:$CA$5,0)-MATCH($D87,$D$18:$D$90,0)+1,0),0),0)</f>
        <v>0</v>
      </c>
      <c r="AF87" s="138" cm="1">
        <f t="array" ref="AF87">$E87*IFERROR(IF($D87&lt;=AF$5,INDEX($E$15:$E$16,MATCH(AF$5,$H$5:$CA$5,0)-MATCH($D87,$D$18:$D$90,0)+1,0),0),0)</f>
        <v>0</v>
      </c>
      <c r="AG87" s="138" cm="1">
        <f t="array" ref="AG87">$E87*IFERROR(IF($D87&lt;=AG$5,INDEX($E$15:$E$16,MATCH(AG$5,$H$5:$CA$5,0)-MATCH($D87,$D$18:$D$90,0)+1,0),0),0)</f>
        <v>0</v>
      </c>
      <c r="AH87" s="138" cm="1">
        <f t="array" ref="AH87">$E87*IFERROR(IF($D87&lt;=AH$5,INDEX($E$15:$E$16,MATCH(AH$5,$H$5:$CA$5,0)-MATCH($D87,$D$18:$D$90,0)+1,0),0),0)</f>
        <v>0</v>
      </c>
      <c r="AI87" s="138" cm="1">
        <f t="array" ref="AI87">$E87*IFERROR(IF($D87&lt;=AI$5,INDEX($E$15:$E$16,MATCH(AI$5,$H$5:$CA$5,0)-MATCH($D87,$D$18:$D$90,0)+1,0),0),0)</f>
        <v>0</v>
      </c>
      <c r="AJ87" s="138" cm="1">
        <f t="array" ref="AJ87">$E87*IFERROR(IF($D87&lt;=AJ$5,INDEX($E$15:$E$16,MATCH(AJ$5,$H$5:$CA$5,0)-MATCH($D87,$D$18:$D$90,0)+1,0),0),0)</f>
        <v>0</v>
      </c>
      <c r="AK87" s="138" cm="1">
        <f t="array" ref="AK87">$E87*IFERROR(IF($D87&lt;=AK$5,INDEX($E$15:$E$16,MATCH(AK$5,$H$5:$CA$5,0)-MATCH($D87,$D$18:$D$90,0)+1,0),0),0)</f>
        <v>0</v>
      </c>
      <c r="AL87" s="138" cm="1">
        <f t="array" ref="AL87">$E87*IFERROR(IF($D87&lt;=AL$5,INDEX($E$15:$E$16,MATCH(AL$5,$H$5:$CA$5,0)-MATCH($D87,$D$18:$D$90,0)+1,0),0),0)</f>
        <v>0</v>
      </c>
      <c r="AM87" s="138" cm="1">
        <f t="array" ref="AM87">$E87*IFERROR(IF($D87&lt;=AM$5,INDEX($E$15:$E$16,MATCH(AM$5,$H$5:$CA$5,0)-MATCH($D87,$D$18:$D$90,0)+1,0),0),0)</f>
        <v>0</v>
      </c>
      <c r="AN87" s="138" cm="1">
        <f t="array" ref="AN87">$E87*IFERROR(IF($D87&lt;=AN$5,INDEX($E$15:$E$16,MATCH(AN$5,$H$5:$CA$5,0)-MATCH($D87,$D$18:$D$90,0)+1,0),0),0)</f>
        <v>0</v>
      </c>
      <c r="AO87" s="138" cm="1">
        <f t="array" ref="AO87">$E87*IFERROR(IF($D87&lt;=AO$5,INDEX($E$15:$E$16,MATCH(AO$5,$H$5:$CA$5,0)-MATCH($D87,$D$18:$D$90,0)+1,0),0),0)</f>
        <v>0</v>
      </c>
      <c r="AP87" s="138" cm="1">
        <f t="array" ref="AP87">$E87*IFERROR(IF($D87&lt;=AP$5,INDEX($E$15:$E$16,MATCH(AP$5,$H$5:$CA$5,0)-MATCH($D87,$D$18:$D$90,0)+1,0),0),0)</f>
        <v>0</v>
      </c>
      <c r="AQ87" s="138" cm="1">
        <f t="array" ref="AQ87">$E87*IFERROR(IF($D87&lt;=AQ$5,INDEX($E$15:$E$16,MATCH(AQ$5,$H$5:$CA$5,0)-MATCH($D87,$D$18:$D$90,0)+1,0),0),0)</f>
        <v>0</v>
      </c>
      <c r="AR87" s="138" cm="1">
        <f t="array" ref="AR87">$E87*IFERROR(IF($D87&lt;=AR$5,INDEX($E$15:$E$16,MATCH(AR$5,$H$5:$CA$5,0)-MATCH($D87,$D$18:$D$90,0)+1,0),0),0)</f>
        <v>0</v>
      </c>
      <c r="AS87" s="138" cm="1">
        <f t="array" ref="AS87">$E87*IFERROR(IF($D87&lt;=AS$5,INDEX($E$15:$E$16,MATCH(AS$5,$H$5:$CA$5,0)-MATCH($D87,$D$18:$D$90,0)+1,0),0),0)</f>
        <v>0</v>
      </c>
      <c r="AT87" s="138" cm="1">
        <f t="array" ref="AT87">$E87*IFERROR(IF($D87&lt;=AT$5,INDEX($E$15:$E$16,MATCH(AT$5,$H$5:$CA$5,0)-MATCH($D87,$D$18:$D$90,0)+1,0),0),0)</f>
        <v>0</v>
      </c>
      <c r="AU87" s="138" cm="1">
        <f t="array" ref="AU87">$E87*IFERROR(IF($D87&lt;=AU$5,INDEX($E$15:$E$16,MATCH(AU$5,$H$5:$CA$5,0)-MATCH($D87,$D$18:$D$90,0)+1,0),0),0)</f>
        <v>0</v>
      </c>
      <c r="AV87" s="138" cm="1">
        <f t="array" ref="AV87">$E87*IFERROR(IF($D87&lt;=AV$5,INDEX($E$15:$E$16,MATCH(AV$5,$H$5:$CA$5,0)-MATCH($D87,$D$18:$D$90,0)+1,0),0),0)</f>
        <v>0</v>
      </c>
      <c r="AW87" s="138" cm="1">
        <f t="array" ref="AW87">$E87*IFERROR(IF($D87&lt;=AW$5,INDEX($E$15:$E$16,MATCH(AW$5,$H$5:$CA$5,0)-MATCH($D87,$D$18:$D$90,0)+1,0),0),0)</f>
        <v>0</v>
      </c>
      <c r="AX87" s="138" cm="1">
        <f t="array" ref="AX87">$E87*IFERROR(IF($D87&lt;=AX$5,INDEX($E$15:$E$16,MATCH(AX$5,$H$5:$CA$5,0)-MATCH($D87,$D$18:$D$90,0)+1,0),0),0)</f>
        <v>0</v>
      </c>
      <c r="AY87" s="138" cm="1">
        <f t="array" ref="AY87">$E87*IFERROR(IF($D87&lt;=AY$5,INDEX($E$15:$E$16,MATCH(AY$5,$H$5:$CA$5,0)-MATCH($D87,$D$18:$D$90,0)+1,0),0),0)</f>
        <v>0</v>
      </c>
      <c r="AZ87" s="138" cm="1">
        <f t="array" ref="AZ87">$E87*IFERROR(IF($D87&lt;=AZ$5,INDEX($E$15:$E$16,MATCH(AZ$5,$H$5:$CA$5,0)-MATCH($D87,$D$18:$D$90,0)+1,0),0),0)</f>
        <v>0</v>
      </c>
      <c r="BA87" s="138" cm="1">
        <f t="array" ref="BA87">$E87*IFERROR(IF($D87&lt;=BA$5,INDEX($E$15:$E$16,MATCH(BA$5,$H$5:$CA$5,0)-MATCH($D87,$D$18:$D$90,0)+1,0),0),0)</f>
        <v>0</v>
      </c>
      <c r="BB87" s="138" cm="1">
        <f t="array" ref="BB87">$E87*IFERROR(IF($D87&lt;=BB$5,INDEX($E$15:$E$16,MATCH(BB$5,$H$5:$CA$5,0)-MATCH($D87,$D$18:$D$90,0)+1,0),0),0)</f>
        <v>0</v>
      </c>
      <c r="BC87" s="138" cm="1">
        <f t="array" ref="BC87">$E87*IFERROR(IF($D87&lt;=BC$5,INDEX($E$15:$E$16,MATCH(BC$5,$H$5:$CA$5,0)-MATCH($D87,$D$18:$D$90,0)+1,0),0),0)</f>
        <v>0</v>
      </c>
      <c r="BD87" s="138" cm="1">
        <f t="array" ref="BD87">$E87*IFERROR(IF($D87&lt;=BD$5,INDEX($E$15:$E$16,MATCH(BD$5,$H$5:$CA$5,0)-MATCH($D87,$D$18:$D$90,0)+1,0),0),0)</f>
        <v>0</v>
      </c>
      <c r="BE87" s="138" cm="1">
        <f t="array" ref="BE87">$E87*IFERROR(IF($D87&lt;=BE$5,INDEX($E$15:$E$16,MATCH(BE$5,$H$5:$CA$5,0)-MATCH($D87,$D$18:$D$90,0)+1,0),0),0)</f>
        <v>0</v>
      </c>
      <c r="BF87" s="138" cm="1">
        <f t="array" ref="BF87">$E87*IFERROR(IF($D87&lt;=BF$5,INDEX($E$15:$E$16,MATCH(BF$5,$H$5:$CA$5,0)-MATCH($D87,$D$18:$D$90,0)+1,0),0),0)</f>
        <v>0</v>
      </c>
      <c r="BG87" s="138" cm="1">
        <f t="array" ref="BG87">$E87*IFERROR(IF($D87&lt;=BG$5,INDEX($E$15:$E$16,MATCH(BG$5,$H$5:$CA$5,0)-MATCH($D87,$D$18:$D$90,0)+1,0),0),0)</f>
        <v>0</v>
      </c>
      <c r="BH87" s="138" cm="1">
        <f t="array" ref="BH87">$E87*IFERROR(IF($D87&lt;=BH$5,INDEX($E$15:$E$16,MATCH(BH$5,$H$5:$CA$5,0)-MATCH($D87,$D$18:$D$90,0)+1,0),0),0)</f>
        <v>0</v>
      </c>
      <c r="BI87" s="138" cm="1">
        <f t="array" ref="BI87">$E87*IFERROR(IF($D87&lt;=BI$5,INDEX($E$15:$E$16,MATCH(BI$5,$H$5:$CA$5,0)-MATCH($D87,$D$18:$D$90,0)+1,0),0),0)</f>
        <v>0</v>
      </c>
      <c r="BJ87" s="138" cm="1">
        <f t="array" ref="BJ87">$E87*IFERROR(IF($D87&lt;=BJ$5,INDEX($E$15:$E$16,MATCH(BJ$5,$H$5:$CA$5,0)-MATCH($D87,$D$18:$D$90,0)+1,0),0),0)</f>
        <v>0</v>
      </c>
      <c r="BK87" s="138" cm="1">
        <f t="array" ref="BK87">$E87*IFERROR(IF($D87&lt;=BK$5,INDEX($E$15:$E$16,MATCH(BK$5,$H$5:$CA$5,0)-MATCH($D87,$D$18:$D$90,0)+1,0),0),0)</f>
        <v>0</v>
      </c>
      <c r="BL87" s="138" cm="1">
        <f t="array" ref="BL87">$E87*IFERROR(IF($D87&lt;=BL$5,INDEX($E$15:$E$16,MATCH(BL$5,$H$5:$CA$5,0)-MATCH($D87,$D$18:$D$90,0)+1,0),0),0)</f>
        <v>0</v>
      </c>
      <c r="BM87" s="138" cm="1">
        <f t="array" ref="BM87">$E87*IFERROR(IF($D87&lt;=BM$5,INDEX($E$15:$E$16,MATCH(BM$5,$H$5:$CA$5,0)-MATCH($D87,$D$18:$D$90,0)+1,0),0),0)</f>
        <v>0</v>
      </c>
      <c r="BN87" s="138" cm="1">
        <f t="array" ref="BN87">$E87*IFERROR(IF($D87&lt;=BN$5,INDEX($E$15:$E$16,MATCH(BN$5,$H$5:$CA$5,0)-MATCH($D87,$D$18:$D$90,0)+1,0),0),0)</f>
        <v>0</v>
      </c>
      <c r="BO87" s="138" cm="1">
        <f t="array" ref="BO87">$E87*IFERROR(IF($D87&lt;=BO$5,INDEX($E$15:$E$16,MATCH(BO$5,$H$5:$CA$5,0)-MATCH($D87,$D$18:$D$90,0)+1,0),0),0)</f>
        <v>0</v>
      </c>
      <c r="BP87" s="138" cm="1">
        <f t="array" ref="BP87">$E87*IFERROR(IF($D87&lt;=BP$5,INDEX($E$15:$E$16,MATCH(BP$5,$H$5:$CA$5,0)-MATCH($D87,$D$18:$D$90,0)+1,0),0),0)</f>
        <v>0</v>
      </c>
      <c r="BQ87" s="138" cm="1">
        <f t="array" ref="BQ87">$E87*IFERROR(IF($D87&lt;=BQ$5,INDEX($E$15:$E$16,MATCH(BQ$5,$H$5:$CA$5,0)-MATCH($D87,$D$18:$D$90,0)+1,0),0),0)</f>
        <v>0</v>
      </c>
      <c r="BR87" s="138" cm="1">
        <f t="array" ref="BR87">$E87*IFERROR(IF($D87&lt;=BR$5,INDEX($E$15:$E$16,MATCH(BR$5,$H$5:$CA$5,0)-MATCH($D87,$D$18:$D$90,0)+1,0),0),0)</f>
        <v>0</v>
      </c>
      <c r="BS87" s="138" cm="1">
        <f t="array" ref="BS87">$E87*IFERROR(IF($D87&lt;=BS$5,INDEX($E$15:$E$16,MATCH(BS$5,$H$5:$CA$5,0)-MATCH($D87,$D$18:$D$90,0)+1,0),0),0)</f>
        <v>0</v>
      </c>
      <c r="BT87" s="138" cm="1">
        <f t="array" ref="BT87">$E87*IFERROR(IF($D87&lt;=BT$5,INDEX($E$15:$E$16,MATCH(BT$5,$H$5:$CA$5,0)-MATCH($D87,$D$18:$D$90,0)+1,0),0),0)</f>
        <v>0</v>
      </c>
      <c r="BU87" s="138" cm="1">
        <f t="array" ref="BU87">$E87*IFERROR(IF($D87&lt;=BU$5,INDEX($E$15:$E$16,MATCH(BU$5,$H$5:$CA$5,0)-MATCH($D87,$D$18:$D$90,0)+1,0),0),0)</f>
        <v>0</v>
      </c>
      <c r="BV87" s="138" cm="1">
        <f t="array" ref="BV87">$E87*IFERROR(IF($D87&lt;=BV$5,INDEX($E$15:$E$16,MATCH(BV$5,$H$5:$CA$5,0)-MATCH($D87,$D$18:$D$90,0)+1,0),0),0)</f>
        <v>0</v>
      </c>
      <c r="BW87" s="138" cm="1">
        <f t="array" ref="BW87">$E87*IFERROR(IF($D87&lt;=BW$5,INDEX($E$15:$E$16,MATCH(BW$5,$H$5:$CA$5,0)-MATCH($D87,$D$18:$D$90,0)+1,0),0),0)</f>
        <v>0</v>
      </c>
      <c r="BX87" s="138" cm="1">
        <f t="array" ref="BX87">$E87*IFERROR(IF($D87&lt;=BX$5,INDEX($E$15:$E$16,MATCH(BX$5,$H$5:$CA$5,0)-MATCH($D87,$D$18:$D$90,0)+1,0),0),0)</f>
        <v>0</v>
      </c>
      <c r="BY87" s="138" cm="1">
        <f t="array" ref="BY87">$E87*IFERROR(IF($D87&lt;=BY$5,INDEX($E$15:$E$16,MATCH(BY$5,$H$5:$CA$5,0)-MATCH($D87,$D$18:$D$90,0)+1,0),0),0)</f>
        <v>230457.58333333334</v>
      </c>
      <c r="BZ87" s="138" cm="1">
        <f t="array" ref="BZ87">$E87*IFERROR(IF($D87&lt;=BZ$5,INDEX($E$15:$E$16,MATCH(BZ$5,$H$5:$CA$5,0)-MATCH($D87,$D$18:$D$90,0)+1,0),0),0)</f>
        <v>230457.58333333334</v>
      </c>
      <c r="CA87" s="138" cm="1">
        <f t="array" ref="CA87">$E87*IFERROR(IF($D87&lt;=CA$5,INDEX($E$15:$E$16,MATCH(CA$5,$H$5:$CA$5,0)-MATCH($D87,$D$18:$D$90,0)+1,0),0),0)</f>
        <v>0</v>
      </c>
    </row>
    <row r="88" spans="4:79" outlineLevel="1">
      <c r="D88" s="24">
        <f t="shared" si="11"/>
        <v>48182</v>
      </c>
      <c r="E88" s="137" cm="1">
        <f t="array" ref="E88">INDEX($H$7:$CA$7,0,MATCH($D88,$H$5:$CA$5,0))</f>
        <v>552605.02083333337</v>
      </c>
      <c r="H88" s="138" cm="1">
        <f t="array" ref="H88">$E88*IFERROR(IF($D88&lt;=H$5,INDEX($E$15:$E$16,MATCH(H$5,$H$5:$CA$5,0)-MATCH($D88,$D$18:$D$90,0)+1,0),0),0)</f>
        <v>0</v>
      </c>
      <c r="I88" s="138" cm="1">
        <f t="array" ref="I88">$E88*IFERROR(IF($D88&lt;=I$5,INDEX($E$15:$E$16,MATCH(I$5,$H$5:$CA$5,0)-MATCH($D88,$D$18:$D$90,0)+1,0),0),0)</f>
        <v>0</v>
      </c>
      <c r="J88" s="138" cm="1">
        <f t="array" ref="J88">$E88*IFERROR(IF($D88&lt;=J$5,INDEX($E$15:$E$16,MATCH(J$5,$H$5:$CA$5,0)-MATCH($D88,$D$18:$D$90,0)+1,0),0),0)</f>
        <v>0</v>
      </c>
      <c r="K88" s="138" cm="1">
        <f t="array" ref="K88">$E88*IFERROR(IF($D88&lt;=K$5,INDEX($E$15:$E$16,MATCH(K$5,$H$5:$CA$5,0)-MATCH($D88,$D$18:$D$90,0)+1,0),0),0)</f>
        <v>0</v>
      </c>
      <c r="L88" s="138" cm="1">
        <f t="array" ref="L88">$E88*IFERROR(IF($D88&lt;=L$5,INDEX($E$15:$E$16,MATCH(L$5,$H$5:$CA$5,0)-MATCH($D88,$D$18:$D$90,0)+1,0),0),0)</f>
        <v>0</v>
      </c>
      <c r="M88" s="138" cm="1">
        <f t="array" ref="M88">$E88*IFERROR(IF($D88&lt;=M$5,INDEX($E$15:$E$16,MATCH(M$5,$H$5:$CA$5,0)-MATCH($D88,$D$18:$D$90,0)+1,0),0),0)</f>
        <v>0</v>
      </c>
      <c r="N88" s="138" cm="1">
        <f t="array" ref="N88">$E88*IFERROR(IF($D88&lt;=N$5,INDEX($E$15:$E$16,MATCH(N$5,$H$5:$CA$5,0)-MATCH($D88,$D$18:$D$90,0)+1,0),0),0)</f>
        <v>0</v>
      </c>
      <c r="O88" s="138" cm="1">
        <f t="array" ref="O88">$E88*IFERROR(IF($D88&lt;=O$5,INDEX($E$15:$E$16,MATCH(O$5,$H$5:$CA$5,0)-MATCH($D88,$D$18:$D$90,0)+1,0),0),0)</f>
        <v>0</v>
      </c>
      <c r="P88" s="138" cm="1">
        <f t="array" ref="P88">$E88*IFERROR(IF($D88&lt;=P$5,INDEX($E$15:$E$16,MATCH(P$5,$H$5:$CA$5,0)-MATCH($D88,$D$18:$D$90,0)+1,0),0),0)</f>
        <v>0</v>
      </c>
      <c r="Q88" s="138" cm="1">
        <f t="array" ref="Q88">$E88*IFERROR(IF($D88&lt;=Q$5,INDEX($E$15:$E$16,MATCH(Q$5,$H$5:$CA$5,0)-MATCH($D88,$D$18:$D$90,0)+1,0),0),0)</f>
        <v>0</v>
      </c>
      <c r="R88" s="138" cm="1">
        <f t="array" ref="R88">$E88*IFERROR(IF($D88&lt;=R$5,INDEX($E$15:$E$16,MATCH(R$5,$H$5:$CA$5,0)-MATCH($D88,$D$18:$D$90,0)+1,0),0),0)</f>
        <v>0</v>
      </c>
      <c r="S88" s="138" cm="1">
        <f t="array" ref="S88">$E88*IFERROR(IF($D88&lt;=S$5,INDEX($E$15:$E$16,MATCH(S$5,$H$5:$CA$5,0)-MATCH($D88,$D$18:$D$90,0)+1,0),0),0)</f>
        <v>0</v>
      </c>
      <c r="T88" s="138" cm="1">
        <f t="array" ref="T88">$E88*IFERROR(IF($D88&lt;=T$5,INDEX($E$15:$E$16,MATCH(T$5,$H$5:$CA$5,0)-MATCH($D88,$D$18:$D$90,0)+1,0),0),0)</f>
        <v>0</v>
      </c>
      <c r="U88" s="138" cm="1">
        <f t="array" ref="U88">$E88*IFERROR(IF($D88&lt;=U$5,INDEX($E$15:$E$16,MATCH(U$5,$H$5:$CA$5,0)-MATCH($D88,$D$18:$D$90,0)+1,0),0),0)</f>
        <v>0</v>
      </c>
      <c r="V88" s="138" cm="1">
        <f t="array" ref="V88">$E88*IFERROR(IF($D88&lt;=V$5,INDEX($E$15:$E$16,MATCH(V$5,$H$5:$CA$5,0)-MATCH($D88,$D$18:$D$90,0)+1,0),0),0)</f>
        <v>0</v>
      </c>
      <c r="W88" s="138" cm="1">
        <f t="array" ref="W88">$E88*IFERROR(IF($D88&lt;=W$5,INDEX($E$15:$E$16,MATCH(W$5,$H$5:$CA$5,0)-MATCH($D88,$D$18:$D$90,0)+1,0),0),0)</f>
        <v>0</v>
      </c>
      <c r="X88" s="138" cm="1">
        <f t="array" ref="X88">$E88*IFERROR(IF($D88&lt;=X$5,INDEX($E$15:$E$16,MATCH(X$5,$H$5:$CA$5,0)-MATCH($D88,$D$18:$D$90,0)+1,0),0),0)</f>
        <v>0</v>
      </c>
      <c r="Y88" s="138" cm="1">
        <f t="array" ref="Y88">$E88*IFERROR(IF($D88&lt;=Y$5,INDEX($E$15:$E$16,MATCH(Y$5,$H$5:$CA$5,0)-MATCH($D88,$D$18:$D$90,0)+1,0),0),0)</f>
        <v>0</v>
      </c>
      <c r="Z88" s="138" cm="1">
        <f t="array" ref="Z88">$E88*IFERROR(IF($D88&lt;=Z$5,INDEX($E$15:$E$16,MATCH(Z$5,$H$5:$CA$5,0)-MATCH($D88,$D$18:$D$90,0)+1,0),0),0)</f>
        <v>0</v>
      </c>
      <c r="AA88" s="138" cm="1">
        <f t="array" ref="AA88">$E88*IFERROR(IF($D88&lt;=AA$5,INDEX($E$15:$E$16,MATCH(AA$5,$H$5:$CA$5,0)-MATCH($D88,$D$18:$D$90,0)+1,0),0),0)</f>
        <v>0</v>
      </c>
      <c r="AB88" s="138" cm="1">
        <f t="array" ref="AB88">$E88*IFERROR(IF($D88&lt;=AB$5,INDEX($E$15:$E$16,MATCH(AB$5,$H$5:$CA$5,0)-MATCH($D88,$D$18:$D$90,0)+1,0),0),0)</f>
        <v>0</v>
      </c>
      <c r="AC88" s="138" cm="1">
        <f t="array" ref="AC88">$E88*IFERROR(IF($D88&lt;=AC$5,INDEX($E$15:$E$16,MATCH(AC$5,$H$5:$CA$5,0)-MATCH($D88,$D$18:$D$90,0)+1,0),0),0)</f>
        <v>0</v>
      </c>
      <c r="AD88" s="138" cm="1">
        <f t="array" ref="AD88">$E88*IFERROR(IF($D88&lt;=AD$5,INDEX($E$15:$E$16,MATCH(AD$5,$H$5:$CA$5,0)-MATCH($D88,$D$18:$D$90,0)+1,0),0),0)</f>
        <v>0</v>
      </c>
      <c r="AE88" s="138" cm="1">
        <f t="array" ref="AE88">$E88*IFERROR(IF($D88&lt;=AE$5,INDEX($E$15:$E$16,MATCH(AE$5,$H$5:$CA$5,0)-MATCH($D88,$D$18:$D$90,0)+1,0),0),0)</f>
        <v>0</v>
      </c>
      <c r="AF88" s="138" cm="1">
        <f t="array" ref="AF88">$E88*IFERROR(IF($D88&lt;=AF$5,INDEX($E$15:$E$16,MATCH(AF$5,$H$5:$CA$5,0)-MATCH($D88,$D$18:$D$90,0)+1,0),0),0)</f>
        <v>0</v>
      </c>
      <c r="AG88" s="138" cm="1">
        <f t="array" ref="AG88">$E88*IFERROR(IF($D88&lt;=AG$5,INDEX($E$15:$E$16,MATCH(AG$5,$H$5:$CA$5,0)-MATCH($D88,$D$18:$D$90,0)+1,0),0),0)</f>
        <v>0</v>
      </c>
      <c r="AH88" s="138" cm="1">
        <f t="array" ref="AH88">$E88*IFERROR(IF($D88&lt;=AH$5,INDEX($E$15:$E$16,MATCH(AH$5,$H$5:$CA$5,0)-MATCH($D88,$D$18:$D$90,0)+1,0),0),0)</f>
        <v>0</v>
      </c>
      <c r="AI88" s="138" cm="1">
        <f t="array" ref="AI88">$E88*IFERROR(IF($D88&lt;=AI$5,INDEX($E$15:$E$16,MATCH(AI$5,$H$5:$CA$5,0)-MATCH($D88,$D$18:$D$90,0)+1,0),0),0)</f>
        <v>0</v>
      </c>
      <c r="AJ88" s="138" cm="1">
        <f t="array" ref="AJ88">$E88*IFERROR(IF($D88&lt;=AJ$5,INDEX($E$15:$E$16,MATCH(AJ$5,$H$5:$CA$5,0)-MATCH($D88,$D$18:$D$90,0)+1,0),0),0)</f>
        <v>0</v>
      </c>
      <c r="AK88" s="138" cm="1">
        <f t="array" ref="AK88">$E88*IFERROR(IF($D88&lt;=AK$5,INDEX($E$15:$E$16,MATCH(AK$5,$H$5:$CA$5,0)-MATCH($D88,$D$18:$D$90,0)+1,0),0),0)</f>
        <v>0</v>
      </c>
      <c r="AL88" s="138" cm="1">
        <f t="array" ref="AL88">$E88*IFERROR(IF($D88&lt;=AL$5,INDEX($E$15:$E$16,MATCH(AL$5,$H$5:$CA$5,0)-MATCH($D88,$D$18:$D$90,0)+1,0),0),0)</f>
        <v>0</v>
      </c>
      <c r="AM88" s="138" cm="1">
        <f t="array" ref="AM88">$E88*IFERROR(IF($D88&lt;=AM$5,INDEX($E$15:$E$16,MATCH(AM$5,$H$5:$CA$5,0)-MATCH($D88,$D$18:$D$90,0)+1,0),0),0)</f>
        <v>0</v>
      </c>
      <c r="AN88" s="138" cm="1">
        <f t="array" ref="AN88">$E88*IFERROR(IF($D88&lt;=AN$5,INDEX($E$15:$E$16,MATCH(AN$5,$H$5:$CA$5,0)-MATCH($D88,$D$18:$D$90,0)+1,0),0),0)</f>
        <v>0</v>
      </c>
      <c r="AO88" s="138" cm="1">
        <f t="array" ref="AO88">$E88*IFERROR(IF($D88&lt;=AO$5,INDEX($E$15:$E$16,MATCH(AO$5,$H$5:$CA$5,0)-MATCH($D88,$D$18:$D$90,0)+1,0),0),0)</f>
        <v>0</v>
      </c>
      <c r="AP88" s="138" cm="1">
        <f t="array" ref="AP88">$E88*IFERROR(IF($D88&lt;=AP$5,INDEX($E$15:$E$16,MATCH(AP$5,$H$5:$CA$5,0)-MATCH($D88,$D$18:$D$90,0)+1,0),0),0)</f>
        <v>0</v>
      </c>
      <c r="AQ88" s="138" cm="1">
        <f t="array" ref="AQ88">$E88*IFERROR(IF($D88&lt;=AQ$5,INDEX($E$15:$E$16,MATCH(AQ$5,$H$5:$CA$5,0)-MATCH($D88,$D$18:$D$90,0)+1,0),0),0)</f>
        <v>0</v>
      </c>
      <c r="AR88" s="138" cm="1">
        <f t="array" ref="AR88">$E88*IFERROR(IF($D88&lt;=AR$5,INDEX($E$15:$E$16,MATCH(AR$5,$H$5:$CA$5,0)-MATCH($D88,$D$18:$D$90,0)+1,0),0),0)</f>
        <v>0</v>
      </c>
      <c r="AS88" s="138" cm="1">
        <f t="array" ref="AS88">$E88*IFERROR(IF($D88&lt;=AS$5,INDEX($E$15:$E$16,MATCH(AS$5,$H$5:$CA$5,0)-MATCH($D88,$D$18:$D$90,0)+1,0),0),0)</f>
        <v>0</v>
      </c>
      <c r="AT88" s="138" cm="1">
        <f t="array" ref="AT88">$E88*IFERROR(IF($D88&lt;=AT$5,INDEX($E$15:$E$16,MATCH(AT$5,$H$5:$CA$5,0)-MATCH($D88,$D$18:$D$90,0)+1,0),0),0)</f>
        <v>0</v>
      </c>
      <c r="AU88" s="138" cm="1">
        <f t="array" ref="AU88">$E88*IFERROR(IF($D88&lt;=AU$5,INDEX($E$15:$E$16,MATCH(AU$5,$H$5:$CA$5,0)-MATCH($D88,$D$18:$D$90,0)+1,0),0),0)</f>
        <v>0</v>
      </c>
      <c r="AV88" s="138" cm="1">
        <f t="array" ref="AV88">$E88*IFERROR(IF($D88&lt;=AV$5,INDEX($E$15:$E$16,MATCH(AV$5,$H$5:$CA$5,0)-MATCH($D88,$D$18:$D$90,0)+1,0),0),0)</f>
        <v>0</v>
      </c>
      <c r="AW88" s="138" cm="1">
        <f t="array" ref="AW88">$E88*IFERROR(IF($D88&lt;=AW$5,INDEX($E$15:$E$16,MATCH(AW$5,$H$5:$CA$5,0)-MATCH($D88,$D$18:$D$90,0)+1,0),0),0)</f>
        <v>0</v>
      </c>
      <c r="AX88" s="138" cm="1">
        <f t="array" ref="AX88">$E88*IFERROR(IF($D88&lt;=AX$5,INDEX($E$15:$E$16,MATCH(AX$5,$H$5:$CA$5,0)-MATCH($D88,$D$18:$D$90,0)+1,0),0),0)</f>
        <v>0</v>
      </c>
      <c r="AY88" s="138" cm="1">
        <f t="array" ref="AY88">$E88*IFERROR(IF($D88&lt;=AY$5,INDEX($E$15:$E$16,MATCH(AY$5,$H$5:$CA$5,0)-MATCH($D88,$D$18:$D$90,0)+1,0),0),0)</f>
        <v>0</v>
      </c>
      <c r="AZ88" s="138" cm="1">
        <f t="array" ref="AZ88">$E88*IFERROR(IF($D88&lt;=AZ$5,INDEX($E$15:$E$16,MATCH(AZ$5,$H$5:$CA$5,0)-MATCH($D88,$D$18:$D$90,0)+1,0),0),0)</f>
        <v>0</v>
      </c>
      <c r="BA88" s="138" cm="1">
        <f t="array" ref="BA88">$E88*IFERROR(IF($D88&lt;=BA$5,INDEX($E$15:$E$16,MATCH(BA$5,$H$5:$CA$5,0)-MATCH($D88,$D$18:$D$90,0)+1,0),0),0)</f>
        <v>0</v>
      </c>
      <c r="BB88" s="138" cm="1">
        <f t="array" ref="BB88">$E88*IFERROR(IF($D88&lt;=BB$5,INDEX($E$15:$E$16,MATCH(BB$5,$H$5:$CA$5,0)-MATCH($D88,$D$18:$D$90,0)+1,0),0),0)</f>
        <v>0</v>
      </c>
      <c r="BC88" s="138" cm="1">
        <f t="array" ref="BC88">$E88*IFERROR(IF($D88&lt;=BC$5,INDEX($E$15:$E$16,MATCH(BC$5,$H$5:$CA$5,0)-MATCH($D88,$D$18:$D$90,0)+1,0),0),0)</f>
        <v>0</v>
      </c>
      <c r="BD88" s="138" cm="1">
        <f t="array" ref="BD88">$E88*IFERROR(IF($D88&lt;=BD$5,INDEX($E$15:$E$16,MATCH(BD$5,$H$5:$CA$5,0)-MATCH($D88,$D$18:$D$90,0)+1,0),0),0)</f>
        <v>0</v>
      </c>
      <c r="BE88" s="138" cm="1">
        <f t="array" ref="BE88">$E88*IFERROR(IF($D88&lt;=BE$5,INDEX($E$15:$E$16,MATCH(BE$5,$H$5:$CA$5,0)-MATCH($D88,$D$18:$D$90,0)+1,0),0),0)</f>
        <v>0</v>
      </c>
      <c r="BF88" s="138" cm="1">
        <f t="array" ref="BF88">$E88*IFERROR(IF($D88&lt;=BF$5,INDEX($E$15:$E$16,MATCH(BF$5,$H$5:$CA$5,0)-MATCH($D88,$D$18:$D$90,0)+1,0),0),0)</f>
        <v>0</v>
      </c>
      <c r="BG88" s="138" cm="1">
        <f t="array" ref="BG88">$E88*IFERROR(IF($D88&lt;=BG$5,INDEX($E$15:$E$16,MATCH(BG$5,$H$5:$CA$5,0)-MATCH($D88,$D$18:$D$90,0)+1,0),0),0)</f>
        <v>0</v>
      </c>
      <c r="BH88" s="138" cm="1">
        <f t="array" ref="BH88">$E88*IFERROR(IF($D88&lt;=BH$5,INDEX($E$15:$E$16,MATCH(BH$5,$H$5:$CA$5,0)-MATCH($D88,$D$18:$D$90,0)+1,0),0),0)</f>
        <v>0</v>
      </c>
      <c r="BI88" s="138" cm="1">
        <f t="array" ref="BI88">$E88*IFERROR(IF($D88&lt;=BI$5,INDEX($E$15:$E$16,MATCH(BI$5,$H$5:$CA$5,0)-MATCH($D88,$D$18:$D$90,0)+1,0),0),0)</f>
        <v>0</v>
      </c>
      <c r="BJ88" s="138" cm="1">
        <f t="array" ref="BJ88">$E88*IFERROR(IF($D88&lt;=BJ$5,INDEX($E$15:$E$16,MATCH(BJ$5,$H$5:$CA$5,0)-MATCH($D88,$D$18:$D$90,0)+1,0),0),0)</f>
        <v>0</v>
      </c>
      <c r="BK88" s="138" cm="1">
        <f t="array" ref="BK88">$E88*IFERROR(IF($D88&lt;=BK$5,INDEX($E$15:$E$16,MATCH(BK$5,$H$5:$CA$5,0)-MATCH($D88,$D$18:$D$90,0)+1,0),0),0)</f>
        <v>0</v>
      </c>
      <c r="BL88" s="138" cm="1">
        <f t="array" ref="BL88">$E88*IFERROR(IF($D88&lt;=BL$5,INDEX($E$15:$E$16,MATCH(BL$5,$H$5:$CA$5,0)-MATCH($D88,$D$18:$D$90,0)+1,0),0),0)</f>
        <v>0</v>
      </c>
      <c r="BM88" s="138" cm="1">
        <f t="array" ref="BM88">$E88*IFERROR(IF($D88&lt;=BM$5,INDEX($E$15:$E$16,MATCH(BM$5,$H$5:$CA$5,0)-MATCH($D88,$D$18:$D$90,0)+1,0),0),0)</f>
        <v>0</v>
      </c>
      <c r="BN88" s="138" cm="1">
        <f t="array" ref="BN88">$E88*IFERROR(IF($D88&lt;=BN$5,INDEX($E$15:$E$16,MATCH(BN$5,$H$5:$CA$5,0)-MATCH($D88,$D$18:$D$90,0)+1,0),0),0)</f>
        <v>0</v>
      </c>
      <c r="BO88" s="138" cm="1">
        <f t="array" ref="BO88">$E88*IFERROR(IF($D88&lt;=BO$5,INDEX($E$15:$E$16,MATCH(BO$5,$H$5:$CA$5,0)-MATCH($D88,$D$18:$D$90,0)+1,0),0),0)</f>
        <v>0</v>
      </c>
      <c r="BP88" s="138" cm="1">
        <f t="array" ref="BP88">$E88*IFERROR(IF($D88&lt;=BP$5,INDEX($E$15:$E$16,MATCH(BP$5,$H$5:$CA$5,0)-MATCH($D88,$D$18:$D$90,0)+1,0),0),0)</f>
        <v>0</v>
      </c>
      <c r="BQ88" s="138" cm="1">
        <f t="array" ref="BQ88">$E88*IFERROR(IF($D88&lt;=BQ$5,INDEX($E$15:$E$16,MATCH(BQ$5,$H$5:$CA$5,0)-MATCH($D88,$D$18:$D$90,0)+1,0),0),0)</f>
        <v>0</v>
      </c>
      <c r="BR88" s="138" cm="1">
        <f t="array" ref="BR88">$E88*IFERROR(IF($D88&lt;=BR$5,INDEX($E$15:$E$16,MATCH(BR$5,$H$5:$CA$5,0)-MATCH($D88,$D$18:$D$90,0)+1,0),0),0)</f>
        <v>0</v>
      </c>
      <c r="BS88" s="138" cm="1">
        <f t="array" ref="BS88">$E88*IFERROR(IF($D88&lt;=BS$5,INDEX($E$15:$E$16,MATCH(BS$5,$H$5:$CA$5,0)-MATCH($D88,$D$18:$D$90,0)+1,0),0),0)</f>
        <v>0</v>
      </c>
      <c r="BT88" s="138" cm="1">
        <f t="array" ref="BT88">$E88*IFERROR(IF($D88&lt;=BT$5,INDEX($E$15:$E$16,MATCH(BT$5,$H$5:$CA$5,0)-MATCH($D88,$D$18:$D$90,0)+1,0),0),0)</f>
        <v>0</v>
      </c>
      <c r="BU88" s="138" cm="1">
        <f t="array" ref="BU88">$E88*IFERROR(IF($D88&lt;=BU$5,INDEX($E$15:$E$16,MATCH(BU$5,$H$5:$CA$5,0)-MATCH($D88,$D$18:$D$90,0)+1,0),0),0)</f>
        <v>0</v>
      </c>
      <c r="BV88" s="138" cm="1">
        <f t="array" ref="BV88">$E88*IFERROR(IF($D88&lt;=BV$5,INDEX($E$15:$E$16,MATCH(BV$5,$H$5:$CA$5,0)-MATCH($D88,$D$18:$D$90,0)+1,0),0),0)</f>
        <v>0</v>
      </c>
      <c r="BW88" s="138" cm="1">
        <f t="array" ref="BW88">$E88*IFERROR(IF($D88&lt;=BW$5,INDEX($E$15:$E$16,MATCH(BW$5,$H$5:$CA$5,0)-MATCH($D88,$D$18:$D$90,0)+1,0),0),0)</f>
        <v>0</v>
      </c>
      <c r="BX88" s="138" cm="1">
        <f t="array" ref="BX88">$E88*IFERROR(IF($D88&lt;=BX$5,INDEX($E$15:$E$16,MATCH(BX$5,$H$5:$CA$5,0)-MATCH($D88,$D$18:$D$90,0)+1,0),0),0)</f>
        <v>0</v>
      </c>
      <c r="BY88" s="138" cm="1">
        <f t="array" ref="BY88">$E88*IFERROR(IF($D88&lt;=BY$5,INDEX($E$15:$E$16,MATCH(BY$5,$H$5:$CA$5,0)-MATCH($D88,$D$18:$D$90,0)+1,0),0),0)</f>
        <v>0</v>
      </c>
      <c r="BZ88" s="138" cm="1">
        <f t="array" ref="BZ88">$E88*IFERROR(IF($D88&lt;=BZ$5,INDEX($E$15:$E$16,MATCH(BZ$5,$H$5:$CA$5,0)-MATCH($D88,$D$18:$D$90,0)+1,0),0),0)</f>
        <v>276302.51041666669</v>
      </c>
      <c r="CA88" s="138" cm="1">
        <f t="array" ref="CA88">$E88*IFERROR(IF($D88&lt;=CA$5,INDEX($E$15:$E$16,MATCH(CA$5,$H$5:$CA$5,0)-MATCH($D88,$D$18:$D$90,0)+1,0),0),0)</f>
        <v>276302.51041666669</v>
      </c>
    </row>
    <row r="89" spans="4:79" outlineLevel="1">
      <c r="D89" s="24">
        <f t="shared" si="11"/>
        <v>48213</v>
      </c>
      <c r="E89" s="137" cm="1">
        <f t="array" ref="E89">INDEX($H$7:$CA$7,0,MATCH($D89,$H$5:$CA$5,0))</f>
        <v>0</v>
      </c>
      <c r="H89" s="138" cm="1">
        <f t="array" ref="H89">$E89*IFERROR(IF($D89&lt;=H$5,INDEX($E$15:$E$16,MATCH(H$5,$H$5:$CA$5,0)-MATCH($D89,$D$18:$D$90,0)+1,0),0),0)</f>
        <v>0</v>
      </c>
      <c r="I89" s="138" cm="1">
        <f t="array" ref="I89">$E89*IFERROR(IF($D89&lt;=I$5,INDEX($E$15:$E$16,MATCH(I$5,$H$5:$CA$5,0)-MATCH($D89,$D$18:$D$90,0)+1,0),0),0)</f>
        <v>0</v>
      </c>
      <c r="J89" s="138" cm="1">
        <f t="array" ref="J89">$E89*IFERROR(IF($D89&lt;=J$5,INDEX($E$15:$E$16,MATCH(J$5,$H$5:$CA$5,0)-MATCH($D89,$D$18:$D$90,0)+1,0),0),0)</f>
        <v>0</v>
      </c>
      <c r="K89" s="138" cm="1">
        <f t="array" ref="K89">$E89*IFERROR(IF($D89&lt;=K$5,INDEX($E$15:$E$16,MATCH(K$5,$H$5:$CA$5,0)-MATCH($D89,$D$18:$D$90,0)+1,0),0),0)</f>
        <v>0</v>
      </c>
      <c r="L89" s="138" cm="1">
        <f t="array" ref="L89">$E89*IFERROR(IF($D89&lt;=L$5,INDEX($E$15:$E$16,MATCH(L$5,$H$5:$CA$5,0)-MATCH($D89,$D$18:$D$90,0)+1,0),0),0)</f>
        <v>0</v>
      </c>
      <c r="M89" s="138" cm="1">
        <f t="array" ref="M89">$E89*IFERROR(IF($D89&lt;=M$5,INDEX($E$15:$E$16,MATCH(M$5,$H$5:$CA$5,0)-MATCH($D89,$D$18:$D$90,0)+1,0),0),0)</f>
        <v>0</v>
      </c>
      <c r="N89" s="138" cm="1">
        <f t="array" ref="N89">$E89*IFERROR(IF($D89&lt;=N$5,INDEX($E$15:$E$16,MATCH(N$5,$H$5:$CA$5,0)-MATCH($D89,$D$18:$D$90,0)+1,0),0),0)</f>
        <v>0</v>
      </c>
      <c r="O89" s="138" cm="1">
        <f t="array" ref="O89">$E89*IFERROR(IF($D89&lt;=O$5,INDEX($E$15:$E$16,MATCH(O$5,$H$5:$CA$5,0)-MATCH($D89,$D$18:$D$90,0)+1,0),0),0)</f>
        <v>0</v>
      </c>
      <c r="P89" s="138" cm="1">
        <f t="array" ref="P89">$E89*IFERROR(IF($D89&lt;=P$5,INDEX($E$15:$E$16,MATCH(P$5,$H$5:$CA$5,0)-MATCH($D89,$D$18:$D$90,0)+1,0),0),0)</f>
        <v>0</v>
      </c>
      <c r="Q89" s="138" cm="1">
        <f t="array" ref="Q89">$E89*IFERROR(IF($D89&lt;=Q$5,INDEX($E$15:$E$16,MATCH(Q$5,$H$5:$CA$5,0)-MATCH($D89,$D$18:$D$90,0)+1,0),0),0)</f>
        <v>0</v>
      </c>
      <c r="R89" s="138" cm="1">
        <f t="array" ref="R89">$E89*IFERROR(IF($D89&lt;=R$5,INDEX($E$15:$E$16,MATCH(R$5,$H$5:$CA$5,0)-MATCH($D89,$D$18:$D$90,0)+1,0),0),0)</f>
        <v>0</v>
      </c>
      <c r="S89" s="138" cm="1">
        <f t="array" ref="S89">$E89*IFERROR(IF($D89&lt;=S$5,INDEX($E$15:$E$16,MATCH(S$5,$H$5:$CA$5,0)-MATCH($D89,$D$18:$D$90,0)+1,0),0),0)</f>
        <v>0</v>
      </c>
      <c r="T89" s="138" cm="1">
        <f t="array" ref="T89">$E89*IFERROR(IF($D89&lt;=T$5,INDEX($E$15:$E$16,MATCH(T$5,$H$5:$CA$5,0)-MATCH($D89,$D$18:$D$90,0)+1,0),0),0)</f>
        <v>0</v>
      </c>
      <c r="U89" s="138" cm="1">
        <f t="array" ref="U89">$E89*IFERROR(IF($D89&lt;=U$5,INDEX($E$15:$E$16,MATCH(U$5,$H$5:$CA$5,0)-MATCH($D89,$D$18:$D$90,0)+1,0),0),0)</f>
        <v>0</v>
      </c>
      <c r="V89" s="138" cm="1">
        <f t="array" ref="V89">$E89*IFERROR(IF($D89&lt;=V$5,INDEX($E$15:$E$16,MATCH(V$5,$H$5:$CA$5,0)-MATCH($D89,$D$18:$D$90,0)+1,0),0),0)</f>
        <v>0</v>
      </c>
      <c r="W89" s="138" cm="1">
        <f t="array" ref="W89">$E89*IFERROR(IF($D89&lt;=W$5,INDEX($E$15:$E$16,MATCH(W$5,$H$5:$CA$5,0)-MATCH($D89,$D$18:$D$90,0)+1,0),0),0)</f>
        <v>0</v>
      </c>
      <c r="X89" s="138" cm="1">
        <f t="array" ref="X89">$E89*IFERROR(IF($D89&lt;=X$5,INDEX($E$15:$E$16,MATCH(X$5,$H$5:$CA$5,0)-MATCH($D89,$D$18:$D$90,0)+1,0),0),0)</f>
        <v>0</v>
      </c>
      <c r="Y89" s="138" cm="1">
        <f t="array" ref="Y89">$E89*IFERROR(IF($D89&lt;=Y$5,INDEX($E$15:$E$16,MATCH(Y$5,$H$5:$CA$5,0)-MATCH($D89,$D$18:$D$90,0)+1,0),0),0)</f>
        <v>0</v>
      </c>
      <c r="Z89" s="138" cm="1">
        <f t="array" ref="Z89">$E89*IFERROR(IF($D89&lt;=Z$5,INDEX($E$15:$E$16,MATCH(Z$5,$H$5:$CA$5,0)-MATCH($D89,$D$18:$D$90,0)+1,0),0),0)</f>
        <v>0</v>
      </c>
      <c r="AA89" s="138" cm="1">
        <f t="array" ref="AA89">$E89*IFERROR(IF($D89&lt;=AA$5,INDEX($E$15:$E$16,MATCH(AA$5,$H$5:$CA$5,0)-MATCH($D89,$D$18:$D$90,0)+1,0),0),0)</f>
        <v>0</v>
      </c>
      <c r="AB89" s="138" cm="1">
        <f t="array" ref="AB89">$E89*IFERROR(IF($D89&lt;=AB$5,INDEX($E$15:$E$16,MATCH(AB$5,$H$5:$CA$5,0)-MATCH($D89,$D$18:$D$90,0)+1,0),0),0)</f>
        <v>0</v>
      </c>
      <c r="AC89" s="138" cm="1">
        <f t="array" ref="AC89">$E89*IFERROR(IF($D89&lt;=AC$5,INDEX($E$15:$E$16,MATCH(AC$5,$H$5:$CA$5,0)-MATCH($D89,$D$18:$D$90,0)+1,0),0),0)</f>
        <v>0</v>
      </c>
      <c r="AD89" s="138" cm="1">
        <f t="array" ref="AD89">$E89*IFERROR(IF($D89&lt;=AD$5,INDEX($E$15:$E$16,MATCH(AD$5,$H$5:$CA$5,0)-MATCH($D89,$D$18:$D$90,0)+1,0),0),0)</f>
        <v>0</v>
      </c>
      <c r="AE89" s="138" cm="1">
        <f t="array" ref="AE89">$E89*IFERROR(IF($D89&lt;=AE$5,INDEX($E$15:$E$16,MATCH(AE$5,$H$5:$CA$5,0)-MATCH($D89,$D$18:$D$90,0)+1,0),0),0)</f>
        <v>0</v>
      </c>
      <c r="AF89" s="138" cm="1">
        <f t="array" ref="AF89">$E89*IFERROR(IF($D89&lt;=AF$5,INDEX($E$15:$E$16,MATCH(AF$5,$H$5:$CA$5,0)-MATCH($D89,$D$18:$D$90,0)+1,0),0),0)</f>
        <v>0</v>
      </c>
      <c r="AG89" s="138" cm="1">
        <f t="array" ref="AG89">$E89*IFERROR(IF($D89&lt;=AG$5,INDEX($E$15:$E$16,MATCH(AG$5,$H$5:$CA$5,0)-MATCH($D89,$D$18:$D$90,0)+1,0),0),0)</f>
        <v>0</v>
      </c>
      <c r="AH89" s="138" cm="1">
        <f t="array" ref="AH89">$E89*IFERROR(IF($D89&lt;=AH$5,INDEX($E$15:$E$16,MATCH(AH$5,$H$5:$CA$5,0)-MATCH($D89,$D$18:$D$90,0)+1,0),0),0)</f>
        <v>0</v>
      </c>
      <c r="AI89" s="138" cm="1">
        <f t="array" ref="AI89">$E89*IFERROR(IF($D89&lt;=AI$5,INDEX($E$15:$E$16,MATCH(AI$5,$H$5:$CA$5,0)-MATCH($D89,$D$18:$D$90,0)+1,0),0),0)</f>
        <v>0</v>
      </c>
      <c r="AJ89" s="138" cm="1">
        <f t="array" ref="AJ89">$E89*IFERROR(IF($D89&lt;=AJ$5,INDEX($E$15:$E$16,MATCH(AJ$5,$H$5:$CA$5,0)-MATCH($D89,$D$18:$D$90,0)+1,0),0),0)</f>
        <v>0</v>
      </c>
      <c r="AK89" s="138" cm="1">
        <f t="array" ref="AK89">$E89*IFERROR(IF($D89&lt;=AK$5,INDEX($E$15:$E$16,MATCH(AK$5,$H$5:$CA$5,0)-MATCH($D89,$D$18:$D$90,0)+1,0),0),0)</f>
        <v>0</v>
      </c>
      <c r="AL89" s="138" cm="1">
        <f t="array" ref="AL89">$E89*IFERROR(IF($D89&lt;=AL$5,INDEX($E$15:$E$16,MATCH(AL$5,$H$5:$CA$5,0)-MATCH($D89,$D$18:$D$90,0)+1,0),0),0)</f>
        <v>0</v>
      </c>
      <c r="AM89" s="138" cm="1">
        <f t="array" ref="AM89">$E89*IFERROR(IF($D89&lt;=AM$5,INDEX($E$15:$E$16,MATCH(AM$5,$H$5:$CA$5,0)-MATCH($D89,$D$18:$D$90,0)+1,0),0),0)</f>
        <v>0</v>
      </c>
      <c r="AN89" s="138" cm="1">
        <f t="array" ref="AN89">$E89*IFERROR(IF($D89&lt;=AN$5,INDEX($E$15:$E$16,MATCH(AN$5,$H$5:$CA$5,0)-MATCH($D89,$D$18:$D$90,0)+1,0),0),0)</f>
        <v>0</v>
      </c>
      <c r="AO89" s="138" cm="1">
        <f t="array" ref="AO89">$E89*IFERROR(IF($D89&lt;=AO$5,INDEX($E$15:$E$16,MATCH(AO$5,$H$5:$CA$5,0)-MATCH($D89,$D$18:$D$90,0)+1,0),0),0)</f>
        <v>0</v>
      </c>
      <c r="AP89" s="138" cm="1">
        <f t="array" ref="AP89">$E89*IFERROR(IF($D89&lt;=AP$5,INDEX($E$15:$E$16,MATCH(AP$5,$H$5:$CA$5,0)-MATCH($D89,$D$18:$D$90,0)+1,0),0),0)</f>
        <v>0</v>
      </c>
      <c r="AQ89" s="138" cm="1">
        <f t="array" ref="AQ89">$E89*IFERROR(IF($D89&lt;=AQ$5,INDEX($E$15:$E$16,MATCH(AQ$5,$H$5:$CA$5,0)-MATCH($D89,$D$18:$D$90,0)+1,0),0),0)</f>
        <v>0</v>
      </c>
      <c r="AR89" s="138" cm="1">
        <f t="array" ref="AR89">$E89*IFERROR(IF($D89&lt;=AR$5,INDEX($E$15:$E$16,MATCH(AR$5,$H$5:$CA$5,0)-MATCH($D89,$D$18:$D$90,0)+1,0),0),0)</f>
        <v>0</v>
      </c>
      <c r="AS89" s="138" cm="1">
        <f t="array" ref="AS89">$E89*IFERROR(IF($D89&lt;=AS$5,INDEX($E$15:$E$16,MATCH(AS$5,$H$5:$CA$5,0)-MATCH($D89,$D$18:$D$90,0)+1,0),0),0)</f>
        <v>0</v>
      </c>
      <c r="AT89" s="138" cm="1">
        <f t="array" ref="AT89">$E89*IFERROR(IF($D89&lt;=AT$5,INDEX($E$15:$E$16,MATCH(AT$5,$H$5:$CA$5,0)-MATCH($D89,$D$18:$D$90,0)+1,0),0),0)</f>
        <v>0</v>
      </c>
      <c r="AU89" s="138" cm="1">
        <f t="array" ref="AU89">$E89*IFERROR(IF($D89&lt;=AU$5,INDEX($E$15:$E$16,MATCH(AU$5,$H$5:$CA$5,0)-MATCH($D89,$D$18:$D$90,0)+1,0),0),0)</f>
        <v>0</v>
      </c>
      <c r="AV89" s="138" cm="1">
        <f t="array" ref="AV89">$E89*IFERROR(IF($D89&lt;=AV$5,INDEX($E$15:$E$16,MATCH(AV$5,$H$5:$CA$5,0)-MATCH($D89,$D$18:$D$90,0)+1,0),0),0)</f>
        <v>0</v>
      </c>
      <c r="AW89" s="138" cm="1">
        <f t="array" ref="AW89">$E89*IFERROR(IF($D89&lt;=AW$5,INDEX($E$15:$E$16,MATCH(AW$5,$H$5:$CA$5,0)-MATCH($D89,$D$18:$D$90,0)+1,0),0),0)</f>
        <v>0</v>
      </c>
      <c r="AX89" s="138" cm="1">
        <f t="array" ref="AX89">$E89*IFERROR(IF($D89&lt;=AX$5,INDEX($E$15:$E$16,MATCH(AX$5,$H$5:$CA$5,0)-MATCH($D89,$D$18:$D$90,0)+1,0),0),0)</f>
        <v>0</v>
      </c>
      <c r="AY89" s="138" cm="1">
        <f t="array" ref="AY89">$E89*IFERROR(IF($D89&lt;=AY$5,INDEX($E$15:$E$16,MATCH(AY$5,$H$5:$CA$5,0)-MATCH($D89,$D$18:$D$90,0)+1,0),0),0)</f>
        <v>0</v>
      </c>
      <c r="AZ89" s="138" cm="1">
        <f t="array" ref="AZ89">$E89*IFERROR(IF($D89&lt;=AZ$5,INDEX($E$15:$E$16,MATCH(AZ$5,$H$5:$CA$5,0)-MATCH($D89,$D$18:$D$90,0)+1,0),0),0)</f>
        <v>0</v>
      </c>
      <c r="BA89" s="138" cm="1">
        <f t="array" ref="BA89">$E89*IFERROR(IF($D89&lt;=BA$5,INDEX($E$15:$E$16,MATCH(BA$5,$H$5:$CA$5,0)-MATCH($D89,$D$18:$D$90,0)+1,0),0),0)</f>
        <v>0</v>
      </c>
      <c r="BB89" s="138" cm="1">
        <f t="array" ref="BB89">$E89*IFERROR(IF($D89&lt;=BB$5,INDEX($E$15:$E$16,MATCH(BB$5,$H$5:$CA$5,0)-MATCH($D89,$D$18:$D$90,0)+1,0),0),0)</f>
        <v>0</v>
      </c>
      <c r="BC89" s="138" cm="1">
        <f t="array" ref="BC89">$E89*IFERROR(IF($D89&lt;=BC$5,INDEX($E$15:$E$16,MATCH(BC$5,$H$5:$CA$5,0)-MATCH($D89,$D$18:$D$90,0)+1,0),0),0)</f>
        <v>0</v>
      </c>
      <c r="BD89" s="138" cm="1">
        <f t="array" ref="BD89">$E89*IFERROR(IF($D89&lt;=BD$5,INDEX($E$15:$E$16,MATCH(BD$5,$H$5:$CA$5,0)-MATCH($D89,$D$18:$D$90,0)+1,0),0),0)</f>
        <v>0</v>
      </c>
      <c r="BE89" s="138" cm="1">
        <f t="array" ref="BE89">$E89*IFERROR(IF($D89&lt;=BE$5,INDEX($E$15:$E$16,MATCH(BE$5,$H$5:$CA$5,0)-MATCH($D89,$D$18:$D$90,0)+1,0),0),0)</f>
        <v>0</v>
      </c>
      <c r="BF89" s="138" cm="1">
        <f t="array" ref="BF89">$E89*IFERROR(IF($D89&lt;=BF$5,INDEX($E$15:$E$16,MATCH(BF$5,$H$5:$CA$5,0)-MATCH($D89,$D$18:$D$90,0)+1,0),0),0)</f>
        <v>0</v>
      </c>
      <c r="BG89" s="138" cm="1">
        <f t="array" ref="BG89">$E89*IFERROR(IF($D89&lt;=BG$5,INDEX($E$15:$E$16,MATCH(BG$5,$H$5:$CA$5,0)-MATCH($D89,$D$18:$D$90,0)+1,0),0),0)</f>
        <v>0</v>
      </c>
      <c r="BH89" s="138" cm="1">
        <f t="array" ref="BH89">$E89*IFERROR(IF($D89&lt;=BH$5,INDEX($E$15:$E$16,MATCH(BH$5,$H$5:$CA$5,0)-MATCH($D89,$D$18:$D$90,0)+1,0),0),0)</f>
        <v>0</v>
      </c>
      <c r="BI89" s="138" cm="1">
        <f t="array" ref="BI89">$E89*IFERROR(IF($D89&lt;=BI$5,INDEX($E$15:$E$16,MATCH(BI$5,$H$5:$CA$5,0)-MATCH($D89,$D$18:$D$90,0)+1,0),0),0)</f>
        <v>0</v>
      </c>
      <c r="BJ89" s="138" cm="1">
        <f t="array" ref="BJ89">$E89*IFERROR(IF($D89&lt;=BJ$5,INDEX($E$15:$E$16,MATCH(BJ$5,$H$5:$CA$5,0)-MATCH($D89,$D$18:$D$90,0)+1,0),0),0)</f>
        <v>0</v>
      </c>
      <c r="BK89" s="138" cm="1">
        <f t="array" ref="BK89">$E89*IFERROR(IF($D89&lt;=BK$5,INDEX($E$15:$E$16,MATCH(BK$5,$H$5:$CA$5,0)-MATCH($D89,$D$18:$D$90,0)+1,0),0),0)</f>
        <v>0</v>
      </c>
      <c r="BL89" s="138" cm="1">
        <f t="array" ref="BL89">$E89*IFERROR(IF($D89&lt;=BL$5,INDEX($E$15:$E$16,MATCH(BL$5,$H$5:$CA$5,0)-MATCH($D89,$D$18:$D$90,0)+1,0),0),0)</f>
        <v>0</v>
      </c>
      <c r="BM89" s="138" cm="1">
        <f t="array" ref="BM89">$E89*IFERROR(IF($D89&lt;=BM$5,INDEX($E$15:$E$16,MATCH(BM$5,$H$5:$CA$5,0)-MATCH($D89,$D$18:$D$90,0)+1,0),0),0)</f>
        <v>0</v>
      </c>
      <c r="BN89" s="138" cm="1">
        <f t="array" ref="BN89">$E89*IFERROR(IF($D89&lt;=BN$5,INDEX($E$15:$E$16,MATCH(BN$5,$H$5:$CA$5,0)-MATCH($D89,$D$18:$D$90,0)+1,0),0),0)</f>
        <v>0</v>
      </c>
      <c r="BO89" s="138" cm="1">
        <f t="array" ref="BO89">$E89*IFERROR(IF($D89&lt;=BO$5,INDEX($E$15:$E$16,MATCH(BO$5,$H$5:$CA$5,0)-MATCH($D89,$D$18:$D$90,0)+1,0),0),0)</f>
        <v>0</v>
      </c>
      <c r="BP89" s="138" cm="1">
        <f t="array" ref="BP89">$E89*IFERROR(IF($D89&lt;=BP$5,INDEX($E$15:$E$16,MATCH(BP$5,$H$5:$CA$5,0)-MATCH($D89,$D$18:$D$90,0)+1,0),0),0)</f>
        <v>0</v>
      </c>
      <c r="BQ89" s="138" cm="1">
        <f t="array" ref="BQ89">$E89*IFERROR(IF($D89&lt;=BQ$5,INDEX($E$15:$E$16,MATCH(BQ$5,$H$5:$CA$5,0)-MATCH($D89,$D$18:$D$90,0)+1,0),0),0)</f>
        <v>0</v>
      </c>
      <c r="BR89" s="138" cm="1">
        <f t="array" ref="BR89">$E89*IFERROR(IF($D89&lt;=BR$5,INDEX($E$15:$E$16,MATCH(BR$5,$H$5:$CA$5,0)-MATCH($D89,$D$18:$D$90,0)+1,0),0),0)</f>
        <v>0</v>
      </c>
      <c r="BS89" s="138" cm="1">
        <f t="array" ref="BS89">$E89*IFERROR(IF($D89&lt;=BS$5,INDEX($E$15:$E$16,MATCH(BS$5,$H$5:$CA$5,0)-MATCH($D89,$D$18:$D$90,0)+1,0),0),0)</f>
        <v>0</v>
      </c>
      <c r="BT89" s="138" cm="1">
        <f t="array" ref="BT89">$E89*IFERROR(IF($D89&lt;=BT$5,INDEX($E$15:$E$16,MATCH(BT$5,$H$5:$CA$5,0)-MATCH($D89,$D$18:$D$90,0)+1,0),0),0)</f>
        <v>0</v>
      </c>
      <c r="BU89" s="138" cm="1">
        <f t="array" ref="BU89">$E89*IFERROR(IF($D89&lt;=BU$5,INDEX($E$15:$E$16,MATCH(BU$5,$H$5:$CA$5,0)-MATCH($D89,$D$18:$D$90,0)+1,0),0),0)</f>
        <v>0</v>
      </c>
      <c r="BV89" s="138" cm="1">
        <f t="array" ref="BV89">$E89*IFERROR(IF($D89&lt;=BV$5,INDEX($E$15:$E$16,MATCH(BV$5,$H$5:$CA$5,0)-MATCH($D89,$D$18:$D$90,0)+1,0),0),0)</f>
        <v>0</v>
      </c>
      <c r="BW89" s="138" cm="1">
        <f t="array" ref="BW89">$E89*IFERROR(IF($D89&lt;=BW$5,INDEX($E$15:$E$16,MATCH(BW$5,$H$5:$CA$5,0)-MATCH($D89,$D$18:$D$90,0)+1,0),0),0)</f>
        <v>0</v>
      </c>
      <c r="BX89" s="138" cm="1">
        <f t="array" ref="BX89">$E89*IFERROR(IF($D89&lt;=BX$5,INDEX($E$15:$E$16,MATCH(BX$5,$H$5:$CA$5,0)-MATCH($D89,$D$18:$D$90,0)+1,0),0),0)</f>
        <v>0</v>
      </c>
      <c r="BY89" s="138" cm="1">
        <f t="array" ref="BY89">$E89*IFERROR(IF($D89&lt;=BY$5,INDEX($E$15:$E$16,MATCH(BY$5,$H$5:$CA$5,0)-MATCH($D89,$D$18:$D$90,0)+1,0),0),0)</f>
        <v>0</v>
      </c>
      <c r="BZ89" s="138" cm="1">
        <f t="array" ref="BZ89">$E89*IFERROR(IF($D89&lt;=BZ$5,INDEX($E$15:$E$16,MATCH(BZ$5,$H$5:$CA$5,0)-MATCH($D89,$D$18:$D$90,0)+1,0),0),0)</f>
        <v>0</v>
      </c>
      <c r="CA89" s="138" cm="1">
        <f t="array" ref="CA89">$E89*IFERROR(IF($D89&lt;=CA$5,INDEX($E$15:$E$16,MATCH(CA$5,$H$5:$CA$5,0)-MATCH($D89,$D$18:$D$90,0)+1,0),0),0)</f>
        <v>0</v>
      </c>
    </row>
    <row r="90" spans="4:79" outlineLevel="1">
      <c r="D90" s="24"/>
      <c r="E90" s="73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</row>
  </sheetData>
  <mergeCells count="3">
    <mergeCell ref="G3:G6"/>
    <mergeCell ref="CC3:CC6"/>
    <mergeCell ref="DC3:D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FC9F-F9A7-4A07-9509-82753E490E6E}">
  <dimension ref="B2:P23"/>
  <sheetViews>
    <sheetView showGridLines="0" workbookViewId="0">
      <selection activeCell="C23" sqref="C23"/>
    </sheetView>
  </sheetViews>
  <sheetFormatPr defaultRowHeight="14.4"/>
  <cols>
    <col min="1" max="1" width="8.88671875" customWidth="1"/>
    <col min="2" max="16" width="18.6640625" customWidth="1"/>
  </cols>
  <sheetData>
    <row r="2" spans="2:16" ht="18">
      <c r="B2" s="105" t="s">
        <v>169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</row>
    <row r="3" spans="2:16" ht="18">
      <c r="B3" s="10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09"/>
    </row>
    <row r="4" spans="2:16" ht="18">
      <c r="B4" s="108" t="s">
        <v>170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09"/>
    </row>
    <row r="5" spans="2:16" ht="18">
      <c r="B5" s="10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09"/>
    </row>
    <row r="6" spans="2:16" ht="18">
      <c r="B6" s="108" t="s">
        <v>189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09"/>
    </row>
    <row r="7" spans="2:16" ht="18">
      <c r="B7" s="10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09"/>
    </row>
    <row r="8" spans="2:16" ht="18">
      <c r="B8" s="108" t="s">
        <v>187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09"/>
    </row>
    <row r="9" spans="2:16" ht="18">
      <c r="B9" s="10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09"/>
    </row>
    <row r="10" spans="2:16" ht="18">
      <c r="B10" s="108" t="s">
        <v>171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09"/>
    </row>
    <row r="11" spans="2:16" ht="18">
      <c r="B11" s="10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09"/>
    </row>
    <row r="12" spans="2:16" ht="18">
      <c r="B12" s="108" t="s">
        <v>191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09"/>
    </row>
    <row r="13" spans="2:16" ht="18">
      <c r="B13" s="10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09"/>
    </row>
    <row r="14" spans="2:16" ht="18">
      <c r="B14" s="110" t="s">
        <v>219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2"/>
    </row>
    <row r="23" spans="2:2">
      <c r="B23" s="1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F1CF-A463-4D52-A8DB-C20D7D0F0756}">
  <dimension ref="D3:AE32"/>
  <sheetViews>
    <sheetView showGridLines="0" zoomScale="85" zoomScaleNormal="85" workbookViewId="0">
      <selection activeCell="E3" sqref="E3"/>
    </sheetView>
  </sheetViews>
  <sheetFormatPr defaultRowHeight="14.4"/>
  <cols>
    <col min="5" max="5" width="13.88671875" bestFit="1" customWidth="1"/>
    <col min="29" max="29" width="3.88671875" customWidth="1"/>
    <col min="30" max="30" width="3.33203125" customWidth="1"/>
    <col min="31" max="32" width="3.5546875" customWidth="1"/>
    <col min="33" max="33" width="3.88671875" customWidth="1"/>
  </cols>
  <sheetData>
    <row r="3" spans="4:5">
      <c r="D3" s="142" t="s">
        <v>202</v>
      </c>
      <c r="E3" s="141">
        <f>'Summarized Financials'!DG41*5+'Summarized Financials'!DG52+'Summarized Financials'!DG53</f>
        <v>11407425.793025322</v>
      </c>
    </row>
    <row r="4" spans="4:5">
      <c r="D4" s="142"/>
      <c r="E4" s="154">
        <f>E3/1000000</f>
        <v>11.407425793025322</v>
      </c>
    </row>
    <row r="17" spans="4:31">
      <c r="AE17" t="s">
        <v>224</v>
      </c>
    </row>
    <row r="32" spans="4:31">
      <c r="D32" s="142" t="s">
        <v>208</v>
      </c>
      <c r="E32" s="141">
        <f>Drivers!F84</f>
        <v>101746.51002986697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9E60-127F-4849-8809-328DD9335304}">
  <dimension ref="B2:C5"/>
  <sheetViews>
    <sheetView workbookViewId="0">
      <selection activeCell="E15" sqref="E15"/>
    </sheetView>
  </sheetViews>
  <sheetFormatPr defaultRowHeight="14.4"/>
  <cols>
    <col min="1" max="1" width="3.33203125" customWidth="1"/>
    <col min="2" max="2" width="17.44140625" customWidth="1"/>
    <col min="3" max="3" width="13" bestFit="1" customWidth="1"/>
  </cols>
  <sheetData>
    <row r="2" spans="2:3">
      <c r="B2" t="s">
        <v>16</v>
      </c>
      <c r="C2" s="14">
        <v>46022</v>
      </c>
    </row>
    <row r="3" spans="2:3">
      <c r="B3" t="s">
        <v>17</v>
      </c>
      <c r="C3" s="15">
        <v>46053</v>
      </c>
    </row>
    <row r="4" spans="2:3">
      <c r="B4" t="s">
        <v>18</v>
      </c>
      <c r="C4" s="8">
        <v>0</v>
      </c>
    </row>
    <row r="5" spans="2:3">
      <c r="B5" t="s">
        <v>19</v>
      </c>
      <c r="C5" s="8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1142-3239-4B76-9F50-8D05BFB9CC71}">
  <sheetPr>
    <outlinePr summaryBelow="0" summaryRight="0"/>
  </sheetPr>
  <dimension ref="A1:DH85"/>
  <sheetViews>
    <sheetView showGridLines="0" tabSelected="1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DL22" sqref="DL22"/>
    </sheetView>
  </sheetViews>
  <sheetFormatPr defaultRowHeight="14.4" outlineLevelRow="3" outlineLevelCol="1"/>
  <cols>
    <col min="1" max="1" width="2.21875" customWidth="1"/>
    <col min="2" max="2" width="2.44140625" customWidth="1"/>
    <col min="3" max="3" width="2.77734375" customWidth="1"/>
    <col min="4" max="4" width="26.5546875" customWidth="1"/>
    <col min="5" max="5" width="3.33203125" customWidth="1"/>
    <col min="6" max="6" width="3.5546875" hidden="1" customWidth="1" collapsed="1"/>
    <col min="7" max="15" width="11.6640625" hidden="1" customWidth="1" outlineLevel="1"/>
    <col min="16" max="78" width="12.6640625" hidden="1" customWidth="1" outlineLevel="1"/>
    <col min="79" max="79" width="2.44140625" hidden="1" customWidth="1"/>
    <col min="80" max="80" width="3.109375" hidden="1" customWidth="1" collapsed="1"/>
    <col min="81" max="81" width="10.21875" hidden="1" customWidth="1" outlineLevel="1"/>
    <col min="82" max="87" width="11.109375" hidden="1" customWidth="1" outlineLevel="1"/>
    <col min="88" max="104" width="12.109375" hidden="1" customWidth="1" outlineLevel="1"/>
    <col min="105" max="105" width="2.88671875" hidden="1" customWidth="1"/>
    <col min="106" max="106" width="3.88671875" hidden="1" customWidth="1"/>
    <col min="107" max="108" width="12.109375" bestFit="1" customWidth="1" outlineLevel="1"/>
    <col min="109" max="111" width="13.109375" bestFit="1" customWidth="1" outlineLevel="1"/>
    <col min="112" max="112" width="13.109375" hidden="1" customWidth="1" outlineLevel="1"/>
  </cols>
  <sheetData>
    <row r="1" spans="1:112">
      <c r="A1" s="6" t="str">
        <f>CompanyName</f>
        <v>Alma Financial Model</v>
      </c>
    </row>
    <row r="2" spans="1:112">
      <c r="A2" s="13" t="s">
        <v>15</v>
      </c>
    </row>
    <row r="3" spans="1:112">
      <c r="A3" s="16" t="str">
        <f>Drivers!A3</f>
        <v>All Good!</v>
      </c>
    </row>
    <row r="4" spans="1:112" ht="28.2" customHeight="1">
      <c r="B4" s="156" t="s">
        <v>7</v>
      </c>
      <c r="C4" s="156"/>
      <c r="D4" s="156"/>
      <c r="E4" s="156"/>
      <c r="F4" s="157" t="s">
        <v>0</v>
      </c>
      <c r="G4" s="19" t="str">
        <f t="shared" ref="G4:AL4" si="0">IF(G6&gt;LastHistoricalMonth,"Forecast","Historical")</f>
        <v>Forecast</v>
      </c>
      <c r="H4" s="19" t="str">
        <f t="shared" si="0"/>
        <v>Forecast</v>
      </c>
      <c r="I4" s="19" t="str">
        <f t="shared" si="0"/>
        <v>Forecast</v>
      </c>
      <c r="J4" s="19" t="str">
        <f t="shared" si="0"/>
        <v>Forecast</v>
      </c>
      <c r="K4" s="19" t="str">
        <f t="shared" si="0"/>
        <v>Forecast</v>
      </c>
      <c r="L4" s="19" t="str">
        <f t="shared" si="0"/>
        <v>Forecast</v>
      </c>
      <c r="M4" s="19" t="str">
        <f t="shared" si="0"/>
        <v>Forecast</v>
      </c>
      <c r="N4" s="19" t="str">
        <f t="shared" si="0"/>
        <v>Forecast</v>
      </c>
      <c r="O4" s="19" t="str">
        <f t="shared" si="0"/>
        <v>Forecast</v>
      </c>
      <c r="P4" s="19" t="str">
        <f t="shared" si="0"/>
        <v>Forecast</v>
      </c>
      <c r="Q4" s="19" t="str">
        <f t="shared" si="0"/>
        <v>Forecast</v>
      </c>
      <c r="R4" s="19" t="str">
        <f t="shared" si="0"/>
        <v>Forecast</v>
      </c>
      <c r="S4" s="19" t="str">
        <f t="shared" si="0"/>
        <v>Forecast</v>
      </c>
      <c r="T4" s="19" t="str">
        <f t="shared" si="0"/>
        <v>Forecast</v>
      </c>
      <c r="U4" s="19" t="str">
        <f t="shared" si="0"/>
        <v>Forecast</v>
      </c>
      <c r="V4" s="19" t="str">
        <f t="shared" si="0"/>
        <v>Forecast</v>
      </c>
      <c r="W4" s="19" t="str">
        <f t="shared" si="0"/>
        <v>Forecast</v>
      </c>
      <c r="X4" s="19" t="str">
        <f t="shared" si="0"/>
        <v>Forecast</v>
      </c>
      <c r="Y4" s="19" t="str">
        <f t="shared" si="0"/>
        <v>Forecast</v>
      </c>
      <c r="Z4" s="19" t="str">
        <f t="shared" si="0"/>
        <v>Forecast</v>
      </c>
      <c r="AA4" s="19" t="str">
        <f t="shared" si="0"/>
        <v>Forecast</v>
      </c>
      <c r="AB4" s="19" t="str">
        <f t="shared" si="0"/>
        <v>Forecast</v>
      </c>
      <c r="AC4" s="19" t="str">
        <f t="shared" si="0"/>
        <v>Forecast</v>
      </c>
      <c r="AD4" s="19" t="str">
        <f t="shared" si="0"/>
        <v>Forecast</v>
      </c>
      <c r="AE4" s="19" t="str">
        <f t="shared" si="0"/>
        <v>Forecast</v>
      </c>
      <c r="AF4" s="19" t="str">
        <f t="shared" si="0"/>
        <v>Forecast</v>
      </c>
      <c r="AG4" s="19" t="str">
        <f t="shared" si="0"/>
        <v>Forecast</v>
      </c>
      <c r="AH4" s="19" t="str">
        <f t="shared" si="0"/>
        <v>Forecast</v>
      </c>
      <c r="AI4" s="19" t="str">
        <f t="shared" si="0"/>
        <v>Forecast</v>
      </c>
      <c r="AJ4" s="19" t="str">
        <f t="shared" si="0"/>
        <v>Forecast</v>
      </c>
      <c r="AK4" s="19" t="str">
        <f t="shared" si="0"/>
        <v>Forecast</v>
      </c>
      <c r="AL4" s="19" t="str">
        <f t="shared" si="0"/>
        <v>Forecast</v>
      </c>
      <c r="AM4" s="19" t="str">
        <f t="shared" ref="AM4:BR4" si="1">IF(AM6&gt;LastHistoricalMonth,"Forecast","Historical")</f>
        <v>Forecast</v>
      </c>
      <c r="AN4" s="19" t="str">
        <f t="shared" si="1"/>
        <v>Forecast</v>
      </c>
      <c r="AO4" s="19" t="str">
        <f t="shared" si="1"/>
        <v>Forecast</v>
      </c>
      <c r="AP4" s="19" t="str">
        <f t="shared" si="1"/>
        <v>Forecast</v>
      </c>
      <c r="AQ4" s="19" t="str">
        <f t="shared" si="1"/>
        <v>Forecast</v>
      </c>
      <c r="AR4" s="19" t="str">
        <f t="shared" si="1"/>
        <v>Forecast</v>
      </c>
      <c r="AS4" s="19" t="str">
        <f t="shared" si="1"/>
        <v>Forecast</v>
      </c>
      <c r="AT4" s="19" t="str">
        <f t="shared" si="1"/>
        <v>Forecast</v>
      </c>
      <c r="AU4" s="19" t="str">
        <f t="shared" si="1"/>
        <v>Forecast</v>
      </c>
      <c r="AV4" s="19" t="str">
        <f t="shared" si="1"/>
        <v>Forecast</v>
      </c>
      <c r="AW4" s="19" t="str">
        <f t="shared" si="1"/>
        <v>Forecast</v>
      </c>
      <c r="AX4" s="19" t="str">
        <f t="shared" si="1"/>
        <v>Forecast</v>
      </c>
      <c r="AY4" s="19" t="str">
        <f t="shared" si="1"/>
        <v>Forecast</v>
      </c>
      <c r="AZ4" s="19" t="str">
        <f t="shared" si="1"/>
        <v>Forecast</v>
      </c>
      <c r="BA4" s="19" t="str">
        <f t="shared" si="1"/>
        <v>Forecast</v>
      </c>
      <c r="BB4" s="19" t="str">
        <f t="shared" si="1"/>
        <v>Forecast</v>
      </c>
      <c r="BC4" s="19" t="str">
        <f t="shared" si="1"/>
        <v>Forecast</v>
      </c>
      <c r="BD4" s="19" t="str">
        <f t="shared" si="1"/>
        <v>Forecast</v>
      </c>
      <c r="BE4" s="19" t="str">
        <f t="shared" si="1"/>
        <v>Forecast</v>
      </c>
      <c r="BF4" s="19" t="str">
        <f t="shared" si="1"/>
        <v>Forecast</v>
      </c>
      <c r="BG4" s="19" t="str">
        <f t="shared" si="1"/>
        <v>Forecast</v>
      </c>
      <c r="BH4" s="19" t="str">
        <f t="shared" si="1"/>
        <v>Forecast</v>
      </c>
      <c r="BI4" s="19" t="str">
        <f t="shared" si="1"/>
        <v>Forecast</v>
      </c>
      <c r="BJ4" s="19" t="str">
        <f t="shared" si="1"/>
        <v>Forecast</v>
      </c>
      <c r="BK4" s="19" t="str">
        <f t="shared" si="1"/>
        <v>Forecast</v>
      </c>
      <c r="BL4" s="19" t="str">
        <f t="shared" si="1"/>
        <v>Forecast</v>
      </c>
      <c r="BM4" s="19" t="str">
        <f t="shared" si="1"/>
        <v>Forecast</v>
      </c>
      <c r="BN4" s="19" t="str">
        <f t="shared" si="1"/>
        <v>Forecast</v>
      </c>
      <c r="BO4" s="19" t="str">
        <f t="shared" si="1"/>
        <v>Forecast</v>
      </c>
      <c r="BP4" s="19" t="str">
        <f t="shared" si="1"/>
        <v>Forecast</v>
      </c>
      <c r="BQ4" s="19" t="str">
        <f t="shared" si="1"/>
        <v>Forecast</v>
      </c>
      <c r="BR4" s="19" t="str">
        <f t="shared" si="1"/>
        <v>Forecast</v>
      </c>
      <c r="BS4" s="19" t="str">
        <f t="shared" ref="BS4:BZ4" si="2">IF(BS6&gt;LastHistoricalMonth,"Forecast","Historical")</f>
        <v>Forecast</v>
      </c>
      <c r="BT4" s="19" t="str">
        <f t="shared" si="2"/>
        <v>Forecast</v>
      </c>
      <c r="BU4" s="19" t="str">
        <f t="shared" si="2"/>
        <v>Forecast</v>
      </c>
      <c r="BV4" s="19" t="str">
        <f t="shared" si="2"/>
        <v>Forecast</v>
      </c>
      <c r="BW4" s="19" t="str">
        <f t="shared" si="2"/>
        <v>Forecast</v>
      </c>
      <c r="BX4" s="19" t="str">
        <f t="shared" si="2"/>
        <v>Forecast</v>
      </c>
      <c r="BY4" s="19" t="str">
        <f t="shared" si="2"/>
        <v>Forecast</v>
      </c>
      <c r="BZ4" s="19" t="str">
        <f t="shared" si="2"/>
        <v>Forecast</v>
      </c>
      <c r="CB4" s="157" t="s">
        <v>1</v>
      </c>
      <c r="CC4" s="19" t="str">
        <f t="shared" ref="CC4:CZ4" si="3">IF(CC5&gt;LastHistoricalMonth,"Forecast","Historical")</f>
        <v>Forecast</v>
      </c>
      <c r="CD4" s="19" t="str">
        <f t="shared" si="3"/>
        <v>Forecast</v>
      </c>
      <c r="CE4" s="19" t="str">
        <f t="shared" si="3"/>
        <v>Forecast</v>
      </c>
      <c r="CF4" s="19" t="str">
        <f t="shared" si="3"/>
        <v>Forecast</v>
      </c>
      <c r="CG4" s="19" t="str">
        <f t="shared" si="3"/>
        <v>Forecast</v>
      </c>
      <c r="CH4" s="19" t="str">
        <f t="shared" si="3"/>
        <v>Forecast</v>
      </c>
      <c r="CI4" s="19" t="str">
        <f t="shared" si="3"/>
        <v>Forecast</v>
      </c>
      <c r="CJ4" s="19" t="str">
        <f t="shared" si="3"/>
        <v>Forecast</v>
      </c>
      <c r="CK4" s="19" t="str">
        <f t="shared" si="3"/>
        <v>Forecast</v>
      </c>
      <c r="CL4" s="19" t="str">
        <f t="shared" si="3"/>
        <v>Forecast</v>
      </c>
      <c r="CM4" s="19" t="str">
        <f t="shared" si="3"/>
        <v>Forecast</v>
      </c>
      <c r="CN4" s="19" t="str">
        <f t="shared" si="3"/>
        <v>Forecast</v>
      </c>
      <c r="CO4" s="19" t="str">
        <f t="shared" si="3"/>
        <v>Forecast</v>
      </c>
      <c r="CP4" s="19" t="str">
        <f t="shared" si="3"/>
        <v>Forecast</v>
      </c>
      <c r="CQ4" s="19" t="str">
        <f t="shared" si="3"/>
        <v>Forecast</v>
      </c>
      <c r="CR4" s="19" t="str">
        <f t="shared" si="3"/>
        <v>Forecast</v>
      </c>
      <c r="CS4" s="19" t="str">
        <f t="shared" si="3"/>
        <v>Forecast</v>
      </c>
      <c r="CT4" s="19" t="str">
        <f t="shared" si="3"/>
        <v>Forecast</v>
      </c>
      <c r="CU4" s="19" t="str">
        <f t="shared" si="3"/>
        <v>Forecast</v>
      </c>
      <c r="CV4" s="19" t="str">
        <f t="shared" si="3"/>
        <v>Forecast</v>
      </c>
      <c r="CW4" s="19" t="str">
        <f t="shared" si="3"/>
        <v>Forecast</v>
      </c>
      <c r="CX4" s="19" t="str">
        <f t="shared" si="3"/>
        <v>Forecast</v>
      </c>
      <c r="CY4" s="19" t="str">
        <f t="shared" si="3"/>
        <v>Forecast</v>
      </c>
      <c r="CZ4" s="19" t="str">
        <f t="shared" si="3"/>
        <v>Forecast</v>
      </c>
      <c r="DB4" s="157" t="s">
        <v>2</v>
      </c>
      <c r="DC4" s="19"/>
      <c r="DD4" s="19"/>
      <c r="DE4" s="19"/>
      <c r="DF4" s="19"/>
      <c r="DG4" s="19"/>
      <c r="DH4" s="19"/>
    </row>
    <row r="5" spans="1:112">
      <c r="B5" s="156"/>
      <c r="C5" s="156"/>
      <c r="D5" s="156"/>
      <c r="E5" s="156"/>
      <c r="F5" s="157"/>
      <c r="CB5" s="157"/>
      <c r="CC5" s="1">
        <f>EOMONTH(G6,2)</f>
        <v>46112</v>
      </c>
      <c r="CD5" s="1">
        <f>EOMONTH(CC5,3)</f>
        <v>46203</v>
      </c>
      <c r="CE5" s="1">
        <f t="shared" ref="CE5:CZ5" si="4">EOMONTH(CD5,3)</f>
        <v>46295</v>
      </c>
      <c r="CF5" s="1">
        <f t="shared" si="4"/>
        <v>46387</v>
      </c>
      <c r="CG5" s="1">
        <f t="shared" si="4"/>
        <v>46477</v>
      </c>
      <c r="CH5" s="1">
        <f t="shared" si="4"/>
        <v>46568</v>
      </c>
      <c r="CI5" s="1">
        <f t="shared" si="4"/>
        <v>46660</v>
      </c>
      <c r="CJ5" s="1">
        <f t="shared" si="4"/>
        <v>46752</v>
      </c>
      <c r="CK5" s="1">
        <f t="shared" si="4"/>
        <v>46843</v>
      </c>
      <c r="CL5" s="1">
        <f t="shared" si="4"/>
        <v>46934</v>
      </c>
      <c r="CM5" s="1">
        <f t="shared" si="4"/>
        <v>47026</v>
      </c>
      <c r="CN5" s="1">
        <f t="shared" si="4"/>
        <v>47118</v>
      </c>
      <c r="CO5" s="1">
        <f t="shared" si="4"/>
        <v>47208</v>
      </c>
      <c r="CP5" s="1">
        <f t="shared" si="4"/>
        <v>47299</v>
      </c>
      <c r="CQ5" s="1">
        <f t="shared" si="4"/>
        <v>47391</v>
      </c>
      <c r="CR5" s="1">
        <f t="shared" si="4"/>
        <v>47483</v>
      </c>
      <c r="CS5" s="1">
        <f t="shared" si="4"/>
        <v>47573</v>
      </c>
      <c r="CT5" s="1">
        <f t="shared" si="4"/>
        <v>47664</v>
      </c>
      <c r="CU5" s="1">
        <f t="shared" si="4"/>
        <v>47756</v>
      </c>
      <c r="CV5" s="1">
        <f t="shared" si="4"/>
        <v>47848</v>
      </c>
      <c r="CW5" s="1">
        <f t="shared" si="4"/>
        <v>47938</v>
      </c>
      <c r="CX5" s="1">
        <f t="shared" si="4"/>
        <v>48029</v>
      </c>
      <c r="CY5" s="1">
        <f t="shared" si="4"/>
        <v>48121</v>
      </c>
      <c r="CZ5" s="1">
        <f t="shared" si="4"/>
        <v>48213</v>
      </c>
      <c r="DB5" s="157"/>
      <c r="DC5" s="1">
        <f>EOMONTH(G6,11)</f>
        <v>46387</v>
      </c>
      <c r="DD5" s="1">
        <f>EOMONTH(DC5,12)</f>
        <v>46752</v>
      </c>
      <c r="DE5" s="1">
        <f t="shared" ref="DE5:DH5" si="5">EOMONTH(DD5,12)</f>
        <v>47118</v>
      </c>
      <c r="DF5" s="1">
        <f t="shared" si="5"/>
        <v>47483</v>
      </c>
      <c r="DG5" s="1">
        <f t="shared" si="5"/>
        <v>47848</v>
      </c>
      <c r="DH5" s="1">
        <f t="shared" si="5"/>
        <v>48213</v>
      </c>
    </row>
    <row r="6" spans="1:112">
      <c r="F6" s="157"/>
      <c r="G6" s="3">
        <f>StartDate</f>
        <v>46053</v>
      </c>
      <c r="H6" s="3">
        <f>EOMONTH(G6,1)</f>
        <v>46081</v>
      </c>
      <c r="I6" s="3">
        <f t="shared" ref="I6:BT6" si="6">EOMONTH(H6,1)</f>
        <v>46112</v>
      </c>
      <c r="J6" s="3">
        <f t="shared" si="6"/>
        <v>46142</v>
      </c>
      <c r="K6" s="3">
        <f t="shared" si="6"/>
        <v>46173</v>
      </c>
      <c r="L6" s="3">
        <f t="shared" si="6"/>
        <v>46203</v>
      </c>
      <c r="M6" s="3">
        <f t="shared" si="6"/>
        <v>46234</v>
      </c>
      <c r="N6" s="3">
        <f t="shared" si="6"/>
        <v>46265</v>
      </c>
      <c r="O6" s="3">
        <f t="shared" si="6"/>
        <v>46295</v>
      </c>
      <c r="P6" s="3">
        <f t="shared" si="6"/>
        <v>46326</v>
      </c>
      <c r="Q6" s="3">
        <f t="shared" si="6"/>
        <v>46356</v>
      </c>
      <c r="R6" s="3">
        <f t="shared" si="6"/>
        <v>46387</v>
      </c>
      <c r="S6" s="3">
        <f t="shared" si="6"/>
        <v>46418</v>
      </c>
      <c r="T6" s="3">
        <f t="shared" si="6"/>
        <v>46446</v>
      </c>
      <c r="U6" s="3">
        <f t="shared" si="6"/>
        <v>46477</v>
      </c>
      <c r="V6" s="3">
        <f t="shared" si="6"/>
        <v>46507</v>
      </c>
      <c r="W6" s="3">
        <f t="shared" si="6"/>
        <v>46538</v>
      </c>
      <c r="X6" s="3">
        <f t="shared" si="6"/>
        <v>46568</v>
      </c>
      <c r="Y6" s="3">
        <f t="shared" si="6"/>
        <v>46599</v>
      </c>
      <c r="Z6" s="3">
        <f t="shared" si="6"/>
        <v>46630</v>
      </c>
      <c r="AA6" s="3">
        <f t="shared" si="6"/>
        <v>46660</v>
      </c>
      <c r="AB6" s="3">
        <f t="shared" si="6"/>
        <v>46691</v>
      </c>
      <c r="AC6" s="3">
        <f t="shared" si="6"/>
        <v>46721</v>
      </c>
      <c r="AD6" s="3">
        <f t="shared" si="6"/>
        <v>46752</v>
      </c>
      <c r="AE6" s="3">
        <f t="shared" si="6"/>
        <v>46783</v>
      </c>
      <c r="AF6" s="3">
        <f t="shared" si="6"/>
        <v>46812</v>
      </c>
      <c r="AG6" s="3">
        <f t="shared" si="6"/>
        <v>46843</v>
      </c>
      <c r="AH6" s="3">
        <f t="shared" si="6"/>
        <v>46873</v>
      </c>
      <c r="AI6" s="3">
        <f t="shared" si="6"/>
        <v>46904</v>
      </c>
      <c r="AJ6" s="3">
        <f t="shared" si="6"/>
        <v>46934</v>
      </c>
      <c r="AK6" s="3">
        <f t="shared" si="6"/>
        <v>46965</v>
      </c>
      <c r="AL6" s="3">
        <f t="shared" si="6"/>
        <v>46996</v>
      </c>
      <c r="AM6" s="3">
        <f t="shared" si="6"/>
        <v>47026</v>
      </c>
      <c r="AN6" s="3">
        <f t="shared" si="6"/>
        <v>47057</v>
      </c>
      <c r="AO6" s="3">
        <f t="shared" si="6"/>
        <v>47087</v>
      </c>
      <c r="AP6" s="3">
        <f t="shared" si="6"/>
        <v>47118</v>
      </c>
      <c r="AQ6" s="3">
        <f t="shared" si="6"/>
        <v>47149</v>
      </c>
      <c r="AR6" s="3">
        <f t="shared" si="6"/>
        <v>47177</v>
      </c>
      <c r="AS6" s="3">
        <f t="shared" si="6"/>
        <v>47208</v>
      </c>
      <c r="AT6" s="3">
        <f t="shared" si="6"/>
        <v>47238</v>
      </c>
      <c r="AU6" s="3">
        <f t="shared" si="6"/>
        <v>47269</v>
      </c>
      <c r="AV6" s="3">
        <f t="shared" si="6"/>
        <v>47299</v>
      </c>
      <c r="AW6" s="3">
        <f t="shared" si="6"/>
        <v>47330</v>
      </c>
      <c r="AX6" s="3">
        <f t="shared" si="6"/>
        <v>47361</v>
      </c>
      <c r="AY6" s="3">
        <f t="shared" si="6"/>
        <v>47391</v>
      </c>
      <c r="AZ6" s="3">
        <f t="shared" si="6"/>
        <v>47422</v>
      </c>
      <c r="BA6" s="3">
        <f t="shared" si="6"/>
        <v>47452</v>
      </c>
      <c r="BB6" s="3">
        <f t="shared" si="6"/>
        <v>47483</v>
      </c>
      <c r="BC6" s="3">
        <f t="shared" si="6"/>
        <v>47514</v>
      </c>
      <c r="BD6" s="3">
        <f t="shared" si="6"/>
        <v>47542</v>
      </c>
      <c r="BE6" s="3">
        <f t="shared" si="6"/>
        <v>47573</v>
      </c>
      <c r="BF6" s="3">
        <f t="shared" si="6"/>
        <v>47603</v>
      </c>
      <c r="BG6" s="3">
        <f t="shared" si="6"/>
        <v>47634</v>
      </c>
      <c r="BH6" s="3">
        <f t="shared" si="6"/>
        <v>47664</v>
      </c>
      <c r="BI6" s="3">
        <f t="shared" si="6"/>
        <v>47695</v>
      </c>
      <c r="BJ6" s="3">
        <f t="shared" si="6"/>
        <v>47726</v>
      </c>
      <c r="BK6" s="3">
        <f t="shared" si="6"/>
        <v>47756</v>
      </c>
      <c r="BL6" s="3">
        <f t="shared" si="6"/>
        <v>47787</v>
      </c>
      <c r="BM6" s="3">
        <f t="shared" si="6"/>
        <v>47817</v>
      </c>
      <c r="BN6" s="3">
        <f t="shared" si="6"/>
        <v>47848</v>
      </c>
      <c r="BO6" s="3">
        <f t="shared" si="6"/>
        <v>47879</v>
      </c>
      <c r="BP6" s="3">
        <f t="shared" si="6"/>
        <v>47907</v>
      </c>
      <c r="BQ6" s="3">
        <f t="shared" si="6"/>
        <v>47938</v>
      </c>
      <c r="BR6" s="3">
        <f t="shared" si="6"/>
        <v>47968</v>
      </c>
      <c r="BS6" s="3">
        <f t="shared" si="6"/>
        <v>47999</v>
      </c>
      <c r="BT6" s="3">
        <f t="shared" si="6"/>
        <v>48029</v>
      </c>
      <c r="BU6" s="3">
        <f t="shared" ref="BU6:BZ6" si="7">EOMONTH(BT6,1)</f>
        <v>48060</v>
      </c>
      <c r="BV6" s="3">
        <f t="shared" si="7"/>
        <v>48091</v>
      </c>
      <c r="BW6" s="3">
        <f t="shared" si="7"/>
        <v>48121</v>
      </c>
      <c r="BX6" s="3">
        <f t="shared" si="7"/>
        <v>48152</v>
      </c>
      <c r="BY6" s="3">
        <f t="shared" si="7"/>
        <v>48182</v>
      </c>
      <c r="BZ6" s="3">
        <f t="shared" si="7"/>
        <v>48213</v>
      </c>
      <c r="CA6" s="1"/>
      <c r="CB6" s="157"/>
      <c r="CC6" s="10" t="str">
        <f>"Q"&amp; ROUNDUP(MONTH(CC5)/3,0) &amp;" " &amp;YEAR(CC5)</f>
        <v>Q1 2026</v>
      </c>
      <c r="CD6" s="10" t="str">
        <f t="shared" ref="CD6:CZ6" si="8">"Q"&amp; ROUNDUP(MONTH(CD5)/3,0) &amp;" " &amp;YEAR(CD5)</f>
        <v>Q2 2026</v>
      </c>
      <c r="CE6" s="10" t="str">
        <f t="shared" si="8"/>
        <v>Q3 2026</v>
      </c>
      <c r="CF6" s="10" t="str">
        <f t="shared" si="8"/>
        <v>Q4 2026</v>
      </c>
      <c r="CG6" s="10" t="str">
        <f t="shared" si="8"/>
        <v>Q1 2027</v>
      </c>
      <c r="CH6" s="10" t="str">
        <f t="shared" si="8"/>
        <v>Q2 2027</v>
      </c>
      <c r="CI6" s="10" t="str">
        <f t="shared" si="8"/>
        <v>Q3 2027</v>
      </c>
      <c r="CJ6" s="10" t="str">
        <f t="shared" si="8"/>
        <v>Q4 2027</v>
      </c>
      <c r="CK6" s="10" t="str">
        <f t="shared" si="8"/>
        <v>Q1 2028</v>
      </c>
      <c r="CL6" s="10" t="str">
        <f t="shared" si="8"/>
        <v>Q2 2028</v>
      </c>
      <c r="CM6" s="10" t="str">
        <f t="shared" si="8"/>
        <v>Q3 2028</v>
      </c>
      <c r="CN6" s="10" t="str">
        <f t="shared" si="8"/>
        <v>Q4 2028</v>
      </c>
      <c r="CO6" s="10" t="str">
        <f t="shared" si="8"/>
        <v>Q1 2029</v>
      </c>
      <c r="CP6" s="10" t="str">
        <f t="shared" si="8"/>
        <v>Q2 2029</v>
      </c>
      <c r="CQ6" s="10" t="str">
        <f t="shared" si="8"/>
        <v>Q3 2029</v>
      </c>
      <c r="CR6" s="10" t="str">
        <f t="shared" si="8"/>
        <v>Q4 2029</v>
      </c>
      <c r="CS6" s="10" t="str">
        <f t="shared" si="8"/>
        <v>Q1 2030</v>
      </c>
      <c r="CT6" s="10" t="str">
        <f t="shared" si="8"/>
        <v>Q2 2030</v>
      </c>
      <c r="CU6" s="10" t="str">
        <f t="shared" si="8"/>
        <v>Q3 2030</v>
      </c>
      <c r="CV6" s="10" t="str">
        <f t="shared" si="8"/>
        <v>Q4 2030</v>
      </c>
      <c r="CW6" s="10" t="str">
        <f t="shared" si="8"/>
        <v>Q1 2031</v>
      </c>
      <c r="CX6" s="10" t="str">
        <f t="shared" si="8"/>
        <v>Q2 2031</v>
      </c>
      <c r="CY6" s="10" t="str">
        <f t="shared" si="8"/>
        <v>Q3 2031</v>
      </c>
      <c r="CZ6" s="10" t="str">
        <f t="shared" si="8"/>
        <v>Q4 2031</v>
      </c>
      <c r="DB6" s="157"/>
      <c r="DC6" s="4">
        <f>YEAR(DC5)</f>
        <v>2026</v>
      </c>
      <c r="DD6" s="4">
        <f t="shared" ref="DD6:DG6" si="9">YEAR(DD5)</f>
        <v>2027</v>
      </c>
      <c r="DE6" s="4">
        <f t="shared" si="9"/>
        <v>2028</v>
      </c>
      <c r="DF6" s="4">
        <f t="shared" si="9"/>
        <v>2029</v>
      </c>
      <c r="DG6" s="4">
        <f t="shared" si="9"/>
        <v>2030</v>
      </c>
      <c r="DH6" s="4">
        <f t="shared" ref="DH6" si="10">YEAR(DH5)</f>
        <v>2031</v>
      </c>
    </row>
    <row r="7" spans="1:112">
      <c r="B7" s="5"/>
      <c r="C7" s="2"/>
      <c r="D7" s="2"/>
      <c r="F7" s="15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B7" s="157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B7" s="157"/>
      <c r="DC7" s="2"/>
      <c r="DD7" s="2"/>
      <c r="DE7" s="2"/>
      <c r="DF7" s="2"/>
      <c r="DG7" s="2"/>
      <c r="DH7" s="2"/>
    </row>
    <row r="8" spans="1:112" s="4" customFormat="1" outlineLevel="1">
      <c r="C8" s="7" t="s">
        <v>196</v>
      </c>
      <c r="G8" s="72">
        <f>COGS!H58</f>
        <v>0</v>
      </c>
      <c r="H8" s="72">
        <f>COGS!I58</f>
        <v>0</v>
      </c>
      <c r="I8" s="72">
        <f>COGS!J58</f>
        <v>0</v>
      </c>
      <c r="J8" s="72">
        <f>COGS!K58</f>
        <v>0</v>
      </c>
      <c r="K8" s="72">
        <f>COGS!L58</f>
        <v>0</v>
      </c>
      <c r="L8" s="72">
        <f>COGS!M58</f>
        <v>0</v>
      </c>
      <c r="M8" s="72">
        <f>COGS!N58</f>
        <v>0</v>
      </c>
      <c r="N8" s="72">
        <f>COGS!O58</f>
        <v>1600</v>
      </c>
      <c r="O8" s="72">
        <f>COGS!P58</f>
        <v>2400</v>
      </c>
      <c r="P8" s="72">
        <f>COGS!Q58</f>
        <v>3200</v>
      </c>
      <c r="Q8" s="72">
        <f>COGS!R58</f>
        <v>4000</v>
      </c>
      <c r="R8" s="72">
        <f>COGS!S58</f>
        <v>6800</v>
      </c>
      <c r="S8" s="72">
        <f>COGS!T58</f>
        <v>7600</v>
      </c>
      <c r="T8" s="72">
        <f>COGS!U58</f>
        <v>9300</v>
      </c>
      <c r="U8" s="72">
        <f>COGS!V58</f>
        <v>11080.000000000002</v>
      </c>
      <c r="V8" s="72">
        <f>COGS!W58</f>
        <v>12253.333333333336</v>
      </c>
      <c r="W8" s="72">
        <f>COGS!X58</f>
        <v>13426.66666666667</v>
      </c>
      <c r="X8" s="72">
        <f>COGS!Y58</f>
        <v>16280</v>
      </c>
      <c r="Y8" s="72">
        <f>COGS!Z58</f>
        <v>17826.666666666668</v>
      </c>
      <c r="Z8" s="72">
        <f>COGS!AA58</f>
        <v>22440</v>
      </c>
      <c r="AA8" s="72">
        <f>COGS!AB58</f>
        <v>23186.666666666672</v>
      </c>
      <c r="AB8" s="72">
        <f>COGS!AC58</f>
        <v>25146.666666666664</v>
      </c>
      <c r="AC8" s="72">
        <f>COGS!AD58</f>
        <v>30366.666666666672</v>
      </c>
      <c r="AD8" s="72">
        <f>COGS!AE58</f>
        <v>33186.666666666672</v>
      </c>
      <c r="AE8" s="72">
        <f>COGS!AF58</f>
        <v>34306.666666666672</v>
      </c>
      <c r="AF8" s="72">
        <f>COGS!AG58</f>
        <v>36873.333333333336</v>
      </c>
      <c r="AG8" s="72">
        <f>COGS!AH58</f>
        <v>43026.666666666672</v>
      </c>
      <c r="AH8" s="72">
        <f>COGS!AI58</f>
        <v>43946.666666666672</v>
      </c>
      <c r="AI8" s="72">
        <f>COGS!AJ58</f>
        <v>44866.666666666672</v>
      </c>
      <c r="AJ8" s="72">
        <f>COGS!AK58</f>
        <v>45413.333333333336</v>
      </c>
      <c r="AK8" s="72">
        <f>COGS!AL58</f>
        <v>59373.333333333328</v>
      </c>
      <c r="AL8" s="72">
        <f>COGS!AM58</f>
        <v>60093.333333333336</v>
      </c>
      <c r="AM8" s="72">
        <f>COGS!AN58</f>
        <v>60813.333333333343</v>
      </c>
      <c r="AN8" s="72">
        <f>COGS!AO58</f>
        <v>61360</v>
      </c>
      <c r="AO8" s="72">
        <f>COGS!AP58</f>
        <v>61906.666666666672</v>
      </c>
      <c r="AP8" s="72">
        <f>COGS!AQ58</f>
        <v>67806.666666666672</v>
      </c>
      <c r="AQ8" s="72">
        <f>COGS!AR58</f>
        <v>68480</v>
      </c>
      <c r="AR8" s="72">
        <f>COGS!AS58</f>
        <v>68980</v>
      </c>
      <c r="AS8" s="72">
        <f>COGS!AT58</f>
        <v>69480</v>
      </c>
      <c r="AT8" s="72">
        <f>COGS!AU58</f>
        <v>69980</v>
      </c>
      <c r="AU8" s="72">
        <f>COGS!AV58</f>
        <v>70480</v>
      </c>
      <c r="AV8" s="72">
        <f>COGS!AW58</f>
        <v>70980</v>
      </c>
      <c r="AW8" s="72">
        <f>COGS!AX58</f>
        <v>71306.666666666672</v>
      </c>
      <c r="AX8" s="72">
        <f>COGS!AY58</f>
        <v>71633.333333333343</v>
      </c>
      <c r="AY8" s="72">
        <f>COGS!AZ58</f>
        <v>71960</v>
      </c>
      <c r="AZ8" s="72">
        <f>COGS!BA58</f>
        <v>72286.666666666672</v>
      </c>
      <c r="BA8" s="72">
        <f>COGS!BB58</f>
        <v>72613.333333333343</v>
      </c>
      <c r="BB8" s="72">
        <f>COGS!BC58</f>
        <v>72613.333333333343</v>
      </c>
      <c r="BC8" s="72">
        <f>COGS!BD58</f>
        <v>72613.333333333343</v>
      </c>
      <c r="BD8" s="72">
        <f>COGS!BE58</f>
        <v>72613.333333333343</v>
      </c>
      <c r="BE8" s="72">
        <f>COGS!BF58</f>
        <v>72613.333333333343</v>
      </c>
      <c r="BF8" s="72">
        <f>COGS!BG58</f>
        <v>72613.333333333343</v>
      </c>
      <c r="BG8" s="72">
        <f>COGS!BH58</f>
        <v>72613.333333333343</v>
      </c>
      <c r="BH8" s="72">
        <f>COGS!BI58</f>
        <v>72613.333333333343</v>
      </c>
      <c r="BI8" s="72">
        <f>COGS!BJ58</f>
        <v>72613.333333333343</v>
      </c>
      <c r="BJ8" s="72">
        <f>COGS!BK58</f>
        <v>72613.333333333343</v>
      </c>
      <c r="BK8" s="72">
        <f>COGS!BL58</f>
        <v>72613.333333333343</v>
      </c>
      <c r="BL8" s="72">
        <f>COGS!BM58</f>
        <v>72613.333333333343</v>
      </c>
      <c r="BM8" s="72">
        <f>COGS!BN58</f>
        <v>72613.333333333343</v>
      </c>
      <c r="BN8" s="72">
        <f>COGS!BO58</f>
        <v>72613.333333333343</v>
      </c>
      <c r="BO8" s="72">
        <f>COGS!BP58</f>
        <v>72613.333333333343</v>
      </c>
      <c r="BP8" s="72">
        <f>COGS!BQ58</f>
        <v>72613.333333333343</v>
      </c>
      <c r="BQ8" s="72">
        <f>COGS!BR58</f>
        <v>72613.333333333343</v>
      </c>
      <c r="BR8" s="72">
        <f>COGS!BS58</f>
        <v>72613.333333333343</v>
      </c>
      <c r="BS8" s="72">
        <f>COGS!BT58</f>
        <v>72613.333333333343</v>
      </c>
      <c r="BT8" s="72">
        <f>COGS!BU58</f>
        <v>72613.333333333343</v>
      </c>
      <c r="BU8" s="72">
        <f>COGS!BV58</f>
        <v>72613.333333333343</v>
      </c>
      <c r="BV8" s="72">
        <f>COGS!BW58</f>
        <v>72613.333333333343</v>
      </c>
      <c r="BW8" s="72">
        <f>COGS!BX58</f>
        <v>72613.333333333343</v>
      </c>
      <c r="BX8" s="72">
        <f>COGS!BY58</f>
        <v>72613.333333333343</v>
      </c>
      <c r="BY8" s="72">
        <f>COGS!BZ58</f>
        <v>72613.333333333343</v>
      </c>
      <c r="BZ8" s="72">
        <f>COGS!CA58</f>
        <v>72613.333333333343</v>
      </c>
      <c r="CC8" s="72">
        <f>COGS!CD58</f>
        <v>0</v>
      </c>
      <c r="CD8" s="72">
        <f>COGS!CE58</f>
        <v>0</v>
      </c>
      <c r="CE8" s="72">
        <f>COGS!CF58</f>
        <v>4000</v>
      </c>
      <c r="CF8" s="72">
        <f>COGS!CG58</f>
        <v>14000</v>
      </c>
      <c r="CG8" s="72">
        <f>COGS!CH58</f>
        <v>27980</v>
      </c>
      <c r="CH8" s="72">
        <f>COGS!CI58</f>
        <v>41960.000000000007</v>
      </c>
      <c r="CI8" s="72">
        <f>COGS!CJ58</f>
        <v>63453.333333333343</v>
      </c>
      <c r="CJ8" s="72">
        <f>COGS!CK58</f>
        <v>88700</v>
      </c>
      <c r="CK8" s="72">
        <f>COGS!CL58</f>
        <v>114206.66666666667</v>
      </c>
      <c r="CL8" s="72">
        <f>COGS!CM58</f>
        <v>134226.66666666669</v>
      </c>
      <c r="CM8" s="72">
        <f>COGS!CN58</f>
        <v>180280</v>
      </c>
      <c r="CN8" s="72">
        <f>COGS!CO58</f>
        <v>191073.33333333334</v>
      </c>
      <c r="CO8" s="72">
        <f>COGS!CP58</f>
        <v>206940</v>
      </c>
      <c r="CP8" s="72">
        <f>COGS!CQ58</f>
        <v>211440</v>
      </c>
      <c r="CQ8" s="72">
        <f>COGS!CR58</f>
        <v>214900</v>
      </c>
      <c r="CR8" s="72">
        <f>COGS!CS58</f>
        <v>217513.33333333334</v>
      </c>
      <c r="CS8" s="72">
        <f>COGS!CT58</f>
        <v>217840.00000000003</v>
      </c>
      <c r="CT8" s="72">
        <f>COGS!CU58</f>
        <v>217840.00000000003</v>
      </c>
      <c r="CU8" s="72">
        <f>COGS!CV58</f>
        <v>217840.00000000003</v>
      </c>
      <c r="CV8" s="72">
        <f>COGS!CW58</f>
        <v>217840.00000000003</v>
      </c>
      <c r="CW8" s="72">
        <f>COGS!CX58</f>
        <v>217840.00000000003</v>
      </c>
      <c r="CX8" s="72">
        <f>COGS!CY58</f>
        <v>217840.00000000003</v>
      </c>
      <c r="CY8" s="72">
        <f>COGS!CZ58</f>
        <v>217840.00000000003</v>
      </c>
      <c r="CZ8" s="72">
        <f>COGS!DA58</f>
        <v>217840.00000000003</v>
      </c>
      <c r="DC8" s="72">
        <f>COGS!DD58</f>
        <v>18000</v>
      </c>
      <c r="DD8" s="72">
        <f>COGS!DE58</f>
        <v>222093.33333333337</v>
      </c>
      <c r="DE8" s="72">
        <f>COGS!DF58</f>
        <v>619786.66666666663</v>
      </c>
      <c r="DF8" s="72">
        <f>COGS!DG58</f>
        <v>850793.33333333337</v>
      </c>
      <c r="DG8" s="72">
        <f>COGS!DH58</f>
        <v>871360.00000000035</v>
      </c>
      <c r="DH8" s="72">
        <f>COGS!DI58</f>
        <v>871360.00000000035</v>
      </c>
    </row>
    <row r="9" spans="1:112" outlineLevel="1">
      <c r="C9" s="92" t="s">
        <v>195</v>
      </c>
      <c r="D9" s="136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C9" s="93"/>
      <c r="DD9" s="93">
        <f>IFERROR(ABS((DD8-DC8)/DC8),0)</f>
        <v>11.338518518518521</v>
      </c>
      <c r="DE9" s="93">
        <f>IFERROR(ABS((DE8-DD8)/DD8),0)</f>
        <v>1.7906585819775462</v>
      </c>
      <c r="DF9" s="93">
        <f>IFERROR(ABS((DF8-DE8)/DE8),0)</f>
        <v>0.372719645469409</v>
      </c>
      <c r="DG9" s="93">
        <f>IFERROR(ABS((DG8-DF8)/DF8),0)</f>
        <v>2.4173516482655769E-2</v>
      </c>
      <c r="DH9" s="93">
        <f>IFERROR(ABS((DH8-DG8)/DG8),0)</f>
        <v>0</v>
      </c>
    </row>
    <row r="10" spans="1:112" outlineLevel="1">
      <c r="C10" s="7"/>
      <c r="DC10" s="11"/>
      <c r="DD10" s="11"/>
      <c r="DE10" s="11"/>
      <c r="DF10" s="11"/>
      <c r="DG10" s="11"/>
      <c r="DH10" s="11"/>
    </row>
    <row r="11" spans="1:112" outlineLevel="1">
      <c r="C11" s="7" t="s">
        <v>8</v>
      </c>
      <c r="G11" s="118">
        <f>SUM(G12:G14)</f>
        <v>0</v>
      </c>
      <c r="H11" s="118">
        <f t="shared" ref="H11:BS11" si="11">SUM(H12:H14)</f>
        <v>0</v>
      </c>
      <c r="I11" s="118">
        <f t="shared" si="11"/>
        <v>0</v>
      </c>
      <c r="J11" s="118">
        <f t="shared" si="11"/>
        <v>0</v>
      </c>
      <c r="K11" s="118">
        <f t="shared" si="11"/>
        <v>0</v>
      </c>
      <c r="L11" s="118">
        <f t="shared" si="11"/>
        <v>0</v>
      </c>
      <c r="M11" s="118">
        <f t="shared" si="11"/>
        <v>0</v>
      </c>
      <c r="N11" s="118">
        <f t="shared" si="11"/>
        <v>31363.166320166321</v>
      </c>
      <c r="O11" s="118">
        <f t="shared" si="11"/>
        <v>47044.749480249477</v>
      </c>
      <c r="P11" s="118">
        <f t="shared" si="11"/>
        <v>62726.332640332643</v>
      </c>
      <c r="Q11" s="118">
        <f t="shared" si="11"/>
        <v>78407.915800415794</v>
      </c>
      <c r="R11" s="118">
        <f t="shared" si="11"/>
        <v>125377.78118503117</v>
      </c>
      <c r="S11" s="118">
        <f t="shared" si="11"/>
        <v>141059.36434511433</v>
      </c>
      <c r="T11" s="118">
        <f t="shared" si="11"/>
        <v>172403.80964137212</v>
      </c>
      <c r="U11" s="118">
        <f t="shared" si="11"/>
        <v>205580.26910949408</v>
      </c>
      <c r="V11" s="118">
        <f t="shared" si="11"/>
        <v>228579.92441094943</v>
      </c>
      <c r="W11" s="118">
        <f t="shared" si="11"/>
        <v>251579.57971240475</v>
      </c>
      <c r="X11" s="118">
        <f t="shared" si="11"/>
        <v>303816.57766805263</v>
      </c>
      <c r="Y11" s="118">
        <f t="shared" si="11"/>
        <v>334134.30511088017</v>
      </c>
      <c r="Z11" s="118">
        <f t="shared" si="11"/>
        <v>409261.1283610533</v>
      </c>
      <c r="AA11" s="118">
        <f t="shared" si="11"/>
        <v>423897.27264379768</v>
      </c>
      <c r="AB11" s="118">
        <f t="shared" si="11"/>
        <v>458887.02525987517</v>
      </c>
      <c r="AC11" s="118">
        <f t="shared" si="11"/>
        <v>544190.65267671528</v>
      </c>
      <c r="AD11" s="118">
        <f t="shared" si="11"/>
        <v>593531.47655925166</v>
      </c>
      <c r="AE11" s="118">
        <f t="shared" si="11"/>
        <v>615485.69298336806</v>
      </c>
      <c r="AF11" s="118">
        <f t="shared" si="11"/>
        <v>660652.24976611219</v>
      </c>
      <c r="AG11" s="118">
        <f t="shared" si="11"/>
        <v>760557.07555440045</v>
      </c>
      <c r="AH11" s="118">
        <f t="shared" si="11"/>
        <v>778590.89618849591</v>
      </c>
      <c r="AI11" s="118">
        <f t="shared" si="11"/>
        <v>796624.71682259173</v>
      </c>
      <c r="AJ11" s="118">
        <f t="shared" si="11"/>
        <v>807340.46531531494</v>
      </c>
      <c r="AK11" s="118">
        <f t="shared" si="11"/>
        <v>1029268.3437110189</v>
      </c>
      <c r="AL11" s="118">
        <f t="shared" si="11"/>
        <v>1043381.7685550936</v>
      </c>
      <c r="AM11" s="118">
        <f t="shared" si="11"/>
        <v>1057495.1933991686</v>
      </c>
      <c r="AN11" s="118">
        <f t="shared" si="11"/>
        <v>1068210.9418918919</v>
      </c>
      <c r="AO11" s="118">
        <f t="shared" si="11"/>
        <v>1078926.6903846152</v>
      </c>
      <c r="AP11" s="118">
        <f t="shared" si="11"/>
        <v>1175184.9607848229</v>
      </c>
      <c r="AQ11" s="118">
        <f t="shared" si="11"/>
        <v>1188383.6266112267</v>
      </c>
      <c r="AR11" s="118">
        <f t="shared" si="11"/>
        <v>1198184.6160862783</v>
      </c>
      <c r="AS11" s="118">
        <f t="shared" si="11"/>
        <v>1207985.6055613304</v>
      </c>
      <c r="AT11" s="118">
        <f t="shared" si="11"/>
        <v>1217786.5950363823</v>
      </c>
      <c r="AU11" s="118">
        <f t="shared" si="11"/>
        <v>1227587.5845114342</v>
      </c>
      <c r="AV11" s="118">
        <f t="shared" si="11"/>
        <v>1237388.5739864863</v>
      </c>
      <c r="AW11" s="118">
        <f t="shared" si="11"/>
        <v>1243791.887110187</v>
      </c>
      <c r="AX11" s="118">
        <f t="shared" si="11"/>
        <v>1250195.2002338876</v>
      </c>
      <c r="AY11" s="118">
        <f t="shared" si="11"/>
        <v>1256598.5133575883</v>
      </c>
      <c r="AZ11" s="118">
        <f t="shared" si="11"/>
        <v>1263001.8264812888</v>
      </c>
      <c r="BA11" s="118">
        <f t="shared" si="11"/>
        <v>1269405.1396049894</v>
      </c>
      <c r="BB11" s="118">
        <f t="shared" si="11"/>
        <v>1269405.1396049894</v>
      </c>
      <c r="BC11" s="118">
        <f t="shared" si="11"/>
        <v>1269405.1396049894</v>
      </c>
      <c r="BD11" s="118">
        <f t="shared" si="11"/>
        <v>1269405.1396049894</v>
      </c>
      <c r="BE11" s="118">
        <f t="shared" si="11"/>
        <v>1269405.1396049894</v>
      </c>
      <c r="BF11" s="118">
        <f t="shared" si="11"/>
        <v>1269405.1396049894</v>
      </c>
      <c r="BG11" s="118">
        <f t="shared" si="11"/>
        <v>1269405.1396049894</v>
      </c>
      <c r="BH11" s="118">
        <f t="shared" si="11"/>
        <v>1269405.1396049894</v>
      </c>
      <c r="BI11" s="118">
        <f t="shared" si="11"/>
        <v>1269405.1396049894</v>
      </c>
      <c r="BJ11" s="118">
        <f t="shared" si="11"/>
        <v>1269405.1396049894</v>
      </c>
      <c r="BK11" s="118">
        <f t="shared" si="11"/>
        <v>1269405.1396049894</v>
      </c>
      <c r="BL11" s="118">
        <f t="shared" si="11"/>
        <v>1269405.1396049894</v>
      </c>
      <c r="BM11" s="118">
        <f t="shared" si="11"/>
        <v>1269405.1396049894</v>
      </c>
      <c r="BN11" s="118">
        <f t="shared" si="11"/>
        <v>1269405.1396049894</v>
      </c>
      <c r="BO11" s="118">
        <f t="shared" si="11"/>
        <v>1269405.1396049894</v>
      </c>
      <c r="BP11" s="118">
        <f t="shared" si="11"/>
        <v>1269405.1396049894</v>
      </c>
      <c r="BQ11" s="118">
        <f t="shared" si="11"/>
        <v>1269405.1396049894</v>
      </c>
      <c r="BR11" s="118">
        <f t="shared" si="11"/>
        <v>1269405.1396049894</v>
      </c>
      <c r="BS11" s="118">
        <f t="shared" si="11"/>
        <v>1269405.1396049894</v>
      </c>
      <c r="BT11" s="118">
        <f t="shared" ref="BT11:BZ11" si="12">SUM(BT12:BT14)</f>
        <v>1269405.1396049894</v>
      </c>
      <c r="BU11" s="118">
        <f t="shared" si="12"/>
        <v>1269405.1396049894</v>
      </c>
      <c r="BV11" s="118">
        <f t="shared" si="12"/>
        <v>1269405.1396049894</v>
      </c>
      <c r="BW11" s="118">
        <f t="shared" si="12"/>
        <v>1269405.1396049894</v>
      </c>
      <c r="BX11" s="118">
        <f t="shared" si="12"/>
        <v>1269405.1396049894</v>
      </c>
      <c r="BY11" s="118">
        <f t="shared" si="12"/>
        <v>1269405.1396049894</v>
      </c>
      <c r="BZ11" s="118">
        <f t="shared" si="12"/>
        <v>1269405.1396049894</v>
      </c>
      <c r="CC11" s="118">
        <f t="shared" ref="CC11:CZ11" si="13">SUM(CC12:CC14)</f>
        <v>0</v>
      </c>
      <c r="CD11" s="118">
        <f t="shared" si="13"/>
        <v>0</v>
      </c>
      <c r="CE11" s="118">
        <f t="shared" si="13"/>
        <v>78407.915800415794</v>
      </c>
      <c r="CF11" s="118">
        <f t="shared" si="13"/>
        <v>266512.0296257796</v>
      </c>
      <c r="CG11" s="118">
        <f t="shared" si="13"/>
        <v>519043.44309598056</v>
      </c>
      <c r="CH11" s="118">
        <f t="shared" si="13"/>
        <v>783976.08179140685</v>
      </c>
      <c r="CI11" s="118">
        <f t="shared" si="13"/>
        <v>1167292.706115731</v>
      </c>
      <c r="CJ11" s="118">
        <f t="shared" si="13"/>
        <v>1596609.1544958423</v>
      </c>
      <c r="CK11" s="118">
        <f t="shared" si="13"/>
        <v>2036695.0183038807</v>
      </c>
      <c r="CL11" s="118">
        <f t="shared" si="13"/>
        <v>2382556.0783264027</v>
      </c>
      <c r="CM11" s="118">
        <f t="shared" si="13"/>
        <v>3130145.3056652811</v>
      </c>
      <c r="CN11" s="118">
        <f t="shared" si="13"/>
        <v>3322322.5930613298</v>
      </c>
      <c r="CO11" s="118">
        <f t="shared" si="13"/>
        <v>3594553.8482588357</v>
      </c>
      <c r="CP11" s="118">
        <f t="shared" si="13"/>
        <v>3682762.753534303</v>
      </c>
      <c r="CQ11" s="118">
        <f t="shared" si="13"/>
        <v>3750585.6007016627</v>
      </c>
      <c r="CR11" s="118">
        <f t="shared" si="13"/>
        <v>3801812.1056912676</v>
      </c>
      <c r="CS11" s="118">
        <f t="shared" si="13"/>
        <v>3808215.4188149683</v>
      </c>
      <c r="CT11" s="118">
        <f t="shared" si="13"/>
        <v>3808215.4188149683</v>
      </c>
      <c r="CU11" s="118">
        <f t="shared" si="13"/>
        <v>3808215.4188149683</v>
      </c>
      <c r="CV11" s="118">
        <f t="shared" si="13"/>
        <v>3808215.4188149683</v>
      </c>
      <c r="CW11" s="118">
        <f t="shared" si="13"/>
        <v>3808215.4188149683</v>
      </c>
      <c r="CX11" s="118">
        <f t="shared" si="13"/>
        <v>3808215.4188149683</v>
      </c>
      <c r="CY11" s="118">
        <f t="shared" si="13"/>
        <v>3808215.4188149683</v>
      </c>
      <c r="CZ11" s="118">
        <f t="shared" si="13"/>
        <v>3808215.4188149683</v>
      </c>
      <c r="DC11" s="118">
        <f t="shared" ref="DC11:DG11" si="14">SUM(DC12:DC14)</f>
        <v>344919.94542619539</v>
      </c>
      <c r="DD11" s="118">
        <f t="shared" si="14"/>
        <v>4066921.3854989605</v>
      </c>
      <c r="DE11" s="118">
        <f t="shared" si="14"/>
        <v>10871718.995356893</v>
      </c>
      <c r="DF11" s="118">
        <f t="shared" si="14"/>
        <v>14829714.308186071</v>
      </c>
      <c r="DG11" s="118">
        <f t="shared" si="14"/>
        <v>15232861.675259873</v>
      </c>
      <c r="DH11" s="118">
        <f t="shared" ref="DH11" si="15">SUM(DH12:DH14)</f>
        <v>15232861.675259873</v>
      </c>
    </row>
    <row r="12" spans="1:112" ht="3.6" customHeight="1" outlineLevel="2">
      <c r="C12" s="7"/>
    </row>
    <row r="13" spans="1:112" outlineLevel="2">
      <c r="D13" t="s">
        <v>55</v>
      </c>
      <c r="G13" s="69">
        <f>SUMIFS(Drivers!J:J,Drivers!$E:$E,$D13)</f>
        <v>0</v>
      </c>
      <c r="H13" s="69">
        <f>SUMIFS(Drivers!K:K,Drivers!$E:$E,$D13)</f>
        <v>0</v>
      </c>
      <c r="I13" s="69">
        <f>SUMIFS(Drivers!L:L,Drivers!$E:$E,$D13)</f>
        <v>0</v>
      </c>
      <c r="J13" s="69">
        <f>SUMIFS(Drivers!M:M,Drivers!$E:$E,$D13)</f>
        <v>0</v>
      </c>
      <c r="K13" s="69">
        <f>SUMIFS(Drivers!N:N,Drivers!$E:$E,$D13)</f>
        <v>0</v>
      </c>
      <c r="L13" s="69">
        <f>SUMIFS(Drivers!O:O,Drivers!$E:$E,$D13)</f>
        <v>0</v>
      </c>
      <c r="M13" s="69">
        <f>SUMIFS(Drivers!P:P,Drivers!$E:$E,$D13)</f>
        <v>0</v>
      </c>
      <c r="N13" s="69">
        <f>SUMIFS(Drivers!Q:Q,Drivers!$E:$E,$D13)</f>
        <v>31363.166320166321</v>
      </c>
      <c r="O13" s="69">
        <f>SUMIFS(Drivers!R:R,Drivers!$E:$E,$D13)</f>
        <v>47044.749480249477</v>
      </c>
      <c r="P13" s="69">
        <f>SUMIFS(Drivers!S:S,Drivers!$E:$E,$D13)</f>
        <v>62726.332640332643</v>
      </c>
      <c r="Q13" s="69">
        <f>SUMIFS(Drivers!T:T,Drivers!$E:$E,$D13)</f>
        <v>78407.915800415794</v>
      </c>
      <c r="R13" s="69">
        <f>SUMIFS(Drivers!U:U,Drivers!$E:$E,$D13)</f>
        <v>125377.78118503117</v>
      </c>
      <c r="S13" s="69">
        <f>SUMIFS(Drivers!V:V,Drivers!$E:$E,$D13)</f>
        <v>141059.36434511433</v>
      </c>
      <c r="T13" s="69">
        <f>SUMIFS(Drivers!W:W,Drivers!$E:$E,$D13)</f>
        <v>172403.80964137212</v>
      </c>
      <c r="U13" s="69">
        <f>SUMIFS(Drivers!X:X,Drivers!$E:$E,$D13)</f>
        <v>205580.26910949408</v>
      </c>
      <c r="V13" s="69">
        <f>SUMIFS(Drivers!Y:Y,Drivers!$E:$E,$D13)</f>
        <v>228579.92441094943</v>
      </c>
      <c r="W13" s="69">
        <f>SUMIFS(Drivers!Z:Z,Drivers!$E:$E,$D13)</f>
        <v>251579.57971240475</v>
      </c>
      <c r="X13" s="69">
        <f>SUMIFS(Drivers!AA:AA,Drivers!$E:$E,$D13)</f>
        <v>303816.57766805263</v>
      </c>
      <c r="Y13" s="69">
        <f>SUMIFS(Drivers!AB:AB,Drivers!$E:$E,$D13)</f>
        <v>334134.30511088017</v>
      </c>
      <c r="Z13" s="69">
        <f>SUMIFS(Drivers!AC:AC,Drivers!$E:$E,$D13)</f>
        <v>409261.1283610533</v>
      </c>
      <c r="AA13" s="69">
        <f>SUMIFS(Drivers!AD:AD,Drivers!$E:$E,$D13)</f>
        <v>423897.27264379768</v>
      </c>
      <c r="AB13" s="69">
        <f>SUMIFS(Drivers!AE:AE,Drivers!$E:$E,$D13)</f>
        <v>458887.02525987517</v>
      </c>
      <c r="AC13" s="69">
        <f>SUMIFS(Drivers!AF:AF,Drivers!$E:$E,$D13)</f>
        <v>544190.65267671528</v>
      </c>
      <c r="AD13" s="69">
        <f>SUMIFS(Drivers!AG:AG,Drivers!$E:$E,$D13)</f>
        <v>593531.47655925166</v>
      </c>
      <c r="AE13" s="69">
        <f>SUMIFS(Drivers!AH:AH,Drivers!$E:$E,$D13)</f>
        <v>615485.69298336806</v>
      </c>
      <c r="AF13" s="69">
        <f>SUMIFS(Drivers!AI:AI,Drivers!$E:$E,$D13)</f>
        <v>660652.24976611219</v>
      </c>
      <c r="AG13" s="69">
        <f>SUMIFS(Drivers!AJ:AJ,Drivers!$E:$E,$D13)</f>
        <v>760557.07555440045</v>
      </c>
      <c r="AH13" s="69">
        <f>SUMIFS(Drivers!AK:AK,Drivers!$E:$E,$D13)</f>
        <v>778590.89618849591</v>
      </c>
      <c r="AI13" s="69">
        <f>SUMIFS(Drivers!AL:AL,Drivers!$E:$E,$D13)</f>
        <v>796624.71682259173</v>
      </c>
      <c r="AJ13" s="69">
        <f>SUMIFS(Drivers!AM:AM,Drivers!$E:$E,$D13)</f>
        <v>807340.46531531494</v>
      </c>
      <c r="AK13" s="69">
        <f>SUMIFS(Drivers!AN:AN,Drivers!$E:$E,$D13)</f>
        <v>1029268.3437110189</v>
      </c>
      <c r="AL13" s="69">
        <f>SUMIFS(Drivers!AO:AO,Drivers!$E:$E,$D13)</f>
        <v>1043381.7685550936</v>
      </c>
      <c r="AM13" s="69">
        <f>SUMIFS(Drivers!AP:AP,Drivers!$E:$E,$D13)</f>
        <v>1057495.1933991686</v>
      </c>
      <c r="AN13" s="69">
        <f>SUMIFS(Drivers!AQ:AQ,Drivers!$E:$E,$D13)</f>
        <v>1068210.9418918919</v>
      </c>
      <c r="AO13" s="69">
        <f>SUMIFS(Drivers!AR:AR,Drivers!$E:$E,$D13)</f>
        <v>1078926.6903846152</v>
      </c>
      <c r="AP13" s="69">
        <f>SUMIFS(Drivers!AS:AS,Drivers!$E:$E,$D13)</f>
        <v>1175184.9607848229</v>
      </c>
      <c r="AQ13" s="69">
        <f>SUMIFS(Drivers!AT:AT,Drivers!$E:$E,$D13)</f>
        <v>1188383.6266112267</v>
      </c>
      <c r="AR13" s="69">
        <f>SUMIFS(Drivers!AU:AU,Drivers!$E:$E,$D13)</f>
        <v>1198184.6160862783</v>
      </c>
      <c r="AS13" s="69">
        <f>SUMIFS(Drivers!AV:AV,Drivers!$E:$E,$D13)</f>
        <v>1207985.6055613304</v>
      </c>
      <c r="AT13" s="69">
        <f>SUMIFS(Drivers!AW:AW,Drivers!$E:$E,$D13)</f>
        <v>1217786.5950363823</v>
      </c>
      <c r="AU13" s="69">
        <f>SUMIFS(Drivers!AX:AX,Drivers!$E:$E,$D13)</f>
        <v>1227587.5845114342</v>
      </c>
      <c r="AV13" s="69">
        <f>SUMIFS(Drivers!AY:AY,Drivers!$E:$E,$D13)</f>
        <v>1237388.5739864863</v>
      </c>
      <c r="AW13" s="69">
        <f>SUMIFS(Drivers!AZ:AZ,Drivers!$E:$E,$D13)</f>
        <v>1243791.887110187</v>
      </c>
      <c r="AX13" s="69">
        <f>SUMIFS(Drivers!BA:BA,Drivers!$E:$E,$D13)</f>
        <v>1250195.2002338876</v>
      </c>
      <c r="AY13" s="69">
        <f>SUMIFS(Drivers!BB:BB,Drivers!$E:$E,$D13)</f>
        <v>1256598.5133575883</v>
      </c>
      <c r="AZ13" s="69">
        <f>SUMIFS(Drivers!BC:BC,Drivers!$E:$E,$D13)</f>
        <v>1263001.8264812888</v>
      </c>
      <c r="BA13" s="69">
        <f>SUMIFS(Drivers!BD:BD,Drivers!$E:$E,$D13)</f>
        <v>1269405.1396049894</v>
      </c>
      <c r="BB13" s="69">
        <f>SUMIFS(Drivers!BE:BE,Drivers!$E:$E,$D13)</f>
        <v>1269405.1396049894</v>
      </c>
      <c r="BC13" s="69">
        <f>SUMIFS(Drivers!BF:BF,Drivers!$E:$E,$D13)</f>
        <v>1269405.1396049894</v>
      </c>
      <c r="BD13" s="69">
        <f>SUMIFS(Drivers!BG:BG,Drivers!$E:$E,$D13)</f>
        <v>1269405.1396049894</v>
      </c>
      <c r="BE13" s="69">
        <f>SUMIFS(Drivers!BH:BH,Drivers!$E:$E,$D13)</f>
        <v>1269405.1396049894</v>
      </c>
      <c r="BF13" s="69">
        <f>SUMIFS(Drivers!BI:BI,Drivers!$E:$E,$D13)</f>
        <v>1269405.1396049894</v>
      </c>
      <c r="BG13" s="69">
        <f>SUMIFS(Drivers!BJ:BJ,Drivers!$E:$E,$D13)</f>
        <v>1269405.1396049894</v>
      </c>
      <c r="BH13" s="69">
        <f>SUMIFS(Drivers!BK:BK,Drivers!$E:$E,$D13)</f>
        <v>1269405.1396049894</v>
      </c>
      <c r="BI13" s="69">
        <f>SUMIFS(Drivers!BL:BL,Drivers!$E:$E,$D13)</f>
        <v>1269405.1396049894</v>
      </c>
      <c r="BJ13" s="69">
        <f>SUMIFS(Drivers!BM:BM,Drivers!$E:$E,$D13)</f>
        <v>1269405.1396049894</v>
      </c>
      <c r="BK13" s="69">
        <f>SUMIFS(Drivers!BN:BN,Drivers!$E:$E,$D13)</f>
        <v>1269405.1396049894</v>
      </c>
      <c r="BL13" s="69">
        <f>SUMIFS(Drivers!BO:BO,Drivers!$E:$E,$D13)</f>
        <v>1269405.1396049894</v>
      </c>
      <c r="BM13" s="69">
        <f>SUMIFS(Drivers!BP:BP,Drivers!$E:$E,$D13)</f>
        <v>1269405.1396049894</v>
      </c>
      <c r="BN13" s="69">
        <f>SUMIFS(Drivers!BQ:BQ,Drivers!$E:$E,$D13)</f>
        <v>1269405.1396049894</v>
      </c>
      <c r="BO13" s="69">
        <f>SUMIFS(Drivers!BR:BR,Drivers!$E:$E,$D13)</f>
        <v>1269405.1396049894</v>
      </c>
      <c r="BP13" s="69">
        <f>SUMIFS(Drivers!BS:BS,Drivers!$E:$E,$D13)</f>
        <v>1269405.1396049894</v>
      </c>
      <c r="BQ13" s="69">
        <f>SUMIFS(Drivers!BT:BT,Drivers!$E:$E,$D13)</f>
        <v>1269405.1396049894</v>
      </c>
      <c r="BR13" s="69">
        <f>SUMIFS(Drivers!BU:BU,Drivers!$E:$E,$D13)</f>
        <v>1269405.1396049894</v>
      </c>
      <c r="BS13" s="69">
        <f>SUMIFS(Drivers!BV:BV,Drivers!$E:$E,$D13)</f>
        <v>1269405.1396049894</v>
      </c>
      <c r="BT13" s="69">
        <f>SUMIFS(Drivers!BW:BW,Drivers!$E:$E,$D13)</f>
        <v>1269405.1396049894</v>
      </c>
      <c r="BU13" s="69">
        <f>SUMIFS(Drivers!BX:BX,Drivers!$E:$E,$D13)</f>
        <v>1269405.1396049894</v>
      </c>
      <c r="BV13" s="69">
        <f>SUMIFS(Drivers!BY:BY,Drivers!$E:$E,$D13)</f>
        <v>1269405.1396049894</v>
      </c>
      <c r="BW13" s="69">
        <f>SUMIFS(Drivers!BZ:BZ,Drivers!$E:$E,$D13)</f>
        <v>1269405.1396049894</v>
      </c>
      <c r="BX13" s="69">
        <f>SUMIFS(Drivers!CA:CA,Drivers!$E:$E,$D13)</f>
        <v>1269405.1396049894</v>
      </c>
      <c r="BY13" s="69">
        <f>SUMIFS(Drivers!CB:CB,Drivers!$E:$E,$D13)</f>
        <v>1269405.1396049894</v>
      </c>
      <c r="BZ13" s="69">
        <f>SUMIFS(Drivers!CC:CC,Drivers!$E:$E,$D13)</f>
        <v>1269405.1396049894</v>
      </c>
      <c r="CC13" s="11">
        <f>SUMIFS($G13:$BZ13,$G$6:$BZ$6,"&gt;=" &amp; EOMONTH(CC$5,-2),$G$6:$BZ$6,"&lt;=" &amp; CC$5)</f>
        <v>0</v>
      </c>
      <c r="CD13" s="11">
        <f t="shared" ref="CD13:CZ13" si="16">SUMIFS($G13:$BZ13,$G$6:$BZ$6,"&gt;=" &amp; EOMONTH(CD$5,-2),$G$6:$BZ$6,"&lt;=" &amp; CD$5)</f>
        <v>0</v>
      </c>
      <c r="CE13" s="11">
        <f t="shared" si="16"/>
        <v>78407.915800415794</v>
      </c>
      <c r="CF13" s="11">
        <f t="shared" si="16"/>
        <v>266512.0296257796</v>
      </c>
      <c r="CG13" s="11">
        <f t="shared" si="16"/>
        <v>519043.44309598056</v>
      </c>
      <c r="CH13" s="11">
        <f t="shared" si="16"/>
        <v>783976.08179140685</v>
      </c>
      <c r="CI13" s="11">
        <f t="shared" si="16"/>
        <v>1167292.706115731</v>
      </c>
      <c r="CJ13" s="11">
        <f t="shared" si="16"/>
        <v>1596609.1544958423</v>
      </c>
      <c r="CK13" s="11">
        <f t="shared" si="16"/>
        <v>2036695.0183038807</v>
      </c>
      <c r="CL13" s="11">
        <f t="shared" si="16"/>
        <v>2382556.0783264027</v>
      </c>
      <c r="CM13" s="11">
        <f t="shared" si="16"/>
        <v>3130145.3056652811</v>
      </c>
      <c r="CN13" s="11">
        <f t="shared" si="16"/>
        <v>3322322.5930613298</v>
      </c>
      <c r="CO13" s="11">
        <f t="shared" si="16"/>
        <v>3594553.8482588357</v>
      </c>
      <c r="CP13" s="11">
        <f t="shared" si="16"/>
        <v>3682762.753534303</v>
      </c>
      <c r="CQ13" s="11">
        <f t="shared" si="16"/>
        <v>3750585.6007016627</v>
      </c>
      <c r="CR13" s="11">
        <f t="shared" si="16"/>
        <v>3801812.1056912676</v>
      </c>
      <c r="CS13" s="11">
        <f t="shared" si="16"/>
        <v>3808215.4188149683</v>
      </c>
      <c r="CT13" s="11">
        <f t="shared" si="16"/>
        <v>3808215.4188149683</v>
      </c>
      <c r="CU13" s="11">
        <f t="shared" si="16"/>
        <v>3808215.4188149683</v>
      </c>
      <c r="CV13" s="11">
        <f t="shared" si="16"/>
        <v>3808215.4188149683</v>
      </c>
      <c r="CW13" s="11">
        <f t="shared" si="16"/>
        <v>3808215.4188149683</v>
      </c>
      <c r="CX13" s="11">
        <f t="shared" si="16"/>
        <v>3808215.4188149683</v>
      </c>
      <c r="CY13" s="11">
        <f t="shared" si="16"/>
        <v>3808215.4188149683</v>
      </c>
      <c r="CZ13" s="11">
        <f t="shared" si="16"/>
        <v>3808215.4188149683</v>
      </c>
      <c r="DC13" s="11">
        <f t="shared" ref="DC13:DH13" si="17">SUMIFS($G13:$BZ13,$G$6:$BZ$6,"&gt;=" &amp; EOMONTH(DC$5,-11),$G$6:$BZ$6,"&lt;=" &amp; DC$5)</f>
        <v>344919.94542619539</v>
      </c>
      <c r="DD13" s="11">
        <f t="shared" si="17"/>
        <v>4066921.3854989605</v>
      </c>
      <c r="DE13" s="11">
        <f t="shared" si="17"/>
        <v>10871718.995356893</v>
      </c>
      <c r="DF13" s="11">
        <f t="shared" si="17"/>
        <v>14829714.308186071</v>
      </c>
      <c r="DG13" s="11">
        <f t="shared" si="17"/>
        <v>15232861.675259873</v>
      </c>
      <c r="DH13" s="11">
        <f t="shared" si="17"/>
        <v>15232861.675259873</v>
      </c>
    </row>
    <row r="14" spans="1:112" outlineLevel="1"/>
    <row r="15" spans="1:112" outlineLevel="1">
      <c r="C15" s="7" t="s">
        <v>9</v>
      </c>
      <c r="G15" s="118">
        <f>SUM(G16:G18)</f>
        <v>0</v>
      </c>
      <c r="H15" s="118">
        <f t="shared" ref="H15:BS15" si="18">SUM(H16:H18)</f>
        <v>0</v>
      </c>
      <c r="I15" s="118">
        <f t="shared" si="18"/>
        <v>0</v>
      </c>
      <c r="J15" s="118">
        <f t="shared" si="18"/>
        <v>0</v>
      </c>
      <c r="K15" s="118">
        <f t="shared" si="18"/>
        <v>0</v>
      </c>
      <c r="L15" s="118">
        <f t="shared" si="18"/>
        <v>0</v>
      </c>
      <c r="M15" s="118">
        <f t="shared" si="18"/>
        <v>0</v>
      </c>
      <c r="N15" s="118">
        <f t="shared" si="18"/>
        <v>27363.166320166318</v>
      </c>
      <c r="O15" s="118">
        <f t="shared" si="18"/>
        <v>41044.749480249477</v>
      </c>
      <c r="P15" s="118">
        <f t="shared" si="18"/>
        <v>54726.332640332635</v>
      </c>
      <c r="Q15" s="118">
        <f t="shared" si="18"/>
        <v>68407.91580041578</v>
      </c>
      <c r="R15" s="118">
        <f t="shared" si="18"/>
        <v>110377.78118503117</v>
      </c>
      <c r="S15" s="118">
        <f t="shared" si="18"/>
        <v>124059.36434511431</v>
      </c>
      <c r="T15" s="118">
        <f t="shared" si="18"/>
        <v>151653.80964137212</v>
      </c>
      <c r="U15" s="118">
        <f t="shared" si="18"/>
        <v>180813.60244282742</v>
      </c>
      <c r="V15" s="118">
        <f t="shared" si="18"/>
        <v>200879.92441094943</v>
      </c>
      <c r="W15" s="118">
        <f t="shared" si="18"/>
        <v>220946.24637907138</v>
      </c>
      <c r="X15" s="118">
        <f t="shared" si="18"/>
        <v>266983.24433471932</v>
      </c>
      <c r="Y15" s="118">
        <f t="shared" si="18"/>
        <v>293434.30511088012</v>
      </c>
      <c r="Z15" s="118">
        <f t="shared" si="18"/>
        <v>360894.46169438667</v>
      </c>
      <c r="AA15" s="118">
        <f t="shared" si="18"/>
        <v>373663.93931046437</v>
      </c>
      <c r="AB15" s="118">
        <f t="shared" si="18"/>
        <v>404620.3585932086</v>
      </c>
      <c r="AC15" s="118">
        <f t="shared" si="18"/>
        <v>481173.98601004854</v>
      </c>
      <c r="AD15" s="118">
        <f t="shared" si="18"/>
        <v>524964.8098925848</v>
      </c>
      <c r="AE15" s="118">
        <f t="shared" si="18"/>
        <v>544119.02631670132</v>
      </c>
      <c r="AF15" s="118">
        <f t="shared" si="18"/>
        <v>584168.91643277905</v>
      </c>
      <c r="AG15" s="118">
        <f t="shared" si="18"/>
        <v>673923.74222106708</v>
      </c>
      <c r="AH15" s="118">
        <f t="shared" si="18"/>
        <v>689657.56285516289</v>
      </c>
      <c r="AI15" s="118">
        <f t="shared" si="18"/>
        <v>705391.38348925859</v>
      </c>
      <c r="AJ15" s="118">
        <f t="shared" si="18"/>
        <v>714740.46531531517</v>
      </c>
      <c r="AK15" s="118">
        <f t="shared" si="18"/>
        <v>914835.01037768531</v>
      </c>
      <c r="AL15" s="118">
        <f t="shared" si="18"/>
        <v>927148.43522176018</v>
      </c>
      <c r="AM15" s="118">
        <f t="shared" si="18"/>
        <v>939461.86006583506</v>
      </c>
      <c r="AN15" s="118">
        <f t="shared" si="18"/>
        <v>948810.94189189177</v>
      </c>
      <c r="AO15" s="118">
        <f t="shared" si="18"/>
        <v>958160.02371794858</v>
      </c>
      <c r="AP15" s="118">
        <f t="shared" si="18"/>
        <v>1044568.2941181565</v>
      </c>
      <c r="AQ15" s="118">
        <f t="shared" si="18"/>
        <v>1056083.6266112265</v>
      </c>
      <c r="AR15" s="118">
        <f t="shared" si="18"/>
        <v>1064634.6160862786</v>
      </c>
      <c r="AS15" s="118">
        <f t="shared" si="18"/>
        <v>1073185.6055613307</v>
      </c>
      <c r="AT15" s="118">
        <f t="shared" si="18"/>
        <v>1081736.5950363823</v>
      </c>
      <c r="AU15" s="118">
        <f t="shared" si="18"/>
        <v>1090287.5845114344</v>
      </c>
      <c r="AV15" s="118">
        <f t="shared" si="18"/>
        <v>1098838.5739864863</v>
      </c>
      <c r="AW15" s="118">
        <f t="shared" si="18"/>
        <v>1104425.2204435205</v>
      </c>
      <c r="AX15" s="118">
        <f t="shared" si="18"/>
        <v>1110011.8669005544</v>
      </c>
      <c r="AY15" s="118">
        <f t="shared" si="18"/>
        <v>1115598.5133575883</v>
      </c>
      <c r="AZ15" s="118">
        <f t="shared" si="18"/>
        <v>1121185.1598146223</v>
      </c>
      <c r="BA15" s="118">
        <f t="shared" si="18"/>
        <v>1126771.8062716564</v>
      </c>
      <c r="BB15" s="118">
        <f t="shared" si="18"/>
        <v>1126771.8062716564</v>
      </c>
      <c r="BC15" s="118">
        <f t="shared" si="18"/>
        <v>1126771.8062716564</v>
      </c>
      <c r="BD15" s="118">
        <f t="shared" si="18"/>
        <v>1126771.8062716564</v>
      </c>
      <c r="BE15" s="118">
        <f t="shared" si="18"/>
        <v>1126771.8062716564</v>
      </c>
      <c r="BF15" s="118">
        <f t="shared" si="18"/>
        <v>1126771.8062716564</v>
      </c>
      <c r="BG15" s="118">
        <f t="shared" si="18"/>
        <v>1126771.8062716564</v>
      </c>
      <c r="BH15" s="118">
        <f t="shared" si="18"/>
        <v>1126771.8062716564</v>
      </c>
      <c r="BI15" s="118">
        <f t="shared" si="18"/>
        <v>1126771.8062716564</v>
      </c>
      <c r="BJ15" s="118">
        <f t="shared" si="18"/>
        <v>1126771.8062716564</v>
      </c>
      <c r="BK15" s="118">
        <f t="shared" si="18"/>
        <v>1126771.8062716564</v>
      </c>
      <c r="BL15" s="118">
        <f t="shared" si="18"/>
        <v>1126771.8062716564</v>
      </c>
      <c r="BM15" s="118">
        <f t="shared" si="18"/>
        <v>1126771.8062716564</v>
      </c>
      <c r="BN15" s="118">
        <f t="shared" si="18"/>
        <v>1126771.8062716564</v>
      </c>
      <c r="BO15" s="118">
        <f t="shared" si="18"/>
        <v>1126771.8062716564</v>
      </c>
      <c r="BP15" s="118">
        <f t="shared" si="18"/>
        <v>1126771.8062716564</v>
      </c>
      <c r="BQ15" s="118">
        <f t="shared" si="18"/>
        <v>1126771.8062716564</v>
      </c>
      <c r="BR15" s="118">
        <f t="shared" si="18"/>
        <v>1126771.8062716564</v>
      </c>
      <c r="BS15" s="118">
        <f t="shared" si="18"/>
        <v>1126771.8062716564</v>
      </c>
      <c r="BT15" s="118">
        <f t="shared" ref="BT15:BZ15" si="19">SUM(BT16:BT18)</f>
        <v>1126771.8062716564</v>
      </c>
      <c r="BU15" s="118">
        <f t="shared" si="19"/>
        <v>1126771.8062716564</v>
      </c>
      <c r="BV15" s="118">
        <f t="shared" si="19"/>
        <v>1126771.8062716564</v>
      </c>
      <c r="BW15" s="118">
        <f t="shared" si="19"/>
        <v>1126771.8062716564</v>
      </c>
      <c r="BX15" s="118">
        <f t="shared" si="19"/>
        <v>1126771.8062716564</v>
      </c>
      <c r="BY15" s="118">
        <f t="shared" si="19"/>
        <v>1126771.8062716564</v>
      </c>
      <c r="BZ15" s="118">
        <f t="shared" si="19"/>
        <v>1126771.8062716564</v>
      </c>
      <c r="CC15" s="118">
        <f t="shared" ref="CC15:CZ15" si="20">SUM(CC16:CC18)</f>
        <v>0</v>
      </c>
      <c r="CD15" s="118">
        <f t="shared" si="20"/>
        <v>0</v>
      </c>
      <c r="CE15" s="118">
        <f t="shared" si="20"/>
        <v>68407.915800415794</v>
      </c>
      <c r="CF15" s="118">
        <f t="shared" si="20"/>
        <v>233512.0296257796</v>
      </c>
      <c r="CG15" s="118">
        <f t="shared" si="20"/>
        <v>456526.77642931388</v>
      </c>
      <c r="CH15" s="118">
        <f t="shared" si="20"/>
        <v>688809.41512474022</v>
      </c>
      <c r="CI15" s="118">
        <f t="shared" si="20"/>
        <v>1027992.706115731</v>
      </c>
      <c r="CJ15" s="118">
        <f t="shared" si="20"/>
        <v>1410759.1544958418</v>
      </c>
      <c r="CK15" s="118">
        <f t="shared" si="20"/>
        <v>1802211.6849705474</v>
      </c>
      <c r="CL15" s="118">
        <f t="shared" si="20"/>
        <v>2109789.4116597367</v>
      </c>
      <c r="CM15" s="118">
        <f t="shared" si="20"/>
        <v>2781445.3056652807</v>
      </c>
      <c r="CN15" s="118">
        <f t="shared" si="20"/>
        <v>2951539.2597279968</v>
      </c>
      <c r="CO15" s="118">
        <f t="shared" si="20"/>
        <v>3193903.8482588362</v>
      </c>
      <c r="CP15" s="118">
        <f t="shared" si="20"/>
        <v>3270862.753534303</v>
      </c>
      <c r="CQ15" s="118">
        <f t="shared" si="20"/>
        <v>3330035.6007016627</v>
      </c>
      <c r="CR15" s="118">
        <f t="shared" si="20"/>
        <v>3374728.7723579351</v>
      </c>
      <c r="CS15" s="118">
        <f t="shared" si="20"/>
        <v>3380315.4188149692</v>
      </c>
      <c r="CT15" s="118">
        <f t="shared" si="20"/>
        <v>3380315.4188149692</v>
      </c>
      <c r="CU15" s="118">
        <f t="shared" si="20"/>
        <v>3380315.4188149692</v>
      </c>
      <c r="CV15" s="118">
        <f t="shared" si="20"/>
        <v>3380315.4188149692</v>
      </c>
      <c r="CW15" s="118">
        <f t="shared" si="20"/>
        <v>3380315.4188149692</v>
      </c>
      <c r="CX15" s="118">
        <f t="shared" si="20"/>
        <v>3380315.4188149692</v>
      </c>
      <c r="CY15" s="118">
        <f t="shared" si="20"/>
        <v>3380315.4188149692</v>
      </c>
      <c r="CZ15" s="118">
        <f t="shared" si="20"/>
        <v>3380315.4188149692</v>
      </c>
      <c r="DC15" s="118">
        <f t="shared" ref="DC15:DG15" si="21">SUM(DC16:DC18)</f>
        <v>301919.94542619539</v>
      </c>
      <c r="DD15" s="118">
        <f t="shared" si="21"/>
        <v>3584088.0521656275</v>
      </c>
      <c r="DE15" s="118">
        <f t="shared" si="21"/>
        <v>9644985.6620235629</v>
      </c>
      <c r="DF15" s="118">
        <f t="shared" si="21"/>
        <v>13169530.974852741</v>
      </c>
      <c r="DG15" s="118">
        <f t="shared" si="21"/>
        <v>13521261.675259881</v>
      </c>
      <c r="DH15" s="118">
        <f t="shared" ref="DH15" si="22">SUM(DH16:DH18)</f>
        <v>13521261.675259881</v>
      </c>
    </row>
    <row r="16" spans="1:112" ht="3.6" customHeight="1" outlineLevel="2">
      <c r="C16" s="7"/>
    </row>
    <row r="17" spans="3:112" outlineLevel="2">
      <c r="D17" t="str">
        <f>C15</f>
        <v>COGS</v>
      </c>
      <c r="G17" s="69">
        <f>SUMIFS(Drivers!J:J,Drivers!$E:$E,$D17)</f>
        <v>0</v>
      </c>
      <c r="H17" s="69">
        <f>SUMIFS(Drivers!K:K,Drivers!$E:$E,$D17)</f>
        <v>0</v>
      </c>
      <c r="I17" s="69">
        <f>SUMIFS(Drivers!L:L,Drivers!$E:$E,$D17)</f>
        <v>0</v>
      </c>
      <c r="J17" s="69">
        <f>SUMIFS(Drivers!M:M,Drivers!$E:$E,$D17)</f>
        <v>0</v>
      </c>
      <c r="K17" s="69">
        <f>SUMIFS(Drivers!N:N,Drivers!$E:$E,$D17)</f>
        <v>0</v>
      </c>
      <c r="L17" s="69">
        <f>SUMIFS(Drivers!O:O,Drivers!$E:$E,$D17)</f>
        <v>0</v>
      </c>
      <c r="M17" s="69">
        <f>SUMIFS(Drivers!P:P,Drivers!$E:$E,$D17)</f>
        <v>0</v>
      </c>
      <c r="N17" s="69">
        <f>SUMIFS(Drivers!Q:Q,Drivers!$E:$E,$D17)</f>
        <v>27363.166320166318</v>
      </c>
      <c r="O17" s="69">
        <f>SUMIFS(Drivers!R:R,Drivers!$E:$E,$D17)</f>
        <v>41044.749480249477</v>
      </c>
      <c r="P17" s="69">
        <f>SUMIFS(Drivers!S:S,Drivers!$E:$E,$D17)</f>
        <v>54726.332640332635</v>
      </c>
      <c r="Q17" s="69">
        <f>SUMIFS(Drivers!T:T,Drivers!$E:$E,$D17)</f>
        <v>68407.91580041578</v>
      </c>
      <c r="R17" s="69">
        <f>SUMIFS(Drivers!U:U,Drivers!$E:$E,$D17)</f>
        <v>110377.78118503117</v>
      </c>
      <c r="S17" s="69">
        <f>SUMIFS(Drivers!V:V,Drivers!$E:$E,$D17)</f>
        <v>124059.36434511431</v>
      </c>
      <c r="T17" s="69">
        <f>SUMIFS(Drivers!W:W,Drivers!$E:$E,$D17)</f>
        <v>151653.80964137212</v>
      </c>
      <c r="U17" s="69">
        <f>SUMIFS(Drivers!X:X,Drivers!$E:$E,$D17)</f>
        <v>180813.60244282742</v>
      </c>
      <c r="V17" s="69">
        <f>SUMIFS(Drivers!Y:Y,Drivers!$E:$E,$D17)</f>
        <v>200879.92441094943</v>
      </c>
      <c r="W17" s="69">
        <f>SUMIFS(Drivers!Z:Z,Drivers!$E:$E,$D17)</f>
        <v>220946.24637907138</v>
      </c>
      <c r="X17" s="69">
        <f>SUMIFS(Drivers!AA:AA,Drivers!$E:$E,$D17)</f>
        <v>266983.24433471932</v>
      </c>
      <c r="Y17" s="69">
        <f>SUMIFS(Drivers!AB:AB,Drivers!$E:$E,$D17)</f>
        <v>293434.30511088012</v>
      </c>
      <c r="Z17" s="69">
        <f>SUMIFS(Drivers!AC:AC,Drivers!$E:$E,$D17)</f>
        <v>360894.46169438667</v>
      </c>
      <c r="AA17" s="69">
        <f>SUMIFS(Drivers!AD:AD,Drivers!$E:$E,$D17)</f>
        <v>373663.93931046437</v>
      </c>
      <c r="AB17" s="69">
        <f>SUMIFS(Drivers!AE:AE,Drivers!$E:$E,$D17)</f>
        <v>404620.3585932086</v>
      </c>
      <c r="AC17" s="69">
        <f>SUMIFS(Drivers!AF:AF,Drivers!$E:$E,$D17)</f>
        <v>481173.98601004854</v>
      </c>
      <c r="AD17" s="69">
        <f>SUMIFS(Drivers!AG:AG,Drivers!$E:$E,$D17)</f>
        <v>524964.8098925848</v>
      </c>
      <c r="AE17" s="69">
        <f>SUMIFS(Drivers!AH:AH,Drivers!$E:$E,$D17)</f>
        <v>544119.02631670132</v>
      </c>
      <c r="AF17" s="69">
        <f>SUMIFS(Drivers!AI:AI,Drivers!$E:$E,$D17)</f>
        <v>584168.91643277905</v>
      </c>
      <c r="AG17" s="69">
        <f>SUMIFS(Drivers!AJ:AJ,Drivers!$E:$E,$D17)</f>
        <v>673923.74222106708</v>
      </c>
      <c r="AH17" s="69">
        <f>SUMIFS(Drivers!AK:AK,Drivers!$E:$E,$D17)</f>
        <v>689657.56285516289</v>
      </c>
      <c r="AI17" s="69">
        <f>SUMIFS(Drivers!AL:AL,Drivers!$E:$E,$D17)</f>
        <v>705391.38348925859</v>
      </c>
      <c r="AJ17" s="69">
        <f>SUMIFS(Drivers!AM:AM,Drivers!$E:$E,$D17)</f>
        <v>714740.46531531517</v>
      </c>
      <c r="AK17" s="69">
        <f>SUMIFS(Drivers!AN:AN,Drivers!$E:$E,$D17)</f>
        <v>914835.01037768531</v>
      </c>
      <c r="AL17" s="69">
        <f>SUMIFS(Drivers!AO:AO,Drivers!$E:$E,$D17)</f>
        <v>927148.43522176018</v>
      </c>
      <c r="AM17" s="69">
        <f>SUMIFS(Drivers!AP:AP,Drivers!$E:$E,$D17)</f>
        <v>939461.86006583506</v>
      </c>
      <c r="AN17" s="69">
        <f>SUMIFS(Drivers!AQ:AQ,Drivers!$E:$E,$D17)</f>
        <v>948810.94189189177</v>
      </c>
      <c r="AO17" s="69">
        <f>SUMIFS(Drivers!AR:AR,Drivers!$E:$E,$D17)</f>
        <v>958160.02371794858</v>
      </c>
      <c r="AP17" s="69">
        <f>SUMIFS(Drivers!AS:AS,Drivers!$E:$E,$D17)</f>
        <v>1044568.2941181565</v>
      </c>
      <c r="AQ17" s="69">
        <f>SUMIFS(Drivers!AT:AT,Drivers!$E:$E,$D17)</f>
        <v>1056083.6266112265</v>
      </c>
      <c r="AR17" s="69">
        <f>SUMIFS(Drivers!AU:AU,Drivers!$E:$E,$D17)</f>
        <v>1064634.6160862786</v>
      </c>
      <c r="AS17" s="69">
        <f>SUMIFS(Drivers!AV:AV,Drivers!$E:$E,$D17)</f>
        <v>1073185.6055613307</v>
      </c>
      <c r="AT17" s="69">
        <f>SUMIFS(Drivers!AW:AW,Drivers!$E:$E,$D17)</f>
        <v>1081736.5950363823</v>
      </c>
      <c r="AU17" s="69">
        <f>SUMIFS(Drivers!AX:AX,Drivers!$E:$E,$D17)</f>
        <v>1090287.5845114344</v>
      </c>
      <c r="AV17" s="69">
        <f>SUMIFS(Drivers!AY:AY,Drivers!$E:$E,$D17)</f>
        <v>1098838.5739864863</v>
      </c>
      <c r="AW17" s="69">
        <f>SUMIFS(Drivers!AZ:AZ,Drivers!$E:$E,$D17)</f>
        <v>1104425.2204435205</v>
      </c>
      <c r="AX17" s="69">
        <f>SUMIFS(Drivers!BA:BA,Drivers!$E:$E,$D17)</f>
        <v>1110011.8669005544</v>
      </c>
      <c r="AY17" s="69">
        <f>SUMIFS(Drivers!BB:BB,Drivers!$E:$E,$D17)</f>
        <v>1115598.5133575883</v>
      </c>
      <c r="AZ17" s="69">
        <f>SUMIFS(Drivers!BC:BC,Drivers!$E:$E,$D17)</f>
        <v>1121185.1598146223</v>
      </c>
      <c r="BA17" s="69">
        <f>SUMIFS(Drivers!BD:BD,Drivers!$E:$E,$D17)</f>
        <v>1126771.8062716564</v>
      </c>
      <c r="BB17" s="69">
        <f>SUMIFS(Drivers!BE:BE,Drivers!$E:$E,$D17)</f>
        <v>1126771.8062716564</v>
      </c>
      <c r="BC17" s="69">
        <f>SUMIFS(Drivers!BF:BF,Drivers!$E:$E,$D17)</f>
        <v>1126771.8062716564</v>
      </c>
      <c r="BD17" s="69">
        <f>SUMIFS(Drivers!BG:BG,Drivers!$E:$E,$D17)</f>
        <v>1126771.8062716564</v>
      </c>
      <c r="BE17" s="69">
        <f>SUMIFS(Drivers!BH:BH,Drivers!$E:$E,$D17)</f>
        <v>1126771.8062716564</v>
      </c>
      <c r="BF17" s="69">
        <f>SUMIFS(Drivers!BI:BI,Drivers!$E:$E,$D17)</f>
        <v>1126771.8062716564</v>
      </c>
      <c r="BG17" s="69">
        <f>SUMIFS(Drivers!BJ:BJ,Drivers!$E:$E,$D17)</f>
        <v>1126771.8062716564</v>
      </c>
      <c r="BH17" s="69">
        <f>SUMIFS(Drivers!BK:BK,Drivers!$E:$E,$D17)</f>
        <v>1126771.8062716564</v>
      </c>
      <c r="BI17" s="69">
        <f>SUMIFS(Drivers!BL:BL,Drivers!$E:$E,$D17)</f>
        <v>1126771.8062716564</v>
      </c>
      <c r="BJ17" s="69">
        <f>SUMIFS(Drivers!BM:BM,Drivers!$E:$E,$D17)</f>
        <v>1126771.8062716564</v>
      </c>
      <c r="BK17" s="69">
        <f>SUMIFS(Drivers!BN:BN,Drivers!$E:$E,$D17)</f>
        <v>1126771.8062716564</v>
      </c>
      <c r="BL17" s="69">
        <f>SUMIFS(Drivers!BO:BO,Drivers!$E:$E,$D17)</f>
        <v>1126771.8062716564</v>
      </c>
      <c r="BM17" s="69">
        <f>SUMIFS(Drivers!BP:BP,Drivers!$E:$E,$D17)</f>
        <v>1126771.8062716564</v>
      </c>
      <c r="BN17" s="69">
        <f>SUMIFS(Drivers!BQ:BQ,Drivers!$E:$E,$D17)</f>
        <v>1126771.8062716564</v>
      </c>
      <c r="BO17" s="69">
        <f>SUMIFS(Drivers!BR:BR,Drivers!$E:$E,$D17)</f>
        <v>1126771.8062716564</v>
      </c>
      <c r="BP17" s="69">
        <f>SUMIFS(Drivers!BS:BS,Drivers!$E:$E,$D17)</f>
        <v>1126771.8062716564</v>
      </c>
      <c r="BQ17" s="69">
        <f>SUMIFS(Drivers!BT:BT,Drivers!$E:$E,$D17)</f>
        <v>1126771.8062716564</v>
      </c>
      <c r="BR17" s="69">
        <f>SUMIFS(Drivers!BU:BU,Drivers!$E:$E,$D17)</f>
        <v>1126771.8062716564</v>
      </c>
      <c r="BS17" s="69">
        <f>SUMIFS(Drivers!BV:BV,Drivers!$E:$E,$D17)</f>
        <v>1126771.8062716564</v>
      </c>
      <c r="BT17" s="69">
        <f>SUMIFS(Drivers!BW:BW,Drivers!$E:$E,$D17)</f>
        <v>1126771.8062716564</v>
      </c>
      <c r="BU17" s="69">
        <f>SUMIFS(Drivers!BX:BX,Drivers!$E:$E,$D17)</f>
        <v>1126771.8062716564</v>
      </c>
      <c r="BV17" s="69">
        <f>SUMIFS(Drivers!BY:BY,Drivers!$E:$E,$D17)</f>
        <v>1126771.8062716564</v>
      </c>
      <c r="BW17" s="69">
        <f>SUMIFS(Drivers!BZ:BZ,Drivers!$E:$E,$D17)</f>
        <v>1126771.8062716564</v>
      </c>
      <c r="BX17" s="69">
        <f>SUMIFS(Drivers!CA:CA,Drivers!$E:$E,$D17)</f>
        <v>1126771.8062716564</v>
      </c>
      <c r="BY17" s="69">
        <f>SUMIFS(Drivers!CB:CB,Drivers!$E:$E,$D17)</f>
        <v>1126771.8062716564</v>
      </c>
      <c r="BZ17" s="69">
        <f>SUMIFS(Drivers!CC:CC,Drivers!$E:$E,$D17)</f>
        <v>1126771.8062716564</v>
      </c>
      <c r="CC17" s="11">
        <f>SUMIFS($G17:$BZ17,$G$6:$BZ$6,"&gt;=" &amp; EOMONTH(CC$5,-2),$G$6:$BZ$6,"&lt;=" &amp; CC$5)</f>
        <v>0</v>
      </c>
      <c r="CD17" s="11">
        <f t="shared" ref="CD17:CZ17" si="23">SUMIFS($G17:$BZ17,$G$6:$BZ$6,"&gt;=" &amp; EOMONTH(CD$5,-2),$G$6:$BZ$6,"&lt;=" &amp; CD$5)</f>
        <v>0</v>
      </c>
      <c r="CE17" s="11">
        <f t="shared" si="23"/>
        <v>68407.915800415794</v>
      </c>
      <c r="CF17" s="11">
        <f t="shared" si="23"/>
        <v>233512.0296257796</v>
      </c>
      <c r="CG17" s="11">
        <f t="shared" si="23"/>
        <v>456526.77642931388</v>
      </c>
      <c r="CH17" s="11">
        <f t="shared" si="23"/>
        <v>688809.41512474022</v>
      </c>
      <c r="CI17" s="11">
        <f t="shared" si="23"/>
        <v>1027992.706115731</v>
      </c>
      <c r="CJ17" s="11">
        <f t="shared" si="23"/>
        <v>1410759.1544958418</v>
      </c>
      <c r="CK17" s="11">
        <f t="shared" si="23"/>
        <v>1802211.6849705474</v>
      </c>
      <c r="CL17" s="11">
        <f t="shared" si="23"/>
        <v>2109789.4116597367</v>
      </c>
      <c r="CM17" s="11">
        <f t="shared" si="23"/>
        <v>2781445.3056652807</v>
      </c>
      <c r="CN17" s="11">
        <f t="shared" si="23"/>
        <v>2951539.2597279968</v>
      </c>
      <c r="CO17" s="11">
        <f t="shared" si="23"/>
        <v>3193903.8482588362</v>
      </c>
      <c r="CP17" s="11">
        <f t="shared" si="23"/>
        <v>3270862.753534303</v>
      </c>
      <c r="CQ17" s="11">
        <f t="shared" si="23"/>
        <v>3330035.6007016627</v>
      </c>
      <c r="CR17" s="11">
        <f t="shared" si="23"/>
        <v>3374728.7723579351</v>
      </c>
      <c r="CS17" s="11">
        <f t="shared" si="23"/>
        <v>3380315.4188149692</v>
      </c>
      <c r="CT17" s="11">
        <f t="shared" si="23"/>
        <v>3380315.4188149692</v>
      </c>
      <c r="CU17" s="11">
        <f t="shared" si="23"/>
        <v>3380315.4188149692</v>
      </c>
      <c r="CV17" s="11">
        <f t="shared" si="23"/>
        <v>3380315.4188149692</v>
      </c>
      <c r="CW17" s="11">
        <f t="shared" si="23"/>
        <v>3380315.4188149692</v>
      </c>
      <c r="CX17" s="11">
        <f t="shared" si="23"/>
        <v>3380315.4188149692</v>
      </c>
      <c r="CY17" s="11">
        <f t="shared" si="23"/>
        <v>3380315.4188149692</v>
      </c>
      <c r="CZ17" s="11">
        <f t="shared" si="23"/>
        <v>3380315.4188149692</v>
      </c>
      <c r="DC17" s="11">
        <f t="shared" ref="DC17:DH17" si="24">SUMIFS($G17:$BZ17,$G$6:$BZ$6,"&gt;=" &amp; EOMONTH(DC$5,-11),$G$6:$BZ$6,"&lt;=" &amp; DC$5)</f>
        <v>301919.94542619539</v>
      </c>
      <c r="DD17" s="11">
        <f t="shared" si="24"/>
        <v>3584088.0521656275</v>
      </c>
      <c r="DE17" s="11">
        <f t="shared" si="24"/>
        <v>9644985.6620235629</v>
      </c>
      <c r="DF17" s="11">
        <f t="shared" si="24"/>
        <v>13169530.974852741</v>
      </c>
      <c r="DG17" s="11">
        <f t="shared" si="24"/>
        <v>13521261.675259881</v>
      </c>
      <c r="DH17" s="11">
        <f t="shared" si="24"/>
        <v>13521261.675259881</v>
      </c>
    </row>
    <row r="18" spans="3:112" outlineLevel="1"/>
    <row r="19" spans="3:112" outlineLevel="1">
      <c r="C19" s="7" t="s">
        <v>136</v>
      </c>
      <c r="G19" s="118">
        <f>G11-G15</f>
        <v>0</v>
      </c>
      <c r="H19" s="118">
        <f t="shared" ref="H19:BS19" si="25">H11-H15</f>
        <v>0</v>
      </c>
      <c r="I19" s="118">
        <f t="shared" si="25"/>
        <v>0</v>
      </c>
      <c r="J19" s="118">
        <f t="shared" si="25"/>
        <v>0</v>
      </c>
      <c r="K19" s="118">
        <f t="shared" si="25"/>
        <v>0</v>
      </c>
      <c r="L19" s="118">
        <f t="shared" si="25"/>
        <v>0</v>
      </c>
      <c r="M19" s="118">
        <f t="shared" si="25"/>
        <v>0</v>
      </c>
      <c r="N19" s="118">
        <f t="shared" si="25"/>
        <v>4000.0000000000036</v>
      </c>
      <c r="O19" s="118">
        <f t="shared" si="25"/>
        <v>6000</v>
      </c>
      <c r="P19" s="118">
        <f t="shared" si="25"/>
        <v>8000.0000000000073</v>
      </c>
      <c r="Q19" s="118">
        <f t="shared" si="25"/>
        <v>10000.000000000015</v>
      </c>
      <c r="R19" s="118">
        <f t="shared" si="25"/>
        <v>15000</v>
      </c>
      <c r="S19" s="118">
        <f t="shared" si="25"/>
        <v>17000.000000000015</v>
      </c>
      <c r="T19" s="118">
        <f t="shared" si="25"/>
        <v>20750</v>
      </c>
      <c r="U19" s="118">
        <f t="shared" si="25"/>
        <v>24766.666666666657</v>
      </c>
      <c r="V19" s="118">
        <f t="shared" si="25"/>
        <v>27700</v>
      </c>
      <c r="W19" s="118">
        <f t="shared" si="25"/>
        <v>30633.333333333372</v>
      </c>
      <c r="X19" s="118">
        <f t="shared" si="25"/>
        <v>36833.333333333314</v>
      </c>
      <c r="Y19" s="118">
        <f t="shared" si="25"/>
        <v>40700.000000000058</v>
      </c>
      <c r="Z19" s="118">
        <f t="shared" si="25"/>
        <v>48366.666666666628</v>
      </c>
      <c r="AA19" s="118">
        <f t="shared" si="25"/>
        <v>50233.333333333314</v>
      </c>
      <c r="AB19" s="118">
        <f t="shared" si="25"/>
        <v>54266.66666666657</v>
      </c>
      <c r="AC19" s="118">
        <f t="shared" si="25"/>
        <v>63016.666666666744</v>
      </c>
      <c r="AD19" s="118">
        <f t="shared" si="25"/>
        <v>68566.666666666861</v>
      </c>
      <c r="AE19" s="118">
        <f t="shared" si="25"/>
        <v>71366.666666666744</v>
      </c>
      <c r="AF19" s="118">
        <f t="shared" si="25"/>
        <v>76483.333333333139</v>
      </c>
      <c r="AG19" s="118">
        <f t="shared" si="25"/>
        <v>86633.333333333372</v>
      </c>
      <c r="AH19" s="118">
        <f t="shared" si="25"/>
        <v>88933.333333333023</v>
      </c>
      <c r="AI19" s="118">
        <f t="shared" si="25"/>
        <v>91233.333333333139</v>
      </c>
      <c r="AJ19" s="118">
        <f t="shared" si="25"/>
        <v>92599.999999999767</v>
      </c>
      <c r="AK19" s="118">
        <f t="shared" si="25"/>
        <v>114433.3333333336</v>
      </c>
      <c r="AL19" s="118">
        <f t="shared" si="25"/>
        <v>116233.33333333337</v>
      </c>
      <c r="AM19" s="118">
        <f t="shared" si="25"/>
        <v>118033.33333333349</v>
      </c>
      <c r="AN19" s="118">
        <f t="shared" si="25"/>
        <v>119400.00000000012</v>
      </c>
      <c r="AO19" s="118">
        <f t="shared" si="25"/>
        <v>120766.66666666663</v>
      </c>
      <c r="AP19" s="118">
        <f t="shared" si="25"/>
        <v>130616.6666666664</v>
      </c>
      <c r="AQ19" s="118">
        <f t="shared" si="25"/>
        <v>132300.00000000023</v>
      </c>
      <c r="AR19" s="118">
        <f t="shared" si="25"/>
        <v>133549.99999999977</v>
      </c>
      <c r="AS19" s="118">
        <f t="shared" si="25"/>
        <v>134799.99999999977</v>
      </c>
      <c r="AT19" s="118">
        <f t="shared" si="25"/>
        <v>136050</v>
      </c>
      <c r="AU19" s="118">
        <f t="shared" si="25"/>
        <v>137299.99999999977</v>
      </c>
      <c r="AV19" s="118">
        <f t="shared" si="25"/>
        <v>138550</v>
      </c>
      <c r="AW19" s="118">
        <f t="shared" si="25"/>
        <v>139366.66666666651</v>
      </c>
      <c r="AX19" s="118">
        <f t="shared" si="25"/>
        <v>140183.33333333326</v>
      </c>
      <c r="AY19" s="118">
        <f t="shared" si="25"/>
        <v>141000</v>
      </c>
      <c r="AZ19" s="118">
        <f t="shared" si="25"/>
        <v>141816.66666666651</v>
      </c>
      <c r="BA19" s="118">
        <f t="shared" si="25"/>
        <v>142633.33333333302</v>
      </c>
      <c r="BB19" s="118">
        <f t="shared" si="25"/>
        <v>142633.33333333302</v>
      </c>
      <c r="BC19" s="118">
        <f t="shared" si="25"/>
        <v>142633.33333333302</v>
      </c>
      <c r="BD19" s="118">
        <f t="shared" si="25"/>
        <v>142633.33333333302</v>
      </c>
      <c r="BE19" s="118">
        <f t="shared" si="25"/>
        <v>142633.33333333302</v>
      </c>
      <c r="BF19" s="118">
        <f t="shared" si="25"/>
        <v>142633.33333333302</v>
      </c>
      <c r="BG19" s="118">
        <f t="shared" si="25"/>
        <v>142633.33333333302</v>
      </c>
      <c r="BH19" s="118">
        <f t="shared" si="25"/>
        <v>142633.33333333302</v>
      </c>
      <c r="BI19" s="118">
        <f t="shared" si="25"/>
        <v>142633.33333333302</v>
      </c>
      <c r="BJ19" s="118">
        <f t="shared" si="25"/>
        <v>142633.33333333302</v>
      </c>
      <c r="BK19" s="118">
        <f t="shared" si="25"/>
        <v>142633.33333333302</v>
      </c>
      <c r="BL19" s="118">
        <f t="shared" si="25"/>
        <v>142633.33333333302</v>
      </c>
      <c r="BM19" s="118">
        <f t="shared" si="25"/>
        <v>142633.33333333302</v>
      </c>
      <c r="BN19" s="118">
        <f t="shared" si="25"/>
        <v>142633.33333333302</v>
      </c>
      <c r="BO19" s="118">
        <f t="shared" si="25"/>
        <v>142633.33333333302</v>
      </c>
      <c r="BP19" s="118">
        <f t="shared" si="25"/>
        <v>142633.33333333302</v>
      </c>
      <c r="BQ19" s="118">
        <f t="shared" si="25"/>
        <v>142633.33333333302</v>
      </c>
      <c r="BR19" s="118">
        <f t="shared" si="25"/>
        <v>142633.33333333302</v>
      </c>
      <c r="BS19" s="118">
        <f t="shared" si="25"/>
        <v>142633.33333333302</v>
      </c>
      <c r="BT19" s="118">
        <f t="shared" ref="BT19:BZ19" si="26">BT11-BT15</f>
        <v>142633.33333333302</v>
      </c>
      <c r="BU19" s="118">
        <f t="shared" si="26"/>
        <v>142633.33333333302</v>
      </c>
      <c r="BV19" s="118">
        <f t="shared" si="26"/>
        <v>142633.33333333302</v>
      </c>
      <c r="BW19" s="118">
        <f t="shared" si="26"/>
        <v>142633.33333333302</v>
      </c>
      <c r="BX19" s="118">
        <f t="shared" si="26"/>
        <v>142633.33333333302</v>
      </c>
      <c r="BY19" s="118">
        <f t="shared" si="26"/>
        <v>142633.33333333302</v>
      </c>
      <c r="BZ19" s="118">
        <f t="shared" si="26"/>
        <v>142633.33333333302</v>
      </c>
      <c r="CC19" s="118">
        <f t="shared" ref="CC19:CZ19" si="27">CC11-CC15</f>
        <v>0</v>
      </c>
      <c r="CD19" s="118">
        <f t="shared" si="27"/>
        <v>0</v>
      </c>
      <c r="CE19" s="118">
        <f t="shared" si="27"/>
        <v>10000</v>
      </c>
      <c r="CF19" s="118">
        <f t="shared" si="27"/>
        <v>33000</v>
      </c>
      <c r="CG19" s="118">
        <f t="shared" si="27"/>
        <v>62516.666666666686</v>
      </c>
      <c r="CH19" s="118">
        <f t="shared" si="27"/>
        <v>95166.666666666628</v>
      </c>
      <c r="CI19" s="118">
        <f t="shared" si="27"/>
        <v>139300</v>
      </c>
      <c r="CJ19" s="118">
        <f t="shared" si="27"/>
        <v>185850.00000000047</v>
      </c>
      <c r="CK19" s="118">
        <f t="shared" si="27"/>
        <v>234483.33333333326</v>
      </c>
      <c r="CL19" s="118">
        <f t="shared" si="27"/>
        <v>272766.66666666605</v>
      </c>
      <c r="CM19" s="118">
        <f t="shared" si="27"/>
        <v>348700.00000000047</v>
      </c>
      <c r="CN19" s="118">
        <f t="shared" si="27"/>
        <v>370783.33333333302</v>
      </c>
      <c r="CO19" s="118">
        <f t="shared" si="27"/>
        <v>400649.99999999953</v>
      </c>
      <c r="CP19" s="118">
        <f t="shared" si="27"/>
        <v>411900</v>
      </c>
      <c r="CQ19" s="118">
        <f t="shared" si="27"/>
        <v>420550</v>
      </c>
      <c r="CR19" s="118">
        <f t="shared" si="27"/>
        <v>427083.33333333256</v>
      </c>
      <c r="CS19" s="118">
        <f t="shared" si="27"/>
        <v>427899.99999999907</v>
      </c>
      <c r="CT19" s="118">
        <f t="shared" si="27"/>
        <v>427899.99999999907</v>
      </c>
      <c r="CU19" s="118">
        <f t="shared" si="27"/>
        <v>427899.99999999907</v>
      </c>
      <c r="CV19" s="118">
        <f t="shared" si="27"/>
        <v>427899.99999999907</v>
      </c>
      <c r="CW19" s="118">
        <f t="shared" si="27"/>
        <v>427899.99999999907</v>
      </c>
      <c r="CX19" s="118">
        <f t="shared" si="27"/>
        <v>427899.99999999907</v>
      </c>
      <c r="CY19" s="118">
        <f t="shared" si="27"/>
        <v>427899.99999999907</v>
      </c>
      <c r="CZ19" s="118">
        <f t="shared" si="27"/>
        <v>427899.99999999907</v>
      </c>
      <c r="DC19" s="118">
        <f t="shared" ref="DC19:DG19" si="28">DC11-DC15</f>
        <v>43000</v>
      </c>
      <c r="DD19" s="118">
        <f t="shared" si="28"/>
        <v>482833.33333333302</v>
      </c>
      <c r="DE19" s="118">
        <f t="shared" si="28"/>
        <v>1226733.3333333302</v>
      </c>
      <c r="DF19" s="118">
        <f t="shared" si="28"/>
        <v>1660183.3333333302</v>
      </c>
      <c r="DG19" s="118">
        <f t="shared" si="28"/>
        <v>1711599.9999999925</v>
      </c>
      <c r="DH19" s="118">
        <f t="shared" ref="DH19" si="29">DH11-DH15</f>
        <v>1711599.9999999925</v>
      </c>
    </row>
    <row r="20" spans="3:112" outlineLevel="1">
      <c r="C20" s="92" t="s">
        <v>137</v>
      </c>
      <c r="G20" s="93">
        <f>IFERROR(G19/G11,0)</f>
        <v>0</v>
      </c>
      <c r="H20" s="93">
        <f t="shared" ref="H20:BS20" si="30">IFERROR(H19/H11,0)</f>
        <v>0</v>
      </c>
      <c r="I20" s="93">
        <f t="shared" si="30"/>
        <v>0</v>
      </c>
      <c r="J20" s="93">
        <f t="shared" si="30"/>
        <v>0</v>
      </c>
      <c r="K20" s="93">
        <f t="shared" si="30"/>
        <v>0</v>
      </c>
      <c r="L20" s="93">
        <f t="shared" si="30"/>
        <v>0</v>
      </c>
      <c r="M20" s="93">
        <f t="shared" si="30"/>
        <v>0</v>
      </c>
      <c r="N20" s="93">
        <f t="shared" si="30"/>
        <v>0.12753814328459651</v>
      </c>
      <c r="O20" s="93">
        <f t="shared" si="30"/>
        <v>0.12753814328459639</v>
      </c>
      <c r="P20" s="93">
        <f t="shared" si="30"/>
        <v>0.12753814328459651</v>
      </c>
      <c r="Q20" s="93">
        <f t="shared" si="30"/>
        <v>0.12753814328459659</v>
      </c>
      <c r="R20" s="93">
        <f t="shared" si="30"/>
        <v>0.11963842283875771</v>
      </c>
      <c r="S20" s="93">
        <f t="shared" si="30"/>
        <v>0.12051663552380681</v>
      </c>
      <c r="T20" s="93">
        <f t="shared" si="30"/>
        <v>0.12035696915957579</v>
      </c>
      <c r="U20" s="93">
        <f t="shared" si="30"/>
        <v>0.12047200236650962</v>
      </c>
      <c r="V20" s="93">
        <f t="shared" si="30"/>
        <v>0.12118299571313147</v>
      </c>
      <c r="W20" s="93">
        <f t="shared" si="30"/>
        <v>0.12176398962249685</v>
      </c>
      <c r="X20" s="93">
        <f t="shared" si="30"/>
        <v>0.12123542966630707</v>
      </c>
      <c r="Y20" s="93">
        <f t="shared" si="30"/>
        <v>0.12180730735353272</v>
      </c>
      <c r="Z20" s="93">
        <f t="shared" si="30"/>
        <v>0.11818045574071033</v>
      </c>
      <c r="AA20" s="93">
        <f t="shared" si="30"/>
        <v>0.1185035539861672</v>
      </c>
      <c r="AB20" s="93">
        <f t="shared" si="30"/>
        <v>0.1182571388588171</v>
      </c>
      <c r="AC20" s="93">
        <f t="shared" si="30"/>
        <v>0.11579887739105058</v>
      </c>
      <c r="AD20" s="93">
        <f t="shared" si="30"/>
        <v>0.11552321885968574</v>
      </c>
      <c r="AE20" s="93">
        <f t="shared" si="30"/>
        <v>0.11595178812482201</v>
      </c>
      <c r="AF20" s="93">
        <f t="shared" si="30"/>
        <v>0.11576942841019644</v>
      </c>
      <c r="AG20" s="93">
        <f t="shared" si="30"/>
        <v>0.11390773436718457</v>
      </c>
      <c r="AH20" s="93">
        <f t="shared" si="30"/>
        <v>0.11422344361935921</v>
      </c>
      <c r="AI20" s="93">
        <f t="shared" si="30"/>
        <v>0.11452485895394431</v>
      </c>
      <c r="AJ20" s="93">
        <f t="shared" si="30"/>
        <v>0.11469758296313552</v>
      </c>
      <c r="AK20" s="93">
        <f t="shared" si="30"/>
        <v>0.11117929938537226</v>
      </c>
      <c r="AL20" s="93">
        <f t="shared" si="30"/>
        <v>0.11140057919000902</v>
      </c>
      <c r="AM20" s="93">
        <f t="shared" si="30"/>
        <v>0.11161595255476486</v>
      </c>
      <c r="AN20" s="93">
        <f t="shared" si="30"/>
        <v>0.11177567586841286</v>
      </c>
      <c r="AO20" s="93">
        <f t="shared" si="30"/>
        <v>0.11193222648298355</v>
      </c>
      <c r="AP20" s="93">
        <f t="shared" si="30"/>
        <v>0.11114562475292124</v>
      </c>
      <c r="AQ20" s="93">
        <f t="shared" si="30"/>
        <v>0.11132768664716841</v>
      </c>
      <c r="AR20" s="93">
        <f t="shared" si="30"/>
        <v>0.11146028600853206</v>
      </c>
      <c r="AS20" s="93">
        <f t="shared" si="30"/>
        <v>0.11159073368044024</v>
      </c>
      <c r="AT20" s="93">
        <f t="shared" si="30"/>
        <v>0.11171908161457091</v>
      </c>
      <c r="AU20" s="93">
        <f t="shared" si="30"/>
        <v>0.11184538010348451</v>
      </c>
      <c r="AV20" s="93">
        <f t="shared" si="30"/>
        <v>0.11196967784633279</v>
      </c>
      <c r="AW20" s="93">
        <f t="shared" si="30"/>
        <v>0.11204982771713487</v>
      </c>
      <c r="AX20" s="93">
        <f t="shared" si="30"/>
        <v>0.11212915655659822</v>
      </c>
      <c r="AY20" s="93">
        <f t="shared" si="30"/>
        <v>0.11220767691603646</v>
      </c>
      <c r="AZ20" s="93">
        <f t="shared" si="30"/>
        <v>0.11228540109222677</v>
      </c>
      <c r="BA20" s="93">
        <f t="shared" si="30"/>
        <v>0.11236234113383008</v>
      </c>
      <c r="BB20" s="93">
        <f t="shared" si="30"/>
        <v>0.11236234113383008</v>
      </c>
      <c r="BC20" s="93">
        <f t="shared" si="30"/>
        <v>0.11236234113383008</v>
      </c>
      <c r="BD20" s="93">
        <f t="shared" si="30"/>
        <v>0.11236234113383008</v>
      </c>
      <c r="BE20" s="93">
        <f t="shared" si="30"/>
        <v>0.11236234113383008</v>
      </c>
      <c r="BF20" s="93">
        <f t="shared" si="30"/>
        <v>0.11236234113383008</v>
      </c>
      <c r="BG20" s="93">
        <f t="shared" si="30"/>
        <v>0.11236234113383008</v>
      </c>
      <c r="BH20" s="93">
        <f t="shared" si="30"/>
        <v>0.11236234113383008</v>
      </c>
      <c r="BI20" s="93">
        <f t="shared" si="30"/>
        <v>0.11236234113383008</v>
      </c>
      <c r="BJ20" s="93">
        <f t="shared" si="30"/>
        <v>0.11236234113383008</v>
      </c>
      <c r="BK20" s="93">
        <f t="shared" si="30"/>
        <v>0.11236234113383008</v>
      </c>
      <c r="BL20" s="93">
        <f t="shared" si="30"/>
        <v>0.11236234113383008</v>
      </c>
      <c r="BM20" s="93">
        <f t="shared" si="30"/>
        <v>0.11236234113383008</v>
      </c>
      <c r="BN20" s="93">
        <f t="shared" si="30"/>
        <v>0.11236234113383008</v>
      </c>
      <c r="BO20" s="93">
        <f t="shared" si="30"/>
        <v>0.11236234113383008</v>
      </c>
      <c r="BP20" s="93">
        <f t="shared" si="30"/>
        <v>0.11236234113383008</v>
      </c>
      <c r="BQ20" s="93">
        <f t="shared" si="30"/>
        <v>0.11236234113383008</v>
      </c>
      <c r="BR20" s="93">
        <f t="shared" si="30"/>
        <v>0.11236234113383008</v>
      </c>
      <c r="BS20" s="93">
        <f t="shared" si="30"/>
        <v>0.11236234113383008</v>
      </c>
      <c r="BT20" s="93">
        <f t="shared" ref="BT20:BZ20" si="31">IFERROR(BT19/BT11,0)</f>
        <v>0.11236234113383008</v>
      </c>
      <c r="BU20" s="93">
        <f t="shared" si="31"/>
        <v>0.11236234113383008</v>
      </c>
      <c r="BV20" s="93">
        <f t="shared" si="31"/>
        <v>0.11236234113383008</v>
      </c>
      <c r="BW20" s="93">
        <f t="shared" si="31"/>
        <v>0.11236234113383008</v>
      </c>
      <c r="BX20" s="93">
        <f t="shared" si="31"/>
        <v>0.11236234113383008</v>
      </c>
      <c r="BY20" s="93">
        <f t="shared" si="31"/>
        <v>0.11236234113383008</v>
      </c>
      <c r="BZ20" s="93">
        <f t="shared" si="31"/>
        <v>0.11236234113383008</v>
      </c>
      <c r="CC20" s="93">
        <f t="shared" ref="CC20" si="32">IFERROR(CC19/CC11,0)</f>
        <v>0</v>
      </c>
      <c r="CD20" s="93">
        <f t="shared" ref="CD20" si="33">IFERROR(CD19/CD11,0)</f>
        <v>0</v>
      </c>
      <c r="CE20" s="93">
        <f t="shared" ref="CE20" si="34">IFERROR(CE19/CE11,0)</f>
        <v>0.12753814328459639</v>
      </c>
      <c r="CF20" s="93">
        <f t="shared" ref="CF20" si="35">IFERROR(CF19/CF11,0)</f>
        <v>0.12382180288948549</v>
      </c>
      <c r="CG20" s="93">
        <f t="shared" ref="CG20" si="36">IFERROR(CG19/CG11,0)</f>
        <v>0.12044592316544536</v>
      </c>
      <c r="CH20" s="93">
        <f t="shared" ref="CH20" si="37">IFERROR(CH19/CH11,0)</f>
        <v>0.1213897577706812</v>
      </c>
      <c r="CI20" s="93">
        <f t="shared" ref="CI20" si="38">IFERROR(CI19/CI11,0)</f>
        <v>0.11933596369631486</v>
      </c>
      <c r="CJ20" s="93">
        <f t="shared" ref="CJ20" si="39">IFERROR(CJ19/CJ11,0)</f>
        <v>0.11640294024161843</v>
      </c>
      <c r="CK20" s="93">
        <f t="shared" ref="CK20" si="40">IFERROR(CK19/CK11,0)</f>
        <v>0.11512933022667593</v>
      </c>
      <c r="CL20" s="93">
        <f t="shared" ref="CL20" si="41">IFERROR(CL19/CL11,0)</f>
        <v>0.11448488837176402</v>
      </c>
      <c r="CM20" s="93">
        <f t="shared" ref="CM20" si="42">IFERROR(CM19/CM11,0)</f>
        <v>0.11140057919000912</v>
      </c>
      <c r="CN20" s="93">
        <f t="shared" ref="CN20" si="43">IFERROR(CN19/CN11,0)</f>
        <v>0.11160365164650596</v>
      </c>
      <c r="CO20" s="93">
        <f t="shared" ref="CO20" si="44">IFERROR(CO19/CO11,0)</f>
        <v>0.1114602860085321</v>
      </c>
      <c r="CP20" s="93">
        <f t="shared" ref="CP20" si="45">IFERROR(CP19/CP11,0)</f>
        <v>0.11184538010348469</v>
      </c>
      <c r="CQ20" s="93">
        <f t="shared" ref="CQ20" si="46">IFERROR(CQ19/CQ11,0)</f>
        <v>0.11212915655659829</v>
      </c>
      <c r="CR20" s="93">
        <f t="shared" ref="CR20" si="47">IFERROR(CR19/CR11,0)</f>
        <v>0.11233678084563777</v>
      </c>
      <c r="CS20" s="93">
        <f t="shared" ref="CS20" si="48">IFERROR(CS19/CS11,0)</f>
        <v>0.11236234113383008</v>
      </c>
      <c r="CT20" s="93">
        <f t="shared" ref="CT20" si="49">IFERROR(CT19/CT11,0)</f>
        <v>0.11236234113383008</v>
      </c>
      <c r="CU20" s="93">
        <f t="shared" ref="CU20" si="50">IFERROR(CU19/CU11,0)</f>
        <v>0.11236234113383008</v>
      </c>
      <c r="CV20" s="93">
        <f t="shared" ref="CV20" si="51">IFERROR(CV19/CV11,0)</f>
        <v>0.11236234113383008</v>
      </c>
      <c r="CW20" s="93">
        <f t="shared" ref="CW20" si="52">IFERROR(CW19/CW11,0)</f>
        <v>0.11236234113383008</v>
      </c>
      <c r="CX20" s="93">
        <f t="shared" ref="CX20" si="53">IFERROR(CX19/CX11,0)</f>
        <v>0.11236234113383008</v>
      </c>
      <c r="CY20" s="93">
        <f t="shared" ref="CY20" si="54">IFERROR(CY19/CY11,0)</f>
        <v>0.11236234113383008</v>
      </c>
      <c r="CZ20" s="93">
        <f t="shared" ref="CZ20" si="55">IFERROR(CZ19/CZ11,0)</f>
        <v>0.11236234113383008</v>
      </c>
      <c r="DC20" s="93">
        <f t="shared" ref="DC20" si="56">IFERROR(DC19/DC11,0)</f>
        <v>0.1246666090790072</v>
      </c>
      <c r="DD20" s="93">
        <f t="shared" ref="DD20" si="57">IFERROR(DD19/DD11,0)</f>
        <v>0.11872207194732765</v>
      </c>
      <c r="DE20" s="93">
        <f t="shared" ref="DE20" si="58">IFERROR(DE19/DE11,0)</f>
        <v>0.11283710826753754</v>
      </c>
      <c r="DF20" s="93">
        <f t="shared" ref="DF20" si="59">IFERROR(DF19/DF11,0)</f>
        <v>0.11194978533179842</v>
      </c>
      <c r="DG20" s="93">
        <f t="shared" ref="DG20:DH20" si="60">IFERROR(DG19/DG11,0)</f>
        <v>0.11236234113382984</v>
      </c>
      <c r="DH20" s="93">
        <f t="shared" si="60"/>
        <v>0.11236234113382984</v>
      </c>
    </row>
    <row r="21" spans="3:112" ht="13.2" customHeight="1" outlineLevel="1">
      <c r="C21" s="7"/>
    </row>
    <row r="22" spans="3:112" outlineLevel="1">
      <c r="C22" s="7" t="s">
        <v>10</v>
      </c>
      <c r="G22" s="118">
        <f t="shared" ref="G22:AL22" si="61">SUM(G23:G28)</f>
        <v>0</v>
      </c>
      <c r="H22" s="118">
        <f t="shared" si="61"/>
        <v>0</v>
      </c>
      <c r="I22" s="118">
        <f t="shared" si="61"/>
        <v>0</v>
      </c>
      <c r="J22" s="118">
        <f t="shared" si="61"/>
        <v>0</v>
      </c>
      <c r="K22" s="118">
        <f t="shared" si="61"/>
        <v>15221.541666666668</v>
      </c>
      <c r="L22" s="118">
        <f t="shared" si="61"/>
        <v>6092.541666666667</v>
      </c>
      <c r="M22" s="118">
        <f t="shared" si="61"/>
        <v>6280.759057971014</v>
      </c>
      <c r="N22" s="118">
        <f t="shared" si="61"/>
        <v>6625.541666666667</v>
      </c>
      <c r="O22" s="118">
        <f t="shared" si="61"/>
        <v>6725.541666666667</v>
      </c>
      <c r="P22" s="118">
        <f t="shared" si="61"/>
        <v>6825.541666666667</v>
      </c>
      <c r="Q22" s="118">
        <f t="shared" si="61"/>
        <v>6925.5416666666679</v>
      </c>
      <c r="R22" s="118">
        <f t="shared" si="61"/>
        <v>7175.541666666667</v>
      </c>
      <c r="S22" s="118">
        <f t="shared" si="61"/>
        <v>7275.5416666666679</v>
      </c>
      <c r="T22" s="118">
        <f t="shared" si="61"/>
        <v>7463.041666666667</v>
      </c>
      <c r="U22" s="118">
        <f t="shared" si="61"/>
        <v>7663.875</v>
      </c>
      <c r="V22" s="118">
        <f t="shared" si="61"/>
        <v>7810.541666666667</v>
      </c>
      <c r="W22" s="118">
        <f t="shared" si="61"/>
        <v>16825.958333333336</v>
      </c>
      <c r="X22" s="118">
        <f t="shared" si="61"/>
        <v>17135.958333333336</v>
      </c>
      <c r="Y22" s="118">
        <f t="shared" si="61"/>
        <v>17329.291666666672</v>
      </c>
      <c r="Z22" s="118">
        <f t="shared" si="61"/>
        <v>17712.625</v>
      </c>
      <c r="AA22" s="118">
        <f t="shared" si="61"/>
        <v>17805.958333333336</v>
      </c>
      <c r="AB22" s="118">
        <f t="shared" si="61"/>
        <v>18007.624999999996</v>
      </c>
      <c r="AC22" s="118">
        <f t="shared" si="61"/>
        <v>18445.125000000007</v>
      </c>
      <c r="AD22" s="118">
        <f t="shared" si="61"/>
        <v>18722.625000000011</v>
      </c>
      <c r="AE22" s="118">
        <f t="shared" si="61"/>
        <v>18862.625000000007</v>
      </c>
      <c r="AF22" s="118">
        <f t="shared" si="61"/>
        <v>19118.458333333325</v>
      </c>
      <c r="AG22" s="118">
        <f t="shared" si="61"/>
        <v>19625.958333333336</v>
      </c>
      <c r="AH22" s="118">
        <f t="shared" si="61"/>
        <v>19740.958333333321</v>
      </c>
      <c r="AI22" s="118">
        <f t="shared" si="61"/>
        <v>19855.958333333325</v>
      </c>
      <c r="AJ22" s="118">
        <f t="shared" si="61"/>
        <v>19924.291666666657</v>
      </c>
      <c r="AK22" s="118">
        <f t="shared" si="61"/>
        <v>21015.95833333335</v>
      </c>
      <c r="AL22" s="118">
        <f t="shared" si="61"/>
        <v>21105.958333333336</v>
      </c>
      <c r="AM22" s="118">
        <f t="shared" ref="AM22:BR22" si="62">SUM(AM23:AM28)</f>
        <v>21195.958333333343</v>
      </c>
      <c r="AN22" s="118">
        <f t="shared" si="62"/>
        <v>21264.291666666675</v>
      </c>
      <c r="AO22" s="118">
        <f t="shared" si="62"/>
        <v>21332.625</v>
      </c>
      <c r="AP22" s="118">
        <f t="shared" si="62"/>
        <v>21825.124999999989</v>
      </c>
      <c r="AQ22" s="118">
        <f t="shared" si="62"/>
        <v>21909.291666666679</v>
      </c>
      <c r="AR22" s="118">
        <f t="shared" si="62"/>
        <v>21971.791666666657</v>
      </c>
      <c r="AS22" s="118">
        <f t="shared" si="62"/>
        <v>22034.291666666657</v>
      </c>
      <c r="AT22" s="118">
        <f t="shared" si="62"/>
        <v>22096.791666666668</v>
      </c>
      <c r="AU22" s="118">
        <f t="shared" si="62"/>
        <v>22159.291666666657</v>
      </c>
      <c r="AV22" s="118">
        <f t="shared" si="62"/>
        <v>22221.791666666668</v>
      </c>
      <c r="AW22" s="118">
        <f t="shared" si="62"/>
        <v>22262.624999999993</v>
      </c>
      <c r="AX22" s="118">
        <f t="shared" si="62"/>
        <v>22303.458333333332</v>
      </c>
      <c r="AY22" s="118">
        <f t="shared" si="62"/>
        <v>22344.291666666668</v>
      </c>
      <c r="AZ22" s="118">
        <f t="shared" si="62"/>
        <v>22385.124999999993</v>
      </c>
      <c r="BA22" s="118">
        <f t="shared" si="62"/>
        <v>22425.958333333321</v>
      </c>
      <c r="BB22" s="118">
        <f t="shared" si="62"/>
        <v>22425.958333333321</v>
      </c>
      <c r="BC22" s="118">
        <f t="shared" si="62"/>
        <v>22425.958333333321</v>
      </c>
      <c r="BD22" s="118">
        <f t="shared" si="62"/>
        <v>22425.958333333321</v>
      </c>
      <c r="BE22" s="118">
        <f t="shared" si="62"/>
        <v>22425.958333333321</v>
      </c>
      <c r="BF22" s="118">
        <f t="shared" si="62"/>
        <v>22425.958333333321</v>
      </c>
      <c r="BG22" s="118">
        <f t="shared" si="62"/>
        <v>22425.958333333321</v>
      </c>
      <c r="BH22" s="118">
        <f t="shared" si="62"/>
        <v>22425.958333333321</v>
      </c>
      <c r="BI22" s="118">
        <f t="shared" si="62"/>
        <v>22425.958333333321</v>
      </c>
      <c r="BJ22" s="118">
        <f t="shared" si="62"/>
        <v>22425.958333333321</v>
      </c>
      <c r="BK22" s="118">
        <f t="shared" si="62"/>
        <v>22425.958333333321</v>
      </c>
      <c r="BL22" s="118">
        <f t="shared" si="62"/>
        <v>22425.958333333321</v>
      </c>
      <c r="BM22" s="118">
        <f t="shared" si="62"/>
        <v>22425.958333333321</v>
      </c>
      <c r="BN22" s="118">
        <f t="shared" si="62"/>
        <v>22425.958333333321</v>
      </c>
      <c r="BO22" s="118">
        <f t="shared" si="62"/>
        <v>22425.958333333321</v>
      </c>
      <c r="BP22" s="118">
        <f t="shared" si="62"/>
        <v>22425.958333333321</v>
      </c>
      <c r="BQ22" s="118">
        <f t="shared" si="62"/>
        <v>22425.958333333321</v>
      </c>
      <c r="BR22" s="118">
        <f t="shared" si="62"/>
        <v>22425.958333333321</v>
      </c>
      <c r="BS22" s="118">
        <f t="shared" ref="BS22:BZ22" si="63">SUM(BS23:BS28)</f>
        <v>22425.958333333321</v>
      </c>
      <c r="BT22" s="118">
        <f t="shared" si="63"/>
        <v>22425.958333333321</v>
      </c>
      <c r="BU22" s="118">
        <f t="shared" si="63"/>
        <v>22425.958333333321</v>
      </c>
      <c r="BV22" s="118">
        <f t="shared" si="63"/>
        <v>22425.958333333321</v>
      </c>
      <c r="BW22" s="118">
        <f t="shared" si="63"/>
        <v>22425.958333333321</v>
      </c>
      <c r="BX22" s="118">
        <f t="shared" si="63"/>
        <v>22425.958333333321</v>
      </c>
      <c r="BY22" s="118">
        <f t="shared" si="63"/>
        <v>22425.958333333321</v>
      </c>
      <c r="BZ22" s="118">
        <f t="shared" si="63"/>
        <v>22425.958333333321</v>
      </c>
      <c r="CC22" s="118">
        <f t="shared" ref="CC22:CZ22" si="64">SUM(CC23:CC28)</f>
        <v>0</v>
      </c>
      <c r="CD22" s="118">
        <f t="shared" si="64"/>
        <v>21314.083333333336</v>
      </c>
      <c r="CE22" s="118">
        <f t="shared" si="64"/>
        <v>19631.842391304348</v>
      </c>
      <c r="CF22" s="118">
        <f t="shared" si="64"/>
        <v>20926.625</v>
      </c>
      <c r="CG22" s="118">
        <f t="shared" si="64"/>
        <v>22402.458333333336</v>
      </c>
      <c r="CH22" s="118">
        <f t="shared" si="64"/>
        <v>41772.458333333336</v>
      </c>
      <c r="CI22" s="118">
        <f t="shared" si="64"/>
        <v>52847.875</v>
      </c>
      <c r="CJ22" s="118">
        <f t="shared" si="64"/>
        <v>55175.375000000007</v>
      </c>
      <c r="CK22" s="118">
        <f t="shared" si="64"/>
        <v>57607.041666666664</v>
      </c>
      <c r="CL22" s="118">
        <f t="shared" si="64"/>
        <v>59521.208333333299</v>
      </c>
      <c r="CM22" s="118">
        <f t="shared" si="64"/>
        <v>63317.875000000029</v>
      </c>
      <c r="CN22" s="118">
        <f t="shared" si="64"/>
        <v>64422.041666666657</v>
      </c>
      <c r="CO22" s="118">
        <f t="shared" si="64"/>
        <v>65915.374999999985</v>
      </c>
      <c r="CP22" s="118">
        <f t="shared" si="64"/>
        <v>66477.874999999985</v>
      </c>
      <c r="CQ22" s="118">
        <f t="shared" si="64"/>
        <v>66910.374999999985</v>
      </c>
      <c r="CR22" s="118">
        <f t="shared" si="64"/>
        <v>67237.041666666628</v>
      </c>
      <c r="CS22" s="118">
        <f t="shared" si="64"/>
        <v>67277.874999999956</v>
      </c>
      <c r="CT22" s="118">
        <f t="shared" si="64"/>
        <v>67277.874999999956</v>
      </c>
      <c r="CU22" s="118">
        <f t="shared" si="64"/>
        <v>67277.874999999956</v>
      </c>
      <c r="CV22" s="118">
        <f t="shared" si="64"/>
        <v>67277.874999999956</v>
      </c>
      <c r="CW22" s="118">
        <f t="shared" si="64"/>
        <v>67277.874999999956</v>
      </c>
      <c r="CX22" s="118">
        <f t="shared" si="64"/>
        <v>67277.874999999956</v>
      </c>
      <c r="CY22" s="118">
        <f t="shared" si="64"/>
        <v>67277.874999999956</v>
      </c>
      <c r="CZ22" s="118">
        <f t="shared" si="64"/>
        <v>67277.874999999956</v>
      </c>
      <c r="DC22" s="118">
        <f t="shared" ref="DC22:DG22" si="65">SUM(DC23:DC28)</f>
        <v>61872.550724637687</v>
      </c>
      <c r="DD22" s="118">
        <f t="shared" si="65"/>
        <v>172198.16666666672</v>
      </c>
      <c r="DE22" s="118">
        <f t="shared" si="65"/>
        <v>244868.16666666669</v>
      </c>
      <c r="DF22" s="118">
        <f t="shared" si="65"/>
        <v>266540.66666666663</v>
      </c>
      <c r="DG22" s="118">
        <f t="shared" si="65"/>
        <v>269111.49999999988</v>
      </c>
      <c r="DH22" s="118">
        <f t="shared" ref="DH22" si="66">SUM(DH23:DH28)</f>
        <v>269111.49999999988</v>
      </c>
    </row>
    <row r="23" spans="3:112" ht="3.6" customHeight="1" outlineLevel="2">
      <c r="C23" s="7"/>
    </row>
    <row r="24" spans="3:112" outlineLevel="2">
      <c r="D24" t="s">
        <v>120</v>
      </c>
      <c r="G24" s="69">
        <f>SUMIFS(Drivers!J:J,Drivers!$E:$E,$D24)</f>
        <v>0</v>
      </c>
      <c r="H24" s="69">
        <f>SUMIFS(Drivers!K:K,Drivers!$E:$E,$D24)</f>
        <v>0</v>
      </c>
      <c r="I24" s="69">
        <f>SUMIFS(Drivers!L:L,Drivers!$E:$E,$D24)</f>
        <v>0</v>
      </c>
      <c r="J24" s="69">
        <f>SUMIFS(Drivers!M:M,Drivers!$E:$E,$D24)</f>
        <v>0</v>
      </c>
      <c r="K24" s="69">
        <f>SUMIFS(Drivers!N:N,Drivers!$E:$E,$D24)</f>
        <v>3462.541666666667</v>
      </c>
      <c r="L24" s="69">
        <f>SUMIFS(Drivers!O:O,Drivers!$E:$E,$D24)</f>
        <v>3462.541666666667</v>
      </c>
      <c r="M24" s="69">
        <f>SUMIFS(Drivers!P:P,Drivers!$E:$E,$D24)</f>
        <v>3650.7590579710145</v>
      </c>
      <c r="N24" s="69">
        <f>SUMIFS(Drivers!Q:Q,Drivers!$E:$E,$D24)</f>
        <v>3795.541666666667</v>
      </c>
      <c r="O24" s="69">
        <f>SUMIFS(Drivers!R:R,Drivers!$E:$E,$D24)</f>
        <v>3795.541666666667</v>
      </c>
      <c r="P24" s="69">
        <f>SUMIFS(Drivers!S:S,Drivers!$E:$E,$D24)</f>
        <v>3795.541666666667</v>
      </c>
      <c r="Q24" s="69">
        <f>SUMIFS(Drivers!T:T,Drivers!$E:$E,$D24)</f>
        <v>3795.541666666667</v>
      </c>
      <c r="R24" s="69">
        <f>SUMIFS(Drivers!U:U,Drivers!$E:$E,$D24)</f>
        <v>3795.541666666667</v>
      </c>
      <c r="S24" s="69">
        <f>SUMIFS(Drivers!V:V,Drivers!$E:$E,$D24)</f>
        <v>3795.541666666667</v>
      </c>
      <c r="T24" s="69">
        <f>SUMIFS(Drivers!W:W,Drivers!$E:$E,$D24)</f>
        <v>3795.541666666667</v>
      </c>
      <c r="U24" s="69">
        <f>SUMIFS(Drivers!X:X,Drivers!$E:$E,$D24)</f>
        <v>3795.541666666667</v>
      </c>
      <c r="V24" s="69">
        <f>SUMIFS(Drivers!Y:Y,Drivers!$E:$E,$D24)</f>
        <v>3795.541666666667</v>
      </c>
      <c r="W24" s="69">
        <f>SUMIFS(Drivers!Z:Z,Drivers!$E:$E,$D24)</f>
        <v>12664.291666666668</v>
      </c>
      <c r="X24" s="69">
        <f>SUMIFS(Drivers!AA:AA,Drivers!$E:$E,$D24)</f>
        <v>12664.291666666668</v>
      </c>
      <c r="Y24" s="69">
        <f>SUMIFS(Drivers!AB:AB,Drivers!$E:$E,$D24)</f>
        <v>12664.291666666668</v>
      </c>
      <c r="Z24" s="69">
        <f>SUMIFS(Drivers!AC:AC,Drivers!$E:$E,$D24)</f>
        <v>12664.291666666668</v>
      </c>
      <c r="AA24" s="69">
        <f>SUMIFS(Drivers!AD:AD,Drivers!$E:$E,$D24)</f>
        <v>12664.291666666668</v>
      </c>
      <c r="AB24" s="69">
        <f>SUMIFS(Drivers!AE:AE,Drivers!$E:$E,$D24)</f>
        <v>12664.291666666668</v>
      </c>
      <c r="AC24" s="69">
        <f>SUMIFS(Drivers!AF:AF,Drivers!$E:$E,$D24)</f>
        <v>12664.291666666668</v>
      </c>
      <c r="AD24" s="69">
        <f>SUMIFS(Drivers!AG:AG,Drivers!$E:$E,$D24)</f>
        <v>12664.291666666668</v>
      </c>
      <c r="AE24" s="69">
        <f>SUMIFS(Drivers!AH:AH,Drivers!$E:$E,$D24)</f>
        <v>12664.291666666668</v>
      </c>
      <c r="AF24" s="69">
        <f>SUMIFS(Drivers!AI:AI,Drivers!$E:$E,$D24)</f>
        <v>12664.291666666668</v>
      </c>
      <c r="AG24" s="69">
        <f>SUMIFS(Drivers!AJ:AJ,Drivers!$E:$E,$D24)</f>
        <v>12664.291666666668</v>
      </c>
      <c r="AH24" s="69">
        <f>SUMIFS(Drivers!AK:AK,Drivers!$E:$E,$D24)</f>
        <v>12664.291666666668</v>
      </c>
      <c r="AI24" s="69">
        <f>SUMIFS(Drivers!AL:AL,Drivers!$E:$E,$D24)</f>
        <v>12664.291666666668</v>
      </c>
      <c r="AJ24" s="69">
        <f>SUMIFS(Drivers!AM:AM,Drivers!$E:$E,$D24)</f>
        <v>12664.291666666668</v>
      </c>
      <c r="AK24" s="69">
        <f>SUMIFS(Drivers!AN:AN,Drivers!$E:$E,$D24)</f>
        <v>12664.291666666668</v>
      </c>
      <c r="AL24" s="69">
        <f>SUMIFS(Drivers!AO:AO,Drivers!$E:$E,$D24)</f>
        <v>12664.291666666668</v>
      </c>
      <c r="AM24" s="69">
        <f>SUMIFS(Drivers!AP:AP,Drivers!$E:$E,$D24)</f>
        <v>12664.291666666668</v>
      </c>
      <c r="AN24" s="69">
        <f>SUMIFS(Drivers!AQ:AQ,Drivers!$E:$E,$D24)</f>
        <v>12664.291666666668</v>
      </c>
      <c r="AO24" s="69">
        <f>SUMIFS(Drivers!AR:AR,Drivers!$E:$E,$D24)</f>
        <v>12664.291666666668</v>
      </c>
      <c r="AP24" s="69">
        <f>SUMIFS(Drivers!AS:AS,Drivers!$E:$E,$D24)</f>
        <v>12664.291666666668</v>
      </c>
      <c r="AQ24" s="69">
        <f>SUMIFS(Drivers!AT:AT,Drivers!$E:$E,$D24)</f>
        <v>12664.291666666668</v>
      </c>
      <c r="AR24" s="69">
        <f>SUMIFS(Drivers!AU:AU,Drivers!$E:$E,$D24)</f>
        <v>12664.291666666668</v>
      </c>
      <c r="AS24" s="69">
        <f>SUMIFS(Drivers!AV:AV,Drivers!$E:$E,$D24)</f>
        <v>12664.291666666668</v>
      </c>
      <c r="AT24" s="69">
        <f>SUMIFS(Drivers!AW:AW,Drivers!$E:$E,$D24)</f>
        <v>12664.291666666668</v>
      </c>
      <c r="AU24" s="69">
        <f>SUMIFS(Drivers!AX:AX,Drivers!$E:$E,$D24)</f>
        <v>12664.291666666668</v>
      </c>
      <c r="AV24" s="69">
        <f>SUMIFS(Drivers!AY:AY,Drivers!$E:$E,$D24)</f>
        <v>12664.291666666668</v>
      </c>
      <c r="AW24" s="69">
        <f>SUMIFS(Drivers!AZ:AZ,Drivers!$E:$E,$D24)</f>
        <v>12664.291666666668</v>
      </c>
      <c r="AX24" s="69">
        <f>SUMIFS(Drivers!BA:BA,Drivers!$E:$E,$D24)</f>
        <v>12664.291666666668</v>
      </c>
      <c r="AY24" s="69">
        <f>SUMIFS(Drivers!BB:BB,Drivers!$E:$E,$D24)</f>
        <v>12664.291666666668</v>
      </c>
      <c r="AZ24" s="69">
        <f>SUMIFS(Drivers!BC:BC,Drivers!$E:$E,$D24)</f>
        <v>12664.291666666668</v>
      </c>
      <c r="BA24" s="69">
        <f>SUMIFS(Drivers!BD:BD,Drivers!$E:$E,$D24)</f>
        <v>12664.291666666668</v>
      </c>
      <c r="BB24" s="69">
        <f>SUMIFS(Drivers!BE:BE,Drivers!$E:$E,$D24)</f>
        <v>12664.291666666668</v>
      </c>
      <c r="BC24" s="69">
        <f>SUMIFS(Drivers!BF:BF,Drivers!$E:$E,$D24)</f>
        <v>12664.291666666668</v>
      </c>
      <c r="BD24" s="69">
        <f>SUMIFS(Drivers!BG:BG,Drivers!$E:$E,$D24)</f>
        <v>12664.291666666668</v>
      </c>
      <c r="BE24" s="69">
        <f>SUMIFS(Drivers!BH:BH,Drivers!$E:$E,$D24)</f>
        <v>12664.291666666668</v>
      </c>
      <c r="BF24" s="69">
        <f>SUMIFS(Drivers!BI:BI,Drivers!$E:$E,$D24)</f>
        <v>12664.291666666668</v>
      </c>
      <c r="BG24" s="69">
        <f>SUMIFS(Drivers!BJ:BJ,Drivers!$E:$E,$D24)</f>
        <v>12664.291666666668</v>
      </c>
      <c r="BH24" s="69">
        <f>SUMIFS(Drivers!BK:BK,Drivers!$E:$E,$D24)</f>
        <v>12664.291666666668</v>
      </c>
      <c r="BI24" s="69">
        <f>SUMIFS(Drivers!BL:BL,Drivers!$E:$E,$D24)</f>
        <v>12664.291666666668</v>
      </c>
      <c r="BJ24" s="69">
        <f>SUMIFS(Drivers!BM:BM,Drivers!$E:$E,$D24)</f>
        <v>12664.291666666668</v>
      </c>
      <c r="BK24" s="69">
        <f>SUMIFS(Drivers!BN:BN,Drivers!$E:$E,$D24)</f>
        <v>12664.291666666668</v>
      </c>
      <c r="BL24" s="69">
        <f>SUMIFS(Drivers!BO:BO,Drivers!$E:$E,$D24)</f>
        <v>12664.291666666668</v>
      </c>
      <c r="BM24" s="69">
        <f>SUMIFS(Drivers!BP:BP,Drivers!$E:$E,$D24)</f>
        <v>12664.291666666668</v>
      </c>
      <c r="BN24" s="69">
        <f>SUMIFS(Drivers!BQ:BQ,Drivers!$E:$E,$D24)</f>
        <v>12664.291666666668</v>
      </c>
      <c r="BO24" s="69">
        <f>SUMIFS(Drivers!BR:BR,Drivers!$E:$E,$D24)</f>
        <v>12664.291666666668</v>
      </c>
      <c r="BP24" s="69">
        <f>SUMIFS(Drivers!BS:BS,Drivers!$E:$E,$D24)</f>
        <v>12664.291666666668</v>
      </c>
      <c r="BQ24" s="69">
        <f>SUMIFS(Drivers!BT:BT,Drivers!$E:$E,$D24)</f>
        <v>12664.291666666668</v>
      </c>
      <c r="BR24" s="69">
        <f>SUMIFS(Drivers!BU:BU,Drivers!$E:$E,$D24)</f>
        <v>12664.291666666668</v>
      </c>
      <c r="BS24" s="69">
        <f>SUMIFS(Drivers!BV:BV,Drivers!$E:$E,$D24)</f>
        <v>12664.291666666668</v>
      </c>
      <c r="BT24" s="69">
        <f>SUMIFS(Drivers!BW:BW,Drivers!$E:$E,$D24)</f>
        <v>12664.291666666668</v>
      </c>
      <c r="BU24" s="69">
        <f>SUMIFS(Drivers!BX:BX,Drivers!$E:$E,$D24)</f>
        <v>12664.291666666668</v>
      </c>
      <c r="BV24" s="69">
        <f>SUMIFS(Drivers!BY:BY,Drivers!$E:$E,$D24)</f>
        <v>12664.291666666668</v>
      </c>
      <c r="BW24" s="69">
        <f>SUMIFS(Drivers!BZ:BZ,Drivers!$E:$E,$D24)</f>
        <v>12664.291666666668</v>
      </c>
      <c r="BX24" s="69">
        <f>SUMIFS(Drivers!CA:CA,Drivers!$E:$E,$D24)</f>
        <v>12664.291666666668</v>
      </c>
      <c r="BY24" s="69">
        <f>SUMIFS(Drivers!CB:CB,Drivers!$E:$E,$D24)</f>
        <v>12664.291666666668</v>
      </c>
      <c r="BZ24" s="69">
        <f>SUMIFS(Drivers!CC:CC,Drivers!$E:$E,$D24)</f>
        <v>12664.291666666668</v>
      </c>
      <c r="CC24" s="11">
        <f>SUMIFS($G24:$BZ24,$G$6:$BZ$6,"&gt;=" &amp; EOMONTH(CC$5,-2),$G$6:$BZ$6,"&lt;=" &amp; CC$5)</f>
        <v>0</v>
      </c>
      <c r="CD24" s="11">
        <f t="shared" ref="CD24:CZ27" si="67">SUMIFS($G24:$BZ24,$G$6:$BZ$6,"&gt;=" &amp; EOMONTH(CD$5,-2),$G$6:$BZ$6,"&lt;=" &amp; CD$5)</f>
        <v>6925.0833333333339</v>
      </c>
      <c r="CE24" s="11">
        <f t="shared" si="67"/>
        <v>11241.842391304348</v>
      </c>
      <c r="CF24" s="11">
        <f t="shared" si="67"/>
        <v>11386.625</v>
      </c>
      <c r="CG24" s="11">
        <f t="shared" si="67"/>
        <v>11386.625</v>
      </c>
      <c r="CH24" s="11">
        <f t="shared" si="67"/>
        <v>29124.125000000004</v>
      </c>
      <c r="CI24" s="11">
        <f t="shared" si="67"/>
        <v>37992.875</v>
      </c>
      <c r="CJ24" s="11">
        <f t="shared" si="67"/>
        <v>37992.875</v>
      </c>
      <c r="CK24" s="11">
        <f t="shared" si="67"/>
        <v>37992.875</v>
      </c>
      <c r="CL24" s="11">
        <f t="shared" si="67"/>
        <v>37992.875</v>
      </c>
      <c r="CM24" s="11">
        <f t="shared" si="67"/>
        <v>37992.875</v>
      </c>
      <c r="CN24" s="11">
        <f t="shared" si="67"/>
        <v>37992.875</v>
      </c>
      <c r="CO24" s="11">
        <f t="shared" si="67"/>
        <v>37992.875</v>
      </c>
      <c r="CP24" s="11">
        <f t="shared" si="67"/>
        <v>37992.875</v>
      </c>
      <c r="CQ24" s="11">
        <f t="shared" si="67"/>
        <v>37992.875</v>
      </c>
      <c r="CR24" s="11">
        <f t="shared" si="67"/>
        <v>37992.875</v>
      </c>
      <c r="CS24" s="11">
        <f t="shared" si="67"/>
        <v>37992.875</v>
      </c>
      <c r="CT24" s="11">
        <f t="shared" si="67"/>
        <v>37992.875</v>
      </c>
      <c r="CU24" s="11">
        <f t="shared" si="67"/>
        <v>37992.875</v>
      </c>
      <c r="CV24" s="11">
        <f t="shared" si="67"/>
        <v>37992.875</v>
      </c>
      <c r="CW24" s="11">
        <f t="shared" si="67"/>
        <v>37992.875</v>
      </c>
      <c r="CX24" s="11">
        <f t="shared" si="67"/>
        <v>37992.875</v>
      </c>
      <c r="CY24" s="11">
        <f t="shared" si="67"/>
        <v>37992.875</v>
      </c>
      <c r="CZ24" s="11">
        <f t="shared" si="67"/>
        <v>37992.875</v>
      </c>
      <c r="DC24" s="11">
        <f t="shared" ref="DC24:DH27" si="68">SUMIFS($G24:$BZ24,$G$6:$BZ$6,"&gt;=" &amp; EOMONTH(DC$5,-11),$G$6:$BZ$6,"&lt;=" &amp; DC$5)</f>
        <v>29553.550724637687</v>
      </c>
      <c r="DD24" s="11">
        <f t="shared" si="68"/>
        <v>116496.50000000003</v>
      </c>
      <c r="DE24" s="11">
        <f t="shared" si="68"/>
        <v>151971.50000000003</v>
      </c>
      <c r="DF24" s="11">
        <f t="shared" si="68"/>
        <v>151971.50000000003</v>
      </c>
      <c r="DG24" s="11">
        <f t="shared" si="68"/>
        <v>151971.50000000003</v>
      </c>
      <c r="DH24" s="11">
        <f t="shared" si="68"/>
        <v>151971.50000000003</v>
      </c>
    </row>
    <row r="25" spans="3:112" outlineLevel="2">
      <c r="D25" t="s">
        <v>121</v>
      </c>
      <c r="G25" s="69">
        <f>SUMIFS(Drivers!J:J,Drivers!$E:$E,$D25)</f>
        <v>0</v>
      </c>
      <c r="H25" s="69">
        <f>SUMIFS(Drivers!K:K,Drivers!$E:$E,$D25)</f>
        <v>0</v>
      </c>
      <c r="I25" s="69">
        <f>SUMIFS(Drivers!L:L,Drivers!$E:$E,$D25)</f>
        <v>0</v>
      </c>
      <c r="J25" s="69">
        <f>SUMIFS(Drivers!M:M,Drivers!$E:$E,$D25)</f>
        <v>0</v>
      </c>
      <c r="K25" s="69">
        <f>SUMIFS(Drivers!N:N,Drivers!$E:$E,$D25)</f>
        <v>1500</v>
      </c>
      <c r="L25" s="69">
        <f>SUMIFS(Drivers!O:O,Drivers!$E:$E,$D25)</f>
        <v>1500</v>
      </c>
      <c r="M25" s="69">
        <f>SUMIFS(Drivers!P:P,Drivers!$E:$E,$D25)</f>
        <v>1500</v>
      </c>
      <c r="N25" s="69">
        <f>SUMIFS(Drivers!Q:Q,Drivers!$E:$E,$D25)</f>
        <v>1500</v>
      </c>
      <c r="O25" s="69">
        <f>SUMIFS(Drivers!R:R,Drivers!$E:$E,$D25)</f>
        <v>1500</v>
      </c>
      <c r="P25" s="69">
        <f>SUMIFS(Drivers!S:S,Drivers!$E:$E,$D25)</f>
        <v>1500</v>
      </c>
      <c r="Q25" s="69">
        <f>SUMIFS(Drivers!T:T,Drivers!$E:$E,$D25)</f>
        <v>1500</v>
      </c>
      <c r="R25" s="69">
        <f>SUMIFS(Drivers!U:U,Drivers!$E:$E,$D25)</f>
        <v>1500</v>
      </c>
      <c r="S25" s="69">
        <f>SUMIFS(Drivers!V:V,Drivers!$E:$E,$D25)</f>
        <v>1500</v>
      </c>
      <c r="T25" s="69">
        <f>SUMIFS(Drivers!W:W,Drivers!$E:$E,$D25)</f>
        <v>1500</v>
      </c>
      <c r="U25" s="69">
        <f>SUMIFS(Drivers!X:X,Drivers!$E:$E,$D25)</f>
        <v>1500</v>
      </c>
      <c r="V25" s="69">
        <f>SUMIFS(Drivers!Y:Y,Drivers!$E:$E,$D25)</f>
        <v>1500</v>
      </c>
      <c r="W25" s="69">
        <f>SUMIFS(Drivers!Z:Z,Drivers!$E:$E,$D25)</f>
        <v>1500</v>
      </c>
      <c r="X25" s="69">
        <f>SUMIFS(Drivers!AA:AA,Drivers!$E:$E,$D25)</f>
        <v>1500</v>
      </c>
      <c r="Y25" s="69">
        <f>SUMIFS(Drivers!AB:AB,Drivers!$E:$E,$D25)</f>
        <v>1500</v>
      </c>
      <c r="Z25" s="69">
        <f>SUMIFS(Drivers!AC:AC,Drivers!$E:$E,$D25)</f>
        <v>1500</v>
      </c>
      <c r="AA25" s="69">
        <f>SUMIFS(Drivers!AD:AD,Drivers!$E:$E,$D25)</f>
        <v>1500</v>
      </c>
      <c r="AB25" s="69">
        <f>SUMIFS(Drivers!AE:AE,Drivers!$E:$E,$D25)</f>
        <v>1500</v>
      </c>
      <c r="AC25" s="69">
        <f>SUMIFS(Drivers!AF:AF,Drivers!$E:$E,$D25)</f>
        <v>1500</v>
      </c>
      <c r="AD25" s="69">
        <f>SUMIFS(Drivers!AG:AG,Drivers!$E:$E,$D25)</f>
        <v>1500</v>
      </c>
      <c r="AE25" s="69">
        <f>SUMIFS(Drivers!AH:AH,Drivers!$E:$E,$D25)</f>
        <v>1500</v>
      </c>
      <c r="AF25" s="69">
        <f>SUMIFS(Drivers!AI:AI,Drivers!$E:$E,$D25)</f>
        <v>1500</v>
      </c>
      <c r="AG25" s="69">
        <f>SUMIFS(Drivers!AJ:AJ,Drivers!$E:$E,$D25)</f>
        <v>1500</v>
      </c>
      <c r="AH25" s="69">
        <f>SUMIFS(Drivers!AK:AK,Drivers!$E:$E,$D25)</f>
        <v>1500</v>
      </c>
      <c r="AI25" s="69">
        <f>SUMIFS(Drivers!AL:AL,Drivers!$E:$E,$D25)</f>
        <v>1500</v>
      </c>
      <c r="AJ25" s="69">
        <f>SUMIFS(Drivers!AM:AM,Drivers!$E:$E,$D25)</f>
        <v>1500</v>
      </c>
      <c r="AK25" s="69">
        <f>SUMIFS(Drivers!AN:AN,Drivers!$E:$E,$D25)</f>
        <v>1500</v>
      </c>
      <c r="AL25" s="69">
        <f>SUMIFS(Drivers!AO:AO,Drivers!$E:$E,$D25)</f>
        <v>1500</v>
      </c>
      <c r="AM25" s="69">
        <f>SUMIFS(Drivers!AP:AP,Drivers!$E:$E,$D25)</f>
        <v>1500</v>
      </c>
      <c r="AN25" s="69">
        <f>SUMIFS(Drivers!AQ:AQ,Drivers!$E:$E,$D25)</f>
        <v>1500</v>
      </c>
      <c r="AO25" s="69">
        <f>SUMIFS(Drivers!AR:AR,Drivers!$E:$E,$D25)</f>
        <v>1500</v>
      </c>
      <c r="AP25" s="69">
        <f>SUMIFS(Drivers!AS:AS,Drivers!$E:$E,$D25)</f>
        <v>1500</v>
      </c>
      <c r="AQ25" s="69">
        <f>SUMIFS(Drivers!AT:AT,Drivers!$E:$E,$D25)</f>
        <v>1500</v>
      </c>
      <c r="AR25" s="69">
        <f>SUMIFS(Drivers!AU:AU,Drivers!$E:$E,$D25)</f>
        <v>1500</v>
      </c>
      <c r="AS25" s="69">
        <f>SUMIFS(Drivers!AV:AV,Drivers!$E:$E,$D25)</f>
        <v>1500</v>
      </c>
      <c r="AT25" s="69">
        <f>SUMIFS(Drivers!AW:AW,Drivers!$E:$E,$D25)</f>
        <v>1500</v>
      </c>
      <c r="AU25" s="69">
        <f>SUMIFS(Drivers!AX:AX,Drivers!$E:$E,$D25)</f>
        <v>1500</v>
      </c>
      <c r="AV25" s="69">
        <f>SUMIFS(Drivers!AY:AY,Drivers!$E:$E,$D25)</f>
        <v>1500</v>
      </c>
      <c r="AW25" s="69">
        <f>SUMIFS(Drivers!AZ:AZ,Drivers!$E:$E,$D25)</f>
        <v>1500</v>
      </c>
      <c r="AX25" s="69">
        <f>SUMIFS(Drivers!BA:BA,Drivers!$E:$E,$D25)</f>
        <v>1500</v>
      </c>
      <c r="AY25" s="69">
        <f>SUMIFS(Drivers!BB:BB,Drivers!$E:$E,$D25)</f>
        <v>1500</v>
      </c>
      <c r="AZ25" s="69">
        <f>SUMIFS(Drivers!BC:BC,Drivers!$E:$E,$D25)</f>
        <v>1500</v>
      </c>
      <c r="BA25" s="69">
        <f>SUMIFS(Drivers!BD:BD,Drivers!$E:$E,$D25)</f>
        <v>1500</v>
      </c>
      <c r="BB25" s="69">
        <f>SUMIFS(Drivers!BE:BE,Drivers!$E:$E,$D25)</f>
        <v>1500</v>
      </c>
      <c r="BC25" s="69">
        <f>SUMIFS(Drivers!BF:BF,Drivers!$E:$E,$D25)</f>
        <v>1500</v>
      </c>
      <c r="BD25" s="69">
        <f>SUMIFS(Drivers!BG:BG,Drivers!$E:$E,$D25)</f>
        <v>1500</v>
      </c>
      <c r="BE25" s="69">
        <f>SUMIFS(Drivers!BH:BH,Drivers!$E:$E,$D25)</f>
        <v>1500</v>
      </c>
      <c r="BF25" s="69">
        <f>SUMIFS(Drivers!BI:BI,Drivers!$E:$E,$D25)</f>
        <v>1500</v>
      </c>
      <c r="BG25" s="69">
        <f>SUMIFS(Drivers!BJ:BJ,Drivers!$E:$E,$D25)</f>
        <v>1500</v>
      </c>
      <c r="BH25" s="69">
        <f>SUMIFS(Drivers!BK:BK,Drivers!$E:$E,$D25)</f>
        <v>1500</v>
      </c>
      <c r="BI25" s="69">
        <f>SUMIFS(Drivers!BL:BL,Drivers!$E:$E,$D25)</f>
        <v>1500</v>
      </c>
      <c r="BJ25" s="69">
        <f>SUMIFS(Drivers!BM:BM,Drivers!$E:$E,$D25)</f>
        <v>1500</v>
      </c>
      <c r="BK25" s="69">
        <f>SUMIFS(Drivers!BN:BN,Drivers!$E:$E,$D25)</f>
        <v>1500</v>
      </c>
      <c r="BL25" s="69">
        <f>SUMIFS(Drivers!BO:BO,Drivers!$E:$E,$D25)</f>
        <v>1500</v>
      </c>
      <c r="BM25" s="69">
        <f>SUMIFS(Drivers!BP:BP,Drivers!$E:$E,$D25)</f>
        <v>1500</v>
      </c>
      <c r="BN25" s="69">
        <f>SUMIFS(Drivers!BQ:BQ,Drivers!$E:$E,$D25)</f>
        <v>1500</v>
      </c>
      <c r="BO25" s="69">
        <f>SUMIFS(Drivers!BR:BR,Drivers!$E:$E,$D25)</f>
        <v>1500</v>
      </c>
      <c r="BP25" s="69">
        <f>SUMIFS(Drivers!BS:BS,Drivers!$E:$E,$D25)</f>
        <v>1500</v>
      </c>
      <c r="BQ25" s="69">
        <f>SUMIFS(Drivers!BT:BT,Drivers!$E:$E,$D25)</f>
        <v>1500</v>
      </c>
      <c r="BR25" s="69">
        <f>SUMIFS(Drivers!BU:BU,Drivers!$E:$E,$D25)</f>
        <v>1500</v>
      </c>
      <c r="BS25" s="69">
        <f>SUMIFS(Drivers!BV:BV,Drivers!$E:$E,$D25)</f>
        <v>1500</v>
      </c>
      <c r="BT25" s="69">
        <f>SUMIFS(Drivers!BW:BW,Drivers!$E:$E,$D25)</f>
        <v>1500</v>
      </c>
      <c r="BU25" s="69">
        <f>SUMIFS(Drivers!BX:BX,Drivers!$E:$E,$D25)</f>
        <v>1500</v>
      </c>
      <c r="BV25" s="69">
        <f>SUMIFS(Drivers!BY:BY,Drivers!$E:$E,$D25)</f>
        <v>1500</v>
      </c>
      <c r="BW25" s="69">
        <f>SUMIFS(Drivers!BZ:BZ,Drivers!$E:$E,$D25)</f>
        <v>1500</v>
      </c>
      <c r="BX25" s="69">
        <f>SUMIFS(Drivers!CA:CA,Drivers!$E:$E,$D25)</f>
        <v>1500</v>
      </c>
      <c r="BY25" s="69">
        <f>SUMIFS(Drivers!CB:CB,Drivers!$E:$E,$D25)</f>
        <v>1500</v>
      </c>
      <c r="BZ25" s="69">
        <f>SUMIFS(Drivers!CC:CC,Drivers!$E:$E,$D25)</f>
        <v>1500</v>
      </c>
      <c r="CC25" s="11">
        <f t="shared" ref="CC25:CC27" si="69">SUMIFS($G25:$BZ25,$G$6:$BZ$6,"&gt;=" &amp; EOMONTH(CC$5,-2),$G$6:$BZ$6,"&lt;=" &amp; CC$5)</f>
        <v>0</v>
      </c>
      <c r="CD25" s="11">
        <f t="shared" si="67"/>
        <v>3000</v>
      </c>
      <c r="CE25" s="11">
        <f t="shared" si="67"/>
        <v>4500</v>
      </c>
      <c r="CF25" s="11">
        <f t="shared" si="67"/>
        <v>4500</v>
      </c>
      <c r="CG25" s="11">
        <f t="shared" si="67"/>
        <v>4500</v>
      </c>
      <c r="CH25" s="11">
        <f t="shared" si="67"/>
        <v>4500</v>
      </c>
      <c r="CI25" s="11">
        <f t="shared" si="67"/>
        <v>4500</v>
      </c>
      <c r="CJ25" s="11">
        <f t="shared" si="67"/>
        <v>4500</v>
      </c>
      <c r="CK25" s="11">
        <f t="shared" si="67"/>
        <v>4500</v>
      </c>
      <c r="CL25" s="11">
        <f t="shared" si="67"/>
        <v>4500</v>
      </c>
      <c r="CM25" s="11">
        <f t="shared" si="67"/>
        <v>4500</v>
      </c>
      <c r="CN25" s="11">
        <f t="shared" si="67"/>
        <v>4500</v>
      </c>
      <c r="CO25" s="11">
        <f t="shared" si="67"/>
        <v>4500</v>
      </c>
      <c r="CP25" s="11">
        <f t="shared" si="67"/>
        <v>4500</v>
      </c>
      <c r="CQ25" s="11">
        <f t="shared" si="67"/>
        <v>4500</v>
      </c>
      <c r="CR25" s="11">
        <f t="shared" si="67"/>
        <v>4500</v>
      </c>
      <c r="CS25" s="11">
        <f t="shared" si="67"/>
        <v>4500</v>
      </c>
      <c r="CT25" s="11">
        <f t="shared" si="67"/>
        <v>4500</v>
      </c>
      <c r="CU25" s="11">
        <f t="shared" si="67"/>
        <v>4500</v>
      </c>
      <c r="CV25" s="11">
        <f t="shared" si="67"/>
        <v>4500</v>
      </c>
      <c r="CW25" s="11">
        <f t="shared" si="67"/>
        <v>4500</v>
      </c>
      <c r="CX25" s="11">
        <f t="shared" si="67"/>
        <v>4500</v>
      </c>
      <c r="CY25" s="11">
        <f t="shared" si="67"/>
        <v>4500</v>
      </c>
      <c r="CZ25" s="11">
        <f t="shared" si="67"/>
        <v>4500</v>
      </c>
      <c r="DC25" s="11">
        <f t="shared" si="68"/>
        <v>12000</v>
      </c>
      <c r="DD25" s="11">
        <f t="shared" si="68"/>
        <v>18000</v>
      </c>
      <c r="DE25" s="11">
        <f t="shared" si="68"/>
        <v>18000</v>
      </c>
      <c r="DF25" s="11">
        <f t="shared" si="68"/>
        <v>18000</v>
      </c>
      <c r="DG25" s="11">
        <f t="shared" si="68"/>
        <v>18000</v>
      </c>
      <c r="DH25" s="11">
        <f t="shared" si="68"/>
        <v>18000</v>
      </c>
    </row>
    <row r="26" spans="3:112" outlineLevel="2">
      <c r="D26" t="s">
        <v>206</v>
      </c>
      <c r="G26" s="69">
        <f>SUMIFS(Drivers!J:J,Drivers!$E:$E,$D26)</f>
        <v>0</v>
      </c>
      <c r="H26" s="69">
        <f>SUMIFS(Drivers!K:K,Drivers!$E:$E,$D26)</f>
        <v>0</v>
      </c>
      <c r="I26" s="69">
        <f>SUMIFS(Drivers!L:L,Drivers!$E:$E,$D26)</f>
        <v>0</v>
      </c>
      <c r="J26" s="69">
        <f>SUMIFS(Drivers!M:M,Drivers!$E:$E,$D26)</f>
        <v>0</v>
      </c>
      <c r="K26" s="69">
        <f>SUMIFS(Drivers!N:N,Drivers!$E:$E,$D26)</f>
        <v>7000</v>
      </c>
      <c r="L26" s="69">
        <f>SUMIFS(Drivers!O:O,Drivers!$E:$E,$D26)</f>
        <v>0</v>
      </c>
      <c r="M26" s="69">
        <f>SUMIFS(Drivers!P:P,Drivers!$E:$E,$D26)</f>
        <v>0</v>
      </c>
      <c r="N26" s="69">
        <f>SUMIFS(Drivers!Q:Q,Drivers!$E:$E,$D26)</f>
        <v>200.0000000000002</v>
      </c>
      <c r="O26" s="69">
        <f>SUMIFS(Drivers!R:R,Drivers!$E:$E,$D26)</f>
        <v>300</v>
      </c>
      <c r="P26" s="69">
        <f>SUMIFS(Drivers!S:S,Drivers!$E:$E,$D26)</f>
        <v>400.0000000000004</v>
      </c>
      <c r="Q26" s="69">
        <f>SUMIFS(Drivers!T:T,Drivers!$E:$E,$D26)</f>
        <v>500.00000000000074</v>
      </c>
      <c r="R26" s="69">
        <f>SUMIFS(Drivers!U:U,Drivers!$E:$E,$D26)</f>
        <v>750</v>
      </c>
      <c r="S26" s="69">
        <f>SUMIFS(Drivers!V:V,Drivers!$E:$E,$D26)</f>
        <v>850.0000000000008</v>
      </c>
      <c r="T26" s="69">
        <f>SUMIFS(Drivers!W:W,Drivers!$E:$E,$D26)</f>
        <v>1037.5</v>
      </c>
      <c r="U26" s="69">
        <f>SUMIFS(Drivers!X:X,Drivers!$E:$E,$D26)</f>
        <v>1238.333333333333</v>
      </c>
      <c r="V26" s="69">
        <f>SUMIFS(Drivers!Y:Y,Drivers!$E:$E,$D26)</f>
        <v>1385</v>
      </c>
      <c r="W26" s="69">
        <f>SUMIFS(Drivers!Z:Z,Drivers!$E:$E,$D26)</f>
        <v>1531.6666666666688</v>
      </c>
      <c r="X26" s="69">
        <f>SUMIFS(Drivers!AA:AA,Drivers!$E:$E,$D26)</f>
        <v>1841.6666666666658</v>
      </c>
      <c r="Y26" s="69">
        <f>SUMIFS(Drivers!AB:AB,Drivers!$E:$E,$D26)</f>
        <v>2035.000000000003</v>
      </c>
      <c r="Z26" s="69">
        <f>SUMIFS(Drivers!AC:AC,Drivers!$E:$E,$D26)</f>
        <v>2418.3333333333317</v>
      </c>
      <c r="AA26" s="69">
        <f>SUMIFS(Drivers!AD:AD,Drivers!$E:$E,$D26)</f>
        <v>2511.6666666666661</v>
      </c>
      <c r="AB26" s="69">
        <f>SUMIFS(Drivers!AE:AE,Drivers!$E:$E,$D26)</f>
        <v>2713.3333333333285</v>
      </c>
      <c r="AC26" s="69">
        <f>SUMIFS(Drivers!AF:AF,Drivers!$E:$E,$D26)</f>
        <v>3150.8333333333376</v>
      </c>
      <c r="AD26" s="69">
        <f>SUMIFS(Drivers!AG:AG,Drivers!$E:$E,$D26)</f>
        <v>3428.333333333343</v>
      </c>
      <c r="AE26" s="69">
        <f>SUMIFS(Drivers!AH:AH,Drivers!$E:$E,$D26)</f>
        <v>3568.3333333333376</v>
      </c>
      <c r="AF26" s="69">
        <f>SUMIFS(Drivers!AI:AI,Drivers!$E:$E,$D26)</f>
        <v>3824.166666666657</v>
      </c>
      <c r="AG26" s="69">
        <f>SUMIFS(Drivers!AJ:AJ,Drivers!$E:$E,$D26)</f>
        <v>4331.6666666666688</v>
      </c>
      <c r="AH26" s="69">
        <f>SUMIFS(Drivers!AK:AK,Drivers!$E:$E,$D26)</f>
        <v>4446.6666666666515</v>
      </c>
      <c r="AI26" s="69">
        <f>SUMIFS(Drivers!AL:AL,Drivers!$E:$E,$D26)</f>
        <v>4561.666666666657</v>
      </c>
      <c r="AJ26" s="69">
        <f>SUMIFS(Drivers!AM:AM,Drivers!$E:$E,$D26)</f>
        <v>4629.9999999999882</v>
      </c>
      <c r="AK26" s="69">
        <f>SUMIFS(Drivers!AN:AN,Drivers!$E:$E,$D26)</f>
        <v>5721.6666666666806</v>
      </c>
      <c r="AL26" s="69">
        <f>SUMIFS(Drivers!AO:AO,Drivers!$E:$E,$D26)</f>
        <v>5811.6666666666688</v>
      </c>
      <c r="AM26" s="69">
        <f>SUMIFS(Drivers!AP:AP,Drivers!$E:$E,$D26)</f>
        <v>5901.6666666666752</v>
      </c>
      <c r="AN26" s="69">
        <f>SUMIFS(Drivers!AQ:AQ,Drivers!$E:$E,$D26)</f>
        <v>5970.0000000000064</v>
      </c>
      <c r="AO26" s="69">
        <f>SUMIFS(Drivers!AR:AR,Drivers!$E:$E,$D26)</f>
        <v>6038.3333333333321</v>
      </c>
      <c r="AP26" s="69">
        <f>SUMIFS(Drivers!AS:AS,Drivers!$E:$E,$D26)</f>
        <v>6530.8333333333203</v>
      </c>
      <c r="AQ26" s="69">
        <f>SUMIFS(Drivers!AT:AT,Drivers!$E:$E,$D26)</f>
        <v>6615.0000000000118</v>
      </c>
      <c r="AR26" s="69">
        <f>SUMIFS(Drivers!AU:AU,Drivers!$E:$E,$D26)</f>
        <v>6677.4999999999891</v>
      </c>
      <c r="AS26" s="69">
        <f>SUMIFS(Drivers!AV:AV,Drivers!$E:$E,$D26)</f>
        <v>6739.9999999999891</v>
      </c>
      <c r="AT26" s="69">
        <f>SUMIFS(Drivers!AW:AW,Drivers!$E:$E,$D26)</f>
        <v>6802.5</v>
      </c>
      <c r="AU26" s="69">
        <f>SUMIFS(Drivers!AX:AX,Drivers!$E:$E,$D26)</f>
        <v>6864.9999999999891</v>
      </c>
      <c r="AV26" s="69">
        <f>SUMIFS(Drivers!AY:AY,Drivers!$E:$E,$D26)</f>
        <v>6927.5</v>
      </c>
      <c r="AW26" s="69">
        <f>SUMIFS(Drivers!AZ:AZ,Drivers!$E:$E,$D26)</f>
        <v>6968.3333333333258</v>
      </c>
      <c r="AX26" s="69">
        <f>SUMIFS(Drivers!BA:BA,Drivers!$E:$E,$D26)</f>
        <v>7009.1666666666633</v>
      </c>
      <c r="AY26" s="69">
        <f>SUMIFS(Drivers!BB:BB,Drivers!$E:$E,$D26)</f>
        <v>7050</v>
      </c>
      <c r="AZ26" s="69">
        <f>SUMIFS(Drivers!BC:BC,Drivers!$E:$E,$D26)</f>
        <v>7090.8333333333258</v>
      </c>
      <c r="BA26" s="69">
        <f>SUMIFS(Drivers!BD:BD,Drivers!$E:$E,$D26)</f>
        <v>7131.6666666666515</v>
      </c>
      <c r="BB26" s="69">
        <f>SUMIFS(Drivers!BE:BE,Drivers!$E:$E,$D26)</f>
        <v>7131.6666666666515</v>
      </c>
      <c r="BC26" s="69">
        <f>SUMIFS(Drivers!BF:BF,Drivers!$E:$E,$D26)</f>
        <v>7131.6666666666515</v>
      </c>
      <c r="BD26" s="69">
        <f>SUMIFS(Drivers!BG:BG,Drivers!$E:$E,$D26)</f>
        <v>7131.6666666666515</v>
      </c>
      <c r="BE26" s="69">
        <f>SUMIFS(Drivers!BH:BH,Drivers!$E:$E,$D26)</f>
        <v>7131.6666666666515</v>
      </c>
      <c r="BF26" s="69">
        <f>SUMIFS(Drivers!BI:BI,Drivers!$E:$E,$D26)</f>
        <v>7131.6666666666515</v>
      </c>
      <c r="BG26" s="69">
        <f>SUMIFS(Drivers!BJ:BJ,Drivers!$E:$E,$D26)</f>
        <v>7131.6666666666515</v>
      </c>
      <c r="BH26" s="69">
        <f>SUMIFS(Drivers!BK:BK,Drivers!$E:$E,$D26)</f>
        <v>7131.6666666666515</v>
      </c>
      <c r="BI26" s="69">
        <f>SUMIFS(Drivers!BL:BL,Drivers!$E:$E,$D26)</f>
        <v>7131.6666666666515</v>
      </c>
      <c r="BJ26" s="69">
        <f>SUMIFS(Drivers!BM:BM,Drivers!$E:$E,$D26)</f>
        <v>7131.6666666666515</v>
      </c>
      <c r="BK26" s="69">
        <f>SUMIFS(Drivers!BN:BN,Drivers!$E:$E,$D26)</f>
        <v>7131.6666666666515</v>
      </c>
      <c r="BL26" s="69">
        <f>SUMIFS(Drivers!BO:BO,Drivers!$E:$E,$D26)</f>
        <v>7131.6666666666515</v>
      </c>
      <c r="BM26" s="69">
        <f>SUMIFS(Drivers!BP:BP,Drivers!$E:$E,$D26)</f>
        <v>7131.6666666666515</v>
      </c>
      <c r="BN26" s="69">
        <f>SUMIFS(Drivers!BQ:BQ,Drivers!$E:$E,$D26)</f>
        <v>7131.6666666666515</v>
      </c>
      <c r="BO26" s="69">
        <f>SUMIFS(Drivers!BR:BR,Drivers!$E:$E,$D26)</f>
        <v>7131.6666666666515</v>
      </c>
      <c r="BP26" s="69">
        <f>SUMIFS(Drivers!BS:BS,Drivers!$E:$E,$D26)</f>
        <v>7131.6666666666515</v>
      </c>
      <c r="BQ26" s="69">
        <f>SUMIFS(Drivers!BT:BT,Drivers!$E:$E,$D26)</f>
        <v>7131.6666666666515</v>
      </c>
      <c r="BR26" s="69">
        <f>SUMIFS(Drivers!BU:BU,Drivers!$E:$E,$D26)</f>
        <v>7131.6666666666515</v>
      </c>
      <c r="BS26" s="69">
        <f>SUMIFS(Drivers!BV:BV,Drivers!$E:$E,$D26)</f>
        <v>7131.6666666666515</v>
      </c>
      <c r="BT26" s="69">
        <f>SUMIFS(Drivers!BW:BW,Drivers!$E:$E,$D26)</f>
        <v>7131.6666666666515</v>
      </c>
      <c r="BU26" s="69">
        <f>SUMIFS(Drivers!BX:BX,Drivers!$E:$E,$D26)</f>
        <v>7131.6666666666515</v>
      </c>
      <c r="BV26" s="69">
        <f>SUMIFS(Drivers!BY:BY,Drivers!$E:$E,$D26)</f>
        <v>7131.6666666666515</v>
      </c>
      <c r="BW26" s="69">
        <f>SUMIFS(Drivers!BZ:BZ,Drivers!$E:$E,$D26)</f>
        <v>7131.6666666666515</v>
      </c>
      <c r="BX26" s="69">
        <f>SUMIFS(Drivers!CA:CA,Drivers!$E:$E,$D26)</f>
        <v>7131.6666666666515</v>
      </c>
      <c r="BY26" s="69">
        <f>SUMIFS(Drivers!CB:CB,Drivers!$E:$E,$D26)</f>
        <v>7131.6666666666515</v>
      </c>
      <c r="BZ26" s="69">
        <f>SUMIFS(Drivers!CC:CC,Drivers!$E:$E,$D26)</f>
        <v>7131.6666666666515</v>
      </c>
      <c r="CC26" s="11">
        <f t="shared" si="69"/>
        <v>0</v>
      </c>
      <c r="CD26" s="11">
        <f t="shared" si="67"/>
        <v>7000</v>
      </c>
      <c r="CE26" s="11">
        <f t="shared" si="67"/>
        <v>500.00000000000023</v>
      </c>
      <c r="CF26" s="11">
        <f t="shared" si="67"/>
        <v>1650.0000000000011</v>
      </c>
      <c r="CG26" s="11">
        <f t="shared" si="67"/>
        <v>3125.8333333333339</v>
      </c>
      <c r="CH26" s="11">
        <f t="shared" si="67"/>
        <v>4758.3333333333348</v>
      </c>
      <c r="CI26" s="11">
        <f t="shared" si="67"/>
        <v>6965.0000000000009</v>
      </c>
      <c r="CJ26" s="11">
        <f t="shared" si="67"/>
        <v>9292.5000000000091</v>
      </c>
      <c r="CK26" s="11">
        <f t="shared" si="67"/>
        <v>11724.166666666664</v>
      </c>
      <c r="CL26" s="11">
        <f t="shared" si="67"/>
        <v>13638.333333333296</v>
      </c>
      <c r="CM26" s="11">
        <f t="shared" si="67"/>
        <v>17435.000000000025</v>
      </c>
      <c r="CN26" s="11">
        <f t="shared" si="67"/>
        <v>18539.166666666661</v>
      </c>
      <c r="CO26" s="11">
        <f t="shared" si="67"/>
        <v>20032.499999999989</v>
      </c>
      <c r="CP26" s="11">
        <f t="shared" si="67"/>
        <v>20594.999999999989</v>
      </c>
      <c r="CQ26" s="11">
        <f t="shared" si="67"/>
        <v>21027.499999999989</v>
      </c>
      <c r="CR26" s="11">
        <f t="shared" si="67"/>
        <v>21354.166666666628</v>
      </c>
      <c r="CS26" s="11">
        <f t="shared" si="67"/>
        <v>21394.999999999956</v>
      </c>
      <c r="CT26" s="11">
        <f t="shared" si="67"/>
        <v>21394.999999999956</v>
      </c>
      <c r="CU26" s="11">
        <f t="shared" si="67"/>
        <v>21394.999999999956</v>
      </c>
      <c r="CV26" s="11">
        <f t="shared" si="67"/>
        <v>21394.999999999956</v>
      </c>
      <c r="CW26" s="11">
        <f t="shared" si="67"/>
        <v>21394.999999999956</v>
      </c>
      <c r="CX26" s="11">
        <f t="shared" si="67"/>
        <v>21394.999999999956</v>
      </c>
      <c r="CY26" s="11">
        <f t="shared" si="67"/>
        <v>21394.999999999956</v>
      </c>
      <c r="CZ26" s="11">
        <f t="shared" si="67"/>
        <v>21394.999999999956</v>
      </c>
      <c r="DC26" s="11">
        <f t="shared" si="68"/>
        <v>9150</v>
      </c>
      <c r="DD26" s="11">
        <f t="shared" si="68"/>
        <v>24141.666666666679</v>
      </c>
      <c r="DE26" s="11">
        <f t="shared" si="68"/>
        <v>61336.66666666665</v>
      </c>
      <c r="DF26" s="11">
        <f t="shared" si="68"/>
        <v>83009.166666666613</v>
      </c>
      <c r="DG26" s="11">
        <f t="shared" si="68"/>
        <v>85579.999999999825</v>
      </c>
      <c r="DH26" s="11">
        <f t="shared" si="68"/>
        <v>85579.999999999825</v>
      </c>
    </row>
    <row r="27" spans="3:112" outlineLevel="2">
      <c r="D27" t="s">
        <v>204</v>
      </c>
      <c r="G27" s="69">
        <f>SUMIFS(Drivers!J:J,Drivers!$E:$E,$D27)</f>
        <v>0</v>
      </c>
      <c r="H27" s="69">
        <f>SUMIFS(Drivers!K:K,Drivers!$E:$E,$D27)</f>
        <v>0</v>
      </c>
      <c r="I27" s="69">
        <f>SUMIFS(Drivers!L:L,Drivers!$E:$E,$D27)</f>
        <v>0</v>
      </c>
      <c r="J27" s="69">
        <f>SUMIFS(Drivers!M:M,Drivers!$E:$E,$D27)</f>
        <v>0</v>
      </c>
      <c r="K27" s="69">
        <f>SUMIFS(Drivers!N:N,Drivers!$E:$E,$D27)</f>
        <v>3259</v>
      </c>
      <c r="L27" s="69">
        <f>SUMIFS(Drivers!O:O,Drivers!$E:$E,$D27)</f>
        <v>1130</v>
      </c>
      <c r="M27" s="69">
        <f>SUMIFS(Drivers!P:P,Drivers!$E:$E,$D27)</f>
        <v>1130</v>
      </c>
      <c r="N27" s="69">
        <f>SUMIFS(Drivers!Q:Q,Drivers!$E:$E,$D27)</f>
        <v>1130</v>
      </c>
      <c r="O27" s="69">
        <f>SUMIFS(Drivers!R:R,Drivers!$E:$E,$D27)</f>
        <v>1130</v>
      </c>
      <c r="P27" s="69">
        <f>SUMIFS(Drivers!S:S,Drivers!$E:$E,$D27)</f>
        <v>1130</v>
      </c>
      <c r="Q27" s="69">
        <f>SUMIFS(Drivers!T:T,Drivers!$E:$E,$D27)</f>
        <v>1130</v>
      </c>
      <c r="R27" s="69">
        <f>SUMIFS(Drivers!U:U,Drivers!$E:$E,$D27)</f>
        <v>1130</v>
      </c>
      <c r="S27" s="69">
        <f>SUMIFS(Drivers!V:V,Drivers!$E:$E,$D27)</f>
        <v>1130</v>
      </c>
      <c r="T27" s="69">
        <f>SUMIFS(Drivers!W:W,Drivers!$E:$E,$D27)</f>
        <v>1130</v>
      </c>
      <c r="U27" s="69">
        <f>SUMIFS(Drivers!X:X,Drivers!$E:$E,$D27)</f>
        <v>1130</v>
      </c>
      <c r="V27" s="69">
        <f>SUMIFS(Drivers!Y:Y,Drivers!$E:$E,$D27)</f>
        <v>1130</v>
      </c>
      <c r="W27" s="69">
        <f>SUMIFS(Drivers!Z:Z,Drivers!$E:$E,$D27)</f>
        <v>1130</v>
      </c>
      <c r="X27" s="69">
        <f>SUMIFS(Drivers!AA:AA,Drivers!$E:$E,$D27)</f>
        <v>1130</v>
      </c>
      <c r="Y27" s="69">
        <f>SUMIFS(Drivers!AB:AB,Drivers!$E:$E,$D27)</f>
        <v>1130</v>
      </c>
      <c r="Z27" s="69">
        <f>SUMIFS(Drivers!AC:AC,Drivers!$E:$E,$D27)</f>
        <v>1130</v>
      </c>
      <c r="AA27" s="69">
        <f>SUMIFS(Drivers!AD:AD,Drivers!$E:$E,$D27)</f>
        <v>1130</v>
      </c>
      <c r="AB27" s="69">
        <f>SUMIFS(Drivers!AE:AE,Drivers!$E:$E,$D27)</f>
        <v>1130</v>
      </c>
      <c r="AC27" s="69">
        <f>SUMIFS(Drivers!AF:AF,Drivers!$E:$E,$D27)</f>
        <v>1130</v>
      </c>
      <c r="AD27" s="69">
        <f>SUMIFS(Drivers!AG:AG,Drivers!$E:$E,$D27)</f>
        <v>1130</v>
      </c>
      <c r="AE27" s="69">
        <f>SUMIFS(Drivers!AH:AH,Drivers!$E:$E,$D27)</f>
        <v>1130</v>
      </c>
      <c r="AF27" s="69">
        <f>SUMIFS(Drivers!AI:AI,Drivers!$E:$E,$D27)</f>
        <v>1130</v>
      </c>
      <c r="AG27" s="69">
        <f>SUMIFS(Drivers!AJ:AJ,Drivers!$E:$E,$D27)</f>
        <v>1130</v>
      </c>
      <c r="AH27" s="69">
        <f>SUMIFS(Drivers!AK:AK,Drivers!$E:$E,$D27)</f>
        <v>1130</v>
      </c>
      <c r="AI27" s="69">
        <f>SUMIFS(Drivers!AL:AL,Drivers!$E:$E,$D27)</f>
        <v>1130</v>
      </c>
      <c r="AJ27" s="69">
        <f>SUMIFS(Drivers!AM:AM,Drivers!$E:$E,$D27)</f>
        <v>1130</v>
      </c>
      <c r="AK27" s="69">
        <f>SUMIFS(Drivers!AN:AN,Drivers!$E:$E,$D27)</f>
        <v>1130</v>
      </c>
      <c r="AL27" s="69">
        <f>SUMIFS(Drivers!AO:AO,Drivers!$E:$E,$D27)</f>
        <v>1130</v>
      </c>
      <c r="AM27" s="69">
        <f>SUMIFS(Drivers!AP:AP,Drivers!$E:$E,$D27)</f>
        <v>1130</v>
      </c>
      <c r="AN27" s="69">
        <f>SUMIFS(Drivers!AQ:AQ,Drivers!$E:$E,$D27)</f>
        <v>1130</v>
      </c>
      <c r="AO27" s="69">
        <f>SUMIFS(Drivers!AR:AR,Drivers!$E:$E,$D27)</f>
        <v>1130</v>
      </c>
      <c r="AP27" s="69">
        <f>SUMIFS(Drivers!AS:AS,Drivers!$E:$E,$D27)</f>
        <v>1130</v>
      </c>
      <c r="AQ27" s="69">
        <f>SUMIFS(Drivers!AT:AT,Drivers!$E:$E,$D27)</f>
        <v>1130</v>
      </c>
      <c r="AR27" s="69">
        <f>SUMIFS(Drivers!AU:AU,Drivers!$E:$E,$D27)</f>
        <v>1130</v>
      </c>
      <c r="AS27" s="69">
        <f>SUMIFS(Drivers!AV:AV,Drivers!$E:$E,$D27)</f>
        <v>1130</v>
      </c>
      <c r="AT27" s="69">
        <f>SUMIFS(Drivers!AW:AW,Drivers!$E:$E,$D27)</f>
        <v>1130</v>
      </c>
      <c r="AU27" s="69">
        <f>SUMIFS(Drivers!AX:AX,Drivers!$E:$E,$D27)</f>
        <v>1130</v>
      </c>
      <c r="AV27" s="69">
        <f>SUMIFS(Drivers!AY:AY,Drivers!$E:$E,$D27)</f>
        <v>1130</v>
      </c>
      <c r="AW27" s="69">
        <f>SUMIFS(Drivers!AZ:AZ,Drivers!$E:$E,$D27)</f>
        <v>1130</v>
      </c>
      <c r="AX27" s="69">
        <f>SUMIFS(Drivers!BA:BA,Drivers!$E:$E,$D27)</f>
        <v>1130</v>
      </c>
      <c r="AY27" s="69">
        <f>SUMIFS(Drivers!BB:BB,Drivers!$E:$E,$D27)</f>
        <v>1130</v>
      </c>
      <c r="AZ27" s="69">
        <f>SUMIFS(Drivers!BC:BC,Drivers!$E:$E,$D27)</f>
        <v>1130</v>
      </c>
      <c r="BA27" s="69">
        <f>SUMIFS(Drivers!BD:BD,Drivers!$E:$E,$D27)</f>
        <v>1130</v>
      </c>
      <c r="BB27" s="69">
        <f>SUMIFS(Drivers!BE:BE,Drivers!$E:$E,$D27)</f>
        <v>1130</v>
      </c>
      <c r="BC27" s="69">
        <f>SUMIFS(Drivers!BF:BF,Drivers!$E:$E,$D27)</f>
        <v>1130</v>
      </c>
      <c r="BD27" s="69">
        <f>SUMIFS(Drivers!BG:BG,Drivers!$E:$E,$D27)</f>
        <v>1130</v>
      </c>
      <c r="BE27" s="69">
        <f>SUMIFS(Drivers!BH:BH,Drivers!$E:$E,$D27)</f>
        <v>1130</v>
      </c>
      <c r="BF27" s="69">
        <f>SUMIFS(Drivers!BI:BI,Drivers!$E:$E,$D27)</f>
        <v>1130</v>
      </c>
      <c r="BG27" s="69">
        <f>SUMIFS(Drivers!BJ:BJ,Drivers!$E:$E,$D27)</f>
        <v>1130</v>
      </c>
      <c r="BH27" s="69">
        <f>SUMIFS(Drivers!BK:BK,Drivers!$E:$E,$D27)</f>
        <v>1130</v>
      </c>
      <c r="BI27" s="69">
        <f>SUMIFS(Drivers!BL:BL,Drivers!$E:$E,$D27)</f>
        <v>1130</v>
      </c>
      <c r="BJ27" s="69">
        <f>SUMIFS(Drivers!BM:BM,Drivers!$E:$E,$D27)</f>
        <v>1130</v>
      </c>
      <c r="BK27" s="69">
        <f>SUMIFS(Drivers!BN:BN,Drivers!$E:$E,$D27)</f>
        <v>1130</v>
      </c>
      <c r="BL27" s="69">
        <f>SUMIFS(Drivers!BO:BO,Drivers!$E:$E,$D27)</f>
        <v>1130</v>
      </c>
      <c r="BM27" s="69">
        <f>SUMIFS(Drivers!BP:BP,Drivers!$E:$E,$D27)</f>
        <v>1130</v>
      </c>
      <c r="BN27" s="69">
        <f>SUMIFS(Drivers!BQ:BQ,Drivers!$E:$E,$D27)</f>
        <v>1130</v>
      </c>
      <c r="BO27" s="69">
        <f>SUMIFS(Drivers!BR:BR,Drivers!$E:$E,$D27)</f>
        <v>1130</v>
      </c>
      <c r="BP27" s="69">
        <f>SUMIFS(Drivers!BS:BS,Drivers!$E:$E,$D27)</f>
        <v>1130</v>
      </c>
      <c r="BQ27" s="69">
        <f>SUMIFS(Drivers!BT:BT,Drivers!$E:$E,$D27)</f>
        <v>1130</v>
      </c>
      <c r="BR27" s="69">
        <f>SUMIFS(Drivers!BU:BU,Drivers!$E:$E,$D27)</f>
        <v>1130</v>
      </c>
      <c r="BS27" s="69">
        <f>SUMIFS(Drivers!BV:BV,Drivers!$E:$E,$D27)</f>
        <v>1130</v>
      </c>
      <c r="BT27" s="69">
        <f>SUMIFS(Drivers!BW:BW,Drivers!$E:$E,$D27)</f>
        <v>1130</v>
      </c>
      <c r="BU27" s="69">
        <f>SUMIFS(Drivers!BX:BX,Drivers!$E:$E,$D27)</f>
        <v>1130</v>
      </c>
      <c r="BV27" s="69">
        <f>SUMIFS(Drivers!BY:BY,Drivers!$E:$E,$D27)</f>
        <v>1130</v>
      </c>
      <c r="BW27" s="69">
        <f>SUMIFS(Drivers!BZ:BZ,Drivers!$E:$E,$D27)</f>
        <v>1130</v>
      </c>
      <c r="BX27" s="69">
        <f>SUMIFS(Drivers!CA:CA,Drivers!$E:$E,$D27)</f>
        <v>1130</v>
      </c>
      <c r="BY27" s="69">
        <f>SUMIFS(Drivers!CB:CB,Drivers!$E:$E,$D27)</f>
        <v>1130</v>
      </c>
      <c r="BZ27" s="69">
        <f>SUMIFS(Drivers!CC:CC,Drivers!$E:$E,$D27)</f>
        <v>1130</v>
      </c>
      <c r="CC27" s="11">
        <f t="shared" si="69"/>
        <v>0</v>
      </c>
      <c r="CD27" s="11">
        <f t="shared" si="67"/>
        <v>4389</v>
      </c>
      <c r="CE27" s="11">
        <f t="shared" si="67"/>
        <v>3390</v>
      </c>
      <c r="CF27" s="11">
        <f t="shared" si="67"/>
        <v>3390</v>
      </c>
      <c r="CG27" s="11">
        <f t="shared" si="67"/>
        <v>3390</v>
      </c>
      <c r="CH27" s="11">
        <f t="shared" si="67"/>
        <v>3390</v>
      </c>
      <c r="CI27" s="11">
        <f t="shared" si="67"/>
        <v>3390</v>
      </c>
      <c r="CJ27" s="11">
        <f t="shared" si="67"/>
        <v>3390</v>
      </c>
      <c r="CK27" s="11">
        <f t="shared" si="67"/>
        <v>3390</v>
      </c>
      <c r="CL27" s="11">
        <f t="shared" si="67"/>
        <v>3390</v>
      </c>
      <c r="CM27" s="11">
        <f t="shared" si="67"/>
        <v>3390</v>
      </c>
      <c r="CN27" s="11">
        <f t="shared" si="67"/>
        <v>3390</v>
      </c>
      <c r="CO27" s="11">
        <f t="shared" si="67"/>
        <v>3390</v>
      </c>
      <c r="CP27" s="11">
        <f t="shared" si="67"/>
        <v>3390</v>
      </c>
      <c r="CQ27" s="11">
        <f t="shared" si="67"/>
        <v>3390</v>
      </c>
      <c r="CR27" s="11">
        <f t="shared" si="67"/>
        <v>3390</v>
      </c>
      <c r="CS27" s="11">
        <f t="shared" si="67"/>
        <v>3390</v>
      </c>
      <c r="CT27" s="11">
        <f t="shared" si="67"/>
        <v>3390</v>
      </c>
      <c r="CU27" s="11">
        <f t="shared" si="67"/>
        <v>3390</v>
      </c>
      <c r="CV27" s="11">
        <f t="shared" si="67"/>
        <v>3390</v>
      </c>
      <c r="CW27" s="11">
        <f t="shared" si="67"/>
        <v>3390</v>
      </c>
      <c r="CX27" s="11">
        <f t="shared" si="67"/>
        <v>3390</v>
      </c>
      <c r="CY27" s="11">
        <f t="shared" si="67"/>
        <v>3390</v>
      </c>
      <c r="CZ27" s="11">
        <f t="shared" si="67"/>
        <v>3390</v>
      </c>
      <c r="DC27" s="11">
        <f t="shared" si="68"/>
        <v>11169</v>
      </c>
      <c r="DD27" s="11">
        <f t="shared" si="68"/>
        <v>13560</v>
      </c>
      <c r="DE27" s="11">
        <f t="shared" si="68"/>
        <v>13560</v>
      </c>
      <c r="DF27" s="11">
        <f t="shared" si="68"/>
        <v>13560</v>
      </c>
      <c r="DG27" s="11">
        <f t="shared" si="68"/>
        <v>13560</v>
      </c>
      <c r="DH27" s="11">
        <f t="shared" si="68"/>
        <v>13560</v>
      </c>
    </row>
    <row r="28" spans="3:112" outlineLevel="1"/>
    <row r="29" spans="3:112" outlineLevel="1">
      <c r="C29" s="7" t="s">
        <v>138</v>
      </c>
      <c r="G29" s="118">
        <f>G19-G22</f>
        <v>0</v>
      </c>
      <c r="H29" s="118">
        <f t="shared" ref="H29:BS29" si="70">H19-H22</f>
        <v>0</v>
      </c>
      <c r="I29" s="118">
        <f t="shared" si="70"/>
        <v>0</v>
      </c>
      <c r="J29" s="118">
        <f t="shared" si="70"/>
        <v>0</v>
      </c>
      <c r="K29" s="118">
        <f t="shared" si="70"/>
        <v>-15221.541666666668</v>
      </c>
      <c r="L29" s="118">
        <f t="shared" si="70"/>
        <v>-6092.541666666667</v>
      </c>
      <c r="M29" s="118">
        <f t="shared" si="70"/>
        <v>-6280.759057971014</v>
      </c>
      <c r="N29" s="118">
        <f t="shared" si="70"/>
        <v>-2625.5416666666633</v>
      </c>
      <c r="O29" s="118">
        <f t="shared" si="70"/>
        <v>-725.54166666666697</v>
      </c>
      <c r="P29" s="118">
        <f t="shared" si="70"/>
        <v>1174.4583333333403</v>
      </c>
      <c r="Q29" s="118">
        <f t="shared" si="70"/>
        <v>3074.4583333333467</v>
      </c>
      <c r="R29" s="118">
        <f t="shared" si="70"/>
        <v>7824.458333333333</v>
      </c>
      <c r="S29" s="118">
        <f t="shared" si="70"/>
        <v>9724.4583333333467</v>
      </c>
      <c r="T29" s="118">
        <f t="shared" si="70"/>
        <v>13286.958333333332</v>
      </c>
      <c r="U29" s="118">
        <f t="shared" si="70"/>
        <v>17102.791666666657</v>
      </c>
      <c r="V29" s="118">
        <f t="shared" si="70"/>
        <v>19889.458333333332</v>
      </c>
      <c r="W29" s="118">
        <f t="shared" si="70"/>
        <v>13807.375000000036</v>
      </c>
      <c r="X29" s="118">
        <f t="shared" si="70"/>
        <v>19697.374999999978</v>
      </c>
      <c r="Y29" s="118">
        <f t="shared" si="70"/>
        <v>23370.708333333387</v>
      </c>
      <c r="Z29" s="118">
        <f t="shared" si="70"/>
        <v>30654.041666666628</v>
      </c>
      <c r="AA29" s="118">
        <f t="shared" si="70"/>
        <v>32427.374999999978</v>
      </c>
      <c r="AB29" s="118">
        <f t="shared" si="70"/>
        <v>36259.04166666657</v>
      </c>
      <c r="AC29" s="118">
        <f t="shared" si="70"/>
        <v>44571.541666666737</v>
      </c>
      <c r="AD29" s="118">
        <f t="shared" si="70"/>
        <v>49844.041666666846</v>
      </c>
      <c r="AE29" s="118">
        <f t="shared" si="70"/>
        <v>52504.041666666737</v>
      </c>
      <c r="AF29" s="118">
        <f t="shared" si="70"/>
        <v>57364.874999999811</v>
      </c>
      <c r="AG29" s="118">
        <f t="shared" si="70"/>
        <v>67007.375000000029</v>
      </c>
      <c r="AH29" s="118">
        <f t="shared" si="70"/>
        <v>69192.374999999709</v>
      </c>
      <c r="AI29" s="118">
        <f t="shared" si="70"/>
        <v>71377.374999999811</v>
      </c>
      <c r="AJ29" s="118">
        <f t="shared" si="70"/>
        <v>72675.70833333311</v>
      </c>
      <c r="AK29" s="118">
        <f t="shared" si="70"/>
        <v>93417.375000000262</v>
      </c>
      <c r="AL29" s="118">
        <f t="shared" si="70"/>
        <v>95127.375000000029</v>
      </c>
      <c r="AM29" s="118">
        <f t="shared" si="70"/>
        <v>96837.375000000146</v>
      </c>
      <c r="AN29" s="118">
        <f t="shared" si="70"/>
        <v>98135.708333333445</v>
      </c>
      <c r="AO29" s="118">
        <f t="shared" si="70"/>
        <v>99434.041666666628</v>
      </c>
      <c r="AP29" s="118">
        <f t="shared" si="70"/>
        <v>108791.54166666641</v>
      </c>
      <c r="AQ29" s="118">
        <f t="shared" si="70"/>
        <v>110390.70833333355</v>
      </c>
      <c r="AR29" s="118">
        <f t="shared" si="70"/>
        <v>111578.20833333311</v>
      </c>
      <c r="AS29" s="118">
        <f t="shared" si="70"/>
        <v>112765.70833333311</v>
      </c>
      <c r="AT29" s="118">
        <f t="shared" si="70"/>
        <v>113953.20833333333</v>
      </c>
      <c r="AU29" s="118">
        <f t="shared" si="70"/>
        <v>115140.70833333311</v>
      </c>
      <c r="AV29" s="118">
        <f t="shared" si="70"/>
        <v>116328.20833333333</v>
      </c>
      <c r="AW29" s="118">
        <f t="shared" si="70"/>
        <v>117104.04166666651</v>
      </c>
      <c r="AX29" s="118">
        <f t="shared" si="70"/>
        <v>117879.87499999993</v>
      </c>
      <c r="AY29" s="118">
        <f t="shared" si="70"/>
        <v>118655.70833333333</v>
      </c>
      <c r="AZ29" s="118">
        <f t="shared" si="70"/>
        <v>119431.54166666651</v>
      </c>
      <c r="BA29" s="118">
        <f t="shared" si="70"/>
        <v>120207.37499999971</v>
      </c>
      <c r="BB29" s="118">
        <f t="shared" si="70"/>
        <v>120207.37499999971</v>
      </c>
      <c r="BC29" s="118">
        <f t="shared" si="70"/>
        <v>120207.37499999971</v>
      </c>
      <c r="BD29" s="118">
        <f t="shared" si="70"/>
        <v>120207.37499999971</v>
      </c>
      <c r="BE29" s="118">
        <f t="shared" si="70"/>
        <v>120207.37499999971</v>
      </c>
      <c r="BF29" s="118">
        <f t="shared" si="70"/>
        <v>120207.37499999971</v>
      </c>
      <c r="BG29" s="118">
        <f t="shared" si="70"/>
        <v>120207.37499999971</v>
      </c>
      <c r="BH29" s="118">
        <f t="shared" si="70"/>
        <v>120207.37499999971</v>
      </c>
      <c r="BI29" s="118">
        <f t="shared" si="70"/>
        <v>120207.37499999971</v>
      </c>
      <c r="BJ29" s="118">
        <f t="shared" si="70"/>
        <v>120207.37499999971</v>
      </c>
      <c r="BK29" s="118">
        <f t="shared" si="70"/>
        <v>120207.37499999971</v>
      </c>
      <c r="BL29" s="118">
        <f t="shared" si="70"/>
        <v>120207.37499999971</v>
      </c>
      <c r="BM29" s="118">
        <f t="shared" si="70"/>
        <v>120207.37499999971</v>
      </c>
      <c r="BN29" s="118">
        <f t="shared" si="70"/>
        <v>120207.37499999971</v>
      </c>
      <c r="BO29" s="118">
        <f t="shared" si="70"/>
        <v>120207.37499999971</v>
      </c>
      <c r="BP29" s="118">
        <f t="shared" si="70"/>
        <v>120207.37499999971</v>
      </c>
      <c r="BQ29" s="118">
        <f t="shared" si="70"/>
        <v>120207.37499999971</v>
      </c>
      <c r="BR29" s="118">
        <f t="shared" si="70"/>
        <v>120207.37499999971</v>
      </c>
      <c r="BS29" s="118">
        <f t="shared" si="70"/>
        <v>120207.37499999971</v>
      </c>
      <c r="BT29" s="118">
        <f t="shared" ref="BT29:BZ29" si="71">BT19-BT22</f>
        <v>120207.37499999971</v>
      </c>
      <c r="BU29" s="118">
        <f t="shared" si="71"/>
        <v>120207.37499999971</v>
      </c>
      <c r="BV29" s="118">
        <f t="shared" si="71"/>
        <v>120207.37499999971</v>
      </c>
      <c r="BW29" s="118">
        <f t="shared" si="71"/>
        <v>120207.37499999971</v>
      </c>
      <c r="BX29" s="118">
        <f t="shared" si="71"/>
        <v>120207.37499999971</v>
      </c>
      <c r="BY29" s="118">
        <f t="shared" si="71"/>
        <v>120207.37499999971</v>
      </c>
      <c r="BZ29" s="118">
        <f t="shared" si="71"/>
        <v>120207.37499999971</v>
      </c>
      <c r="CC29" s="118">
        <f t="shared" ref="CC29:CZ29" si="72">CC19-CC22</f>
        <v>0</v>
      </c>
      <c r="CD29" s="118">
        <f t="shared" si="72"/>
        <v>-21314.083333333336</v>
      </c>
      <c r="CE29" s="118">
        <f t="shared" si="72"/>
        <v>-9631.842391304348</v>
      </c>
      <c r="CF29" s="118">
        <f t="shared" si="72"/>
        <v>12073.375</v>
      </c>
      <c r="CG29" s="118">
        <f t="shared" si="72"/>
        <v>40114.20833333335</v>
      </c>
      <c r="CH29" s="118">
        <f t="shared" si="72"/>
        <v>53394.208333333292</v>
      </c>
      <c r="CI29" s="118">
        <f t="shared" si="72"/>
        <v>86452.125</v>
      </c>
      <c r="CJ29" s="118">
        <f t="shared" si="72"/>
        <v>130674.62500000047</v>
      </c>
      <c r="CK29" s="118">
        <f t="shared" si="72"/>
        <v>176876.2916666666</v>
      </c>
      <c r="CL29" s="118">
        <f t="shared" si="72"/>
        <v>213245.45833333273</v>
      </c>
      <c r="CM29" s="118">
        <f t="shared" si="72"/>
        <v>285382.12500000047</v>
      </c>
      <c r="CN29" s="118">
        <f t="shared" si="72"/>
        <v>306361.2916666664</v>
      </c>
      <c r="CO29" s="118">
        <f t="shared" si="72"/>
        <v>334734.62499999953</v>
      </c>
      <c r="CP29" s="118">
        <f t="shared" si="72"/>
        <v>345422.125</v>
      </c>
      <c r="CQ29" s="118">
        <f t="shared" si="72"/>
        <v>353639.625</v>
      </c>
      <c r="CR29" s="118">
        <f t="shared" si="72"/>
        <v>359846.29166666593</v>
      </c>
      <c r="CS29" s="118">
        <f t="shared" si="72"/>
        <v>360622.12499999913</v>
      </c>
      <c r="CT29" s="118">
        <f t="shared" si="72"/>
        <v>360622.12499999913</v>
      </c>
      <c r="CU29" s="118">
        <f t="shared" si="72"/>
        <v>360622.12499999913</v>
      </c>
      <c r="CV29" s="118">
        <f t="shared" si="72"/>
        <v>360622.12499999913</v>
      </c>
      <c r="CW29" s="118">
        <f t="shared" si="72"/>
        <v>360622.12499999913</v>
      </c>
      <c r="CX29" s="118">
        <f t="shared" si="72"/>
        <v>360622.12499999913</v>
      </c>
      <c r="CY29" s="118">
        <f t="shared" si="72"/>
        <v>360622.12499999913</v>
      </c>
      <c r="CZ29" s="118">
        <f t="shared" si="72"/>
        <v>360622.12499999913</v>
      </c>
      <c r="DC29" s="118">
        <f>DC19-DC22</f>
        <v>-18872.550724637687</v>
      </c>
      <c r="DD29" s="118">
        <f t="shared" ref="DD29:DG29" si="73">DD19-DD22</f>
        <v>310635.16666666628</v>
      </c>
      <c r="DE29" s="118">
        <f t="shared" si="73"/>
        <v>981865.16666666348</v>
      </c>
      <c r="DF29" s="118">
        <f t="shared" si="73"/>
        <v>1393642.6666666637</v>
      </c>
      <c r="DG29" s="118">
        <f t="shared" si="73"/>
        <v>1442488.4999999925</v>
      </c>
      <c r="DH29" s="118">
        <f t="shared" ref="DH29" si="74">DH19-DH22</f>
        <v>1442488.4999999925</v>
      </c>
    </row>
    <row r="30" spans="3:112" outlineLevel="1">
      <c r="C30" s="92" t="s">
        <v>139</v>
      </c>
      <c r="G30" s="93">
        <f>IFERROR(G29/G11,0)</f>
        <v>0</v>
      </c>
      <c r="H30" s="93">
        <f t="shared" ref="H30:BS30" si="75">IFERROR(H29/H11,0)</f>
        <v>0</v>
      </c>
      <c r="I30" s="93">
        <f t="shared" si="75"/>
        <v>0</v>
      </c>
      <c r="J30" s="93">
        <f t="shared" si="75"/>
        <v>0</v>
      </c>
      <c r="K30" s="93">
        <f t="shared" si="75"/>
        <v>0</v>
      </c>
      <c r="L30" s="93">
        <f t="shared" si="75"/>
        <v>0</v>
      </c>
      <c r="M30" s="93">
        <f t="shared" si="75"/>
        <v>0</v>
      </c>
      <c r="N30" s="93">
        <f t="shared" si="75"/>
        <v>-8.3714177320752731E-2</v>
      </c>
      <c r="O30" s="93">
        <f t="shared" si="75"/>
        <v>-1.5422372840379709E-2</v>
      </c>
      <c r="P30" s="93">
        <f t="shared" si="75"/>
        <v>1.8723529399806978E-2</v>
      </c>
      <c r="Q30" s="93">
        <f t="shared" si="75"/>
        <v>3.9211070743918983E-2</v>
      </c>
      <c r="R30" s="93">
        <f t="shared" si="75"/>
        <v>6.2407056971171646E-2</v>
      </c>
      <c r="S30" s="93">
        <f t="shared" si="75"/>
        <v>6.8938764742634107E-2</v>
      </c>
      <c r="T30" s="93">
        <f t="shared" si="75"/>
        <v>7.7068820932509316E-2</v>
      </c>
      <c r="U30" s="93">
        <f t="shared" si="75"/>
        <v>8.3192768161800296E-2</v>
      </c>
      <c r="V30" s="93">
        <f t="shared" si="75"/>
        <v>8.7013145990788451E-2</v>
      </c>
      <c r="W30" s="93">
        <f t="shared" si="75"/>
        <v>5.4882733391096568E-2</v>
      </c>
      <c r="X30" s="93">
        <f t="shared" si="75"/>
        <v>6.4833114608779385E-2</v>
      </c>
      <c r="Y30" s="93">
        <f t="shared" si="75"/>
        <v>6.9944055356955873E-2</v>
      </c>
      <c r="Z30" s="93">
        <f t="shared" si="75"/>
        <v>7.4900936205266472E-2</v>
      </c>
      <c r="AA30" s="93">
        <f t="shared" si="75"/>
        <v>7.6498192115637437E-2</v>
      </c>
      <c r="AB30" s="93">
        <f t="shared" si="75"/>
        <v>7.9015181669458812E-2</v>
      </c>
      <c r="AC30" s="93">
        <f t="shared" si="75"/>
        <v>8.1904276465301837E-2</v>
      </c>
      <c r="AD30" s="93">
        <f t="shared" si="75"/>
        <v>8.3978767150845388E-2</v>
      </c>
      <c r="AE30" s="93">
        <f t="shared" si="75"/>
        <v>8.5305056259180223E-2</v>
      </c>
      <c r="AF30" s="93">
        <f t="shared" si="75"/>
        <v>8.6830666239778101E-2</v>
      </c>
      <c r="AG30" s="93">
        <f t="shared" si="75"/>
        <v>8.8103019686136874E-2</v>
      </c>
      <c r="AH30" s="93">
        <f t="shared" si="75"/>
        <v>8.8868718268763733E-2</v>
      </c>
      <c r="AI30" s="93">
        <f t="shared" si="75"/>
        <v>8.9599749408598314E-2</v>
      </c>
      <c r="AJ30" s="93">
        <f t="shared" si="75"/>
        <v>9.0018661835498212E-2</v>
      </c>
      <c r="AK30" s="93">
        <f t="shared" si="75"/>
        <v>9.0760952253893912E-2</v>
      </c>
      <c r="AL30" s="93">
        <f t="shared" si="75"/>
        <v>9.1172165229353466E-2</v>
      </c>
      <c r="AM30" s="93">
        <f t="shared" si="75"/>
        <v>9.1572402034972966E-2</v>
      </c>
      <c r="AN30" s="93">
        <f t="shared" si="75"/>
        <v>9.1869222158993069E-2</v>
      </c>
      <c r="AO30" s="93">
        <f t="shared" si="75"/>
        <v>9.2160146331369777E-2</v>
      </c>
      <c r="AP30" s="93">
        <f t="shared" si="75"/>
        <v>9.2573973712199512E-2</v>
      </c>
      <c r="AQ30" s="93">
        <f t="shared" si="75"/>
        <v>9.2891475329495835E-2</v>
      </c>
      <c r="AR30" s="93">
        <f t="shared" si="75"/>
        <v>9.3122718181601685E-2</v>
      </c>
      <c r="AS30" s="93">
        <f t="shared" si="75"/>
        <v>9.3350208656611269E-2</v>
      </c>
      <c r="AT30" s="93">
        <f t="shared" si="75"/>
        <v>9.3574037354162934E-2</v>
      </c>
      <c r="AU30" s="93">
        <f t="shared" si="75"/>
        <v>9.3794291980525191E-2</v>
      </c>
      <c r="AV30" s="93">
        <f t="shared" si="75"/>
        <v>9.4011057463185985E-2</v>
      </c>
      <c r="AW30" s="93">
        <f t="shared" si="75"/>
        <v>9.4150832530950829E-2</v>
      </c>
      <c r="AX30" s="93">
        <f t="shared" si="75"/>
        <v>9.4289175784666945E-2</v>
      </c>
      <c r="AY30" s="93">
        <f t="shared" si="75"/>
        <v>9.4426109112837747E-2</v>
      </c>
      <c r="AZ30" s="93">
        <f t="shared" si="75"/>
        <v>9.4561653960075154E-2</v>
      </c>
      <c r="BA30" s="93">
        <f t="shared" si="75"/>
        <v>9.4695831338295636E-2</v>
      </c>
      <c r="BB30" s="93">
        <f t="shared" si="75"/>
        <v>9.4695831338295636E-2</v>
      </c>
      <c r="BC30" s="93">
        <f t="shared" si="75"/>
        <v>9.4695831338295636E-2</v>
      </c>
      <c r="BD30" s="93">
        <f t="shared" si="75"/>
        <v>9.4695831338295636E-2</v>
      </c>
      <c r="BE30" s="93">
        <f t="shared" si="75"/>
        <v>9.4695831338295636E-2</v>
      </c>
      <c r="BF30" s="93">
        <f t="shared" si="75"/>
        <v>9.4695831338295636E-2</v>
      </c>
      <c r="BG30" s="93">
        <f t="shared" si="75"/>
        <v>9.4695831338295636E-2</v>
      </c>
      <c r="BH30" s="93">
        <f t="shared" si="75"/>
        <v>9.4695831338295636E-2</v>
      </c>
      <c r="BI30" s="93">
        <f t="shared" si="75"/>
        <v>9.4695831338295636E-2</v>
      </c>
      <c r="BJ30" s="93">
        <f t="shared" si="75"/>
        <v>9.4695831338295636E-2</v>
      </c>
      <c r="BK30" s="93">
        <f t="shared" si="75"/>
        <v>9.4695831338295636E-2</v>
      </c>
      <c r="BL30" s="93">
        <f t="shared" si="75"/>
        <v>9.4695831338295636E-2</v>
      </c>
      <c r="BM30" s="93">
        <f t="shared" si="75"/>
        <v>9.4695831338295636E-2</v>
      </c>
      <c r="BN30" s="93">
        <f t="shared" si="75"/>
        <v>9.4695831338295636E-2</v>
      </c>
      <c r="BO30" s="93">
        <f t="shared" si="75"/>
        <v>9.4695831338295636E-2</v>
      </c>
      <c r="BP30" s="93">
        <f t="shared" si="75"/>
        <v>9.4695831338295636E-2</v>
      </c>
      <c r="BQ30" s="93">
        <f t="shared" si="75"/>
        <v>9.4695831338295636E-2</v>
      </c>
      <c r="BR30" s="93">
        <f t="shared" si="75"/>
        <v>9.4695831338295636E-2</v>
      </c>
      <c r="BS30" s="93">
        <f t="shared" si="75"/>
        <v>9.4695831338295636E-2</v>
      </c>
      <c r="BT30" s="93">
        <f t="shared" ref="BT30:BZ30" si="76">IFERROR(BT29/BT11,0)</f>
        <v>9.4695831338295636E-2</v>
      </c>
      <c r="BU30" s="93">
        <f t="shared" si="76"/>
        <v>9.4695831338295636E-2</v>
      </c>
      <c r="BV30" s="93">
        <f t="shared" si="76"/>
        <v>9.4695831338295636E-2</v>
      </c>
      <c r="BW30" s="93">
        <f t="shared" si="76"/>
        <v>9.4695831338295636E-2</v>
      </c>
      <c r="BX30" s="93">
        <f t="shared" si="76"/>
        <v>9.4695831338295636E-2</v>
      </c>
      <c r="BY30" s="93">
        <f t="shared" si="76"/>
        <v>9.4695831338295636E-2</v>
      </c>
      <c r="BZ30" s="93">
        <f t="shared" si="76"/>
        <v>9.4695831338295636E-2</v>
      </c>
      <c r="CC30" s="93">
        <f t="shared" ref="CC30" si="77">IFERROR(CC29/CC11,0)</f>
        <v>0</v>
      </c>
      <c r="CD30" s="93">
        <f t="shared" ref="CD30" si="78">IFERROR(CD29/CD19,0)</f>
        <v>0</v>
      </c>
      <c r="CE30" s="93">
        <f t="shared" ref="CE30" si="79">IFERROR(CE29/CE19,0)</f>
        <v>-0.96318423913043483</v>
      </c>
      <c r="CF30" s="93">
        <f t="shared" ref="CF30" si="80">IFERROR(CF29/CF19,0)</f>
        <v>0.36585984848484848</v>
      </c>
      <c r="CG30" s="93">
        <f t="shared" ref="CG30" si="81">IFERROR(CG29/CG19,0)</f>
        <v>0.64165622500666497</v>
      </c>
      <c r="CH30" s="93">
        <f t="shared" ref="CH30" si="82">IFERROR(CH29/CH19,0)</f>
        <v>0.56105998248686495</v>
      </c>
      <c r="CI30" s="93">
        <f t="shared" ref="CI30" si="83">IFERROR(CI29/CI19,0)</f>
        <v>0.62061826992103375</v>
      </c>
      <c r="CJ30" s="93">
        <f t="shared" ref="CJ30" si="84">IFERROR(CJ29/CJ19,0)</f>
        <v>0.70311877858488103</v>
      </c>
      <c r="CK30" s="93">
        <f t="shared" ref="CK30" si="85">IFERROR(CK29/CK19,0)</f>
        <v>0.75432351268746889</v>
      </c>
      <c r="CL30" s="93">
        <f t="shared" ref="CL30" si="86">IFERROR(CL29/CL19,0)</f>
        <v>0.78178708908713146</v>
      </c>
      <c r="CM30" s="93">
        <f t="shared" ref="CM30" si="87">IFERROR(CM29/CM19,0)</f>
        <v>0.81841733581875564</v>
      </c>
      <c r="CN30" s="93">
        <f t="shared" ref="CN30" si="88">IFERROR(CN29/CN19,0)</f>
        <v>0.8262542140513327</v>
      </c>
      <c r="CO30" s="93">
        <f t="shared" ref="CO30" si="89">IFERROR(CO29/CO19,0)</f>
        <v>0.83547890927243207</v>
      </c>
      <c r="CP30" s="93">
        <f t="shared" ref="CP30" si="90">IFERROR(CP29/CP19,0)</f>
        <v>0.83860676134984224</v>
      </c>
      <c r="CQ30" s="93">
        <f t="shared" ref="CQ30" si="91">IFERROR(CQ29/CQ19,0)</f>
        <v>0.84089793128046608</v>
      </c>
      <c r="CR30" s="93">
        <f t="shared" ref="CR30" si="92">IFERROR(CR29/CR19,0)</f>
        <v>0.84256692682926815</v>
      </c>
      <c r="CS30" s="93">
        <f t="shared" ref="CS30" si="93">IFERROR(CS29/CS19,0)</f>
        <v>0.84277196774947394</v>
      </c>
      <c r="CT30" s="93">
        <f t="shared" ref="CT30" si="94">IFERROR(CT29/CT19,0)</f>
        <v>0.84277196774947394</v>
      </c>
      <c r="CU30" s="93">
        <f t="shared" ref="CU30" si="95">IFERROR(CU29/CU19,0)</f>
        <v>0.84277196774947394</v>
      </c>
      <c r="CV30" s="93">
        <f t="shared" ref="CV30" si="96">IFERROR(CV29/CV19,0)</f>
        <v>0.84277196774947394</v>
      </c>
      <c r="CW30" s="93">
        <f t="shared" ref="CW30" si="97">IFERROR(CW29/CW19,0)</f>
        <v>0.84277196774947394</v>
      </c>
      <c r="CX30" s="93">
        <f t="shared" ref="CX30" si="98">IFERROR(CX29/CX19,0)</f>
        <v>0.84277196774947394</v>
      </c>
      <c r="CY30" s="93">
        <f t="shared" ref="CY30" si="99">IFERROR(CY29/CY19,0)</f>
        <v>0.84277196774947394</v>
      </c>
      <c r="CZ30" s="93">
        <f t="shared" ref="CZ30" si="100">IFERROR(CZ29/CZ19,0)</f>
        <v>0.84277196774947394</v>
      </c>
      <c r="DC30" s="93">
        <f t="shared" ref="DC30:DG30" si="101">IFERROR(DC29/DC11,0)</f>
        <v>-5.4715741942142807E-2</v>
      </c>
      <c r="DD30" s="93">
        <f t="shared" si="101"/>
        <v>7.6380912543396809E-2</v>
      </c>
      <c r="DE30" s="93">
        <f t="shared" si="101"/>
        <v>9.0313699892905594E-2</v>
      </c>
      <c r="DF30" s="93">
        <f t="shared" si="101"/>
        <v>9.3976366483160531E-2</v>
      </c>
      <c r="DG30" s="93">
        <f t="shared" si="101"/>
        <v>9.4695831338295372E-2</v>
      </c>
      <c r="DH30" s="93">
        <f t="shared" ref="DH30" si="102">IFERROR(DH29/DH11,0)</f>
        <v>9.4695831338295372E-2</v>
      </c>
    </row>
    <row r="31" spans="3:112" ht="13.2" customHeight="1" outlineLevel="1">
      <c r="C31" s="7"/>
    </row>
    <row r="32" spans="3:112" hidden="1" outlineLevel="2" collapsed="1">
      <c r="C32" s="7" t="s">
        <v>11</v>
      </c>
      <c r="G32" s="118">
        <f>SUM(G33:G35)</f>
        <v>0</v>
      </c>
      <c r="H32" s="118">
        <f t="shared" ref="H32:BS32" si="103">SUM(H33:H35)</f>
        <v>0</v>
      </c>
      <c r="I32" s="118">
        <f t="shared" si="103"/>
        <v>0</v>
      </c>
      <c r="J32" s="118">
        <f t="shared" si="103"/>
        <v>0</v>
      </c>
      <c r="K32" s="118">
        <f t="shared" si="103"/>
        <v>0</v>
      </c>
      <c r="L32" s="118">
        <f t="shared" si="103"/>
        <v>0</v>
      </c>
      <c r="M32" s="118">
        <f t="shared" si="103"/>
        <v>0</v>
      </c>
      <c r="N32" s="118">
        <f t="shared" si="103"/>
        <v>0</v>
      </c>
      <c r="O32" s="118">
        <f t="shared" si="103"/>
        <v>0</v>
      </c>
      <c r="P32" s="118">
        <f t="shared" si="103"/>
        <v>0</v>
      </c>
      <c r="Q32" s="118">
        <f t="shared" si="103"/>
        <v>0</v>
      </c>
      <c r="R32" s="118">
        <f t="shared" si="103"/>
        <v>0</v>
      </c>
      <c r="S32" s="118">
        <f t="shared" si="103"/>
        <v>0</v>
      </c>
      <c r="T32" s="118">
        <f t="shared" si="103"/>
        <v>0</v>
      </c>
      <c r="U32" s="118">
        <f t="shared" si="103"/>
        <v>0</v>
      </c>
      <c r="V32" s="118">
        <f t="shared" si="103"/>
        <v>0</v>
      </c>
      <c r="W32" s="118">
        <f t="shared" si="103"/>
        <v>0</v>
      </c>
      <c r="X32" s="118">
        <f t="shared" si="103"/>
        <v>0</v>
      </c>
      <c r="Y32" s="118">
        <f t="shared" si="103"/>
        <v>0</v>
      </c>
      <c r="Z32" s="118">
        <f t="shared" si="103"/>
        <v>0</v>
      </c>
      <c r="AA32" s="118">
        <f t="shared" si="103"/>
        <v>0</v>
      </c>
      <c r="AB32" s="118">
        <f t="shared" si="103"/>
        <v>0</v>
      </c>
      <c r="AC32" s="118">
        <f t="shared" si="103"/>
        <v>0</v>
      </c>
      <c r="AD32" s="118">
        <f t="shared" si="103"/>
        <v>0</v>
      </c>
      <c r="AE32" s="118">
        <f t="shared" si="103"/>
        <v>0</v>
      </c>
      <c r="AF32" s="118">
        <f t="shared" si="103"/>
        <v>0</v>
      </c>
      <c r="AG32" s="118">
        <f t="shared" si="103"/>
        <v>0</v>
      </c>
      <c r="AH32" s="118">
        <f t="shared" si="103"/>
        <v>0</v>
      </c>
      <c r="AI32" s="118">
        <f t="shared" si="103"/>
        <v>0</v>
      </c>
      <c r="AJ32" s="118">
        <f t="shared" si="103"/>
        <v>0</v>
      </c>
      <c r="AK32" s="118">
        <f t="shared" si="103"/>
        <v>0</v>
      </c>
      <c r="AL32" s="118">
        <f t="shared" si="103"/>
        <v>0</v>
      </c>
      <c r="AM32" s="118">
        <f t="shared" si="103"/>
        <v>0</v>
      </c>
      <c r="AN32" s="118">
        <f t="shared" si="103"/>
        <v>0</v>
      </c>
      <c r="AO32" s="118">
        <f t="shared" si="103"/>
        <v>0</v>
      </c>
      <c r="AP32" s="118">
        <f t="shared" si="103"/>
        <v>0</v>
      </c>
      <c r="AQ32" s="118">
        <f t="shared" si="103"/>
        <v>0</v>
      </c>
      <c r="AR32" s="118">
        <f t="shared" si="103"/>
        <v>0</v>
      </c>
      <c r="AS32" s="118">
        <f t="shared" si="103"/>
        <v>0</v>
      </c>
      <c r="AT32" s="118">
        <f t="shared" si="103"/>
        <v>0</v>
      </c>
      <c r="AU32" s="118">
        <f t="shared" si="103"/>
        <v>0</v>
      </c>
      <c r="AV32" s="118">
        <f t="shared" si="103"/>
        <v>0</v>
      </c>
      <c r="AW32" s="118">
        <f t="shared" si="103"/>
        <v>0</v>
      </c>
      <c r="AX32" s="118">
        <f t="shared" si="103"/>
        <v>0</v>
      </c>
      <c r="AY32" s="118">
        <f t="shared" si="103"/>
        <v>0</v>
      </c>
      <c r="AZ32" s="118">
        <f t="shared" si="103"/>
        <v>0</v>
      </c>
      <c r="BA32" s="118">
        <f t="shared" si="103"/>
        <v>0</v>
      </c>
      <c r="BB32" s="118">
        <f t="shared" si="103"/>
        <v>0</v>
      </c>
      <c r="BC32" s="118">
        <f t="shared" si="103"/>
        <v>0</v>
      </c>
      <c r="BD32" s="118">
        <f t="shared" si="103"/>
        <v>0</v>
      </c>
      <c r="BE32" s="118">
        <f t="shared" si="103"/>
        <v>0</v>
      </c>
      <c r="BF32" s="118">
        <f t="shared" si="103"/>
        <v>0</v>
      </c>
      <c r="BG32" s="118">
        <f t="shared" si="103"/>
        <v>0</v>
      </c>
      <c r="BH32" s="118">
        <f t="shared" si="103"/>
        <v>0</v>
      </c>
      <c r="BI32" s="118">
        <f t="shared" si="103"/>
        <v>0</v>
      </c>
      <c r="BJ32" s="118">
        <f t="shared" si="103"/>
        <v>0</v>
      </c>
      <c r="BK32" s="118">
        <f t="shared" si="103"/>
        <v>0</v>
      </c>
      <c r="BL32" s="118">
        <f t="shared" si="103"/>
        <v>0</v>
      </c>
      <c r="BM32" s="118">
        <f t="shared" si="103"/>
        <v>0</v>
      </c>
      <c r="BN32" s="118">
        <f t="shared" si="103"/>
        <v>0</v>
      </c>
      <c r="BO32" s="118">
        <f t="shared" si="103"/>
        <v>0</v>
      </c>
      <c r="BP32" s="118">
        <f t="shared" si="103"/>
        <v>0</v>
      </c>
      <c r="BQ32" s="118">
        <f t="shared" si="103"/>
        <v>0</v>
      </c>
      <c r="BR32" s="118">
        <f t="shared" si="103"/>
        <v>0</v>
      </c>
      <c r="BS32" s="118">
        <f t="shared" si="103"/>
        <v>0</v>
      </c>
      <c r="BT32" s="118">
        <f t="shared" ref="BT32:BZ32" si="104">SUM(BT33:BT35)</f>
        <v>0</v>
      </c>
      <c r="BU32" s="118">
        <f t="shared" si="104"/>
        <v>0</v>
      </c>
      <c r="BV32" s="118">
        <f t="shared" si="104"/>
        <v>0</v>
      </c>
      <c r="BW32" s="118">
        <f t="shared" si="104"/>
        <v>0</v>
      </c>
      <c r="BX32" s="118">
        <f t="shared" si="104"/>
        <v>0</v>
      </c>
      <c r="BY32" s="118">
        <f t="shared" si="104"/>
        <v>0</v>
      </c>
      <c r="BZ32" s="118">
        <f t="shared" si="104"/>
        <v>0</v>
      </c>
      <c r="CC32" s="118">
        <f t="shared" ref="CC32:CZ32" si="105">SUM(CC33:CC35)</f>
        <v>0</v>
      </c>
      <c r="CD32" s="118">
        <f t="shared" si="105"/>
        <v>0</v>
      </c>
      <c r="CE32" s="118">
        <f t="shared" si="105"/>
        <v>0</v>
      </c>
      <c r="CF32" s="118">
        <f t="shared" si="105"/>
        <v>0</v>
      </c>
      <c r="CG32" s="118">
        <f t="shared" si="105"/>
        <v>0</v>
      </c>
      <c r="CH32" s="118">
        <f t="shared" si="105"/>
        <v>0</v>
      </c>
      <c r="CI32" s="118">
        <f t="shared" si="105"/>
        <v>0</v>
      </c>
      <c r="CJ32" s="118">
        <f t="shared" si="105"/>
        <v>0</v>
      </c>
      <c r="CK32" s="118">
        <f t="shared" si="105"/>
        <v>0</v>
      </c>
      <c r="CL32" s="118">
        <f t="shared" si="105"/>
        <v>0</v>
      </c>
      <c r="CM32" s="118">
        <f t="shared" si="105"/>
        <v>0</v>
      </c>
      <c r="CN32" s="118">
        <f t="shared" si="105"/>
        <v>0</v>
      </c>
      <c r="CO32" s="118">
        <f t="shared" si="105"/>
        <v>0</v>
      </c>
      <c r="CP32" s="118">
        <f t="shared" si="105"/>
        <v>0</v>
      </c>
      <c r="CQ32" s="118">
        <f t="shared" si="105"/>
        <v>0</v>
      </c>
      <c r="CR32" s="118">
        <f t="shared" si="105"/>
        <v>0</v>
      </c>
      <c r="CS32" s="118">
        <f t="shared" si="105"/>
        <v>0</v>
      </c>
      <c r="CT32" s="118">
        <f t="shared" si="105"/>
        <v>0</v>
      </c>
      <c r="CU32" s="118">
        <f t="shared" si="105"/>
        <v>0</v>
      </c>
      <c r="CV32" s="118">
        <f t="shared" si="105"/>
        <v>0</v>
      </c>
      <c r="CW32" s="118">
        <f t="shared" si="105"/>
        <v>0</v>
      </c>
      <c r="CX32" s="118">
        <f t="shared" si="105"/>
        <v>0</v>
      </c>
      <c r="CY32" s="118">
        <f t="shared" si="105"/>
        <v>0</v>
      </c>
      <c r="CZ32" s="118">
        <f t="shared" si="105"/>
        <v>0</v>
      </c>
      <c r="DC32" s="118">
        <f t="shared" ref="DC32:DG32" si="106">SUM(DC33:DC35)</f>
        <v>0</v>
      </c>
      <c r="DD32" s="118">
        <f t="shared" si="106"/>
        <v>0</v>
      </c>
      <c r="DE32" s="118">
        <f t="shared" si="106"/>
        <v>0</v>
      </c>
      <c r="DF32" s="118">
        <f t="shared" si="106"/>
        <v>0</v>
      </c>
      <c r="DG32" s="118">
        <f t="shared" si="106"/>
        <v>0</v>
      </c>
      <c r="DH32" s="118">
        <f t="shared" ref="DH32" si="107">SUM(DH33:DH35)</f>
        <v>0</v>
      </c>
    </row>
    <row r="33" spans="2:112" ht="3.6" hidden="1" customHeight="1" outlineLevel="3">
      <c r="C33" s="7"/>
    </row>
    <row r="34" spans="2:112" hidden="1" outlineLevel="3">
      <c r="D34" t="str">
        <f>C32</f>
        <v>Other Income</v>
      </c>
      <c r="G34" s="69">
        <f>SUMIFS(Drivers!J:J,Drivers!$E:$E,$D34)</f>
        <v>0</v>
      </c>
      <c r="H34" s="69">
        <f>SUMIFS(Drivers!K:K,Drivers!$E:$E,$D34)</f>
        <v>0</v>
      </c>
      <c r="I34" s="69">
        <f>SUMIFS(Drivers!L:L,Drivers!$E:$E,$D34)</f>
        <v>0</v>
      </c>
      <c r="J34" s="69">
        <f>SUMIFS(Drivers!M:M,Drivers!$E:$E,$D34)</f>
        <v>0</v>
      </c>
      <c r="K34" s="69">
        <f>SUMIFS(Drivers!N:N,Drivers!$E:$E,$D34)</f>
        <v>0</v>
      </c>
      <c r="L34" s="69">
        <f>SUMIFS(Drivers!O:O,Drivers!$E:$E,$D34)</f>
        <v>0</v>
      </c>
      <c r="M34" s="69">
        <f>SUMIFS(Drivers!P:P,Drivers!$E:$E,$D34)</f>
        <v>0</v>
      </c>
      <c r="N34" s="69">
        <f>SUMIFS(Drivers!Q:Q,Drivers!$E:$E,$D34)</f>
        <v>0</v>
      </c>
      <c r="O34" s="69">
        <f>SUMIFS(Drivers!R:R,Drivers!$E:$E,$D34)</f>
        <v>0</v>
      </c>
      <c r="P34" s="69">
        <f>SUMIFS(Drivers!S:S,Drivers!$E:$E,$D34)</f>
        <v>0</v>
      </c>
      <c r="Q34" s="69">
        <f>SUMIFS(Drivers!T:T,Drivers!$E:$E,$D34)</f>
        <v>0</v>
      </c>
      <c r="R34" s="69">
        <f>SUMIFS(Drivers!U:U,Drivers!$E:$E,$D34)</f>
        <v>0</v>
      </c>
      <c r="S34" s="69">
        <f>SUMIFS(Drivers!V:V,Drivers!$E:$E,$D34)</f>
        <v>0</v>
      </c>
      <c r="T34" s="69">
        <f>SUMIFS(Drivers!W:W,Drivers!$E:$E,$D34)</f>
        <v>0</v>
      </c>
      <c r="U34" s="69">
        <f>SUMIFS(Drivers!X:X,Drivers!$E:$E,$D34)</f>
        <v>0</v>
      </c>
      <c r="V34" s="69">
        <f>SUMIFS(Drivers!Y:Y,Drivers!$E:$E,$D34)</f>
        <v>0</v>
      </c>
      <c r="W34" s="69">
        <f>SUMIFS(Drivers!Z:Z,Drivers!$E:$E,$D34)</f>
        <v>0</v>
      </c>
      <c r="X34" s="69">
        <f>SUMIFS(Drivers!AA:AA,Drivers!$E:$E,$D34)</f>
        <v>0</v>
      </c>
      <c r="Y34" s="69">
        <f>SUMIFS(Drivers!AB:AB,Drivers!$E:$E,$D34)</f>
        <v>0</v>
      </c>
      <c r="Z34" s="69">
        <f>SUMIFS(Drivers!AC:AC,Drivers!$E:$E,$D34)</f>
        <v>0</v>
      </c>
      <c r="AA34" s="69">
        <f>SUMIFS(Drivers!AD:AD,Drivers!$E:$E,$D34)</f>
        <v>0</v>
      </c>
      <c r="AB34" s="69">
        <f>SUMIFS(Drivers!AE:AE,Drivers!$E:$E,$D34)</f>
        <v>0</v>
      </c>
      <c r="AC34" s="69">
        <f>SUMIFS(Drivers!AF:AF,Drivers!$E:$E,$D34)</f>
        <v>0</v>
      </c>
      <c r="AD34" s="69">
        <f>SUMIFS(Drivers!AG:AG,Drivers!$E:$E,$D34)</f>
        <v>0</v>
      </c>
      <c r="AE34" s="69">
        <f>SUMIFS(Drivers!AH:AH,Drivers!$E:$E,$D34)</f>
        <v>0</v>
      </c>
      <c r="AF34" s="69">
        <f>SUMIFS(Drivers!AI:AI,Drivers!$E:$E,$D34)</f>
        <v>0</v>
      </c>
      <c r="AG34" s="69">
        <f>SUMIFS(Drivers!AJ:AJ,Drivers!$E:$E,$D34)</f>
        <v>0</v>
      </c>
      <c r="AH34" s="69">
        <f>SUMIFS(Drivers!AK:AK,Drivers!$E:$E,$D34)</f>
        <v>0</v>
      </c>
      <c r="AI34" s="69">
        <f>SUMIFS(Drivers!AL:AL,Drivers!$E:$E,$D34)</f>
        <v>0</v>
      </c>
      <c r="AJ34" s="69">
        <f>SUMIFS(Drivers!AM:AM,Drivers!$E:$E,$D34)</f>
        <v>0</v>
      </c>
      <c r="AK34" s="69">
        <f>SUMIFS(Drivers!AN:AN,Drivers!$E:$E,$D34)</f>
        <v>0</v>
      </c>
      <c r="AL34" s="69">
        <f>SUMIFS(Drivers!AO:AO,Drivers!$E:$E,$D34)</f>
        <v>0</v>
      </c>
      <c r="AM34" s="69">
        <f>SUMIFS(Drivers!AP:AP,Drivers!$E:$E,$D34)</f>
        <v>0</v>
      </c>
      <c r="AN34" s="69">
        <f>SUMIFS(Drivers!AQ:AQ,Drivers!$E:$E,$D34)</f>
        <v>0</v>
      </c>
      <c r="AO34" s="69">
        <f>SUMIFS(Drivers!AR:AR,Drivers!$E:$E,$D34)</f>
        <v>0</v>
      </c>
      <c r="AP34" s="69">
        <f>SUMIFS(Drivers!AS:AS,Drivers!$E:$E,$D34)</f>
        <v>0</v>
      </c>
      <c r="AQ34" s="69">
        <f>SUMIFS(Drivers!AT:AT,Drivers!$E:$E,$D34)</f>
        <v>0</v>
      </c>
      <c r="AR34" s="69">
        <f>SUMIFS(Drivers!AU:AU,Drivers!$E:$E,$D34)</f>
        <v>0</v>
      </c>
      <c r="AS34" s="69">
        <f>SUMIFS(Drivers!AV:AV,Drivers!$E:$E,$D34)</f>
        <v>0</v>
      </c>
      <c r="AT34" s="69">
        <f>SUMIFS(Drivers!AW:AW,Drivers!$E:$E,$D34)</f>
        <v>0</v>
      </c>
      <c r="AU34" s="69">
        <f>SUMIFS(Drivers!AX:AX,Drivers!$E:$E,$D34)</f>
        <v>0</v>
      </c>
      <c r="AV34" s="69">
        <f>SUMIFS(Drivers!AY:AY,Drivers!$E:$E,$D34)</f>
        <v>0</v>
      </c>
      <c r="AW34" s="69">
        <f>SUMIFS(Drivers!AZ:AZ,Drivers!$E:$E,$D34)</f>
        <v>0</v>
      </c>
      <c r="AX34" s="69">
        <f>SUMIFS(Drivers!BA:BA,Drivers!$E:$E,$D34)</f>
        <v>0</v>
      </c>
      <c r="AY34" s="69">
        <f>SUMIFS(Drivers!BB:BB,Drivers!$E:$E,$D34)</f>
        <v>0</v>
      </c>
      <c r="AZ34" s="69">
        <f>SUMIFS(Drivers!BC:BC,Drivers!$E:$E,$D34)</f>
        <v>0</v>
      </c>
      <c r="BA34" s="69">
        <f>SUMIFS(Drivers!BD:BD,Drivers!$E:$E,$D34)</f>
        <v>0</v>
      </c>
      <c r="BB34" s="69">
        <f>SUMIFS(Drivers!BE:BE,Drivers!$E:$E,$D34)</f>
        <v>0</v>
      </c>
      <c r="BC34" s="69">
        <f>SUMIFS(Drivers!BF:BF,Drivers!$E:$E,$D34)</f>
        <v>0</v>
      </c>
      <c r="BD34" s="69">
        <f>SUMIFS(Drivers!BG:BG,Drivers!$E:$E,$D34)</f>
        <v>0</v>
      </c>
      <c r="BE34" s="69">
        <f>SUMIFS(Drivers!BH:BH,Drivers!$E:$E,$D34)</f>
        <v>0</v>
      </c>
      <c r="BF34" s="69">
        <f>SUMIFS(Drivers!BI:BI,Drivers!$E:$E,$D34)</f>
        <v>0</v>
      </c>
      <c r="BG34" s="69">
        <f>SUMIFS(Drivers!BJ:BJ,Drivers!$E:$E,$D34)</f>
        <v>0</v>
      </c>
      <c r="BH34" s="69">
        <f>SUMIFS(Drivers!BK:BK,Drivers!$E:$E,$D34)</f>
        <v>0</v>
      </c>
      <c r="BI34" s="69">
        <f>SUMIFS(Drivers!BL:BL,Drivers!$E:$E,$D34)</f>
        <v>0</v>
      </c>
      <c r="BJ34" s="69">
        <f>SUMIFS(Drivers!BM:BM,Drivers!$E:$E,$D34)</f>
        <v>0</v>
      </c>
      <c r="BK34" s="69">
        <f>SUMIFS(Drivers!BN:BN,Drivers!$E:$E,$D34)</f>
        <v>0</v>
      </c>
      <c r="BL34" s="69">
        <f>SUMIFS(Drivers!BO:BO,Drivers!$E:$E,$D34)</f>
        <v>0</v>
      </c>
      <c r="BM34" s="69">
        <f>SUMIFS(Drivers!BP:BP,Drivers!$E:$E,$D34)</f>
        <v>0</v>
      </c>
      <c r="BN34" s="69">
        <f>SUMIFS(Drivers!BQ:BQ,Drivers!$E:$E,$D34)</f>
        <v>0</v>
      </c>
      <c r="BO34" s="69">
        <f>SUMIFS(Drivers!BR:BR,Drivers!$E:$E,$D34)</f>
        <v>0</v>
      </c>
      <c r="BP34" s="69">
        <f>SUMIFS(Drivers!BS:BS,Drivers!$E:$E,$D34)</f>
        <v>0</v>
      </c>
      <c r="BQ34" s="69">
        <f>SUMIFS(Drivers!BT:BT,Drivers!$E:$E,$D34)</f>
        <v>0</v>
      </c>
      <c r="BR34" s="69">
        <f>SUMIFS(Drivers!BU:BU,Drivers!$E:$E,$D34)</f>
        <v>0</v>
      </c>
      <c r="BS34" s="69">
        <f>SUMIFS(Drivers!BV:BV,Drivers!$E:$E,$D34)</f>
        <v>0</v>
      </c>
      <c r="BT34" s="69">
        <f>SUMIFS(Drivers!BW:BW,Drivers!$E:$E,$D34)</f>
        <v>0</v>
      </c>
      <c r="BU34" s="69">
        <f>SUMIFS(Drivers!BX:BX,Drivers!$E:$E,$D34)</f>
        <v>0</v>
      </c>
      <c r="BV34" s="69">
        <f>SUMIFS(Drivers!BY:BY,Drivers!$E:$E,$D34)</f>
        <v>0</v>
      </c>
      <c r="BW34" s="69">
        <f>SUMIFS(Drivers!BZ:BZ,Drivers!$E:$E,$D34)</f>
        <v>0</v>
      </c>
      <c r="BX34" s="69">
        <f>SUMIFS(Drivers!CA:CA,Drivers!$E:$E,$D34)</f>
        <v>0</v>
      </c>
      <c r="BY34" s="69">
        <f>SUMIFS(Drivers!CB:CB,Drivers!$E:$E,$D34)</f>
        <v>0</v>
      </c>
      <c r="BZ34" s="69">
        <f>SUMIFS(Drivers!CC:CC,Drivers!$E:$E,$D34)</f>
        <v>0</v>
      </c>
      <c r="CC34" s="11">
        <f>SUMIFS($G34:$BZ34,$G$6:$BZ$6,"&gt;=" &amp; EOMONTH(CC$5,-2),$G$6:$BZ$6,"&lt;=" &amp; CC$5)</f>
        <v>0</v>
      </c>
      <c r="CD34" s="11">
        <f t="shared" ref="CD34:CZ34" si="108">SUMIFS($G34:$BZ34,$G$6:$BZ$6,"&gt;=" &amp; EOMONTH(CD$5,-2),$G$6:$BZ$6,"&lt;=" &amp; CD$5)</f>
        <v>0</v>
      </c>
      <c r="CE34" s="11">
        <f t="shared" si="108"/>
        <v>0</v>
      </c>
      <c r="CF34" s="11">
        <f t="shared" si="108"/>
        <v>0</v>
      </c>
      <c r="CG34" s="11">
        <f t="shared" si="108"/>
        <v>0</v>
      </c>
      <c r="CH34" s="11">
        <f t="shared" si="108"/>
        <v>0</v>
      </c>
      <c r="CI34" s="11">
        <f t="shared" si="108"/>
        <v>0</v>
      </c>
      <c r="CJ34" s="11">
        <f t="shared" si="108"/>
        <v>0</v>
      </c>
      <c r="CK34" s="11">
        <f t="shared" si="108"/>
        <v>0</v>
      </c>
      <c r="CL34" s="11">
        <f t="shared" si="108"/>
        <v>0</v>
      </c>
      <c r="CM34" s="11">
        <f t="shared" si="108"/>
        <v>0</v>
      </c>
      <c r="CN34" s="11">
        <f t="shared" si="108"/>
        <v>0</v>
      </c>
      <c r="CO34" s="11">
        <f t="shared" si="108"/>
        <v>0</v>
      </c>
      <c r="CP34" s="11">
        <f t="shared" si="108"/>
        <v>0</v>
      </c>
      <c r="CQ34" s="11">
        <f t="shared" si="108"/>
        <v>0</v>
      </c>
      <c r="CR34" s="11">
        <f t="shared" si="108"/>
        <v>0</v>
      </c>
      <c r="CS34" s="11">
        <f t="shared" si="108"/>
        <v>0</v>
      </c>
      <c r="CT34" s="11">
        <f t="shared" si="108"/>
        <v>0</v>
      </c>
      <c r="CU34" s="11">
        <f t="shared" si="108"/>
        <v>0</v>
      </c>
      <c r="CV34" s="11">
        <f t="shared" si="108"/>
        <v>0</v>
      </c>
      <c r="CW34" s="11">
        <f t="shared" si="108"/>
        <v>0</v>
      </c>
      <c r="CX34" s="11">
        <f t="shared" si="108"/>
        <v>0</v>
      </c>
      <c r="CY34" s="11">
        <f t="shared" si="108"/>
        <v>0</v>
      </c>
      <c r="CZ34" s="11">
        <f t="shared" si="108"/>
        <v>0</v>
      </c>
      <c r="DC34" s="11">
        <f t="shared" ref="DC34:DH34" si="109">SUMIFS($G34:$BZ34,$G$6:$BZ$6,"&gt;=" &amp; EOMONTH(DC$5,-11),$G$6:$BZ$6,"&lt;=" &amp; DC$5)</f>
        <v>0</v>
      </c>
      <c r="DD34" s="11">
        <f t="shared" si="109"/>
        <v>0</v>
      </c>
      <c r="DE34" s="11">
        <f t="shared" si="109"/>
        <v>0</v>
      </c>
      <c r="DF34" s="11">
        <f t="shared" si="109"/>
        <v>0</v>
      </c>
      <c r="DG34" s="11">
        <f t="shared" si="109"/>
        <v>0</v>
      </c>
      <c r="DH34" s="11">
        <f t="shared" si="109"/>
        <v>0</v>
      </c>
    </row>
    <row r="35" spans="2:112" hidden="1" outlineLevel="2"/>
    <row r="36" spans="2:112" outlineLevel="2">
      <c r="C36" s="7" t="s">
        <v>12</v>
      </c>
      <c r="G36" s="118">
        <f>SUM(G37:G40)</f>
        <v>0</v>
      </c>
      <c r="H36" s="118">
        <f t="shared" ref="H36:BS36" si="110">SUM(H37:H40)</f>
        <v>0</v>
      </c>
      <c r="I36" s="118">
        <f t="shared" si="110"/>
        <v>0</v>
      </c>
      <c r="J36" s="118">
        <f t="shared" si="110"/>
        <v>0</v>
      </c>
      <c r="K36" s="118">
        <f t="shared" si="110"/>
        <v>0</v>
      </c>
      <c r="L36" s="118">
        <f t="shared" si="110"/>
        <v>0</v>
      </c>
      <c r="M36" s="118">
        <f t="shared" si="110"/>
        <v>0</v>
      </c>
      <c r="N36" s="118">
        <f t="shared" si="110"/>
        <v>0</v>
      </c>
      <c r="O36" s="118">
        <f t="shared" si="110"/>
        <v>0</v>
      </c>
      <c r="P36" s="118">
        <f t="shared" si="110"/>
        <v>0</v>
      </c>
      <c r="Q36" s="118">
        <f t="shared" si="110"/>
        <v>0</v>
      </c>
      <c r="R36" s="118">
        <f t="shared" si="110"/>
        <v>0</v>
      </c>
      <c r="S36" s="118">
        <f t="shared" si="110"/>
        <v>0</v>
      </c>
      <c r="T36" s="118">
        <f t="shared" si="110"/>
        <v>0</v>
      </c>
      <c r="U36" s="118">
        <f t="shared" si="110"/>
        <v>0</v>
      </c>
      <c r="V36" s="118">
        <f t="shared" si="110"/>
        <v>0</v>
      </c>
      <c r="W36" s="118">
        <f t="shared" si="110"/>
        <v>0</v>
      </c>
      <c r="X36" s="118">
        <f t="shared" si="110"/>
        <v>0</v>
      </c>
      <c r="Y36" s="118">
        <f t="shared" si="110"/>
        <v>0</v>
      </c>
      <c r="Z36" s="118">
        <f t="shared" si="110"/>
        <v>0</v>
      </c>
      <c r="AA36" s="118">
        <f t="shared" si="110"/>
        <v>0</v>
      </c>
      <c r="AB36" s="118">
        <f t="shared" si="110"/>
        <v>0</v>
      </c>
      <c r="AC36" s="118">
        <f t="shared" si="110"/>
        <v>0</v>
      </c>
      <c r="AD36" s="118">
        <f t="shared" si="110"/>
        <v>77658.79166666657</v>
      </c>
      <c r="AE36" s="118">
        <f t="shared" si="110"/>
        <v>0</v>
      </c>
      <c r="AF36" s="118">
        <f t="shared" si="110"/>
        <v>0</v>
      </c>
      <c r="AG36" s="118">
        <f t="shared" si="110"/>
        <v>0</v>
      </c>
      <c r="AH36" s="118">
        <f t="shared" si="110"/>
        <v>0</v>
      </c>
      <c r="AI36" s="118">
        <f t="shared" si="110"/>
        <v>0</v>
      </c>
      <c r="AJ36" s="118">
        <f t="shared" si="110"/>
        <v>0</v>
      </c>
      <c r="AK36" s="118">
        <f t="shared" si="110"/>
        <v>0</v>
      </c>
      <c r="AL36" s="118">
        <f t="shared" si="110"/>
        <v>0</v>
      </c>
      <c r="AM36" s="118">
        <f t="shared" si="110"/>
        <v>0</v>
      </c>
      <c r="AN36" s="118">
        <f t="shared" si="110"/>
        <v>0</v>
      </c>
      <c r="AO36" s="118">
        <f t="shared" si="110"/>
        <v>0</v>
      </c>
      <c r="AP36" s="118">
        <f t="shared" si="110"/>
        <v>245466.29166666587</v>
      </c>
      <c r="AQ36" s="118">
        <f t="shared" si="110"/>
        <v>0</v>
      </c>
      <c r="AR36" s="118">
        <f t="shared" si="110"/>
        <v>0</v>
      </c>
      <c r="AS36" s="118">
        <f t="shared" si="110"/>
        <v>0</v>
      </c>
      <c r="AT36" s="118">
        <f t="shared" si="110"/>
        <v>0</v>
      </c>
      <c r="AU36" s="118">
        <f t="shared" si="110"/>
        <v>0</v>
      </c>
      <c r="AV36" s="118">
        <f t="shared" si="110"/>
        <v>0</v>
      </c>
      <c r="AW36" s="118">
        <f t="shared" si="110"/>
        <v>0</v>
      </c>
      <c r="AX36" s="118">
        <f t="shared" si="110"/>
        <v>0</v>
      </c>
      <c r="AY36" s="118">
        <f t="shared" si="110"/>
        <v>0</v>
      </c>
      <c r="AZ36" s="118">
        <f t="shared" si="110"/>
        <v>0</v>
      </c>
      <c r="BA36" s="118">
        <f t="shared" si="110"/>
        <v>0</v>
      </c>
      <c r="BB36" s="118">
        <f t="shared" si="110"/>
        <v>348410.66666666593</v>
      </c>
      <c r="BC36" s="118">
        <f t="shared" si="110"/>
        <v>0</v>
      </c>
      <c r="BD36" s="118">
        <f t="shared" si="110"/>
        <v>0</v>
      </c>
      <c r="BE36" s="118">
        <f t="shared" si="110"/>
        <v>0</v>
      </c>
      <c r="BF36" s="118">
        <f t="shared" si="110"/>
        <v>0</v>
      </c>
      <c r="BG36" s="118">
        <f t="shared" si="110"/>
        <v>0</v>
      </c>
      <c r="BH36" s="118">
        <f t="shared" si="110"/>
        <v>0</v>
      </c>
      <c r="BI36" s="118">
        <f t="shared" si="110"/>
        <v>0</v>
      </c>
      <c r="BJ36" s="118">
        <f t="shared" si="110"/>
        <v>0</v>
      </c>
      <c r="BK36" s="118">
        <f t="shared" si="110"/>
        <v>0</v>
      </c>
      <c r="BL36" s="118">
        <f t="shared" si="110"/>
        <v>0</v>
      </c>
      <c r="BM36" s="118">
        <f t="shared" si="110"/>
        <v>0</v>
      </c>
      <c r="BN36" s="118">
        <f t="shared" si="110"/>
        <v>360622.12499999814</v>
      </c>
      <c r="BO36" s="118">
        <f t="shared" si="110"/>
        <v>0</v>
      </c>
      <c r="BP36" s="118">
        <f t="shared" si="110"/>
        <v>0</v>
      </c>
      <c r="BQ36" s="118">
        <f t="shared" si="110"/>
        <v>0</v>
      </c>
      <c r="BR36" s="118">
        <f t="shared" si="110"/>
        <v>0</v>
      </c>
      <c r="BS36" s="118">
        <f t="shared" si="110"/>
        <v>0</v>
      </c>
      <c r="BT36" s="118">
        <f t="shared" ref="BT36:BZ36" si="111">SUM(BT37:BT40)</f>
        <v>0</v>
      </c>
      <c r="BU36" s="118">
        <f t="shared" si="111"/>
        <v>0</v>
      </c>
      <c r="BV36" s="118">
        <f t="shared" si="111"/>
        <v>0</v>
      </c>
      <c r="BW36" s="118">
        <f t="shared" si="111"/>
        <v>0</v>
      </c>
      <c r="BX36" s="118">
        <f t="shared" si="111"/>
        <v>0</v>
      </c>
      <c r="BY36" s="118">
        <f t="shared" si="111"/>
        <v>0</v>
      </c>
      <c r="BZ36" s="118">
        <f t="shared" si="111"/>
        <v>360622.12499999814</v>
      </c>
      <c r="CC36" s="118">
        <f t="shared" ref="CC36:CZ36" si="112">SUM(CC37:CC40)</f>
        <v>0</v>
      </c>
      <c r="CD36" s="118">
        <f t="shared" si="112"/>
        <v>0</v>
      </c>
      <c r="CE36" s="118">
        <f t="shared" si="112"/>
        <v>0</v>
      </c>
      <c r="CF36" s="118">
        <f t="shared" si="112"/>
        <v>0</v>
      </c>
      <c r="CG36" s="118">
        <f t="shared" si="112"/>
        <v>0</v>
      </c>
      <c r="CH36" s="118">
        <f t="shared" si="112"/>
        <v>0</v>
      </c>
      <c r="CI36" s="118">
        <f t="shared" si="112"/>
        <v>0</v>
      </c>
      <c r="CJ36" s="118">
        <f t="shared" si="112"/>
        <v>77658.79166666657</v>
      </c>
      <c r="CK36" s="118">
        <f t="shared" si="112"/>
        <v>0</v>
      </c>
      <c r="CL36" s="118">
        <f t="shared" si="112"/>
        <v>0</v>
      </c>
      <c r="CM36" s="118">
        <f t="shared" si="112"/>
        <v>0</v>
      </c>
      <c r="CN36" s="118">
        <f t="shared" si="112"/>
        <v>245466.29166666587</v>
      </c>
      <c r="CO36" s="118">
        <f t="shared" si="112"/>
        <v>0</v>
      </c>
      <c r="CP36" s="118">
        <f t="shared" si="112"/>
        <v>0</v>
      </c>
      <c r="CQ36" s="118">
        <f t="shared" si="112"/>
        <v>0</v>
      </c>
      <c r="CR36" s="118">
        <f t="shared" si="112"/>
        <v>348410.66666666593</v>
      </c>
      <c r="CS36" s="118">
        <f t="shared" si="112"/>
        <v>0</v>
      </c>
      <c r="CT36" s="118">
        <f t="shared" si="112"/>
        <v>0</v>
      </c>
      <c r="CU36" s="118">
        <f t="shared" si="112"/>
        <v>0</v>
      </c>
      <c r="CV36" s="118">
        <f t="shared" si="112"/>
        <v>360622.12499999814</v>
      </c>
      <c r="CW36" s="118">
        <f t="shared" si="112"/>
        <v>0</v>
      </c>
      <c r="CX36" s="118">
        <f t="shared" si="112"/>
        <v>0</v>
      </c>
      <c r="CY36" s="118">
        <f t="shared" si="112"/>
        <v>0</v>
      </c>
      <c r="CZ36" s="118">
        <f t="shared" si="112"/>
        <v>360622.12499999814</v>
      </c>
      <c r="DC36" s="118">
        <f t="shared" ref="DC36:DG36" si="113">SUM(DC37:DC40)</f>
        <v>0</v>
      </c>
      <c r="DD36" s="118">
        <f t="shared" si="113"/>
        <v>77658.79166666657</v>
      </c>
      <c r="DE36" s="118">
        <f t="shared" si="113"/>
        <v>245466.29166666587</v>
      </c>
      <c r="DF36" s="118">
        <f t="shared" si="113"/>
        <v>348410.66666666593</v>
      </c>
      <c r="DG36" s="118">
        <f t="shared" si="113"/>
        <v>360622.12499999814</v>
      </c>
      <c r="DH36" s="118">
        <f t="shared" ref="DH36" si="114">SUM(DH37:DH40)</f>
        <v>360622.12499999814</v>
      </c>
    </row>
    <row r="37" spans="2:112" ht="3.6" customHeight="1" outlineLevel="3">
      <c r="C37" s="7"/>
    </row>
    <row r="38" spans="2:112" outlineLevel="3">
      <c r="D38" t="s">
        <v>203</v>
      </c>
      <c r="G38" s="69">
        <f>SUMIFS(Drivers!J:J,Drivers!$E:$E,$D38)</f>
        <v>0</v>
      </c>
      <c r="H38" s="69">
        <f>SUMIFS(Drivers!K:K,Drivers!$E:$E,$D38)</f>
        <v>0</v>
      </c>
      <c r="I38" s="69">
        <f>SUMIFS(Drivers!L:L,Drivers!$E:$E,$D38)</f>
        <v>0</v>
      </c>
      <c r="J38" s="69">
        <f>SUMIFS(Drivers!M:M,Drivers!$E:$E,$D38)</f>
        <v>0</v>
      </c>
      <c r="K38" s="69">
        <f>SUMIFS(Drivers!N:N,Drivers!$E:$E,$D38)</f>
        <v>0</v>
      </c>
      <c r="L38" s="69">
        <f>SUMIFS(Drivers!O:O,Drivers!$E:$E,$D38)</f>
        <v>0</v>
      </c>
      <c r="M38" s="69">
        <f>SUMIFS(Drivers!P:P,Drivers!$E:$E,$D38)</f>
        <v>0</v>
      </c>
      <c r="N38" s="69">
        <f>SUMIFS(Drivers!Q:Q,Drivers!$E:$E,$D38)</f>
        <v>0</v>
      </c>
      <c r="O38" s="69">
        <f>SUMIFS(Drivers!R:R,Drivers!$E:$E,$D38)</f>
        <v>0</v>
      </c>
      <c r="P38" s="69">
        <f>SUMIFS(Drivers!S:S,Drivers!$E:$E,$D38)</f>
        <v>0</v>
      </c>
      <c r="Q38" s="69">
        <f>SUMIFS(Drivers!T:T,Drivers!$E:$E,$D38)</f>
        <v>0</v>
      </c>
      <c r="R38" s="69">
        <f>SUMIFS(Drivers!U:U,Drivers!$E:$E,$D38)</f>
        <v>0</v>
      </c>
      <c r="S38" s="69">
        <f>SUMIFS(Drivers!V:V,Drivers!$E:$E,$D38)</f>
        <v>0</v>
      </c>
      <c r="T38" s="69">
        <f>SUMIFS(Drivers!W:W,Drivers!$E:$E,$D38)</f>
        <v>0</v>
      </c>
      <c r="U38" s="69">
        <f>SUMIFS(Drivers!X:X,Drivers!$E:$E,$D38)</f>
        <v>0</v>
      </c>
      <c r="V38" s="69">
        <f>SUMIFS(Drivers!Y:Y,Drivers!$E:$E,$D38)</f>
        <v>0</v>
      </c>
      <c r="W38" s="69">
        <f>SUMIFS(Drivers!Z:Z,Drivers!$E:$E,$D38)</f>
        <v>0</v>
      </c>
      <c r="X38" s="69">
        <f>SUMIFS(Drivers!AA:AA,Drivers!$E:$E,$D38)</f>
        <v>0</v>
      </c>
      <c r="Y38" s="69">
        <f>SUMIFS(Drivers!AB:AB,Drivers!$E:$E,$D38)</f>
        <v>0</v>
      </c>
      <c r="Z38" s="69">
        <f>SUMIFS(Drivers!AC:AC,Drivers!$E:$E,$D38)</f>
        <v>0</v>
      </c>
      <c r="AA38" s="69">
        <f>SUMIFS(Drivers!AD:AD,Drivers!$E:$E,$D38)</f>
        <v>0</v>
      </c>
      <c r="AB38" s="69">
        <f>SUMIFS(Drivers!AE:AE,Drivers!$E:$E,$D38)</f>
        <v>0</v>
      </c>
      <c r="AC38" s="69">
        <f>SUMIFS(Drivers!AF:AF,Drivers!$E:$E,$D38)</f>
        <v>0</v>
      </c>
      <c r="AD38" s="69">
        <f>SUMIFS(Drivers!AG:AG,Drivers!$E:$E,$D38)</f>
        <v>77658.79166666657</v>
      </c>
      <c r="AE38" s="69">
        <f>SUMIFS(Drivers!AH:AH,Drivers!$E:$E,$D38)</f>
        <v>0</v>
      </c>
      <c r="AF38" s="69">
        <f>SUMIFS(Drivers!AI:AI,Drivers!$E:$E,$D38)</f>
        <v>0</v>
      </c>
      <c r="AG38" s="69">
        <f>SUMIFS(Drivers!AJ:AJ,Drivers!$E:$E,$D38)</f>
        <v>0</v>
      </c>
      <c r="AH38" s="69">
        <f>SUMIFS(Drivers!AK:AK,Drivers!$E:$E,$D38)</f>
        <v>0</v>
      </c>
      <c r="AI38" s="69">
        <f>SUMIFS(Drivers!AL:AL,Drivers!$E:$E,$D38)</f>
        <v>0</v>
      </c>
      <c r="AJ38" s="69">
        <f>SUMIFS(Drivers!AM:AM,Drivers!$E:$E,$D38)</f>
        <v>0</v>
      </c>
      <c r="AK38" s="69">
        <f>SUMIFS(Drivers!AN:AN,Drivers!$E:$E,$D38)</f>
        <v>0</v>
      </c>
      <c r="AL38" s="69">
        <f>SUMIFS(Drivers!AO:AO,Drivers!$E:$E,$D38)</f>
        <v>0</v>
      </c>
      <c r="AM38" s="69">
        <f>SUMIFS(Drivers!AP:AP,Drivers!$E:$E,$D38)</f>
        <v>0</v>
      </c>
      <c r="AN38" s="69">
        <f>SUMIFS(Drivers!AQ:AQ,Drivers!$E:$E,$D38)</f>
        <v>0</v>
      </c>
      <c r="AO38" s="69">
        <f>SUMIFS(Drivers!AR:AR,Drivers!$E:$E,$D38)</f>
        <v>0</v>
      </c>
      <c r="AP38" s="69">
        <f>SUMIFS(Drivers!AS:AS,Drivers!$E:$E,$D38)</f>
        <v>245466.29166666587</v>
      </c>
      <c r="AQ38" s="69">
        <f>SUMIFS(Drivers!AT:AT,Drivers!$E:$E,$D38)</f>
        <v>0</v>
      </c>
      <c r="AR38" s="69">
        <f>SUMIFS(Drivers!AU:AU,Drivers!$E:$E,$D38)</f>
        <v>0</v>
      </c>
      <c r="AS38" s="69">
        <f>SUMIFS(Drivers!AV:AV,Drivers!$E:$E,$D38)</f>
        <v>0</v>
      </c>
      <c r="AT38" s="69">
        <f>SUMIFS(Drivers!AW:AW,Drivers!$E:$E,$D38)</f>
        <v>0</v>
      </c>
      <c r="AU38" s="69">
        <f>SUMIFS(Drivers!AX:AX,Drivers!$E:$E,$D38)</f>
        <v>0</v>
      </c>
      <c r="AV38" s="69">
        <f>SUMIFS(Drivers!AY:AY,Drivers!$E:$E,$D38)</f>
        <v>0</v>
      </c>
      <c r="AW38" s="69">
        <f>SUMIFS(Drivers!AZ:AZ,Drivers!$E:$E,$D38)</f>
        <v>0</v>
      </c>
      <c r="AX38" s="69">
        <f>SUMIFS(Drivers!BA:BA,Drivers!$E:$E,$D38)</f>
        <v>0</v>
      </c>
      <c r="AY38" s="69">
        <f>SUMIFS(Drivers!BB:BB,Drivers!$E:$E,$D38)</f>
        <v>0</v>
      </c>
      <c r="AZ38" s="69">
        <f>SUMIFS(Drivers!BC:BC,Drivers!$E:$E,$D38)</f>
        <v>0</v>
      </c>
      <c r="BA38" s="69">
        <f>SUMIFS(Drivers!BD:BD,Drivers!$E:$E,$D38)</f>
        <v>0</v>
      </c>
      <c r="BB38" s="69">
        <f>SUMIFS(Drivers!BE:BE,Drivers!$E:$E,$D38)</f>
        <v>348410.66666666593</v>
      </c>
      <c r="BC38" s="69">
        <f>SUMIFS(Drivers!BF:BF,Drivers!$E:$E,$D38)</f>
        <v>0</v>
      </c>
      <c r="BD38" s="69">
        <f>SUMIFS(Drivers!BG:BG,Drivers!$E:$E,$D38)</f>
        <v>0</v>
      </c>
      <c r="BE38" s="69">
        <f>SUMIFS(Drivers!BH:BH,Drivers!$E:$E,$D38)</f>
        <v>0</v>
      </c>
      <c r="BF38" s="69">
        <f>SUMIFS(Drivers!BI:BI,Drivers!$E:$E,$D38)</f>
        <v>0</v>
      </c>
      <c r="BG38" s="69">
        <f>SUMIFS(Drivers!BJ:BJ,Drivers!$E:$E,$D38)</f>
        <v>0</v>
      </c>
      <c r="BH38" s="69">
        <f>SUMIFS(Drivers!BK:BK,Drivers!$E:$E,$D38)</f>
        <v>0</v>
      </c>
      <c r="BI38" s="69">
        <f>SUMIFS(Drivers!BL:BL,Drivers!$E:$E,$D38)</f>
        <v>0</v>
      </c>
      <c r="BJ38" s="69">
        <f>SUMIFS(Drivers!BM:BM,Drivers!$E:$E,$D38)</f>
        <v>0</v>
      </c>
      <c r="BK38" s="69">
        <f>SUMIFS(Drivers!BN:BN,Drivers!$E:$E,$D38)</f>
        <v>0</v>
      </c>
      <c r="BL38" s="69">
        <f>SUMIFS(Drivers!BO:BO,Drivers!$E:$E,$D38)</f>
        <v>0</v>
      </c>
      <c r="BM38" s="69">
        <f>SUMIFS(Drivers!BP:BP,Drivers!$E:$E,$D38)</f>
        <v>0</v>
      </c>
      <c r="BN38" s="69">
        <f>SUMIFS(Drivers!BQ:BQ,Drivers!$E:$E,$D38)</f>
        <v>360622.12499999814</v>
      </c>
      <c r="BO38" s="69">
        <f>SUMIFS(Drivers!BR:BR,Drivers!$E:$E,$D38)</f>
        <v>0</v>
      </c>
      <c r="BP38" s="69">
        <f>SUMIFS(Drivers!BS:BS,Drivers!$E:$E,$D38)</f>
        <v>0</v>
      </c>
      <c r="BQ38" s="69">
        <f>SUMIFS(Drivers!BT:BT,Drivers!$E:$E,$D38)</f>
        <v>0</v>
      </c>
      <c r="BR38" s="69">
        <f>SUMIFS(Drivers!BU:BU,Drivers!$E:$E,$D38)</f>
        <v>0</v>
      </c>
      <c r="BS38" s="69">
        <f>SUMIFS(Drivers!BV:BV,Drivers!$E:$E,$D38)</f>
        <v>0</v>
      </c>
      <c r="BT38" s="69">
        <f>SUMIFS(Drivers!BW:BW,Drivers!$E:$E,$D38)</f>
        <v>0</v>
      </c>
      <c r="BU38" s="69">
        <f>SUMIFS(Drivers!BX:BX,Drivers!$E:$E,$D38)</f>
        <v>0</v>
      </c>
      <c r="BV38" s="69">
        <f>SUMIFS(Drivers!BY:BY,Drivers!$E:$E,$D38)</f>
        <v>0</v>
      </c>
      <c r="BW38" s="69">
        <f>SUMIFS(Drivers!BZ:BZ,Drivers!$E:$E,$D38)</f>
        <v>0</v>
      </c>
      <c r="BX38" s="69">
        <f>SUMIFS(Drivers!CA:CA,Drivers!$E:$E,$D38)</f>
        <v>0</v>
      </c>
      <c r="BY38" s="69">
        <f>SUMIFS(Drivers!CB:CB,Drivers!$E:$E,$D38)</f>
        <v>0</v>
      </c>
      <c r="BZ38" s="69">
        <f>SUMIFS(Drivers!CC:CC,Drivers!$E:$E,$D38)</f>
        <v>360622.12499999814</v>
      </c>
      <c r="CC38" s="11">
        <f>SUMIFS($G38:$BZ38,$G$6:$BZ$6,"&gt;=" &amp; EOMONTH(CC$5,-2),$G$6:$BZ$6,"&lt;=" &amp; CC$5)</f>
        <v>0</v>
      </c>
      <c r="CD38" s="11">
        <f t="shared" ref="CD38:CZ39" si="115">SUMIFS($G38:$BZ38,$G$6:$BZ$6,"&gt;=" &amp; EOMONTH(CD$5,-2),$G$6:$BZ$6,"&lt;=" &amp; CD$5)</f>
        <v>0</v>
      </c>
      <c r="CE38" s="11">
        <f t="shared" si="115"/>
        <v>0</v>
      </c>
      <c r="CF38" s="11">
        <f t="shared" si="115"/>
        <v>0</v>
      </c>
      <c r="CG38" s="11">
        <f t="shared" si="115"/>
        <v>0</v>
      </c>
      <c r="CH38" s="11">
        <f t="shared" si="115"/>
        <v>0</v>
      </c>
      <c r="CI38" s="11">
        <f t="shared" si="115"/>
        <v>0</v>
      </c>
      <c r="CJ38" s="11">
        <f t="shared" si="115"/>
        <v>77658.79166666657</v>
      </c>
      <c r="CK38" s="11">
        <f t="shared" si="115"/>
        <v>0</v>
      </c>
      <c r="CL38" s="11">
        <f t="shared" si="115"/>
        <v>0</v>
      </c>
      <c r="CM38" s="11">
        <f t="shared" si="115"/>
        <v>0</v>
      </c>
      <c r="CN38" s="11">
        <f t="shared" si="115"/>
        <v>245466.29166666587</v>
      </c>
      <c r="CO38" s="11">
        <f t="shared" si="115"/>
        <v>0</v>
      </c>
      <c r="CP38" s="11">
        <f t="shared" si="115"/>
        <v>0</v>
      </c>
      <c r="CQ38" s="11">
        <f t="shared" si="115"/>
        <v>0</v>
      </c>
      <c r="CR38" s="11">
        <f t="shared" si="115"/>
        <v>348410.66666666593</v>
      </c>
      <c r="CS38" s="11">
        <f t="shared" si="115"/>
        <v>0</v>
      </c>
      <c r="CT38" s="11">
        <f t="shared" si="115"/>
        <v>0</v>
      </c>
      <c r="CU38" s="11">
        <f t="shared" si="115"/>
        <v>0</v>
      </c>
      <c r="CV38" s="11">
        <f t="shared" si="115"/>
        <v>360622.12499999814</v>
      </c>
      <c r="CW38" s="11">
        <f t="shared" si="115"/>
        <v>0</v>
      </c>
      <c r="CX38" s="11">
        <f t="shared" si="115"/>
        <v>0</v>
      </c>
      <c r="CY38" s="11">
        <f t="shared" si="115"/>
        <v>0</v>
      </c>
      <c r="CZ38" s="11">
        <f t="shared" si="115"/>
        <v>360622.12499999814</v>
      </c>
      <c r="DC38" s="11">
        <f t="shared" ref="DC38:DH39" si="116">SUMIFS($G38:$BZ38,$G$6:$BZ$6,"&gt;=" &amp; EOMONTH(DC$5,-11),$G$6:$BZ$6,"&lt;=" &amp; DC$5)</f>
        <v>0</v>
      </c>
      <c r="DD38" s="11">
        <f t="shared" si="116"/>
        <v>77658.79166666657</v>
      </c>
      <c r="DE38" s="11">
        <f t="shared" si="116"/>
        <v>245466.29166666587</v>
      </c>
      <c r="DF38" s="11">
        <f t="shared" si="116"/>
        <v>348410.66666666593</v>
      </c>
      <c r="DG38" s="11">
        <f t="shared" si="116"/>
        <v>360622.12499999814</v>
      </c>
      <c r="DH38" s="11">
        <f t="shared" si="116"/>
        <v>360622.12499999814</v>
      </c>
    </row>
    <row r="39" spans="2:112" outlineLevel="3">
      <c r="D39" t="s">
        <v>216</v>
      </c>
      <c r="G39" s="69">
        <f>SUMIFS(Drivers!J:J,Drivers!$E:$E,$D39)</f>
        <v>0</v>
      </c>
      <c r="H39" s="69">
        <f>SUMIFS(Drivers!K:K,Drivers!$E:$E,$D39)</f>
        <v>0</v>
      </c>
      <c r="I39" s="69">
        <f>SUMIFS(Drivers!L:L,Drivers!$E:$E,$D39)</f>
        <v>0</v>
      </c>
      <c r="J39" s="69">
        <f>SUMIFS(Drivers!M:M,Drivers!$E:$E,$D39)</f>
        <v>0</v>
      </c>
      <c r="K39" s="69">
        <f>SUMIFS(Drivers!N:N,Drivers!$E:$E,$D39)</f>
        <v>0</v>
      </c>
      <c r="L39" s="69">
        <f>SUMIFS(Drivers!O:O,Drivers!$E:$E,$D39)</f>
        <v>0</v>
      </c>
      <c r="M39" s="69">
        <f>SUMIFS(Drivers!P:P,Drivers!$E:$E,$D39)</f>
        <v>0</v>
      </c>
      <c r="N39" s="69">
        <f>SUMIFS(Drivers!Q:Q,Drivers!$E:$E,$D39)</f>
        <v>0</v>
      </c>
      <c r="O39" s="69">
        <f>SUMIFS(Drivers!R:R,Drivers!$E:$E,$D39)</f>
        <v>0</v>
      </c>
      <c r="P39" s="69">
        <f>SUMIFS(Drivers!S:S,Drivers!$E:$E,$D39)</f>
        <v>0</v>
      </c>
      <c r="Q39" s="69">
        <f>SUMIFS(Drivers!T:T,Drivers!$E:$E,$D39)</f>
        <v>0</v>
      </c>
      <c r="R39" s="69">
        <f>SUMIFS(Drivers!U:U,Drivers!$E:$E,$D39)</f>
        <v>0</v>
      </c>
      <c r="S39" s="69">
        <f>SUMIFS(Drivers!V:V,Drivers!$E:$E,$D39)</f>
        <v>0</v>
      </c>
      <c r="T39" s="69">
        <f>SUMIFS(Drivers!W:W,Drivers!$E:$E,$D39)</f>
        <v>0</v>
      </c>
      <c r="U39" s="69">
        <f>SUMIFS(Drivers!X:X,Drivers!$E:$E,$D39)</f>
        <v>0</v>
      </c>
      <c r="V39" s="69">
        <f>SUMIFS(Drivers!Y:Y,Drivers!$E:$E,$D39)</f>
        <v>0</v>
      </c>
      <c r="W39" s="69">
        <f>SUMIFS(Drivers!Z:Z,Drivers!$E:$E,$D39)</f>
        <v>0</v>
      </c>
      <c r="X39" s="69">
        <f>SUMIFS(Drivers!AA:AA,Drivers!$E:$E,$D39)</f>
        <v>0</v>
      </c>
      <c r="Y39" s="69">
        <f>SUMIFS(Drivers!AB:AB,Drivers!$E:$E,$D39)</f>
        <v>0</v>
      </c>
      <c r="Z39" s="69">
        <f>SUMIFS(Drivers!AC:AC,Drivers!$E:$E,$D39)</f>
        <v>0</v>
      </c>
      <c r="AA39" s="69">
        <f>SUMIFS(Drivers!AD:AD,Drivers!$E:$E,$D39)</f>
        <v>0</v>
      </c>
      <c r="AB39" s="69">
        <f>SUMIFS(Drivers!AE:AE,Drivers!$E:$E,$D39)</f>
        <v>0</v>
      </c>
      <c r="AC39" s="69">
        <f>SUMIFS(Drivers!AF:AF,Drivers!$E:$E,$D39)</f>
        <v>0</v>
      </c>
      <c r="AD39" s="69">
        <f>SUMIFS(Drivers!AG:AG,Drivers!$E:$E,$D39)</f>
        <v>0</v>
      </c>
      <c r="AE39" s="69">
        <f>SUMIFS(Drivers!AH:AH,Drivers!$E:$E,$D39)</f>
        <v>0</v>
      </c>
      <c r="AF39" s="69">
        <f>SUMIFS(Drivers!AI:AI,Drivers!$E:$E,$D39)</f>
        <v>0</v>
      </c>
      <c r="AG39" s="69">
        <f>SUMIFS(Drivers!AJ:AJ,Drivers!$E:$E,$D39)</f>
        <v>0</v>
      </c>
      <c r="AH39" s="69">
        <f>SUMIFS(Drivers!AK:AK,Drivers!$E:$E,$D39)</f>
        <v>0</v>
      </c>
      <c r="AI39" s="69">
        <f>SUMIFS(Drivers!AL:AL,Drivers!$E:$E,$D39)</f>
        <v>0</v>
      </c>
      <c r="AJ39" s="69">
        <f>SUMIFS(Drivers!AM:AM,Drivers!$E:$E,$D39)</f>
        <v>0</v>
      </c>
      <c r="AK39" s="69">
        <f>SUMIFS(Drivers!AN:AN,Drivers!$E:$E,$D39)</f>
        <v>0</v>
      </c>
      <c r="AL39" s="69">
        <f>SUMIFS(Drivers!AO:AO,Drivers!$E:$E,$D39)</f>
        <v>0</v>
      </c>
      <c r="AM39" s="69">
        <f>SUMIFS(Drivers!AP:AP,Drivers!$E:$E,$D39)</f>
        <v>0</v>
      </c>
      <c r="AN39" s="69">
        <f>SUMIFS(Drivers!AQ:AQ,Drivers!$E:$E,$D39)</f>
        <v>0</v>
      </c>
      <c r="AO39" s="69">
        <f>SUMIFS(Drivers!AR:AR,Drivers!$E:$E,$D39)</f>
        <v>0</v>
      </c>
      <c r="AP39" s="69">
        <f>SUMIFS(Drivers!AS:AS,Drivers!$E:$E,$D39)</f>
        <v>0</v>
      </c>
      <c r="AQ39" s="69">
        <f>SUMIFS(Drivers!AT:AT,Drivers!$E:$E,$D39)</f>
        <v>0</v>
      </c>
      <c r="AR39" s="69">
        <f>SUMIFS(Drivers!AU:AU,Drivers!$E:$E,$D39)</f>
        <v>0</v>
      </c>
      <c r="AS39" s="69">
        <f>SUMIFS(Drivers!AV:AV,Drivers!$E:$E,$D39)</f>
        <v>0</v>
      </c>
      <c r="AT39" s="69">
        <f>SUMIFS(Drivers!AW:AW,Drivers!$E:$E,$D39)</f>
        <v>0</v>
      </c>
      <c r="AU39" s="69">
        <f>SUMIFS(Drivers!AX:AX,Drivers!$E:$E,$D39)</f>
        <v>0</v>
      </c>
      <c r="AV39" s="69">
        <f>SUMIFS(Drivers!AY:AY,Drivers!$E:$E,$D39)</f>
        <v>0</v>
      </c>
      <c r="AW39" s="69">
        <f>SUMIFS(Drivers!AZ:AZ,Drivers!$E:$E,$D39)</f>
        <v>0</v>
      </c>
      <c r="AX39" s="69">
        <f>SUMIFS(Drivers!BA:BA,Drivers!$E:$E,$D39)</f>
        <v>0</v>
      </c>
      <c r="AY39" s="69">
        <f>SUMIFS(Drivers!BB:BB,Drivers!$E:$E,$D39)</f>
        <v>0</v>
      </c>
      <c r="AZ39" s="69">
        <f>SUMIFS(Drivers!BC:BC,Drivers!$E:$E,$D39)</f>
        <v>0</v>
      </c>
      <c r="BA39" s="69">
        <f>SUMIFS(Drivers!BD:BD,Drivers!$E:$E,$D39)</f>
        <v>0</v>
      </c>
      <c r="BB39" s="69">
        <f>SUMIFS(Drivers!BE:BE,Drivers!$E:$E,$D39)</f>
        <v>0</v>
      </c>
      <c r="BC39" s="69">
        <f>SUMIFS(Drivers!BF:BF,Drivers!$E:$E,$D39)</f>
        <v>0</v>
      </c>
      <c r="BD39" s="69">
        <f>SUMIFS(Drivers!BG:BG,Drivers!$E:$E,$D39)</f>
        <v>0</v>
      </c>
      <c r="BE39" s="69">
        <f>SUMIFS(Drivers!BH:BH,Drivers!$E:$E,$D39)</f>
        <v>0</v>
      </c>
      <c r="BF39" s="69">
        <f>SUMIFS(Drivers!BI:BI,Drivers!$E:$E,$D39)</f>
        <v>0</v>
      </c>
      <c r="BG39" s="69">
        <f>SUMIFS(Drivers!BJ:BJ,Drivers!$E:$E,$D39)</f>
        <v>0</v>
      </c>
      <c r="BH39" s="69">
        <f>SUMIFS(Drivers!BK:BK,Drivers!$E:$E,$D39)</f>
        <v>0</v>
      </c>
      <c r="BI39" s="69">
        <f>SUMIFS(Drivers!BL:BL,Drivers!$E:$E,$D39)</f>
        <v>0</v>
      </c>
      <c r="BJ39" s="69">
        <f>SUMIFS(Drivers!BM:BM,Drivers!$E:$E,$D39)</f>
        <v>0</v>
      </c>
      <c r="BK39" s="69">
        <f>SUMIFS(Drivers!BN:BN,Drivers!$E:$E,$D39)</f>
        <v>0</v>
      </c>
      <c r="BL39" s="69">
        <f>SUMIFS(Drivers!BO:BO,Drivers!$E:$E,$D39)</f>
        <v>0</v>
      </c>
      <c r="BM39" s="69">
        <f>SUMIFS(Drivers!BP:BP,Drivers!$E:$E,$D39)</f>
        <v>0</v>
      </c>
      <c r="BN39" s="69">
        <f>SUMIFS(Drivers!BQ:BQ,Drivers!$E:$E,$D39)</f>
        <v>0</v>
      </c>
      <c r="BO39" s="69">
        <f>SUMIFS(Drivers!BR:BR,Drivers!$E:$E,$D39)</f>
        <v>0</v>
      </c>
      <c r="BP39" s="69">
        <f>SUMIFS(Drivers!BS:BS,Drivers!$E:$E,$D39)</f>
        <v>0</v>
      </c>
      <c r="BQ39" s="69">
        <f>SUMIFS(Drivers!BT:BT,Drivers!$E:$E,$D39)</f>
        <v>0</v>
      </c>
      <c r="BR39" s="69">
        <f>SUMIFS(Drivers!BU:BU,Drivers!$E:$E,$D39)</f>
        <v>0</v>
      </c>
      <c r="BS39" s="69">
        <f>SUMIFS(Drivers!BV:BV,Drivers!$E:$E,$D39)</f>
        <v>0</v>
      </c>
      <c r="BT39" s="69">
        <f>SUMIFS(Drivers!BW:BW,Drivers!$E:$E,$D39)</f>
        <v>0</v>
      </c>
      <c r="BU39" s="69">
        <f>SUMIFS(Drivers!BX:BX,Drivers!$E:$E,$D39)</f>
        <v>0</v>
      </c>
      <c r="BV39" s="69">
        <f>SUMIFS(Drivers!BY:BY,Drivers!$E:$E,$D39)</f>
        <v>0</v>
      </c>
      <c r="BW39" s="69">
        <f>SUMIFS(Drivers!BZ:BZ,Drivers!$E:$E,$D39)</f>
        <v>0</v>
      </c>
      <c r="BX39" s="69">
        <f>SUMIFS(Drivers!CA:CA,Drivers!$E:$E,$D39)</f>
        <v>0</v>
      </c>
      <c r="BY39" s="69">
        <f>SUMIFS(Drivers!CB:CB,Drivers!$E:$E,$D39)</f>
        <v>0</v>
      </c>
      <c r="BZ39" s="69">
        <f>SUMIFS(Drivers!CC:CC,Drivers!$E:$E,$D39)</f>
        <v>0</v>
      </c>
      <c r="CC39" s="11">
        <f>SUMIFS($G39:$BZ39,$G$6:$BZ$6,"&gt;=" &amp; EOMONTH(CC$5,-2),$G$6:$BZ$6,"&lt;=" &amp; CC$5)</f>
        <v>0</v>
      </c>
      <c r="CD39" s="11">
        <f t="shared" si="115"/>
        <v>0</v>
      </c>
      <c r="CE39" s="11">
        <f t="shared" si="115"/>
        <v>0</v>
      </c>
      <c r="CF39" s="11">
        <f t="shared" si="115"/>
        <v>0</v>
      </c>
      <c r="CG39" s="11">
        <f t="shared" si="115"/>
        <v>0</v>
      </c>
      <c r="CH39" s="11">
        <f t="shared" si="115"/>
        <v>0</v>
      </c>
      <c r="CI39" s="11">
        <f t="shared" si="115"/>
        <v>0</v>
      </c>
      <c r="CJ39" s="11">
        <f t="shared" si="115"/>
        <v>0</v>
      </c>
      <c r="CK39" s="11">
        <f t="shared" si="115"/>
        <v>0</v>
      </c>
      <c r="CL39" s="11">
        <f t="shared" si="115"/>
        <v>0</v>
      </c>
      <c r="CM39" s="11">
        <f t="shared" si="115"/>
        <v>0</v>
      </c>
      <c r="CN39" s="11">
        <f t="shared" si="115"/>
        <v>0</v>
      </c>
      <c r="CO39" s="11">
        <f t="shared" si="115"/>
        <v>0</v>
      </c>
      <c r="CP39" s="11">
        <f t="shared" si="115"/>
        <v>0</v>
      </c>
      <c r="CQ39" s="11">
        <f t="shared" si="115"/>
        <v>0</v>
      </c>
      <c r="CR39" s="11">
        <f t="shared" si="115"/>
        <v>0</v>
      </c>
      <c r="CS39" s="11">
        <f t="shared" si="115"/>
        <v>0</v>
      </c>
      <c r="CT39" s="11">
        <f t="shared" si="115"/>
        <v>0</v>
      </c>
      <c r="CU39" s="11">
        <f t="shared" si="115"/>
        <v>0</v>
      </c>
      <c r="CV39" s="11">
        <f t="shared" si="115"/>
        <v>0</v>
      </c>
      <c r="CW39" s="11">
        <f t="shared" si="115"/>
        <v>0</v>
      </c>
      <c r="CX39" s="11">
        <f t="shared" si="115"/>
        <v>0</v>
      </c>
      <c r="CY39" s="11">
        <f t="shared" si="115"/>
        <v>0</v>
      </c>
      <c r="CZ39" s="11">
        <f t="shared" si="115"/>
        <v>0</v>
      </c>
      <c r="DC39" s="11">
        <f t="shared" si="116"/>
        <v>0</v>
      </c>
      <c r="DD39" s="11">
        <f t="shared" si="116"/>
        <v>0</v>
      </c>
      <c r="DE39" s="11">
        <f t="shared" si="116"/>
        <v>0</v>
      </c>
      <c r="DF39" s="11">
        <f t="shared" si="116"/>
        <v>0</v>
      </c>
      <c r="DG39" s="11">
        <f t="shared" si="116"/>
        <v>0</v>
      </c>
      <c r="DH39" s="11">
        <f>SUMIFS($G39:$BZ39,$G$6:$BZ$6,"&gt;=" &amp; EOMONTH(DH$5,-11),$G$6:$BZ$6,"&lt;=" &amp; DH$5)</f>
        <v>0</v>
      </c>
    </row>
    <row r="40" spans="2:112" ht="10.8" customHeight="1" outlineLevel="2"/>
    <row r="41" spans="2:112" outlineLevel="1">
      <c r="C41" s="7" t="s">
        <v>197</v>
      </c>
      <c r="G41" s="118">
        <f>G29</f>
        <v>0</v>
      </c>
      <c r="H41" s="118">
        <f t="shared" ref="H41:BS41" si="117">H29</f>
        <v>0</v>
      </c>
      <c r="I41" s="118">
        <f t="shared" si="117"/>
        <v>0</v>
      </c>
      <c r="J41" s="118">
        <f t="shared" si="117"/>
        <v>0</v>
      </c>
      <c r="K41" s="118">
        <f t="shared" si="117"/>
        <v>-15221.541666666668</v>
      </c>
      <c r="L41" s="118">
        <f t="shared" si="117"/>
        <v>-6092.541666666667</v>
      </c>
      <c r="M41" s="118">
        <f t="shared" si="117"/>
        <v>-6280.759057971014</v>
      </c>
      <c r="N41" s="118">
        <f t="shared" si="117"/>
        <v>-2625.5416666666633</v>
      </c>
      <c r="O41" s="118">
        <f t="shared" si="117"/>
        <v>-725.54166666666697</v>
      </c>
      <c r="P41" s="118">
        <f t="shared" si="117"/>
        <v>1174.4583333333403</v>
      </c>
      <c r="Q41" s="118">
        <f t="shared" si="117"/>
        <v>3074.4583333333467</v>
      </c>
      <c r="R41" s="118">
        <f t="shared" si="117"/>
        <v>7824.458333333333</v>
      </c>
      <c r="S41" s="118">
        <f t="shared" si="117"/>
        <v>9724.4583333333467</v>
      </c>
      <c r="T41" s="118">
        <f t="shared" si="117"/>
        <v>13286.958333333332</v>
      </c>
      <c r="U41" s="118">
        <f t="shared" si="117"/>
        <v>17102.791666666657</v>
      </c>
      <c r="V41" s="118">
        <f t="shared" si="117"/>
        <v>19889.458333333332</v>
      </c>
      <c r="W41" s="118">
        <f t="shared" si="117"/>
        <v>13807.375000000036</v>
      </c>
      <c r="X41" s="118">
        <f t="shared" si="117"/>
        <v>19697.374999999978</v>
      </c>
      <c r="Y41" s="118">
        <f t="shared" si="117"/>
        <v>23370.708333333387</v>
      </c>
      <c r="Z41" s="118">
        <f t="shared" si="117"/>
        <v>30654.041666666628</v>
      </c>
      <c r="AA41" s="118">
        <f t="shared" si="117"/>
        <v>32427.374999999978</v>
      </c>
      <c r="AB41" s="118">
        <f t="shared" si="117"/>
        <v>36259.04166666657</v>
      </c>
      <c r="AC41" s="118">
        <f t="shared" si="117"/>
        <v>44571.541666666737</v>
      </c>
      <c r="AD41" s="118">
        <f t="shared" si="117"/>
        <v>49844.041666666846</v>
      </c>
      <c r="AE41" s="118">
        <f t="shared" si="117"/>
        <v>52504.041666666737</v>
      </c>
      <c r="AF41" s="118">
        <f t="shared" si="117"/>
        <v>57364.874999999811</v>
      </c>
      <c r="AG41" s="118">
        <f t="shared" si="117"/>
        <v>67007.375000000029</v>
      </c>
      <c r="AH41" s="118">
        <f t="shared" si="117"/>
        <v>69192.374999999709</v>
      </c>
      <c r="AI41" s="118">
        <f t="shared" si="117"/>
        <v>71377.374999999811</v>
      </c>
      <c r="AJ41" s="118">
        <f t="shared" si="117"/>
        <v>72675.70833333311</v>
      </c>
      <c r="AK41" s="118">
        <f t="shared" si="117"/>
        <v>93417.375000000262</v>
      </c>
      <c r="AL41" s="118">
        <f t="shared" si="117"/>
        <v>95127.375000000029</v>
      </c>
      <c r="AM41" s="118">
        <f t="shared" si="117"/>
        <v>96837.375000000146</v>
      </c>
      <c r="AN41" s="118">
        <f t="shared" si="117"/>
        <v>98135.708333333445</v>
      </c>
      <c r="AO41" s="118">
        <f t="shared" si="117"/>
        <v>99434.041666666628</v>
      </c>
      <c r="AP41" s="118">
        <f t="shared" si="117"/>
        <v>108791.54166666641</v>
      </c>
      <c r="AQ41" s="118">
        <f t="shared" si="117"/>
        <v>110390.70833333355</v>
      </c>
      <c r="AR41" s="118">
        <f t="shared" si="117"/>
        <v>111578.20833333311</v>
      </c>
      <c r="AS41" s="118">
        <f t="shared" si="117"/>
        <v>112765.70833333311</v>
      </c>
      <c r="AT41" s="118">
        <f t="shared" si="117"/>
        <v>113953.20833333333</v>
      </c>
      <c r="AU41" s="118">
        <f t="shared" si="117"/>
        <v>115140.70833333311</v>
      </c>
      <c r="AV41" s="118">
        <f t="shared" si="117"/>
        <v>116328.20833333333</v>
      </c>
      <c r="AW41" s="118">
        <f t="shared" si="117"/>
        <v>117104.04166666651</v>
      </c>
      <c r="AX41" s="118">
        <f t="shared" si="117"/>
        <v>117879.87499999993</v>
      </c>
      <c r="AY41" s="118">
        <f t="shared" si="117"/>
        <v>118655.70833333333</v>
      </c>
      <c r="AZ41" s="118">
        <f t="shared" si="117"/>
        <v>119431.54166666651</v>
      </c>
      <c r="BA41" s="118">
        <f t="shared" si="117"/>
        <v>120207.37499999971</v>
      </c>
      <c r="BB41" s="118">
        <f t="shared" si="117"/>
        <v>120207.37499999971</v>
      </c>
      <c r="BC41" s="118">
        <f t="shared" si="117"/>
        <v>120207.37499999971</v>
      </c>
      <c r="BD41" s="118">
        <f t="shared" si="117"/>
        <v>120207.37499999971</v>
      </c>
      <c r="BE41" s="118">
        <f t="shared" si="117"/>
        <v>120207.37499999971</v>
      </c>
      <c r="BF41" s="118">
        <f t="shared" si="117"/>
        <v>120207.37499999971</v>
      </c>
      <c r="BG41" s="118">
        <f t="shared" si="117"/>
        <v>120207.37499999971</v>
      </c>
      <c r="BH41" s="118">
        <f t="shared" si="117"/>
        <v>120207.37499999971</v>
      </c>
      <c r="BI41" s="118">
        <f t="shared" si="117"/>
        <v>120207.37499999971</v>
      </c>
      <c r="BJ41" s="118">
        <f t="shared" si="117"/>
        <v>120207.37499999971</v>
      </c>
      <c r="BK41" s="118">
        <f t="shared" si="117"/>
        <v>120207.37499999971</v>
      </c>
      <c r="BL41" s="118">
        <f t="shared" si="117"/>
        <v>120207.37499999971</v>
      </c>
      <c r="BM41" s="118">
        <f t="shared" si="117"/>
        <v>120207.37499999971</v>
      </c>
      <c r="BN41" s="118">
        <f t="shared" si="117"/>
        <v>120207.37499999971</v>
      </c>
      <c r="BO41" s="118">
        <f t="shared" si="117"/>
        <v>120207.37499999971</v>
      </c>
      <c r="BP41" s="118">
        <f t="shared" si="117"/>
        <v>120207.37499999971</v>
      </c>
      <c r="BQ41" s="118">
        <f t="shared" si="117"/>
        <v>120207.37499999971</v>
      </c>
      <c r="BR41" s="118">
        <f t="shared" si="117"/>
        <v>120207.37499999971</v>
      </c>
      <c r="BS41" s="118">
        <f t="shared" si="117"/>
        <v>120207.37499999971</v>
      </c>
      <c r="BT41" s="118">
        <f t="shared" ref="BT41:BZ41" si="118">BT29</f>
        <v>120207.37499999971</v>
      </c>
      <c r="BU41" s="118">
        <f t="shared" si="118"/>
        <v>120207.37499999971</v>
      </c>
      <c r="BV41" s="118">
        <f t="shared" si="118"/>
        <v>120207.37499999971</v>
      </c>
      <c r="BW41" s="118">
        <f t="shared" si="118"/>
        <v>120207.37499999971</v>
      </c>
      <c r="BX41" s="118">
        <f t="shared" si="118"/>
        <v>120207.37499999971</v>
      </c>
      <c r="BY41" s="118">
        <f t="shared" si="118"/>
        <v>120207.37499999971</v>
      </c>
      <c r="BZ41" s="118">
        <f t="shared" si="118"/>
        <v>120207.37499999971</v>
      </c>
      <c r="CC41" s="118">
        <f>CC29</f>
        <v>0</v>
      </c>
      <c r="CD41" s="118">
        <f t="shared" ref="CD41:CZ41" si="119">CD29</f>
        <v>-21314.083333333336</v>
      </c>
      <c r="CE41" s="118">
        <f t="shared" si="119"/>
        <v>-9631.842391304348</v>
      </c>
      <c r="CF41" s="118">
        <f t="shared" si="119"/>
        <v>12073.375</v>
      </c>
      <c r="CG41" s="118">
        <f t="shared" si="119"/>
        <v>40114.20833333335</v>
      </c>
      <c r="CH41" s="118">
        <f t="shared" si="119"/>
        <v>53394.208333333292</v>
      </c>
      <c r="CI41" s="118">
        <f t="shared" si="119"/>
        <v>86452.125</v>
      </c>
      <c r="CJ41" s="118">
        <f t="shared" si="119"/>
        <v>130674.62500000047</v>
      </c>
      <c r="CK41" s="118">
        <f t="shared" si="119"/>
        <v>176876.2916666666</v>
      </c>
      <c r="CL41" s="118">
        <f t="shared" si="119"/>
        <v>213245.45833333273</v>
      </c>
      <c r="CM41" s="118">
        <f t="shared" si="119"/>
        <v>285382.12500000047</v>
      </c>
      <c r="CN41" s="118">
        <f t="shared" si="119"/>
        <v>306361.2916666664</v>
      </c>
      <c r="CO41" s="118">
        <f t="shared" si="119"/>
        <v>334734.62499999953</v>
      </c>
      <c r="CP41" s="118">
        <f t="shared" si="119"/>
        <v>345422.125</v>
      </c>
      <c r="CQ41" s="118">
        <f t="shared" si="119"/>
        <v>353639.625</v>
      </c>
      <c r="CR41" s="118">
        <f t="shared" si="119"/>
        <v>359846.29166666593</v>
      </c>
      <c r="CS41" s="118">
        <f t="shared" si="119"/>
        <v>360622.12499999913</v>
      </c>
      <c r="CT41" s="118">
        <f t="shared" si="119"/>
        <v>360622.12499999913</v>
      </c>
      <c r="CU41" s="118">
        <f t="shared" si="119"/>
        <v>360622.12499999913</v>
      </c>
      <c r="CV41" s="118">
        <f t="shared" si="119"/>
        <v>360622.12499999913</v>
      </c>
      <c r="CW41" s="118">
        <f t="shared" si="119"/>
        <v>360622.12499999913</v>
      </c>
      <c r="CX41" s="118">
        <f t="shared" si="119"/>
        <v>360622.12499999913</v>
      </c>
      <c r="CY41" s="118">
        <f t="shared" si="119"/>
        <v>360622.12499999913</v>
      </c>
      <c r="CZ41" s="118">
        <f t="shared" si="119"/>
        <v>360622.12499999913</v>
      </c>
      <c r="DC41" s="118">
        <f>DC29</f>
        <v>-18872.550724637687</v>
      </c>
      <c r="DD41" s="118">
        <f t="shared" ref="DD41:DH41" si="120">DD29</f>
        <v>310635.16666666628</v>
      </c>
      <c r="DE41" s="118">
        <f t="shared" si="120"/>
        <v>981865.16666666348</v>
      </c>
      <c r="DF41" s="118">
        <f t="shared" si="120"/>
        <v>1393642.6666666637</v>
      </c>
      <c r="DG41" s="118">
        <f t="shared" si="120"/>
        <v>1442488.4999999925</v>
      </c>
      <c r="DH41" s="118">
        <f t="shared" si="120"/>
        <v>1442488.4999999925</v>
      </c>
    </row>
    <row r="42" spans="2:112" outlineLevel="1">
      <c r="C42" s="92" t="s">
        <v>198</v>
      </c>
      <c r="G42" s="93">
        <f t="shared" ref="G42:BR42" si="121">IFERROR(G41/G11,0)</f>
        <v>0</v>
      </c>
      <c r="H42" s="93">
        <f t="shared" si="121"/>
        <v>0</v>
      </c>
      <c r="I42" s="93">
        <f t="shared" si="121"/>
        <v>0</v>
      </c>
      <c r="J42" s="93">
        <f t="shared" si="121"/>
        <v>0</v>
      </c>
      <c r="K42" s="93">
        <f t="shared" si="121"/>
        <v>0</v>
      </c>
      <c r="L42" s="93">
        <f t="shared" si="121"/>
        <v>0</v>
      </c>
      <c r="M42" s="93">
        <f t="shared" si="121"/>
        <v>0</v>
      </c>
      <c r="N42" s="93">
        <f t="shared" si="121"/>
        <v>-8.3714177320752731E-2</v>
      </c>
      <c r="O42" s="93">
        <f t="shared" si="121"/>
        <v>-1.5422372840379709E-2</v>
      </c>
      <c r="P42" s="93">
        <f t="shared" si="121"/>
        <v>1.8723529399806978E-2</v>
      </c>
      <c r="Q42" s="93">
        <f t="shared" si="121"/>
        <v>3.9211070743918983E-2</v>
      </c>
      <c r="R42" s="93">
        <f t="shared" si="121"/>
        <v>6.2407056971171646E-2</v>
      </c>
      <c r="S42" s="93">
        <f t="shared" si="121"/>
        <v>6.8938764742634107E-2</v>
      </c>
      <c r="T42" s="93">
        <f t="shared" si="121"/>
        <v>7.7068820932509316E-2</v>
      </c>
      <c r="U42" s="93">
        <f t="shared" si="121"/>
        <v>8.3192768161800296E-2</v>
      </c>
      <c r="V42" s="93">
        <f t="shared" si="121"/>
        <v>8.7013145990788451E-2</v>
      </c>
      <c r="W42" s="93">
        <f t="shared" si="121"/>
        <v>5.4882733391096568E-2</v>
      </c>
      <c r="X42" s="93">
        <f t="shared" si="121"/>
        <v>6.4833114608779385E-2</v>
      </c>
      <c r="Y42" s="93">
        <f t="shared" si="121"/>
        <v>6.9944055356955873E-2</v>
      </c>
      <c r="Z42" s="93">
        <f t="shared" si="121"/>
        <v>7.4900936205266472E-2</v>
      </c>
      <c r="AA42" s="93">
        <f t="shared" si="121"/>
        <v>7.6498192115637437E-2</v>
      </c>
      <c r="AB42" s="93">
        <f t="shared" si="121"/>
        <v>7.9015181669458812E-2</v>
      </c>
      <c r="AC42" s="93">
        <f t="shared" si="121"/>
        <v>8.1904276465301837E-2</v>
      </c>
      <c r="AD42" s="93">
        <f t="shared" si="121"/>
        <v>8.3978767150845388E-2</v>
      </c>
      <c r="AE42" s="93">
        <f t="shared" si="121"/>
        <v>8.5305056259180223E-2</v>
      </c>
      <c r="AF42" s="93">
        <f t="shared" si="121"/>
        <v>8.6830666239778101E-2</v>
      </c>
      <c r="AG42" s="93">
        <f t="shared" si="121"/>
        <v>8.8103019686136874E-2</v>
      </c>
      <c r="AH42" s="93">
        <f t="shared" si="121"/>
        <v>8.8868718268763733E-2</v>
      </c>
      <c r="AI42" s="93">
        <f t="shared" si="121"/>
        <v>8.9599749408598314E-2</v>
      </c>
      <c r="AJ42" s="93">
        <f t="shared" si="121"/>
        <v>9.0018661835498212E-2</v>
      </c>
      <c r="AK42" s="93">
        <f t="shared" si="121"/>
        <v>9.0760952253893912E-2</v>
      </c>
      <c r="AL42" s="93">
        <f t="shared" si="121"/>
        <v>9.1172165229353466E-2</v>
      </c>
      <c r="AM42" s="93">
        <f t="shared" si="121"/>
        <v>9.1572402034972966E-2</v>
      </c>
      <c r="AN42" s="93">
        <f t="shared" si="121"/>
        <v>9.1869222158993069E-2</v>
      </c>
      <c r="AO42" s="93">
        <f t="shared" si="121"/>
        <v>9.2160146331369777E-2</v>
      </c>
      <c r="AP42" s="93">
        <f t="shared" si="121"/>
        <v>9.2573973712199512E-2</v>
      </c>
      <c r="AQ42" s="93">
        <f t="shared" si="121"/>
        <v>9.2891475329495835E-2</v>
      </c>
      <c r="AR42" s="93">
        <f t="shared" si="121"/>
        <v>9.3122718181601685E-2</v>
      </c>
      <c r="AS42" s="93">
        <f t="shared" si="121"/>
        <v>9.3350208656611269E-2</v>
      </c>
      <c r="AT42" s="93">
        <f t="shared" si="121"/>
        <v>9.3574037354162934E-2</v>
      </c>
      <c r="AU42" s="93">
        <f t="shared" si="121"/>
        <v>9.3794291980525191E-2</v>
      </c>
      <c r="AV42" s="93">
        <f t="shared" si="121"/>
        <v>9.4011057463185985E-2</v>
      </c>
      <c r="AW42" s="93">
        <f t="shared" si="121"/>
        <v>9.4150832530950829E-2</v>
      </c>
      <c r="AX42" s="93">
        <f t="shared" si="121"/>
        <v>9.4289175784666945E-2</v>
      </c>
      <c r="AY42" s="93">
        <f t="shared" si="121"/>
        <v>9.4426109112837747E-2</v>
      </c>
      <c r="AZ42" s="93">
        <f t="shared" si="121"/>
        <v>9.4561653960075154E-2</v>
      </c>
      <c r="BA42" s="93">
        <f t="shared" si="121"/>
        <v>9.4695831338295636E-2</v>
      </c>
      <c r="BB42" s="93">
        <f t="shared" si="121"/>
        <v>9.4695831338295636E-2</v>
      </c>
      <c r="BC42" s="93">
        <f t="shared" si="121"/>
        <v>9.4695831338295636E-2</v>
      </c>
      <c r="BD42" s="93">
        <f t="shared" si="121"/>
        <v>9.4695831338295636E-2</v>
      </c>
      <c r="BE42" s="93">
        <f t="shared" si="121"/>
        <v>9.4695831338295636E-2</v>
      </c>
      <c r="BF42" s="93">
        <f t="shared" si="121"/>
        <v>9.4695831338295636E-2</v>
      </c>
      <c r="BG42" s="93">
        <f t="shared" si="121"/>
        <v>9.4695831338295636E-2</v>
      </c>
      <c r="BH42" s="93">
        <f t="shared" si="121"/>
        <v>9.4695831338295636E-2</v>
      </c>
      <c r="BI42" s="93">
        <f t="shared" si="121"/>
        <v>9.4695831338295636E-2</v>
      </c>
      <c r="BJ42" s="93">
        <f t="shared" si="121"/>
        <v>9.4695831338295636E-2</v>
      </c>
      <c r="BK42" s="93">
        <f t="shared" si="121"/>
        <v>9.4695831338295636E-2</v>
      </c>
      <c r="BL42" s="93">
        <f t="shared" si="121"/>
        <v>9.4695831338295636E-2</v>
      </c>
      <c r="BM42" s="93">
        <f t="shared" si="121"/>
        <v>9.4695831338295636E-2</v>
      </c>
      <c r="BN42" s="93">
        <f t="shared" si="121"/>
        <v>9.4695831338295636E-2</v>
      </c>
      <c r="BO42" s="93">
        <f t="shared" si="121"/>
        <v>9.4695831338295636E-2</v>
      </c>
      <c r="BP42" s="93">
        <f t="shared" si="121"/>
        <v>9.4695831338295636E-2</v>
      </c>
      <c r="BQ42" s="93">
        <f t="shared" si="121"/>
        <v>9.4695831338295636E-2</v>
      </c>
      <c r="BR42" s="93">
        <f t="shared" si="121"/>
        <v>9.4695831338295636E-2</v>
      </c>
      <c r="BS42" s="93">
        <f t="shared" ref="BS42:BZ42" si="122">IFERROR(BS41/BS11,0)</f>
        <v>9.4695831338295636E-2</v>
      </c>
      <c r="BT42" s="93">
        <f t="shared" si="122"/>
        <v>9.4695831338295636E-2</v>
      </c>
      <c r="BU42" s="93">
        <f t="shared" si="122"/>
        <v>9.4695831338295636E-2</v>
      </c>
      <c r="BV42" s="93">
        <f t="shared" si="122"/>
        <v>9.4695831338295636E-2</v>
      </c>
      <c r="BW42" s="93">
        <f t="shared" si="122"/>
        <v>9.4695831338295636E-2</v>
      </c>
      <c r="BX42" s="93">
        <f t="shared" si="122"/>
        <v>9.4695831338295636E-2</v>
      </c>
      <c r="BY42" s="93">
        <f t="shared" si="122"/>
        <v>9.4695831338295636E-2</v>
      </c>
      <c r="BZ42" s="93">
        <f t="shared" si="122"/>
        <v>9.4695831338295636E-2</v>
      </c>
      <c r="CC42" s="93">
        <f t="shared" ref="CC42:CZ42" si="123">IFERROR(CC41/CC11,0)</f>
        <v>0</v>
      </c>
      <c r="CD42" s="93">
        <f t="shared" si="123"/>
        <v>0</v>
      </c>
      <c r="CE42" s="93">
        <f t="shared" si="123"/>
        <v>-0.12284272949968236</v>
      </c>
      <c r="CF42" s="93">
        <f t="shared" si="123"/>
        <v>4.5301426044267935E-2</v>
      </c>
      <c r="CG42" s="93">
        <f t="shared" si="123"/>
        <v>7.7284876375782491E-2</v>
      </c>
      <c r="CH42" s="93">
        <f t="shared" si="123"/>
        <v>6.8106935368903165E-2</v>
      </c>
      <c r="CI42" s="93">
        <f t="shared" si="123"/>
        <v>7.4062079328566219E-2</v>
      </c>
      <c r="CJ42" s="93">
        <f t="shared" si="123"/>
        <v>8.1845093166375643E-2</v>
      </c>
      <c r="CK42" s="93">
        <f t="shared" si="123"/>
        <v>8.6844760789941772E-2</v>
      </c>
      <c r="CL42" s="93">
        <f t="shared" si="123"/>
        <v>8.9502807624626562E-2</v>
      </c>
      <c r="CM42" s="93">
        <f t="shared" si="123"/>
        <v>9.1172165229353577E-2</v>
      </c>
      <c r="CN42" s="93">
        <f t="shared" si="123"/>
        <v>9.2212987476442507E-2</v>
      </c>
      <c r="CO42" s="93">
        <f t="shared" si="123"/>
        <v>9.3122718181601727E-2</v>
      </c>
      <c r="CP42" s="93">
        <f t="shared" si="123"/>
        <v>9.3794291980525371E-2</v>
      </c>
      <c r="CQ42" s="93">
        <f t="shared" si="123"/>
        <v>9.4289175784667015E-2</v>
      </c>
      <c r="CR42" s="93">
        <f t="shared" si="123"/>
        <v>9.4651256207002002E-2</v>
      </c>
      <c r="CS42" s="93">
        <f t="shared" si="123"/>
        <v>9.4695831338295636E-2</v>
      </c>
      <c r="CT42" s="93">
        <f t="shared" si="123"/>
        <v>9.4695831338295636E-2</v>
      </c>
      <c r="CU42" s="93">
        <f t="shared" si="123"/>
        <v>9.4695831338295636E-2</v>
      </c>
      <c r="CV42" s="93">
        <f t="shared" si="123"/>
        <v>9.4695831338295636E-2</v>
      </c>
      <c r="CW42" s="93">
        <f t="shared" si="123"/>
        <v>9.4695831338295636E-2</v>
      </c>
      <c r="CX42" s="93">
        <f t="shared" si="123"/>
        <v>9.4695831338295636E-2</v>
      </c>
      <c r="CY42" s="93">
        <f t="shared" si="123"/>
        <v>9.4695831338295636E-2</v>
      </c>
      <c r="CZ42" s="93">
        <f t="shared" si="123"/>
        <v>9.4695831338295636E-2</v>
      </c>
      <c r="DC42" s="93">
        <f>IFERROR(DC41/DC11,0)</f>
        <v>-5.4715741942142807E-2</v>
      </c>
      <c r="DD42" s="93">
        <f t="shared" ref="DD42:DH42" si="124">IFERROR(DD41/DD11,0)</f>
        <v>7.6380912543396809E-2</v>
      </c>
      <c r="DE42" s="93">
        <f t="shared" si="124"/>
        <v>9.0313699892905594E-2</v>
      </c>
      <c r="DF42" s="93">
        <f t="shared" si="124"/>
        <v>9.3976366483160531E-2</v>
      </c>
      <c r="DG42" s="93">
        <f t="shared" si="124"/>
        <v>9.4695831338295372E-2</v>
      </c>
      <c r="DH42" s="93">
        <f t="shared" si="124"/>
        <v>9.4695831338295372E-2</v>
      </c>
    </row>
    <row r="43" spans="2:112" ht="13.2" customHeight="1" outlineLevel="1">
      <c r="C43" s="7"/>
    </row>
    <row r="44" spans="2:112" outlineLevel="1">
      <c r="C44" s="7" t="s">
        <v>23</v>
      </c>
      <c r="G44" s="118">
        <f>G29+G32-G36</f>
        <v>0</v>
      </c>
      <c r="H44" s="118">
        <f t="shared" ref="H44:BS44" si="125">H29+H32-H36</f>
        <v>0</v>
      </c>
      <c r="I44" s="118">
        <f t="shared" si="125"/>
        <v>0</v>
      </c>
      <c r="J44" s="118">
        <f t="shared" si="125"/>
        <v>0</v>
      </c>
      <c r="K44" s="118">
        <f t="shared" si="125"/>
        <v>-15221.541666666668</v>
      </c>
      <c r="L44" s="118">
        <f t="shared" si="125"/>
        <v>-6092.541666666667</v>
      </c>
      <c r="M44" s="118">
        <f t="shared" si="125"/>
        <v>-6280.759057971014</v>
      </c>
      <c r="N44" s="118">
        <f t="shared" si="125"/>
        <v>-2625.5416666666633</v>
      </c>
      <c r="O44" s="118">
        <f t="shared" si="125"/>
        <v>-725.54166666666697</v>
      </c>
      <c r="P44" s="118">
        <f t="shared" si="125"/>
        <v>1174.4583333333403</v>
      </c>
      <c r="Q44" s="118">
        <f t="shared" si="125"/>
        <v>3074.4583333333467</v>
      </c>
      <c r="R44" s="118">
        <f t="shared" si="125"/>
        <v>7824.458333333333</v>
      </c>
      <c r="S44" s="118">
        <f t="shared" si="125"/>
        <v>9724.4583333333467</v>
      </c>
      <c r="T44" s="118">
        <f t="shared" si="125"/>
        <v>13286.958333333332</v>
      </c>
      <c r="U44" s="118">
        <f t="shared" si="125"/>
        <v>17102.791666666657</v>
      </c>
      <c r="V44" s="118">
        <f t="shared" si="125"/>
        <v>19889.458333333332</v>
      </c>
      <c r="W44" s="118">
        <f t="shared" si="125"/>
        <v>13807.375000000036</v>
      </c>
      <c r="X44" s="118">
        <f t="shared" si="125"/>
        <v>19697.374999999978</v>
      </c>
      <c r="Y44" s="118">
        <f t="shared" si="125"/>
        <v>23370.708333333387</v>
      </c>
      <c r="Z44" s="118">
        <f t="shared" si="125"/>
        <v>30654.041666666628</v>
      </c>
      <c r="AA44" s="118">
        <f t="shared" si="125"/>
        <v>32427.374999999978</v>
      </c>
      <c r="AB44" s="118">
        <f t="shared" si="125"/>
        <v>36259.04166666657</v>
      </c>
      <c r="AC44" s="118">
        <f t="shared" si="125"/>
        <v>44571.541666666737</v>
      </c>
      <c r="AD44" s="118">
        <f t="shared" si="125"/>
        <v>-27814.749999999724</v>
      </c>
      <c r="AE44" s="118">
        <f t="shared" si="125"/>
        <v>52504.041666666737</v>
      </c>
      <c r="AF44" s="118">
        <f t="shared" si="125"/>
        <v>57364.874999999811</v>
      </c>
      <c r="AG44" s="118">
        <f t="shared" si="125"/>
        <v>67007.375000000029</v>
      </c>
      <c r="AH44" s="118">
        <f t="shared" si="125"/>
        <v>69192.374999999709</v>
      </c>
      <c r="AI44" s="118">
        <f t="shared" si="125"/>
        <v>71377.374999999811</v>
      </c>
      <c r="AJ44" s="118">
        <f t="shared" si="125"/>
        <v>72675.70833333311</v>
      </c>
      <c r="AK44" s="118">
        <f t="shared" si="125"/>
        <v>93417.375000000262</v>
      </c>
      <c r="AL44" s="118">
        <f t="shared" si="125"/>
        <v>95127.375000000029</v>
      </c>
      <c r="AM44" s="118">
        <f t="shared" si="125"/>
        <v>96837.375000000146</v>
      </c>
      <c r="AN44" s="118">
        <f t="shared" si="125"/>
        <v>98135.708333333445</v>
      </c>
      <c r="AO44" s="118">
        <f t="shared" si="125"/>
        <v>99434.041666666628</v>
      </c>
      <c r="AP44" s="118">
        <f t="shared" si="125"/>
        <v>-136674.74999999948</v>
      </c>
      <c r="AQ44" s="118">
        <f t="shared" si="125"/>
        <v>110390.70833333355</v>
      </c>
      <c r="AR44" s="118">
        <f t="shared" si="125"/>
        <v>111578.20833333311</v>
      </c>
      <c r="AS44" s="118">
        <f t="shared" si="125"/>
        <v>112765.70833333311</v>
      </c>
      <c r="AT44" s="118">
        <f t="shared" si="125"/>
        <v>113953.20833333333</v>
      </c>
      <c r="AU44" s="118">
        <f t="shared" si="125"/>
        <v>115140.70833333311</v>
      </c>
      <c r="AV44" s="118">
        <f t="shared" si="125"/>
        <v>116328.20833333333</v>
      </c>
      <c r="AW44" s="118">
        <f t="shared" si="125"/>
        <v>117104.04166666651</v>
      </c>
      <c r="AX44" s="118">
        <f t="shared" si="125"/>
        <v>117879.87499999993</v>
      </c>
      <c r="AY44" s="118">
        <f t="shared" si="125"/>
        <v>118655.70833333333</v>
      </c>
      <c r="AZ44" s="118">
        <f t="shared" si="125"/>
        <v>119431.54166666651</v>
      </c>
      <c r="BA44" s="118">
        <f t="shared" si="125"/>
        <v>120207.37499999971</v>
      </c>
      <c r="BB44" s="118">
        <f t="shared" si="125"/>
        <v>-228203.29166666622</v>
      </c>
      <c r="BC44" s="118">
        <f t="shared" si="125"/>
        <v>120207.37499999971</v>
      </c>
      <c r="BD44" s="118">
        <f t="shared" si="125"/>
        <v>120207.37499999971</v>
      </c>
      <c r="BE44" s="118">
        <f t="shared" si="125"/>
        <v>120207.37499999971</v>
      </c>
      <c r="BF44" s="118">
        <f t="shared" si="125"/>
        <v>120207.37499999971</v>
      </c>
      <c r="BG44" s="118">
        <f t="shared" si="125"/>
        <v>120207.37499999971</v>
      </c>
      <c r="BH44" s="118">
        <f t="shared" si="125"/>
        <v>120207.37499999971</v>
      </c>
      <c r="BI44" s="118">
        <f t="shared" si="125"/>
        <v>120207.37499999971</v>
      </c>
      <c r="BJ44" s="118">
        <f t="shared" si="125"/>
        <v>120207.37499999971</v>
      </c>
      <c r="BK44" s="118">
        <f t="shared" si="125"/>
        <v>120207.37499999971</v>
      </c>
      <c r="BL44" s="118">
        <f t="shared" si="125"/>
        <v>120207.37499999971</v>
      </c>
      <c r="BM44" s="118">
        <f t="shared" si="125"/>
        <v>120207.37499999971</v>
      </c>
      <c r="BN44" s="118">
        <f t="shared" si="125"/>
        <v>-240414.74999999843</v>
      </c>
      <c r="BO44" s="118">
        <f t="shared" si="125"/>
        <v>120207.37499999971</v>
      </c>
      <c r="BP44" s="118">
        <f t="shared" si="125"/>
        <v>120207.37499999971</v>
      </c>
      <c r="BQ44" s="118">
        <f t="shared" si="125"/>
        <v>120207.37499999971</v>
      </c>
      <c r="BR44" s="118">
        <f t="shared" si="125"/>
        <v>120207.37499999971</v>
      </c>
      <c r="BS44" s="118">
        <f t="shared" si="125"/>
        <v>120207.37499999971</v>
      </c>
      <c r="BT44" s="118">
        <f t="shared" ref="BT44:BZ44" si="126">BT29+BT32-BT36</f>
        <v>120207.37499999971</v>
      </c>
      <c r="BU44" s="118">
        <f t="shared" si="126"/>
        <v>120207.37499999971</v>
      </c>
      <c r="BV44" s="118">
        <f t="shared" si="126"/>
        <v>120207.37499999971</v>
      </c>
      <c r="BW44" s="118">
        <f t="shared" si="126"/>
        <v>120207.37499999971</v>
      </c>
      <c r="BX44" s="118">
        <f t="shared" si="126"/>
        <v>120207.37499999971</v>
      </c>
      <c r="BY44" s="118">
        <f t="shared" si="126"/>
        <v>120207.37499999971</v>
      </c>
      <c r="BZ44" s="118">
        <f t="shared" si="126"/>
        <v>-240414.74999999843</v>
      </c>
      <c r="CC44" s="118">
        <f t="shared" ref="CC44:CZ44" si="127">CC29+CC32-CC36</f>
        <v>0</v>
      </c>
      <c r="CD44" s="118">
        <f t="shared" si="127"/>
        <v>-21314.083333333336</v>
      </c>
      <c r="CE44" s="118">
        <f t="shared" si="127"/>
        <v>-9631.842391304348</v>
      </c>
      <c r="CF44" s="118">
        <f t="shared" si="127"/>
        <v>12073.375</v>
      </c>
      <c r="CG44" s="118">
        <f t="shared" si="127"/>
        <v>40114.20833333335</v>
      </c>
      <c r="CH44" s="118">
        <f t="shared" si="127"/>
        <v>53394.208333333292</v>
      </c>
      <c r="CI44" s="118">
        <f t="shared" si="127"/>
        <v>86452.125</v>
      </c>
      <c r="CJ44" s="118">
        <f t="shared" si="127"/>
        <v>53015.833333333896</v>
      </c>
      <c r="CK44" s="118">
        <f t="shared" si="127"/>
        <v>176876.2916666666</v>
      </c>
      <c r="CL44" s="118">
        <f t="shared" si="127"/>
        <v>213245.45833333273</v>
      </c>
      <c r="CM44" s="118">
        <f t="shared" si="127"/>
        <v>285382.12500000047</v>
      </c>
      <c r="CN44" s="118">
        <f t="shared" si="127"/>
        <v>60895.000000000524</v>
      </c>
      <c r="CO44" s="118">
        <f t="shared" si="127"/>
        <v>334734.62499999953</v>
      </c>
      <c r="CP44" s="118">
        <f t="shared" si="127"/>
        <v>345422.125</v>
      </c>
      <c r="CQ44" s="118">
        <f t="shared" si="127"/>
        <v>353639.625</v>
      </c>
      <c r="CR44" s="118">
        <f t="shared" si="127"/>
        <v>11435.625</v>
      </c>
      <c r="CS44" s="118">
        <f t="shared" si="127"/>
        <v>360622.12499999913</v>
      </c>
      <c r="CT44" s="118">
        <f t="shared" si="127"/>
        <v>360622.12499999913</v>
      </c>
      <c r="CU44" s="118">
        <f t="shared" si="127"/>
        <v>360622.12499999913</v>
      </c>
      <c r="CV44" s="118">
        <f t="shared" si="127"/>
        <v>9.8953023552894592E-10</v>
      </c>
      <c r="CW44" s="118">
        <f t="shared" si="127"/>
        <v>360622.12499999913</v>
      </c>
      <c r="CX44" s="118">
        <f t="shared" si="127"/>
        <v>360622.12499999913</v>
      </c>
      <c r="CY44" s="118">
        <f t="shared" si="127"/>
        <v>360622.12499999913</v>
      </c>
      <c r="CZ44" s="118">
        <f t="shared" si="127"/>
        <v>9.8953023552894592E-10</v>
      </c>
      <c r="DC44" s="118">
        <f t="shared" ref="DC44:DG44" si="128">DC29+DC32-DC36</f>
        <v>-18872.550724637687</v>
      </c>
      <c r="DD44" s="118">
        <f t="shared" si="128"/>
        <v>232976.37499999971</v>
      </c>
      <c r="DE44" s="118">
        <f t="shared" si="128"/>
        <v>736398.87499999767</v>
      </c>
      <c r="DF44" s="118">
        <f t="shared" si="128"/>
        <v>1045231.9999999978</v>
      </c>
      <c r="DG44" s="118">
        <f t="shared" si="128"/>
        <v>1081866.3749999944</v>
      </c>
      <c r="DH44" s="118">
        <f t="shared" ref="DH44" si="129">DH29+DH32-DH36</f>
        <v>1081866.3749999944</v>
      </c>
    </row>
    <row r="45" spans="2:112" outlineLevel="1">
      <c r="C45" s="92" t="s">
        <v>195</v>
      </c>
      <c r="D45" s="136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C45" s="93"/>
      <c r="DD45" s="93">
        <f>IFERROR(ABS((DD44-DC44)/DC44),0)</f>
        <v>13.344721092515297</v>
      </c>
      <c r="DE45" s="93">
        <f>IFERROR(ABS((DE44-DD44)/DD44),0)</f>
        <v>2.1608306850855525</v>
      </c>
      <c r="DF45" s="93">
        <f>IFERROR(ABS((DF44-DE44)/DE44),0)</f>
        <v>0.41938293971456853</v>
      </c>
      <c r="DG45" s="93">
        <f>IFERROR(ABS((DG44-DF44)/DF44),0)</f>
        <v>3.5049036960212374E-2</v>
      </c>
      <c r="DH45" s="93">
        <f>IFERROR(ABS((DH44-DG44)/DG44),0)</f>
        <v>0</v>
      </c>
    </row>
    <row r="47" spans="2:112" ht="28.2" customHeight="1">
      <c r="B47" s="156" t="s">
        <v>141</v>
      </c>
      <c r="C47" s="156"/>
      <c r="D47" s="156"/>
      <c r="E47" s="156"/>
    </row>
    <row r="48" spans="2:112">
      <c r="B48" s="156"/>
      <c r="C48" s="156"/>
      <c r="D48" s="156"/>
      <c r="E48" s="156"/>
      <c r="CC48" s="1">
        <f>EOMONTH(G49,2)</f>
        <v>46112</v>
      </c>
      <c r="CD48" s="1">
        <f>EOMONTH(CC48,3)</f>
        <v>46203</v>
      </c>
      <c r="CE48" s="1">
        <f t="shared" ref="CE48" si="130">EOMONTH(CD48,3)</f>
        <v>46295</v>
      </c>
      <c r="CF48" s="1">
        <f t="shared" ref="CF48" si="131">EOMONTH(CE48,3)</f>
        <v>46387</v>
      </c>
      <c r="CG48" s="1">
        <f t="shared" ref="CG48" si="132">EOMONTH(CF48,3)</f>
        <v>46477</v>
      </c>
      <c r="CH48" s="1">
        <f t="shared" ref="CH48" si="133">EOMONTH(CG48,3)</f>
        <v>46568</v>
      </c>
      <c r="CI48" s="1">
        <f t="shared" ref="CI48" si="134">EOMONTH(CH48,3)</f>
        <v>46660</v>
      </c>
      <c r="CJ48" s="1">
        <f t="shared" ref="CJ48" si="135">EOMONTH(CI48,3)</f>
        <v>46752</v>
      </c>
      <c r="CK48" s="1">
        <f t="shared" ref="CK48" si="136">EOMONTH(CJ48,3)</f>
        <v>46843</v>
      </c>
      <c r="CL48" s="1">
        <f t="shared" ref="CL48" si="137">EOMONTH(CK48,3)</f>
        <v>46934</v>
      </c>
      <c r="CM48" s="1">
        <f t="shared" ref="CM48" si="138">EOMONTH(CL48,3)</f>
        <v>47026</v>
      </c>
      <c r="CN48" s="1">
        <f t="shared" ref="CN48" si="139">EOMONTH(CM48,3)</f>
        <v>47118</v>
      </c>
      <c r="CO48" s="1">
        <f t="shared" ref="CO48" si="140">EOMONTH(CN48,3)</f>
        <v>47208</v>
      </c>
      <c r="CP48" s="1">
        <f t="shared" ref="CP48" si="141">EOMONTH(CO48,3)</f>
        <v>47299</v>
      </c>
      <c r="CQ48" s="1">
        <f t="shared" ref="CQ48" si="142">EOMONTH(CP48,3)</f>
        <v>47391</v>
      </c>
      <c r="CR48" s="1">
        <f t="shared" ref="CR48" si="143">EOMONTH(CQ48,3)</f>
        <v>47483</v>
      </c>
      <c r="CS48" s="1">
        <f t="shared" ref="CS48" si="144">EOMONTH(CR48,3)</f>
        <v>47573</v>
      </c>
      <c r="CT48" s="1">
        <f t="shared" ref="CT48" si="145">EOMONTH(CS48,3)</f>
        <v>47664</v>
      </c>
      <c r="CU48" s="1">
        <f t="shared" ref="CU48" si="146">EOMONTH(CT48,3)</f>
        <v>47756</v>
      </c>
      <c r="CV48" s="1">
        <f t="shared" ref="CV48" si="147">EOMONTH(CU48,3)</f>
        <v>47848</v>
      </c>
      <c r="CW48" s="1">
        <f t="shared" ref="CW48" si="148">EOMONTH(CV48,3)</f>
        <v>47938</v>
      </c>
      <c r="CX48" s="1">
        <f t="shared" ref="CX48" si="149">EOMONTH(CW48,3)</f>
        <v>48029</v>
      </c>
      <c r="CY48" s="1">
        <f t="shared" ref="CY48" si="150">EOMONTH(CX48,3)</f>
        <v>48121</v>
      </c>
      <c r="CZ48" s="1">
        <f t="shared" ref="CZ48" si="151">EOMONTH(CY48,3)</f>
        <v>48213</v>
      </c>
      <c r="DC48" s="1">
        <f>EOMONTH(G49,11)</f>
        <v>46387</v>
      </c>
      <c r="DD48" s="1">
        <f>EOMONTH(DC48,12)</f>
        <v>46752</v>
      </c>
      <c r="DE48" s="1">
        <f t="shared" ref="DE48" si="152">EOMONTH(DD48,12)</f>
        <v>47118</v>
      </c>
      <c r="DF48" s="1">
        <f t="shared" ref="DF48" si="153">EOMONTH(DE48,12)</f>
        <v>47483</v>
      </c>
      <c r="DG48" s="1">
        <f t="shared" ref="DG48" si="154">EOMONTH(DF48,12)</f>
        <v>47848</v>
      </c>
      <c r="DH48" s="1">
        <f t="shared" ref="DH48" si="155">EOMONTH(DG48,12)</f>
        <v>48213</v>
      </c>
    </row>
    <row r="49" spans="2:112">
      <c r="G49" s="3">
        <f>StartDate</f>
        <v>46053</v>
      </c>
      <c r="H49" s="3">
        <f>EOMONTH(G49,1)</f>
        <v>46081</v>
      </c>
      <c r="I49" s="3">
        <f t="shared" ref="I49" si="156">EOMONTH(H49,1)</f>
        <v>46112</v>
      </c>
      <c r="J49" s="3">
        <f t="shared" ref="J49" si="157">EOMONTH(I49,1)</f>
        <v>46142</v>
      </c>
      <c r="K49" s="3">
        <f t="shared" ref="K49" si="158">EOMONTH(J49,1)</f>
        <v>46173</v>
      </c>
      <c r="L49" s="3">
        <f t="shared" ref="L49" si="159">EOMONTH(K49,1)</f>
        <v>46203</v>
      </c>
      <c r="M49" s="3">
        <f t="shared" ref="M49" si="160">EOMONTH(L49,1)</f>
        <v>46234</v>
      </c>
      <c r="N49" s="3">
        <f t="shared" ref="N49" si="161">EOMONTH(M49,1)</f>
        <v>46265</v>
      </c>
      <c r="O49" s="3">
        <f t="shared" ref="O49" si="162">EOMONTH(N49,1)</f>
        <v>46295</v>
      </c>
      <c r="P49" s="3">
        <f t="shared" ref="P49" si="163">EOMONTH(O49,1)</f>
        <v>46326</v>
      </c>
      <c r="Q49" s="3">
        <f t="shared" ref="Q49" si="164">EOMONTH(P49,1)</f>
        <v>46356</v>
      </c>
      <c r="R49" s="3">
        <f t="shared" ref="R49" si="165">EOMONTH(Q49,1)</f>
        <v>46387</v>
      </c>
      <c r="S49" s="3">
        <f t="shared" ref="S49" si="166">EOMONTH(R49,1)</f>
        <v>46418</v>
      </c>
      <c r="T49" s="3">
        <f t="shared" ref="T49" si="167">EOMONTH(S49,1)</f>
        <v>46446</v>
      </c>
      <c r="U49" s="3">
        <f t="shared" ref="U49" si="168">EOMONTH(T49,1)</f>
        <v>46477</v>
      </c>
      <c r="V49" s="3">
        <f t="shared" ref="V49" si="169">EOMONTH(U49,1)</f>
        <v>46507</v>
      </c>
      <c r="W49" s="3">
        <f t="shared" ref="W49" si="170">EOMONTH(V49,1)</f>
        <v>46538</v>
      </c>
      <c r="X49" s="3">
        <f t="shared" ref="X49" si="171">EOMONTH(W49,1)</f>
        <v>46568</v>
      </c>
      <c r="Y49" s="3">
        <f t="shared" ref="Y49" si="172">EOMONTH(X49,1)</f>
        <v>46599</v>
      </c>
      <c r="Z49" s="3">
        <f t="shared" ref="Z49" si="173">EOMONTH(Y49,1)</f>
        <v>46630</v>
      </c>
      <c r="AA49" s="3">
        <f t="shared" ref="AA49" si="174">EOMONTH(Z49,1)</f>
        <v>46660</v>
      </c>
      <c r="AB49" s="3">
        <f t="shared" ref="AB49" si="175">EOMONTH(AA49,1)</f>
        <v>46691</v>
      </c>
      <c r="AC49" s="3">
        <f t="shared" ref="AC49" si="176">EOMONTH(AB49,1)</f>
        <v>46721</v>
      </c>
      <c r="AD49" s="3">
        <f t="shared" ref="AD49" si="177">EOMONTH(AC49,1)</f>
        <v>46752</v>
      </c>
      <c r="AE49" s="3">
        <f t="shared" ref="AE49" si="178">EOMONTH(AD49,1)</f>
        <v>46783</v>
      </c>
      <c r="AF49" s="3">
        <f t="shared" ref="AF49" si="179">EOMONTH(AE49,1)</f>
        <v>46812</v>
      </c>
      <c r="AG49" s="3">
        <f t="shared" ref="AG49" si="180">EOMONTH(AF49,1)</f>
        <v>46843</v>
      </c>
      <c r="AH49" s="3">
        <f t="shared" ref="AH49" si="181">EOMONTH(AG49,1)</f>
        <v>46873</v>
      </c>
      <c r="AI49" s="3">
        <f t="shared" ref="AI49" si="182">EOMONTH(AH49,1)</f>
        <v>46904</v>
      </c>
      <c r="AJ49" s="3">
        <f t="shared" ref="AJ49" si="183">EOMONTH(AI49,1)</f>
        <v>46934</v>
      </c>
      <c r="AK49" s="3">
        <f t="shared" ref="AK49" si="184">EOMONTH(AJ49,1)</f>
        <v>46965</v>
      </c>
      <c r="AL49" s="3">
        <f t="shared" ref="AL49" si="185">EOMONTH(AK49,1)</f>
        <v>46996</v>
      </c>
      <c r="AM49" s="3">
        <f t="shared" ref="AM49" si="186">EOMONTH(AL49,1)</f>
        <v>47026</v>
      </c>
      <c r="AN49" s="3">
        <f t="shared" ref="AN49" si="187">EOMONTH(AM49,1)</f>
        <v>47057</v>
      </c>
      <c r="AO49" s="3">
        <f t="shared" ref="AO49" si="188">EOMONTH(AN49,1)</f>
        <v>47087</v>
      </c>
      <c r="AP49" s="3">
        <f t="shared" ref="AP49" si="189">EOMONTH(AO49,1)</f>
        <v>47118</v>
      </c>
      <c r="AQ49" s="3">
        <f t="shared" ref="AQ49" si="190">EOMONTH(AP49,1)</f>
        <v>47149</v>
      </c>
      <c r="AR49" s="3">
        <f t="shared" ref="AR49" si="191">EOMONTH(AQ49,1)</f>
        <v>47177</v>
      </c>
      <c r="AS49" s="3">
        <f t="shared" ref="AS49" si="192">EOMONTH(AR49,1)</f>
        <v>47208</v>
      </c>
      <c r="AT49" s="3">
        <f t="shared" ref="AT49" si="193">EOMONTH(AS49,1)</f>
        <v>47238</v>
      </c>
      <c r="AU49" s="3">
        <f t="shared" ref="AU49" si="194">EOMONTH(AT49,1)</f>
        <v>47269</v>
      </c>
      <c r="AV49" s="3">
        <f t="shared" ref="AV49" si="195">EOMONTH(AU49,1)</f>
        <v>47299</v>
      </c>
      <c r="AW49" s="3">
        <f t="shared" ref="AW49" si="196">EOMONTH(AV49,1)</f>
        <v>47330</v>
      </c>
      <c r="AX49" s="3">
        <f t="shared" ref="AX49" si="197">EOMONTH(AW49,1)</f>
        <v>47361</v>
      </c>
      <c r="AY49" s="3">
        <f t="shared" ref="AY49" si="198">EOMONTH(AX49,1)</f>
        <v>47391</v>
      </c>
      <c r="AZ49" s="3">
        <f t="shared" ref="AZ49" si="199">EOMONTH(AY49,1)</f>
        <v>47422</v>
      </c>
      <c r="BA49" s="3">
        <f t="shared" ref="BA49" si="200">EOMONTH(AZ49,1)</f>
        <v>47452</v>
      </c>
      <c r="BB49" s="3">
        <f t="shared" ref="BB49" si="201">EOMONTH(BA49,1)</f>
        <v>47483</v>
      </c>
      <c r="BC49" s="3">
        <f t="shared" ref="BC49" si="202">EOMONTH(BB49,1)</f>
        <v>47514</v>
      </c>
      <c r="BD49" s="3">
        <f t="shared" ref="BD49" si="203">EOMONTH(BC49,1)</f>
        <v>47542</v>
      </c>
      <c r="BE49" s="3">
        <f t="shared" ref="BE49" si="204">EOMONTH(BD49,1)</f>
        <v>47573</v>
      </c>
      <c r="BF49" s="3">
        <f t="shared" ref="BF49" si="205">EOMONTH(BE49,1)</f>
        <v>47603</v>
      </c>
      <c r="BG49" s="3">
        <f t="shared" ref="BG49" si="206">EOMONTH(BF49,1)</f>
        <v>47634</v>
      </c>
      <c r="BH49" s="3">
        <f t="shared" ref="BH49" si="207">EOMONTH(BG49,1)</f>
        <v>47664</v>
      </c>
      <c r="BI49" s="3">
        <f t="shared" ref="BI49" si="208">EOMONTH(BH49,1)</f>
        <v>47695</v>
      </c>
      <c r="BJ49" s="3">
        <f t="shared" ref="BJ49" si="209">EOMONTH(BI49,1)</f>
        <v>47726</v>
      </c>
      <c r="BK49" s="3">
        <f t="shared" ref="BK49" si="210">EOMONTH(BJ49,1)</f>
        <v>47756</v>
      </c>
      <c r="BL49" s="3">
        <f t="shared" ref="BL49" si="211">EOMONTH(BK49,1)</f>
        <v>47787</v>
      </c>
      <c r="BM49" s="3">
        <f t="shared" ref="BM49" si="212">EOMONTH(BL49,1)</f>
        <v>47817</v>
      </c>
      <c r="BN49" s="3">
        <f t="shared" ref="BN49" si="213">EOMONTH(BM49,1)</f>
        <v>47848</v>
      </c>
      <c r="BO49" s="3">
        <f t="shared" ref="BO49" si="214">EOMONTH(BN49,1)</f>
        <v>47879</v>
      </c>
      <c r="BP49" s="3">
        <f t="shared" ref="BP49" si="215">EOMONTH(BO49,1)</f>
        <v>47907</v>
      </c>
      <c r="BQ49" s="3">
        <f t="shared" ref="BQ49" si="216">EOMONTH(BP49,1)</f>
        <v>47938</v>
      </c>
      <c r="BR49" s="3">
        <f t="shared" ref="BR49" si="217">EOMONTH(BQ49,1)</f>
        <v>47968</v>
      </c>
      <c r="BS49" s="3">
        <f t="shared" ref="BS49" si="218">EOMONTH(BR49,1)</f>
        <v>47999</v>
      </c>
      <c r="BT49" s="3">
        <f t="shared" ref="BT49" si="219">EOMONTH(BS49,1)</f>
        <v>48029</v>
      </c>
      <c r="BU49" s="3">
        <f t="shared" ref="BU49" si="220">EOMONTH(BT49,1)</f>
        <v>48060</v>
      </c>
      <c r="BV49" s="3">
        <f t="shared" ref="BV49" si="221">EOMONTH(BU49,1)</f>
        <v>48091</v>
      </c>
      <c r="BW49" s="3">
        <f t="shared" ref="BW49" si="222">EOMONTH(BV49,1)</f>
        <v>48121</v>
      </c>
      <c r="BX49" s="3">
        <f t="shared" ref="BX49" si="223">EOMONTH(BW49,1)</f>
        <v>48152</v>
      </c>
      <c r="BY49" s="3">
        <f t="shared" ref="BY49" si="224">EOMONTH(BX49,1)</f>
        <v>48182</v>
      </c>
      <c r="BZ49" s="3">
        <f t="shared" ref="BZ49" si="225">EOMONTH(BY49,1)</f>
        <v>48213</v>
      </c>
      <c r="CA49" s="1"/>
      <c r="CC49" s="10" t="str">
        <f>"Q"&amp; ROUNDUP(MONTH(CC48)/3,0) &amp;" " &amp;YEAR(CC48)</f>
        <v>Q1 2026</v>
      </c>
      <c r="CD49" s="10" t="str">
        <f t="shared" ref="CD49:CZ49" si="226">"Q"&amp; ROUNDUP(MONTH(CD48)/3,0) &amp;" " &amp;YEAR(CD48)</f>
        <v>Q2 2026</v>
      </c>
      <c r="CE49" s="10" t="str">
        <f t="shared" si="226"/>
        <v>Q3 2026</v>
      </c>
      <c r="CF49" s="10" t="str">
        <f t="shared" si="226"/>
        <v>Q4 2026</v>
      </c>
      <c r="CG49" s="10" t="str">
        <f t="shared" si="226"/>
        <v>Q1 2027</v>
      </c>
      <c r="CH49" s="10" t="str">
        <f t="shared" si="226"/>
        <v>Q2 2027</v>
      </c>
      <c r="CI49" s="10" t="str">
        <f t="shared" si="226"/>
        <v>Q3 2027</v>
      </c>
      <c r="CJ49" s="10" t="str">
        <f t="shared" si="226"/>
        <v>Q4 2027</v>
      </c>
      <c r="CK49" s="10" t="str">
        <f t="shared" si="226"/>
        <v>Q1 2028</v>
      </c>
      <c r="CL49" s="10" t="str">
        <f t="shared" si="226"/>
        <v>Q2 2028</v>
      </c>
      <c r="CM49" s="10" t="str">
        <f t="shared" si="226"/>
        <v>Q3 2028</v>
      </c>
      <c r="CN49" s="10" t="str">
        <f t="shared" si="226"/>
        <v>Q4 2028</v>
      </c>
      <c r="CO49" s="10" t="str">
        <f t="shared" si="226"/>
        <v>Q1 2029</v>
      </c>
      <c r="CP49" s="10" t="str">
        <f t="shared" si="226"/>
        <v>Q2 2029</v>
      </c>
      <c r="CQ49" s="10" t="str">
        <f t="shared" si="226"/>
        <v>Q3 2029</v>
      </c>
      <c r="CR49" s="10" t="str">
        <f t="shared" si="226"/>
        <v>Q4 2029</v>
      </c>
      <c r="CS49" s="10" t="str">
        <f t="shared" si="226"/>
        <v>Q1 2030</v>
      </c>
      <c r="CT49" s="10" t="str">
        <f t="shared" si="226"/>
        <v>Q2 2030</v>
      </c>
      <c r="CU49" s="10" t="str">
        <f t="shared" si="226"/>
        <v>Q3 2030</v>
      </c>
      <c r="CV49" s="10" t="str">
        <f t="shared" si="226"/>
        <v>Q4 2030</v>
      </c>
      <c r="CW49" s="10" t="str">
        <f t="shared" si="226"/>
        <v>Q1 2031</v>
      </c>
      <c r="CX49" s="10" t="str">
        <f t="shared" si="226"/>
        <v>Q2 2031</v>
      </c>
      <c r="CY49" s="10" t="str">
        <f t="shared" si="226"/>
        <v>Q3 2031</v>
      </c>
      <c r="CZ49" s="10" t="str">
        <f t="shared" si="226"/>
        <v>Q4 2031</v>
      </c>
      <c r="DC49" s="4">
        <f>YEAR(DC48)</f>
        <v>2026</v>
      </c>
      <c r="DD49" s="4">
        <f t="shared" ref="DD49:DH49" si="227">YEAR(DD48)</f>
        <v>2027</v>
      </c>
      <c r="DE49" s="4">
        <f t="shared" si="227"/>
        <v>2028</v>
      </c>
      <c r="DF49" s="4">
        <f t="shared" si="227"/>
        <v>2029</v>
      </c>
      <c r="DG49" s="4">
        <f t="shared" si="227"/>
        <v>2030</v>
      </c>
      <c r="DH49" s="4">
        <f t="shared" si="227"/>
        <v>2031</v>
      </c>
    </row>
    <row r="50" spans="2:112">
      <c r="B50" s="5"/>
      <c r="C50" s="2"/>
      <c r="D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C50" s="2"/>
      <c r="DD50" s="2"/>
      <c r="DE50" s="2"/>
      <c r="DF50" s="2"/>
      <c r="DG50" s="2"/>
      <c r="DH50" s="2"/>
    </row>
    <row r="51" spans="2:112">
      <c r="C51" s="7" t="s">
        <v>142</v>
      </c>
      <c r="G51" s="118">
        <f>SUM(G52:G55)</f>
        <v>0</v>
      </c>
      <c r="H51" s="118">
        <f t="shared" ref="H51:BS51" si="228">SUM(H52:H55)</f>
        <v>0</v>
      </c>
      <c r="I51" s="118">
        <f t="shared" si="228"/>
        <v>0</v>
      </c>
      <c r="J51" s="118">
        <f t="shared" si="228"/>
        <v>0</v>
      </c>
      <c r="K51" s="118">
        <f t="shared" si="228"/>
        <v>234778.45833333334</v>
      </c>
      <c r="L51" s="118">
        <f t="shared" si="228"/>
        <v>228685.91666666669</v>
      </c>
      <c r="M51" s="118">
        <f t="shared" si="228"/>
        <v>284206.33469202899</v>
      </c>
      <c r="N51" s="118">
        <f t="shared" si="228"/>
        <v>281580.79302536236</v>
      </c>
      <c r="O51" s="118">
        <f t="shared" si="228"/>
        <v>235010.32427536233</v>
      </c>
      <c r="P51" s="118">
        <f t="shared" si="228"/>
        <v>281766.08469202905</v>
      </c>
      <c r="Q51" s="118">
        <f t="shared" si="228"/>
        <v>298509.34510869568</v>
      </c>
      <c r="R51" s="118">
        <f t="shared" si="228"/>
        <v>292928.62635869568</v>
      </c>
      <c r="S51" s="118">
        <f t="shared" si="228"/>
        <v>334565.58469202905</v>
      </c>
      <c r="T51" s="118">
        <f t="shared" si="228"/>
        <v>361257.72010869574</v>
      </c>
      <c r="U51" s="118">
        <f t="shared" si="228"/>
        <v>424205.43885869574</v>
      </c>
      <c r="V51" s="118">
        <f t="shared" si="228"/>
        <v>476271.02219202905</v>
      </c>
      <c r="W51" s="118">
        <f t="shared" si="228"/>
        <v>473858.52219202905</v>
      </c>
      <c r="X51" s="118">
        <f t="shared" si="228"/>
        <v>509512.14719202905</v>
      </c>
      <c r="Y51" s="118">
        <f t="shared" si="228"/>
        <v>549102.73052536242</v>
      </c>
      <c r="Z51" s="118">
        <f t="shared" si="228"/>
        <v>609381.82427536242</v>
      </c>
      <c r="AA51" s="118">
        <f t="shared" si="228"/>
        <v>641545.57427536242</v>
      </c>
      <c r="AB51" s="118">
        <f t="shared" si="228"/>
        <v>723649.54302536231</v>
      </c>
      <c r="AC51" s="118">
        <f t="shared" si="228"/>
        <v>784177.33469202905</v>
      </c>
      <c r="AD51" s="118">
        <f t="shared" si="228"/>
        <v>849977.62635869591</v>
      </c>
      <c r="AE51" s="118">
        <f t="shared" si="228"/>
        <v>932370.34510869603</v>
      </c>
      <c r="AF51" s="118">
        <f t="shared" si="228"/>
        <v>866231.50135869591</v>
      </c>
      <c r="AG51" s="118">
        <f t="shared" si="228"/>
        <v>965151.37635869591</v>
      </c>
      <c r="AH51" s="118">
        <f t="shared" si="228"/>
        <v>1109813.7305253623</v>
      </c>
      <c r="AI51" s="118">
        <f t="shared" si="228"/>
        <v>1165234.8555253621</v>
      </c>
      <c r="AJ51" s="118">
        <f t="shared" si="228"/>
        <v>1208021.8867753618</v>
      </c>
      <c r="AK51" s="118">
        <f t="shared" si="228"/>
        <v>1333615.3867753621</v>
      </c>
      <c r="AL51" s="118">
        <f t="shared" si="228"/>
        <v>1458367.8138586956</v>
      </c>
      <c r="AM51" s="118">
        <f t="shared" si="228"/>
        <v>1555205.1888586958</v>
      </c>
      <c r="AN51" s="118">
        <f t="shared" si="228"/>
        <v>1653340.8971920293</v>
      </c>
      <c r="AO51" s="118">
        <f t="shared" si="228"/>
        <v>1782399.990942029</v>
      </c>
      <c r="AP51" s="118">
        <f t="shared" si="228"/>
        <v>1891191.5326086953</v>
      </c>
      <c r="AQ51" s="118">
        <f t="shared" si="228"/>
        <v>2017538.490942029</v>
      </c>
      <c r="AR51" s="118">
        <f t="shared" si="228"/>
        <v>1899870.2826086963</v>
      </c>
      <c r="AS51" s="118">
        <f t="shared" si="228"/>
        <v>1996416.1159420293</v>
      </c>
      <c r="AT51" s="118">
        <f t="shared" si="228"/>
        <v>2126325.5742753628</v>
      </c>
      <c r="AU51" s="118">
        <f t="shared" si="228"/>
        <v>2257686.1576086958</v>
      </c>
      <c r="AV51" s="118">
        <f t="shared" si="228"/>
        <v>2357794.4909420293</v>
      </c>
      <c r="AW51" s="118">
        <f t="shared" si="228"/>
        <v>2474898.5326086958</v>
      </c>
      <c r="AX51" s="118">
        <f t="shared" si="228"/>
        <v>2638623.3346920293</v>
      </c>
      <c r="AY51" s="118">
        <f t="shared" si="228"/>
        <v>2757279.0430253623</v>
      </c>
      <c r="AZ51" s="118">
        <f t="shared" si="228"/>
        <v>2847085.5326086953</v>
      </c>
      <c r="BA51" s="118">
        <f t="shared" si="228"/>
        <v>2980698.0846920284</v>
      </c>
      <c r="BB51" s="118">
        <f t="shared" si="228"/>
        <v>3100905.4596920284</v>
      </c>
      <c r="BC51" s="118">
        <f t="shared" si="228"/>
        <v>3207707.6576086949</v>
      </c>
      <c r="BD51" s="118">
        <f t="shared" si="228"/>
        <v>3009129.4180253618</v>
      </c>
      <c r="BE51" s="118">
        <f t="shared" si="228"/>
        <v>3129336.7930253614</v>
      </c>
      <c r="BF51" s="118">
        <f t="shared" si="228"/>
        <v>3249544.1680253614</v>
      </c>
      <c r="BG51" s="118">
        <f t="shared" si="228"/>
        <v>3369487.9180253614</v>
      </c>
      <c r="BH51" s="118">
        <f t="shared" si="228"/>
        <v>3460070.2409420274</v>
      </c>
      <c r="BI51" s="118">
        <f t="shared" si="228"/>
        <v>3610166.2930253604</v>
      </c>
      <c r="BJ51" s="118">
        <f t="shared" si="228"/>
        <v>3730373.6680253595</v>
      </c>
      <c r="BK51" s="118">
        <f t="shared" si="228"/>
        <v>3820955.9909420265</v>
      </c>
      <c r="BL51" s="118">
        <f t="shared" si="228"/>
        <v>3970788.4180253595</v>
      </c>
      <c r="BM51" s="118">
        <f t="shared" si="228"/>
        <v>4074775.9180253595</v>
      </c>
      <c r="BN51" s="118">
        <f t="shared" si="228"/>
        <v>4194983.2930253586</v>
      </c>
      <c r="BO51" s="118">
        <f t="shared" si="228"/>
        <v>4347366.7930253586</v>
      </c>
      <c r="BP51" s="118">
        <f t="shared" si="228"/>
        <v>4077326.990942027</v>
      </c>
      <c r="BQ51" s="118">
        <f t="shared" si="228"/>
        <v>4211203.1680253595</v>
      </c>
      <c r="BR51" s="118">
        <f t="shared" si="228"/>
        <v>4315190.6680253595</v>
      </c>
      <c r="BS51" s="118">
        <f t="shared" si="228"/>
        <v>4405772.9909420256</v>
      </c>
      <c r="BT51" s="118">
        <f t="shared" ref="BT51:BZ51" si="229">SUM(BT52:BT55)</f>
        <v>4571825.2930253595</v>
      </c>
      <c r="BU51" s="118">
        <f t="shared" si="229"/>
        <v>4692032.6680253586</v>
      </c>
      <c r="BV51" s="118">
        <f t="shared" si="229"/>
        <v>4812240.0430253576</v>
      </c>
      <c r="BW51" s="118">
        <f t="shared" si="229"/>
        <v>4948403.6680253576</v>
      </c>
      <c r="BX51" s="118">
        <f t="shared" si="229"/>
        <v>5022766.1159420237</v>
      </c>
      <c r="BY51" s="118">
        <f t="shared" si="229"/>
        <v>5156642.2930253576</v>
      </c>
      <c r="BZ51" s="118">
        <f t="shared" si="229"/>
        <v>5046392.0846920237</v>
      </c>
      <c r="CC51" s="118">
        <f t="shared" ref="CC51:CZ51" si="230">SUM(CC52:CC55)</f>
        <v>0</v>
      </c>
      <c r="CD51" s="118">
        <f t="shared" si="230"/>
        <v>228685.91666666669</v>
      </c>
      <c r="CE51" s="118">
        <f t="shared" si="230"/>
        <v>235010.32427536233</v>
      </c>
      <c r="CF51" s="118">
        <f t="shared" si="230"/>
        <v>292928.62635869568</v>
      </c>
      <c r="CG51" s="118">
        <f t="shared" si="230"/>
        <v>424205.43885869574</v>
      </c>
      <c r="CH51" s="118">
        <f t="shared" si="230"/>
        <v>509512.14719202905</v>
      </c>
      <c r="CI51" s="118">
        <f t="shared" si="230"/>
        <v>641545.57427536242</v>
      </c>
      <c r="CJ51" s="118">
        <f t="shared" si="230"/>
        <v>849977.62635869591</v>
      </c>
      <c r="CK51" s="118">
        <f t="shared" si="230"/>
        <v>965151.37635869591</v>
      </c>
      <c r="CL51" s="118">
        <f t="shared" si="230"/>
        <v>1208021.8867753618</v>
      </c>
      <c r="CM51" s="118">
        <f t="shared" si="230"/>
        <v>1555205.1888586958</v>
      </c>
      <c r="CN51" s="118">
        <f t="shared" si="230"/>
        <v>1891191.5326086953</v>
      </c>
      <c r="CO51" s="118">
        <f t="shared" si="230"/>
        <v>1996416.1159420293</v>
      </c>
      <c r="CP51" s="118">
        <f t="shared" si="230"/>
        <v>2357794.4909420293</v>
      </c>
      <c r="CQ51" s="118">
        <f t="shared" si="230"/>
        <v>2757279.0430253623</v>
      </c>
      <c r="CR51" s="118">
        <f t="shared" si="230"/>
        <v>3100905.4596920284</v>
      </c>
      <c r="CS51" s="118">
        <f t="shared" si="230"/>
        <v>3129336.7930253614</v>
      </c>
      <c r="CT51" s="118">
        <f t="shared" si="230"/>
        <v>3460070.2409420274</v>
      </c>
      <c r="CU51" s="118">
        <f t="shared" si="230"/>
        <v>3820955.9909420265</v>
      </c>
      <c r="CV51" s="118">
        <f t="shared" si="230"/>
        <v>4194983.2930253586</v>
      </c>
      <c r="CW51" s="118">
        <f t="shared" si="230"/>
        <v>4211203.1680253595</v>
      </c>
      <c r="CX51" s="118">
        <f t="shared" si="230"/>
        <v>4571825.2930253595</v>
      </c>
      <c r="CY51" s="118">
        <f t="shared" si="230"/>
        <v>4948403.6680253576</v>
      </c>
      <c r="CZ51" s="118">
        <f t="shared" si="230"/>
        <v>5046392.0846920237</v>
      </c>
      <c r="DC51" s="118">
        <f t="shared" ref="DC51:DH51" si="231">SUM(DC52:DC55)</f>
        <v>292928.62635869568</v>
      </c>
      <c r="DD51" s="118">
        <f t="shared" si="231"/>
        <v>849977.62635869591</v>
      </c>
      <c r="DE51" s="118">
        <f t="shared" si="231"/>
        <v>1891191.5326086953</v>
      </c>
      <c r="DF51" s="118">
        <f t="shared" si="231"/>
        <v>3100905.4596920284</v>
      </c>
      <c r="DG51" s="118">
        <f t="shared" si="231"/>
        <v>4194983.2930253586</v>
      </c>
      <c r="DH51" s="118">
        <f t="shared" si="231"/>
        <v>5046392.0846920237</v>
      </c>
    </row>
    <row r="52" spans="2:112">
      <c r="D52" t="s">
        <v>143</v>
      </c>
      <c r="G52" s="69">
        <f>SUMIFS(Drivers!J:J,Drivers!$E:$E,$D52)</f>
        <v>0</v>
      </c>
      <c r="H52" s="69">
        <f>SUMIFS(Drivers!K:K,Drivers!$E:$E,$D52)</f>
        <v>0</v>
      </c>
      <c r="I52" s="69">
        <f>SUMIFS(Drivers!L:L,Drivers!$E:$E,$D52)</f>
        <v>0</v>
      </c>
      <c r="J52" s="69">
        <f>SUMIFS(Drivers!M:M,Drivers!$E:$E,$D52)</f>
        <v>0</v>
      </c>
      <c r="K52" s="69">
        <f>SUMIFS(Drivers!N:N,Drivers!$E:$E,$D52)</f>
        <v>234778.45833333334</v>
      </c>
      <c r="L52" s="69">
        <f>SUMIFS(Drivers!O:O,Drivers!$E:$E,$D52)</f>
        <v>228685.91666666669</v>
      </c>
      <c r="M52" s="69">
        <f>SUMIFS(Drivers!P:P,Drivers!$E:$E,$D52)</f>
        <v>153613.85552536233</v>
      </c>
      <c r="N52" s="69">
        <f>SUMIFS(Drivers!Q:Q,Drivers!$E:$E,$D52)</f>
        <v>176775.55710193893</v>
      </c>
      <c r="O52" s="69">
        <f>SUMIFS(Drivers!R:R,Drivers!$E:$E,$D52)</f>
        <v>135068.76571680378</v>
      </c>
      <c r="P52" s="69">
        <f>SUMIFS(Drivers!S:S,Drivers!$E:$E,$D52)</f>
        <v>136893.28345329029</v>
      </c>
      <c r="Q52" s="69">
        <f>SUMIFS(Drivers!T:T,Drivers!$E:$E,$D52)</f>
        <v>104698.40197806506</v>
      </c>
      <c r="R52" s="69">
        <f>SUMIFS(Drivers!U:U,Drivers!$E:$E,$D52)</f>
        <v>109534.99966950653</v>
      </c>
      <c r="S52" s="69">
        <f>SUMIFS(Drivers!V:V,Drivers!$E:$E,$D52)</f>
        <v>112063.91689923625</v>
      </c>
      <c r="T52" s="69">
        <f>SUMIFS(Drivers!W:W,Drivers!$E:$E,$D52)</f>
        <v>134026.37157265964</v>
      </c>
      <c r="U52" s="69">
        <f>SUMIFS(Drivers!X:X,Drivers!$E:$E,$D52)</f>
        <v>114417.36295779484</v>
      </c>
      <c r="V52" s="69">
        <f>SUMIFS(Drivers!Y:Y,Drivers!$E:$E,$D52)</f>
        <v>140166.55147130834</v>
      </c>
      <c r="W52" s="69">
        <f>SUMIFS(Drivers!Z:Z,Drivers!$E:$E,$D52)</f>
        <v>101746.51002986697</v>
      </c>
      <c r="X52" s="69">
        <f>SUMIFS(Drivers!AA:AA,Drivers!$E:$E,$D52)</f>
        <v>139403.799556894</v>
      </c>
      <c r="Y52" s="69">
        <f>SUMIFS(Drivers!AB:AB,Drivers!$E:$E,$D52)</f>
        <v>126336.65338572285</v>
      </c>
      <c r="Z52" s="69">
        <f>SUMIFS(Drivers!AC:AC,Drivers!$E:$E,$D52)</f>
        <v>163057.07517626346</v>
      </c>
      <c r="AA52" s="69">
        <f>SUMIFS(Drivers!AD:AD,Drivers!$E:$E,$D52)</f>
        <v>217782.95006365082</v>
      </c>
      <c r="AB52" s="69">
        <f>SUMIFS(Drivers!AE:AE,Drivers!$E:$E,$D52)</f>
        <v>144536.353047885</v>
      </c>
      <c r="AC52" s="69">
        <f>SUMIFS(Drivers!AF:AF,Drivers!$E:$E,$D52)</f>
        <v>192811.75732716441</v>
      </c>
      <c r="AD52" s="69">
        <f>SUMIFS(Drivers!AG:AG,Drivers!$E:$E,$D52)</f>
        <v>181869.73356590339</v>
      </c>
      <c r="AE52" s="69">
        <f>SUMIFS(Drivers!AH:AH,Drivers!$E:$E,$D52)</f>
        <v>248116.29049157928</v>
      </c>
      <c r="AF52" s="69">
        <f>SUMIFS(Drivers!AI:AI,Drivers!$E:$E,$D52)</f>
        <v>156147.92343076831</v>
      </c>
      <c r="AG52" s="69">
        <f>SUMIFS(Drivers!AJ:AJ,Drivers!$E:$E,$D52)</f>
        <v>216426.63424157913</v>
      </c>
      <c r="AH52" s="69">
        <f>SUMIFS(Drivers!AK:AK,Drivers!$E:$E,$D52)</f>
        <v>274317.38491725456</v>
      </c>
      <c r="AI52" s="69">
        <f>SUMIFS(Drivers!AL:AL,Drivers!$E:$E,$D52)</f>
        <v>354569.86295779509</v>
      </c>
      <c r="AJ52" s="69">
        <f>SUMIFS(Drivers!AM:AM,Drivers!$E:$E,$D52)</f>
        <v>219669.72202311017</v>
      </c>
      <c r="AK52" s="69">
        <f>SUMIFS(Drivers!AN:AN,Drivers!$E:$E,$D52)</f>
        <v>319833.916054642</v>
      </c>
      <c r="AL52" s="69">
        <f>SUMIFS(Drivers!AO:AO,Drivers!$E:$E,$D52)</f>
        <v>402159.50496229972</v>
      </c>
      <c r="AM52" s="69">
        <f>SUMIFS(Drivers!AP:AP,Drivers!$E:$E,$D52)</f>
        <v>522134.94707941695</v>
      </c>
      <c r="AN52" s="69">
        <f>SUMIFS(Drivers!AQ:AQ,Drivers!$E:$E,$D52)</f>
        <v>598258.7181379759</v>
      </c>
      <c r="AO52" s="69">
        <f>SUMIFS(Drivers!AR:AR,Drivers!$E:$E,$D52)</f>
        <v>629312.05772130913</v>
      </c>
      <c r="AP52" s="69">
        <f>SUMIFS(Drivers!AS:AS,Drivers!$E:$E,$D52)</f>
        <v>754781.64927536261</v>
      </c>
      <c r="AQ52" s="69">
        <f>SUMIFS(Drivers!AT:AT,Drivers!$E:$E,$D52)</f>
        <v>815395.99736094871</v>
      </c>
      <c r="AR52" s="69">
        <f>SUMIFS(Drivers!AU:AU,Drivers!$E:$E,$D52)</f>
        <v>699229.7339600483</v>
      </c>
      <c r="AS52" s="69">
        <f>SUMIFS(Drivers!AV:AV,Drivers!$E:$E,$D52)</f>
        <v>805605.58823932719</v>
      </c>
      <c r="AT52" s="69">
        <f>SUMIFS(Drivers!AW:AW,Drivers!$E:$E,$D52)</f>
        <v>919316.83103212016</v>
      </c>
      <c r="AU52" s="69">
        <f>SUMIFS(Drivers!AX:AX,Drivers!$E:$E,$D52)</f>
        <v>1042537.712338426</v>
      </c>
      <c r="AV52" s="69">
        <f>SUMIFS(Drivers!AY:AY,Drivers!$E:$E,$D52)</f>
        <v>1151292.7529915792</v>
      </c>
      <c r="AW52" s="69">
        <f>SUMIFS(Drivers!AZ:AZ,Drivers!$E:$E,$D52)</f>
        <v>1273580.5016402276</v>
      </c>
      <c r="AX52" s="69">
        <f>SUMIFS(Drivers!BA:BA,Drivers!$E:$E,$D52)</f>
        <v>1385065.3645343718</v>
      </c>
      <c r="AY52" s="69">
        <f>SUMIFS(Drivers!BB:BB,Drivers!$E:$E,$D52)</f>
        <v>1519434.5708406779</v>
      </c>
      <c r="AZ52" s="69">
        <f>SUMIFS(Drivers!BC:BC,Drivers!$E:$E,$D52)</f>
        <v>1630219.4538924794</v>
      </c>
      <c r="BA52" s="69">
        <f>SUMIFS(Drivers!BD:BD,Drivers!$E:$E,$D52)</f>
        <v>1761473.5032731097</v>
      </c>
      <c r="BB52" s="69">
        <f>SUMIFS(Drivers!BE:BE,Drivers!$E:$E,$D52)</f>
        <v>1882565.3130704069</v>
      </c>
      <c r="BC52" s="69">
        <f>SUMIFS(Drivers!BF:BF,Drivers!$E:$E,$D52)</f>
        <v>2015610.7999510374</v>
      </c>
      <c r="BD52" s="69">
        <f>SUMIFS(Drivers!BG:BG,Drivers!$E:$E,$D52)</f>
        <v>1780587.3076650016</v>
      </c>
      <c r="BE52" s="69">
        <f>SUMIFS(Drivers!BH:BH,Drivers!$E:$E,$D52)</f>
        <v>1927037.9716289656</v>
      </c>
      <c r="BF52" s="69">
        <f>SUMIFS(Drivers!BI:BI,Drivers!$E:$E,$D52)</f>
        <v>2010800.0939262623</v>
      </c>
      <c r="BG52" s="69">
        <f>SUMIFS(Drivers!BJ:BJ,Drivers!$E:$E,$D52)</f>
        <v>2131897.8412235593</v>
      </c>
      <c r="BH52" s="69">
        <f>SUMIFS(Drivers!BK:BK,Drivers!$E:$E,$D52)</f>
        <v>2248723.4531041896</v>
      </c>
      <c r="BI52" s="69">
        <f>SUMIFS(Drivers!BL:BL,Drivers!$E:$E,$D52)</f>
        <v>2362374.2524848199</v>
      </c>
      <c r="BJ52" s="69">
        <f>SUMIFS(Drivers!BM:BM,Drivers!$E:$E,$D52)</f>
        <v>2508824.9164487831</v>
      </c>
      <c r="BK52" s="69">
        <f>SUMIFS(Drivers!BN:BN,Drivers!$E:$E,$D52)</f>
        <v>2625650.5283294138</v>
      </c>
      <c r="BL52" s="69">
        <f>SUMIFS(Drivers!BO:BO,Drivers!$E:$E,$D52)</f>
        <v>2713678.8485433776</v>
      </c>
      <c r="BM52" s="69">
        <f>SUMIFS(Drivers!BP:BP,Drivers!$E:$E,$D52)</f>
        <v>2877996.3875073413</v>
      </c>
      <c r="BN52" s="69">
        <f>SUMIFS(Drivers!BQ:BQ,Drivers!$E:$E,$D52)</f>
        <v>2961758.5098046381</v>
      </c>
      <c r="BO52" s="69">
        <f>SUMIFS(Drivers!BR:BR,Drivers!$E:$E,$D52)</f>
        <v>3106568.1112686018</v>
      </c>
      <c r="BP52" s="69">
        <f>SUMIFS(Drivers!BS:BS,Drivers!$E:$E,$D52)</f>
        <v>2862771.5981492344</v>
      </c>
      <c r="BQ52" s="69">
        <f>SUMIFS(Drivers!BT:BT,Drivers!$E:$E,$D52)</f>
        <v>2960202.5225298642</v>
      </c>
      <c r="BR52" s="69">
        <f>SUMIFS(Drivers!BU:BU,Drivers!$E:$E,$D52)</f>
        <v>3099161.2073271614</v>
      </c>
      <c r="BS52" s="69">
        <f>SUMIFS(Drivers!BV:BV,Drivers!$E:$E,$D52)</f>
        <v>3215986.8192077922</v>
      </c>
      <c r="BT52" s="69">
        <f>SUMIFS(Drivers!BW:BW,Drivers!$E:$E,$D52)</f>
        <v>3345593.868588422</v>
      </c>
      <c r="BU52" s="69">
        <f>SUMIFS(Drivers!BX:BX,Drivers!$E:$E,$D52)</f>
        <v>3492044.5325523857</v>
      </c>
      <c r="BV52" s="69">
        <f>SUMIFS(Drivers!BY:BY,Drivers!$E:$E,$D52)</f>
        <v>3575806.6548496825</v>
      </c>
      <c r="BW52" s="69">
        <f>SUMIFS(Drivers!BZ:BZ,Drivers!$E:$E,$D52)</f>
        <v>3679037.5271469792</v>
      </c>
      <c r="BX52" s="69">
        <f>SUMIFS(Drivers!CA:CA,Drivers!$E:$E,$D52)</f>
        <v>3813730.01402761</v>
      </c>
      <c r="BY52" s="69">
        <f>SUMIFS(Drivers!CB:CB,Drivers!$E:$E,$D52)</f>
        <v>3911160.9384082402</v>
      </c>
      <c r="BZ52" s="69">
        <f>SUMIFS(Drivers!CC:CC,Drivers!$E:$E,$D52)</f>
        <v>4856161.8940388709</v>
      </c>
      <c r="CC52" s="114">
        <f>INDEX($G52:$BZ52,MATCH(CC$5,$G$6:$BZ$6,0))</f>
        <v>0</v>
      </c>
      <c r="CD52" s="114">
        <f t="shared" ref="CD52:CZ54" si="232">INDEX($G52:$BZ52,MATCH(CD$5,$G$6:$BZ$6,0))</f>
        <v>228685.91666666669</v>
      </c>
      <c r="CE52" s="114">
        <f t="shared" si="232"/>
        <v>135068.76571680378</v>
      </c>
      <c r="CF52" s="114">
        <f t="shared" si="232"/>
        <v>109534.99966950653</v>
      </c>
      <c r="CG52" s="114">
        <f t="shared" si="232"/>
        <v>114417.36295779484</v>
      </c>
      <c r="CH52" s="114">
        <f t="shared" si="232"/>
        <v>139403.799556894</v>
      </c>
      <c r="CI52" s="114">
        <f t="shared" si="232"/>
        <v>217782.95006365082</v>
      </c>
      <c r="CJ52" s="114">
        <f t="shared" si="232"/>
        <v>181869.73356590339</v>
      </c>
      <c r="CK52" s="114">
        <f t="shared" si="232"/>
        <v>216426.63424157913</v>
      </c>
      <c r="CL52" s="114">
        <f t="shared" si="232"/>
        <v>219669.72202311017</v>
      </c>
      <c r="CM52" s="114">
        <f t="shared" si="232"/>
        <v>522134.94707941695</v>
      </c>
      <c r="CN52" s="114">
        <f t="shared" si="232"/>
        <v>754781.64927536261</v>
      </c>
      <c r="CO52" s="114">
        <f t="shared" si="232"/>
        <v>805605.58823932719</v>
      </c>
      <c r="CP52" s="114">
        <f t="shared" si="232"/>
        <v>1151292.7529915792</v>
      </c>
      <c r="CQ52" s="114">
        <f t="shared" si="232"/>
        <v>1519434.5708406779</v>
      </c>
      <c r="CR52" s="114">
        <f t="shared" si="232"/>
        <v>1882565.3130704069</v>
      </c>
      <c r="CS52" s="114">
        <f t="shared" si="232"/>
        <v>1927037.9716289656</v>
      </c>
      <c r="CT52" s="114">
        <f t="shared" si="232"/>
        <v>2248723.4531041896</v>
      </c>
      <c r="CU52" s="114">
        <f t="shared" si="232"/>
        <v>2625650.5283294138</v>
      </c>
      <c r="CV52" s="114">
        <f t="shared" si="232"/>
        <v>2961758.5098046381</v>
      </c>
      <c r="CW52" s="114">
        <f t="shared" si="232"/>
        <v>2960202.5225298642</v>
      </c>
      <c r="CX52" s="114">
        <f t="shared" si="232"/>
        <v>3345593.868588422</v>
      </c>
      <c r="CY52" s="114">
        <f t="shared" si="232"/>
        <v>3679037.5271469792</v>
      </c>
      <c r="CZ52" s="114">
        <f t="shared" si="232"/>
        <v>4856161.8940388709</v>
      </c>
      <c r="DC52" s="114">
        <f t="shared" ref="DC52:DH54" si="233">INDEX($G52:$BZ52,MATCH(DC$5,$G$6:$BZ$6,0))</f>
        <v>109534.99966950653</v>
      </c>
      <c r="DD52" s="114">
        <f t="shared" si="233"/>
        <v>181869.73356590339</v>
      </c>
      <c r="DE52" s="114">
        <f t="shared" si="233"/>
        <v>754781.64927536261</v>
      </c>
      <c r="DF52" s="114">
        <f t="shared" si="233"/>
        <v>1882565.3130704069</v>
      </c>
      <c r="DG52" s="114">
        <f t="shared" si="233"/>
        <v>2961758.5098046381</v>
      </c>
      <c r="DH52" s="114">
        <f t="shared" si="233"/>
        <v>4856161.8940388709</v>
      </c>
    </row>
    <row r="53" spans="2:112">
      <c r="D53" t="s">
        <v>185</v>
      </c>
      <c r="G53" s="69">
        <f>SUMIFS(Drivers!J:J,Drivers!$E:$E,$D53)</f>
        <v>0</v>
      </c>
      <c r="H53" s="69">
        <f>SUMIFS(Drivers!K:K,Drivers!$E:$E,$D53)</f>
        <v>0</v>
      </c>
      <c r="I53" s="69">
        <f>SUMIFS(Drivers!L:L,Drivers!$E:$E,$D53)</f>
        <v>0</v>
      </c>
      <c r="J53" s="69">
        <f>SUMIFS(Drivers!M:M,Drivers!$E:$E,$D53)</f>
        <v>0</v>
      </c>
      <c r="K53" s="69">
        <f>SUMIFS(Drivers!N:N,Drivers!$E:$E,$D53)</f>
        <v>0</v>
      </c>
      <c r="L53" s="69">
        <f>SUMIFS(Drivers!O:O,Drivers!$E:$E,$D53)</f>
        <v>0</v>
      </c>
      <c r="M53" s="69">
        <f>SUMIFS(Drivers!P:P,Drivers!$E:$E,$D53)</f>
        <v>130592.47916666667</v>
      </c>
      <c r="N53" s="69">
        <f>SUMIFS(Drivers!Q:Q,Drivers!$E:$E,$D53)</f>
        <v>104805.23592342342</v>
      </c>
      <c r="O53" s="69">
        <f>SUMIFS(Drivers!R:R,Drivers!$E:$E,$D53)</f>
        <v>99941.55855855855</v>
      </c>
      <c r="P53" s="69">
        <f>SUMIFS(Drivers!S:S,Drivers!$E:$E,$D53)</f>
        <v>144872.80123873873</v>
      </c>
      <c r="Q53" s="69">
        <f>SUMIFS(Drivers!T:T,Drivers!$E:$E,$D53)</f>
        <v>193810.94313063065</v>
      </c>
      <c r="R53" s="69">
        <f>SUMIFS(Drivers!U:U,Drivers!$E:$E,$D53)</f>
        <v>183393.62668918917</v>
      </c>
      <c r="S53" s="69">
        <f>SUMIFS(Drivers!V:V,Drivers!$E:$E,$D53)</f>
        <v>222501.66779279281</v>
      </c>
      <c r="T53" s="69">
        <f>SUMIFS(Drivers!W:W,Drivers!$E:$E,$D53)</f>
        <v>227231.34853603609</v>
      </c>
      <c r="U53" s="69">
        <f>SUMIFS(Drivers!X:X,Drivers!$E:$E,$D53)</f>
        <v>309788.07590090088</v>
      </c>
      <c r="V53" s="69">
        <f>SUMIFS(Drivers!Y:Y,Drivers!$E:$E,$D53)</f>
        <v>336104.47072072071</v>
      </c>
      <c r="W53" s="69">
        <f>SUMIFS(Drivers!Z:Z,Drivers!$E:$E,$D53)</f>
        <v>372112.01216216211</v>
      </c>
      <c r="X53" s="69">
        <f>SUMIFS(Drivers!AA:AA,Drivers!$E:$E,$D53)</f>
        <v>370108.34763513505</v>
      </c>
      <c r="Y53" s="69">
        <f>SUMIFS(Drivers!AB:AB,Drivers!$E:$E,$D53)</f>
        <v>422766.07713963959</v>
      </c>
      <c r="Z53" s="69">
        <f>SUMIFS(Drivers!AC:AC,Drivers!$E:$E,$D53)</f>
        <v>446324.74909909896</v>
      </c>
      <c r="AA53" s="69">
        <f>SUMIFS(Drivers!AD:AD,Drivers!$E:$E,$D53)</f>
        <v>423762.62421171158</v>
      </c>
      <c r="AB53" s="69">
        <f>SUMIFS(Drivers!AE:AE,Drivers!$E:$E,$D53)</f>
        <v>579113.1899774773</v>
      </c>
      <c r="AC53" s="69">
        <f>SUMIFS(Drivers!AF:AF,Drivers!$E:$E,$D53)</f>
        <v>591365.57736486464</v>
      </c>
      <c r="AD53" s="69">
        <f>SUMIFS(Drivers!AG:AG,Drivers!$E:$E,$D53)</f>
        <v>668107.89279279253</v>
      </c>
      <c r="AE53" s="69">
        <f>SUMIFS(Drivers!AH:AH,Drivers!$E:$E,$D53)</f>
        <v>684254.05461711669</v>
      </c>
      <c r="AF53" s="69">
        <f>SUMIFS(Drivers!AI:AI,Drivers!$E:$E,$D53)</f>
        <v>710083.5779279276</v>
      </c>
      <c r="AG53" s="69">
        <f>SUMIFS(Drivers!AJ:AJ,Drivers!$E:$E,$D53)</f>
        <v>748724.74211711681</v>
      </c>
      <c r="AH53" s="69">
        <f>SUMIFS(Drivers!AK:AK,Drivers!$E:$E,$D53)</f>
        <v>835496.34560810775</v>
      </c>
      <c r="AI53" s="69">
        <f>SUMIFS(Drivers!AL:AL,Drivers!$E:$E,$D53)</f>
        <v>810664.99256756704</v>
      </c>
      <c r="AJ53" s="69">
        <f>SUMIFS(Drivers!AM:AM,Drivers!$E:$E,$D53)</f>
        <v>988352.1647522517</v>
      </c>
      <c r="AK53" s="69">
        <f>SUMIFS(Drivers!AN:AN,Drivers!$E:$E,$D53)</f>
        <v>1013781.4707207201</v>
      </c>
      <c r="AL53" s="69">
        <f>SUMIFS(Drivers!AO:AO,Drivers!$E:$E,$D53)</f>
        <v>1056208.3088963958</v>
      </c>
      <c r="AM53" s="69">
        <f>SUMIFS(Drivers!AP:AP,Drivers!$E:$E,$D53)</f>
        <v>1033070.2417792787</v>
      </c>
      <c r="AN53" s="69">
        <f>SUMIFS(Drivers!AQ:AQ,Drivers!$E:$E,$D53)</f>
        <v>1055082.1790540533</v>
      </c>
      <c r="AO53" s="69">
        <f>SUMIFS(Drivers!AR:AR,Drivers!$E:$E,$D53)</f>
        <v>1153087.9332207199</v>
      </c>
      <c r="AP53" s="69">
        <f>SUMIFS(Drivers!AS:AS,Drivers!$E:$E,$D53)</f>
        <v>1136409.8833333328</v>
      </c>
      <c r="AQ53" s="69">
        <f>SUMIFS(Drivers!AT:AT,Drivers!$E:$E,$D53)</f>
        <v>1202142.4935810803</v>
      </c>
      <c r="AR53" s="69">
        <f>SUMIFS(Drivers!AU:AU,Drivers!$E:$E,$D53)</f>
        <v>1200640.548648648</v>
      </c>
      <c r="AS53" s="69">
        <f>SUMIFS(Drivers!AV:AV,Drivers!$E:$E,$D53)</f>
        <v>1190810.5277027022</v>
      </c>
      <c r="AT53" s="69">
        <f>SUMIFS(Drivers!AW:AW,Drivers!$E:$E,$D53)</f>
        <v>1207008.7432432426</v>
      </c>
      <c r="AU53" s="69">
        <f>SUMIFS(Drivers!AX:AX,Drivers!$E:$E,$D53)</f>
        <v>1215148.4452702699</v>
      </c>
      <c r="AV53" s="69">
        <f>SUMIFS(Drivers!AY:AY,Drivers!$E:$E,$D53)</f>
        <v>1206501.73795045</v>
      </c>
      <c r="AW53" s="69">
        <f>SUMIFS(Drivers!AZ:AZ,Drivers!$E:$E,$D53)</f>
        <v>1201318.0309684682</v>
      </c>
      <c r="AX53" s="69">
        <f>SUMIFS(Drivers!BA:BA,Drivers!$E:$E,$D53)</f>
        <v>1253557.9701576573</v>
      </c>
      <c r="AY53" s="69">
        <f>SUMIFS(Drivers!BB:BB,Drivers!$E:$E,$D53)</f>
        <v>1237844.4721846844</v>
      </c>
      <c r="AZ53" s="69">
        <f>SUMIFS(Drivers!BC:BC,Drivers!$E:$E,$D53)</f>
        <v>1216866.0787162161</v>
      </c>
      <c r="BA53" s="69">
        <f>SUMIFS(Drivers!BD:BD,Drivers!$E:$E,$D53)</f>
        <v>1219224.5814189189</v>
      </c>
      <c r="BB53" s="69">
        <f>SUMIFS(Drivers!BE:BE,Drivers!$E:$E,$D53)</f>
        <v>1218340.1466216214</v>
      </c>
      <c r="BC53" s="69">
        <f>SUMIFS(Drivers!BF:BF,Drivers!$E:$E,$D53)</f>
        <v>1192096.8576576575</v>
      </c>
      <c r="BD53" s="69">
        <f>SUMIFS(Drivers!BG:BG,Drivers!$E:$E,$D53)</f>
        <v>1228542.1103603602</v>
      </c>
      <c r="BE53" s="69">
        <f>SUMIFS(Drivers!BH:BH,Drivers!$E:$E,$D53)</f>
        <v>1202298.821396396</v>
      </c>
      <c r="BF53" s="69">
        <f>SUMIFS(Drivers!BI:BI,Drivers!$E:$E,$D53)</f>
        <v>1238744.074099099</v>
      </c>
      <c r="BG53" s="69">
        <f>SUMIFS(Drivers!BJ:BJ,Drivers!$E:$E,$D53)</f>
        <v>1237590.0768018018</v>
      </c>
      <c r="BH53" s="69">
        <f>SUMIFS(Drivers!BK:BK,Drivers!$E:$E,$D53)</f>
        <v>1211346.7878378378</v>
      </c>
      <c r="BI53" s="69">
        <f>SUMIFS(Drivers!BL:BL,Drivers!$E:$E,$D53)</f>
        <v>1247792.0405405404</v>
      </c>
      <c r="BJ53" s="69">
        <f>SUMIFS(Drivers!BM:BM,Drivers!$E:$E,$D53)</f>
        <v>1221548.7515765766</v>
      </c>
      <c r="BK53" s="69">
        <f>SUMIFS(Drivers!BN:BN,Drivers!$E:$E,$D53)</f>
        <v>1195305.4626126124</v>
      </c>
      <c r="BL53" s="69">
        <f>SUMIFS(Drivers!BO:BO,Drivers!$E:$E,$D53)</f>
        <v>1257109.5694819819</v>
      </c>
      <c r="BM53" s="69">
        <f>SUMIFS(Drivers!BP:BP,Drivers!$E:$E,$D53)</f>
        <v>1196779.5305180179</v>
      </c>
      <c r="BN53" s="69">
        <f>SUMIFS(Drivers!BQ:BQ,Drivers!$E:$E,$D53)</f>
        <v>1233224.7832207207</v>
      </c>
      <c r="BO53" s="69">
        <f>SUMIFS(Drivers!BR:BR,Drivers!$E:$E,$D53)</f>
        <v>1240798.6817567567</v>
      </c>
      <c r="BP53" s="69">
        <f>SUMIFS(Drivers!BS:BS,Drivers!$E:$E,$D53)</f>
        <v>1214555.3927927925</v>
      </c>
      <c r="BQ53" s="69">
        <f>SUMIFS(Drivers!BT:BT,Drivers!$E:$E,$D53)</f>
        <v>1251000.6454954958</v>
      </c>
      <c r="BR53" s="69">
        <f>SUMIFS(Drivers!BU:BU,Drivers!$E:$E,$D53)</f>
        <v>1216029.4606981981</v>
      </c>
      <c r="BS53" s="69">
        <f>SUMIFS(Drivers!BV:BV,Drivers!$E:$E,$D53)</f>
        <v>1189786.1717342339</v>
      </c>
      <c r="BT53" s="69">
        <f>SUMIFS(Drivers!BW:BW,Drivers!$E:$E,$D53)</f>
        <v>1226231.4244369371</v>
      </c>
      <c r="BU53" s="69">
        <f>SUMIFS(Drivers!BX:BX,Drivers!$E:$E,$D53)</f>
        <v>1199988.1354729729</v>
      </c>
      <c r="BV53" s="69">
        <f>SUMIFS(Drivers!BY:BY,Drivers!$E:$E,$D53)</f>
        <v>1236433.3881756756</v>
      </c>
      <c r="BW53" s="69">
        <f>SUMIFS(Drivers!BZ:BZ,Drivers!$E:$E,$D53)</f>
        <v>1269366.1408783784</v>
      </c>
      <c r="BX53" s="69">
        <f>SUMIFS(Drivers!CA:CA,Drivers!$E:$E,$D53)</f>
        <v>1209036.1019144142</v>
      </c>
      <c r="BY53" s="69">
        <f>SUMIFS(Drivers!CB:CB,Drivers!$E:$E,$D53)</f>
        <v>1245481.354617117</v>
      </c>
      <c r="BZ53" s="69">
        <f>SUMIFS(Drivers!CC:CC,Drivers!$E:$E,$D53)</f>
        <v>190230.19065315311</v>
      </c>
      <c r="CC53" s="114">
        <f t="shared" ref="CC53:CC54" si="234">INDEX($G53:$BZ53,MATCH(CC$5,$G$6:$BZ$6,0))</f>
        <v>0</v>
      </c>
      <c r="CD53" s="114">
        <f t="shared" si="232"/>
        <v>0</v>
      </c>
      <c r="CE53" s="114">
        <f t="shared" si="232"/>
        <v>99941.55855855855</v>
      </c>
      <c r="CF53" s="114">
        <f t="shared" si="232"/>
        <v>183393.62668918917</v>
      </c>
      <c r="CG53" s="114">
        <f t="shared" si="232"/>
        <v>309788.07590090088</v>
      </c>
      <c r="CH53" s="114">
        <f t="shared" si="232"/>
        <v>370108.34763513505</v>
      </c>
      <c r="CI53" s="114">
        <f t="shared" si="232"/>
        <v>423762.62421171158</v>
      </c>
      <c r="CJ53" s="114">
        <f t="shared" si="232"/>
        <v>668107.89279279253</v>
      </c>
      <c r="CK53" s="114">
        <f t="shared" si="232"/>
        <v>748724.74211711681</v>
      </c>
      <c r="CL53" s="114">
        <f t="shared" si="232"/>
        <v>988352.1647522517</v>
      </c>
      <c r="CM53" s="114">
        <f t="shared" si="232"/>
        <v>1033070.2417792787</v>
      </c>
      <c r="CN53" s="114">
        <f t="shared" si="232"/>
        <v>1136409.8833333328</v>
      </c>
      <c r="CO53" s="114">
        <f t="shared" si="232"/>
        <v>1190810.5277027022</v>
      </c>
      <c r="CP53" s="114">
        <f t="shared" si="232"/>
        <v>1206501.73795045</v>
      </c>
      <c r="CQ53" s="114">
        <f t="shared" si="232"/>
        <v>1237844.4721846844</v>
      </c>
      <c r="CR53" s="114">
        <f t="shared" si="232"/>
        <v>1218340.1466216214</v>
      </c>
      <c r="CS53" s="114">
        <f t="shared" si="232"/>
        <v>1202298.821396396</v>
      </c>
      <c r="CT53" s="114">
        <f t="shared" si="232"/>
        <v>1211346.7878378378</v>
      </c>
      <c r="CU53" s="114">
        <f t="shared" si="232"/>
        <v>1195305.4626126124</v>
      </c>
      <c r="CV53" s="114">
        <f t="shared" si="232"/>
        <v>1233224.7832207207</v>
      </c>
      <c r="CW53" s="114">
        <f t="shared" si="232"/>
        <v>1251000.6454954958</v>
      </c>
      <c r="CX53" s="114">
        <f t="shared" si="232"/>
        <v>1226231.4244369371</v>
      </c>
      <c r="CY53" s="114">
        <f t="shared" si="232"/>
        <v>1269366.1408783784</v>
      </c>
      <c r="CZ53" s="114">
        <f t="shared" si="232"/>
        <v>190230.19065315311</v>
      </c>
      <c r="DC53" s="114">
        <f t="shared" si="233"/>
        <v>183393.62668918917</v>
      </c>
      <c r="DD53" s="114">
        <f t="shared" si="233"/>
        <v>668107.89279279253</v>
      </c>
      <c r="DE53" s="114">
        <f t="shared" si="233"/>
        <v>1136409.8833333328</v>
      </c>
      <c r="DF53" s="114">
        <f t="shared" si="233"/>
        <v>1218340.1466216214</v>
      </c>
      <c r="DG53" s="114">
        <f t="shared" si="233"/>
        <v>1233224.7832207207</v>
      </c>
      <c r="DH53" s="114">
        <f t="shared" si="233"/>
        <v>190230.19065315311</v>
      </c>
    </row>
    <row r="54" spans="2:112" ht="13.8" hidden="1" customHeight="1">
      <c r="D54" t="s">
        <v>151</v>
      </c>
      <c r="G54" s="69">
        <f>SUMIFS(Drivers!J:J,Drivers!$E:$E,$D54)</f>
        <v>0</v>
      </c>
      <c r="H54" s="69">
        <f>SUMIFS(Drivers!K:K,Drivers!$E:$E,$D54)</f>
        <v>0</v>
      </c>
      <c r="I54" s="69">
        <f>SUMIFS(Drivers!L:L,Drivers!$E:$E,$D54)</f>
        <v>0</v>
      </c>
      <c r="J54" s="69">
        <f>SUMIFS(Drivers!M:M,Drivers!$E:$E,$D54)</f>
        <v>0</v>
      </c>
      <c r="K54" s="69">
        <f>SUMIFS(Drivers!N:N,Drivers!$E:$E,$D54)</f>
        <v>0</v>
      </c>
      <c r="L54" s="69">
        <f>SUMIFS(Drivers!O:O,Drivers!$E:$E,$D54)</f>
        <v>0</v>
      </c>
      <c r="M54" s="69">
        <f>SUMIFS(Drivers!P:P,Drivers!$E:$E,$D54)</f>
        <v>0</v>
      </c>
      <c r="N54" s="69">
        <f>SUMIFS(Drivers!Q:Q,Drivers!$E:$E,$D54)</f>
        <v>0</v>
      </c>
      <c r="O54" s="69">
        <f>SUMIFS(Drivers!R:R,Drivers!$E:$E,$D54)</f>
        <v>0</v>
      </c>
      <c r="P54" s="69">
        <f>SUMIFS(Drivers!S:S,Drivers!$E:$E,$D54)</f>
        <v>0</v>
      </c>
      <c r="Q54" s="69">
        <f>SUMIFS(Drivers!T:T,Drivers!$E:$E,$D54)</f>
        <v>0</v>
      </c>
      <c r="R54" s="69">
        <f>SUMIFS(Drivers!U:U,Drivers!$E:$E,$D54)</f>
        <v>0</v>
      </c>
      <c r="S54" s="69">
        <f>SUMIFS(Drivers!V:V,Drivers!$E:$E,$D54)</f>
        <v>0</v>
      </c>
      <c r="T54" s="69">
        <f>SUMIFS(Drivers!W:W,Drivers!$E:$E,$D54)</f>
        <v>0</v>
      </c>
      <c r="U54" s="69">
        <f>SUMIFS(Drivers!X:X,Drivers!$E:$E,$D54)</f>
        <v>0</v>
      </c>
      <c r="V54" s="69">
        <f>SUMIFS(Drivers!Y:Y,Drivers!$E:$E,$D54)</f>
        <v>0</v>
      </c>
      <c r="W54" s="69">
        <f>SUMIFS(Drivers!Z:Z,Drivers!$E:$E,$D54)</f>
        <v>0</v>
      </c>
      <c r="X54" s="69">
        <f>SUMIFS(Drivers!AA:AA,Drivers!$E:$E,$D54)</f>
        <v>0</v>
      </c>
      <c r="Y54" s="69">
        <f>SUMIFS(Drivers!AB:AB,Drivers!$E:$E,$D54)</f>
        <v>0</v>
      </c>
      <c r="Z54" s="69">
        <f>SUMIFS(Drivers!AC:AC,Drivers!$E:$E,$D54)</f>
        <v>0</v>
      </c>
      <c r="AA54" s="69">
        <f>SUMIFS(Drivers!AD:AD,Drivers!$E:$E,$D54)</f>
        <v>0</v>
      </c>
      <c r="AB54" s="69">
        <f>SUMIFS(Drivers!AE:AE,Drivers!$E:$E,$D54)</f>
        <v>0</v>
      </c>
      <c r="AC54" s="69">
        <f>SUMIFS(Drivers!AF:AF,Drivers!$E:$E,$D54)</f>
        <v>0</v>
      </c>
      <c r="AD54" s="69">
        <f>SUMIFS(Drivers!AG:AG,Drivers!$E:$E,$D54)</f>
        <v>0</v>
      </c>
      <c r="AE54" s="69">
        <f>SUMIFS(Drivers!AH:AH,Drivers!$E:$E,$D54)</f>
        <v>0</v>
      </c>
      <c r="AF54" s="69">
        <f>SUMIFS(Drivers!AI:AI,Drivers!$E:$E,$D54)</f>
        <v>0</v>
      </c>
      <c r="AG54" s="69">
        <f>SUMIFS(Drivers!AJ:AJ,Drivers!$E:$E,$D54)</f>
        <v>0</v>
      </c>
      <c r="AH54" s="69">
        <f>SUMIFS(Drivers!AK:AK,Drivers!$E:$E,$D54)</f>
        <v>0</v>
      </c>
      <c r="AI54" s="69">
        <f>SUMIFS(Drivers!AL:AL,Drivers!$E:$E,$D54)</f>
        <v>0</v>
      </c>
      <c r="AJ54" s="69">
        <f>SUMIFS(Drivers!AM:AM,Drivers!$E:$E,$D54)</f>
        <v>0</v>
      </c>
      <c r="AK54" s="69">
        <f>SUMIFS(Drivers!AN:AN,Drivers!$E:$E,$D54)</f>
        <v>0</v>
      </c>
      <c r="AL54" s="69">
        <f>SUMIFS(Drivers!AO:AO,Drivers!$E:$E,$D54)</f>
        <v>0</v>
      </c>
      <c r="AM54" s="69">
        <f>SUMIFS(Drivers!AP:AP,Drivers!$E:$E,$D54)</f>
        <v>0</v>
      </c>
      <c r="AN54" s="69">
        <f>SUMIFS(Drivers!AQ:AQ,Drivers!$E:$E,$D54)</f>
        <v>0</v>
      </c>
      <c r="AO54" s="69">
        <f>SUMIFS(Drivers!AR:AR,Drivers!$E:$E,$D54)</f>
        <v>0</v>
      </c>
      <c r="AP54" s="69">
        <f>SUMIFS(Drivers!AS:AS,Drivers!$E:$E,$D54)</f>
        <v>0</v>
      </c>
      <c r="AQ54" s="69">
        <f>SUMIFS(Drivers!AT:AT,Drivers!$E:$E,$D54)</f>
        <v>0</v>
      </c>
      <c r="AR54" s="69">
        <f>SUMIFS(Drivers!AU:AU,Drivers!$E:$E,$D54)</f>
        <v>0</v>
      </c>
      <c r="AS54" s="69">
        <f>SUMIFS(Drivers!AV:AV,Drivers!$E:$E,$D54)</f>
        <v>0</v>
      </c>
      <c r="AT54" s="69">
        <f>SUMIFS(Drivers!AW:AW,Drivers!$E:$E,$D54)</f>
        <v>0</v>
      </c>
      <c r="AU54" s="69">
        <f>SUMIFS(Drivers!AX:AX,Drivers!$E:$E,$D54)</f>
        <v>0</v>
      </c>
      <c r="AV54" s="69">
        <f>SUMIFS(Drivers!AY:AY,Drivers!$E:$E,$D54)</f>
        <v>0</v>
      </c>
      <c r="AW54" s="69">
        <f>SUMIFS(Drivers!AZ:AZ,Drivers!$E:$E,$D54)</f>
        <v>0</v>
      </c>
      <c r="AX54" s="69">
        <f>SUMIFS(Drivers!BA:BA,Drivers!$E:$E,$D54)</f>
        <v>0</v>
      </c>
      <c r="AY54" s="69">
        <f>SUMIFS(Drivers!BB:BB,Drivers!$E:$E,$D54)</f>
        <v>0</v>
      </c>
      <c r="AZ54" s="69">
        <f>SUMIFS(Drivers!BC:BC,Drivers!$E:$E,$D54)</f>
        <v>0</v>
      </c>
      <c r="BA54" s="69">
        <f>SUMIFS(Drivers!BD:BD,Drivers!$E:$E,$D54)</f>
        <v>0</v>
      </c>
      <c r="BB54" s="69">
        <f>SUMIFS(Drivers!BE:BE,Drivers!$E:$E,$D54)</f>
        <v>0</v>
      </c>
      <c r="BC54" s="69">
        <f>SUMIFS(Drivers!BF:BF,Drivers!$E:$E,$D54)</f>
        <v>0</v>
      </c>
      <c r="BD54" s="69">
        <f>SUMIFS(Drivers!BG:BG,Drivers!$E:$E,$D54)</f>
        <v>0</v>
      </c>
      <c r="BE54" s="69">
        <f>SUMIFS(Drivers!BH:BH,Drivers!$E:$E,$D54)</f>
        <v>0</v>
      </c>
      <c r="BF54" s="69">
        <f>SUMIFS(Drivers!BI:BI,Drivers!$E:$E,$D54)</f>
        <v>0</v>
      </c>
      <c r="BG54" s="69">
        <f>SUMIFS(Drivers!BJ:BJ,Drivers!$E:$E,$D54)</f>
        <v>0</v>
      </c>
      <c r="BH54" s="69">
        <f>SUMIFS(Drivers!BK:BK,Drivers!$E:$E,$D54)</f>
        <v>0</v>
      </c>
      <c r="BI54" s="69">
        <f>SUMIFS(Drivers!BL:BL,Drivers!$E:$E,$D54)</f>
        <v>0</v>
      </c>
      <c r="BJ54" s="69">
        <f>SUMIFS(Drivers!BM:BM,Drivers!$E:$E,$D54)</f>
        <v>0</v>
      </c>
      <c r="BK54" s="69">
        <f>SUMIFS(Drivers!BN:BN,Drivers!$E:$E,$D54)</f>
        <v>0</v>
      </c>
      <c r="BL54" s="69">
        <f>SUMIFS(Drivers!BO:BO,Drivers!$E:$E,$D54)</f>
        <v>0</v>
      </c>
      <c r="BM54" s="69">
        <f>SUMIFS(Drivers!BP:BP,Drivers!$E:$E,$D54)</f>
        <v>0</v>
      </c>
      <c r="BN54" s="69">
        <f>SUMIFS(Drivers!BQ:BQ,Drivers!$E:$E,$D54)</f>
        <v>0</v>
      </c>
      <c r="BO54" s="69">
        <f>SUMIFS(Drivers!BR:BR,Drivers!$E:$E,$D54)</f>
        <v>0</v>
      </c>
      <c r="BP54" s="69">
        <f>SUMIFS(Drivers!BS:BS,Drivers!$E:$E,$D54)</f>
        <v>0</v>
      </c>
      <c r="BQ54" s="69">
        <f>SUMIFS(Drivers!BT:BT,Drivers!$E:$E,$D54)</f>
        <v>0</v>
      </c>
      <c r="BR54" s="69">
        <f>SUMIFS(Drivers!BU:BU,Drivers!$E:$E,$D54)</f>
        <v>0</v>
      </c>
      <c r="BS54" s="69">
        <f>SUMIFS(Drivers!BV:BV,Drivers!$E:$E,$D54)</f>
        <v>0</v>
      </c>
      <c r="BT54" s="69">
        <f>SUMIFS(Drivers!BW:BW,Drivers!$E:$E,$D54)</f>
        <v>0</v>
      </c>
      <c r="BU54" s="69">
        <f>SUMIFS(Drivers!BX:BX,Drivers!$E:$E,$D54)</f>
        <v>0</v>
      </c>
      <c r="BV54" s="69">
        <f>SUMIFS(Drivers!BY:BY,Drivers!$E:$E,$D54)</f>
        <v>0</v>
      </c>
      <c r="BW54" s="69">
        <f>SUMIFS(Drivers!BZ:BZ,Drivers!$E:$E,$D54)</f>
        <v>0</v>
      </c>
      <c r="BX54" s="69">
        <f>SUMIFS(Drivers!CA:CA,Drivers!$E:$E,$D54)</f>
        <v>0</v>
      </c>
      <c r="BY54" s="69">
        <f>SUMIFS(Drivers!CB:CB,Drivers!$E:$E,$D54)</f>
        <v>0</v>
      </c>
      <c r="BZ54" s="69">
        <f>SUMIFS(Drivers!CC:CC,Drivers!$E:$E,$D54)</f>
        <v>0</v>
      </c>
      <c r="CC54" s="114">
        <f t="shared" si="234"/>
        <v>0</v>
      </c>
      <c r="CD54" s="114">
        <f t="shared" si="232"/>
        <v>0</v>
      </c>
      <c r="CE54" s="114">
        <f t="shared" si="232"/>
        <v>0</v>
      </c>
      <c r="CF54" s="114">
        <f t="shared" si="232"/>
        <v>0</v>
      </c>
      <c r="CG54" s="114">
        <f t="shared" si="232"/>
        <v>0</v>
      </c>
      <c r="CH54" s="114">
        <f t="shared" si="232"/>
        <v>0</v>
      </c>
      <c r="CI54" s="114">
        <f t="shared" si="232"/>
        <v>0</v>
      </c>
      <c r="CJ54" s="114">
        <f t="shared" si="232"/>
        <v>0</v>
      </c>
      <c r="CK54" s="114">
        <f t="shared" si="232"/>
        <v>0</v>
      </c>
      <c r="CL54" s="114">
        <f t="shared" si="232"/>
        <v>0</v>
      </c>
      <c r="CM54" s="114">
        <f t="shared" si="232"/>
        <v>0</v>
      </c>
      <c r="CN54" s="114">
        <f t="shared" si="232"/>
        <v>0</v>
      </c>
      <c r="CO54" s="114">
        <f t="shared" si="232"/>
        <v>0</v>
      </c>
      <c r="CP54" s="114">
        <f t="shared" si="232"/>
        <v>0</v>
      </c>
      <c r="CQ54" s="114">
        <f t="shared" si="232"/>
        <v>0</v>
      </c>
      <c r="CR54" s="114">
        <f t="shared" si="232"/>
        <v>0</v>
      </c>
      <c r="CS54" s="114">
        <f t="shared" si="232"/>
        <v>0</v>
      </c>
      <c r="CT54" s="114">
        <f t="shared" si="232"/>
        <v>0</v>
      </c>
      <c r="CU54" s="114">
        <f t="shared" si="232"/>
        <v>0</v>
      </c>
      <c r="CV54" s="114">
        <f t="shared" si="232"/>
        <v>0</v>
      </c>
      <c r="CW54" s="114">
        <f t="shared" si="232"/>
        <v>0</v>
      </c>
      <c r="CX54" s="114">
        <f t="shared" si="232"/>
        <v>0</v>
      </c>
      <c r="CY54" s="114">
        <f t="shared" si="232"/>
        <v>0</v>
      </c>
      <c r="CZ54" s="114">
        <f t="shared" si="232"/>
        <v>0</v>
      </c>
      <c r="DC54" s="114">
        <f t="shared" si="233"/>
        <v>0</v>
      </c>
      <c r="DD54" s="114">
        <f t="shared" si="233"/>
        <v>0</v>
      </c>
      <c r="DE54" s="114">
        <f t="shared" si="233"/>
        <v>0</v>
      </c>
      <c r="DF54" s="114">
        <f t="shared" si="233"/>
        <v>0</v>
      </c>
      <c r="DG54" s="114">
        <f t="shared" si="233"/>
        <v>0</v>
      </c>
      <c r="DH54" s="114">
        <f t="shared" si="233"/>
        <v>0</v>
      </c>
    </row>
    <row r="56" spans="2:112">
      <c r="C56" s="7" t="s">
        <v>144</v>
      </c>
      <c r="G56" s="118">
        <f>SUM(G57:G59)</f>
        <v>0</v>
      </c>
      <c r="H56" s="118">
        <f t="shared" ref="H56:BS56" si="235">SUM(H57:H59)</f>
        <v>0</v>
      </c>
      <c r="I56" s="118">
        <f t="shared" si="235"/>
        <v>0</v>
      </c>
      <c r="J56" s="118">
        <f t="shared" si="235"/>
        <v>0</v>
      </c>
      <c r="K56" s="118">
        <f t="shared" si="235"/>
        <v>0</v>
      </c>
      <c r="L56" s="118">
        <f t="shared" si="235"/>
        <v>0</v>
      </c>
      <c r="M56" s="118">
        <f t="shared" si="235"/>
        <v>61801.177083333336</v>
      </c>
      <c r="N56" s="118">
        <f t="shared" si="235"/>
        <v>61801.177083333336</v>
      </c>
      <c r="O56" s="118">
        <f t="shared" si="235"/>
        <v>15956.25</v>
      </c>
      <c r="P56" s="118">
        <f t="shared" si="235"/>
        <v>61537.552083333336</v>
      </c>
      <c r="Q56" s="118">
        <f t="shared" si="235"/>
        <v>75206.354166666672</v>
      </c>
      <c r="R56" s="118">
        <f t="shared" si="235"/>
        <v>61801.177083333336</v>
      </c>
      <c r="S56" s="118">
        <f t="shared" si="235"/>
        <v>93713.677083333343</v>
      </c>
      <c r="T56" s="118">
        <f t="shared" si="235"/>
        <v>107118.85416666667</v>
      </c>
      <c r="U56" s="118">
        <f t="shared" si="235"/>
        <v>152963.78125</v>
      </c>
      <c r="V56" s="118">
        <f t="shared" si="235"/>
        <v>185139.90625</v>
      </c>
      <c r="W56" s="118">
        <f t="shared" si="235"/>
        <v>168920.03125</v>
      </c>
      <c r="X56" s="118">
        <f t="shared" si="235"/>
        <v>184876.28125</v>
      </c>
      <c r="Y56" s="118">
        <f t="shared" si="235"/>
        <v>201096.15625</v>
      </c>
      <c r="Z56" s="118">
        <f t="shared" si="235"/>
        <v>230721.20833333334</v>
      </c>
      <c r="AA56" s="118">
        <f t="shared" si="235"/>
        <v>230457.58333333334</v>
      </c>
      <c r="AB56" s="118">
        <f t="shared" si="235"/>
        <v>276302.51041666669</v>
      </c>
      <c r="AC56" s="118">
        <f t="shared" si="235"/>
        <v>292258.76041666669</v>
      </c>
      <c r="AD56" s="118">
        <f t="shared" si="235"/>
        <v>385873.80208333326</v>
      </c>
      <c r="AE56" s="118">
        <f t="shared" si="235"/>
        <v>415762.47916666657</v>
      </c>
      <c r="AF56" s="118">
        <f t="shared" si="235"/>
        <v>292258.76041666669</v>
      </c>
      <c r="AG56" s="118">
        <f t="shared" si="235"/>
        <v>324171.26041666669</v>
      </c>
      <c r="AH56" s="118">
        <f t="shared" si="235"/>
        <v>399641.23958333337</v>
      </c>
      <c r="AI56" s="118">
        <f t="shared" si="235"/>
        <v>383684.98958333337</v>
      </c>
      <c r="AJ56" s="118">
        <f t="shared" si="235"/>
        <v>353796.3125</v>
      </c>
      <c r="AK56" s="118">
        <f t="shared" si="235"/>
        <v>385972.4375</v>
      </c>
      <c r="AL56" s="118">
        <f t="shared" si="235"/>
        <v>415597.48958333337</v>
      </c>
      <c r="AM56" s="118">
        <f t="shared" si="235"/>
        <v>415597.48958333337</v>
      </c>
      <c r="AN56" s="118">
        <f t="shared" si="235"/>
        <v>415597.48958333337</v>
      </c>
      <c r="AO56" s="118">
        <f t="shared" si="235"/>
        <v>445222.54166666669</v>
      </c>
      <c r="AP56" s="118">
        <f t="shared" si="235"/>
        <v>690688.83333333256</v>
      </c>
      <c r="AQ56" s="118">
        <f t="shared" si="235"/>
        <v>706645.08333333256</v>
      </c>
      <c r="AR56" s="118">
        <f t="shared" si="235"/>
        <v>477398.66666666669</v>
      </c>
      <c r="AS56" s="118">
        <f t="shared" si="235"/>
        <v>461178.79166666669</v>
      </c>
      <c r="AT56" s="118">
        <f t="shared" si="235"/>
        <v>477135.04166666669</v>
      </c>
      <c r="AU56" s="118">
        <f t="shared" si="235"/>
        <v>493354.91666666669</v>
      </c>
      <c r="AV56" s="118">
        <f t="shared" si="235"/>
        <v>477135.04166666669</v>
      </c>
      <c r="AW56" s="118">
        <f t="shared" si="235"/>
        <v>477135.04166666669</v>
      </c>
      <c r="AX56" s="118">
        <f t="shared" si="235"/>
        <v>522979.96875</v>
      </c>
      <c r="AY56" s="118">
        <f t="shared" si="235"/>
        <v>522979.96875</v>
      </c>
      <c r="AZ56" s="118">
        <f t="shared" si="235"/>
        <v>493354.91666666669</v>
      </c>
      <c r="BA56" s="118">
        <f t="shared" si="235"/>
        <v>506760.09375</v>
      </c>
      <c r="BB56" s="118">
        <f t="shared" si="235"/>
        <v>855170.76041666593</v>
      </c>
      <c r="BC56" s="118">
        <f t="shared" si="235"/>
        <v>841765.58333333256</v>
      </c>
      <c r="BD56" s="118">
        <f t="shared" si="235"/>
        <v>522979.96875</v>
      </c>
      <c r="BE56" s="118">
        <f t="shared" si="235"/>
        <v>522979.96875</v>
      </c>
      <c r="BF56" s="118">
        <f t="shared" si="235"/>
        <v>522979.96875</v>
      </c>
      <c r="BG56" s="118">
        <f t="shared" si="235"/>
        <v>522716.34375</v>
      </c>
      <c r="BH56" s="118">
        <f t="shared" si="235"/>
        <v>493091.29166666669</v>
      </c>
      <c r="BI56" s="118">
        <f t="shared" si="235"/>
        <v>522979.96875</v>
      </c>
      <c r="BJ56" s="118">
        <f t="shared" si="235"/>
        <v>522979.96875</v>
      </c>
      <c r="BK56" s="118">
        <f t="shared" si="235"/>
        <v>493354.91666666669</v>
      </c>
      <c r="BL56" s="118">
        <f t="shared" si="235"/>
        <v>522979.96875</v>
      </c>
      <c r="BM56" s="118">
        <f t="shared" si="235"/>
        <v>506760.09375</v>
      </c>
      <c r="BN56" s="118">
        <f t="shared" si="235"/>
        <v>867382.21874999814</v>
      </c>
      <c r="BO56" s="118">
        <f t="shared" si="235"/>
        <v>899558.34374999814</v>
      </c>
      <c r="BP56" s="118">
        <f t="shared" si="235"/>
        <v>509311.16666666674</v>
      </c>
      <c r="BQ56" s="118">
        <f t="shared" si="235"/>
        <v>522979.96875</v>
      </c>
      <c r="BR56" s="118">
        <f t="shared" si="235"/>
        <v>506760.09375</v>
      </c>
      <c r="BS56" s="118">
        <f t="shared" si="235"/>
        <v>477135.04166666669</v>
      </c>
      <c r="BT56" s="118">
        <f t="shared" ref="BT56:BZ56" si="236">SUM(BT57:BT59)</f>
        <v>522979.96875</v>
      </c>
      <c r="BU56" s="118">
        <f t="shared" si="236"/>
        <v>522979.96875</v>
      </c>
      <c r="BV56" s="118">
        <f t="shared" si="236"/>
        <v>522979.96875</v>
      </c>
      <c r="BW56" s="118">
        <f t="shared" si="236"/>
        <v>538936.21875</v>
      </c>
      <c r="BX56" s="118">
        <f t="shared" si="236"/>
        <v>493091.29166666674</v>
      </c>
      <c r="BY56" s="118">
        <f t="shared" si="236"/>
        <v>506760.09375</v>
      </c>
      <c r="BZ56" s="118">
        <f t="shared" si="236"/>
        <v>636924.63541666488</v>
      </c>
      <c r="CC56" s="118">
        <f t="shared" ref="CC56:CZ56" si="237">SUM(CC57:CC59)</f>
        <v>0</v>
      </c>
      <c r="CD56" s="118">
        <f t="shared" si="237"/>
        <v>0</v>
      </c>
      <c r="CE56" s="118">
        <f t="shared" si="237"/>
        <v>15956.25</v>
      </c>
      <c r="CF56" s="118">
        <f t="shared" si="237"/>
        <v>61801.177083333336</v>
      </c>
      <c r="CG56" s="118">
        <f t="shared" si="237"/>
        <v>152963.78125</v>
      </c>
      <c r="CH56" s="118">
        <f t="shared" si="237"/>
        <v>184876.28125</v>
      </c>
      <c r="CI56" s="118">
        <f t="shared" si="237"/>
        <v>230457.58333333334</v>
      </c>
      <c r="CJ56" s="118">
        <f t="shared" si="237"/>
        <v>385873.80208333326</v>
      </c>
      <c r="CK56" s="118">
        <f t="shared" si="237"/>
        <v>324171.26041666669</v>
      </c>
      <c r="CL56" s="118">
        <f t="shared" si="237"/>
        <v>353796.3125</v>
      </c>
      <c r="CM56" s="118">
        <f t="shared" si="237"/>
        <v>415597.48958333337</v>
      </c>
      <c r="CN56" s="118">
        <f t="shared" si="237"/>
        <v>690688.83333333256</v>
      </c>
      <c r="CO56" s="118">
        <f t="shared" si="237"/>
        <v>461178.79166666669</v>
      </c>
      <c r="CP56" s="118">
        <f t="shared" si="237"/>
        <v>477135.04166666669</v>
      </c>
      <c r="CQ56" s="118">
        <f t="shared" si="237"/>
        <v>522979.96875</v>
      </c>
      <c r="CR56" s="118">
        <f t="shared" si="237"/>
        <v>855170.76041666593</v>
      </c>
      <c r="CS56" s="118">
        <f t="shared" si="237"/>
        <v>522979.96875</v>
      </c>
      <c r="CT56" s="118">
        <f t="shared" si="237"/>
        <v>493091.29166666669</v>
      </c>
      <c r="CU56" s="118">
        <f t="shared" si="237"/>
        <v>493354.91666666669</v>
      </c>
      <c r="CV56" s="118">
        <f t="shared" si="237"/>
        <v>867382.21874999814</v>
      </c>
      <c r="CW56" s="118">
        <f t="shared" si="237"/>
        <v>522979.96875</v>
      </c>
      <c r="CX56" s="118">
        <f t="shared" si="237"/>
        <v>522979.96875</v>
      </c>
      <c r="CY56" s="118">
        <f t="shared" si="237"/>
        <v>538936.21875</v>
      </c>
      <c r="CZ56" s="118">
        <f t="shared" si="237"/>
        <v>636924.63541666488</v>
      </c>
      <c r="DC56" s="118">
        <f t="shared" ref="DC56:DH56" si="238">SUM(DC57:DC59)</f>
        <v>61801.177083333336</v>
      </c>
      <c r="DD56" s="118">
        <f t="shared" si="238"/>
        <v>385873.80208333326</v>
      </c>
      <c r="DE56" s="118">
        <f t="shared" si="238"/>
        <v>690688.83333333256</v>
      </c>
      <c r="DF56" s="118">
        <f t="shared" si="238"/>
        <v>855170.76041666593</v>
      </c>
      <c r="DG56" s="118">
        <f t="shared" si="238"/>
        <v>867382.21874999814</v>
      </c>
      <c r="DH56" s="118">
        <f t="shared" si="238"/>
        <v>636924.63541666488</v>
      </c>
    </row>
    <row r="57" spans="2:112">
      <c r="D57" t="s">
        <v>186</v>
      </c>
      <c r="G57" s="69">
        <f>SUMIFS(Drivers!J:J,Drivers!$E:$E,$D57)</f>
        <v>0</v>
      </c>
      <c r="H57" s="69">
        <f>SUMIFS(Drivers!K:K,Drivers!$E:$E,$D57)</f>
        <v>0</v>
      </c>
      <c r="I57" s="69">
        <f>SUMIFS(Drivers!L:L,Drivers!$E:$E,$D57)</f>
        <v>0</v>
      </c>
      <c r="J57" s="69">
        <f>SUMIFS(Drivers!M:M,Drivers!$E:$E,$D57)</f>
        <v>0</v>
      </c>
      <c r="K57" s="69">
        <f>SUMIFS(Drivers!N:N,Drivers!$E:$E,$D57)</f>
        <v>0</v>
      </c>
      <c r="L57" s="69">
        <f>SUMIFS(Drivers!O:O,Drivers!$E:$E,$D57)</f>
        <v>0</v>
      </c>
      <c r="M57" s="69">
        <f>SUMIFS(Drivers!P:P,Drivers!$E:$E,$D57)</f>
        <v>61801.177083333336</v>
      </c>
      <c r="N57" s="69">
        <f>SUMIFS(Drivers!Q:Q,Drivers!$E:$E,$D57)</f>
        <v>61801.177083333336</v>
      </c>
      <c r="O57" s="69">
        <f>SUMIFS(Drivers!R:R,Drivers!$E:$E,$D57)</f>
        <v>15956.25</v>
      </c>
      <c r="P57" s="69">
        <f>SUMIFS(Drivers!S:S,Drivers!$E:$E,$D57)</f>
        <v>61537.552083333336</v>
      </c>
      <c r="Q57" s="69">
        <f>SUMIFS(Drivers!T:T,Drivers!$E:$E,$D57)</f>
        <v>75206.354166666672</v>
      </c>
      <c r="R57" s="69">
        <f>SUMIFS(Drivers!U:U,Drivers!$E:$E,$D57)</f>
        <v>61801.177083333336</v>
      </c>
      <c r="S57" s="69">
        <f>SUMIFS(Drivers!V:V,Drivers!$E:$E,$D57)</f>
        <v>93713.677083333343</v>
      </c>
      <c r="T57" s="69">
        <f>SUMIFS(Drivers!W:W,Drivers!$E:$E,$D57)</f>
        <v>107118.85416666667</v>
      </c>
      <c r="U57" s="69">
        <f>SUMIFS(Drivers!X:X,Drivers!$E:$E,$D57)</f>
        <v>152963.78125</v>
      </c>
      <c r="V57" s="69">
        <f>SUMIFS(Drivers!Y:Y,Drivers!$E:$E,$D57)</f>
        <v>185139.90625</v>
      </c>
      <c r="W57" s="69">
        <f>SUMIFS(Drivers!Z:Z,Drivers!$E:$E,$D57)</f>
        <v>168920.03125</v>
      </c>
      <c r="X57" s="69">
        <f>SUMIFS(Drivers!AA:AA,Drivers!$E:$E,$D57)</f>
        <v>184876.28125</v>
      </c>
      <c r="Y57" s="69">
        <f>SUMIFS(Drivers!AB:AB,Drivers!$E:$E,$D57)</f>
        <v>201096.15625</v>
      </c>
      <c r="Z57" s="69">
        <f>SUMIFS(Drivers!AC:AC,Drivers!$E:$E,$D57)</f>
        <v>230721.20833333334</v>
      </c>
      <c r="AA57" s="69">
        <f>SUMIFS(Drivers!AD:AD,Drivers!$E:$E,$D57)</f>
        <v>230457.58333333334</v>
      </c>
      <c r="AB57" s="69">
        <f>SUMIFS(Drivers!AE:AE,Drivers!$E:$E,$D57)</f>
        <v>276302.51041666669</v>
      </c>
      <c r="AC57" s="69">
        <f>SUMIFS(Drivers!AF:AF,Drivers!$E:$E,$D57)</f>
        <v>292258.76041666669</v>
      </c>
      <c r="AD57" s="69">
        <f>SUMIFS(Drivers!AG:AG,Drivers!$E:$E,$D57)</f>
        <v>385873.80208333326</v>
      </c>
      <c r="AE57" s="69">
        <f>SUMIFS(Drivers!AH:AH,Drivers!$E:$E,$D57)</f>
        <v>415762.47916666657</v>
      </c>
      <c r="AF57" s="69">
        <f>SUMIFS(Drivers!AI:AI,Drivers!$E:$E,$D57)</f>
        <v>292258.76041666669</v>
      </c>
      <c r="AG57" s="69">
        <f>SUMIFS(Drivers!AJ:AJ,Drivers!$E:$E,$D57)</f>
        <v>324171.26041666669</v>
      </c>
      <c r="AH57" s="69">
        <f>SUMIFS(Drivers!AK:AK,Drivers!$E:$E,$D57)</f>
        <v>399641.23958333337</v>
      </c>
      <c r="AI57" s="69">
        <f>SUMIFS(Drivers!AL:AL,Drivers!$E:$E,$D57)</f>
        <v>383684.98958333337</v>
      </c>
      <c r="AJ57" s="69">
        <f>SUMIFS(Drivers!AM:AM,Drivers!$E:$E,$D57)</f>
        <v>353796.3125</v>
      </c>
      <c r="AK57" s="69">
        <f>SUMIFS(Drivers!AN:AN,Drivers!$E:$E,$D57)</f>
        <v>385972.4375</v>
      </c>
      <c r="AL57" s="69">
        <f>SUMIFS(Drivers!AO:AO,Drivers!$E:$E,$D57)</f>
        <v>415597.48958333337</v>
      </c>
      <c r="AM57" s="69">
        <f>SUMIFS(Drivers!AP:AP,Drivers!$E:$E,$D57)</f>
        <v>415597.48958333337</v>
      </c>
      <c r="AN57" s="69">
        <f>SUMIFS(Drivers!AQ:AQ,Drivers!$E:$E,$D57)</f>
        <v>415597.48958333337</v>
      </c>
      <c r="AO57" s="69">
        <f>SUMIFS(Drivers!AR:AR,Drivers!$E:$E,$D57)</f>
        <v>445222.54166666669</v>
      </c>
      <c r="AP57" s="69">
        <f>SUMIFS(Drivers!AS:AS,Drivers!$E:$E,$D57)</f>
        <v>690688.83333333256</v>
      </c>
      <c r="AQ57" s="69">
        <f>SUMIFS(Drivers!AT:AT,Drivers!$E:$E,$D57)</f>
        <v>706645.08333333256</v>
      </c>
      <c r="AR57" s="69">
        <f>SUMIFS(Drivers!AU:AU,Drivers!$E:$E,$D57)</f>
        <v>477398.66666666669</v>
      </c>
      <c r="AS57" s="69">
        <f>SUMIFS(Drivers!AV:AV,Drivers!$E:$E,$D57)</f>
        <v>461178.79166666669</v>
      </c>
      <c r="AT57" s="69">
        <f>SUMIFS(Drivers!AW:AW,Drivers!$E:$E,$D57)</f>
        <v>477135.04166666669</v>
      </c>
      <c r="AU57" s="69">
        <f>SUMIFS(Drivers!AX:AX,Drivers!$E:$E,$D57)</f>
        <v>493354.91666666669</v>
      </c>
      <c r="AV57" s="69">
        <f>SUMIFS(Drivers!AY:AY,Drivers!$E:$E,$D57)</f>
        <v>477135.04166666669</v>
      </c>
      <c r="AW57" s="69">
        <f>SUMIFS(Drivers!AZ:AZ,Drivers!$E:$E,$D57)</f>
        <v>477135.04166666669</v>
      </c>
      <c r="AX57" s="69">
        <f>SUMIFS(Drivers!BA:BA,Drivers!$E:$E,$D57)</f>
        <v>522979.96875</v>
      </c>
      <c r="AY57" s="69">
        <f>SUMIFS(Drivers!BB:BB,Drivers!$E:$E,$D57)</f>
        <v>522979.96875</v>
      </c>
      <c r="AZ57" s="69">
        <f>SUMIFS(Drivers!BC:BC,Drivers!$E:$E,$D57)</f>
        <v>493354.91666666669</v>
      </c>
      <c r="BA57" s="69">
        <f>SUMIFS(Drivers!BD:BD,Drivers!$E:$E,$D57)</f>
        <v>506760.09375</v>
      </c>
      <c r="BB57" s="69">
        <f>SUMIFS(Drivers!BE:BE,Drivers!$E:$E,$D57)</f>
        <v>855170.76041666593</v>
      </c>
      <c r="BC57" s="69">
        <f>SUMIFS(Drivers!BF:BF,Drivers!$E:$E,$D57)</f>
        <v>841765.58333333256</v>
      </c>
      <c r="BD57" s="69">
        <f>SUMIFS(Drivers!BG:BG,Drivers!$E:$E,$D57)</f>
        <v>522979.96875</v>
      </c>
      <c r="BE57" s="69">
        <f>SUMIFS(Drivers!BH:BH,Drivers!$E:$E,$D57)</f>
        <v>522979.96875</v>
      </c>
      <c r="BF57" s="69">
        <f>SUMIFS(Drivers!BI:BI,Drivers!$E:$E,$D57)</f>
        <v>522979.96875</v>
      </c>
      <c r="BG57" s="69">
        <f>SUMIFS(Drivers!BJ:BJ,Drivers!$E:$E,$D57)</f>
        <v>522716.34375</v>
      </c>
      <c r="BH57" s="69">
        <f>SUMIFS(Drivers!BK:BK,Drivers!$E:$E,$D57)</f>
        <v>493091.29166666669</v>
      </c>
      <c r="BI57" s="69">
        <f>SUMIFS(Drivers!BL:BL,Drivers!$E:$E,$D57)</f>
        <v>522979.96875</v>
      </c>
      <c r="BJ57" s="69">
        <f>SUMIFS(Drivers!BM:BM,Drivers!$E:$E,$D57)</f>
        <v>522979.96875</v>
      </c>
      <c r="BK57" s="69">
        <f>SUMIFS(Drivers!BN:BN,Drivers!$E:$E,$D57)</f>
        <v>493354.91666666669</v>
      </c>
      <c r="BL57" s="69">
        <f>SUMIFS(Drivers!BO:BO,Drivers!$E:$E,$D57)</f>
        <v>522979.96875</v>
      </c>
      <c r="BM57" s="69">
        <f>SUMIFS(Drivers!BP:BP,Drivers!$E:$E,$D57)</f>
        <v>506760.09375</v>
      </c>
      <c r="BN57" s="69">
        <f>SUMIFS(Drivers!BQ:BQ,Drivers!$E:$E,$D57)</f>
        <v>867382.21874999814</v>
      </c>
      <c r="BO57" s="69">
        <f>SUMIFS(Drivers!BR:BR,Drivers!$E:$E,$D57)</f>
        <v>899558.34374999814</v>
      </c>
      <c r="BP57" s="69">
        <f>SUMIFS(Drivers!BS:BS,Drivers!$E:$E,$D57)</f>
        <v>509311.16666666674</v>
      </c>
      <c r="BQ57" s="69">
        <f>SUMIFS(Drivers!BT:BT,Drivers!$E:$E,$D57)</f>
        <v>522979.96875</v>
      </c>
      <c r="BR57" s="69">
        <f>SUMIFS(Drivers!BU:BU,Drivers!$E:$E,$D57)</f>
        <v>506760.09375</v>
      </c>
      <c r="BS57" s="69">
        <f>SUMIFS(Drivers!BV:BV,Drivers!$E:$E,$D57)</f>
        <v>477135.04166666669</v>
      </c>
      <c r="BT57" s="69">
        <f>SUMIFS(Drivers!BW:BW,Drivers!$E:$E,$D57)</f>
        <v>522979.96875</v>
      </c>
      <c r="BU57" s="69">
        <f>SUMIFS(Drivers!BX:BX,Drivers!$E:$E,$D57)</f>
        <v>522979.96875</v>
      </c>
      <c r="BV57" s="69">
        <f>SUMIFS(Drivers!BY:BY,Drivers!$E:$E,$D57)</f>
        <v>522979.96875</v>
      </c>
      <c r="BW57" s="69">
        <f>SUMIFS(Drivers!BZ:BZ,Drivers!$E:$E,$D57)</f>
        <v>538936.21875</v>
      </c>
      <c r="BX57" s="69">
        <f>SUMIFS(Drivers!CA:CA,Drivers!$E:$E,$D57)</f>
        <v>493091.29166666674</v>
      </c>
      <c r="BY57" s="69">
        <f>SUMIFS(Drivers!CB:CB,Drivers!$E:$E,$D57)</f>
        <v>506760.09375</v>
      </c>
      <c r="BZ57" s="69">
        <f>SUMIFS(Drivers!CC:CC,Drivers!$E:$E,$D57)</f>
        <v>636924.63541666488</v>
      </c>
      <c r="CC57" s="114">
        <f t="shared" ref="CC57:CR58" si="239">INDEX($G57:$BZ57,MATCH(CC$5,$G$6:$BZ$6,0))</f>
        <v>0</v>
      </c>
      <c r="CD57" s="114">
        <f t="shared" si="239"/>
        <v>0</v>
      </c>
      <c r="CE57" s="114">
        <f t="shared" si="239"/>
        <v>15956.25</v>
      </c>
      <c r="CF57" s="114">
        <f t="shared" si="239"/>
        <v>61801.177083333336</v>
      </c>
      <c r="CG57" s="114">
        <f t="shared" si="239"/>
        <v>152963.78125</v>
      </c>
      <c r="CH57" s="114">
        <f t="shared" si="239"/>
        <v>184876.28125</v>
      </c>
      <c r="CI57" s="114">
        <f t="shared" si="239"/>
        <v>230457.58333333334</v>
      </c>
      <c r="CJ57" s="114">
        <f t="shared" si="239"/>
        <v>385873.80208333326</v>
      </c>
      <c r="CK57" s="114">
        <f t="shared" si="239"/>
        <v>324171.26041666669</v>
      </c>
      <c r="CL57" s="114">
        <f t="shared" si="239"/>
        <v>353796.3125</v>
      </c>
      <c r="CM57" s="114">
        <f t="shared" si="239"/>
        <v>415597.48958333337</v>
      </c>
      <c r="CN57" s="114">
        <f t="shared" si="239"/>
        <v>690688.83333333256</v>
      </c>
      <c r="CO57" s="114">
        <f t="shared" si="239"/>
        <v>461178.79166666669</v>
      </c>
      <c r="CP57" s="114">
        <f t="shared" si="239"/>
        <v>477135.04166666669</v>
      </c>
      <c r="CQ57" s="114">
        <f t="shared" si="239"/>
        <v>522979.96875</v>
      </c>
      <c r="CR57" s="114">
        <f t="shared" si="239"/>
        <v>855170.76041666593</v>
      </c>
      <c r="CS57" s="114">
        <f t="shared" ref="CS57:CZ58" si="240">INDEX($G57:$BZ57,MATCH(CS$5,$G$6:$BZ$6,0))</f>
        <v>522979.96875</v>
      </c>
      <c r="CT57" s="114">
        <f t="shared" si="240"/>
        <v>493091.29166666669</v>
      </c>
      <c r="CU57" s="114">
        <f t="shared" si="240"/>
        <v>493354.91666666669</v>
      </c>
      <c r="CV57" s="114">
        <f t="shared" si="240"/>
        <v>867382.21874999814</v>
      </c>
      <c r="CW57" s="114">
        <f t="shared" si="240"/>
        <v>522979.96875</v>
      </c>
      <c r="CX57" s="114">
        <f t="shared" si="240"/>
        <v>522979.96875</v>
      </c>
      <c r="CY57" s="114">
        <f t="shared" si="240"/>
        <v>538936.21875</v>
      </c>
      <c r="CZ57" s="114">
        <f t="shared" si="240"/>
        <v>636924.63541666488</v>
      </c>
      <c r="DC57" s="114">
        <f t="shared" ref="DC57:DH58" si="241">INDEX($G57:$BZ57,MATCH(DC$5,$G$6:$BZ$6,0))</f>
        <v>61801.177083333336</v>
      </c>
      <c r="DD57" s="114">
        <f t="shared" si="241"/>
        <v>385873.80208333326</v>
      </c>
      <c r="DE57" s="114">
        <f t="shared" si="241"/>
        <v>690688.83333333256</v>
      </c>
      <c r="DF57" s="114">
        <f t="shared" si="241"/>
        <v>855170.76041666593</v>
      </c>
      <c r="DG57" s="114">
        <f t="shared" si="241"/>
        <v>867382.21874999814</v>
      </c>
      <c r="DH57" s="114">
        <f t="shared" si="241"/>
        <v>636924.63541666488</v>
      </c>
    </row>
    <row r="58" spans="2:112" hidden="1">
      <c r="D58" t="s">
        <v>188</v>
      </c>
      <c r="G58" s="69">
        <f>SUMIFS(Drivers!J:J,Drivers!$E:$E,$D58)</f>
        <v>0</v>
      </c>
      <c r="H58" s="69">
        <f>SUMIFS(Drivers!K:K,Drivers!$E:$E,$D58)</f>
        <v>0</v>
      </c>
      <c r="I58" s="69">
        <f>SUMIFS(Drivers!L:L,Drivers!$E:$E,$D58)</f>
        <v>0</v>
      </c>
      <c r="J58" s="69">
        <f>SUMIFS(Drivers!M:M,Drivers!$E:$E,$D58)</f>
        <v>0</v>
      </c>
      <c r="K58" s="69">
        <f>SUMIFS(Drivers!N:N,Drivers!$E:$E,$D58)</f>
        <v>0</v>
      </c>
      <c r="L58" s="69">
        <f>SUMIFS(Drivers!O:O,Drivers!$E:$E,$D58)</f>
        <v>0</v>
      </c>
      <c r="M58" s="69">
        <f>SUMIFS(Drivers!P:P,Drivers!$E:$E,$D58)</f>
        <v>0</v>
      </c>
      <c r="N58" s="69">
        <f>SUMIFS(Drivers!Q:Q,Drivers!$E:$E,$D58)</f>
        <v>0</v>
      </c>
      <c r="O58" s="69">
        <f>SUMIFS(Drivers!R:R,Drivers!$E:$E,$D58)</f>
        <v>0</v>
      </c>
      <c r="P58" s="69">
        <f>SUMIFS(Drivers!S:S,Drivers!$E:$E,$D58)</f>
        <v>0</v>
      </c>
      <c r="Q58" s="69">
        <f>SUMIFS(Drivers!T:T,Drivers!$E:$E,$D58)</f>
        <v>0</v>
      </c>
      <c r="R58" s="69">
        <f>SUMIFS(Drivers!U:U,Drivers!$E:$E,$D58)</f>
        <v>0</v>
      </c>
      <c r="S58" s="69">
        <f>SUMIFS(Drivers!V:V,Drivers!$E:$E,$D58)</f>
        <v>0</v>
      </c>
      <c r="T58" s="69">
        <f>SUMIFS(Drivers!W:W,Drivers!$E:$E,$D58)</f>
        <v>0</v>
      </c>
      <c r="U58" s="69">
        <f>SUMIFS(Drivers!X:X,Drivers!$E:$E,$D58)</f>
        <v>0</v>
      </c>
      <c r="V58" s="69">
        <f>SUMIFS(Drivers!Y:Y,Drivers!$E:$E,$D58)</f>
        <v>0</v>
      </c>
      <c r="W58" s="69">
        <f>SUMIFS(Drivers!Z:Z,Drivers!$E:$E,$D58)</f>
        <v>0</v>
      </c>
      <c r="X58" s="69">
        <f>SUMIFS(Drivers!AA:AA,Drivers!$E:$E,$D58)</f>
        <v>0</v>
      </c>
      <c r="Y58" s="69">
        <f>SUMIFS(Drivers!AB:AB,Drivers!$E:$E,$D58)</f>
        <v>0</v>
      </c>
      <c r="Z58" s="69">
        <f>SUMIFS(Drivers!AC:AC,Drivers!$E:$E,$D58)</f>
        <v>0</v>
      </c>
      <c r="AA58" s="69">
        <f>SUMIFS(Drivers!AD:AD,Drivers!$E:$E,$D58)</f>
        <v>0</v>
      </c>
      <c r="AB58" s="69">
        <f>SUMIFS(Drivers!AE:AE,Drivers!$E:$E,$D58)</f>
        <v>0</v>
      </c>
      <c r="AC58" s="69">
        <f>SUMIFS(Drivers!AF:AF,Drivers!$E:$E,$D58)</f>
        <v>0</v>
      </c>
      <c r="AD58" s="69">
        <f>SUMIFS(Drivers!AG:AG,Drivers!$E:$E,$D58)</f>
        <v>0</v>
      </c>
      <c r="AE58" s="69">
        <f>SUMIFS(Drivers!AH:AH,Drivers!$E:$E,$D58)</f>
        <v>0</v>
      </c>
      <c r="AF58" s="69">
        <f>SUMIFS(Drivers!AI:AI,Drivers!$E:$E,$D58)</f>
        <v>0</v>
      </c>
      <c r="AG58" s="69">
        <f>SUMIFS(Drivers!AJ:AJ,Drivers!$E:$E,$D58)</f>
        <v>0</v>
      </c>
      <c r="AH58" s="69">
        <f>SUMIFS(Drivers!AK:AK,Drivers!$E:$E,$D58)</f>
        <v>0</v>
      </c>
      <c r="AI58" s="69">
        <f>SUMIFS(Drivers!AL:AL,Drivers!$E:$E,$D58)</f>
        <v>0</v>
      </c>
      <c r="AJ58" s="69">
        <f>SUMIFS(Drivers!AM:AM,Drivers!$E:$E,$D58)</f>
        <v>0</v>
      </c>
      <c r="AK58" s="69">
        <f>SUMIFS(Drivers!AN:AN,Drivers!$E:$E,$D58)</f>
        <v>0</v>
      </c>
      <c r="AL58" s="69">
        <f>SUMIFS(Drivers!AO:AO,Drivers!$E:$E,$D58)</f>
        <v>0</v>
      </c>
      <c r="AM58" s="69">
        <f>SUMIFS(Drivers!AP:AP,Drivers!$E:$E,$D58)</f>
        <v>0</v>
      </c>
      <c r="AN58" s="69">
        <f>SUMIFS(Drivers!AQ:AQ,Drivers!$E:$E,$D58)</f>
        <v>0</v>
      </c>
      <c r="AO58" s="69">
        <f>SUMIFS(Drivers!AR:AR,Drivers!$E:$E,$D58)</f>
        <v>0</v>
      </c>
      <c r="AP58" s="69">
        <f>SUMIFS(Drivers!AS:AS,Drivers!$E:$E,$D58)</f>
        <v>0</v>
      </c>
      <c r="AQ58" s="69">
        <f>SUMIFS(Drivers!AT:AT,Drivers!$E:$E,$D58)</f>
        <v>0</v>
      </c>
      <c r="AR58" s="69">
        <f>SUMIFS(Drivers!AU:AU,Drivers!$E:$E,$D58)</f>
        <v>0</v>
      </c>
      <c r="AS58" s="69">
        <f>SUMIFS(Drivers!AV:AV,Drivers!$E:$E,$D58)</f>
        <v>0</v>
      </c>
      <c r="AT58" s="69">
        <f>SUMIFS(Drivers!AW:AW,Drivers!$E:$E,$D58)</f>
        <v>0</v>
      </c>
      <c r="AU58" s="69">
        <f>SUMIFS(Drivers!AX:AX,Drivers!$E:$E,$D58)</f>
        <v>0</v>
      </c>
      <c r="AV58" s="69">
        <f>SUMIFS(Drivers!AY:AY,Drivers!$E:$E,$D58)</f>
        <v>0</v>
      </c>
      <c r="AW58" s="69">
        <f>SUMIFS(Drivers!AZ:AZ,Drivers!$E:$E,$D58)</f>
        <v>0</v>
      </c>
      <c r="AX58" s="69">
        <f>SUMIFS(Drivers!BA:BA,Drivers!$E:$E,$D58)</f>
        <v>0</v>
      </c>
      <c r="AY58" s="69">
        <f>SUMIFS(Drivers!BB:BB,Drivers!$E:$E,$D58)</f>
        <v>0</v>
      </c>
      <c r="AZ58" s="69">
        <f>SUMIFS(Drivers!BC:BC,Drivers!$E:$E,$D58)</f>
        <v>0</v>
      </c>
      <c r="BA58" s="69">
        <f>SUMIFS(Drivers!BD:BD,Drivers!$E:$E,$D58)</f>
        <v>0</v>
      </c>
      <c r="BB58" s="69">
        <f>SUMIFS(Drivers!BE:BE,Drivers!$E:$E,$D58)</f>
        <v>0</v>
      </c>
      <c r="BC58" s="69">
        <f>SUMIFS(Drivers!BF:BF,Drivers!$E:$E,$D58)</f>
        <v>0</v>
      </c>
      <c r="BD58" s="69">
        <f>SUMIFS(Drivers!BG:BG,Drivers!$E:$E,$D58)</f>
        <v>0</v>
      </c>
      <c r="BE58" s="69">
        <f>SUMIFS(Drivers!BH:BH,Drivers!$E:$E,$D58)</f>
        <v>0</v>
      </c>
      <c r="BF58" s="69">
        <f>SUMIFS(Drivers!BI:BI,Drivers!$E:$E,$D58)</f>
        <v>0</v>
      </c>
      <c r="BG58" s="69">
        <f>SUMIFS(Drivers!BJ:BJ,Drivers!$E:$E,$D58)</f>
        <v>0</v>
      </c>
      <c r="BH58" s="69">
        <f>SUMIFS(Drivers!BK:BK,Drivers!$E:$E,$D58)</f>
        <v>0</v>
      </c>
      <c r="BI58" s="69">
        <f>SUMIFS(Drivers!BL:BL,Drivers!$E:$E,$D58)</f>
        <v>0</v>
      </c>
      <c r="BJ58" s="69">
        <f>SUMIFS(Drivers!BM:BM,Drivers!$E:$E,$D58)</f>
        <v>0</v>
      </c>
      <c r="BK58" s="69">
        <f>SUMIFS(Drivers!BN:BN,Drivers!$E:$E,$D58)</f>
        <v>0</v>
      </c>
      <c r="BL58" s="69">
        <f>SUMIFS(Drivers!BO:BO,Drivers!$E:$E,$D58)</f>
        <v>0</v>
      </c>
      <c r="BM58" s="69">
        <f>SUMIFS(Drivers!BP:BP,Drivers!$E:$E,$D58)</f>
        <v>0</v>
      </c>
      <c r="BN58" s="69">
        <f>SUMIFS(Drivers!BQ:BQ,Drivers!$E:$E,$D58)</f>
        <v>0</v>
      </c>
      <c r="BO58" s="69">
        <f>SUMIFS(Drivers!BR:BR,Drivers!$E:$E,$D58)</f>
        <v>0</v>
      </c>
      <c r="BP58" s="69">
        <f>SUMIFS(Drivers!BS:BS,Drivers!$E:$E,$D58)</f>
        <v>0</v>
      </c>
      <c r="BQ58" s="69">
        <f>SUMIFS(Drivers!BT:BT,Drivers!$E:$E,$D58)</f>
        <v>0</v>
      </c>
      <c r="BR58" s="69">
        <f>SUMIFS(Drivers!BU:BU,Drivers!$E:$E,$D58)</f>
        <v>0</v>
      </c>
      <c r="BS58" s="69">
        <f>SUMIFS(Drivers!BV:BV,Drivers!$E:$E,$D58)</f>
        <v>0</v>
      </c>
      <c r="BT58" s="69">
        <f>SUMIFS(Drivers!BW:BW,Drivers!$E:$E,$D58)</f>
        <v>0</v>
      </c>
      <c r="BU58" s="69">
        <f>SUMIFS(Drivers!BX:BX,Drivers!$E:$E,$D58)</f>
        <v>0</v>
      </c>
      <c r="BV58" s="69">
        <f>SUMIFS(Drivers!BY:BY,Drivers!$E:$E,$D58)</f>
        <v>0</v>
      </c>
      <c r="BW58" s="69">
        <f>SUMIFS(Drivers!BZ:BZ,Drivers!$E:$E,$D58)</f>
        <v>0</v>
      </c>
      <c r="BX58" s="69">
        <f>SUMIFS(Drivers!CA:CA,Drivers!$E:$E,$D58)</f>
        <v>0</v>
      </c>
      <c r="BY58" s="69">
        <f>SUMIFS(Drivers!CB:CB,Drivers!$E:$E,$D58)</f>
        <v>0</v>
      </c>
      <c r="BZ58" s="69">
        <f>SUMIFS(Drivers!CC:CC,Drivers!$E:$E,$D58)</f>
        <v>0</v>
      </c>
      <c r="CC58" s="114">
        <f t="shared" si="239"/>
        <v>0</v>
      </c>
      <c r="CD58" s="114">
        <f t="shared" si="239"/>
        <v>0</v>
      </c>
      <c r="CE58" s="114">
        <f t="shared" si="239"/>
        <v>0</v>
      </c>
      <c r="CF58" s="114">
        <f t="shared" si="239"/>
        <v>0</v>
      </c>
      <c r="CG58" s="114">
        <f t="shared" si="239"/>
        <v>0</v>
      </c>
      <c r="CH58" s="114">
        <f t="shared" si="239"/>
        <v>0</v>
      </c>
      <c r="CI58" s="114">
        <f t="shared" si="239"/>
        <v>0</v>
      </c>
      <c r="CJ58" s="114">
        <f t="shared" si="239"/>
        <v>0</v>
      </c>
      <c r="CK58" s="114">
        <f t="shared" si="239"/>
        <v>0</v>
      </c>
      <c r="CL58" s="114">
        <f t="shared" si="239"/>
        <v>0</v>
      </c>
      <c r="CM58" s="114">
        <f t="shared" si="239"/>
        <v>0</v>
      </c>
      <c r="CN58" s="114">
        <f t="shared" si="239"/>
        <v>0</v>
      </c>
      <c r="CO58" s="114">
        <f t="shared" si="239"/>
        <v>0</v>
      </c>
      <c r="CP58" s="114">
        <f t="shared" si="239"/>
        <v>0</v>
      </c>
      <c r="CQ58" s="114">
        <f t="shared" si="239"/>
        <v>0</v>
      </c>
      <c r="CR58" s="114">
        <f t="shared" si="239"/>
        <v>0</v>
      </c>
      <c r="CS58" s="114">
        <f t="shared" si="240"/>
        <v>0</v>
      </c>
      <c r="CT58" s="114">
        <f t="shared" si="240"/>
        <v>0</v>
      </c>
      <c r="CU58" s="114">
        <f t="shared" si="240"/>
        <v>0</v>
      </c>
      <c r="CV58" s="114">
        <f t="shared" si="240"/>
        <v>0</v>
      </c>
      <c r="CW58" s="114">
        <f t="shared" si="240"/>
        <v>0</v>
      </c>
      <c r="CX58" s="114">
        <f t="shared" si="240"/>
        <v>0</v>
      </c>
      <c r="CY58" s="114">
        <f t="shared" si="240"/>
        <v>0</v>
      </c>
      <c r="CZ58" s="114">
        <f t="shared" si="240"/>
        <v>0</v>
      </c>
      <c r="DC58" s="114">
        <f t="shared" si="241"/>
        <v>0</v>
      </c>
      <c r="DD58" s="114">
        <f t="shared" si="241"/>
        <v>0</v>
      </c>
      <c r="DE58" s="114">
        <f t="shared" si="241"/>
        <v>0</v>
      </c>
      <c r="DF58" s="114">
        <f t="shared" si="241"/>
        <v>0</v>
      </c>
      <c r="DG58" s="114">
        <f t="shared" si="241"/>
        <v>0</v>
      </c>
      <c r="DH58" s="114">
        <f t="shared" si="241"/>
        <v>0</v>
      </c>
    </row>
    <row r="60" spans="2:112">
      <c r="C60" s="7" t="s">
        <v>145</v>
      </c>
      <c r="G60" s="118">
        <f t="shared" ref="G60" si="242">SUM(G61:G62)</f>
        <v>0</v>
      </c>
      <c r="H60" s="118">
        <f t="shared" ref="H60" si="243">SUM(H61:H62)</f>
        <v>0</v>
      </c>
      <c r="I60" s="118">
        <f t="shared" ref="I60" si="244">SUM(I61:I62)</f>
        <v>0</v>
      </c>
      <c r="J60" s="118">
        <f t="shared" ref="J60" si="245">SUM(J61:J62)</f>
        <v>0</v>
      </c>
      <c r="K60" s="118">
        <f t="shared" ref="K60" si="246">SUM(K61:K62)</f>
        <v>234778.45833333334</v>
      </c>
      <c r="L60" s="118">
        <f t="shared" ref="L60" si="247">SUM(L61:L62)</f>
        <v>228685.91666666666</v>
      </c>
      <c r="M60" s="118">
        <f t="shared" ref="M60" si="248">SUM(M61:M62)</f>
        <v>222405.15760869565</v>
      </c>
      <c r="N60" s="118">
        <f t="shared" ref="N60" si="249">SUM(N61:N62)</f>
        <v>219779.61594202899</v>
      </c>
      <c r="O60" s="118">
        <f t="shared" ref="O60" si="250">SUM(O61:O62)</f>
        <v>219054.07427536231</v>
      </c>
      <c r="P60" s="118">
        <f t="shared" ref="P60" si="251">SUM(P61:P62)</f>
        <v>220228.53260869565</v>
      </c>
      <c r="Q60" s="118">
        <f t="shared" ref="Q60" si="252">SUM(Q61:Q62)</f>
        <v>223302.99094202899</v>
      </c>
      <c r="R60" s="118">
        <f t="shared" ref="R60" si="253">SUM(R61:R62)</f>
        <v>231127.44927536233</v>
      </c>
      <c r="S60" s="118">
        <f t="shared" ref="S60" si="254">SUM(S61:S62)</f>
        <v>240851.90760869568</v>
      </c>
      <c r="T60" s="118">
        <f t="shared" ref="T60" si="255">SUM(T61:T62)</f>
        <v>254138.86594202902</v>
      </c>
      <c r="U60" s="118">
        <f t="shared" ref="U60" si="256">SUM(U61:U62)</f>
        <v>271241.65760869568</v>
      </c>
      <c r="V60" s="118">
        <f t="shared" ref="V60" si="257">SUM(V61:V62)</f>
        <v>291131.11594202899</v>
      </c>
      <c r="W60" s="118">
        <f t="shared" ref="W60" si="258">SUM(W61:W62)</f>
        <v>304938.49094202905</v>
      </c>
      <c r="X60" s="118">
        <f t="shared" ref="X60" si="259">SUM(X61:X62)</f>
        <v>324635.86594202905</v>
      </c>
      <c r="Y60" s="118">
        <f t="shared" ref="Y60" si="260">SUM(Y61:Y62)</f>
        <v>348006.57427536242</v>
      </c>
      <c r="Z60" s="118">
        <f t="shared" ref="Z60" si="261">SUM(Z61:Z62)</f>
        <v>378660.61594202905</v>
      </c>
      <c r="AA60" s="118">
        <f t="shared" ref="AA60" si="262">SUM(AA61:AA62)</f>
        <v>411087.99094202905</v>
      </c>
      <c r="AB60" s="118">
        <f t="shared" ref="AB60" si="263">SUM(AB61:AB62)</f>
        <v>447347.03260869556</v>
      </c>
      <c r="AC60" s="118">
        <f t="shared" ref="AC60" si="264">SUM(AC61:AC62)</f>
        <v>491918.57427536231</v>
      </c>
      <c r="AD60" s="118">
        <f t="shared" ref="AD60" si="265">SUM(AD61:AD62)</f>
        <v>464103.82427536265</v>
      </c>
      <c r="AE60" s="118">
        <f t="shared" ref="AE60" si="266">SUM(AE61:AE62)</f>
        <v>516607.86594202934</v>
      </c>
      <c r="AF60" s="118">
        <f t="shared" ref="AF60" si="267">SUM(AF61:AF62)</f>
        <v>573972.74094202917</v>
      </c>
      <c r="AG60" s="118">
        <f t="shared" ref="AG60" si="268">SUM(AG61:AG62)</f>
        <v>640980.11594202917</v>
      </c>
      <c r="AH60" s="118">
        <f t="shared" ref="AH60" si="269">SUM(AH61:AH62)</f>
        <v>710172.49094202893</v>
      </c>
      <c r="AI60" s="118">
        <f t="shared" ref="AI60" si="270">SUM(AI61:AI62)</f>
        <v>781549.8659420287</v>
      </c>
      <c r="AJ60" s="118">
        <f t="shared" ref="AJ60" si="271">SUM(AJ61:AJ62)</f>
        <v>854225.57427536184</v>
      </c>
      <c r="AK60" s="118">
        <f t="shared" ref="AK60" si="272">SUM(AK61:AK62)</f>
        <v>947642.94927536207</v>
      </c>
      <c r="AL60" s="118">
        <f t="shared" ref="AL60" si="273">SUM(AL61:AL62)</f>
        <v>1042770.3242753621</v>
      </c>
      <c r="AM60" s="118">
        <f t="shared" ref="AM60" si="274">SUM(AM61:AM62)</f>
        <v>1139607.6992753623</v>
      </c>
      <c r="AN60" s="118">
        <f t="shared" ref="AN60" si="275">SUM(AN61:AN62)</f>
        <v>1237743.4076086958</v>
      </c>
      <c r="AO60" s="118">
        <f t="shared" ref="AO60" si="276">SUM(AO61:AO62)</f>
        <v>1337177.4492753623</v>
      </c>
      <c r="AP60" s="118">
        <f t="shared" ref="AP60" si="277">SUM(AP61:AP62)</f>
        <v>1200502.6992753628</v>
      </c>
      <c r="AQ60" s="118">
        <f t="shared" ref="AQ60" si="278">SUM(AQ61:AQ62)</f>
        <v>1310893.4076086965</v>
      </c>
      <c r="AR60" s="118">
        <f t="shared" ref="AR60" si="279">SUM(AR61:AR62)</f>
        <v>1422471.6159420295</v>
      </c>
      <c r="AS60" s="118">
        <f t="shared" ref="AS60" si="280">SUM(AS61:AS62)</f>
        <v>1535237.3242753628</v>
      </c>
      <c r="AT60" s="118">
        <f t="shared" ref="AT60" si="281">SUM(AT61:AT62)</f>
        <v>1649190.532608696</v>
      </c>
      <c r="AU60" s="118">
        <f t="shared" ref="AU60" si="282">SUM(AU61:AU62)</f>
        <v>1764331.240942029</v>
      </c>
      <c r="AV60" s="118">
        <f t="shared" ref="AV60" si="283">SUM(AV61:AV62)</f>
        <v>1880659.4492753623</v>
      </c>
      <c r="AW60" s="118">
        <f t="shared" ref="AW60" si="284">SUM(AW61:AW62)</f>
        <v>1997763.4909420288</v>
      </c>
      <c r="AX60" s="118">
        <f t="shared" ref="AX60" si="285">SUM(AX61:AX62)</f>
        <v>2115643.3659420288</v>
      </c>
      <c r="AY60" s="118">
        <f t="shared" ref="AY60" si="286">SUM(AY61:AY62)</f>
        <v>2234299.0742753623</v>
      </c>
      <c r="AZ60" s="118">
        <f t="shared" ref="AZ60" si="287">SUM(AZ61:AZ62)</f>
        <v>2353730.6159420288</v>
      </c>
      <c r="BA60" s="118">
        <f t="shared" ref="BA60" si="288">SUM(BA61:BA62)</f>
        <v>2473937.9909420284</v>
      </c>
      <c r="BB60" s="118">
        <f t="shared" ref="BB60" si="289">SUM(BB61:BB62)</f>
        <v>2245734.6992753623</v>
      </c>
      <c r="BC60" s="118">
        <f t="shared" ref="BC60" si="290">SUM(BC61:BC62)</f>
        <v>2365942.0742753618</v>
      </c>
      <c r="BD60" s="118">
        <f t="shared" ref="BD60" si="291">SUM(BD61:BD62)</f>
        <v>2486149.4492753618</v>
      </c>
      <c r="BE60" s="118">
        <f t="shared" ref="BE60" si="292">SUM(BE61:BE62)</f>
        <v>2606356.8242753614</v>
      </c>
      <c r="BF60" s="118">
        <f t="shared" ref="BF60" si="293">SUM(BF61:BF62)</f>
        <v>2726564.1992753614</v>
      </c>
      <c r="BG60" s="118">
        <f t="shared" ref="BG60" si="294">SUM(BG61:BG62)</f>
        <v>2846771.5742753609</v>
      </c>
      <c r="BH60" s="118">
        <f t="shared" ref="BH60" si="295">SUM(BH61:BH62)</f>
        <v>2966978.9492753604</v>
      </c>
      <c r="BI60" s="118">
        <f t="shared" ref="BI60" si="296">SUM(BI61:BI62)</f>
        <v>3087186.3242753604</v>
      </c>
      <c r="BJ60" s="118">
        <f t="shared" ref="BJ60" si="297">SUM(BJ61:BJ62)</f>
        <v>3207393.6992753604</v>
      </c>
      <c r="BK60" s="118">
        <f t="shared" ref="BK60" si="298">SUM(BK61:BK62)</f>
        <v>3327601.07427536</v>
      </c>
      <c r="BL60" s="118">
        <f t="shared" ref="BL60" si="299">SUM(BL61:BL62)</f>
        <v>3447808.4492753595</v>
      </c>
      <c r="BM60" s="118">
        <f t="shared" ref="BM60" si="300">SUM(BM61:BM62)</f>
        <v>3568015.8242753595</v>
      </c>
      <c r="BN60" s="118">
        <f t="shared" ref="BN60" si="301">SUM(BN61:BN62)</f>
        <v>3327601.0742753614</v>
      </c>
      <c r="BO60" s="118">
        <f t="shared" ref="BO60" si="302">SUM(BO61:BO62)</f>
        <v>3447808.4492753609</v>
      </c>
      <c r="BP60" s="118">
        <f t="shared" ref="BP60" si="303">SUM(BP61:BP62)</f>
        <v>3568015.8242753609</v>
      </c>
      <c r="BQ60" s="118">
        <f t="shared" ref="BQ60" si="304">SUM(BQ61:BQ62)</f>
        <v>3688223.1992753604</v>
      </c>
      <c r="BR60" s="118">
        <f t="shared" ref="BR60" si="305">SUM(BR61:BR62)</f>
        <v>3808430.5742753604</v>
      </c>
      <c r="BS60" s="118">
        <f t="shared" ref="BS60" si="306">SUM(BS61:BS62)</f>
        <v>3928637.94927536</v>
      </c>
      <c r="BT60" s="118">
        <f t="shared" ref="BT60" si="307">SUM(BT61:BT62)</f>
        <v>4048845.3242753595</v>
      </c>
      <c r="BU60" s="118">
        <f t="shared" ref="BU60" si="308">SUM(BU61:BU62)</f>
        <v>4169052.6992753595</v>
      </c>
      <c r="BV60" s="118">
        <f t="shared" ref="BV60" si="309">SUM(BV61:BV62)</f>
        <v>4289260.0742753595</v>
      </c>
      <c r="BW60" s="118">
        <f t="shared" ref="BW60" si="310">SUM(BW61:BW62)</f>
        <v>4409467.4492753595</v>
      </c>
      <c r="BX60" s="118">
        <f t="shared" ref="BX60" si="311">SUM(BX61:BX62)</f>
        <v>4529674.8242753586</v>
      </c>
      <c r="BY60" s="118">
        <f t="shared" ref="BY60" si="312">SUM(BY61:BY62)</f>
        <v>4649882.1992753586</v>
      </c>
      <c r="BZ60" s="118">
        <f t="shared" ref="BZ60" si="313">SUM(BZ61:BZ62)</f>
        <v>4409467.4492753604</v>
      </c>
      <c r="CC60" s="118">
        <f t="shared" ref="CC60" si="314">SUM(CC61:CC62)</f>
        <v>0</v>
      </c>
      <c r="CD60" s="118">
        <f t="shared" ref="CD60" si="315">SUM(CD61:CD62)</f>
        <v>228685.91666666666</v>
      </c>
      <c r="CE60" s="118">
        <f t="shared" ref="CE60" si="316">SUM(CE61:CE62)</f>
        <v>219054.07427536231</v>
      </c>
      <c r="CF60" s="118">
        <f t="shared" ref="CF60" si="317">SUM(CF61:CF62)</f>
        <v>231127.44927536233</v>
      </c>
      <c r="CG60" s="118">
        <f t="shared" ref="CG60" si="318">SUM(CG61:CG62)</f>
        <v>271241.65760869568</v>
      </c>
      <c r="CH60" s="118">
        <f t="shared" ref="CH60" si="319">SUM(CH61:CH62)</f>
        <v>324635.86594202905</v>
      </c>
      <c r="CI60" s="118">
        <f t="shared" ref="CI60" si="320">SUM(CI61:CI62)</f>
        <v>411087.99094202905</v>
      </c>
      <c r="CJ60" s="118">
        <f t="shared" ref="CJ60" si="321">SUM(CJ61:CJ62)</f>
        <v>464103.82427536265</v>
      </c>
      <c r="CK60" s="118">
        <f t="shared" ref="CK60" si="322">SUM(CK61:CK62)</f>
        <v>640980.11594202917</v>
      </c>
      <c r="CL60" s="118">
        <f t="shared" ref="CL60" si="323">SUM(CL61:CL62)</f>
        <v>854225.57427536184</v>
      </c>
      <c r="CM60" s="118">
        <f t="shared" ref="CM60" si="324">SUM(CM61:CM62)</f>
        <v>1139607.6992753623</v>
      </c>
      <c r="CN60" s="118">
        <f t="shared" ref="CN60" si="325">SUM(CN61:CN62)</f>
        <v>1200502.6992753628</v>
      </c>
      <c r="CO60" s="118">
        <f t="shared" ref="CO60" si="326">SUM(CO61:CO62)</f>
        <v>1535237.3242753628</v>
      </c>
      <c r="CP60" s="118">
        <f t="shared" ref="CP60" si="327">SUM(CP61:CP62)</f>
        <v>1880659.4492753623</v>
      </c>
      <c r="CQ60" s="118">
        <f t="shared" ref="CQ60" si="328">SUM(CQ61:CQ62)</f>
        <v>2234299.0742753623</v>
      </c>
      <c r="CR60" s="118">
        <f t="shared" ref="CR60" si="329">SUM(CR61:CR62)</f>
        <v>2245734.6992753623</v>
      </c>
      <c r="CS60" s="118">
        <f t="shared" ref="CS60" si="330">SUM(CS61:CS62)</f>
        <v>2606356.8242753614</v>
      </c>
      <c r="CT60" s="118">
        <f t="shared" ref="CT60" si="331">SUM(CT61:CT62)</f>
        <v>2966978.9492753604</v>
      </c>
      <c r="CU60" s="118">
        <f t="shared" ref="CU60" si="332">SUM(CU61:CU62)</f>
        <v>3327601.07427536</v>
      </c>
      <c r="CV60" s="118">
        <f t="shared" ref="CV60" si="333">SUM(CV61:CV62)</f>
        <v>3327601.0742753614</v>
      </c>
      <c r="CW60" s="118">
        <f t="shared" ref="CW60" si="334">SUM(CW61:CW62)</f>
        <v>3688223.1992753604</v>
      </c>
      <c r="CX60" s="118">
        <f t="shared" ref="CX60" si="335">SUM(CX61:CX62)</f>
        <v>4048845.3242753595</v>
      </c>
      <c r="CY60" s="118">
        <f t="shared" ref="CY60" si="336">SUM(CY61:CY62)</f>
        <v>4409467.4492753595</v>
      </c>
      <c r="CZ60" s="118">
        <f t="shared" ref="CZ60" si="337">SUM(CZ61:CZ62)</f>
        <v>4409467.4492753604</v>
      </c>
      <c r="DC60" s="118">
        <f t="shared" ref="DC60" si="338">SUM(DC61:DC62)</f>
        <v>231127.44927536233</v>
      </c>
      <c r="DD60" s="118">
        <f t="shared" ref="DD60" si="339">SUM(DD61:DD62)</f>
        <v>464103.82427536265</v>
      </c>
      <c r="DE60" s="118">
        <f t="shared" ref="DE60" si="340">SUM(DE61:DE62)</f>
        <v>1200502.6992753628</v>
      </c>
      <c r="DF60" s="118">
        <f t="shared" ref="DF60" si="341">SUM(DF61:DF62)</f>
        <v>2245734.6992753623</v>
      </c>
      <c r="DG60" s="118">
        <f t="shared" ref="DG60" si="342">SUM(DG61:DG62)</f>
        <v>3327601.0742753614</v>
      </c>
      <c r="DH60" s="118">
        <f t="shared" ref="DH60" si="343">SUM(DH61:DH62)</f>
        <v>4409467.4492753604</v>
      </c>
    </row>
    <row r="61" spans="2:112">
      <c r="D61" t="s">
        <v>146</v>
      </c>
      <c r="G61" s="69">
        <f>SUMIFS(Drivers!J:J,Drivers!$E:$E,$D61)</f>
        <v>0</v>
      </c>
      <c r="H61" s="69">
        <f>SUMIFS(Drivers!K:K,Drivers!$E:$E,$D61)</f>
        <v>0</v>
      </c>
      <c r="I61" s="69">
        <f>SUMIFS(Drivers!L:L,Drivers!$E:$E,$D61)</f>
        <v>0</v>
      </c>
      <c r="J61" s="69">
        <f>SUMIFS(Drivers!M:M,Drivers!$E:$E,$D61)</f>
        <v>0</v>
      </c>
      <c r="K61" s="69">
        <f>SUMIFS(Drivers!N:N,Drivers!$E:$E,$D61)</f>
        <v>250000</v>
      </c>
      <c r="L61" s="69">
        <f>SUMIFS(Drivers!O:O,Drivers!$E:$E,$D61)</f>
        <v>250000</v>
      </c>
      <c r="M61" s="69">
        <f>SUMIFS(Drivers!P:P,Drivers!$E:$E,$D61)</f>
        <v>250000</v>
      </c>
      <c r="N61" s="69">
        <f>SUMIFS(Drivers!Q:Q,Drivers!$E:$E,$D61)</f>
        <v>250000</v>
      </c>
      <c r="O61" s="69">
        <f>SUMIFS(Drivers!R:R,Drivers!$E:$E,$D61)</f>
        <v>250000</v>
      </c>
      <c r="P61" s="69">
        <f>SUMIFS(Drivers!S:S,Drivers!$E:$E,$D61)</f>
        <v>250000</v>
      </c>
      <c r="Q61" s="69">
        <f>SUMIFS(Drivers!T:T,Drivers!$E:$E,$D61)</f>
        <v>250000</v>
      </c>
      <c r="R61" s="69">
        <f>SUMIFS(Drivers!U:U,Drivers!$E:$E,$D61)</f>
        <v>250000</v>
      </c>
      <c r="S61" s="69">
        <f>SUMIFS(Drivers!V:V,Drivers!$E:$E,$D61)</f>
        <v>250000</v>
      </c>
      <c r="T61" s="69">
        <f>SUMIFS(Drivers!W:W,Drivers!$E:$E,$D61)</f>
        <v>250000</v>
      </c>
      <c r="U61" s="69">
        <f>SUMIFS(Drivers!X:X,Drivers!$E:$E,$D61)</f>
        <v>250000</v>
      </c>
      <c r="V61" s="69">
        <f>SUMIFS(Drivers!Y:Y,Drivers!$E:$E,$D61)</f>
        <v>250000</v>
      </c>
      <c r="W61" s="69">
        <f>SUMIFS(Drivers!Z:Z,Drivers!$E:$E,$D61)</f>
        <v>250000</v>
      </c>
      <c r="X61" s="69">
        <f>SUMIFS(Drivers!AA:AA,Drivers!$E:$E,$D61)</f>
        <v>250000</v>
      </c>
      <c r="Y61" s="69">
        <f>SUMIFS(Drivers!AB:AB,Drivers!$E:$E,$D61)</f>
        <v>250000</v>
      </c>
      <c r="Z61" s="69">
        <f>SUMIFS(Drivers!AC:AC,Drivers!$E:$E,$D61)</f>
        <v>250000</v>
      </c>
      <c r="AA61" s="69">
        <f>SUMIFS(Drivers!AD:AD,Drivers!$E:$E,$D61)</f>
        <v>250000</v>
      </c>
      <c r="AB61" s="69">
        <f>SUMIFS(Drivers!AE:AE,Drivers!$E:$E,$D61)</f>
        <v>250000</v>
      </c>
      <c r="AC61" s="69">
        <f>SUMIFS(Drivers!AF:AF,Drivers!$E:$E,$D61)</f>
        <v>250000</v>
      </c>
      <c r="AD61" s="69">
        <f>SUMIFS(Drivers!AG:AG,Drivers!$E:$E,$D61)</f>
        <v>250000</v>
      </c>
      <c r="AE61" s="69">
        <f>SUMIFS(Drivers!AH:AH,Drivers!$E:$E,$D61)</f>
        <v>250000</v>
      </c>
      <c r="AF61" s="69">
        <f>SUMIFS(Drivers!AI:AI,Drivers!$E:$E,$D61)</f>
        <v>250000</v>
      </c>
      <c r="AG61" s="69">
        <f>SUMIFS(Drivers!AJ:AJ,Drivers!$E:$E,$D61)</f>
        <v>250000</v>
      </c>
      <c r="AH61" s="69">
        <f>SUMIFS(Drivers!AK:AK,Drivers!$E:$E,$D61)</f>
        <v>250000</v>
      </c>
      <c r="AI61" s="69">
        <f>SUMIFS(Drivers!AL:AL,Drivers!$E:$E,$D61)</f>
        <v>250000</v>
      </c>
      <c r="AJ61" s="69">
        <f>SUMIFS(Drivers!AM:AM,Drivers!$E:$E,$D61)</f>
        <v>250000</v>
      </c>
      <c r="AK61" s="69">
        <f>SUMIFS(Drivers!AN:AN,Drivers!$E:$E,$D61)</f>
        <v>250000</v>
      </c>
      <c r="AL61" s="69">
        <f>SUMIFS(Drivers!AO:AO,Drivers!$E:$E,$D61)</f>
        <v>250000</v>
      </c>
      <c r="AM61" s="69">
        <f>SUMIFS(Drivers!AP:AP,Drivers!$E:$E,$D61)</f>
        <v>250000</v>
      </c>
      <c r="AN61" s="69">
        <f>SUMIFS(Drivers!AQ:AQ,Drivers!$E:$E,$D61)</f>
        <v>250000</v>
      </c>
      <c r="AO61" s="69">
        <f>SUMIFS(Drivers!AR:AR,Drivers!$E:$E,$D61)</f>
        <v>250000</v>
      </c>
      <c r="AP61" s="69">
        <f>SUMIFS(Drivers!AS:AS,Drivers!$E:$E,$D61)</f>
        <v>250000</v>
      </c>
      <c r="AQ61" s="69">
        <f>SUMIFS(Drivers!AT:AT,Drivers!$E:$E,$D61)</f>
        <v>250000</v>
      </c>
      <c r="AR61" s="69">
        <f>SUMIFS(Drivers!AU:AU,Drivers!$E:$E,$D61)</f>
        <v>250000</v>
      </c>
      <c r="AS61" s="69">
        <f>SUMIFS(Drivers!AV:AV,Drivers!$E:$E,$D61)</f>
        <v>250000</v>
      </c>
      <c r="AT61" s="69">
        <f>SUMIFS(Drivers!AW:AW,Drivers!$E:$E,$D61)</f>
        <v>250000</v>
      </c>
      <c r="AU61" s="69">
        <f>SUMIFS(Drivers!AX:AX,Drivers!$E:$E,$D61)</f>
        <v>250000</v>
      </c>
      <c r="AV61" s="69">
        <f>SUMIFS(Drivers!AY:AY,Drivers!$E:$E,$D61)</f>
        <v>250000</v>
      </c>
      <c r="AW61" s="69">
        <f>SUMIFS(Drivers!AZ:AZ,Drivers!$E:$E,$D61)</f>
        <v>250000</v>
      </c>
      <c r="AX61" s="69">
        <f>SUMIFS(Drivers!BA:BA,Drivers!$E:$E,$D61)</f>
        <v>250000</v>
      </c>
      <c r="AY61" s="69">
        <f>SUMIFS(Drivers!BB:BB,Drivers!$E:$E,$D61)</f>
        <v>250000</v>
      </c>
      <c r="AZ61" s="69">
        <f>SUMIFS(Drivers!BC:BC,Drivers!$E:$E,$D61)</f>
        <v>250000</v>
      </c>
      <c r="BA61" s="69">
        <f>SUMIFS(Drivers!BD:BD,Drivers!$E:$E,$D61)</f>
        <v>250000</v>
      </c>
      <c r="BB61" s="69">
        <f>SUMIFS(Drivers!BE:BE,Drivers!$E:$E,$D61)</f>
        <v>250000</v>
      </c>
      <c r="BC61" s="69">
        <f>SUMIFS(Drivers!BF:BF,Drivers!$E:$E,$D61)</f>
        <v>250000</v>
      </c>
      <c r="BD61" s="69">
        <f>SUMIFS(Drivers!BG:BG,Drivers!$E:$E,$D61)</f>
        <v>250000</v>
      </c>
      <c r="BE61" s="69">
        <f>SUMIFS(Drivers!BH:BH,Drivers!$E:$E,$D61)</f>
        <v>250000</v>
      </c>
      <c r="BF61" s="69">
        <f>SUMIFS(Drivers!BI:BI,Drivers!$E:$E,$D61)</f>
        <v>250000</v>
      </c>
      <c r="BG61" s="69">
        <f>SUMIFS(Drivers!BJ:BJ,Drivers!$E:$E,$D61)</f>
        <v>250000</v>
      </c>
      <c r="BH61" s="69">
        <f>SUMIFS(Drivers!BK:BK,Drivers!$E:$E,$D61)</f>
        <v>250000</v>
      </c>
      <c r="BI61" s="69">
        <f>SUMIFS(Drivers!BL:BL,Drivers!$E:$E,$D61)</f>
        <v>250000</v>
      </c>
      <c r="BJ61" s="69">
        <f>SUMIFS(Drivers!BM:BM,Drivers!$E:$E,$D61)</f>
        <v>250000</v>
      </c>
      <c r="BK61" s="69">
        <f>SUMIFS(Drivers!BN:BN,Drivers!$E:$E,$D61)</f>
        <v>250000</v>
      </c>
      <c r="BL61" s="69">
        <f>SUMIFS(Drivers!BO:BO,Drivers!$E:$E,$D61)</f>
        <v>250000</v>
      </c>
      <c r="BM61" s="69">
        <f>SUMIFS(Drivers!BP:BP,Drivers!$E:$E,$D61)</f>
        <v>250000</v>
      </c>
      <c r="BN61" s="69">
        <f>SUMIFS(Drivers!BQ:BQ,Drivers!$E:$E,$D61)</f>
        <v>250000</v>
      </c>
      <c r="BO61" s="69">
        <f>SUMIFS(Drivers!BR:BR,Drivers!$E:$E,$D61)</f>
        <v>250000</v>
      </c>
      <c r="BP61" s="69">
        <f>SUMIFS(Drivers!BS:BS,Drivers!$E:$E,$D61)</f>
        <v>250000</v>
      </c>
      <c r="BQ61" s="69">
        <f>SUMIFS(Drivers!BT:BT,Drivers!$E:$E,$D61)</f>
        <v>250000</v>
      </c>
      <c r="BR61" s="69">
        <f>SUMIFS(Drivers!BU:BU,Drivers!$E:$E,$D61)</f>
        <v>250000</v>
      </c>
      <c r="BS61" s="69">
        <f>SUMIFS(Drivers!BV:BV,Drivers!$E:$E,$D61)</f>
        <v>250000</v>
      </c>
      <c r="BT61" s="69">
        <f>SUMIFS(Drivers!BW:BW,Drivers!$E:$E,$D61)</f>
        <v>250000</v>
      </c>
      <c r="BU61" s="69">
        <f>SUMIFS(Drivers!BX:BX,Drivers!$E:$E,$D61)</f>
        <v>250000</v>
      </c>
      <c r="BV61" s="69">
        <f>SUMIFS(Drivers!BY:BY,Drivers!$E:$E,$D61)</f>
        <v>250000</v>
      </c>
      <c r="BW61" s="69">
        <f>SUMIFS(Drivers!BZ:BZ,Drivers!$E:$E,$D61)</f>
        <v>250000</v>
      </c>
      <c r="BX61" s="69">
        <f>SUMIFS(Drivers!CA:CA,Drivers!$E:$E,$D61)</f>
        <v>250000</v>
      </c>
      <c r="BY61" s="69">
        <f>SUMIFS(Drivers!CB:CB,Drivers!$E:$E,$D61)</f>
        <v>250000</v>
      </c>
      <c r="BZ61" s="69">
        <f>SUMIFS(Drivers!CC:CC,Drivers!$E:$E,$D61)</f>
        <v>250000</v>
      </c>
      <c r="CC61" s="114">
        <f t="shared" ref="CC61:CR62" si="344">INDEX($G61:$BZ61,MATCH(CC$5,$G$6:$BZ$6,0))</f>
        <v>0</v>
      </c>
      <c r="CD61" s="114">
        <f t="shared" si="344"/>
        <v>250000</v>
      </c>
      <c r="CE61" s="114">
        <f t="shared" si="344"/>
        <v>250000</v>
      </c>
      <c r="CF61" s="114">
        <f t="shared" si="344"/>
        <v>250000</v>
      </c>
      <c r="CG61" s="114">
        <f t="shared" si="344"/>
        <v>250000</v>
      </c>
      <c r="CH61" s="114">
        <f t="shared" si="344"/>
        <v>250000</v>
      </c>
      <c r="CI61" s="114">
        <f t="shared" si="344"/>
        <v>250000</v>
      </c>
      <c r="CJ61" s="114">
        <f t="shared" si="344"/>
        <v>250000</v>
      </c>
      <c r="CK61" s="114">
        <f t="shared" si="344"/>
        <v>250000</v>
      </c>
      <c r="CL61" s="114">
        <f t="shared" si="344"/>
        <v>250000</v>
      </c>
      <c r="CM61" s="114">
        <f t="shared" si="344"/>
        <v>250000</v>
      </c>
      <c r="CN61" s="114">
        <f t="shared" si="344"/>
        <v>250000</v>
      </c>
      <c r="CO61" s="114">
        <f t="shared" si="344"/>
        <v>250000</v>
      </c>
      <c r="CP61" s="114">
        <f t="shared" si="344"/>
        <v>250000</v>
      </c>
      <c r="CQ61" s="114">
        <f t="shared" si="344"/>
        <v>250000</v>
      </c>
      <c r="CR61" s="114">
        <f t="shared" si="344"/>
        <v>250000</v>
      </c>
      <c r="CS61" s="114">
        <f t="shared" ref="CS61:CZ62" si="345">INDEX($G61:$BZ61,MATCH(CS$5,$G$6:$BZ$6,0))</f>
        <v>250000</v>
      </c>
      <c r="CT61" s="114">
        <f t="shared" si="345"/>
        <v>250000</v>
      </c>
      <c r="CU61" s="114">
        <f t="shared" si="345"/>
        <v>250000</v>
      </c>
      <c r="CV61" s="114">
        <f t="shared" si="345"/>
        <v>250000</v>
      </c>
      <c r="CW61" s="114">
        <f t="shared" si="345"/>
        <v>250000</v>
      </c>
      <c r="CX61" s="114">
        <f t="shared" si="345"/>
        <v>250000</v>
      </c>
      <c r="CY61" s="114">
        <f t="shared" si="345"/>
        <v>250000</v>
      </c>
      <c r="CZ61" s="114">
        <f t="shared" si="345"/>
        <v>250000</v>
      </c>
      <c r="DC61" s="114">
        <f t="shared" ref="DC61:DH62" si="346">INDEX($G61:$BZ61,MATCH(DC$5,$G$6:$BZ$6,0))</f>
        <v>250000</v>
      </c>
      <c r="DD61" s="114">
        <f t="shared" si="346"/>
        <v>250000</v>
      </c>
      <c r="DE61" s="114">
        <f t="shared" si="346"/>
        <v>250000</v>
      </c>
      <c r="DF61" s="114">
        <f t="shared" si="346"/>
        <v>250000</v>
      </c>
      <c r="DG61" s="114">
        <f t="shared" si="346"/>
        <v>250000</v>
      </c>
      <c r="DH61" s="114">
        <f t="shared" si="346"/>
        <v>250000</v>
      </c>
    </row>
    <row r="62" spans="2:112">
      <c r="D62" t="s">
        <v>147</v>
      </c>
      <c r="G62" s="69">
        <f>SUMIFS(Drivers!J:J,Drivers!$E:$E,$D62)</f>
        <v>0</v>
      </c>
      <c r="H62" s="69">
        <f>SUMIFS(Drivers!K:K,Drivers!$E:$E,$D62)</f>
        <v>0</v>
      </c>
      <c r="I62" s="69">
        <f>SUMIFS(Drivers!L:L,Drivers!$E:$E,$D62)</f>
        <v>0</v>
      </c>
      <c r="J62" s="69">
        <f>SUMIFS(Drivers!M:M,Drivers!$E:$E,$D62)</f>
        <v>0</v>
      </c>
      <c r="K62" s="69">
        <f>SUMIFS(Drivers!N:N,Drivers!$E:$E,$D62)</f>
        <v>-15221.541666666668</v>
      </c>
      <c r="L62" s="69">
        <f>SUMIFS(Drivers!O:O,Drivers!$E:$E,$D62)</f>
        <v>-21314.083333333336</v>
      </c>
      <c r="M62" s="69">
        <f>SUMIFS(Drivers!P:P,Drivers!$E:$E,$D62)</f>
        <v>-27594.842391304352</v>
      </c>
      <c r="N62" s="69">
        <f>SUMIFS(Drivers!Q:Q,Drivers!$E:$E,$D62)</f>
        <v>-30220.384057971016</v>
      </c>
      <c r="O62" s="69">
        <f>SUMIFS(Drivers!R:R,Drivers!$E:$E,$D62)</f>
        <v>-30945.925724637684</v>
      </c>
      <c r="P62" s="69">
        <f>SUMIFS(Drivers!S:S,Drivers!$E:$E,$D62)</f>
        <v>-29771.467391304344</v>
      </c>
      <c r="Q62" s="69">
        <f>SUMIFS(Drivers!T:T,Drivers!$E:$E,$D62)</f>
        <v>-26697.009057970998</v>
      </c>
      <c r="R62" s="69">
        <f>SUMIFS(Drivers!U:U,Drivers!$E:$E,$D62)</f>
        <v>-18872.550724637666</v>
      </c>
      <c r="S62" s="69">
        <f>SUMIFS(Drivers!V:V,Drivers!$E:$E,$D62)</f>
        <v>-9148.0923913043189</v>
      </c>
      <c r="T62" s="69">
        <f>SUMIFS(Drivers!W:W,Drivers!$E:$E,$D62)</f>
        <v>4138.8659420290132</v>
      </c>
      <c r="U62" s="69">
        <f>SUMIFS(Drivers!X:X,Drivers!$E:$E,$D62)</f>
        <v>21241.65760869567</v>
      </c>
      <c r="V62" s="69">
        <f>SUMIFS(Drivers!Y:Y,Drivers!$E:$E,$D62)</f>
        <v>41131.115942029006</v>
      </c>
      <c r="W62" s="69">
        <f>SUMIFS(Drivers!Z:Z,Drivers!$E:$E,$D62)</f>
        <v>54938.49094202905</v>
      </c>
      <c r="X62" s="69">
        <f>SUMIFS(Drivers!AA:AA,Drivers!$E:$E,$D62)</f>
        <v>74635.865942029035</v>
      </c>
      <c r="Y62" s="69">
        <f>SUMIFS(Drivers!AB:AB,Drivers!$E:$E,$D62)</f>
        <v>98006.574275362422</v>
      </c>
      <c r="Z62" s="69">
        <f>SUMIFS(Drivers!AC:AC,Drivers!$E:$E,$D62)</f>
        <v>128660.61594202905</v>
      </c>
      <c r="AA62" s="69">
        <f>SUMIFS(Drivers!AD:AD,Drivers!$E:$E,$D62)</f>
        <v>161087.99094202902</v>
      </c>
      <c r="AB62" s="69">
        <f>SUMIFS(Drivers!AE:AE,Drivers!$E:$E,$D62)</f>
        <v>197347.03260869559</v>
      </c>
      <c r="AC62" s="69">
        <f>SUMIFS(Drivers!AF:AF,Drivers!$E:$E,$D62)</f>
        <v>241918.57427536233</v>
      </c>
      <c r="AD62" s="69">
        <f>SUMIFS(Drivers!AG:AG,Drivers!$E:$E,$D62)</f>
        <v>214103.82427536263</v>
      </c>
      <c r="AE62" s="69">
        <f>SUMIFS(Drivers!AH:AH,Drivers!$E:$E,$D62)</f>
        <v>266607.86594202934</v>
      </c>
      <c r="AF62" s="69">
        <f>SUMIFS(Drivers!AI:AI,Drivers!$E:$E,$D62)</f>
        <v>323972.74094202917</v>
      </c>
      <c r="AG62" s="69">
        <f>SUMIFS(Drivers!AJ:AJ,Drivers!$E:$E,$D62)</f>
        <v>390980.11594202917</v>
      </c>
      <c r="AH62" s="69">
        <f>SUMIFS(Drivers!AK:AK,Drivers!$E:$E,$D62)</f>
        <v>460172.49094202893</v>
      </c>
      <c r="AI62" s="69">
        <f>SUMIFS(Drivers!AL:AL,Drivers!$E:$E,$D62)</f>
        <v>531549.8659420287</v>
      </c>
      <c r="AJ62" s="69">
        <f>SUMIFS(Drivers!AM:AM,Drivers!$E:$E,$D62)</f>
        <v>604225.57427536184</v>
      </c>
      <c r="AK62" s="69">
        <f>SUMIFS(Drivers!AN:AN,Drivers!$E:$E,$D62)</f>
        <v>697642.94927536207</v>
      </c>
      <c r="AL62" s="69">
        <f>SUMIFS(Drivers!AO:AO,Drivers!$E:$E,$D62)</f>
        <v>792770.32427536207</v>
      </c>
      <c r="AM62" s="69">
        <f>SUMIFS(Drivers!AP:AP,Drivers!$E:$E,$D62)</f>
        <v>889607.69927536219</v>
      </c>
      <c r="AN62" s="69">
        <f>SUMIFS(Drivers!AQ:AQ,Drivers!$E:$E,$D62)</f>
        <v>987743.40760869568</v>
      </c>
      <c r="AO62" s="69">
        <f>SUMIFS(Drivers!AR:AR,Drivers!$E:$E,$D62)</f>
        <v>1087177.4492753623</v>
      </c>
      <c r="AP62" s="69">
        <f>SUMIFS(Drivers!AS:AS,Drivers!$E:$E,$D62)</f>
        <v>950502.69927536289</v>
      </c>
      <c r="AQ62" s="69">
        <f>SUMIFS(Drivers!AT:AT,Drivers!$E:$E,$D62)</f>
        <v>1060893.4076086965</v>
      </c>
      <c r="AR62" s="69">
        <f>SUMIFS(Drivers!AU:AU,Drivers!$E:$E,$D62)</f>
        <v>1172471.6159420295</v>
      </c>
      <c r="AS62" s="69">
        <f>SUMIFS(Drivers!AV:AV,Drivers!$E:$E,$D62)</f>
        <v>1285237.3242753628</v>
      </c>
      <c r="AT62" s="69">
        <f>SUMIFS(Drivers!AW:AW,Drivers!$E:$E,$D62)</f>
        <v>1399190.532608696</v>
      </c>
      <c r="AU62" s="69">
        <f>SUMIFS(Drivers!AX:AX,Drivers!$E:$E,$D62)</f>
        <v>1514331.240942029</v>
      </c>
      <c r="AV62" s="69">
        <f>SUMIFS(Drivers!AY:AY,Drivers!$E:$E,$D62)</f>
        <v>1630659.4492753623</v>
      </c>
      <c r="AW62" s="69">
        <f>SUMIFS(Drivers!AZ:AZ,Drivers!$E:$E,$D62)</f>
        <v>1747763.4909420288</v>
      </c>
      <c r="AX62" s="69">
        <f>SUMIFS(Drivers!BA:BA,Drivers!$E:$E,$D62)</f>
        <v>1865643.3659420288</v>
      </c>
      <c r="AY62" s="69">
        <f>SUMIFS(Drivers!BB:BB,Drivers!$E:$E,$D62)</f>
        <v>1984299.0742753623</v>
      </c>
      <c r="AZ62" s="69">
        <f>SUMIFS(Drivers!BC:BC,Drivers!$E:$E,$D62)</f>
        <v>2103730.6159420288</v>
      </c>
      <c r="BA62" s="69">
        <f>SUMIFS(Drivers!BD:BD,Drivers!$E:$E,$D62)</f>
        <v>2223937.9909420284</v>
      </c>
      <c r="BB62" s="69">
        <f>SUMIFS(Drivers!BE:BE,Drivers!$E:$E,$D62)</f>
        <v>1995734.6992753623</v>
      </c>
      <c r="BC62" s="69">
        <f>SUMIFS(Drivers!BF:BF,Drivers!$E:$E,$D62)</f>
        <v>2115942.0742753618</v>
      </c>
      <c r="BD62" s="69">
        <f>SUMIFS(Drivers!BG:BG,Drivers!$E:$E,$D62)</f>
        <v>2236149.4492753618</v>
      </c>
      <c r="BE62" s="69">
        <f>SUMIFS(Drivers!BH:BH,Drivers!$E:$E,$D62)</f>
        <v>2356356.8242753614</v>
      </c>
      <c r="BF62" s="69">
        <f>SUMIFS(Drivers!BI:BI,Drivers!$E:$E,$D62)</f>
        <v>2476564.1992753614</v>
      </c>
      <c r="BG62" s="69">
        <f>SUMIFS(Drivers!BJ:BJ,Drivers!$E:$E,$D62)</f>
        <v>2596771.5742753609</v>
      </c>
      <c r="BH62" s="69">
        <f>SUMIFS(Drivers!BK:BK,Drivers!$E:$E,$D62)</f>
        <v>2716978.9492753604</v>
      </c>
      <c r="BI62" s="69">
        <f>SUMIFS(Drivers!BL:BL,Drivers!$E:$E,$D62)</f>
        <v>2837186.3242753604</v>
      </c>
      <c r="BJ62" s="69">
        <f>SUMIFS(Drivers!BM:BM,Drivers!$E:$E,$D62)</f>
        <v>2957393.6992753604</v>
      </c>
      <c r="BK62" s="69">
        <f>SUMIFS(Drivers!BN:BN,Drivers!$E:$E,$D62)</f>
        <v>3077601.07427536</v>
      </c>
      <c r="BL62" s="69">
        <f>SUMIFS(Drivers!BO:BO,Drivers!$E:$E,$D62)</f>
        <v>3197808.4492753595</v>
      </c>
      <c r="BM62" s="69">
        <f>SUMIFS(Drivers!BP:BP,Drivers!$E:$E,$D62)</f>
        <v>3318015.8242753595</v>
      </c>
      <c r="BN62" s="69">
        <f>SUMIFS(Drivers!BQ:BQ,Drivers!$E:$E,$D62)</f>
        <v>3077601.0742753614</v>
      </c>
      <c r="BO62" s="69">
        <f>SUMIFS(Drivers!BR:BR,Drivers!$E:$E,$D62)</f>
        <v>3197808.4492753609</v>
      </c>
      <c r="BP62" s="69">
        <f>SUMIFS(Drivers!BS:BS,Drivers!$E:$E,$D62)</f>
        <v>3318015.8242753609</v>
      </c>
      <c r="BQ62" s="69">
        <f>SUMIFS(Drivers!BT:BT,Drivers!$E:$E,$D62)</f>
        <v>3438223.1992753604</v>
      </c>
      <c r="BR62" s="69">
        <f>SUMIFS(Drivers!BU:BU,Drivers!$E:$E,$D62)</f>
        <v>3558430.5742753604</v>
      </c>
      <c r="BS62" s="69">
        <f>SUMIFS(Drivers!BV:BV,Drivers!$E:$E,$D62)</f>
        <v>3678637.94927536</v>
      </c>
      <c r="BT62" s="69">
        <f>SUMIFS(Drivers!BW:BW,Drivers!$E:$E,$D62)</f>
        <v>3798845.3242753595</v>
      </c>
      <c r="BU62" s="69">
        <f>SUMIFS(Drivers!BX:BX,Drivers!$E:$E,$D62)</f>
        <v>3919052.6992753595</v>
      </c>
      <c r="BV62" s="69">
        <f>SUMIFS(Drivers!BY:BY,Drivers!$E:$E,$D62)</f>
        <v>4039260.0742753595</v>
      </c>
      <c r="BW62" s="69">
        <f>SUMIFS(Drivers!BZ:BZ,Drivers!$E:$E,$D62)</f>
        <v>4159467.449275359</v>
      </c>
      <c r="BX62" s="69">
        <f>SUMIFS(Drivers!CA:CA,Drivers!$E:$E,$D62)</f>
        <v>4279674.8242753586</v>
      </c>
      <c r="BY62" s="69">
        <f>SUMIFS(Drivers!CB:CB,Drivers!$E:$E,$D62)</f>
        <v>4399882.1992753586</v>
      </c>
      <c r="BZ62" s="69">
        <f>SUMIFS(Drivers!CC:CC,Drivers!$E:$E,$D62)</f>
        <v>4159467.4492753604</v>
      </c>
      <c r="CC62" s="114">
        <f t="shared" si="344"/>
        <v>0</v>
      </c>
      <c r="CD62" s="114">
        <f t="shared" si="344"/>
        <v>-21314.083333333336</v>
      </c>
      <c r="CE62" s="114">
        <f t="shared" si="344"/>
        <v>-30945.925724637684</v>
      </c>
      <c r="CF62" s="114">
        <f t="shared" si="344"/>
        <v>-18872.550724637666</v>
      </c>
      <c r="CG62" s="114">
        <f t="shared" si="344"/>
        <v>21241.65760869567</v>
      </c>
      <c r="CH62" s="114">
        <f t="shared" si="344"/>
        <v>74635.865942029035</v>
      </c>
      <c r="CI62" s="114">
        <f t="shared" si="344"/>
        <v>161087.99094202902</v>
      </c>
      <c r="CJ62" s="114">
        <f t="shared" si="344"/>
        <v>214103.82427536263</v>
      </c>
      <c r="CK62" s="114">
        <f t="shared" si="344"/>
        <v>390980.11594202917</v>
      </c>
      <c r="CL62" s="114">
        <f t="shared" si="344"/>
        <v>604225.57427536184</v>
      </c>
      <c r="CM62" s="114">
        <f t="shared" si="344"/>
        <v>889607.69927536219</v>
      </c>
      <c r="CN62" s="114">
        <f t="shared" si="344"/>
        <v>950502.69927536289</v>
      </c>
      <c r="CO62" s="114">
        <f t="shared" si="344"/>
        <v>1285237.3242753628</v>
      </c>
      <c r="CP62" s="114">
        <f t="shared" si="344"/>
        <v>1630659.4492753623</v>
      </c>
      <c r="CQ62" s="114">
        <f t="shared" si="344"/>
        <v>1984299.0742753623</v>
      </c>
      <c r="CR62" s="114">
        <f t="shared" si="344"/>
        <v>1995734.6992753623</v>
      </c>
      <c r="CS62" s="114">
        <f t="shared" si="345"/>
        <v>2356356.8242753614</v>
      </c>
      <c r="CT62" s="114">
        <f t="shared" si="345"/>
        <v>2716978.9492753604</v>
      </c>
      <c r="CU62" s="114">
        <f t="shared" si="345"/>
        <v>3077601.07427536</v>
      </c>
      <c r="CV62" s="114">
        <f t="shared" si="345"/>
        <v>3077601.0742753614</v>
      </c>
      <c r="CW62" s="114">
        <f t="shared" si="345"/>
        <v>3438223.1992753604</v>
      </c>
      <c r="CX62" s="114">
        <f t="shared" si="345"/>
        <v>3798845.3242753595</v>
      </c>
      <c r="CY62" s="114">
        <f t="shared" si="345"/>
        <v>4159467.449275359</v>
      </c>
      <c r="CZ62" s="114">
        <f t="shared" si="345"/>
        <v>4159467.4492753604</v>
      </c>
      <c r="DC62" s="114">
        <f t="shared" si="346"/>
        <v>-18872.550724637666</v>
      </c>
      <c r="DD62" s="114">
        <f t="shared" si="346"/>
        <v>214103.82427536263</v>
      </c>
      <c r="DE62" s="114">
        <f t="shared" si="346"/>
        <v>950502.69927536289</v>
      </c>
      <c r="DF62" s="114">
        <f t="shared" si="346"/>
        <v>1995734.6992753623</v>
      </c>
      <c r="DG62" s="114">
        <f t="shared" si="346"/>
        <v>3077601.0742753614</v>
      </c>
      <c r="DH62" s="114">
        <f t="shared" si="346"/>
        <v>4159467.4492753604</v>
      </c>
    </row>
    <row r="64" spans="2:112" ht="28.2" customHeight="1">
      <c r="B64" s="156" t="s">
        <v>152</v>
      </c>
      <c r="C64" s="156"/>
      <c r="D64" s="156"/>
      <c r="E64" s="156"/>
    </row>
    <row r="65" spans="2:112">
      <c r="B65" s="156"/>
      <c r="C65" s="156"/>
      <c r="D65" s="156"/>
      <c r="E65" s="156"/>
      <c r="CC65" s="1">
        <f>EOMONTH(G66,2)</f>
        <v>46112</v>
      </c>
      <c r="CD65" s="1">
        <f>EOMONTH(CC65,3)</f>
        <v>46203</v>
      </c>
      <c r="CE65" s="1">
        <f t="shared" ref="CE65" si="347">EOMONTH(CD65,3)</f>
        <v>46295</v>
      </c>
      <c r="CF65" s="1">
        <f t="shared" ref="CF65" si="348">EOMONTH(CE65,3)</f>
        <v>46387</v>
      </c>
      <c r="CG65" s="1">
        <f t="shared" ref="CG65" si="349">EOMONTH(CF65,3)</f>
        <v>46477</v>
      </c>
      <c r="CH65" s="1">
        <f t="shared" ref="CH65" si="350">EOMONTH(CG65,3)</f>
        <v>46568</v>
      </c>
      <c r="CI65" s="1">
        <f t="shared" ref="CI65" si="351">EOMONTH(CH65,3)</f>
        <v>46660</v>
      </c>
      <c r="CJ65" s="1">
        <f t="shared" ref="CJ65" si="352">EOMONTH(CI65,3)</f>
        <v>46752</v>
      </c>
      <c r="CK65" s="1">
        <f t="shared" ref="CK65" si="353">EOMONTH(CJ65,3)</f>
        <v>46843</v>
      </c>
      <c r="CL65" s="1">
        <f t="shared" ref="CL65" si="354">EOMONTH(CK65,3)</f>
        <v>46934</v>
      </c>
      <c r="CM65" s="1">
        <f t="shared" ref="CM65" si="355">EOMONTH(CL65,3)</f>
        <v>47026</v>
      </c>
      <c r="CN65" s="1">
        <f t="shared" ref="CN65" si="356">EOMONTH(CM65,3)</f>
        <v>47118</v>
      </c>
      <c r="CO65" s="1">
        <f t="shared" ref="CO65" si="357">EOMONTH(CN65,3)</f>
        <v>47208</v>
      </c>
      <c r="CP65" s="1">
        <f t="shared" ref="CP65" si="358">EOMONTH(CO65,3)</f>
        <v>47299</v>
      </c>
      <c r="CQ65" s="1">
        <f t="shared" ref="CQ65" si="359">EOMONTH(CP65,3)</f>
        <v>47391</v>
      </c>
      <c r="CR65" s="1">
        <f t="shared" ref="CR65" si="360">EOMONTH(CQ65,3)</f>
        <v>47483</v>
      </c>
      <c r="CS65" s="1">
        <f t="shared" ref="CS65" si="361">EOMONTH(CR65,3)</f>
        <v>47573</v>
      </c>
      <c r="CT65" s="1">
        <f t="shared" ref="CT65" si="362">EOMONTH(CS65,3)</f>
        <v>47664</v>
      </c>
      <c r="CU65" s="1">
        <f t="shared" ref="CU65" si="363">EOMONTH(CT65,3)</f>
        <v>47756</v>
      </c>
      <c r="CV65" s="1">
        <f t="shared" ref="CV65" si="364">EOMONTH(CU65,3)</f>
        <v>47848</v>
      </c>
      <c r="CW65" s="1">
        <f t="shared" ref="CW65" si="365">EOMONTH(CV65,3)</f>
        <v>47938</v>
      </c>
      <c r="CX65" s="1">
        <f t="shared" ref="CX65" si="366">EOMONTH(CW65,3)</f>
        <v>48029</v>
      </c>
      <c r="CY65" s="1">
        <f t="shared" ref="CY65" si="367">EOMONTH(CX65,3)</f>
        <v>48121</v>
      </c>
      <c r="CZ65" s="1">
        <f t="shared" ref="CZ65" si="368">EOMONTH(CY65,3)</f>
        <v>48213</v>
      </c>
      <c r="DC65" s="1">
        <f>EOMONTH(G66,11)</f>
        <v>46387</v>
      </c>
      <c r="DD65" s="1">
        <f>EOMONTH(DC65,12)</f>
        <v>46752</v>
      </c>
      <c r="DE65" s="1">
        <f t="shared" ref="DE65" si="369">EOMONTH(DD65,12)</f>
        <v>47118</v>
      </c>
      <c r="DF65" s="1">
        <f t="shared" ref="DF65" si="370">EOMONTH(DE65,12)</f>
        <v>47483</v>
      </c>
      <c r="DG65" s="1">
        <f t="shared" ref="DG65" si="371">EOMONTH(DF65,12)</f>
        <v>47848</v>
      </c>
      <c r="DH65" s="1">
        <f t="shared" ref="DH65" si="372">EOMONTH(DG65,12)</f>
        <v>48213</v>
      </c>
    </row>
    <row r="66" spans="2:112">
      <c r="G66" s="3">
        <f>StartDate</f>
        <v>46053</v>
      </c>
      <c r="H66" s="3">
        <f>EOMONTH(G66,1)</f>
        <v>46081</v>
      </c>
      <c r="I66" s="3">
        <f t="shared" ref="I66" si="373">EOMONTH(H66,1)</f>
        <v>46112</v>
      </c>
      <c r="J66" s="3">
        <f t="shared" ref="J66" si="374">EOMONTH(I66,1)</f>
        <v>46142</v>
      </c>
      <c r="K66" s="3">
        <f t="shared" ref="K66" si="375">EOMONTH(J66,1)</f>
        <v>46173</v>
      </c>
      <c r="L66" s="3">
        <f t="shared" ref="L66" si="376">EOMONTH(K66,1)</f>
        <v>46203</v>
      </c>
      <c r="M66" s="3">
        <f t="shared" ref="M66" si="377">EOMONTH(L66,1)</f>
        <v>46234</v>
      </c>
      <c r="N66" s="3">
        <f t="shared" ref="N66" si="378">EOMONTH(M66,1)</f>
        <v>46265</v>
      </c>
      <c r="O66" s="3">
        <f t="shared" ref="O66" si="379">EOMONTH(N66,1)</f>
        <v>46295</v>
      </c>
      <c r="P66" s="3">
        <f t="shared" ref="P66" si="380">EOMONTH(O66,1)</f>
        <v>46326</v>
      </c>
      <c r="Q66" s="3">
        <f t="shared" ref="Q66" si="381">EOMONTH(P66,1)</f>
        <v>46356</v>
      </c>
      <c r="R66" s="3">
        <f t="shared" ref="R66" si="382">EOMONTH(Q66,1)</f>
        <v>46387</v>
      </c>
      <c r="S66" s="3">
        <f t="shared" ref="S66" si="383">EOMONTH(R66,1)</f>
        <v>46418</v>
      </c>
      <c r="T66" s="3">
        <f t="shared" ref="T66" si="384">EOMONTH(S66,1)</f>
        <v>46446</v>
      </c>
      <c r="U66" s="3">
        <f t="shared" ref="U66" si="385">EOMONTH(T66,1)</f>
        <v>46477</v>
      </c>
      <c r="V66" s="3">
        <f t="shared" ref="V66" si="386">EOMONTH(U66,1)</f>
        <v>46507</v>
      </c>
      <c r="W66" s="3">
        <f t="shared" ref="W66" si="387">EOMONTH(V66,1)</f>
        <v>46538</v>
      </c>
      <c r="X66" s="3">
        <f t="shared" ref="X66" si="388">EOMONTH(W66,1)</f>
        <v>46568</v>
      </c>
      <c r="Y66" s="3">
        <f t="shared" ref="Y66" si="389">EOMONTH(X66,1)</f>
        <v>46599</v>
      </c>
      <c r="Z66" s="3">
        <f t="shared" ref="Z66" si="390">EOMONTH(Y66,1)</f>
        <v>46630</v>
      </c>
      <c r="AA66" s="3">
        <f t="shared" ref="AA66" si="391">EOMONTH(Z66,1)</f>
        <v>46660</v>
      </c>
      <c r="AB66" s="3">
        <f t="shared" ref="AB66" si="392">EOMONTH(AA66,1)</f>
        <v>46691</v>
      </c>
      <c r="AC66" s="3">
        <f t="shared" ref="AC66" si="393">EOMONTH(AB66,1)</f>
        <v>46721</v>
      </c>
      <c r="AD66" s="3">
        <f t="shared" ref="AD66" si="394">EOMONTH(AC66,1)</f>
        <v>46752</v>
      </c>
      <c r="AE66" s="3">
        <f t="shared" ref="AE66" si="395">EOMONTH(AD66,1)</f>
        <v>46783</v>
      </c>
      <c r="AF66" s="3">
        <f t="shared" ref="AF66" si="396">EOMONTH(AE66,1)</f>
        <v>46812</v>
      </c>
      <c r="AG66" s="3">
        <f t="shared" ref="AG66" si="397">EOMONTH(AF66,1)</f>
        <v>46843</v>
      </c>
      <c r="AH66" s="3">
        <f t="shared" ref="AH66" si="398">EOMONTH(AG66,1)</f>
        <v>46873</v>
      </c>
      <c r="AI66" s="3">
        <f t="shared" ref="AI66" si="399">EOMONTH(AH66,1)</f>
        <v>46904</v>
      </c>
      <c r="AJ66" s="3">
        <f t="shared" ref="AJ66" si="400">EOMONTH(AI66,1)</f>
        <v>46934</v>
      </c>
      <c r="AK66" s="3">
        <f t="shared" ref="AK66" si="401">EOMONTH(AJ66,1)</f>
        <v>46965</v>
      </c>
      <c r="AL66" s="3">
        <f t="shared" ref="AL66" si="402">EOMONTH(AK66,1)</f>
        <v>46996</v>
      </c>
      <c r="AM66" s="3">
        <f t="shared" ref="AM66" si="403">EOMONTH(AL66,1)</f>
        <v>47026</v>
      </c>
      <c r="AN66" s="3">
        <f t="shared" ref="AN66" si="404">EOMONTH(AM66,1)</f>
        <v>47057</v>
      </c>
      <c r="AO66" s="3">
        <f t="shared" ref="AO66" si="405">EOMONTH(AN66,1)</f>
        <v>47087</v>
      </c>
      <c r="AP66" s="3">
        <f t="shared" ref="AP66" si="406">EOMONTH(AO66,1)</f>
        <v>47118</v>
      </c>
      <c r="AQ66" s="3">
        <f t="shared" ref="AQ66" si="407">EOMONTH(AP66,1)</f>
        <v>47149</v>
      </c>
      <c r="AR66" s="3">
        <f t="shared" ref="AR66" si="408">EOMONTH(AQ66,1)</f>
        <v>47177</v>
      </c>
      <c r="AS66" s="3">
        <f t="shared" ref="AS66" si="409">EOMONTH(AR66,1)</f>
        <v>47208</v>
      </c>
      <c r="AT66" s="3">
        <f t="shared" ref="AT66" si="410">EOMONTH(AS66,1)</f>
        <v>47238</v>
      </c>
      <c r="AU66" s="3">
        <f t="shared" ref="AU66" si="411">EOMONTH(AT66,1)</f>
        <v>47269</v>
      </c>
      <c r="AV66" s="3">
        <f t="shared" ref="AV66" si="412">EOMONTH(AU66,1)</f>
        <v>47299</v>
      </c>
      <c r="AW66" s="3">
        <f t="shared" ref="AW66" si="413">EOMONTH(AV66,1)</f>
        <v>47330</v>
      </c>
      <c r="AX66" s="3">
        <f t="shared" ref="AX66" si="414">EOMONTH(AW66,1)</f>
        <v>47361</v>
      </c>
      <c r="AY66" s="3">
        <f t="shared" ref="AY66" si="415">EOMONTH(AX66,1)</f>
        <v>47391</v>
      </c>
      <c r="AZ66" s="3">
        <f t="shared" ref="AZ66" si="416">EOMONTH(AY66,1)</f>
        <v>47422</v>
      </c>
      <c r="BA66" s="3">
        <f t="shared" ref="BA66" si="417">EOMONTH(AZ66,1)</f>
        <v>47452</v>
      </c>
      <c r="BB66" s="3">
        <f t="shared" ref="BB66" si="418">EOMONTH(BA66,1)</f>
        <v>47483</v>
      </c>
      <c r="BC66" s="3">
        <f t="shared" ref="BC66" si="419">EOMONTH(BB66,1)</f>
        <v>47514</v>
      </c>
      <c r="BD66" s="3">
        <f t="shared" ref="BD66" si="420">EOMONTH(BC66,1)</f>
        <v>47542</v>
      </c>
      <c r="BE66" s="3">
        <f t="shared" ref="BE66" si="421">EOMONTH(BD66,1)</f>
        <v>47573</v>
      </c>
      <c r="BF66" s="3">
        <f t="shared" ref="BF66" si="422">EOMONTH(BE66,1)</f>
        <v>47603</v>
      </c>
      <c r="BG66" s="3">
        <f t="shared" ref="BG66" si="423">EOMONTH(BF66,1)</f>
        <v>47634</v>
      </c>
      <c r="BH66" s="3">
        <f t="shared" ref="BH66" si="424">EOMONTH(BG66,1)</f>
        <v>47664</v>
      </c>
      <c r="BI66" s="3">
        <f t="shared" ref="BI66" si="425">EOMONTH(BH66,1)</f>
        <v>47695</v>
      </c>
      <c r="BJ66" s="3">
        <f t="shared" ref="BJ66" si="426">EOMONTH(BI66,1)</f>
        <v>47726</v>
      </c>
      <c r="BK66" s="3">
        <f t="shared" ref="BK66" si="427">EOMONTH(BJ66,1)</f>
        <v>47756</v>
      </c>
      <c r="BL66" s="3">
        <f t="shared" ref="BL66" si="428">EOMONTH(BK66,1)</f>
        <v>47787</v>
      </c>
      <c r="BM66" s="3">
        <f t="shared" ref="BM66" si="429">EOMONTH(BL66,1)</f>
        <v>47817</v>
      </c>
      <c r="BN66" s="3">
        <f t="shared" ref="BN66" si="430">EOMONTH(BM66,1)</f>
        <v>47848</v>
      </c>
      <c r="BO66" s="3">
        <f t="shared" ref="BO66" si="431">EOMONTH(BN66,1)</f>
        <v>47879</v>
      </c>
      <c r="BP66" s="3">
        <f t="shared" ref="BP66" si="432">EOMONTH(BO66,1)</f>
        <v>47907</v>
      </c>
      <c r="BQ66" s="3">
        <f t="shared" ref="BQ66" si="433">EOMONTH(BP66,1)</f>
        <v>47938</v>
      </c>
      <c r="BR66" s="3">
        <f t="shared" ref="BR66" si="434">EOMONTH(BQ66,1)</f>
        <v>47968</v>
      </c>
      <c r="BS66" s="3">
        <f t="shared" ref="BS66" si="435">EOMONTH(BR66,1)</f>
        <v>47999</v>
      </c>
      <c r="BT66" s="3">
        <f t="shared" ref="BT66" si="436">EOMONTH(BS66,1)</f>
        <v>48029</v>
      </c>
      <c r="BU66" s="3">
        <f t="shared" ref="BU66" si="437">EOMONTH(BT66,1)</f>
        <v>48060</v>
      </c>
      <c r="BV66" s="3">
        <f t="shared" ref="BV66" si="438">EOMONTH(BU66,1)</f>
        <v>48091</v>
      </c>
      <c r="BW66" s="3">
        <f t="shared" ref="BW66" si="439">EOMONTH(BV66,1)</f>
        <v>48121</v>
      </c>
      <c r="BX66" s="3">
        <f t="shared" ref="BX66" si="440">EOMONTH(BW66,1)</f>
        <v>48152</v>
      </c>
      <c r="BY66" s="3">
        <f t="shared" ref="BY66" si="441">EOMONTH(BX66,1)</f>
        <v>48182</v>
      </c>
      <c r="BZ66" s="3">
        <f t="shared" ref="BZ66" si="442">EOMONTH(BY66,1)</f>
        <v>48213</v>
      </c>
      <c r="CA66" s="1"/>
      <c r="CC66" s="10" t="str">
        <f>"Q"&amp; ROUNDUP(MONTH(CC65)/3,0) &amp;" " &amp;YEAR(CC65)</f>
        <v>Q1 2026</v>
      </c>
      <c r="CD66" s="10" t="str">
        <f t="shared" ref="CD66:CZ66" si="443">"Q"&amp; ROUNDUP(MONTH(CD65)/3,0) &amp;" " &amp;YEAR(CD65)</f>
        <v>Q2 2026</v>
      </c>
      <c r="CE66" s="10" t="str">
        <f t="shared" si="443"/>
        <v>Q3 2026</v>
      </c>
      <c r="CF66" s="10" t="str">
        <f t="shared" si="443"/>
        <v>Q4 2026</v>
      </c>
      <c r="CG66" s="10" t="str">
        <f t="shared" si="443"/>
        <v>Q1 2027</v>
      </c>
      <c r="CH66" s="10" t="str">
        <f t="shared" si="443"/>
        <v>Q2 2027</v>
      </c>
      <c r="CI66" s="10" t="str">
        <f t="shared" si="443"/>
        <v>Q3 2027</v>
      </c>
      <c r="CJ66" s="10" t="str">
        <f t="shared" si="443"/>
        <v>Q4 2027</v>
      </c>
      <c r="CK66" s="10" t="str">
        <f t="shared" si="443"/>
        <v>Q1 2028</v>
      </c>
      <c r="CL66" s="10" t="str">
        <f t="shared" si="443"/>
        <v>Q2 2028</v>
      </c>
      <c r="CM66" s="10" t="str">
        <f t="shared" si="443"/>
        <v>Q3 2028</v>
      </c>
      <c r="CN66" s="10" t="str">
        <f t="shared" si="443"/>
        <v>Q4 2028</v>
      </c>
      <c r="CO66" s="10" t="str">
        <f t="shared" si="443"/>
        <v>Q1 2029</v>
      </c>
      <c r="CP66" s="10" t="str">
        <f t="shared" si="443"/>
        <v>Q2 2029</v>
      </c>
      <c r="CQ66" s="10" t="str">
        <f t="shared" si="443"/>
        <v>Q3 2029</v>
      </c>
      <c r="CR66" s="10" t="str">
        <f t="shared" si="443"/>
        <v>Q4 2029</v>
      </c>
      <c r="CS66" s="10" t="str">
        <f t="shared" si="443"/>
        <v>Q1 2030</v>
      </c>
      <c r="CT66" s="10" t="str">
        <f t="shared" si="443"/>
        <v>Q2 2030</v>
      </c>
      <c r="CU66" s="10" t="str">
        <f t="shared" si="443"/>
        <v>Q3 2030</v>
      </c>
      <c r="CV66" s="10" t="str">
        <f t="shared" si="443"/>
        <v>Q4 2030</v>
      </c>
      <c r="CW66" s="10" t="str">
        <f t="shared" si="443"/>
        <v>Q1 2031</v>
      </c>
      <c r="CX66" s="10" t="str">
        <f t="shared" si="443"/>
        <v>Q2 2031</v>
      </c>
      <c r="CY66" s="10" t="str">
        <f t="shared" si="443"/>
        <v>Q3 2031</v>
      </c>
      <c r="CZ66" s="10" t="str">
        <f t="shared" si="443"/>
        <v>Q4 2031</v>
      </c>
      <c r="DC66" s="4">
        <f>YEAR(DC65)</f>
        <v>2026</v>
      </c>
      <c r="DD66" s="4">
        <f t="shared" ref="DD66:DH66" si="444">YEAR(DD65)</f>
        <v>2027</v>
      </c>
      <c r="DE66" s="4">
        <f t="shared" si="444"/>
        <v>2028</v>
      </c>
      <c r="DF66" s="4">
        <f t="shared" si="444"/>
        <v>2029</v>
      </c>
      <c r="DG66" s="4">
        <f t="shared" si="444"/>
        <v>2030</v>
      </c>
      <c r="DH66" s="4">
        <f t="shared" si="444"/>
        <v>2031</v>
      </c>
    </row>
    <row r="67" spans="2:112">
      <c r="B67" s="5"/>
      <c r="C67" s="2"/>
      <c r="D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C67" s="2"/>
      <c r="DD67" s="2"/>
      <c r="DE67" s="2"/>
      <c r="DF67" s="2"/>
      <c r="DG67" s="2"/>
      <c r="DH67" s="2"/>
    </row>
    <row r="68" spans="2:112">
      <c r="C68" s="7" t="s">
        <v>174</v>
      </c>
      <c r="G68" s="118">
        <f>Drivers!J61</f>
        <v>0</v>
      </c>
      <c r="H68" s="118">
        <f t="shared" ref="H68:BS68" si="445">G76</f>
        <v>0</v>
      </c>
      <c r="I68" s="118">
        <f t="shared" si="445"/>
        <v>0</v>
      </c>
      <c r="J68" s="118">
        <f t="shared" si="445"/>
        <v>0</v>
      </c>
      <c r="K68" s="118">
        <f t="shared" si="445"/>
        <v>0</v>
      </c>
      <c r="L68" s="118">
        <f t="shared" si="445"/>
        <v>234778.45833333334</v>
      </c>
      <c r="M68" s="118">
        <f t="shared" si="445"/>
        <v>228685.91666666669</v>
      </c>
      <c r="N68" s="118">
        <f t="shared" si="445"/>
        <v>153613.85552536233</v>
      </c>
      <c r="O68" s="118">
        <f t="shared" si="445"/>
        <v>176775.55710193893</v>
      </c>
      <c r="P68" s="118">
        <f t="shared" si="445"/>
        <v>135068.76571680378</v>
      </c>
      <c r="Q68" s="118">
        <f t="shared" si="445"/>
        <v>136893.28345329029</v>
      </c>
      <c r="R68" s="118">
        <f t="shared" si="445"/>
        <v>104698.40197806506</v>
      </c>
      <c r="S68" s="118">
        <f t="shared" si="445"/>
        <v>109534.99966950653</v>
      </c>
      <c r="T68" s="118">
        <f t="shared" si="445"/>
        <v>112063.91689923625</v>
      </c>
      <c r="U68" s="118">
        <f t="shared" si="445"/>
        <v>134026.37157265964</v>
      </c>
      <c r="V68" s="118">
        <f t="shared" si="445"/>
        <v>114417.36295779484</v>
      </c>
      <c r="W68" s="118">
        <f t="shared" si="445"/>
        <v>140166.55147130834</v>
      </c>
      <c r="X68" s="118">
        <f t="shared" si="445"/>
        <v>101746.51002986697</v>
      </c>
      <c r="Y68" s="118">
        <f t="shared" si="445"/>
        <v>139403.799556894</v>
      </c>
      <c r="Z68" s="118">
        <f t="shared" si="445"/>
        <v>126336.65338572285</v>
      </c>
      <c r="AA68" s="118">
        <f t="shared" si="445"/>
        <v>163057.07517626346</v>
      </c>
      <c r="AB68" s="118">
        <f t="shared" si="445"/>
        <v>217782.95006365082</v>
      </c>
      <c r="AC68" s="118">
        <f t="shared" si="445"/>
        <v>144536.353047885</v>
      </c>
      <c r="AD68" s="118">
        <f t="shared" si="445"/>
        <v>192811.75732716441</v>
      </c>
      <c r="AE68" s="118">
        <f t="shared" si="445"/>
        <v>181869.73356590339</v>
      </c>
      <c r="AF68" s="118">
        <f t="shared" si="445"/>
        <v>248116.29049157928</v>
      </c>
      <c r="AG68" s="118">
        <f t="shared" si="445"/>
        <v>156147.92343076831</v>
      </c>
      <c r="AH68" s="118">
        <f t="shared" si="445"/>
        <v>216426.63424157913</v>
      </c>
      <c r="AI68" s="118">
        <f t="shared" si="445"/>
        <v>274317.38491725456</v>
      </c>
      <c r="AJ68" s="118">
        <f t="shared" si="445"/>
        <v>354569.86295779509</v>
      </c>
      <c r="AK68" s="118">
        <f t="shared" si="445"/>
        <v>219669.72202311017</v>
      </c>
      <c r="AL68" s="118">
        <f t="shared" si="445"/>
        <v>319833.916054642</v>
      </c>
      <c r="AM68" s="118">
        <f t="shared" si="445"/>
        <v>402159.50496229972</v>
      </c>
      <c r="AN68" s="118">
        <f t="shared" si="445"/>
        <v>522134.94707941695</v>
      </c>
      <c r="AO68" s="118">
        <f t="shared" si="445"/>
        <v>598258.7181379759</v>
      </c>
      <c r="AP68" s="118">
        <f t="shared" si="445"/>
        <v>629312.05772130913</v>
      </c>
      <c r="AQ68" s="118">
        <f t="shared" si="445"/>
        <v>754781.64927536261</v>
      </c>
      <c r="AR68" s="118">
        <f t="shared" si="445"/>
        <v>815395.99736094871</v>
      </c>
      <c r="AS68" s="118">
        <f t="shared" si="445"/>
        <v>699229.7339600483</v>
      </c>
      <c r="AT68" s="118">
        <f t="shared" si="445"/>
        <v>805605.58823932719</v>
      </c>
      <c r="AU68" s="118">
        <f t="shared" si="445"/>
        <v>919316.83103212016</v>
      </c>
      <c r="AV68" s="118">
        <f t="shared" si="445"/>
        <v>1042537.712338426</v>
      </c>
      <c r="AW68" s="118">
        <f t="shared" si="445"/>
        <v>1151292.7529915792</v>
      </c>
      <c r="AX68" s="118">
        <f t="shared" si="445"/>
        <v>1273580.5016402276</v>
      </c>
      <c r="AY68" s="118">
        <f t="shared" si="445"/>
        <v>1385065.3645343718</v>
      </c>
      <c r="AZ68" s="118">
        <f t="shared" si="445"/>
        <v>1519434.5708406779</v>
      </c>
      <c r="BA68" s="118">
        <f t="shared" si="445"/>
        <v>1630219.4538924794</v>
      </c>
      <c r="BB68" s="118">
        <f t="shared" si="445"/>
        <v>1761473.5032731097</v>
      </c>
      <c r="BC68" s="118">
        <f t="shared" si="445"/>
        <v>1882565.3130704069</v>
      </c>
      <c r="BD68" s="118">
        <f t="shared" si="445"/>
        <v>2015610.7999510374</v>
      </c>
      <c r="BE68" s="118">
        <f t="shared" si="445"/>
        <v>1780587.3076650016</v>
      </c>
      <c r="BF68" s="118">
        <f t="shared" si="445"/>
        <v>1927037.9716289656</v>
      </c>
      <c r="BG68" s="118">
        <f t="shared" si="445"/>
        <v>2010800.0939262623</v>
      </c>
      <c r="BH68" s="118">
        <f t="shared" si="445"/>
        <v>2131897.8412235593</v>
      </c>
      <c r="BI68" s="118">
        <f t="shared" si="445"/>
        <v>2248723.4531041896</v>
      </c>
      <c r="BJ68" s="118">
        <f t="shared" si="445"/>
        <v>2362374.2524848199</v>
      </c>
      <c r="BK68" s="118">
        <f t="shared" si="445"/>
        <v>2508824.9164487831</v>
      </c>
      <c r="BL68" s="118">
        <f t="shared" si="445"/>
        <v>2625650.5283294138</v>
      </c>
      <c r="BM68" s="118">
        <f t="shared" si="445"/>
        <v>2713678.8485433776</v>
      </c>
      <c r="BN68" s="118">
        <f t="shared" si="445"/>
        <v>2877996.3875073413</v>
      </c>
      <c r="BO68" s="118">
        <f t="shared" si="445"/>
        <v>2961758.5098046381</v>
      </c>
      <c r="BP68" s="118">
        <f t="shared" si="445"/>
        <v>3106568.1112686018</v>
      </c>
      <c r="BQ68" s="118">
        <f t="shared" si="445"/>
        <v>2862771.5981492344</v>
      </c>
      <c r="BR68" s="118">
        <f t="shared" si="445"/>
        <v>2960202.5225298642</v>
      </c>
      <c r="BS68" s="118">
        <f t="shared" si="445"/>
        <v>3099161.2073271614</v>
      </c>
      <c r="BT68" s="118">
        <f t="shared" ref="BT68:BZ68" si="446">BS76</f>
        <v>3215986.8192077922</v>
      </c>
      <c r="BU68" s="118">
        <f t="shared" si="446"/>
        <v>3345593.868588422</v>
      </c>
      <c r="BV68" s="118">
        <f t="shared" si="446"/>
        <v>3492044.5325523857</v>
      </c>
      <c r="BW68" s="118">
        <f t="shared" si="446"/>
        <v>3575806.6548496825</v>
      </c>
      <c r="BX68" s="118">
        <f t="shared" si="446"/>
        <v>3679037.5271469792</v>
      </c>
      <c r="BY68" s="118">
        <f t="shared" si="446"/>
        <v>3813730.01402761</v>
      </c>
      <c r="BZ68" s="118">
        <f t="shared" si="446"/>
        <v>3911160.9384082402</v>
      </c>
      <c r="CC68" s="118">
        <f>$G68</f>
        <v>0</v>
      </c>
      <c r="CD68" s="118">
        <f t="shared" ref="CD68:CZ68" si="447">CC76</f>
        <v>0</v>
      </c>
      <c r="CE68" s="118">
        <f t="shared" si="447"/>
        <v>228685.91666666666</v>
      </c>
      <c r="CF68" s="118">
        <f t="shared" si="447"/>
        <v>135068.76571680375</v>
      </c>
      <c r="CG68" s="118">
        <f t="shared" si="447"/>
        <v>109534.99966950649</v>
      </c>
      <c r="CH68" s="118">
        <f t="shared" si="447"/>
        <v>114417.36295779479</v>
      </c>
      <c r="CI68" s="118">
        <f t="shared" si="447"/>
        <v>139403.79955689397</v>
      </c>
      <c r="CJ68" s="118">
        <f t="shared" si="447"/>
        <v>217782.95006365079</v>
      </c>
      <c r="CK68" s="118">
        <f t="shared" si="447"/>
        <v>181869.73356590333</v>
      </c>
      <c r="CL68" s="118">
        <f t="shared" si="447"/>
        <v>216426.63424157904</v>
      </c>
      <c r="CM68" s="118">
        <f t="shared" si="447"/>
        <v>219669.72202311011</v>
      </c>
      <c r="CN68" s="118">
        <f t="shared" si="447"/>
        <v>522134.94707941695</v>
      </c>
      <c r="CO68" s="118">
        <f t="shared" si="447"/>
        <v>754781.64927536261</v>
      </c>
      <c r="CP68" s="118">
        <f t="shared" si="447"/>
        <v>805605.58823932707</v>
      </c>
      <c r="CQ68" s="118">
        <f t="shared" si="447"/>
        <v>1151292.752991579</v>
      </c>
      <c r="CR68" s="118">
        <f t="shared" si="447"/>
        <v>1519434.5708406777</v>
      </c>
      <c r="CS68" s="118">
        <f t="shared" si="447"/>
        <v>1882565.3130704067</v>
      </c>
      <c r="CT68" s="118">
        <f t="shared" si="447"/>
        <v>1927037.9716289653</v>
      </c>
      <c r="CU68" s="118">
        <f t="shared" si="447"/>
        <v>2248723.4531041896</v>
      </c>
      <c r="CV68" s="118">
        <f t="shared" si="447"/>
        <v>2625650.5283294143</v>
      </c>
      <c r="CW68" s="118">
        <f t="shared" si="447"/>
        <v>2961758.5098046386</v>
      </c>
      <c r="CX68" s="118">
        <f t="shared" si="447"/>
        <v>2960202.5225298647</v>
      </c>
      <c r="CY68" s="118">
        <f t="shared" si="447"/>
        <v>3345593.8685884224</v>
      </c>
      <c r="CZ68" s="118">
        <f t="shared" si="447"/>
        <v>3679037.5271469802</v>
      </c>
      <c r="DC68" s="118">
        <f>$G68</f>
        <v>0</v>
      </c>
      <c r="DD68" s="118">
        <f>DC76</f>
        <v>109534.99966950651</v>
      </c>
      <c r="DE68" s="118">
        <f t="shared" ref="DE68:DG68" si="448">DD76</f>
        <v>181869.73356590333</v>
      </c>
      <c r="DF68" s="118">
        <f t="shared" si="448"/>
        <v>754781.64927536249</v>
      </c>
      <c r="DG68" s="118">
        <f t="shared" si="448"/>
        <v>1882565.3130704067</v>
      </c>
      <c r="DH68" s="118">
        <f t="shared" ref="DH68" si="449">DG76</f>
        <v>2961758.5098046381</v>
      </c>
    </row>
    <row r="70" spans="2:112">
      <c r="C70" s="26" t="s">
        <v>173</v>
      </c>
      <c r="G70" s="69">
        <f>SUMIFS(Drivers!J:J,Drivers!$C:$C,$C70)</f>
        <v>0</v>
      </c>
      <c r="H70" s="69">
        <f>SUMIFS(Drivers!K:K,Drivers!$C:$C,$C70)</f>
        <v>0</v>
      </c>
      <c r="I70" s="69">
        <f>SUMIFS(Drivers!L:L,Drivers!$C:$C,$C70)</f>
        <v>0</v>
      </c>
      <c r="J70" s="69">
        <f>SUMIFS(Drivers!M:M,Drivers!$C:$C,$C70)</f>
        <v>0</v>
      </c>
      <c r="K70" s="69">
        <f>SUMIFS(Drivers!N:N,Drivers!$C:$C,$C70)</f>
        <v>-15221.541666666668</v>
      </c>
      <c r="L70" s="69">
        <f>SUMIFS(Drivers!O:O,Drivers!$C:$C,$C70)</f>
        <v>-6092.541666666667</v>
      </c>
      <c r="M70" s="69">
        <f>SUMIFS(Drivers!P:P,Drivers!$C:$C,$C70)</f>
        <v>-75072.061141304352</v>
      </c>
      <c r="N70" s="69">
        <f>SUMIFS(Drivers!Q:Q,Drivers!$C:$C,$C70)</f>
        <v>23161.70157657659</v>
      </c>
      <c r="O70" s="69">
        <f>SUMIFS(Drivers!R:R,Drivers!$C:$C,$C70)</f>
        <v>-41706.791385135133</v>
      </c>
      <c r="P70" s="69">
        <f>SUMIFS(Drivers!S:S,Drivers!$C:$C,$C70)</f>
        <v>1824.5177364865012</v>
      </c>
      <c r="Q70" s="69">
        <f>SUMIFS(Drivers!T:T,Drivers!$C:$C,$C70)</f>
        <v>-32194.881475225244</v>
      </c>
      <c r="R70" s="69">
        <f>SUMIFS(Drivers!U:U,Drivers!$C:$C,$C70)</f>
        <v>4836.597691441475</v>
      </c>
      <c r="S70" s="69">
        <f>SUMIFS(Drivers!V:V,Drivers!$C:$C,$C70)</f>
        <v>2528.9172297297155</v>
      </c>
      <c r="T70" s="69">
        <f>SUMIFS(Drivers!W:W,Drivers!$C:$C,$C70)</f>
        <v>21962.454673423377</v>
      </c>
      <c r="U70" s="69">
        <f>SUMIFS(Drivers!X:X,Drivers!$C:$C,$C70)</f>
        <v>-19609.008614864797</v>
      </c>
      <c r="V70" s="69">
        <f>SUMIFS(Drivers!Y:Y,Drivers!$C:$C,$C70)</f>
        <v>25749.188513513498</v>
      </c>
      <c r="W70" s="69">
        <f>SUMIFS(Drivers!Z:Z,Drivers!$C:$C,$C70)</f>
        <v>-38420.041441441361</v>
      </c>
      <c r="X70" s="69">
        <f>SUMIFS(Drivers!AA:AA,Drivers!$C:$C,$C70)</f>
        <v>37657.289527027038</v>
      </c>
      <c r="Y70" s="69">
        <f>SUMIFS(Drivers!AB:AB,Drivers!$C:$C,$C70)</f>
        <v>-13067.146171171145</v>
      </c>
      <c r="Z70" s="69">
        <f>SUMIFS(Drivers!AC:AC,Drivers!$C:$C,$C70)</f>
        <v>36720.421790540597</v>
      </c>
      <c r="AA70" s="69">
        <f>SUMIFS(Drivers!AD:AD,Drivers!$C:$C,$C70)</f>
        <v>54725.874887387363</v>
      </c>
      <c r="AB70" s="69">
        <f>SUMIFS(Drivers!AE:AE,Drivers!$C:$C,$C70)</f>
        <v>-73246.597015765816</v>
      </c>
      <c r="AC70" s="69">
        <f>SUMIFS(Drivers!AF:AF,Drivers!$C:$C,$C70)</f>
        <v>48275.404279279399</v>
      </c>
      <c r="AD70" s="69">
        <f>SUMIFS(Drivers!AG:AG,Drivers!$C:$C,$C70)</f>
        <v>-10942.023761261036</v>
      </c>
      <c r="AE70" s="69">
        <f>SUMIFS(Drivers!AH:AH,Drivers!$C:$C,$C70)</f>
        <v>66246.55692567589</v>
      </c>
      <c r="AF70" s="69">
        <f>SUMIFS(Drivers!AI:AI,Drivers!$C:$C,$C70)</f>
        <v>-91968.367060810982</v>
      </c>
      <c r="AG70" s="69">
        <f>SUMIFS(Drivers!AJ:AJ,Drivers!$C:$C,$C70)</f>
        <v>60278.710810810822</v>
      </c>
      <c r="AH70" s="69">
        <f>SUMIFS(Drivers!AK:AK,Drivers!$C:$C,$C70)</f>
        <v>57890.750675675459</v>
      </c>
      <c r="AI70" s="69">
        <f>SUMIFS(Drivers!AL:AL,Drivers!$C:$C,$C70)</f>
        <v>80252.478040540518</v>
      </c>
      <c r="AJ70" s="69">
        <f>SUMIFS(Drivers!AM:AM,Drivers!$C:$C,$C70)</f>
        <v>-134900.14093468493</v>
      </c>
      <c r="AK70" s="69">
        <f>SUMIFS(Drivers!AN:AN,Drivers!$C:$C,$C70)</f>
        <v>100164.19403153184</v>
      </c>
      <c r="AL70" s="69">
        <f>SUMIFS(Drivers!AO:AO,Drivers!$C:$C,$C70)</f>
        <v>82325.588907657686</v>
      </c>
      <c r="AM70" s="69">
        <f>SUMIFS(Drivers!AP:AP,Drivers!$C:$C,$C70)</f>
        <v>119975.44211711726</v>
      </c>
      <c r="AN70" s="69">
        <f>SUMIFS(Drivers!AQ:AQ,Drivers!$C:$C,$C70)</f>
        <v>76123.771058558908</v>
      </c>
      <c r="AO70" s="69">
        <f>SUMIFS(Drivers!AR:AR,Drivers!$C:$C,$C70)</f>
        <v>31053.339583333291</v>
      </c>
      <c r="AP70" s="69">
        <f>SUMIFS(Drivers!AS:AS,Drivers!$C:$C,$C70)</f>
        <v>125469.59155405348</v>
      </c>
      <c r="AQ70" s="69">
        <f>SUMIFS(Drivers!AT:AT,Drivers!$C:$C,$C70)</f>
        <v>60614.34808558604</v>
      </c>
      <c r="AR70" s="69">
        <f>SUMIFS(Drivers!AU:AU,Drivers!$C:$C,$C70)</f>
        <v>-116166.26340090038</v>
      </c>
      <c r="AS70" s="69">
        <f>SUMIFS(Drivers!AV:AV,Drivers!$C:$C,$C70)</f>
        <v>106375.85427927886</v>
      </c>
      <c r="AT70" s="69">
        <f>SUMIFS(Drivers!AW:AW,Drivers!$C:$C,$C70)</f>
        <v>113711.24279279292</v>
      </c>
      <c r="AU70" s="69">
        <f>SUMIFS(Drivers!AX:AX,Drivers!$C:$C,$C70)</f>
        <v>123220.88130630585</v>
      </c>
      <c r="AV70" s="69">
        <f>SUMIFS(Drivers!AY:AY,Drivers!$C:$C,$C70)</f>
        <v>108755.04065315316</v>
      </c>
      <c r="AW70" s="69">
        <f>SUMIFS(Drivers!AZ:AZ,Drivers!$C:$C,$C70)</f>
        <v>122287.74864864838</v>
      </c>
      <c r="AX70" s="69">
        <f>SUMIFS(Drivers!BA:BA,Drivers!$C:$C,$C70)</f>
        <v>111484.86289414413</v>
      </c>
      <c r="AY70" s="69">
        <f>SUMIFS(Drivers!BB:BB,Drivers!$C:$C,$C70)</f>
        <v>134369.20630630624</v>
      </c>
      <c r="AZ70" s="69">
        <f>SUMIFS(Drivers!BC:BC,Drivers!$C:$C,$C70)</f>
        <v>110784.88305180141</v>
      </c>
      <c r="BA70" s="69">
        <f>SUMIFS(Drivers!BD:BD,Drivers!$C:$C,$C70)</f>
        <v>131254.04938063025</v>
      </c>
      <c r="BB70" s="69">
        <f>SUMIFS(Drivers!BE:BE,Drivers!$C:$C,$C70)</f>
        <v>121091.80979729717</v>
      </c>
      <c r="BC70" s="69">
        <f>SUMIFS(Drivers!BF:BF,Drivers!$C:$C,$C70)</f>
        <v>133045.48688063037</v>
      </c>
      <c r="BD70" s="69">
        <f>SUMIFS(Drivers!BG:BG,Drivers!$C:$C,$C70)</f>
        <v>-235023.49228603567</v>
      </c>
      <c r="BE70" s="69">
        <f>SUMIFS(Drivers!BH:BH,Drivers!$C:$C,$C70)</f>
        <v>146450.66396396392</v>
      </c>
      <c r="BF70" s="69">
        <f>SUMIFS(Drivers!BI:BI,Drivers!$C:$C,$C70)</f>
        <v>83762.122297296708</v>
      </c>
      <c r="BG70" s="69">
        <f>SUMIFS(Drivers!BJ:BJ,Drivers!$C:$C,$C70)</f>
        <v>121097.74729729694</v>
      </c>
      <c r="BH70" s="69">
        <f>SUMIFS(Drivers!BK:BK,Drivers!$C:$C,$C70)</f>
        <v>116825.61188063037</v>
      </c>
      <c r="BI70" s="69">
        <f>SUMIFS(Drivers!BL:BL,Drivers!$C:$C,$C70)</f>
        <v>113650.79938063049</v>
      </c>
      <c r="BJ70" s="69">
        <f>SUMIFS(Drivers!BM:BM,Drivers!$C:$C,$C70)</f>
        <v>146450.66396396345</v>
      </c>
      <c r="BK70" s="69">
        <f>SUMIFS(Drivers!BN:BN,Drivers!$C:$C,$C70)</f>
        <v>116825.6118806306</v>
      </c>
      <c r="BL70" s="69">
        <f>SUMIFS(Drivers!BO:BO,Drivers!$C:$C,$C70)</f>
        <v>88028.32021396351</v>
      </c>
      <c r="BM70" s="69">
        <f>SUMIFS(Drivers!BP:BP,Drivers!$C:$C,$C70)</f>
        <v>164317.53896396369</v>
      </c>
      <c r="BN70" s="69">
        <f>SUMIFS(Drivers!BQ:BQ,Drivers!$C:$C,$C70)</f>
        <v>83762.122297296941</v>
      </c>
      <c r="BO70" s="69">
        <f>SUMIFS(Drivers!BR:BR,Drivers!$C:$C,$C70)</f>
        <v>144809.60146396369</v>
      </c>
      <c r="BP70" s="69">
        <f>SUMIFS(Drivers!BS:BS,Drivers!$C:$C,$C70)</f>
        <v>-243796.51311936748</v>
      </c>
      <c r="BQ70" s="69">
        <f>SUMIFS(Drivers!BT:BT,Drivers!$C:$C,$C70)</f>
        <v>97430.924380629731</v>
      </c>
      <c r="BR70" s="69">
        <f>SUMIFS(Drivers!BU:BU,Drivers!$C:$C,$C70)</f>
        <v>138958.68479729741</v>
      </c>
      <c r="BS70" s="69">
        <f>SUMIFS(Drivers!BV:BV,Drivers!$C:$C,$C70)</f>
        <v>116825.6118806306</v>
      </c>
      <c r="BT70" s="69">
        <f>SUMIFS(Drivers!BW:BW,Drivers!$C:$C,$C70)</f>
        <v>129607.04938062979</v>
      </c>
      <c r="BU70" s="69">
        <f>SUMIFS(Drivers!BX:BX,Drivers!$C:$C,$C70)</f>
        <v>146450.66396396392</v>
      </c>
      <c r="BV70" s="69">
        <f>SUMIFS(Drivers!BY:BY,Drivers!$C:$C,$C70)</f>
        <v>83762.122297296941</v>
      </c>
      <c r="BW70" s="69">
        <f>SUMIFS(Drivers!BZ:BZ,Drivers!$C:$C,$C70)</f>
        <v>103230.87229729694</v>
      </c>
      <c r="BX70" s="69">
        <f>SUMIFS(Drivers!CA:CA,Drivers!$C:$C,$C70)</f>
        <v>134692.48688063066</v>
      </c>
      <c r="BY70" s="69">
        <f>SUMIFS(Drivers!CB:CB,Drivers!$C:$C,$C70)</f>
        <v>97430.924380630197</v>
      </c>
      <c r="BZ70" s="69">
        <f>SUMIFS(Drivers!CC:CC,Drivers!$C:$C,$C70)</f>
        <v>945000.95563063025</v>
      </c>
      <c r="CC70" s="11">
        <f t="shared" ref="CC70:CR72" si="450">SUMIFS($G70:$BZ70,$G$6:$BZ$6,"&gt;=" &amp; EOMONTH(CC$5,-2),$G$6:$BZ$6,"&lt;=" &amp; CC$5)</f>
        <v>0</v>
      </c>
      <c r="CD70" s="11">
        <f t="shared" si="450"/>
        <v>-21314.083333333336</v>
      </c>
      <c r="CE70" s="11">
        <f t="shared" si="450"/>
        <v>-93617.150949862902</v>
      </c>
      <c r="CF70" s="11">
        <f t="shared" si="450"/>
        <v>-25533.766047297268</v>
      </c>
      <c r="CG70" s="11">
        <f t="shared" si="450"/>
        <v>4882.3632882882957</v>
      </c>
      <c r="CH70" s="11">
        <f t="shared" si="450"/>
        <v>24986.436599099176</v>
      </c>
      <c r="CI70" s="11">
        <f t="shared" si="450"/>
        <v>78379.150506756821</v>
      </c>
      <c r="CJ70" s="11">
        <f t="shared" si="450"/>
        <v>-35913.216497747453</v>
      </c>
      <c r="CK70" s="11">
        <f t="shared" si="450"/>
        <v>34556.90067567573</v>
      </c>
      <c r="CL70" s="11">
        <f t="shared" si="450"/>
        <v>3243.0877815310669</v>
      </c>
      <c r="CM70" s="11">
        <f t="shared" si="450"/>
        <v>302465.22505630681</v>
      </c>
      <c r="CN70" s="11">
        <f t="shared" si="450"/>
        <v>232646.70219594566</v>
      </c>
      <c r="CO70" s="11">
        <f t="shared" si="450"/>
        <v>50823.938963964523</v>
      </c>
      <c r="CP70" s="11">
        <f t="shared" si="450"/>
        <v>345687.16475225193</v>
      </c>
      <c r="CQ70" s="11">
        <f t="shared" si="450"/>
        <v>368141.81784909876</v>
      </c>
      <c r="CR70" s="11">
        <f t="shared" si="450"/>
        <v>363130.74222972884</v>
      </c>
      <c r="CS70" s="11">
        <f t="shared" ref="CS70:CZ72" si="451">SUMIFS($G70:$BZ70,$G$6:$BZ$6,"&gt;=" &amp; EOMONTH(CS$5,-2),$G$6:$BZ$6,"&lt;=" &amp; CS$5)</f>
        <v>44472.658558558614</v>
      </c>
      <c r="CT70" s="11">
        <f t="shared" si="451"/>
        <v>321685.48147522402</v>
      </c>
      <c r="CU70" s="11">
        <f t="shared" si="451"/>
        <v>376927.07522522454</v>
      </c>
      <c r="CV70" s="11">
        <f t="shared" si="451"/>
        <v>336107.98147522414</v>
      </c>
      <c r="CW70" s="11">
        <f t="shared" si="451"/>
        <v>-1555.9872747740592</v>
      </c>
      <c r="CX70" s="11">
        <f t="shared" si="451"/>
        <v>385391.3460585578</v>
      </c>
      <c r="CY70" s="11">
        <f t="shared" si="451"/>
        <v>333443.6585585578</v>
      </c>
      <c r="CZ70" s="11">
        <f t="shared" si="451"/>
        <v>1177124.3668918912</v>
      </c>
      <c r="DC70" s="11">
        <f t="shared" ref="DC70:DH72" si="452">SUMIFS($G70:$BZ70,$G$6:$BZ$6,"&gt;=" &amp; EOMONTH(DC$5,-11),$G$6:$BZ$6,"&lt;=" &amp; DC$5)</f>
        <v>-140465.00033049349</v>
      </c>
      <c r="DD70" s="11">
        <f t="shared" si="452"/>
        <v>72334.733896396836</v>
      </c>
      <c r="DE70" s="11">
        <f t="shared" si="452"/>
        <v>572911.91570945922</v>
      </c>
      <c r="DF70" s="11">
        <f t="shared" si="452"/>
        <v>1127783.6637950442</v>
      </c>
      <c r="DG70" s="11">
        <f t="shared" si="452"/>
        <v>1079193.1967342314</v>
      </c>
      <c r="DH70" s="11">
        <f t="shared" si="452"/>
        <v>1894403.3842342328</v>
      </c>
    </row>
    <row r="71" spans="2:112">
      <c r="C71" s="26" t="s">
        <v>177</v>
      </c>
      <c r="G71" s="69">
        <f>SUMIFS(Drivers!J:J,Drivers!$C:$C,$C71)</f>
        <v>0</v>
      </c>
      <c r="H71" s="69">
        <f>SUMIFS(Drivers!K:K,Drivers!$C:$C,$C71)</f>
        <v>0</v>
      </c>
      <c r="I71" s="69">
        <f>SUMIFS(Drivers!L:L,Drivers!$C:$C,$C71)</f>
        <v>0</v>
      </c>
      <c r="J71" s="69">
        <f>SUMIFS(Drivers!M:M,Drivers!$C:$C,$C71)</f>
        <v>0</v>
      </c>
      <c r="K71" s="69">
        <f>SUMIFS(Drivers!N:N,Drivers!$C:$C,$C71)</f>
        <v>0</v>
      </c>
      <c r="L71" s="69">
        <f>SUMIFS(Drivers!O:O,Drivers!$C:$C,$C71)</f>
        <v>0</v>
      </c>
      <c r="M71" s="69">
        <f>SUMIFS(Drivers!P:P,Drivers!$C:$C,$C71)</f>
        <v>0</v>
      </c>
      <c r="N71" s="69">
        <f>SUMIFS(Drivers!Q:Q,Drivers!$C:$C,$C71)</f>
        <v>0</v>
      </c>
      <c r="O71" s="69">
        <f>SUMIFS(Drivers!R:R,Drivers!$C:$C,$C71)</f>
        <v>0</v>
      </c>
      <c r="P71" s="69">
        <f>SUMIFS(Drivers!S:S,Drivers!$C:$C,$C71)</f>
        <v>0</v>
      </c>
      <c r="Q71" s="69">
        <f>SUMIFS(Drivers!T:T,Drivers!$C:$C,$C71)</f>
        <v>0</v>
      </c>
      <c r="R71" s="69">
        <f>SUMIFS(Drivers!U:U,Drivers!$C:$C,$C71)</f>
        <v>0</v>
      </c>
      <c r="S71" s="69">
        <f>SUMIFS(Drivers!V:V,Drivers!$C:$C,$C71)</f>
        <v>0</v>
      </c>
      <c r="T71" s="69">
        <f>SUMIFS(Drivers!W:W,Drivers!$C:$C,$C71)</f>
        <v>0</v>
      </c>
      <c r="U71" s="69">
        <f>SUMIFS(Drivers!X:X,Drivers!$C:$C,$C71)</f>
        <v>0</v>
      </c>
      <c r="V71" s="69">
        <f>SUMIFS(Drivers!Y:Y,Drivers!$C:$C,$C71)</f>
        <v>0</v>
      </c>
      <c r="W71" s="69">
        <f>SUMIFS(Drivers!Z:Z,Drivers!$C:$C,$C71)</f>
        <v>0</v>
      </c>
      <c r="X71" s="69">
        <f>SUMIFS(Drivers!AA:AA,Drivers!$C:$C,$C71)</f>
        <v>0</v>
      </c>
      <c r="Y71" s="69">
        <f>SUMIFS(Drivers!AB:AB,Drivers!$C:$C,$C71)</f>
        <v>0</v>
      </c>
      <c r="Z71" s="69">
        <f>SUMIFS(Drivers!AC:AC,Drivers!$C:$C,$C71)</f>
        <v>0</v>
      </c>
      <c r="AA71" s="69">
        <f>SUMIFS(Drivers!AD:AD,Drivers!$C:$C,$C71)</f>
        <v>0</v>
      </c>
      <c r="AB71" s="69">
        <f>SUMIFS(Drivers!AE:AE,Drivers!$C:$C,$C71)</f>
        <v>0</v>
      </c>
      <c r="AC71" s="69">
        <f>SUMIFS(Drivers!AF:AF,Drivers!$C:$C,$C71)</f>
        <v>0</v>
      </c>
      <c r="AD71" s="69">
        <f>SUMIFS(Drivers!AG:AG,Drivers!$C:$C,$C71)</f>
        <v>0</v>
      </c>
      <c r="AE71" s="69">
        <f>SUMIFS(Drivers!AH:AH,Drivers!$C:$C,$C71)</f>
        <v>0</v>
      </c>
      <c r="AF71" s="69">
        <f>SUMIFS(Drivers!AI:AI,Drivers!$C:$C,$C71)</f>
        <v>0</v>
      </c>
      <c r="AG71" s="69">
        <f>SUMIFS(Drivers!AJ:AJ,Drivers!$C:$C,$C71)</f>
        <v>0</v>
      </c>
      <c r="AH71" s="69">
        <f>SUMIFS(Drivers!AK:AK,Drivers!$C:$C,$C71)</f>
        <v>0</v>
      </c>
      <c r="AI71" s="69">
        <f>SUMIFS(Drivers!AL:AL,Drivers!$C:$C,$C71)</f>
        <v>0</v>
      </c>
      <c r="AJ71" s="69">
        <f>SUMIFS(Drivers!AM:AM,Drivers!$C:$C,$C71)</f>
        <v>0</v>
      </c>
      <c r="AK71" s="69">
        <f>SUMIFS(Drivers!AN:AN,Drivers!$C:$C,$C71)</f>
        <v>0</v>
      </c>
      <c r="AL71" s="69">
        <f>SUMIFS(Drivers!AO:AO,Drivers!$C:$C,$C71)</f>
        <v>0</v>
      </c>
      <c r="AM71" s="69">
        <f>SUMIFS(Drivers!AP:AP,Drivers!$C:$C,$C71)</f>
        <v>0</v>
      </c>
      <c r="AN71" s="69">
        <f>SUMIFS(Drivers!AQ:AQ,Drivers!$C:$C,$C71)</f>
        <v>0</v>
      </c>
      <c r="AO71" s="69">
        <f>SUMIFS(Drivers!AR:AR,Drivers!$C:$C,$C71)</f>
        <v>0</v>
      </c>
      <c r="AP71" s="69">
        <f>SUMIFS(Drivers!AS:AS,Drivers!$C:$C,$C71)</f>
        <v>0</v>
      </c>
      <c r="AQ71" s="69">
        <f>SUMIFS(Drivers!AT:AT,Drivers!$C:$C,$C71)</f>
        <v>0</v>
      </c>
      <c r="AR71" s="69">
        <f>SUMIFS(Drivers!AU:AU,Drivers!$C:$C,$C71)</f>
        <v>0</v>
      </c>
      <c r="AS71" s="69">
        <f>SUMIFS(Drivers!AV:AV,Drivers!$C:$C,$C71)</f>
        <v>0</v>
      </c>
      <c r="AT71" s="69">
        <f>SUMIFS(Drivers!AW:AW,Drivers!$C:$C,$C71)</f>
        <v>0</v>
      </c>
      <c r="AU71" s="69">
        <f>SUMIFS(Drivers!AX:AX,Drivers!$C:$C,$C71)</f>
        <v>0</v>
      </c>
      <c r="AV71" s="69">
        <f>SUMIFS(Drivers!AY:AY,Drivers!$C:$C,$C71)</f>
        <v>0</v>
      </c>
      <c r="AW71" s="69">
        <f>SUMIFS(Drivers!AZ:AZ,Drivers!$C:$C,$C71)</f>
        <v>0</v>
      </c>
      <c r="AX71" s="69">
        <f>SUMIFS(Drivers!BA:BA,Drivers!$C:$C,$C71)</f>
        <v>0</v>
      </c>
      <c r="AY71" s="69">
        <f>SUMIFS(Drivers!BB:BB,Drivers!$C:$C,$C71)</f>
        <v>0</v>
      </c>
      <c r="AZ71" s="69">
        <f>SUMIFS(Drivers!BC:BC,Drivers!$C:$C,$C71)</f>
        <v>0</v>
      </c>
      <c r="BA71" s="69">
        <f>SUMIFS(Drivers!BD:BD,Drivers!$C:$C,$C71)</f>
        <v>0</v>
      </c>
      <c r="BB71" s="69">
        <f>SUMIFS(Drivers!BE:BE,Drivers!$C:$C,$C71)</f>
        <v>0</v>
      </c>
      <c r="BC71" s="69">
        <f>SUMIFS(Drivers!BF:BF,Drivers!$C:$C,$C71)</f>
        <v>0</v>
      </c>
      <c r="BD71" s="69">
        <f>SUMIFS(Drivers!BG:BG,Drivers!$C:$C,$C71)</f>
        <v>0</v>
      </c>
      <c r="BE71" s="69">
        <f>SUMIFS(Drivers!BH:BH,Drivers!$C:$C,$C71)</f>
        <v>0</v>
      </c>
      <c r="BF71" s="69">
        <f>SUMIFS(Drivers!BI:BI,Drivers!$C:$C,$C71)</f>
        <v>0</v>
      </c>
      <c r="BG71" s="69">
        <f>SUMIFS(Drivers!BJ:BJ,Drivers!$C:$C,$C71)</f>
        <v>0</v>
      </c>
      <c r="BH71" s="69">
        <f>SUMIFS(Drivers!BK:BK,Drivers!$C:$C,$C71)</f>
        <v>0</v>
      </c>
      <c r="BI71" s="69">
        <f>SUMIFS(Drivers!BL:BL,Drivers!$C:$C,$C71)</f>
        <v>0</v>
      </c>
      <c r="BJ71" s="69">
        <f>SUMIFS(Drivers!BM:BM,Drivers!$C:$C,$C71)</f>
        <v>0</v>
      </c>
      <c r="BK71" s="69">
        <f>SUMIFS(Drivers!BN:BN,Drivers!$C:$C,$C71)</f>
        <v>0</v>
      </c>
      <c r="BL71" s="69">
        <f>SUMIFS(Drivers!BO:BO,Drivers!$C:$C,$C71)</f>
        <v>0</v>
      </c>
      <c r="BM71" s="69">
        <f>SUMIFS(Drivers!BP:BP,Drivers!$C:$C,$C71)</f>
        <v>0</v>
      </c>
      <c r="BN71" s="69">
        <f>SUMIFS(Drivers!BQ:BQ,Drivers!$C:$C,$C71)</f>
        <v>0</v>
      </c>
      <c r="BO71" s="69">
        <f>SUMIFS(Drivers!BR:BR,Drivers!$C:$C,$C71)</f>
        <v>0</v>
      </c>
      <c r="BP71" s="69">
        <f>SUMIFS(Drivers!BS:BS,Drivers!$C:$C,$C71)</f>
        <v>0</v>
      </c>
      <c r="BQ71" s="69">
        <f>SUMIFS(Drivers!BT:BT,Drivers!$C:$C,$C71)</f>
        <v>0</v>
      </c>
      <c r="BR71" s="69">
        <f>SUMIFS(Drivers!BU:BU,Drivers!$C:$C,$C71)</f>
        <v>0</v>
      </c>
      <c r="BS71" s="69">
        <f>SUMIFS(Drivers!BV:BV,Drivers!$C:$C,$C71)</f>
        <v>0</v>
      </c>
      <c r="BT71" s="69">
        <f>SUMIFS(Drivers!BW:BW,Drivers!$C:$C,$C71)</f>
        <v>0</v>
      </c>
      <c r="BU71" s="69">
        <f>SUMIFS(Drivers!BX:BX,Drivers!$C:$C,$C71)</f>
        <v>0</v>
      </c>
      <c r="BV71" s="69">
        <f>SUMIFS(Drivers!BY:BY,Drivers!$C:$C,$C71)</f>
        <v>0</v>
      </c>
      <c r="BW71" s="69">
        <f>SUMIFS(Drivers!BZ:BZ,Drivers!$C:$C,$C71)</f>
        <v>0</v>
      </c>
      <c r="BX71" s="69">
        <f>SUMIFS(Drivers!CA:CA,Drivers!$C:$C,$C71)</f>
        <v>0</v>
      </c>
      <c r="BY71" s="69">
        <f>SUMIFS(Drivers!CB:CB,Drivers!$C:$C,$C71)</f>
        <v>0</v>
      </c>
      <c r="BZ71" s="69">
        <f>SUMIFS(Drivers!CC:CC,Drivers!$C:$C,$C71)</f>
        <v>0</v>
      </c>
      <c r="CC71" s="11">
        <f t="shared" si="450"/>
        <v>0</v>
      </c>
      <c r="CD71" s="11">
        <f t="shared" si="450"/>
        <v>0</v>
      </c>
      <c r="CE71" s="11">
        <f t="shared" si="450"/>
        <v>0</v>
      </c>
      <c r="CF71" s="11">
        <f t="shared" si="450"/>
        <v>0</v>
      </c>
      <c r="CG71" s="11">
        <f t="shared" si="450"/>
        <v>0</v>
      </c>
      <c r="CH71" s="11">
        <f t="shared" si="450"/>
        <v>0</v>
      </c>
      <c r="CI71" s="11">
        <f t="shared" si="450"/>
        <v>0</v>
      </c>
      <c r="CJ71" s="11">
        <f t="shared" si="450"/>
        <v>0</v>
      </c>
      <c r="CK71" s="11">
        <f t="shared" si="450"/>
        <v>0</v>
      </c>
      <c r="CL71" s="11">
        <f t="shared" si="450"/>
        <v>0</v>
      </c>
      <c r="CM71" s="11">
        <f t="shared" si="450"/>
        <v>0</v>
      </c>
      <c r="CN71" s="11">
        <f t="shared" si="450"/>
        <v>0</v>
      </c>
      <c r="CO71" s="11">
        <f t="shared" si="450"/>
        <v>0</v>
      </c>
      <c r="CP71" s="11">
        <f t="shared" si="450"/>
        <v>0</v>
      </c>
      <c r="CQ71" s="11">
        <f t="shared" si="450"/>
        <v>0</v>
      </c>
      <c r="CR71" s="11">
        <f t="shared" si="450"/>
        <v>0</v>
      </c>
      <c r="CS71" s="11">
        <f t="shared" si="451"/>
        <v>0</v>
      </c>
      <c r="CT71" s="11">
        <f t="shared" si="451"/>
        <v>0</v>
      </c>
      <c r="CU71" s="11">
        <f t="shared" si="451"/>
        <v>0</v>
      </c>
      <c r="CV71" s="11">
        <f t="shared" si="451"/>
        <v>0</v>
      </c>
      <c r="CW71" s="11">
        <f t="shared" si="451"/>
        <v>0</v>
      </c>
      <c r="CX71" s="11">
        <f t="shared" si="451"/>
        <v>0</v>
      </c>
      <c r="CY71" s="11">
        <f t="shared" si="451"/>
        <v>0</v>
      </c>
      <c r="CZ71" s="11">
        <f t="shared" si="451"/>
        <v>0</v>
      </c>
      <c r="DC71" s="11">
        <f t="shared" si="452"/>
        <v>0</v>
      </c>
      <c r="DD71" s="11">
        <f t="shared" si="452"/>
        <v>0</v>
      </c>
      <c r="DE71" s="11">
        <f t="shared" si="452"/>
        <v>0</v>
      </c>
      <c r="DF71" s="11">
        <f t="shared" si="452"/>
        <v>0</v>
      </c>
      <c r="DG71" s="11">
        <f t="shared" si="452"/>
        <v>0</v>
      </c>
      <c r="DH71" s="11">
        <f t="shared" si="452"/>
        <v>0</v>
      </c>
    </row>
    <row r="72" spans="2:112">
      <c r="C72" s="26" t="s">
        <v>178</v>
      </c>
      <c r="G72" s="69">
        <f>SUMIFS(Drivers!J:J,Drivers!$C:$C,$C72)</f>
        <v>0</v>
      </c>
      <c r="H72" s="69">
        <f>SUMIFS(Drivers!K:K,Drivers!$C:$C,$C72)</f>
        <v>0</v>
      </c>
      <c r="I72" s="69">
        <f>SUMIFS(Drivers!L:L,Drivers!$C:$C,$C72)</f>
        <v>0</v>
      </c>
      <c r="J72" s="69">
        <f>SUMIFS(Drivers!M:M,Drivers!$C:$C,$C72)</f>
        <v>0</v>
      </c>
      <c r="K72" s="69">
        <f>SUMIFS(Drivers!N:N,Drivers!$C:$C,$C72)</f>
        <v>250000</v>
      </c>
      <c r="L72" s="69">
        <f>SUMIFS(Drivers!O:O,Drivers!$C:$C,$C72)</f>
        <v>0</v>
      </c>
      <c r="M72" s="69">
        <f>SUMIFS(Drivers!P:P,Drivers!$C:$C,$C72)</f>
        <v>0</v>
      </c>
      <c r="N72" s="69">
        <f>SUMIFS(Drivers!Q:Q,Drivers!$C:$C,$C72)</f>
        <v>0</v>
      </c>
      <c r="O72" s="69">
        <f>SUMIFS(Drivers!R:R,Drivers!$C:$C,$C72)</f>
        <v>0</v>
      </c>
      <c r="P72" s="69">
        <f>SUMIFS(Drivers!S:S,Drivers!$C:$C,$C72)</f>
        <v>0</v>
      </c>
      <c r="Q72" s="69">
        <f>SUMIFS(Drivers!T:T,Drivers!$C:$C,$C72)</f>
        <v>0</v>
      </c>
      <c r="R72" s="69">
        <f>SUMIFS(Drivers!U:U,Drivers!$C:$C,$C72)</f>
        <v>0</v>
      </c>
      <c r="S72" s="69">
        <f>SUMIFS(Drivers!V:V,Drivers!$C:$C,$C72)</f>
        <v>0</v>
      </c>
      <c r="T72" s="69">
        <f>SUMIFS(Drivers!W:W,Drivers!$C:$C,$C72)</f>
        <v>0</v>
      </c>
      <c r="U72" s="69">
        <f>SUMIFS(Drivers!X:X,Drivers!$C:$C,$C72)</f>
        <v>0</v>
      </c>
      <c r="V72" s="69">
        <f>SUMIFS(Drivers!Y:Y,Drivers!$C:$C,$C72)</f>
        <v>0</v>
      </c>
      <c r="W72" s="69">
        <f>SUMIFS(Drivers!Z:Z,Drivers!$C:$C,$C72)</f>
        <v>0</v>
      </c>
      <c r="X72" s="69">
        <f>SUMIFS(Drivers!AA:AA,Drivers!$C:$C,$C72)</f>
        <v>0</v>
      </c>
      <c r="Y72" s="69">
        <f>SUMIFS(Drivers!AB:AB,Drivers!$C:$C,$C72)</f>
        <v>0</v>
      </c>
      <c r="Z72" s="69">
        <f>SUMIFS(Drivers!AC:AC,Drivers!$C:$C,$C72)</f>
        <v>0</v>
      </c>
      <c r="AA72" s="69">
        <f>SUMIFS(Drivers!AD:AD,Drivers!$C:$C,$C72)</f>
        <v>0</v>
      </c>
      <c r="AB72" s="69">
        <f>SUMIFS(Drivers!AE:AE,Drivers!$C:$C,$C72)</f>
        <v>0</v>
      </c>
      <c r="AC72" s="69">
        <f>SUMIFS(Drivers!AF:AF,Drivers!$C:$C,$C72)</f>
        <v>0</v>
      </c>
      <c r="AD72" s="69">
        <f>SUMIFS(Drivers!AG:AG,Drivers!$C:$C,$C72)</f>
        <v>0</v>
      </c>
      <c r="AE72" s="69">
        <f>SUMIFS(Drivers!AH:AH,Drivers!$C:$C,$C72)</f>
        <v>0</v>
      </c>
      <c r="AF72" s="69">
        <f>SUMIFS(Drivers!AI:AI,Drivers!$C:$C,$C72)</f>
        <v>0</v>
      </c>
      <c r="AG72" s="69">
        <f>SUMIFS(Drivers!AJ:AJ,Drivers!$C:$C,$C72)</f>
        <v>0</v>
      </c>
      <c r="AH72" s="69">
        <f>SUMIFS(Drivers!AK:AK,Drivers!$C:$C,$C72)</f>
        <v>0</v>
      </c>
      <c r="AI72" s="69">
        <f>SUMIFS(Drivers!AL:AL,Drivers!$C:$C,$C72)</f>
        <v>0</v>
      </c>
      <c r="AJ72" s="69">
        <f>SUMIFS(Drivers!AM:AM,Drivers!$C:$C,$C72)</f>
        <v>0</v>
      </c>
      <c r="AK72" s="69">
        <f>SUMIFS(Drivers!AN:AN,Drivers!$C:$C,$C72)</f>
        <v>0</v>
      </c>
      <c r="AL72" s="69">
        <f>SUMIFS(Drivers!AO:AO,Drivers!$C:$C,$C72)</f>
        <v>0</v>
      </c>
      <c r="AM72" s="69">
        <f>SUMIFS(Drivers!AP:AP,Drivers!$C:$C,$C72)</f>
        <v>0</v>
      </c>
      <c r="AN72" s="69">
        <f>SUMIFS(Drivers!AQ:AQ,Drivers!$C:$C,$C72)</f>
        <v>0</v>
      </c>
      <c r="AO72" s="69">
        <f>SUMIFS(Drivers!AR:AR,Drivers!$C:$C,$C72)</f>
        <v>0</v>
      </c>
      <c r="AP72" s="69">
        <f>SUMIFS(Drivers!AS:AS,Drivers!$C:$C,$C72)</f>
        <v>0</v>
      </c>
      <c r="AQ72" s="69">
        <f>SUMIFS(Drivers!AT:AT,Drivers!$C:$C,$C72)</f>
        <v>0</v>
      </c>
      <c r="AR72" s="69">
        <f>SUMIFS(Drivers!AU:AU,Drivers!$C:$C,$C72)</f>
        <v>0</v>
      </c>
      <c r="AS72" s="69">
        <f>SUMIFS(Drivers!AV:AV,Drivers!$C:$C,$C72)</f>
        <v>0</v>
      </c>
      <c r="AT72" s="69">
        <f>SUMIFS(Drivers!AW:AW,Drivers!$C:$C,$C72)</f>
        <v>0</v>
      </c>
      <c r="AU72" s="69">
        <f>SUMIFS(Drivers!AX:AX,Drivers!$C:$C,$C72)</f>
        <v>0</v>
      </c>
      <c r="AV72" s="69">
        <f>SUMIFS(Drivers!AY:AY,Drivers!$C:$C,$C72)</f>
        <v>0</v>
      </c>
      <c r="AW72" s="69">
        <f>SUMIFS(Drivers!AZ:AZ,Drivers!$C:$C,$C72)</f>
        <v>0</v>
      </c>
      <c r="AX72" s="69">
        <f>SUMIFS(Drivers!BA:BA,Drivers!$C:$C,$C72)</f>
        <v>0</v>
      </c>
      <c r="AY72" s="69">
        <f>SUMIFS(Drivers!BB:BB,Drivers!$C:$C,$C72)</f>
        <v>0</v>
      </c>
      <c r="AZ72" s="69">
        <f>SUMIFS(Drivers!BC:BC,Drivers!$C:$C,$C72)</f>
        <v>0</v>
      </c>
      <c r="BA72" s="69">
        <f>SUMIFS(Drivers!BD:BD,Drivers!$C:$C,$C72)</f>
        <v>0</v>
      </c>
      <c r="BB72" s="69">
        <f>SUMIFS(Drivers!BE:BE,Drivers!$C:$C,$C72)</f>
        <v>0</v>
      </c>
      <c r="BC72" s="69">
        <f>SUMIFS(Drivers!BF:BF,Drivers!$C:$C,$C72)</f>
        <v>0</v>
      </c>
      <c r="BD72" s="69">
        <f>SUMIFS(Drivers!BG:BG,Drivers!$C:$C,$C72)</f>
        <v>0</v>
      </c>
      <c r="BE72" s="69">
        <f>SUMIFS(Drivers!BH:BH,Drivers!$C:$C,$C72)</f>
        <v>0</v>
      </c>
      <c r="BF72" s="69">
        <f>SUMIFS(Drivers!BI:BI,Drivers!$C:$C,$C72)</f>
        <v>0</v>
      </c>
      <c r="BG72" s="69">
        <f>SUMIFS(Drivers!BJ:BJ,Drivers!$C:$C,$C72)</f>
        <v>0</v>
      </c>
      <c r="BH72" s="69">
        <f>SUMIFS(Drivers!BK:BK,Drivers!$C:$C,$C72)</f>
        <v>0</v>
      </c>
      <c r="BI72" s="69">
        <f>SUMIFS(Drivers!BL:BL,Drivers!$C:$C,$C72)</f>
        <v>0</v>
      </c>
      <c r="BJ72" s="69">
        <f>SUMIFS(Drivers!BM:BM,Drivers!$C:$C,$C72)</f>
        <v>0</v>
      </c>
      <c r="BK72" s="69">
        <f>SUMIFS(Drivers!BN:BN,Drivers!$C:$C,$C72)</f>
        <v>0</v>
      </c>
      <c r="BL72" s="69">
        <f>SUMIFS(Drivers!BO:BO,Drivers!$C:$C,$C72)</f>
        <v>0</v>
      </c>
      <c r="BM72" s="69">
        <f>SUMIFS(Drivers!BP:BP,Drivers!$C:$C,$C72)</f>
        <v>0</v>
      </c>
      <c r="BN72" s="69">
        <f>SUMIFS(Drivers!BQ:BQ,Drivers!$C:$C,$C72)</f>
        <v>0</v>
      </c>
      <c r="BO72" s="69">
        <f>SUMIFS(Drivers!BR:BR,Drivers!$C:$C,$C72)</f>
        <v>0</v>
      </c>
      <c r="BP72" s="69">
        <f>SUMIFS(Drivers!BS:BS,Drivers!$C:$C,$C72)</f>
        <v>0</v>
      </c>
      <c r="BQ72" s="69">
        <f>SUMIFS(Drivers!BT:BT,Drivers!$C:$C,$C72)</f>
        <v>0</v>
      </c>
      <c r="BR72" s="69">
        <f>SUMIFS(Drivers!BU:BU,Drivers!$C:$C,$C72)</f>
        <v>0</v>
      </c>
      <c r="BS72" s="69">
        <f>SUMIFS(Drivers!BV:BV,Drivers!$C:$C,$C72)</f>
        <v>0</v>
      </c>
      <c r="BT72" s="69">
        <f>SUMIFS(Drivers!BW:BW,Drivers!$C:$C,$C72)</f>
        <v>0</v>
      </c>
      <c r="BU72" s="69">
        <f>SUMIFS(Drivers!BX:BX,Drivers!$C:$C,$C72)</f>
        <v>0</v>
      </c>
      <c r="BV72" s="69">
        <f>SUMIFS(Drivers!BY:BY,Drivers!$C:$C,$C72)</f>
        <v>0</v>
      </c>
      <c r="BW72" s="69">
        <f>SUMIFS(Drivers!BZ:BZ,Drivers!$C:$C,$C72)</f>
        <v>0</v>
      </c>
      <c r="BX72" s="69">
        <f>SUMIFS(Drivers!CA:CA,Drivers!$C:$C,$C72)</f>
        <v>0</v>
      </c>
      <c r="BY72" s="69">
        <f>SUMIFS(Drivers!CB:CB,Drivers!$C:$C,$C72)</f>
        <v>0</v>
      </c>
      <c r="BZ72" s="69">
        <f>SUMIFS(Drivers!CC:CC,Drivers!$C:$C,$C72)</f>
        <v>0</v>
      </c>
      <c r="CC72" s="11">
        <f t="shared" si="450"/>
        <v>0</v>
      </c>
      <c r="CD72" s="11">
        <f t="shared" si="450"/>
        <v>250000</v>
      </c>
      <c r="CE72" s="11">
        <f t="shared" si="450"/>
        <v>0</v>
      </c>
      <c r="CF72" s="11">
        <f t="shared" si="450"/>
        <v>0</v>
      </c>
      <c r="CG72" s="11">
        <f t="shared" si="450"/>
        <v>0</v>
      </c>
      <c r="CH72" s="11">
        <f t="shared" si="450"/>
        <v>0</v>
      </c>
      <c r="CI72" s="11">
        <f t="shared" si="450"/>
        <v>0</v>
      </c>
      <c r="CJ72" s="11">
        <f t="shared" si="450"/>
        <v>0</v>
      </c>
      <c r="CK72" s="11">
        <f t="shared" si="450"/>
        <v>0</v>
      </c>
      <c r="CL72" s="11">
        <f t="shared" si="450"/>
        <v>0</v>
      </c>
      <c r="CM72" s="11">
        <f t="shared" si="450"/>
        <v>0</v>
      </c>
      <c r="CN72" s="11">
        <f t="shared" si="450"/>
        <v>0</v>
      </c>
      <c r="CO72" s="11">
        <f t="shared" si="450"/>
        <v>0</v>
      </c>
      <c r="CP72" s="11">
        <f t="shared" si="450"/>
        <v>0</v>
      </c>
      <c r="CQ72" s="11">
        <f t="shared" si="450"/>
        <v>0</v>
      </c>
      <c r="CR72" s="11">
        <f t="shared" si="450"/>
        <v>0</v>
      </c>
      <c r="CS72" s="11">
        <f t="shared" si="451"/>
        <v>0</v>
      </c>
      <c r="CT72" s="11">
        <f t="shared" si="451"/>
        <v>0</v>
      </c>
      <c r="CU72" s="11">
        <f t="shared" si="451"/>
        <v>0</v>
      </c>
      <c r="CV72" s="11">
        <f t="shared" si="451"/>
        <v>0</v>
      </c>
      <c r="CW72" s="11">
        <f t="shared" si="451"/>
        <v>0</v>
      </c>
      <c r="CX72" s="11">
        <f t="shared" si="451"/>
        <v>0</v>
      </c>
      <c r="CY72" s="11">
        <f t="shared" si="451"/>
        <v>0</v>
      </c>
      <c r="CZ72" s="11">
        <f t="shared" si="451"/>
        <v>0</v>
      </c>
      <c r="DC72" s="11">
        <f t="shared" si="452"/>
        <v>250000</v>
      </c>
      <c r="DD72" s="11">
        <f t="shared" si="452"/>
        <v>0</v>
      </c>
      <c r="DE72" s="11">
        <f t="shared" si="452"/>
        <v>0</v>
      </c>
      <c r="DF72" s="11">
        <f t="shared" si="452"/>
        <v>0</v>
      </c>
      <c r="DG72" s="11">
        <f t="shared" si="452"/>
        <v>0</v>
      </c>
      <c r="DH72" s="11">
        <f t="shared" si="452"/>
        <v>0</v>
      </c>
    </row>
    <row r="74" spans="2:112">
      <c r="C74" s="7" t="s">
        <v>210</v>
      </c>
      <c r="G74" s="118">
        <f>G70+G71+G72</f>
        <v>0</v>
      </c>
      <c r="H74" s="118">
        <f t="shared" ref="H74:BS74" si="453">H70+H71+H72</f>
        <v>0</v>
      </c>
      <c r="I74" s="118">
        <f t="shared" si="453"/>
        <v>0</v>
      </c>
      <c r="J74" s="118">
        <f t="shared" si="453"/>
        <v>0</v>
      </c>
      <c r="K74" s="118">
        <f t="shared" si="453"/>
        <v>234778.45833333334</v>
      </c>
      <c r="L74" s="118">
        <f t="shared" si="453"/>
        <v>-6092.541666666667</v>
      </c>
      <c r="M74" s="118">
        <f t="shared" si="453"/>
        <v>-75072.061141304352</v>
      </c>
      <c r="N74" s="118">
        <f t="shared" si="453"/>
        <v>23161.70157657659</v>
      </c>
      <c r="O74" s="118">
        <f t="shared" si="453"/>
        <v>-41706.791385135133</v>
      </c>
      <c r="P74" s="118">
        <f t="shared" si="453"/>
        <v>1824.5177364865012</v>
      </c>
      <c r="Q74" s="118">
        <f t="shared" si="453"/>
        <v>-32194.881475225244</v>
      </c>
      <c r="R74" s="118">
        <f t="shared" si="453"/>
        <v>4836.597691441475</v>
      </c>
      <c r="S74" s="118">
        <f t="shared" si="453"/>
        <v>2528.9172297297155</v>
      </c>
      <c r="T74" s="118">
        <f t="shared" si="453"/>
        <v>21962.454673423377</v>
      </c>
      <c r="U74" s="118">
        <f t="shared" si="453"/>
        <v>-19609.008614864797</v>
      </c>
      <c r="V74" s="118">
        <f t="shared" si="453"/>
        <v>25749.188513513498</v>
      </c>
      <c r="W74" s="118">
        <f t="shared" si="453"/>
        <v>-38420.041441441361</v>
      </c>
      <c r="X74" s="118">
        <f t="shared" si="453"/>
        <v>37657.289527027038</v>
      </c>
      <c r="Y74" s="118">
        <f t="shared" si="453"/>
        <v>-13067.146171171145</v>
      </c>
      <c r="Z74" s="118">
        <f t="shared" si="453"/>
        <v>36720.421790540597</v>
      </c>
      <c r="AA74" s="118">
        <f t="shared" si="453"/>
        <v>54725.874887387363</v>
      </c>
      <c r="AB74" s="118">
        <f t="shared" si="453"/>
        <v>-73246.597015765816</v>
      </c>
      <c r="AC74" s="118">
        <f t="shared" si="453"/>
        <v>48275.404279279399</v>
      </c>
      <c r="AD74" s="118">
        <f t="shared" si="453"/>
        <v>-10942.023761261036</v>
      </c>
      <c r="AE74" s="118">
        <f t="shared" si="453"/>
        <v>66246.55692567589</v>
      </c>
      <c r="AF74" s="118">
        <f t="shared" si="453"/>
        <v>-91968.367060810982</v>
      </c>
      <c r="AG74" s="118">
        <f t="shared" si="453"/>
        <v>60278.710810810822</v>
      </c>
      <c r="AH74" s="118">
        <f t="shared" si="453"/>
        <v>57890.750675675459</v>
      </c>
      <c r="AI74" s="118">
        <f t="shared" si="453"/>
        <v>80252.478040540518</v>
      </c>
      <c r="AJ74" s="118">
        <f t="shared" si="453"/>
        <v>-134900.14093468493</v>
      </c>
      <c r="AK74" s="118">
        <f t="shared" si="453"/>
        <v>100164.19403153184</v>
      </c>
      <c r="AL74" s="118">
        <f t="shared" si="453"/>
        <v>82325.588907657686</v>
      </c>
      <c r="AM74" s="118">
        <f t="shared" si="453"/>
        <v>119975.44211711726</v>
      </c>
      <c r="AN74" s="118">
        <f t="shared" si="453"/>
        <v>76123.771058558908</v>
      </c>
      <c r="AO74" s="118">
        <f t="shared" si="453"/>
        <v>31053.339583333291</v>
      </c>
      <c r="AP74" s="118">
        <f t="shared" si="453"/>
        <v>125469.59155405348</v>
      </c>
      <c r="AQ74" s="118">
        <f t="shared" si="453"/>
        <v>60614.34808558604</v>
      </c>
      <c r="AR74" s="118">
        <f t="shared" si="453"/>
        <v>-116166.26340090038</v>
      </c>
      <c r="AS74" s="118">
        <f t="shared" si="453"/>
        <v>106375.85427927886</v>
      </c>
      <c r="AT74" s="118">
        <f t="shared" si="453"/>
        <v>113711.24279279292</v>
      </c>
      <c r="AU74" s="118">
        <f t="shared" si="453"/>
        <v>123220.88130630585</v>
      </c>
      <c r="AV74" s="118">
        <f t="shared" si="453"/>
        <v>108755.04065315316</v>
      </c>
      <c r="AW74" s="118">
        <f t="shared" si="453"/>
        <v>122287.74864864838</v>
      </c>
      <c r="AX74" s="118">
        <f t="shared" si="453"/>
        <v>111484.86289414413</v>
      </c>
      <c r="AY74" s="118">
        <f t="shared" si="453"/>
        <v>134369.20630630624</v>
      </c>
      <c r="AZ74" s="118">
        <f t="shared" si="453"/>
        <v>110784.88305180141</v>
      </c>
      <c r="BA74" s="118">
        <f t="shared" si="453"/>
        <v>131254.04938063025</v>
      </c>
      <c r="BB74" s="118">
        <f t="shared" si="453"/>
        <v>121091.80979729717</v>
      </c>
      <c r="BC74" s="118">
        <f t="shared" si="453"/>
        <v>133045.48688063037</v>
      </c>
      <c r="BD74" s="118">
        <f t="shared" si="453"/>
        <v>-235023.49228603567</v>
      </c>
      <c r="BE74" s="118">
        <f t="shared" si="453"/>
        <v>146450.66396396392</v>
      </c>
      <c r="BF74" s="118">
        <f t="shared" si="453"/>
        <v>83762.122297296708</v>
      </c>
      <c r="BG74" s="118">
        <f t="shared" si="453"/>
        <v>121097.74729729694</v>
      </c>
      <c r="BH74" s="118">
        <f t="shared" si="453"/>
        <v>116825.61188063037</v>
      </c>
      <c r="BI74" s="118">
        <f t="shared" si="453"/>
        <v>113650.79938063049</v>
      </c>
      <c r="BJ74" s="118">
        <f t="shared" si="453"/>
        <v>146450.66396396345</v>
      </c>
      <c r="BK74" s="118">
        <f t="shared" si="453"/>
        <v>116825.6118806306</v>
      </c>
      <c r="BL74" s="118">
        <f t="shared" si="453"/>
        <v>88028.32021396351</v>
      </c>
      <c r="BM74" s="118">
        <f t="shared" si="453"/>
        <v>164317.53896396369</v>
      </c>
      <c r="BN74" s="118">
        <f t="shared" si="453"/>
        <v>83762.122297296941</v>
      </c>
      <c r="BO74" s="118">
        <f t="shared" si="453"/>
        <v>144809.60146396369</v>
      </c>
      <c r="BP74" s="118">
        <f t="shared" si="453"/>
        <v>-243796.51311936748</v>
      </c>
      <c r="BQ74" s="118">
        <f t="shared" si="453"/>
        <v>97430.924380629731</v>
      </c>
      <c r="BR74" s="118">
        <f t="shared" si="453"/>
        <v>138958.68479729741</v>
      </c>
      <c r="BS74" s="118">
        <f t="shared" si="453"/>
        <v>116825.6118806306</v>
      </c>
      <c r="BT74" s="118">
        <f t="shared" ref="BT74:BZ74" si="454">BT70+BT71+BT72</f>
        <v>129607.04938062979</v>
      </c>
      <c r="BU74" s="118">
        <f t="shared" si="454"/>
        <v>146450.66396396392</v>
      </c>
      <c r="BV74" s="118">
        <f t="shared" si="454"/>
        <v>83762.122297296941</v>
      </c>
      <c r="BW74" s="118">
        <f t="shared" si="454"/>
        <v>103230.87229729694</v>
      </c>
      <c r="BX74" s="118">
        <f t="shared" si="454"/>
        <v>134692.48688063066</v>
      </c>
      <c r="BY74" s="118">
        <f t="shared" si="454"/>
        <v>97430.924380630197</v>
      </c>
      <c r="BZ74" s="118">
        <f t="shared" si="454"/>
        <v>945000.95563063025</v>
      </c>
      <c r="CC74" s="118">
        <f t="shared" ref="CC74:CZ74" si="455">CC70+CC71+CC72</f>
        <v>0</v>
      </c>
      <c r="CD74" s="118">
        <f t="shared" si="455"/>
        <v>228685.91666666666</v>
      </c>
      <c r="CE74" s="118">
        <f t="shared" si="455"/>
        <v>-93617.150949862902</v>
      </c>
      <c r="CF74" s="118">
        <f t="shared" si="455"/>
        <v>-25533.766047297268</v>
      </c>
      <c r="CG74" s="118">
        <f t="shared" si="455"/>
        <v>4882.3632882882957</v>
      </c>
      <c r="CH74" s="118">
        <f t="shared" si="455"/>
        <v>24986.436599099176</v>
      </c>
      <c r="CI74" s="118">
        <f t="shared" si="455"/>
        <v>78379.150506756821</v>
      </c>
      <c r="CJ74" s="118">
        <f t="shared" si="455"/>
        <v>-35913.216497747453</v>
      </c>
      <c r="CK74" s="118">
        <f t="shared" si="455"/>
        <v>34556.90067567573</v>
      </c>
      <c r="CL74" s="118">
        <f t="shared" si="455"/>
        <v>3243.0877815310669</v>
      </c>
      <c r="CM74" s="118">
        <f t="shared" si="455"/>
        <v>302465.22505630681</v>
      </c>
      <c r="CN74" s="118">
        <f t="shared" si="455"/>
        <v>232646.70219594566</v>
      </c>
      <c r="CO74" s="118">
        <f t="shared" si="455"/>
        <v>50823.938963964523</v>
      </c>
      <c r="CP74" s="118">
        <f t="shared" si="455"/>
        <v>345687.16475225193</v>
      </c>
      <c r="CQ74" s="118">
        <f t="shared" si="455"/>
        <v>368141.81784909876</v>
      </c>
      <c r="CR74" s="118">
        <f t="shared" si="455"/>
        <v>363130.74222972884</v>
      </c>
      <c r="CS74" s="118">
        <f t="shared" si="455"/>
        <v>44472.658558558614</v>
      </c>
      <c r="CT74" s="118">
        <f t="shared" si="455"/>
        <v>321685.48147522402</v>
      </c>
      <c r="CU74" s="118">
        <f t="shared" si="455"/>
        <v>376927.07522522454</v>
      </c>
      <c r="CV74" s="118">
        <f t="shared" si="455"/>
        <v>336107.98147522414</v>
      </c>
      <c r="CW74" s="118">
        <f t="shared" si="455"/>
        <v>-1555.9872747740592</v>
      </c>
      <c r="CX74" s="118">
        <f t="shared" si="455"/>
        <v>385391.3460585578</v>
      </c>
      <c r="CY74" s="118">
        <f t="shared" si="455"/>
        <v>333443.6585585578</v>
      </c>
      <c r="CZ74" s="118">
        <f t="shared" si="455"/>
        <v>1177124.3668918912</v>
      </c>
      <c r="DC74" s="118">
        <f t="shared" ref="DC74:DH74" si="456">DC70+DC71+DC72</f>
        <v>109534.99966950651</v>
      </c>
      <c r="DD74" s="118">
        <f t="shared" si="456"/>
        <v>72334.733896396836</v>
      </c>
      <c r="DE74" s="118">
        <f t="shared" si="456"/>
        <v>572911.91570945922</v>
      </c>
      <c r="DF74" s="118">
        <f t="shared" si="456"/>
        <v>1127783.6637950442</v>
      </c>
      <c r="DG74" s="118">
        <f t="shared" si="456"/>
        <v>1079193.1967342314</v>
      </c>
      <c r="DH74" s="118">
        <f t="shared" si="456"/>
        <v>1894403.3842342328</v>
      </c>
    </row>
    <row r="76" spans="2:112">
      <c r="C76" s="7" t="s">
        <v>179</v>
      </c>
      <c r="G76" s="118">
        <f t="shared" ref="G76:AL76" si="457">G68+G70+G71+G72</f>
        <v>0</v>
      </c>
      <c r="H76" s="118">
        <f t="shared" si="457"/>
        <v>0</v>
      </c>
      <c r="I76" s="118">
        <f t="shared" si="457"/>
        <v>0</v>
      </c>
      <c r="J76" s="118">
        <f t="shared" si="457"/>
        <v>0</v>
      </c>
      <c r="K76" s="118">
        <f t="shared" si="457"/>
        <v>234778.45833333334</v>
      </c>
      <c r="L76" s="118">
        <f t="shared" si="457"/>
        <v>228685.91666666669</v>
      </c>
      <c r="M76" s="118">
        <f t="shared" si="457"/>
        <v>153613.85552536233</v>
      </c>
      <c r="N76" s="118">
        <f t="shared" si="457"/>
        <v>176775.55710193893</v>
      </c>
      <c r="O76" s="118">
        <f t="shared" si="457"/>
        <v>135068.76571680378</v>
      </c>
      <c r="P76" s="118">
        <f t="shared" si="457"/>
        <v>136893.28345329029</v>
      </c>
      <c r="Q76" s="118">
        <f t="shared" si="457"/>
        <v>104698.40197806506</v>
      </c>
      <c r="R76" s="118">
        <f t="shared" si="457"/>
        <v>109534.99966950653</v>
      </c>
      <c r="S76" s="118">
        <f t="shared" si="457"/>
        <v>112063.91689923625</v>
      </c>
      <c r="T76" s="118">
        <f t="shared" si="457"/>
        <v>134026.37157265964</v>
      </c>
      <c r="U76" s="118">
        <f t="shared" si="457"/>
        <v>114417.36295779484</v>
      </c>
      <c r="V76" s="118">
        <f t="shared" si="457"/>
        <v>140166.55147130834</v>
      </c>
      <c r="W76" s="118">
        <f t="shared" si="457"/>
        <v>101746.51002986697</v>
      </c>
      <c r="X76" s="118">
        <f t="shared" si="457"/>
        <v>139403.799556894</v>
      </c>
      <c r="Y76" s="118">
        <f t="shared" si="457"/>
        <v>126336.65338572285</v>
      </c>
      <c r="Z76" s="118">
        <f t="shared" si="457"/>
        <v>163057.07517626346</v>
      </c>
      <c r="AA76" s="118">
        <f t="shared" si="457"/>
        <v>217782.95006365082</v>
      </c>
      <c r="AB76" s="118">
        <f t="shared" si="457"/>
        <v>144536.353047885</v>
      </c>
      <c r="AC76" s="118">
        <f t="shared" si="457"/>
        <v>192811.75732716441</v>
      </c>
      <c r="AD76" s="118">
        <f t="shared" si="457"/>
        <v>181869.73356590339</v>
      </c>
      <c r="AE76" s="118">
        <f t="shared" si="457"/>
        <v>248116.29049157928</v>
      </c>
      <c r="AF76" s="118">
        <f t="shared" si="457"/>
        <v>156147.92343076831</v>
      </c>
      <c r="AG76" s="118">
        <f t="shared" si="457"/>
        <v>216426.63424157913</v>
      </c>
      <c r="AH76" s="118">
        <f t="shared" si="457"/>
        <v>274317.38491725456</v>
      </c>
      <c r="AI76" s="118">
        <f t="shared" si="457"/>
        <v>354569.86295779509</v>
      </c>
      <c r="AJ76" s="118">
        <f t="shared" si="457"/>
        <v>219669.72202311017</v>
      </c>
      <c r="AK76" s="118">
        <f t="shared" si="457"/>
        <v>319833.916054642</v>
      </c>
      <c r="AL76" s="118">
        <f t="shared" si="457"/>
        <v>402159.50496229972</v>
      </c>
      <c r="AM76" s="118">
        <f t="shared" ref="AM76:BR76" si="458">AM68+AM70+AM71+AM72</f>
        <v>522134.94707941695</v>
      </c>
      <c r="AN76" s="118">
        <f t="shared" si="458"/>
        <v>598258.7181379759</v>
      </c>
      <c r="AO76" s="118">
        <f t="shared" si="458"/>
        <v>629312.05772130913</v>
      </c>
      <c r="AP76" s="118">
        <f t="shared" si="458"/>
        <v>754781.64927536261</v>
      </c>
      <c r="AQ76" s="118">
        <f t="shared" si="458"/>
        <v>815395.99736094871</v>
      </c>
      <c r="AR76" s="118">
        <f t="shared" si="458"/>
        <v>699229.7339600483</v>
      </c>
      <c r="AS76" s="118">
        <f t="shared" si="458"/>
        <v>805605.58823932719</v>
      </c>
      <c r="AT76" s="118">
        <f t="shared" si="458"/>
        <v>919316.83103212016</v>
      </c>
      <c r="AU76" s="118">
        <f t="shared" si="458"/>
        <v>1042537.712338426</v>
      </c>
      <c r="AV76" s="118">
        <f t="shared" si="458"/>
        <v>1151292.7529915792</v>
      </c>
      <c r="AW76" s="118">
        <f t="shared" si="458"/>
        <v>1273580.5016402276</v>
      </c>
      <c r="AX76" s="118">
        <f t="shared" si="458"/>
        <v>1385065.3645343718</v>
      </c>
      <c r="AY76" s="118">
        <f t="shared" si="458"/>
        <v>1519434.5708406779</v>
      </c>
      <c r="AZ76" s="118">
        <f t="shared" si="458"/>
        <v>1630219.4538924794</v>
      </c>
      <c r="BA76" s="118">
        <f t="shared" si="458"/>
        <v>1761473.5032731097</v>
      </c>
      <c r="BB76" s="118">
        <f t="shared" si="458"/>
        <v>1882565.3130704069</v>
      </c>
      <c r="BC76" s="118">
        <f t="shared" si="458"/>
        <v>2015610.7999510374</v>
      </c>
      <c r="BD76" s="118">
        <f t="shared" si="458"/>
        <v>1780587.3076650016</v>
      </c>
      <c r="BE76" s="118">
        <f t="shared" si="458"/>
        <v>1927037.9716289656</v>
      </c>
      <c r="BF76" s="118">
        <f t="shared" si="458"/>
        <v>2010800.0939262623</v>
      </c>
      <c r="BG76" s="118">
        <f t="shared" si="458"/>
        <v>2131897.8412235593</v>
      </c>
      <c r="BH76" s="118">
        <f t="shared" si="458"/>
        <v>2248723.4531041896</v>
      </c>
      <c r="BI76" s="118">
        <f t="shared" si="458"/>
        <v>2362374.2524848199</v>
      </c>
      <c r="BJ76" s="118">
        <f t="shared" si="458"/>
        <v>2508824.9164487831</v>
      </c>
      <c r="BK76" s="118">
        <f t="shared" si="458"/>
        <v>2625650.5283294138</v>
      </c>
      <c r="BL76" s="118">
        <f t="shared" si="458"/>
        <v>2713678.8485433776</v>
      </c>
      <c r="BM76" s="118">
        <f t="shared" si="458"/>
        <v>2877996.3875073413</v>
      </c>
      <c r="BN76" s="118">
        <f t="shared" si="458"/>
        <v>2961758.5098046381</v>
      </c>
      <c r="BO76" s="118">
        <f t="shared" si="458"/>
        <v>3106568.1112686018</v>
      </c>
      <c r="BP76" s="118">
        <f t="shared" si="458"/>
        <v>2862771.5981492344</v>
      </c>
      <c r="BQ76" s="118">
        <f t="shared" si="458"/>
        <v>2960202.5225298642</v>
      </c>
      <c r="BR76" s="118">
        <f t="shared" si="458"/>
        <v>3099161.2073271614</v>
      </c>
      <c r="BS76" s="118">
        <f t="shared" ref="BS76:BZ76" si="459">BS68+BS70+BS71+BS72</f>
        <v>3215986.8192077922</v>
      </c>
      <c r="BT76" s="118">
        <f t="shared" si="459"/>
        <v>3345593.868588422</v>
      </c>
      <c r="BU76" s="118">
        <f t="shared" si="459"/>
        <v>3492044.5325523857</v>
      </c>
      <c r="BV76" s="118">
        <f t="shared" si="459"/>
        <v>3575806.6548496825</v>
      </c>
      <c r="BW76" s="118">
        <f t="shared" si="459"/>
        <v>3679037.5271469792</v>
      </c>
      <c r="BX76" s="118">
        <f t="shared" si="459"/>
        <v>3813730.01402761</v>
      </c>
      <c r="BY76" s="118">
        <f t="shared" si="459"/>
        <v>3911160.9384082402</v>
      </c>
      <c r="BZ76" s="118">
        <f t="shared" si="459"/>
        <v>4856161.8940388709</v>
      </c>
      <c r="CC76" s="118">
        <f>CC68+CC70+CC71+CC72</f>
        <v>0</v>
      </c>
      <c r="CD76" s="118">
        <f t="shared" ref="CD76:CZ76" si="460">CD68+CD70+CD71+CD72</f>
        <v>228685.91666666666</v>
      </c>
      <c r="CE76" s="118">
        <f t="shared" si="460"/>
        <v>135068.76571680375</v>
      </c>
      <c r="CF76" s="118">
        <f t="shared" si="460"/>
        <v>109534.99966950649</v>
      </c>
      <c r="CG76" s="118">
        <f t="shared" si="460"/>
        <v>114417.36295779479</v>
      </c>
      <c r="CH76" s="118">
        <f t="shared" si="460"/>
        <v>139403.79955689397</v>
      </c>
      <c r="CI76" s="118">
        <f t="shared" si="460"/>
        <v>217782.95006365079</v>
      </c>
      <c r="CJ76" s="118">
        <f t="shared" si="460"/>
        <v>181869.73356590333</v>
      </c>
      <c r="CK76" s="118">
        <f t="shared" si="460"/>
        <v>216426.63424157904</v>
      </c>
      <c r="CL76" s="118">
        <f t="shared" si="460"/>
        <v>219669.72202311011</v>
      </c>
      <c r="CM76" s="118">
        <f t="shared" si="460"/>
        <v>522134.94707941695</v>
      </c>
      <c r="CN76" s="118">
        <f t="shared" si="460"/>
        <v>754781.64927536261</v>
      </c>
      <c r="CO76" s="118">
        <f t="shared" si="460"/>
        <v>805605.58823932707</v>
      </c>
      <c r="CP76" s="118">
        <f t="shared" si="460"/>
        <v>1151292.752991579</v>
      </c>
      <c r="CQ76" s="118">
        <f t="shared" si="460"/>
        <v>1519434.5708406777</v>
      </c>
      <c r="CR76" s="118">
        <f t="shared" si="460"/>
        <v>1882565.3130704067</v>
      </c>
      <c r="CS76" s="118">
        <f t="shared" si="460"/>
        <v>1927037.9716289653</v>
      </c>
      <c r="CT76" s="118">
        <f t="shared" si="460"/>
        <v>2248723.4531041896</v>
      </c>
      <c r="CU76" s="118">
        <f t="shared" si="460"/>
        <v>2625650.5283294143</v>
      </c>
      <c r="CV76" s="118">
        <f t="shared" si="460"/>
        <v>2961758.5098046386</v>
      </c>
      <c r="CW76" s="118">
        <f t="shared" si="460"/>
        <v>2960202.5225298647</v>
      </c>
      <c r="CX76" s="118">
        <f t="shared" si="460"/>
        <v>3345593.8685884224</v>
      </c>
      <c r="CY76" s="118">
        <f t="shared" si="460"/>
        <v>3679037.5271469802</v>
      </c>
      <c r="CZ76" s="118">
        <f t="shared" si="460"/>
        <v>4856161.8940388709</v>
      </c>
      <c r="DC76" s="118">
        <f t="shared" ref="DC76:DG76" si="461">DC68+DC70+DC71+DC72</f>
        <v>109534.99966950651</v>
      </c>
      <c r="DD76" s="118">
        <f t="shared" si="461"/>
        <v>181869.73356590333</v>
      </c>
      <c r="DE76" s="118">
        <f t="shared" si="461"/>
        <v>754781.64927536249</v>
      </c>
      <c r="DF76" s="118">
        <f t="shared" si="461"/>
        <v>1882565.3130704067</v>
      </c>
      <c r="DG76" s="118">
        <f t="shared" si="461"/>
        <v>2961758.5098046381</v>
      </c>
      <c r="DH76" s="118">
        <f t="shared" ref="DH76" si="462">DH68+DH70+DH71+DH72</f>
        <v>4856161.8940388709</v>
      </c>
    </row>
    <row r="78" spans="2:112">
      <c r="C78" s="7" t="s">
        <v>180</v>
      </c>
      <c r="G78" s="118">
        <f t="shared" ref="G78:AL78" si="463">G70+G71</f>
        <v>0</v>
      </c>
      <c r="H78" s="118">
        <f t="shared" si="463"/>
        <v>0</v>
      </c>
      <c r="I78" s="118">
        <f t="shared" si="463"/>
        <v>0</v>
      </c>
      <c r="J78" s="118">
        <f t="shared" si="463"/>
        <v>0</v>
      </c>
      <c r="K78" s="118">
        <f t="shared" si="463"/>
        <v>-15221.541666666668</v>
      </c>
      <c r="L78" s="118">
        <f t="shared" si="463"/>
        <v>-6092.541666666667</v>
      </c>
      <c r="M78" s="118">
        <f t="shared" si="463"/>
        <v>-75072.061141304352</v>
      </c>
      <c r="N78" s="118">
        <f t="shared" si="463"/>
        <v>23161.70157657659</v>
      </c>
      <c r="O78" s="118">
        <f t="shared" si="463"/>
        <v>-41706.791385135133</v>
      </c>
      <c r="P78" s="118">
        <f t="shared" si="463"/>
        <v>1824.5177364865012</v>
      </c>
      <c r="Q78" s="118">
        <f t="shared" si="463"/>
        <v>-32194.881475225244</v>
      </c>
      <c r="R78" s="118">
        <f t="shared" si="463"/>
        <v>4836.597691441475</v>
      </c>
      <c r="S78" s="118">
        <f t="shared" si="463"/>
        <v>2528.9172297297155</v>
      </c>
      <c r="T78" s="118">
        <f t="shared" si="463"/>
        <v>21962.454673423377</v>
      </c>
      <c r="U78" s="118">
        <f t="shared" si="463"/>
        <v>-19609.008614864797</v>
      </c>
      <c r="V78" s="118">
        <f t="shared" si="463"/>
        <v>25749.188513513498</v>
      </c>
      <c r="W78" s="118">
        <f t="shared" si="463"/>
        <v>-38420.041441441361</v>
      </c>
      <c r="X78" s="118">
        <f t="shared" si="463"/>
        <v>37657.289527027038</v>
      </c>
      <c r="Y78" s="118">
        <f t="shared" si="463"/>
        <v>-13067.146171171145</v>
      </c>
      <c r="Z78" s="118">
        <f t="shared" si="463"/>
        <v>36720.421790540597</v>
      </c>
      <c r="AA78" s="118">
        <f t="shared" si="463"/>
        <v>54725.874887387363</v>
      </c>
      <c r="AB78" s="118">
        <f t="shared" si="463"/>
        <v>-73246.597015765816</v>
      </c>
      <c r="AC78" s="118">
        <f t="shared" si="463"/>
        <v>48275.404279279399</v>
      </c>
      <c r="AD78" s="118">
        <f t="shared" si="463"/>
        <v>-10942.023761261036</v>
      </c>
      <c r="AE78" s="118">
        <f t="shared" si="463"/>
        <v>66246.55692567589</v>
      </c>
      <c r="AF78" s="118">
        <f t="shared" si="463"/>
        <v>-91968.367060810982</v>
      </c>
      <c r="AG78" s="118">
        <f t="shared" si="463"/>
        <v>60278.710810810822</v>
      </c>
      <c r="AH78" s="118">
        <f t="shared" si="463"/>
        <v>57890.750675675459</v>
      </c>
      <c r="AI78" s="118">
        <f t="shared" si="463"/>
        <v>80252.478040540518</v>
      </c>
      <c r="AJ78" s="118">
        <f t="shared" si="463"/>
        <v>-134900.14093468493</v>
      </c>
      <c r="AK78" s="118">
        <f t="shared" si="463"/>
        <v>100164.19403153184</v>
      </c>
      <c r="AL78" s="118">
        <f t="shared" si="463"/>
        <v>82325.588907657686</v>
      </c>
      <c r="AM78" s="118">
        <f t="shared" ref="AM78:BR78" si="464">AM70+AM71</f>
        <v>119975.44211711726</v>
      </c>
      <c r="AN78" s="118">
        <f t="shared" si="464"/>
        <v>76123.771058558908</v>
      </c>
      <c r="AO78" s="118">
        <f t="shared" si="464"/>
        <v>31053.339583333291</v>
      </c>
      <c r="AP78" s="118">
        <f t="shared" si="464"/>
        <v>125469.59155405348</v>
      </c>
      <c r="AQ78" s="118">
        <f t="shared" si="464"/>
        <v>60614.34808558604</v>
      </c>
      <c r="AR78" s="118">
        <f t="shared" si="464"/>
        <v>-116166.26340090038</v>
      </c>
      <c r="AS78" s="118">
        <f t="shared" si="464"/>
        <v>106375.85427927886</v>
      </c>
      <c r="AT78" s="118">
        <f t="shared" si="464"/>
        <v>113711.24279279292</v>
      </c>
      <c r="AU78" s="118">
        <f t="shared" si="464"/>
        <v>123220.88130630585</v>
      </c>
      <c r="AV78" s="118">
        <f t="shared" si="464"/>
        <v>108755.04065315316</v>
      </c>
      <c r="AW78" s="118">
        <f t="shared" si="464"/>
        <v>122287.74864864838</v>
      </c>
      <c r="AX78" s="118">
        <f t="shared" si="464"/>
        <v>111484.86289414413</v>
      </c>
      <c r="AY78" s="118">
        <f t="shared" si="464"/>
        <v>134369.20630630624</v>
      </c>
      <c r="AZ78" s="118">
        <f t="shared" si="464"/>
        <v>110784.88305180141</v>
      </c>
      <c r="BA78" s="118">
        <f t="shared" si="464"/>
        <v>131254.04938063025</v>
      </c>
      <c r="BB78" s="118">
        <f t="shared" si="464"/>
        <v>121091.80979729717</v>
      </c>
      <c r="BC78" s="118">
        <f t="shared" si="464"/>
        <v>133045.48688063037</v>
      </c>
      <c r="BD78" s="118">
        <f t="shared" si="464"/>
        <v>-235023.49228603567</v>
      </c>
      <c r="BE78" s="118">
        <f t="shared" si="464"/>
        <v>146450.66396396392</v>
      </c>
      <c r="BF78" s="118">
        <f t="shared" si="464"/>
        <v>83762.122297296708</v>
      </c>
      <c r="BG78" s="118">
        <f t="shared" si="464"/>
        <v>121097.74729729694</v>
      </c>
      <c r="BH78" s="118">
        <f t="shared" si="464"/>
        <v>116825.61188063037</v>
      </c>
      <c r="BI78" s="118">
        <f t="shared" si="464"/>
        <v>113650.79938063049</v>
      </c>
      <c r="BJ78" s="118">
        <f t="shared" si="464"/>
        <v>146450.66396396345</v>
      </c>
      <c r="BK78" s="118">
        <f t="shared" si="464"/>
        <v>116825.6118806306</v>
      </c>
      <c r="BL78" s="118">
        <f t="shared" si="464"/>
        <v>88028.32021396351</v>
      </c>
      <c r="BM78" s="118">
        <f t="shared" si="464"/>
        <v>164317.53896396369</v>
      </c>
      <c r="BN78" s="118">
        <f t="shared" si="464"/>
        <v>83762.122297296941</v>
      </c>
      <c r="BO78" s="118">
        <f t="shared" si="464"/>
        <v>144809.60146396369</v>
      </c>
      <c r="BP78" s="118">
        <f t="shared" si="464"/>
        <v>-243796.51311936748</v>
      </c>
      <c r="BQ78" s="118">
        <f t="shared" si="464"/>
        <v>97430.924380629731</v>
      </c>
      <c r="BR78" s="118">
        <f t="shared" si="464"/>
        <v>138958.68479729741</v>
      </c>
      <c r="BS78" s="118">
        <f t="shared" ref="BS78:BZ78" si="465">BS70+BS71</f>
        <v>116825.6118806306</v>
      </c>
      <c r="BT78" s="118">
        <f t="shared" si="465"/>
        <v>129607.04938062979</v>
      </c>
      <c r="BU78" s="118">
        <f t="shared" si="465"/>
        <v>146450.66396396392</v>
      </c>
      <c r="BV78" s="118">
        <f t="shared" si="465"/>
        <v>83762.122297296941</v>
      </c>
      <c r="BW78" s="118">
        <f t="shared" si="465"/>
        <v>103230.87229729694</v>
      </c>
      <c r="BX78" s="118">
        <f t="shared" si="465"/>
        <v>134692.48688063066</v>
      </c>
      <c r="BY78" s="118">
        <f t="shared" si="465"/>
        <v>97430.924380630197</v>
      </c>
      <c r="BZ78" s="118">
        <f t="shared" si="465"/>
        <v>945000.95563063025</v>
      </c>
      <c r="CC78" s="118">
        <f>CC70+CC71</f>
        <v>0</v>
      </c>
      <c r="CD78" s="118">
        <f t="shared" ref="CD78:CZ78" si="466">CD70+CD71</f>
        <v>-21314.083333333336</v>
      </c>
      <c r="CE78" s="118">
        <f t="shared" si="466"/>
        <v>-93617.150949862902</v>
      </c>
      <c r="CF78" s="118">
        <f t="shared" si="466"/>
        <v>-25533.766047297268</v>
      </c>
      <c r="CG78" s="118">
        <f t="shared" si="466"/>
        <v>4882.3632882882957</v>
      </c>
      <c r="CH78" s="118">
        <f t="shared" si="466"/>
        <v>24986.436599099176</v>
      </c>
      <c r="CI78" s="118">
        <f t="shared" si="466"/>
        <v>78379.150506756821</v>
      </c>
      <c r="CJ78" s="118">
        <f t="shared" si="466"/>
        <v>-35913.216497747453</v>
      </c>
      <c r="CK78" s="118">
        <f t="shared" si="466"/>
        <v>34556.90067567573</v>
      </c>
      <c r="CL78" s="118">
        <f t="shared" si="466"/>
        <v>3243.0877815310669</v>
      </c>
      <c r="CM78" s="118">
        <f t="shared" si="466"/>
        <v>302465.22505630681</v>
      </c>
      <c r="CN78" s="118">
        <f t="shared" si="466"/>
        <v>232646.70219594566</v>
      </c>
      <c r="CO78" s="118">
        <f t="shared" si="466"/>
        <v>50823.938963964523</v>
      </c>
      <c r="CP78" s="118">
        <f t="shared" si="466"/>
        <v>345687.16475225193</v>
      </c>
      <c r="CQ78" s="118">
        <f t="shared" si="466"/>
        <v>368141.81784909876</v>
      </c>
      <c r="CR78" s="118">
        <f t="shared" si="466"/>
        <v>363130.74222972884</v>
      </c>
      <c r="CS78" s="118">
        <f t="shared" si="466"/>
        <v>44472.658558558614</v>
      </c>
      <c r="CT78" s="118">
        <f t="shared" si="466"/>
        <v>321685.48147522402</v>
      </c>
      <c r="CU78" s="118">
        <f t="shared" si="466"/>
        <v>376927.07522522454</v>
      </c>
      <c r="CV78" s="118">
        <f t="shared" si="466"/>
        <v>336107.98147522414</v>
      </c>
      <c r="CW78" s="118">
        <f t="shared" si="466"/>
        <v>-1555.9872747740592</v>
      </c>
      <c r="CX78" s="118">
        <f t="shared" si="466"/>
        <v>385391.3460585578</v>
      </c>
      <c r="CY78" s="118">
        <f t="shared" si="466"/>
        <v>333443.6585585578</v>
      </c>
      <c r="CZ78" s="118">
        <f t="shared" si="466"/>
        <v>1177124.3668918912</v>
      </c>
      <c r="DC78" s="118">
        <f t="shared" ref="DC78:DG78" si="467">DC70+DC71</f>
        <v>-140465.00033049349</v>
      </c>
      <c r="DD78" s="118">
        <f t="shared" si="467"/>
        <v>72334.733896396836</v>
      </c>
      <c r="DE78" s="118">
        <f t="shared" si="467"/>
        <v>572911.91570945922</v>
      </c>
      <c r="DF78" s="118">
        <f t="shared" si="467"/>
        <v>1127783.6637950442</v>
      </c>
      <c r="DG78" s="118">
        <f t="shared" si="467"/>
        <v>1079193.1967342314</v>
      </c>
      <c r="DH78" s="118">
        <f t="shared" ref="DH78" si="468">DH70+DH71</f>
        <v>1894403.3842342328</v>
      </c>
    </row>
    <row r="79" spans="2:112">
      <c r="C79" s="7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  <c r="BL79" s="118"/>
      <c r="BM79" s="118"/>
      <c r="BN79" s="118"/>
      <c r="BO79" s="118"/>
      <c r="BP79" s="118"/>
      <c r="BQ79" s="118"/>
      <c r="BR79" s="118"/>
      <c r="BS79" s="118"/>
      <c r="BT79" s="118"/>
      <c r="BU79" s="118"/>
      <c r="BV79" s="118"/>
      <c r="BW79" s="118"/>
      <c r="BX79" s="118"/>
      <c r="BY79" s="118"/>
      <c r="BZ79" s="118"/>
      <c r="CC79" s="118"/>
      <c r="CD79" s="118"/>
      <c r="CE79" s="118"/>
      <c r="CF79" s="118"/>
      <c r="CG79" s="118"/>
      <c r="CH79" s="118"/>
      <c r="CI79" s="118"/>
      <c r="CJ79" s="118"/>
      <c r="CK79" s="118"/>
      <c r="CL79" s="118"/>
      <c r="CM79" s="118"/>
      <c r="CN79" s="118"/>
      <c r="CO79" s="118"/>
      <c r="CP79" s="118"/>
      <c r="CQ79" s="118"/>
      <c r="CR79" s="118"/>
      <c r="CS79" s="118"/>
      <c r="CT79" s="118"/>
      <c r="CU79" s="118"/>
      <c r="CV79" s="118"/>
      <c r="CW79" s="118"/>
      <c r="CX79" s="118"/>
      <c r="CY79" s="118"/>
      <c r="CZ79" s="118"/>
      <c r="DC79" s="118"/>
      <c r="DD79" s="118"/>
      <c r="DE79" s="118"/>
      <c r="DF79" s="118"/>
      <c r="DG79" s="118"/>
      <c r="DH79" s="118"/>
    </row>
    <row r="80" spans="2:112">
      <c r="B80" s="115" t="s">
        <v>167</v>
      </c>
    </row>
    <row r="81" spans="3:112">
      <c r="C81" s="100" t="s">
        <v>23</v>
      </c>
      <c r="G81" s="102">
        <f>G44-Drivers!J40</f>
        <v>0</v>
      </c>
      <c r="H81" s="102">
        <f>H44-Drivers!K40</f>
        <v>0</v>
      </c>
      <c r="I81" s="102">
        <f>I44-Drivers!L40</f>
        <v>0</v>
      </c>
      <c r="J81" s="102">
        <f>J44-Drivers!M40</f>
        <v>0</v>
      </c>
      <c r="K81" s="102">
        <f>K44-Drivers!N40</f>
        <v>0</v>
      </c>
      <c r="L81" s="102">
        <f>L44-Drivers!O40</f>
        <v>0</v>
      </c>
      <c r="M81" s="102">
        <f>M44-Drivers!P40</f>
        <v>0</v>
      </c>
      <c r="N81" s="102">
        <f>N44-Drivers!Q40</f>
        <v>0</v>
      </c>
      <c r="O81" s="102">
        <f>O44-Drivers!R40</f>
        <v>0</v>
      </c>
      <c r="P81" s="102">
        <f>P44-Drivers!S40</f>
        <v>0</v>
      </c>
      <c r="Q81" s="102">
        <f>Q44-Drivers!T40</f>
        <v>0</v>
      </c>
      <c r="R81" s="102">
        <f>R44-Drivers!U40</f>
        <v>0</v>
      </c>
      <c r="S81" s="102">
        <f>S44-Drivers!V40</f>
        <v>0</v>
      </c>
      <c r="T81" s="102">
        <f>T44-Drivers!W40</f>
        <v>0</v>
      </c>
      <c r="U81" s="102">
        <f>U44-Drivers!X40</f>
        <v>0</v>
      </c>
      <c r="V81" s="102">
        <f>V44-Drivers!Y40</f>
        <v>0</v>
      </c>
      <c r="W81" s="102">
        <f>W44-Drivers!Z40</f>
        <v>0</v>
      </c>
      <c r="X81" s="102">
        <f>X44-Drivers!AA40</f>
        <v>0</v>
      </c>
      <c r="Y81" s="102">
        <f>Y44-Drivers!AB40</f>
        <v>0</v>
      </c>
      <c r="Z81" s="102">
        <f>Z44-Drivers!AC40</f>
        <v>0</v>
      </c>
      <c r="AA81" s="102">
        <f>AA44-Drivers!AD40</f>
        <v>0</v>
      </c>
      <c r="AB81" s="102">
        <f>AB44-Drivers!AE40</f>
        <v>0</v>
      </c>
      <c r="AC81" s="102">
        <f>AC44-Drivers!AF40</f>
        <v>0</v>
      </c>
      <c r="AD81" s="102">
        <f>AD44-Drivers!AG40</f>
        <v>0</v>
      </c>
      <c r="AE81" s="102">
        <f>AE44-Drivers!AH40</f>
        <v>0</v>
      </c>
      <c r="AF81" s="102">
        <f>AF44-Drivers!AI40</f>
        <v>0</v>
      </c>
      <c r="AG81" s="102">
        <f>AG44-Drivers!AJ40</f>
        <v>0</v>
      </c>
      <c r="AH81" s="102">
        <f>AH44-Drivers!AK40</f>
        <v>0</v>
      </c>
      <c r="AI81" s="102">
        <f>AI44-Drivers!AL40</f>
        <v>0</v>
      </c>
      <c r="AJ81" s="102">
        <f>AJ44-Drivers!AM40</f>
        <v>0</v>
      </c>
      <c r="AK81" s="102">
        <f>AK44-Drivers!AN40</f>
        <v>0</v>
      </c>
      <c r="AL81" s="102">
        <f>AL44-Drivers!AO40</f>
        <v>0</v>
      </c>
      <c r="AM81" s="102">
        <f>AM44-Drivers!AP40</f>
        <v>0</v>
      </c>
      <c r="AN81" s="102">
        <f>AN44-Drivers!AQ40</f>
        <v>0</v>
      </c>
      <c r="AO81" s="102">
        <f>AO44-Drivers!AR40</f>
        <v>0</v>
      </c>
      <c r="AP81" s="102">
        <f>AP44-Drivers!AS40</f>
        <v>0</v>
      </c>
      <c r="AQ81" s="102">
        <f>AQ44-Drivers!AT40</f>
        <v>0</v>
      </c>
      <c r="AR81" s="102">
        <f>AR44-Drivers!AU40</f>
        <v>0</v>
      </c>
      <c r="AS81" s="102">
        <f>AS44-Drivers!AV40</f>
        <v>0</v>
      </c>
      <c r="AT81" s="102">
        <f>AT44-Drivers!AW40</f>
        <v>0</v>
      </c>
      <c r="AU81" s="102">
        <f>AU44-Drivers!AX40</f>
        <v>0</v>
      </c>
      <c r="AV81" s="102">
        <f>AV44-Drivers!AY40</f>
        <v>0</v>
      </c>
      <c r="AW81" s="102">
        <f>AW44-Drivers!AZ40</f>
        <v>0</v>
      </c>
      <c r="AX81" s="102">
        <f>AX44-Drivers!BA40</f>
        <v>0</v>
      </c>
      <c r="AY81" s="102">
        <f>AY44-Drivers!BB40</f>
        <v>0</v>
      </c>
      <c r="AZ81" s="102">
        <f>AZ44-Drivers!BC40</f>
        <v>0</v>
      </c>
      <c r="BA81" s="102">
        <f>BA44-Drivers!BD40</f>
        <v>0</v>
      </c>
      <c r="BB81" s="102">
        <f>BB44-Drivers!BE40</f>
        <v>0</v>
      </c>
      <c r="BC81" s="102">
        <f>BC44-Drivers!BF40</f>
        <v>0</v>
      </c>
      <c r="BD81" s="102">
        <f>BD44-Drivers!BG40</f>
        <v>0</v>
      </c>
      <c r="BE81" s="102">
        <f>BE44-Drivers!BH40</f>
        <v>0</v>
      </c>
      <c r="BF81" s="102">
        <f>BF44-Drivers!BI40</f>
        <v>0</v>
      </c>
      <c r="BG81" s="102">
        <f>BG44-Drivers!BJ40</f>
        <v>0</v>
      </c>
      <c r="BH81" s="102">
        <f>BH44-Drivers!BK40</f>
        <v>0</v>
      </c>
      <c r="BI81" s="102">
        <f>BI44-Drivers!BL40</f>
        <v>0</v>
      </c>
      <c r="BJ81" s="102">
        <f>BJ44-Drivers!BM40</f>
        <v>0</v>
      </c>
      <c r="BK81" s="102">
        <f>BK44-Drivers!BN40</f>
        <v>0</v>
      </c>
      <c r="BL81" s="102">
        <f>BL44-Drivers!BO40</f>
        <v>0</v>
      </c>
      <c r="BM81" s="102">
        <f>BM44-Drivers!BP40</f>
        <v>0</v>
      </c>
      <c r="BN81" s="102">
        <f>BN44-Drivers!BQ40</f>
        <v>0</v>
      </c>
      <c r="BO81" s="102">
        <f>BO44-Drivers!BR40</f>
        <v>0</v>
      </c>
      <c r="BP81" s="102">
        <f>BP44-Drivers!BS40</f>
        <v>0</v>
      </c>
      <c r="BQ81" s="102">
        <f>BQ44-Drivers!BT40</f>
        <v>0</v>
      </c>
      <c r="BR81" s="102">
        <f>BR44-Drivers!BU40</f>
        <v>0</v>
      </c>
      <c r="BS81" s="102">
        <f>BS44-Drivers!BV40</f>
        <v>0</v>
      </c>
      <c r="BT81" s="102">
        <f>BT44-Drivers!BW40</f>
        <v>0</v>
      </c>
      <c r="BU81" s="102">
        <f>BU44-Drivers!BX40</f>
        <v>0</v>
      </c>
      <c r="BV81" s="102">
        <f>BV44-Drivers!BY40</f>
        <v>0</v>
      </c>
      <c r="BW81" s="102">
        <f>BW44-Drivers!BZ40</f>
        <v>0</v>
      </c>
      <c r="BX81" s="102">
        <f>BX44-Drivers!CA40</f>
        <v>0</v>
      </c>
      <c r="BY81" s="102">
        <f>BY44-Drivers!CB40</f>
        <v>0</v>
      </c>
      <c r="BZ81" s="102">
        <f>BZ44-Drivers!CC40</f>
        <v>0</v>
      </c>
      <c r="CA81" s="102">
        <f>CA44-Drivers!CD40</f>
        <v>0</v>
      </c>
      <c r="CB81" s="102"/>
      <c r="CC81" s="102">
        <f>CC44-Drivers!CF40</f>
        <v>0</v>
      </c>
      <c r="CD81" s="102">
        <f>CD44-Drivers!CG40</f>
        <v>0</v>
      </c>
      <c r="CE81" s="102">
        <f>CE44-Drivers!CH40</f>
        <v>0</v>
      </c>
      <c r="CF81" s="102">
        <f>CF44-Drivers!CI40</f>
        <v>0</v>
      </c>
      <c r="CG81" s="102">
        <f>CG44-Drivers!CJ40</f>
        <v>0</v>
      </c>
      <c r="CH81" s="102">
        <f>CH44-Drivers!CK40</f>
        <v>0</v>
      </c>
      <c r="CI81" s="102">
        <f>CI44-Drivers!CL40</f>
        <v>0</v>
      </c>
      <c r="CJ81" s="102">
        <f>CJ44-Drivers!CM40</f>
        <v>0</v>
      </c>
      <c r="CK81" s="102">
        <f>CK44-Drivers!CN40</f>
        <v>0</v>
      </c>
      <c r="CL81" s="102">
        <f>CL44-Drivers!CO40</f>
        <v>0</v>
      </c>
      <c r="CM81" s="102">
        <f>CM44-Drivers!CP40</f>
        <v>0</v>
      </c>
      <c r="CN81" s="102">
        <f>CN44-Drivers!CQ40</f>
        <v>0</v>
      </c>
      <c r="CO81" s="102">
        <f>CO44-Drivers!CR40</f>
        <v>0</v>
      </c>
      <c r="CP81" s="102">
        <f>CP44-Drivers!CS40</f>
        <v>0</v>
      </c>
      <c r="CQ81" s="102">
        <f>CQ44-Drivers!CT40</f>
        <v>0</v>
      </c>
      <c r="CR81" s="102">
        <f>CR44-Drivers!CU40</f>
        <v>0</v>
      </c>
      <c r="CS81" s="102">
        <f>CS44-Drivers!CV40</f>
        <v>0</v>
      </c>
      <c r="CT81" s="102">
        <f>CT44-Drivers!CW40</f>
        <v>0</v>
      </c>
      <c r="CU81" s="102">
        <f>CU44-Drivers!CX40</f>
        <v>0</v>
      </c>
      <c r="CV81" s="102">
        <f>CV44-Drivers!CY40</f>
        <v>0</v>
      </c>
      <c r="CW81" s="102">
        <f>CW44-Drivers!CZ40</f>
        <v>0</v>
      </c>
      <c r="CX81" s="102">
        <f>CX44-Drivers!DA40</f>
        <v>0</v>
      </c>
      <c r="CY81" s="102">
        <f>CY44-Drivers!DB40</f>
        <v>0</v>
      </c>
      <c r="CZ81" s="102">
        <f>CZ44-Drivers!DC40</f>
        <v>0</v>
      </c>
      <c r="DA81" s="102"/>
      <c r="DB81" s="102"/>
      <c r="DC81" s="102">
        <f>DC44-Drivers!DF40</f>
        <v>0</v>
      </c>
      <c r="DD81" s="102">
        <f>DD44-Drivers!DG40</f>
        <v>0</v>
      </c>
      <c r="DE81" s="102">
        <f>DE44-Drivers!DH40</f>
        <v>0</v>
      </c>
      <c r="DF81" s="102">
        <f>DF44-Drivers!DI40</f>
        <v>0</v>
      </c>
      <c r="DG81" s="102">
        <f>DG44-Drivers!DJ40</f>
        <v>0</v>
      </c>
      <c r="DH81" s="102">
        <f>DH44-Drivers!DK40</f>
        <v>0</v>
      </c>
    </row>
    <row r="82" spans="3:112">
      <c r="C82" s="100" t="s">
        <v>142</v>
      </c>
      <c r="G82" s="102">
        <f>G51-Drivers!J43</f>
        <v>0</v>
      </c>
      <c r="H82" s="102">
        <f>H51-Drivers!K43</f>
        <v>0</v>
      </c>
      <c r="I82" s="102">
        <f>I51-Drivers!L43</f>
        <v>0</v>
      </c>
      <c r="J82" s="102">
        <f>J51-Drivers!M43</f>
        <v>0</v>
      </c>
      <c r="K82" s="102">
        <f>K51-Drivers!N43</f>
        <v>0</v>
      </c>
      <c r="L82" s="102">
        <f>L51-Drivers!O43</f>
        <v>0</v>
      </c>
      <c r="M82" s="102">
        <f>M51-Drivers!P43</f>
        <v>0</v>
      </c>
      <c r="N82" s="102">
        <f>N51-Drivers!Q43</f>
        <v>0</v>
      </c>
      <c r="O82" s="102">
        <f>O51-Drivers!R43</f>
        <v>0</v>
      </c>
      <c r="P82" s="102">
        <f>P51-Drivers!S43</f>
        <v>0</v>
      </c>
      <c r="Q82" s="102">
        <f>Q51-Drivers!T43</f>
        <v>0</v>
      </c>
      <c r="R82" s="102">
        <f>R51-Drivers!U43</f>
        <v>0</v>
      </c>
      <c r="S82" s="102">
        <f>S51-Drivers!V43</f>
        <v>0</v>
      </c>
      <c r="T82" s="102">
        <f>T51-Drivers!W43</f>
        <v>0</v>
      </c>
      <c r="U82" s="102">
        <f>U51-Drivers!X43</f>
        <v>0</v>
      </c>
      <c r="V82" s="102">
        <f>V51-Drivers!Y43</f>
        <v>0</v>
      </c>
      <c r="W82" s="102">
        <f>W51-Drivers!Z43</f>
        <v>0</v>
      </c>
      <c r="X82" s="102">
        <f>X51-Drivers!AA43</f>
        <v>0</v>
      </c>
      <c r="Y82" s="102">
        <f>Y51-Drivers!AB43</f>
        <v>0</v>
      </c>
      <c r="Z82" s="102">
        <f>Z51-Drivers!AC43</f>
        <v>0</v>
      </c>
      <c r="AA82" s="102">
        <f>AA51-Drivers!AD43</f>
        <v>0</v>
      </c>
      <c r="AB82" s="102">
        <f>AB51-Drivers!AE43</f>
        <v>0</v>
      </c>
      <c r="AC82" s="102">
        <f>AC51-Drivers!AF43</f>
        <v>0</v>
      </c>
      <c r="AD82" s="102">
        <f>AD51-Drivers!AG43</f>
        <v>0</v>
      </c>
      <c r="AE82" s="102">
        <f>AE51-Drivers!AH43</f>
        <v>0</v>
      </c>
      <c r="AF82" s="102">
        <f>AF51-Drivers!AI43</f>
        <v>0</v>
      </c>
      <c r="AG82" s="102">
        <f>AG51-Drivers!AJ43</f>
        <v>0</v>
      </c>
      <c r="AH82" s="102">
        <f>AH51-Drivers!AK43</f>
        <v>0</v>
      </c>
      <c r="AI82" s="102">
        <f>AI51-Drivers!AL43</f>
        <v>0</v>
      </c>
      <c r="AJ82" s="102">
        <f>AJ51-Drivers!AM43</f>
        <v>0</v>
      </c>
      <c r="AK82" s="102">
        <f>AK51-Drivers!AN43</f>
        <v>0</v>
      </c>
      <c r="AL82" s="102">
        <f>AL51-Drivers!AO43</f>
        <v>0</v>
      </c>
      <c r="AM82" s="102">
        <f>AM51-Drivers!AP43</f>
        <v>0</v>
      </c>
      <c r="AN82" s="102">
        <f>AN51-Drivers!AQ43</f>
        <v>0</v>
      </c>
      <c r="AO82" s="102">
        <f>AO51-Drivers!AR43</f>
        <v>0</v>
      </c>
      <c r="AP82" s="102">
        <f>AP51-Drivers!AS43</f>
        <v>0</v>
      </c>
      <c r="AQ82" s="102">
        <f>AQ51-Drivers!AT43</f>
        <v>0</v>
      </c>
      <c r="AR82" s="102">
        <f>AR51-Drivers!AU43</f>
        <v>0</v>
      </c>
      <c r="AS82" s="102">
        <f>AS51-Drivers!AV43</f>
        <v>0</v>
      </c>
      <c r="AT82" s="102">
        <f>AT51-Drivers!AW43</f>
        <v>0</v>
      </c>
      <c r="AU82" s="102">
        <f>AU51-Drivers!AX43</f>
        <v>0</v>
      </c>
      <c r="AV82" s="102">
        <f>AV51-Drivers!AY43</f>
        <v>0</v>
      </c>
      <c r="AW82" s="102">
        <f>AW51-Drivers!AZ43</f>
        <v>0</v>
      </c>
      <c r="AX82" s="102">
        <f>AX51-Drivers!BA43</f>
        <v>0</v>
      </c>
      <c r="AY82" s="102">
        <f>AY51-Drivers!BB43</f>
        <v>0</v>
      </c>
      <c r="AZ82" s="102">
        <f>AZ51-Drivers!BC43</f>
        <v>0</v>
      </c>
      <c r="BA82" s="102">
        <f>BA51-Drivers!BD43</f>
        <v>0</v>
      </c>
      <c r="BB82" s="102">
        <f>BB51-Drivers!BE43</f>
        <v>0</v>
      </c>
      <c r="BC82" s="102">
        <f>BC51-Drivers!BF43</f>
        <v>0</v>
      </c>
      <c r="BD82" s="102">
        <f>BD51-Drivers!BG43</f>
        <v>0</v>
      </c>
      <c r="BE82" s="102">
        <f>BE51-Drivers!BH43</f>
        <v>0</v>
      </c>
      <c r="BF82" s="102">
        <f>BF51-Drivers!BI43</f>
        <v>0</v>
      </c>
      <c r="BG82" s="102">
        <f>BG51-Drivers!BJ43</f>
        <v>0</v>
      </c>
      <c r="BH82" s="102">
        <f>BH51-Drivers!BK43</f>
        <v>0</v>
      </c>
      <c r="BI82" s="102">
        <f>BI51-Drivers!BL43</f>
        <v>0</v>
      </c>
      <c r="BJ82" s="102">
        <f>BJ51-Drivers!BM43</f>
        <v>0</v>
      </c>
      <c r="BK82" s="102">
        <f>BK51-Drivers!BN43</f>
        <v>0</v>
      </c>
      <c r="BL82" s="102">
        <f>BL51-Drivers!BO43</f>
        <v>0</v>
      </c>
      <c r="BM82" s="102">
        <f>BM51-Drivers!BP43</f>
        <v>0</v>
      </c>
      <c r="BN82" s="102">
        <f>BN51-Drivers!BQ43</f>
        <v>0</v>
      </c>
      <c r="BO82" s="102">
        <f>BO51-Drivers!BR43</f>
        <v>0</v>
      </c>
      <c r="BP82" s="102">
        <f>BP51-Drivers!BS43</f>
        <v>0</v>
      </c>
      <c r="BQ82" s="102">
        <f>BQ51-Drivers!BT43</f>
        <v>0</v>
      </c>
      <c r="BR82" s="102">
        <f>BR51-Drivers!BU43</f>
        <v>0</v>
      </c>
      <c r="BS82" s="102">
        <f>BS51-Drivers!BV43</f>
        <v>0</v>
      </c>
      <c r="BT82" s="102">
        <f>BT51-Drivers!BW43</f>
        <v>0</v>
      </c>
      <c r="BU82" s="102">
        <f>BU51-Drivers!BX43</f>
        <v>0</v>
      </c>
      <c r="BV82" s="102">
        <f>BV51-Drivers!BY43</f>
        <v>0</v>
      </c>
      <c r="BW82" s="102">
        <f>BW51-Drivers!BZ43</f>
        <v>0</v>
      </c>
      <c r="BX82" s="102">
        <f>BX51-Drivers!CA43</f>
        <v>0</v>
      </c>
      <c r="BY82" s="102">
        <f>BY51-Drivers!CB43</f>
        <v>0</v>
      </c>
      <c r="BZ82" s="102">
        <f>BZ51-Drivers!CC43</f>
        <v>0</v>
      </c>
      <c r="CA82" s="102">
        <f>CA51-Drivers!CD43</f>
        <v>0</v>
      </c>
      <c r="CB82" s="102"/>
      <c r="CC82" s="102">
        <f>CC51-Drivers!CF43</f>
        <v>0</v>
      </c>
      <c r="CD82" s="102">
        <f>CD51-Drivers!CG43</f>
        <v>0</v>
      </c>
      <c r="CE82" s="102">
        <f>CE51-Drivers!CH43</f>
        <v>0</v>
      </c>
      <c r="CF82" s="102">
        <f>CF51-Drivers!CI43</f>
        <v>0</v>
      </c>
      <c r="CG82" s="102">
        <f>CG51-Drivers!CJ43</f>
        <v>0</v>
      </c>
      <c r="CH82" s="102">
        <f>CH51-Drivers!CK43</f>
        <v>0</v>
      </c>
      <c r="CI82" s="102">
        <f>CI51-Drivers!CL43</f>
        <v>0</v>
      </c>
      <c r="CJ82" s="102">
        <f>CJ51-Drivers!CM43</f>
        <v>0</v>
      </c>
      <c r="CK82" s="102">
        <f>CK51-Drivers!CN43</f>
        <v>0</v>
      </c>
      <c r="CL82" s="102">
        <f>CL51-Drivers!CO43</f>
        <v>0</v>
      </c>
      <c r="CM82" s="102">
        <f>CM51-Drivers!CP43</f>
        <v>0</v>
      </c>
      <c r="CN82" s="102">
        <f>CN51-Drivers!CQ43</f>
        <v>0</v>
      </c>
      <c r="CO82" s="102">
        <f>CO51-Drivers!CR43</f>
        <v>0</v>
      </c>
      <c r="CP82" s="102">
        <f>CP51-Drivers!CS43</f>
        <v>0</v>
      </c>
      <c r="CQ82" s="102">
        <f>CQ51-Drivers!CT43</f>
        <v>0</v>
      </c>
      <c r="CR82" s="102">
        <f>CR51-Drivers!CU43</f>
        <v>0</v>
      </c>
      <c r="CS82" s="102">
        <f>CS51-Drivers!CV43</f>
        <v>0</v>
      </c>
      <c r="CT82" s="102">
        <f>CT51-Drivers!CW43</f>
        <v>0</v>
      </c>
      <c r="CU82" s="102">
        <f>CU51-Drivers!CX43</f>
        <v>0</v>
      </c>
      <c r="CV82" s="102">
        <f>CV51-Drivers!CY43</f>
        <v>0</v>
      </c>
      <c r="CW82" s="102">
        <f>CW51-Drivers!CZ43</f>
        <v>0</v>
      </c>
      <c r="CX82" s="102">
        <f>CX51-Drivers!DA43</f>
        <v>0</v>
      </c>
      <c r="CY82" s="102">
        <f>CY51-Drivers!DB43</f>
        <v>0</v>
      </c>
      <c r="CZ82" s="102">
        <f>CZ51-Drivers!DC43</f>
        <v>0</v>
      </c>
      <c r="DA82" s="102"/>
      <c r="DB82" s="102"/>
      <c r="DC82" s="102">
        <f>DC51-Drivers!DF43</f>
        <v>0</v>
      </c>
      <c r="DD82" s="102">
        <f>DD51-Drivers!DG43</f>
        <v>0</v>
      </c>
      <c r="DE82" s="102">
        <f>DE51-Drivers!DH43</f>
        <v>0</v>
      </c>
      <c r="DF82" s="102">
        <f>DF51-Drivers!DI43</f>
        <v>0</v>
      </c>
      <c r="DG82" s="102">
        <f>DG51-Drivers!DJ43</f>
        <v>0</v>
      </c>
      <c r="DH82" s="102">
        <f>DH51-Drivers!DK43</f>
        <v>0</v>
      </c>
    </row>
    <row r="83" spans="3:112">
      <c r="C83" s="100" t="s">
        <v>144</v>
      </c>
      <c r="G83" s="102">
        <f>G56-Drivers!J49</f>
        <v>0</v>
      </c>
      <c r="H83" s="102">
        <f>H56-Drivers!K49</f>
        <v>0</v>
      </c>
      <c r="I83" s="102">
        <f>I56-Drivers!L49</f>
        <v>0</v>
      </c>
      <c r="J83" s="102">
        <f>J56-Drivers!M49</f>
        <v>0</v>
      </c>
      <c r="K83" s="102">
        <f>K56-Drivers!N49</f>
        <v>0</v>
      </c>
      <c r="L83" s="102">
        <f>L56-Drivers!O49</f>
        <v>0</v>
      </c>
      <c r="M83" s="102">
        <f>M56-Drivers!P49</f>
        <v>0</v>
      </c>
      <c r="N83" s="102">
        <f>N56-Drivers!Q49</f>
        <v>0</v>
      </c>
      <c r="O83" s="102">
        <f>O56-Drivers!R49</f>
        <v>0</v>
      </c>
      <c r="P83" s="102">
        <f>P56-Drivers!S49</f>
        <v>0</v>
      </c>
      <c r="Q83" s="102">
        <f>Q56-Drivers!T49</f>
        <v>0</v>
      </c>
      <c r="R83" s="102">
        <f>R56-Drivers!U49</f>
        <v>0</v>
      </c>
      <c r="S83" s="102">
        <f>S56-Drivers!V49</f>
        <v>0</v>
      </c>
      <c r="T83" s="102">
        <f>T56-Drivers!W49</f>
        <v>0</v>
      </c>
      <c r="U83" s="102">
        <f>U56-Drivers!X49</f>
        <v>0</v>
      </c>
      <c r="V83" s="102">
        <f>V56-Drivers!Y49</f>
        <v>0</v>
      </c>
      <c r="W83" s="102">
        <f>W56-Drivers!Z49</f>
        <v>0</v>
      </c>
      <c r="X83" s="102">
        <f>X56-Drivers!AA49</f>
        <v>0</v>
      </c>
      <c r="Y83" s="102">
        <f>Y56-Drivers!AB49</f>
        <v>0</v>
      </c>
      <c r="Z83" s="102">
        <f>Z56-Drivers!AC49</f>
        <v>0</v>
      </c>
      <c r="AA83" s="102">
        <f>AA56-Drivers!AD49</f>
        <v>0</v>
      </c>
      <c r="AB83" s="102">
        <f>AB56-Drivers!AE49</f>
        <v>0</v>
      </c>
      <c r="AC83" s="102">
        <f>AC56-Drivers!AF49</f>
        <v>0</v>
      </c>
      <c r="AD83" s="102">
        <f>AD56-Drivers!AG49</f>
        <v>0</v>
      </c>
      <c r="AE83" s="102">
        <f>AE56-Drivers!AH49</f>
        <v>0</v>
      </c>
      <c r="AF83" s="102">
        <f>AF56-Drivers!AI49</f>
        <v>0</v>
      </c>
      <c r="AG83" s="102">
        <f>AG56-Drivers!AJ49</f>
        <v>0</v>
      </c>
      <c r="AH83" s="102">
        <f>AH56-Drivers!AK49</f>
        <v>0</v>
      </c>
      <c r="AI83" s="102">
        <f>AI56-Drivers!AL49</f>
        <v>0</v>
      </c>
      <c r="AJ83" s="102">
        <f>AJ56-Drivers!AM49</f>
        <v>0</v>
      </c>
      <c r="AK83" s="102">
        <f>AK56-Drivers!AN49</f>
        <v>0</v>
      </c>
      <c r="AL83" s="102">
        <f>AL56-Drivers!AO49</f>
        <v>0</v>
      </c>
      <c r="AM83" s="102">
        <f>AM56-Drivers!AP49</f>
        <v>0</v>
      </c>
      <c r="AN83" s="102">
        <f>AN56-Drivers!AQ49</f>
        <v>0</v>
      </c>
      <c r="AO83" s="102">
        <f>AO56-Drivers!AR49</f>
        <v>0</v>
      </c>
      <c r="AP83" s="102">
        <f>AP56-Drivers!AS49</f>
        <v>0</v>
      </c>
      <c r="AQ83" s="102">
        <f>AQ56-Drivers!AT49</f>
        <v>0</v>
      </c>
      <c r="AR83" s="102">
        <f>AR56-Drivers!AU49</f>
        <v>0</v>
      </c>
      <c r="AS83" s="102">
        <f>AS56-Drivers!AV49</f>
        <v>0</v>
      </c>
      <c r="AT83" s="102">
        <f>AT56-Drivers!AW49</f>
        <v>0</v>
      </c>
      <c r="AU83" s="102">
        <f>AU56-Drivers!AX49</f>
        <v>0</v>
      </c>
      <c r="AV83" s="102">
        <f>AV56-Drivers!AY49</f>
        <v>0</v>
      </c>
      <c r="AW83" s="102">
        <f>AW56-Drivers!AZ49</f>
        <v>0</v>
      </c>
      <c r="AX83" s="102">
        <f>AX56-Drivers!BA49</f>
        <v>0</v>
      </c>
      <c r="AY83" s="102">
        <f>AY56-Drivers!BB49</f>
        <v>0</v>
      </c>
      <c r="AZ83" s="102">
        <f>AZ56-Drivers!BC49</f>
        <v>0</v>
      </c>
      <c r="BA83" s="102">
        <f>BA56-Drivers!BD49</f>
        <v>0</v>
      </c>
      <c r="BB83" s="102">
        <f>BB56-Drivers!BE49</f>
        <v>0</v>
      </c>
      <c r="BC83" s="102">
        <f>BC56-Drivers!BF49</f>
        <v>0</v>
      </c>
      <c r="BD83" s="102">
        <f>BD56-Drivers!BG49</f>
        <v>0</v>
      </c>
      <c r="BE83" s="102">
        <f>BE56-Drivers!BH49</f>
        <v>0</v>
      </c>
      <c r="BF83" s="102">
        <f>BF56-Drivers!BI49</f>
        <v>0</v>
      </c>
      <c r="BG83" s="102">
        <f>BG56-Drivers!BJ49</f>
        <v>0</v>
      </c>
      <c r="BH83" s="102">
        <f>BH56-Drivers!BK49</f>
        <v>0</v>
      </c>
      <c r="BI83" s="102">
        <f>BI56-Drivers!BL49</f>
        <v>0</v>
      </c>
      <c r="BJ83" s="102">
        <f>BJ56-Drivers!BM49</f>
        <v>0</v>
      </c>
      <c r="BK83" s="102">
        <f>BK56-Drivers!BN49</f>
        <v>0</v>
      </c>
      <c r="BL83" s="102">
        <f>BL56-Drivers!BO49</f>
        <v>0</v>
      </c>
      <c r="BM83" s="102">
        <f>BM56-Drivers!BP49</f>
        <v>0</v>
      </c>
      <c r="BN83" s="102">
        <f>BN56-Drivers!BQ49</f>
        <v>0</v>
      </c>
      <c r="BO83" s="102">
        <f>BO56-Drivers!BR49</f>
        <v>0</v>
      </c>
      <c r="BP83" s="102">
        <f>BP56-Drivers!BS49</f>
        <v>0</v>
      </c>
      <c r="BQ83" s="102">
        <f>BQ56-Drivers!BT49</f>
        <v>0</v>
      </c>
      <c r="BR83" s="102">
        <f>BR56-Drivers!BU49</f>
        <v>0</v>
      </c>
      <c r="BS83" s="102">
        <f>BS56-Drivers!BV49</f>
        <v>0</v>
      </c>
      <c r="BT83" s="102">
        <f>BT56-Drivers!BW49</f>
        <v>0</v>
      </c>
      <c r="BU83" s="102">
        <f>BU56-Drivers!BX49</f>
        <v>0</v>
      </c>
      <c r="BV83" s="102">
        <f>BV56-Drivers!BY49</f>
        <v>0</v>
      </c>
      <c r="BW83" s="102">
        <f>BW56-Drivers!BZ49</f>
        <v>0</v>
      </c>
      <c r="BX83" s="102">
        <f>BX56-Drivers!CA49</f>
        <v>0</v>
      </c>
      <c r="BY83" s="102">
        <f>BY56-Drivers!CB49</f>
        <v>0</v>
      </c>
      <c r="BZ83" s="102">
        <f>BZ56-Drivers!CC49</f>
        <v>0</v>
      </c>
      <c r="CA83" s="102">
        <f>CA56-Drivers!CD49</f>
        <v>0</v>
      </c>
      <c r="CB83" s="102"/>
      <c r="CC83" s="102">
        <f>CC56-Drivers!CF49</f>
        <v>0</v>
      </c>
      <c r="CD83" s="102">
        <f>CD56-Drivers!CG49</f>
        <v>0</v>
      </c>
      <c r="CE83" s="102">
        <f>CE56-Drivers!CH49</f>
        <v>0</v>
      </c>
      <c r="CF83" s="102">
        <f>CF56-Drivers!CI49</f>
        <v>0</v>
      </c>
      <c r="CG83" s="102">
        <f>CG56-Drivers!CJ49</f>
        <v>0</v>
      </c>
      <c r="CH83" s="102">
        <f>CH56-Drivers!CK49</f>
        <v>0</v>
      </c>
      <c r="CI83" s="102">
        <f>CI56-Drivers!CL49</f>
        <v>0</v>
      </c>
      <c r="CJ83" s="102">
        <f>CJ56-Drivers!CM49</f>
        <v>0</v>
      </c>
      <c r="CK83" s="102">
        <f>CK56-Drivers!CN49</f>
        <v>0</v>
      </c>
      <c r="CL83" s="102">
        <f>CL56-Drivers!CO49</f>
        <v>0</v>
      </c>
      <c r="CM83" s="102">
        <f>CM56-Drivers!CP49</f>
        <v>0</v>
      </c>
      <c r="CN83" s="102">
        <f>CN56-Drivers!CQ49</f>
        <v>0</v>
      </c>
      <c r="CO83" s="102">
        <f>CO56-Drivers!CR49</f>
        <v>0</v>
      </c>
      <c r="CP83" s="102">
        <f>CP56-Drivers!CS49</f>
        <v>0</v>
      </c>
      <c r="CQ83" s="102">
        <f>CQ56-Drivers!CT49</f>
        <v>0</v>
      </c>
      <c r="CR83" s="102">
        <f>CR56-Drivers!CU49</f>
        <v>0</v>
      </c>
      <c r="CS83" s="102">
        <f>CS56-Drivers!CV49</f>
        <v>0</v>
      </c>
      <c r="CT83" s="102">
        <f>CT56-Drivers!CW49</f>
        <v>0</v>
      </c>
      <c r="CU83" s="102">
        <f>CU56-Drivers!CX49</f>
        <v>0</v>
      </c>
      <c r="CV83" s="102">
        <f>CV56-Drivers!CY49</f>
        <v>0</v>
      </c>
      <c r="CW83" s="102">
        <f>CW56-Drivers!CZ49</f>
        <v>0</v>
      </c>
      <c r="CX83" s="102">
        <f>CX56-Drivers!DA49</f>
        <v>0</v>
      </c>
      <c r="CY83" s="102">
        <f>CY56-Drivers!DB49</f>
        <v>0</v>
      </c>
      <c r="CZ83" s="102">
        <f>CZ56-Drivers!DC49</f>
        <v>0</v>
      </c>
      <c r="DA83" s="102"/>
      <c r="DB83" s="102"/>
      <c r="DC83" s="102">
        <f>DC56-Drivers!DF49</f>
        <v>0</v>
      </c>
      <c r="DD83" s="102">
        <f>DD56-Drivers!DG49</f>
        <v>0</v>
      </c>
      <c r="DE83" s="102">
        <f>DE56-Drivers!DH49</f>
        <v>0</v>
      </c>
      <c r="DF83" s="102">
        <f>DF56-Drivers!DI49</f>
        <v>0</v>
      </c>
      <c r="DG83" s="102">
        <f>DG56-Drivers!DJ49</f>
        <v>0</v>
      </c>
      <c r="DH83" s="102">
        <f>DH56-Drivers!DK49</f>
        <v>0</v>
      </c>
    </row>
    <row r="84" spans="3:112">
      <c r="C84" s="100" t="s">
        <v>145</v>
      </c>
      <c r="G84" s="102">
        <f>G60-Drivers!J55</f>
        <v>0</v>
      </c>
      <c r="H84" s="102">
        <f>H60-Drivers!K55</f>
        <v>0</v>
      </c>
      <c r="I84" s="102">
        <f>I60-Drivers!L55</f>
        <v>0</v>
      </c>
      <c r="J84" s="102">
        <f>J60-Drivers!M55</f>
        <v>0</v>
      </c>
      <c r="K84" s="102">
        <f>K60-Drivers!N55</f>
        <v>0</v>
      </c>
      <c r="L84" s="102">
        <f>L60-Drivers!O55</f>
        <v>0</v>
      </c>
      <c r="M84" s="102">
        <f>M60-Drivers!P55</f>
        <v>0</v>
      </c>
      <c r="N84" s="102">
        <f>N60-Drivers!Q55</f>
        <v>0</v>
      </c>
      <c r="O84" s="102">
        <f>O60-Drivers!R55</f>
        <v>0</v>
      </c>
      <c r="P84" s="102">
        <f>P60-Drivers!S55</f>
        <v>0</v>
      </c>
      <c r="Q84" s="102">
        <f>Q60-Drivers!T55</f>
        <v>0</v>
      </c>
      <c r="R84" s="102">
        <f>R60-Drivers!U55</f>
        <v>0</v>
      </c>
      <c r="S84" s="102">
        <f>S60-Drivers!V55</f>
        <v>0</v>
      </c>
      <c r="T84" s="102">
        <f>T60-Drivers!W55</f>
        <v>0</v>
      </c>
      <c r="U84" s="102">
        <f>U60-Drivers!X55</f>
        <v>0</v>
      </c>
      <c r="V84" s="102">
        <f>V60-Drivers!Y55</f>
        <v>0</v>
      </c>
      <c r="W84" s="102">
        <f>W60-Drivers!Z55</f>
        <v>0</v>
      </c>
      <c r="X84" s="102">
        <f>X60-Drivers!AA55</f>
        <v>0</v>
      </c>
      <c r="Y84" s="102">
        <f>Y60-Drivers!AB55</f>
        <v>0</v>
      </c>
      <c r="Z84" s="102">
        <f>Z60-Drivers!AC55</f>
        <v>0</v>
      </c>
      <c r="AA84" s="102">
        <f>AA60-Drivers!AD55</f>
        <v>0</v>
      </c>
      <c r="AB84" s="102">
        <f>AB60-Drivers!AE55</f>
        <v>0</v>
      </c>
      <c r="AC84" s="102">
        <f>AC60-Drivers!AF55</f>
        <v>0</v>
      </c>
      <c r="AD84" s="102">
        <f>AD60-Drivers!AG55</f>
        <v>0</v>
      </c>
      <c r="AE84" s="102">
        <f>AE60-Drivers!AH55</f>
        <v>0</v>
      </c>
      <c r="AF84" s="102">
        <f>AF60-Drivers!AI55</f>
        <v>0</v>
      </c>
      <c r="AG84" s="102">
        <f>AG60-Drivers!AJ55</f>
        <v>0</v>
      </c>
      <c r="AH84" s="102">
        <f>AH60-Drivers!AK55</f>
        <v>0</v>
      </c>
      <c r="AI84" s="102">
        <f>AI60-Drivers!AL55</f>
        <v>0</v>
      </c>
      <c r="AJ84" s="102">
        <f>AJ60-Drivers!AM55</f>
        <v>0</v>
      </c>
      <c r="AK84" s="102">
        <f>AK60-Drivers!AN55</f>
        <v>0</v>
      </c>
      <c r="AL84" s="102">
        <f>AL60-Drivers!AO55</f>
        <v>0</v>
      </c>
      <c r="AM84" s="102">
        <f>AM60-Drivers!AP55</f>
        <v>0</v>
      </c>
      <c r="AN84" s="102">
        <f>AN60-Drivers!AQ55</f>
        <v>0</v>
      </c>
      <c r="AO84" s="102">
        <f>AO60-Drivers!AR55</f>
        <v>0</v>
      </c>
      <c r="AP84" s="102">
        <f>AP60-Drivers!AS55</f>
        <v>0</v>
      </c>
      <c r="AQ84" s="102">
        <f>AQ60-Drivers!AT55</f>
        <v>0</v>
      </c>
      <c r="AR84" s="102">
        <f>AR60-Drivers!AU55</f>
        <v>0</v>
      </c>
      <c r="AS84" s="102">
        <f>AS60-Drivers!AV55</f>
        <v>0</v>
      </c>
      <c r="AT84" s="102">
        <f>AT60-Drivers!AW55</f>
        <v>0</v>
      </c>
      <c r="AU84" s="102">
        <f>AU60-Drivers!AX55</f>
        <v>0</v>
      </c>
      <c r="AV84" s="102">
        <f>AV60-Drivers!AY55</f>
        <v>0</v>
      </c>
      <c r="AW84" s="102">
        <f>AW60-Drivers!AZ55</f>
        <v>0</v>
      </c>
      <c r="AX84" s="102">
        <f>AX60-Drivers!BA55</f>
        <v>0</v>
      </c>
      <c r="AY84" s="102">
        <f>AY60-Drivers!BB55</f>
        <v>0</v>
      </c>
      <c r="AZ84" s="102">
        <f>AZ60-Drivers!BC55</f>
        <v>0</v>
      </c>
      <c r="BA84" s="102">
        <f>BA60-Drivers!BD55</f>
        <v>0</v>
      </c>
      <c r="BB84" s="102">
        <f>BB60-Drivers!BE55</f>
        <v>0</v>
      </c>
      <c r="BC84" s="102">
        <f>BC60-Drivers!BF55</f>
        <v>0</v>
      </c>
      <c r="BD84" s="102">
        <f>BD60-Drivers!BG55</f>
        <v>0</v>
      </c>
      <c r="BE84" s="102">
        <f>BE60-Drivers!BH55</f>
        <v>0</v>
      </c>
      <c r="BF84" s="102">
        <f>BF60-Drivers!BI55</f>
        <v>0</v>
      </c>
      <c r="BG84" s="102">
        <f>BG60-Drivers!BJ55</f>
        <v>0</v>
      </c>
      <c r="BH84" s="102">
        <f>BH60-Drivers!BK55</f>
        <v>0</v>
      </c>
      <c r="BI84" s="102">
        <f>BI60-Drivers!BL55</f>
        <v>0</v>
      </c>
      <c r="BJ84" s="102">
        <f>BJ60-Drivers!BM55</f>
        <v>0</v>
      </c>
      <c r="BK84" s="102">
        <f>BK60-Drivers!BN55</f>
        <v>0</v>
      </c>
      <c r="BL84" s="102">
        <f>BL60-Drivers!BO55</f>
        <v>0</v>
      </c>
      <c r="BM84" s="102">
        <f>BM60-Drivers!BP55</f>
        <v>0</v>
      </c>
      <c r="BN84" s="102">
        <f>BN60-Drivers!BQ55</f>
        <v>0</v>
      </c>
      <c r="BO84" s="102">
        <f>BO60-Drivers!BR55</f>
        <v>0</v>
      </c>
      <c r="BP84" s="102">
        <f>BP60-Drivers!BS55</f>
        <v>0</v>
      </c>
      <c r="BQ84" s="102">
        <f>BQ60-Drivers!BT55</f>
        <v>0</v>
      </c>
      <c r="BR84" s="102">
        <f>BR60-Drivers!BU55</f>
        <v>0</v>
      </c>
      <c r="BS84" s="102">
        <f>BS60-Drivers!BV55</f>
        <v>0</v>
      </c>
      <c r="BT84" s="102">
        <f>BT60-Drivers!BW55</f>
        <v>0</v>
      </c>
      <c r="BU84" s="102">
        <f>BU60-Drivers!BX55</f>
        <v>0</v>
      </c>
      <c r="BV84" s="102">
        <f>BV60-Drivers!BY55</f>
        <v>0</v>
      </c>
      <c r="BW84" s="102">
        <f>BW60-Drivers!BZ55</f>
        <v>0</v>
      </c>
      <c r="BX84" s="102">
        <f>BX60-Drivers!CA55</f>
        <v>0</v>
      </c>
      <c r="BY84" s="102">
        <f>BY60-Drivers!CB55</f>
        <v>0</v>
      </c>
      <c r="BZ84" s="102">
        <f>BZ60-Drivers!CC55</f>
        <v>0</v>
      </c>
      <c r="CA84" s="102">
        <f>CA60-Drivers!CD55</f>
        <v>0</v>
      </c>
      <c r="CB84" s="102"/>
      <c r="CC84" s="102">
        <f>CC60-Drivers!CF55</f>
        <v>0</v>
      </c>
      <c r="CD84" s="102">
        <f>CD60-Drivers!CG55</f>
        <v>0</v>
      </c>
      <c r="CE84" s="102">
        <f>CE60-Drivers!CH55</f>
        <v>0</v>
      </c>
      <c r="CF84" s="102">
        <f>CF60-Drivers!CI55</f>
        <v>0</v>
      </c>
      <c r="CG84" s="102">
        <f>CG60-Drivers!CJ55</f>
        <v>0</v>
      </c>
      <c r="CH84" s="102">
        <f>CH60-Drivers!CK55</f>
        <v>0</v>
      </c>
      <c r="CI84" s="102">
        <f>CI60-Drivers!CL55</f>
        <v>0</v>
      </c>
      <c r="CJ84" s="102">
        <f>CJ60-Drivers!CM55</f>
        <v>0</v>
      </c>
      <c r="CK84" s="102">
        <f>CK60-Drivers!CN55</f>
        <v>0</v>
      </c>
      <c r="CL84" s="102">
        <f>CL60-Drivers!CO55</f>
        <v>0</v>
      </c>
      <c r="CM84" s="102">
        <f>CM60-Drivers!CP55</f>
        <v>0</v>
      </c>
      <c r="CN84" s="102">
        <f>CN60-Drivers!CQ55</f>
        <v>0</v>
      </c>
      <c r="CO84" s="102">
        <f>CO60-Drivers!CR55</f>
        <v>0</v>
      </c>
      <c r="CP84" s="102">
        <f>CP60-Drivers!CS55</f>
        <v>0</v>
      </c>
      <c r="CQ84" s="102">
        <f>CQ60-Drivers!CT55</f>
        <v>0</v>
      </c>
      <c r="CR84" s="102">
        <f>CR60-Drivers!CU55</f>
        <v>0</v>
      </c>
      <c r="CS84" s="102">
        <f>CS60-Drivers!CV55</f>
        <v>0</v>
      </c>
      <c r="CT84" s="102">
        <f>CT60-Drivers!CW55</f>
        <v>0</v>
      </c>
      <c r="CU84" s="102">
        <f>CU60-Drivers!CX55</f>
        <v>0</v>
      </c>
      <c r="CV84" s="102">
        <f>CV60-Drivers!CY55</f>
        <v>0</v>
      </c>
      <c r="CW84" s="102">
        <f>CW60-Drivers!CZ55</f>
        <v>0</v>
      </c>
      <c r="CX84" s="102">
        <f>CX60-Drivers!DA55</f>
        <v>0</v>
      </c>
      <c r="CY84" s="102">
        <f>CY60-Drivers!DB55</f>
        <v>0</v>
      </c>
      <c r="CZ84" s="102">
        <f>CZ60-Drivers!DC55</f>
        <v>0</v>
      </c>
      <c r="DA84" s="102"/>
      <c r="DB84" s="102"/>
      <c r="DC84" s="102">
        <f>DC60-Drivers!DF55</f>
        <v>0</v>
      </c>
      <c r="DD84" s="102">
        <f>DD60-Drivers!DG55</f>
        <v>0</v>
      </c>
      <c r="DE84" s="102">
        <f>DE60-Drivers!DH55</f>
        <v>0</v>
      </c>
      <c r="DF84" s="102">
        <f>DF60-Drivers!DI55</f>
        <v>0</v>
      </c>
      <c r="DG84" s="102">
        <f>DG60-Drivers!DJ55</f>
        <v>0</v>
      </c>
      <c r="DH84" s="102">
        <f>DH60-Drivers!DK55</f>
        <v>0</v>
      </c>
    </row>
    <row r="85" spans="3:112">
      <c r="C85" s="100" t="s">
        <v>179</v>
      </c>
      <c r="G85" s="102">
        <f>G76-Drivers!J84</f>
        <v>0</v>
      </c>
      <c r="H85" s="102">
        <f>H76-Drivers!K84</f>
        <v>0</v>
      </c>
      <c r="I85" s="102">
        <f>I76-Drivers!L84</f>
        <v>0</v>
      </c>
      <c r="J85" s="102">
        <f>J76-Drivers!M84</f>
        <v>0</v>
      </c>
      <c r="K85" s="102">
        <f>K76-Drivers!N84</f>
        <v>0</v>
      </c>
      <c r="L85" s="102">
        <f>L76-Drivers!O84</f>
        <v>0</v>
      </c>
      <c r="M85" s="102">
        <f>M76-Drivers!P84</f>
        <v>0</v>
      </c>
      <c r="N85" s="102">
        <f>N76-Drivers!Q84</f>
        <v>0</v>
      </c>
      <c r="O85" s="102">
        <f>O76-Drivers!R84</f>
        <v>0</v>
      </c>
      <c r="P85" s="102">
        <f>P76-Drivers!S84</f>
        <v>0</v>
      </c>
      <c r="Q85" s="102">
        <f>Q76-Drivers!T84</f>
        <v>0</v>
      </c>
      <c r="R85" s="102">
        <f>R76-Drivers!U84</f>
        <v>0</v>
      </c>
      <c r="S85" s="102">
        <f>S76-Drivers!V84</f>
        <v>0</v>
      </c>
      <c r="T85" s="102">
        <f>T76-Drivers!W84</f>
        <v>0</v>
      </c>
      <c r="U85" s="102">
        <f>U76-Drivers!X84</f>
        <v>0</v>
      </c>
      <c r="V85" s="102">
        <f>V76-Drivers!Y84</f>
        <v>0</v>
      </c>
      <c r="W85" s="102">
        <f>W76-Drivers!Z84</f>
        <v>0</v>
      </c>
      <c r="X85" s="102">
        <f>X76-Drivers!AA84</f>
        <v>0</v>
      </c>
      <c r="Y85" s="102">
        <f>Y76-Drivers!AB84</f>
        <v>0</v>
      </c>
      <c r="Z85" s="102">
        <f>Z76-Drivers!AC84</f>
        <v>0</v>
      </c>
      <c r="AA85" s="102">
        <f>AA76-Drivers!AD84</f>
        <v>0</v>
      </c>
      <c r="AB85" s="102">
        <f>AB76-Drivers!AE84</f>
        <v>0</v>
      </c>
      <c r="AC85" s="102">
        <f>AC76-Drivers!AF84</f>
        <v>0</v>
      </c>
      <c r="AD85" s="102">
        <f>AD76-Drivers!AG84</f>
        <v>0</v>
      </c>
      <c r="AE85" s="102">
        <f>AE76-Drivers!AH84</f>
        <v>0</v>
      </c>
      <c r="AF85" s="102">
        <f>AF76-Drivers!AI84</f>
        <v>0</v>
      </c>
      <c r="AG85" s="102">
        <f>AG76-Drivers!AJ84</f>
        <v>0</v>
      </c>
      <c r="AH85" s="102">
        <f>AH76-Drivers!AK84</f>
        <v>0</v>
      </c>
      <c r="AI85" s="102">
        <f>AI76-Drivers!AL84</f>
        <v>0</v>
      </c>
      <c r="AJ85" s="102">
        <f>AJ76-Drivers!AM84</f>
        <v>0</v>
      </c>
      <c r="AK85" s="102">
        <f>AK76-Drivers!AN84</f>
        <v>0</v>
      </c>
      <c r="AL85" s="102">
        <f>AL76-Drivers!AO84</f>
        <v>0</v>
      </c>
      <c r="AM85" s="102">
        <f>AM76-Drivers!AP84</f>
        <v>0</v>
      </c>
      <c r="AN85" s="102">
        <f>AN76-Drivers!AQ84</f>
        <v>0</v>
      </c>
      <c r="AO85" s="102">
        <f>AO76-Drivers!AR84</f>
        <v>0</v>
      </c>
      <c r="AP85" s="102">
        <f>AP76-Drivers!AS84</f>
        <v>0</v>
      </c>
      <c r="AQ85" s="102">
        <f>AQ76-Drivers!AT84</f>
        <v>0</v>
      </c>
      <c r="AR85" s="102">
        <f>AR76-Drivers!AU84</f>
        <v>0</v>
      </c>
      <c r="AS85" s="102">
        <f>AS76-Drivers!AV84</f>
        <v>0</v>
      </c>
      <c r="AT85" s="102">
        <f>AT76-Drivers!AW84</f>
        <v>0</v>
      </c>
      <c r="AU85" s="102">
        <f>AU76-Drivers!AX84</f>
        <v>0</v>
      </c>
      <c r="AV85" s="102">
        <f>AV76-Drivers!AY84</f>
        <v>0</v>
      </c>
      <c r="AW85" s="102">
        <f>AW76-Drivers!AZ84</f>
        <v>0</v>
      </c>
      <c r="AX85" s="102">
        <f>AX76-Drivers!BA84</f>
        <v>0</v>
      </c>
      <c r="AY85" s="102">
        <f>AY76-Drivers!BB84</f>
        <v>0</v>
      </c>
      <c r="AZ85" s="102">
        <f>AZ76-Drivers!BC84</f>
        <v>0</v>
      </c>
      <c r="BA85" s="102">
        <f>BA76-Drivers!BD84</f>
        <v>0</v>
      </c>
      <c r="BB85" s="102">
        <f>BB76-Drivers!BE84</f>
        <v>0</v>
      </c>
      <c r="BC85" s="102">
        <f>BC76-Drivers!BF84</f>
        <v>0</v>
      </c>
      <c r="BD85" s="102">
        <f>BD76-Drivers!BG84</f>
        <v>0</v>
      </c>
      <c r="BE85" s="102">
        <f>BE76-Drivers!BH84</f>
        <v>0</v>
      </c>
      <c r="BF85" s="102">
        <f>BF76-Drivers!BI84</f>
        <v>0</v>
      </c>
      <c r="BG85" s="102">
        <f>BG76-Drivers!BJ84</f>
        <v>0</v>
      </c>
      <c r="BH85" s="102">
        <f>BH76-Drivers!BK84</f>
        <v>0</v>
      </c>
      <c r="BI85" s="102">
        <f>BI76-Drivers!BL84</f>
        <v>0</v>
      </c>
      <c r="BJ85" s="102">
        <f>BJ76-Drivers!BM84</f>
        <v>0</v>
      </c>
      <c r="BK85" s="102">
        <f>BK76-Drivers!BN84</f>
        <v>0</v>
      </c>
      <c r="BL85" s="102">
        <f>BL76-Drivers!BO84</f>
        <v>0</v>
      </c>
      <c r="BM85" s="102">
        <f>BM76-Drivers!BP84</f>
        <v>0</v>
      </c>
      <c r="BN85" s="102">
        <f>BN76-Drivers!BQ84</f>
        <v>0</v>
      </c>
      <c r="BO85" s="102">
        <f>BO76-Drivers!BR84</f>
        <v>0</v>
      </c>
      <c r="BP85" s="102">
        <f>BP76-Drivers!BS84</f>
        <v>0</v>
      </c>
      <c r="BQ85" s="102">
        <f>BQ76-Drivers!BT84</f>
        <v>0</v>
      </c>
      <c r="BR85" s="102">
        <f>BR76-Drivers!BU84</f>
        <v>0</v>
      </c>
      <c r="BS85" s="102">
        <f>BS76-Drivers!BV84</f>
        <v>0</v>
      </c>
      <c r="BT85" s="102">
        <f>BT76-Drivers!BW84</f>
        <v>0</v>
      </c>
      <c r="BU85" s="102">
        <f>BU76-Drivers!BX84</f>
        <v>0</v>
      </c>
      <c r="BV85" s="102">
        <f>BV76-Drivers!BY84</f>
        <v>0</v>
      </c>
      <c r="BW85" s="102">
        <f>BW76-Drivers!BZ84</f>
        <v>0</v>
      </c>
      <c r="BX85" s="102">
        <f>BX76-Drivers!CA84</f>
        <v>0</v>
      </c>
      <c r="BY85" s="102">
        <f>BY76-Drivers!CB84</f>
        <v>0</v>
      </c>
      <c r="BZ85" s="102">
        <f>BZ76-Drivers!CC84</f>
        <v>0</v>
      </c>
      <c r="CA85" s="102">
        <f>CA76-Drivers!CD84</f>
        <v>0</v>
      </c>
      <c r="CB85" s="102"/>
      <c r="CC85" s="102">
        <f>CC76-Drivers!CF84</f>
        <v>0</v>
      </c>
      <c r="CD85" s="102">
        <f>CD76-Drivers!CG84</f>
        <v>0</v>
      </c>
      <c r="CE85" s="102">
        <f>CE76-Drivers!CH84</f>
        <v>0</v>
      </c>
      <c r="CF85" s="102">
        <f>CF76-Drivers!CI84</f>
        <v>0</v>
      </c>
      <c r="CG85" s="102">
        <f>CG76-Drivers!CJ84</f>
        <v>0</v>
      </c>
      <c r="CH85" s="102">
        <f>CH76-Drivers!CK84</f>
        <v>0</v>
      </c>
      <c r="CI85" s="102">
        <f>CI76-Drivers!CL84</f>
        <v>0</v>
      </c>
      <c r="CJ85" s="102">
        <f>CJ76-Drivers!CM84</f>
        <v>0</v>
      </c>
      <c r="CK85" s="102">
        <f>CK76-Drivers!CN84</f>
        <v>0</v>
      </c>
      <c r="CL85" s="102">
        <f>CL76-Drivers!CO84</f>
        <v>0</v>
      </c>
      <c r="CM85" s="102">
        <f>CM76-Drivers!CP84</f>
        <v>0</v>
      </c>
      <c r="CN85" s="102">
        <f>CN76-Drivers!CQ84</f>
        <v>0</v>
      </c>
      <c r="CO85" s="102">
        <f>CO76-Drivers!CR84</f>
        <v>0</v>
      </c>
      <c r="CP85" s="102">
        <f>CP76-Drivers!CS84</f>
        <v>0</v>
      </c>
      <c r="CQ85" s="102">
        <f>CQ76-Drivers!CT84</f>
        <v>0</v>
      </c>
      <c r="CR85" s="102">
        <f>CR76-Drivers!CU84</f>
        <v>0</v>
      </c>
      <c r="CS85" s="102">
        <f>CS76-Drivers!CV84</f>
        <v>0</v>
      </c>
      <c r="CT85" s="102">
        <f>CT76-Drivers!CW84</f>
        <v>0</v>
      </c>
      <c r="CU85" s="102">
        <f>CU76-Drivers!CX84</f>
        <v>0</v>
      </c>
      <c r="CV85" s="102">
        <f>CV76-Drivers!CY84</f>
        <v>0</v>
      </c>
      <c r="CW85" s="102">
        <f>CW76-Drivers!CZ84</f>
        <v>0</v>
      </c>
      <c r="CX85" s="102">
        <f>CX76-Drivers!DA84</f>
        <v>0</v>
      </c>
      <c r="CY85" s="102">
        <f>CY76-Drivers!DB84</f>
        <v>0</v>
      </c>
      <c r="CZ85" s="102">
        <f>CZ76-Drivers!DC84</f>
        <v>0</v>
      </c>
      <c r="DA85" s="102"/>
      <c r="DB85" s="102"/>
      <c r="DC85" s="102">
        <f>DC76-Drivers!DF84</f>
        <v>0</v>
      </c>
      <c r="DD85" s="102">
        <f>DD76-Drivers!DG84</f>
        <v>0</v>
      </c>
      <c r="DE85" s="102">
        <f>DE76-Drivers!DH84</f>
        <v>0</v>
      </c>
      <c r="DF85" s="102">
        <f>DF76-Drivers!DI84</f>
        <v>0</v>
      </c>
      <c r="DG85" s="102">
        <f>DG76-Drivers!DJ84</f>
        <v>0</v>
      </c>
      <c r="DH85" s="102">
        <f>DH76-Drivers!DK84</f>
        <v>0</v>
      </c>
    </row>
  </sheetData>
  <mergeCells count="6">
    <mergeCell ref="B64:E65"/>
    <mergeCell ref="DB4:DB7"/>
    <mergeCell ref="B4:E5"/>
    <mergeCell ref="F4:F7"/>
    <mergeCell ref="CB4:CB7"/>
    <mergeCell ref="B47:E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4EB4-38EB-47E3-8127-256686FA025C}">
  <sheetPr>
    <outlinePr summaryBelow="0" summaryRight="0"/>
  </sheetPr>
  <dimension ref="A1:DK89"/>
  <sheetViews>
    <sheetView showGridLines="0" zoomScale="115" zoomScaleNormal="115" workbookViewId="0">
      <pane xSplit="7" ySplit="5" topLeftCell="M16" activePane="bottomRight" state="frozen"/>
      <selection pane="topRight" activeCell="H1" sqref="H1"/>
      <selection pane="bottomLeft" activeCell="A6" sqref="A6"/>
      <selection pane="bottomRight" activeCell="U25" sqref="Q25:U25"/>
    </sheetView>
  </sheetViews>
  <sheetFormatPr defaultRowHeight="14.4" outlineLevelRow="1" outlineLevelCol="1"/>
  <cols>
    <col min="1" max="1" width="2.21875" customWidth="1"/>
    <col min="2" max="2" width="2.44140625" customWidth="1"/>
    <col min="3" max="3" width="2.77734375" customWidth="1"/>
    <col min="4" max="4" width="40.109375" bestFit="1" customWidth="1"/>
    <col min="5" max="5" width="40.109375" customWidth="1" outlineLevel="1"/>
    <col min="6" max="6" width="15.77734375" bestFit="1" customWidth="1" outlineLevel="1"/>
    <col min="7" max="7" width="11.21875" bestFit="1" customWidth="1" outlineLevel="1"/>
    <col min="8" max="8" width="3.109375" customWidth="1"/>
    <col min="9" max="9" width="9.33203125" bestFit="1" customWidth="1"/>
    <col min="10" max="15" width="11.5546875" customWidth="1" outlineLevel="1"/>
    <col min="16" max="20" width="12" customWidth="1" outlineLevel="1"/>
    <col min="21" max="36" width="11.5546875" customWidth="1" outlineLevel="1"/>
    <col min="37" max="52" width="12.44140625" customWidth="1" outlineLevel="1"/>
    <col min="53" max="69" width="13.5546875" customWidth="1" outlineLevel="1"/>
    <col min="70" max="81" width="15.21875" customWidth="1" outlineLevel="1"/>
    <col min="82" max="82" width="2.44140625" customWidth="1"/>
    <col min="83" max="83" width="3.5546875" bestFit="1" customWidth="1" collapsed="1"/>
    <col min="84" max="85" width="11.109375" hidden="1" customWidth="1" outlineLevel="1"/>
    <col min="86" max="88" width="11.77734375" hidden="1" customWidth="1" outlineLevel="1"/>
    <col min="89" max="94" width="12.77734375" hidden="1" customWidth="1" outlineLevel="1"/>
    <col min="95" max="107" width="13.88671875" hidden="1" customWidth="1" outlineLevel="1"/>
    <col min="108" max="108" width="2.88671875" customWidth="1"/>
    <col min="109" max="109" width="3.88671875" customWidth="1"/>
    <col min="110" max="110" width="13" customWidth="1" outlineLevel="1"/>
    <col min="111" max="111" width="14.33203125" customWidth="1" outlineLevel="1"/>
    <col min="112" max="115" width="15.5546875" customWidth="1" outlineLevel="1"/>
  </cols>
  <sheetData>
    <row r="1" spans="1:115">
      <c r="A1" s="6" t="str">
        <f>CompanyName</f>
        <v>Alma Financial Model</v>
      </c>
    </row>
    <row r="2" spans="1:115">
      <c r="A2" s="13" t="s">
        <v>13</v>
      </c>
    </row>
    <row r="3" spans="1:115" ht="28.8" customHeight="1">
      <c r="A3" s="21" t="str">
        <f>IF(AND(SUM(J89:DK89,'Summarized Financials'!G81:DH85)&gt;-1,SUM(J89:DK89,'Summarized Financials'!G81:DH85)&lt;1),"All Good!","ERROR! Please Check the error check guide below!")</f>
        <v>All Good!</v>
      </c>
      <c r="I3" s="157" t="s">
        <v>0</v>
      </c>
      <c r="J3" s="19" t="str">
        <f>IF(J5&gt;LastHistoricalMonth,"Forecast","Historical")</f>
        <v>Forecast</v>
      </c>
      <c r="K3" s="19" t="str">
        <f t="shared" ref="K3:BV3" si="0">IF(K5&gt;LastHistoricalMonth,"Forecast","Historical")</f>
        <v>Forecast</v>
      </c>
      <c r="L3" s="19" t="str">
        <f t="shared" si="0"/>
        <v>Forecast</v>
      </c>
      <c r="M3" s="19" t="str">
        <f t="shared" si="0"/>
        <v>Forecast</v>
      </c>
      <c r="N3" s="19" t="str">
        <f t="shared" si="0"/>
        <v>Forecast</v>
      </c>
      <c r="O3" s="19" t="str">
        <f t="shared" si="0"/>
        <v>Forecast</v>
      </c>
      <c r="P3" s="19" t="str">
        <f t="shared" si="0"/>
        <v>Forecast</v>
      </c>
      <c r="Q3" s="19" t="str">
        <f t="shared" si="0"/>
        <v>Forecast</v>
      </c>
      <c r="R3" s="19" t="str">
        <f t="shared" si="0"/>
        <v>Forecast</v>
      </c>
      <c r="S3" s="19" t="str">
        <f t="shared" si="0"/>
        <v>Forecast</v>
      </c>
      <c r="T3" s="19" t="str">
        <f t="shared" si="0"/>
        <v>Forecast</v>
      </c>
      <c r="U3" s="19" t="str">
        <f t="shared" si="0"/>
        <v>Forecast</v>
      </c>
      <c r="V3" s="19" t="str">
        <f t="shared" si="0"/>
        <v>Forecast</v>
      </c>
      <c r="W3" s="19" t="str">
        <f t="shared" si="0"/>
        <v>Forecast</v>
      </c>
      <c r="X3" s="19" t="str">
        <f t="shared" si="0"/>
        <v>Forecast</v>
      </c>
      <c r="Y3" s="19" t="str">
        <f t="shared" si="0"/>
        <v>Forecast</v>
      </c>
      <c r="Z3" s="19" t="str">
        <f t="shared" si="0"/>
        <v>Forecast</v>
      </c>
      <c r="AA3" s="19" t="str">
        <f t="shared" si="0"/>
        <v>Forecast</v>
      </c>
      <c r="AB3" s="19" t="str">
        <f t="shared" si="0"/>
        <v>Forecast</v>
      </c>
      <c r="AC3" s="19" t="str">
        <f t="shared" si="0"/>
        <v>Forecast</v>
      </c>
      <c r="AD3" s="19" t="str">
        <f t="shared" si="0"/>
        <v>Forecast</v>
      </c>
      <c r="AE3" s="19" t="str">
        <f t="shared" si="0"/>
        <v>Forecast</v>
      </c>
      <c r="AF3" s="19" t="str">
        <f t="shared" si="0"/>
        <v>Forecast</v>
      </c>
      <c r="AG3" s="19" t="str">
        <f t="shared" si="0"/>
        <v>Forecast</v>
      </c>
      <c r="AH3" s="19" t="str">
        <f t="shared" si="0"/>
        <v>Forecast</v>
      </c>
      <c r="AI3" s="19" t="str">
        <f t="shared" si="0"/>
        <v>Forecast</v>
      </c>
      <c r="AJ3" s="19" t="str">
        <f t="shared" si="0"/>
        <v>Forecast</v>
      </c>
      <c r="AK3" s="19" t="str">
        <f t="shared" si="0"/>
        <v>Forecast</v>
      </c>
      <c r="AL3" s="19" t="str">
        <f t="shared" si="0"/>
        <v>Forecast</v>
      </c>
      <c r="AM3" s="19" t="str">
        <f t="shared" si="0"/>
        <v>Forecast</v>
      </c>
      <c r="AN3" s="19" t="str">
        <f t="shared" si="0"/>
        <v>Forecast</v>
      </c>
      <c r="AO3" s="19" t="str">
        <f t="shared" si="0"/>
        <v>Forecast</v>
      </c>
      <c r="AP3" s="19" t="str">
        <f t="shared" si="0"/>
        <v>Forecast</v>
      </c>
      <c r="AQ3" s="19" t="str">
        <f t="shared" si="0"/>
        <v>Forecast</v>
      </c>
      <c r="AR3" s="19" t="str">
        <f t="shared" si="0"/>
        <v>Forecast</v>
      </c>
      <c r="AS3" s="19" t="str">
        <f t="shared" si="0"/>
        <v>Forecast</v>
      </c>
      <c r="AT3" s="19" t="str">
        <f t="shared" si="0"/>
        <v>Forecast</v>
      </c>
      <c r="AU3" s="19" t="str">
        <f t="shared" si="0"/>
        <v>Forecast</v>
      </c>
      <c r="AV3" s="19" t="str">
        <f t="shared" si="0"/>
        <v>Forecast</v>
      </c>
      <c r="AW3" s="19" t="str">
        <f t="shared" si="0"/>
        <v>Forecast</v>
      </c>
      <c r="AX3" s="19" t="str">
        <f t="shared" si="0"/>
        <v>Forecast</v>
      </c>
      <c r="AY3" s="19" t="str">
        <f t="shared" si="0"/>
        <v>Forecast</v>
      </c>
      <c r="AZ3" s="19" t="str">
        <f t="shared" si="0"/>
        <v>Forecast</v>
      </c>
      <c r="BA3" s="19" t="str">
        <f t="shared" si="0"/>
        <v>Forecast</v>
      </c>
      <c r="BB3" s="19" t="str">
        <f t="shared" si="0"/>
        <v>Forecast</v>
      </c>
      <c r="BC3" s="19" t="str">
        <f t="shared" si="0"/>
        <v>Forecast</v>
      </c>
      <c r="BD3" s="19" t="str">
        <f t="shared" si="0"/>
        <v>Forecast</v>
      </c>
      <c r="BE3" s="19" t="str">
        <f t="shared" si="0"/>
        <v>Forecast</v>
      </c>
      <c r="BF3" s="19" t="str">
        <f t="shared" si="0"/>
        <v>Forecast</v>
      </c>
      <c r="BG3" s="19" t="str">
        <f t="shared" si="0"/>
        <v>Forecast</v>
      </c>
      <c r="BH3" s="19" t="str">
        <f t="shared" si="0"/>
        <v>Forecast</v>
      </c>
      <c r="BI3" s="19" t="str">
        <f t="shared" si="0"/>
        <v>Forecast</v>
      </c>
      <c r="BJ3" s="19" t="str">
        <f t="shared" si="0"/>
        <v>Forecast</v>
      </c>
      <c r="BK3" s="19" t="str">
        <f t="shared" si="0"/>
        <v>Forecast</v>
      </c>
      <c r="BL3" s="19" t="str">
        <f t="shared" si="0"/>
        <v>Forecast</v>
      </c>
      <c r="BM3" s="19" t="str">
        <f t="shared" si="0"/>
        <v>Forecast</v>
      </c>
      <c r="BN3" s="19" t="str">
        <f t="shared" si="0"/>
        <v>Forecast</v>
      </c>
      <c r="BO3" s="19" t="str">
        <f t="shared" si="0"/>
        <v>Forecast</v>
      </c>
      <c r="BP3" s="19" t="str">
        <f t="shared" si="0"/>
        <v>Forecast</v>
      </c>
      <c r="BQ3" s="19" t="str">
        <f t="shared" si="0"/>
        <v>Forecast</v>
      </c>
      <c r="BR3" s="19" t="str">
        <f t="shared" si="0"/>
        <v>Forecast</v>
      </c>
      <c r="BS3" s="19" t="str">
        <f t="shared" si="0"/>
        <v>Forecast</v>
      </c>
      <c r="BT3" s="19" t="str">
        <f t="shared" si="0"/>
        <v>Forecast</v>
      </c>
      <c r="BU3" s="19" t="str">
        <f t="shared" si="0"/>
        <v>Forecast</v>
      </c>
      <c r="BV3" s="19" t="str">
        <f t="shared" si="0"/>
        <v>Forecast</v>
      </c>
      <c r="BW3" s="19" t="str">
        <f t="shared" ref="BW3:CC3" si="1">IF(BW5&gt;LastHistoricalMonth,"Forecast","Historical")</f>
        <v>Forecast</v>
      </c>
      <c r="BX3" s="19" t="str">
        <f t="shared" si="1"/>
        <v>Forecast</v>
      </c>
      <c r="BY3" s="19" t="str">
        <f t="shared" si="1"/>
        <v>Forecast</v>
      </c>
      <c r="BZ3" s="19" t="str">
        <f t="shared" si="1"/>
        <v>Forecast</v>
      </c>
      <c r="CA3" s="19" t="str">
        <f t="shared" si="1"/>
        <v>Forecast</v>
      </c>
      <c r="CB3" s="19" t="str">
        <f t="shared" si="1"/>
        <v>Forecast</v>
      </c>
      <c r="CC3" s="19" t="str">
        <f t="shared" si="1"/>
        <v>Forecast</v>
      </c>
      <c r="CE3" s="157" t="s">
        <v>1</v>
      </c>
      <c r="CF3" s="19" t="str">
        <f>IF(CF4&gt;LastHistoricalMonth,"Forecast","Historical")</f>
        <v>Forecast</v>
      </c>
      <c r="CG3" s="19" t="str">
        <f t="shared" ref="CG3:DC3" si="2">IF(CG4&gt;LastHistoricalMonth,"Forecast","Historical")</f>
        <v>Forecast</v>
      </c>
      <c r="CH3" s="19" t="str">
        <f t="shared" si="2"/>
        <v>Forecast</v>
      </c>
      <c r="CI3" s="19" t="str">
        <f t="shared" si="2"/>
        <v>Forecast</v>
      </c>
      <c r="CJ3" s="19" t="str">
        <f t="shared" si="2"/>
        <v>Forecast</v>
      </c>
      <c r="CK3" s="19" t="str">
        <f t="shared" si="2"/>
        <v>Forecast</v>
      </c>
      <c r="CL3" s="19" t="str">
        <f t="shared" si="2"/>
        <v>Forecast</v>
      </c>
      <c r="CM3" s="19" t="str">
        <f t="shared" si="2"/>
        <v>Forecast</v>
      </c>
      <c r="CN3" s="19" t="str">
        <f t="shared" si="2"/>
        <v>Forecast</v>
      </c>
      <c r="CO3" s="19" t="str">
        <f t="shared" si="2"/>
        <v>Forecast</v>
      </c>
      <c r="CP3" s="19" t="str">
        <f t="shared" si="2"/>
        <v>Forecast</v>
      </c>
      <c r="CQ3" s="19" t="str">
        <f t="shared" si="2"/>
        <v>Forecast</v>
      </c>
      <c r="CR3" s="19" t="str">
        <f t="shared" si="2"/>
        <v>Forecast</v>
      </c>
      <c r="CS3" s="19" t="str">
        <f t="shared" si="2"/>
        <v>Forecast</v>
      </c>
      <c r="CT3" s="19" t="str">
        <f t="shared" si="2"/>
        <v>Forecast</v>
      </c>
      <c r="CU3" s="19" t="str">
        <f t="shared" si="2"/>
        <v>Forecast</v>
      </c>
      <c r="CV3" s="19" t="str">
        <f t="shared" si="2"/>
        <v>Forecast</v>
      </c>
      <c r="CW3" s="19" t="str">
        <f t="shared" si="2"/>
        <v>Forecast</v>
      </c>
      <c r="CX3" s="19" t="str">
        <f t="shared" si="2"/>
        <v>Forecast</v>
      </c>
      <c r="CY3" s="19" t="str">
        <f t="shared" si="2"/>
        <v>Forecast</v>
      </c>
      <c r="CZ3" s="19" t="str">
        <f t="shared" si="2"/>
        <v>Forecast</v>
      </c>
      <c r="DA3" s="19" t="str">
        <f t="shared" si="2"/>
        <v>Forecast</v>
      </c>
      <c r="DB3" s="19" t="str">
        <f t="shared" si="2"/>
        <v>Forecast</v>
      </c>
      <c r="DC3" s="19" t="str">
        <f t="shared" si="2"/>
        <v>Forecast</v>
      </c>
      <c r="DE3" s="157" t="s">
        <v>2</v>
      </c>
      <c r="DF3" s="19" t="str">
        <f t="shared" ref="DF3:DK3" si="3">IF(DF4&gt;LastHistoricalMonth,"Forecast","Historical")</f>
        <v>Forecast</v>
      </c>
      <c r="DG3" s="19" t="str">
        <f t="shared" si="3"/>
        <v>Forecast</v>
      </c>
      <c r="DH3" s="19" t="str">
        <f t="shared" si="3"/>
        <v>Forecast</v>
      </c>
      <c r="DI3" s="19" t="str">
        <f t="shared" si="3"/>
        <v>Forecast</v>
      </c>
      <c r="DJ3" s="19" t="str">
        <f t="shared" si="3"/>
        <v>Forecast</v>
      </c>
      <c r="DK3" s="19" t="str">
        <f t="shared" si="3"/>
        <v>Forecast</v>
      </c>
    </row>
    <row r="4" spans="1:115" ht="14.4" customHeight="1" outlineLevel="1">
      <c r="I4" s="157"/>
      <c r="CE4" s="157"/>
      <c r="CF4" s="1">
        <f>EOMONTH(J5,2)</f>
        <v>46112</v>
      </c>
      <c r="CG4" s="1">
        <f>EOMONTH(CF4,3)</f>
        <v>46203</v>
      </c>
      <c r="CH4" s="1">
        <f t="shared" ref="CH4:DC4" si="4">EOMONTH(CG4,3)</f>
        <v>46295</v>
      </c>
      <c r="CI4" s="1">
        <f t="shared" si="4"/>
        <v>46387</v>
      </c>
      <c r="CJ4" s="1">
        <f t="shared" si="4"/>
        <v>46477</v>
      </c>
      <c r="CK4" s="1">
        <f t="shared" si="4"/>
        <v>46568</v>
      </c>
      <c r="CL4" s="1">
        <f t="shared" si="4"/>
        <v>46660</v>
      </c>
      <c r="CM4" s="1">
        <f t="shared" si="4"/>
        <v>46752</v>
      </c>
      <c r="CN4" s="1">
        <f t="shared" si="4"/>
        <v>46843</v>
      </c>
      <c r="CO4" s="1">
        <f t="shared" si="4"/>
        <v>46934</v>
      </c>
      <c r="CP4" s="1">
        <f t="shared" si="4"/>
        <v>47026</v>
      </c>
      <c r="CQ4" s="1">
        <f t="shared" si="4"/>
        <v>47118</v>
      </c>
      <c r="CR4" s="1">
        <f t="shared" si="4"/>
        <v>47208</v>
      </c>
      <c r="CS4" s="1">
        <f t="shared" si="4"/>
        <v>47299</v>
      </c>
      <c r="CT4" s="1">
        <f t="shared" si="4"/>
        <v>47391</v>
      </c>
      <c r="CU4" s="1">
        <f t="shared" si="4"/>
        <v>47483</v>
      </c>
      <c r="CV4" s="1">
        <f t="shared" si="4"/>
        <v>47573</v>
      </c>
      <c r="CW4" s="1">
        <f t="shared" si="4"/>
        <v>47664</v>
      </c>
      <c r="CX4" s="1">
        <f t="shared" si="4"/>
        <v>47756</v>
      </c>
      <c r="CY4" s="1">
        <f t="shared" si="4"/>
        <v>47848</v>
      </c>
      <c r="CZ4" s="1">
        <f t="shared" si="4"/>
        <v>47938</v>
      </c>
      <c r="DA4" s="1">
        <f t="shared" si="4"/>
        <v>48029</v>
      </c>
      <c r="DB4" s="1">
        <f t="shared" si="4"/>
        <v>48121</v>
      </c>
      <c r="DC4" s="1">
        <f t="shared" si="4"/>
        <v>48213</v>
      </c>
      <c r="DE4" s="157"/>
      <c r="DF4" s="1">
        <f>EOMONTH(J5,11)</f>
        <v>46387</v>
      </c>
      <c r="DG4" s="1">
        <f>EOMONTH(DF4,12)</f>
        <v>46752</v>
      </c>
      <c r="DH4" s="1">
        <f t="shared" ref="DH4:DK4" si="5">EOMONTH(DG4,12)</f>
        <v>47118</v>
      </c>
      <c r="DI4" s="1">
        <f t="shared" si="5"/>
        <v>47483</v>
      </c>
      <c r="DJ4" s="1">
        <f t="shared" si="5"/>
        <v>47848</v>
      </c>
      <c r="DK4" s="1">
        <f t="shared" si="5"/>
        <v>48213</v>
      </c>
    </row>
    <row r="5" spans="1:115" ht="14.4" customHeight="1">
      <c r="E5" t="s">
        <v>126</v>
      </c>
      <c r="F5" t="s">
        <v>20</v>
      </c>
      <c r="G5" t="s">
        <v>21</v>
      </c>
      <c r="I5" s="157"/>
      <c r="J5" s="20">
        <f>StartDate</f>
        <v>46053</v>
      </c>
      <c r="K5" s="20">
        <f>EOMONTH(J5,1)</f>
        <v>46081</v>
      </c>
      <c r="L5" s="20">
        <f t="shared" ref="L5:BW5" si="6">EOMONTH(K5,1)</f>
        <v>46112</v>
      </c>
      <c r="M5" s="20">
        <f t="shared" si="6"/>
        <v>46142</v>
      </c>
      <c r="N5" s="20">
        <f t="shared" si="6"/>
        <v>46173</v>
      </c>
      <c r="O5" s="20">
        <f t="shared" si="6"/>
        <v>46203</v>
      </c>
      <c r="P5" s="20">
        <f t="shared" si="6"/>
        <v>46234</v>
      </c>
      <c r="Q5" s="20">
        <f t="shared" si="6"/>
        <v>46265</v>
      </c>
      <c r="R5" s="20">
        <f t="shared" si="6"/>
        <v>46295</v>
      </c>
      <c r="S5" s="20">
        <f t="shared" si="6"/>
        <v>46326</v>
      </c>
      <c r="T5" s="20">
        <f t="shared" si="6"/>
        <v>46356</v>
      </c>
      <c r="U5" s="20">
        <f t="shared" si="6"/>
        <v>46387</v>
      </c>
      <c r="V5" s="20">
        <f t="shared" si="6"/>
        <v>46418</v>
      </c>
      <c r="W5" s="20">
        <f t="shared" si="6"/>
        <v>46446</v>
      </c>
      <c r="X5" s="20">
        <f t="shared" si="6"/>
        <v>46477</v>
      </c>
      <c r="Y5" s="20">
        <f t="shared" si="6"/>
        <v>46507</v>
      </c>
      <c r="Z5" s="20">
        <f t="shared" si="6"/>
        <v>46538</v>
      </c>
      <c r="AA5" s="20">
        <f t="shared" si="6"/>
        <v>46568</v>
      </c>
      <c r="AB5" s="20">
        <f t="shared" si="6"/>
        <v>46599</v>
      </c>
      <c r="AC5" s="20">
        <f t="shared" si="6"/>
        <v>46630</v>
      </c>
      <c r="AD5" s="20">
        <f t="shared" si="6"/>
        <v>46660</v>
      </c>
      <c r="AE5" s="20">
        <f t="shared" si="6"/>
        <v>46691</v>
      </c>
      <c r="AF5" s="20">
        <f t="shared" si="6"/>
        <v>46721</v>
      </c>
      <c r="AG5" s="20">
        <f t="shared" si="6"/>
        <v>46752</v>
      </c>
      <c r="AH5" s="20">
        <f t="shared" si="6"/>
        <v>46783</v>
      </c>
      <c r="AI5" s="20">
        <f t="shared" si="6"/>
        <v>46812</v>
      </c>
      <c r="AJ5" s="20">
        <f t="shared" si="6"/>
        <v>46843</v>
      </c>
      <c r="AK5" s="20">
        <f t="shared" si="6"/>
        <v>46873</v>
      </c>
      <c r="AL5" s="20">
        <f t="shared" si="6"/>
        <v>46904</v>
      </c>
      <c r="AM5" s="20">
        <f t="shared" si="6"/>
        <v>46934</v>
      </c>
      <c r="AN5" s="20">
        <f t="shared" si="6"/>
        <v>46965</v>
      </c>
      <c r="AO5" s="20">
        <f t="shared" si="6"/>
        <v>46996</v>
      </c>
      <c r="AP5" s="20">
        <f t="shared" si="6"/>
        <v>47026</v>
      </c>
      <c r="AQ5" s="20">
        <f t="shared" si="6"/>
        <v>47057</v>
      </c>
      <c r="AR5" s="20">
        <f t="shared" si="6"/>
        <v>47087</v>
      </c>
      <c r="AS5" s="20">
        <f t="shared" si="6"/>
        <v>47118</v>
      </c>
      <c r="AT5" s="20">
        <f t="shared" si="6"/>
        <v>47149</v>
      </c>
      <c r="AU5" s="20">
        <f t="shared" si="6"/>
        <v>47177</v>
      </c>
      <c r="AV5" s="20">
        <f t="shared" si="6"/>
        <v>47208</v>
      </c>
      <c r="AW5" s="20">
        <f t="shared" si="6"/>
        <v>47238</v>
      </c>
      <c r="AX5" s="20">
        <f t="shared" si="6"/>
        <v>47269</v>
      </c>
      <c r="AY5" s="20">
        <f t="shared" si="6"/>
        <v>47299</v>
      </c>
      <c r="AZ5" s="20">
        <f t="shared" si="6"/>
        <v>47330</v>
      </c>
      <c r="BA5" s="20">
        <f t="shared" si="6"/>
        <v>47361</v>
      </c>
      <c r="BB5" s="20">
        <f t="shared" si="6"/>
        <v>47391</v>
      </c>
      <c r="BC5" s="20">
        <f t="shared" si="6"/>
        <v>47422</v>
      </c>
      <c r="BD5" s="20">
        <f t="shared" si="6"/>
        <v>47452</v>
      </c>
      <c r="BE5" s="20">
        <f t="shared" si="6"/>
        <v>47483</v>
      </c>
      <c r="BF5" s="20">
        <f t="shared" si="6"/>
        <v>47514</v>
      </c>
      <c r="BG5" s="20">
        <f t="shared" si="6"/>
        <v>47542</v>
      </c>
      <c r="BH5" s="20">
        <f t="shared" si="6"/>
        <v>47573</v>
      </c>
      <c r="BI5" s="20">
        <f t="shared" si="6"/>
        <v>47603</v>
      </c>
      <c r="BJ5" s="20">
        <f t="shared" si="6"/>
        <v>47634</v>
      </c>
      <c r="BK5" s="20">
        <f t="shared" si="6"/>
        <v>47664</v>
      </c>
      <c r="BL5" s="20">
        <f t="shared" si="6"/>
        <v>47695</v>
      </c>
      <c r="BM5" s="20">
        <f t="shared" si="6"/>
        <v>47726</v>
      </c>
      <c r="BN5" s="20">
        <f t="shared" si="6"/>
        <v>47756</v>
      </c>
      <c r="BO5" s="20">
        <f t="shared" si="6"/>
        <v>47787</v>
      </c>
      <c r="BP5" s="20">
        <f t="shared" si="6"/>
        <v>47817</v>
      </c>
      <c r="BQ5" s="20">
        <f t="shared" si="6"/>
        <v>47848</v>
      </c>
      <c r="BR5" s="20">
        <f t="shared" si="6"/>
        <v>47879</v>
      </c>
      <c r="BS5" s="20">
        <f t="shared" si="6"/>
        <v>47907</v>
      </c>
      <c r="BT5" s="20">
        <f t="shared" si="6"/>
        <v>47938</v>
      </c>
      <c r="BU5" s="20">
        <f t="shared" si="6"/>
        <v>47968</v>
      </c>
      <c r="BV5" s="20">
        <f t="shared" si="6"/>
        <v>47999</v>
      </c>
      <c r="BW5" s="20">
        <f t="shared" si="6"/>
        <v>48029</v>
      </c>
      <c r="BX5" s="20">
        <f t="shared" ref="BX5:CC5" si="7">EOMONTH(BW5,1)</f>
        <v>48060</v>
      </c>
      <c r="BY5" s="20">
        <f t="shared" si="7"/>
        <v>48091</v>
      </c>
      <c r="BZ5" s="20">
        <f t="shared" si="7"/>
        <v>48121</v>
      </c>
      <c r="CA5" s="20">
        <f t="shared" si="7"/>
        <v>48152</v>
      </c>
      <c r="CB5" s="20">
        <f t="shared" si="7"/>
        <v>48182</v>
      </c>
      <c r="CC5" s="20">
        <f t="shared" si="7"/>
        <v>48213</v>
      </c>
      <c r="CD5" s="1"/>
      <c r="CE5" s="157"/>
      <c r="CF5" s="10" t="str">
        <f>"Q"&amp; ROUNDUP(MONTH(CF4)/3,0) &amp;" " &amp;YEAR(CF4)</f>
        <v>Q1 2026</v>
      </c>
      <c r="CG5" s="10" t="str">
        <f t="shared" ref="CG5:DC5" si="8">"Q"&amp; ROUNDUP(MONTH(CG4)/3,0) &amp;" " &amp;YEAR(CG4)</f>
        <v>Q2 2026</v>
      </c>
      <c r="CH5" s="10" t="str">
        <f t="shared" si="8"/>
        <v>Q3 2026</v>
      </c>
      <c r="CI5" s="10" t="str">
        <f t="shared" si="8"/>
        <v>Q4 2026</v>
      </c>
      <c r="CJ5" s="10" t="str">
        <f t="shared" si="8"/>
        <v>Q1 2027</v>
      </c>
      <c r="CK5" s="10" t="str">
        <f t="shared" si="8"/>
        <v>Q2 2027</v>
      </c>
      <c r="CL5" s="10" t="str">
        <f t="shared" si="8"/>
        <v>Q3 2027</v>
      </c>
      <c r="CM5" s="10" t="str">
        <f t="shared" si="8"/>
        <v>Q4 2027</v>
      </c>
      <c r="CN5" s="10" t="str">
        <f t="shared" si="8"/>
        <v>Q1 2028</v>
      </c>
      <c r="CO5" s="10" t="str">
        <f t="shared" si="8"/>
        <v>Q2 2028</v>
      </c>
      <c r="CP5" s="10" t="str">
        <f t="shared" si="8"/>
        <v>Q3 2028</v>
      </c>
      <c r="CQ5" s="10" t="str">
        <f t="shared" si="8"/>
        <v>Q4 2028</v>
      </c>
      <c r="CR5" s="10" t="str">
        <f t="shared" si="8"/>
        <v>Q1 2029</v>
      </c>
      <c r="CS5" s="10" t="str">
        <f t="shared" si="8"/>
        <v>Q2 2029</v>
      </c>
      <c r="CT5" s="10" t="str">
        <f t="shared" si="8"/>
        <v>Q3 2029</v>
      </c>
      <c r="CU5" s="10" t="str">
        <f t="shared" si="8"/>
        <v>Q4 2029</v>
      </c>
      <c r="CV5" s="10" t="str">
        <f t="shared" si="8"/>
        <v>Q1 2030</v>
      </c>
      <c r="CW5" s="10" t="str">
        <f t="shared" si="8"/>
        <v>Q2 2030</v>
      </c>
      <c r="CX5" s="10" t="str">
        <f t="shared" si="8"/>
        <v>Q3 2030</v>
      </c>
      <c r="CY5" s="10" t="str">
        <f t="shared" si="8"/>
        <v>Q4 2030</v>
      </c>
      <c r="CZ5" s="10" t="str">
        <f t="shared" si="8"/>
        <v>Q1 2031</v>
      </c>
      <c r="DA5" s="10" t="str">
        <f t="shared" si="8"/>
        <v>Q2 2031</v>
      </c>
      <c r="DB5" s="10" t="str">
        <f t="shared" si="8"/>
        <v>Q3 2031</v>
      </c>
      <c r="DC5" s="10" t="str">
        <f t="shared" si="8"/>
        <v>Q4 2031</v>
      </c>
      <c r="DE5" s="157"/>
      <c r="DF5" s="4">
        <f>YEAR(DF4)</f>
        <v>2026</v>
      </c>
      <c r="DG5" s="4">
        <f t="shared" ref="DG5:DK5" si="9">YEAR(DG4)</f>
        <v>2027</v>
      </c>
      <c r="DH5" s="4">
        <f t="shared" si="9"/>
        <v>2028</v>
      </c>
      <c r="DI5" s="4">
        <f t="shared" si="9"/>
        <v>2029</v>
      </c>
      <c r="DJ5" s="4">
        <f t="shared" si="9"/>
        <v>2030</v>
      </c>
      <c r="DK5" s="4">
        <f t="shared" si="9"/>
        <v>2031</v>
      </c>
    </row>
    <row r="6" spans="1:115">
      <c r="B6" s="5" t="s">
        <v>7</v>
      </c>
      <c r="C6" s="2"/>
      <c r="D6" s="2"/>
      <c r="E6" s="2"/>
      <c r="F6" s="2"/>
      <c r="G6" s="2"/>
      <c r="I6" s="15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E6" s="157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E6" s="157"/>
      <c r="DF6" s="2"/>
      <c r="DG6" s="2"/>
      <c r="DH6" s="2"/>
      <c r="DI6" s="2"/>
      <c r="DJ6" s="2"/>
      <c r="DK6" s="2"/>
    </row>
    <row r="7" spans="1:115" outlineLevel="1">
      <c r="C7" s="7" t="s">
        <v>8</v>
      </c>
      <c r="J7" s="12">
        <f t="shared" ref="J7:AO7" si="10">SUM(J8:J10)</f>
        <v>0</v>
      </c>
      <c r="K7" s="12">
        <f t="shared" si="10"/>
        <v>0</v>
      </c>
      <c r="L7" s="12">
        <f t="shared" si="10"/>
        <v>0</v>
      </c>
      <c r="M7" s="12">
        <f t="shared" si="10"/>
        <v>0</v>
      </c>
      <c r="N7" s="12">
        <f t="shared" si="10"/>
        <v>0</v>
      </c>
      <c r="O7" s="12">
        <f t="shared" si="10"/>
        <v>0</v>
      </c>
      <c r="P7" s="12">
        <f t="shared" si="10"/>
        <v>0</v>
      </c>
      <c r="Q7" s="12">
        <f t="shared" si="10"/>
        <v>31363.166320166321</v>
      </c>
      <c r="R7" s="12">
        <f t="shared" si="10"/>
        <v>47044.749480249477</v>
      </c>
      <c r="S7" s="12">
        <f t="shared" si="10"/>
        <v>62726.332640332643</v>
      </c>
      <c r="T7" s="12">
        <f t="shared" si="10"/>
        <v>78407.915800415794</v>
      </c>
      <c r="U7" s="12">
        <f t="shared" si="10"/>
        <v>125377.78118503117</v>
      </c>
      <c r="V7" s="12">
        <f t="shared" si="10"/>
        <v>141059.36434511433</v>
      </c>
      <c r="W7" s="12">
        <f t="shared" si="10"/>
        <v>172403.80964137212</v>
      </c>
      <c r="X7" s="12">
        <f t="shared" si="10"/>
        <v>205580.26910949408</v>
      </c>
      <c r="Y7" s="12">
        <f t="shared" si="10"/>
        <v>228579.92441094943</v>
      </c>
      <c r="Z7" s="12">
        <f t="shared" si="10"/>
        <v>251579.57971240475</v>
      </c>
      <c r="AA7" s="12">
        <f t="shared" si="10"/>
        <v>303816.57766805263</v>
      </c>
      <c r="AB7" s="12">
        <f t="shared" si="10"/>
        <v>334134.30511088017</v>
      </c>
      <c r="AC7" s="12">
        <f t="shared" si="10"/>
        <v>409261.1283610533</v>
      </c>
      <c r="AD7" s="12">
        <f t="shared" si="10"/>
        <v>423897.27264379768</v>
      </c>
      <c r="AE7" s="12">
        <f t="shared" si="10"/>
        <v>458887.02525987517</v>
      </c>
      <c r="AF7" s="12">
        <f t="shared" si="10"/>
        <v>544190.65267671528</v>
      </c>
      <c r="AG7" s="12">
        <f t="shared" si="10"/>
        <v>593531.47655925166</v>
      </c>
      <c r="AH7" s="12">
        <f t="shared" si="10"/>
        <v>615485.69298336806</v>
      </c>
      <c r="AI7" s="12">
        <f t="shared" si="10"/>
        <v>660652.24976611219</v>
      </c>
      <c r="AJ7" s="12">
        <f t="shared" si="10"/>
        <v>760557.07555440045</v>
      </c>
      <c r="AK7" s="12">
        <f t="shared" si="10"/>
        <v>778590.89618849591</v>
      </c>
      <c r="AL7" s="12">
        <f t="shared" si="10"/>
        <v>796624.71682259173</v>
      </c>
      <c r="AM7" s="12">
        <f t="shared" si="10"/>
        <v>807340.46531531494</v>
      </c>
      <c r="AN7" s="12">
        <f t="shared" si="10"/>
        <v>1029268.3437110189</v>
      </c>
      <c r="AO7" s="12">
        <f t="shared" si="10"/>
        <v>1043381.7685550936</v>
      </c>
      <c r="AP7" s="12">
        <f t="shared" ref="AP7:BU7" si="11">SUM(AP8:AP10)</f>
        <v>1057495.1933991686</v>
      </c>
      <c r="AQ7" s="12">
        <f t="shared" si="11"/>
        <v>1068210.9418918919</v>
      </c>
      <c r="AR7" s="12">
        <f t="shared" si="11"/>
        <v>1078926.6903846152</v>
      </c>
      <c r="AS7" s="12">
        <f t="shared" si="11"/>
        <v>1175184.9607848229</v>
      </c>
      <c r="AT7" s="12">
        <f t="shared" si="11"/>
        <v>1188383.6266112267</v>
      </c>
      <c r="AU7" s="12">
        <f t="shared" si="11"/>
        <v>1198184.6160862783</v>
      </c>
      <c r="AV7" s="12">
        <f t="shared" si="11"/>
        <v>1207985.6055613304</v>
      </c>
      <c r="AW7" s="12">
        <f t="shared" si="11"/>
        <v>1217786.5950363823</v>
      </c>
      <c r="AX7" s="12">
        <f t="shared" si="11"/>
        <v>1227587.5845114342</v>
      </c>
      <c r="AY7" s="12">
        <f t="shared" si="11"/>
        <v>1237388.5739864863</v>
      </c>
      <c r="AZ7" s="12">
        <f t="shared" si="11"/>
        <v>1243791.887110187</v>
      </c>
      <c r="BA7" s="12">
        <f t="shared" si="11"/>
        <v>1250195.2002338876</v>
      </c>
      <c r="BB7" s="12">
        <f t="shared" si="11"/>
        <v>1256598.5133575883</v>
      </c>
      <c r="BC7" s="12">
        <f t="shared" si="11"/>
        <v>1263001.8264812888</v>
      </c>
      <c r="BD7" s="12">
        <f t="shared" si="11"/>
        <v>1269405.1396049894</v>
      </c>
      <c r="BE7" s="12">
        <f t="shared" si="11"/>
        <v>1269405.1396049894</v>
      </c>
      <c r="BF7" s="12">
        <f t="shared" si="11"/>
        <v>1269405.1396049894</v>
      </c>
      <c r="BG7" s="12">
        <f t="shared" si="11"/>
        <v>1269405.1396049894</v>
      </c>
      <c r="BH7" s="12">
        <f t="shared" si="11"/>
        <v>1269405.1396049894</v>
      </c>
      <c r="BI7" s="12">
        <f t="shared" si="11"/>
        <v>1269405.1396049894</v>
      </c>
      <c r="BJ7" s="12">
        <f t="shared" si="11"/>
        <v>1269405.1396049894</v>
      </c>
      <c r="BK7" s="12">
        <f t="shared" si="11"/>
        <v>1269405.1396049894</v>
      </c>
      <c r="BL7" s="12">
        <f t="shared" si="11"/>
        <v>1269405.1396049894</v>
      </c>
      <c r="BM7" s="12">
        <f t="shared" si="11"/>
        <v>1269405.1396049894</v>
      </c>
      <c r="BN7" s="12">
        <f t="shared" si="11"/>
        <v>1269405.1396049894</v>
      </c>
      <c r="BO7" s="12">
        <f t="shared" si="11"/>
        <v>1269405.1396049894</v>
      </c>
      <c r="BP7" s="12">
        <f t="shared" si="11"/>
        <v>1269405.1396049894</v>
      </c>
      <c r="BQ7" s="12">
        <f t="shared" si="11"/>
        <v>1269405.1396049894</v>
      </c>
      <c r="BR7" s="12">
        <f t="shared" si="11"/>
        <v>1269405.1396049894</v>
      </c>
      <c r="BS7" s="12">
        <f t="shared" si="11"/>
        <v>1269405.1396049894</v>
      </c>
      <c r="BT7" s="12">
        <f t="shared" si="11"/>
        <v>1269405.1396049894</v>
      </c>
      <c r="BU7" s="12">
        <f t="shared" si="11"/>
        <v>1269405.1396049894</v>
      </c>
      <c r="BV7" s="12">
        <f t="shared" ref="BV7:CC7" si="12">SUM(BV8:BV10)</f>
        <v>1269405.1396049894</v>
      </c>
      <c r="BW7" s="12">
        <f t="shared" si="12"/>
        <v>1269405.1396049894</v>
      </c>
      <c r="BX7" s="12">
        <f t="shared" si="12"/>
        <v>1269405.1396049894</v>
      </c>
      <c r="BY7" s="12">
        <f t="shared" si="12"/>
        <v>1269405.1396049894</v>
      </c>
      <c r="BZ7" s="12">
        <f t="shared" si="12"/>
        <v>1269405.1396049894</v>
      </c>
      <c r="CA7" s="12">
        <f t="shared" si="12"/>
        <v>1269405.1396049894</v>
      </c>
      <c r="CB7" s="12">
        <f t="shared" si="12"/>
        <v>1269405.1396049894</v>
      </c>
      <c r="CC7" s="12">
        <f t="shared" si="12"/>
        <v>1269405.1396049894</v>
      </c>
      <c r="CF7" s="12">
        <f t="shared" ref="CF7:DC7" si="13">SUM(CF8:CF10)</f>
        <v>0</v>
      </c>
      <c r="CG7" s="12">
        <f t="shared" si="13"/>
        <v>0</v>
      </c>
      <c r="CH7" s="12">
        <f t="shared" si="13"/>
        <v>78407.915800415794</v>
      </c>
      <c r="CI7" s="12">
        <f t="shared" si="13"/>
        <v>266512.0296257796</v>
      </c>
      <c r="CJ7" s="12">
        <f t="shared" si="13"/>
        <v>519043.44309598056</v>
      </c>
      <c r="CK7" s="12">
        <f t="shared" si="13"/>
        <v>783976.08179140685</v>
      </c>
      <c r="CL7" s="12">
        <f t="shared" si="13"/>
        <v>1167292.706115731</v>
      </c>
      <c r="CM7" s="12">
        <f t="shared" si="13"/>
        <v>1596609.1544958423</v>
      </c>
      <c r="CN7" s="12">
        <f t="shared" si="13"/>
        <v>2036695.0183038807</v>
      </c>
      <c r="CO7" s="12">
        <f t="shared" si="13"/>
        <v>2382556.0783264027</v>
      </c>
      <c r="CP7" s="12">
        <f t="shared" si="13"/>
        <v>3130145.3056652811</v>
      </c>
      <c r="CQ7" s="12">
        <f t="shared" si="13"/>
        <v>3322322.5930613298</v>
      </c>
      <c r="CR7" s="12">
        <f t="shared" si="13"/>
        <v>3594553.8482588357</v>
      </c>
      <c r="CS7" s="12">
        <f t="shared" si="13"/>
        <v>3682762.753534303</v>
      </c>
      <c r="CT7" s="12">
        <f t="shared" si="13"/>
        <v>3750585.6007016627</v>
      </c>
      <c r="CU7" s="12">
        <f t="shared" si="13"/>
        <v>3801812.1056912676</v>
      </c>
      <c r="CV7" s="12">
        <f t="shared" si="13"/>
        <v>3808215.4188149683</v>
      </c>
      <c r="CW7" s="12">
        <f t="shared" si="13"/>
        <v>3808215.4188149683</v>
      </c>
      <c r="CX7" s="12">
        <f t="shared" si="13"/>
        <v>3808215.4188149683</v>
      </c>
      <c r="CY7" s="12">
        <f t="shared" si="13"/>
        <v>3808215.4188149683</v>
      </c>
      <c r="CZ7" s="12">
        <f t="shared" si="13"/>
        <v>3808215.4188149683</v>
      </c>
      <c r="DA7" s="12">
        <f t="shared" si="13"/>
        <v>3808215.4188149683</v>
      </c>
      <c r="DB7" s="12">
        <f t="shared" si="13"/>
        <v>3808215.4188149683</v>
      </c>
      <c r="DC7" s="12">
        <f t="shared" si="13"/>
        <v>3808215.4188149683</v>
      </c>
      <c r="DF7" s="12">
        <f t="shared" ref="DF7:DK7" si="14">SUM(DF8:DF10)</f>
        <v>344919.94542619539</v>
      </c>
      <c r="DG7" s="12">
        <f t="shared" si="14"/>
        <v>4066921.3854989605</v>
      </c>
      <c r="DH7" s="12">
        <f t="shared" si="14"/>
        <v>10871718.995356893</v>
      </c>
      <c r="DI7" s="12">
        <f t="shared" si="14"/>
        <v>14829714.308186071</v>
      </c>
      <c r="DJ7" s="12">
        <f t="shared" si="14"/>
        <v>15232861.675259873</v>
      </c>
      <c r="DK7" s="12">
        <f t="shared" si="14"/>
        <v>15232861.675259873</v>
      </c>
    </row>
    <row r="8" spans="1:115" ht="3.6" customHeight="1" outlineLevel="1">
      <c r="C8" s="7"/>
    </row>
    <row r="9" spans="1:115" outlineLevel="1">
      <c r="D9" t="s">
        <v>55</v>
      </c>
      <c r="E9" t="s">
        <v>55</v>
      </c>
      <c r="F9" s="17" t="s">
        <v>55</v>
      </c>
      <c r="J9" s="18">
        <f>Sales!H361</f>
        <v>0</v>
      </c>
      <c r="K9" s="18">
        <f>Sales!I361</f>
        <v>0</v>
      </c>
      <c r="L9" s="18">
        <f>Sales!J361</f>
        <v>0</v>
      </c>
      <c r="M9" s="18">
        <f>Sales!K361</f>
        <v>0</v>
      </c>
      <c r="N9" s="18">
        <f>Sales!L361</f>
        <v>0</v>
      </c>
      <c r="O9" s="18">
        <f>Sales!M361</f>
        <v>0</v>
      </c>
      <c r="P9" s="18">
        <f>Sales!N361</f>
        <v>0</v>
      </c>
      <c r="Q9" s="18">
        <f>Sales!O361</f>
        <v>31363.166320166321</v>
      </c>
      <c r="R9" s="18">
        <f>Sales!P361</f>
        <v>47044.749480249477</v>
      </c>
      <c r="S9" s="18">
        <f>Sales!Q361</f>
        <v>62726.332640332643</v>
      </c>
      <c r="T9" s="18">
        <f>Sales!R361</f>
        <v>78407.915800415794</v>
      </c>
      <c r="U9" s="18">
        <f>Sales!S361</f>
        <v>125377.78118503117</v>
      </c>
      <c r="V9" s="18">
        <f>Sales!T361</f>
        <v>141059.36434511433</v>
      </c>
      <c r="W9" s="18">
        <f>Sales!U361</f>
        <v>172403.80964137212</v>
      </c>
      <c r="X9" s="18">
        <f>Sales!V361</f>
        <v>205580.26910949408</v>
      </c>
      <c r="Y9" s="18">
        <f>Sales!W361</f>
        <v>228579.92441094943</v>
      </c>
      <c r="Z9" s="18">
        <f>Sales!X361</f>
        <v>251579.57971240475</v>
      </c>
      <c r="AA9" s="18">
        <f>Sales!Y361</f>
        <v>303816.57766805263</v>
      </c>
      <c r="AB9" s="18">
        <f>Sales!Z361</f>
        <v>334134.30511088017</v>
      </c>
      <c r="AC9" s="18">
        <f>Sales!AA361</f>
        <v>409261.1283610533</v>
      </c>
      <c r="AD9" s="18">
        <f>Sales!AB361</f>
        <v>423897.27264379768</v>
      </c>
      <c r="AE9" s="18">
        <f>Sales!AC361</f>
        <v>458887.02525987517</v>
      </c>
      <c r="AF9" s="18">
        <f>Sales!AD361</f>
        <v>544190.65267671528</v>
      </c>
      <c r="AG9" s="18">
        <f>Sales!AE361</f>
        <v>593531.47655925166</v>
      </c>
      <c r="AH9" s="18">
        <f>Sales!AF361</f>
        <v>615485.69298336806</v>
      </c>
      <c r="AI9" s="18">
        <f>Sales!AG361</f>
        <v>660652.24976611219</v>
      </c>
      <c r="AJ9" s="18">
        <f>Sales!AH361</f>
        <v>760557.07555440045</v>
      </c>
      <c r="AK9" s="18">
        <f>Sales!AI361</f>
        <v>778590.89618849591</v>
      </c>
      <c r="AL9" s="18">
        <f>Sales!AJ361</f>
        <v>796624.71682259173</v>
      </c>
      <c r="AM9" s="18">
        <f>Sales!AK361</f>
        <v>807340.46531531494</v>
      </c>
      <c r="AN9" s="18">
        <f>Sales!AL361</f>
        <v>1029268.3437110189</v>
      </c>
      <c r="AO9" s="18">
        <f>Sales!AM361</f>
        <v>1043381.7685550936</v>
      </c>
      <c r="AP9" s="18">
        <f>Sales!AN361</f>
        <v>1057495.1933991686</v>
      </c>
      <c r="AQ9" s="18">
        <f>Sales!AO361</f>
        <v>1068210.9418918919</v>
      </c>
      <c r="AR9" s="18">
        <f>Sales!AP361</f>
        <v>1078926.6903846152</v>
      </c>
      <c r="AS9" s="18">
        <f>Sales!AQ361</f>
        <v>1175184.9607848229</v>
      </c>
      <c r="AT9" s="18">
        <f>Sales!AR361</f>
        <v>1188383.6266112267</v>
      </c>
      <c r="AU9" s="18">
        <f>Sales!AS361</f>
        <v>1198184.6160862783</v>
      </c>
      <c r="AV9" s="18">
        <f>Sales!AT361</f>
        <v>1207985.6055613304</v>
      </c>
      <c r="AW9" s="18">
        <f>Sales!AU361</f>
        <v>1217786.5950363823</v>
      </c>
      <c r="AX9" s="18">
        <f>Sales!AV361</f>
        <v>1227587.5845114342</v>
      </c>
      <c r="AY9" s="18">
        <f>Sales!AW361</f>
        <v>1237388.5739864863</v>
      </c>
      <c r="AZ9" s="18">
        <f>Sales!AX361</f>
        <v>1243791.887110187</v>
      </c>
      <c r="BA9" s="18">
        <f>Sales!AY361</f>
        <v>1250195.2002338876</v>
      </c>
      <c r="BB9" s="18">
        <f>Sales!AZ361</f>
        <v>1256598.5133575883</v>
      </c>
      <c r="BC9" s="18">
        <f>Sales!BA361</f>
        <v>1263001.8264812888</v>
      </c>
      <c r="BD9" s="18">
        <f>Sales!BB361</f>
        <v>1269405.1396049894</v>
      </c>
      <c r="BE9" s="18">
        <f>Sales!BC361</f>
        <v>1269405.1396049894</v>
      </c>
      <c r="BF9" s="18">
        <f>Sales!BD361</f>
        <v>1269405.1396049894</v>
      </c>
      <c r="BG9" s="18">
        <f>Sales!BE361</f>
        <v>1269405.1396049894</v>
      </c>
      <c r="BH9" s="18">
        <f>Sales!BF361</f>
        <v>1269405.1396049894</v>
      </c>
      <c r="BI9" s="18">
        <f>Sales!BG361</f>
        <v>1269405.1396049894</v>
      </c>
      <c r="BJ9" s="18">
        <f>Sales!BH361</f>
        <v>1269405.1396049894</v>
      </c>
      <c r="BK9" s="18">
        <f>Sales!BI361</f>
        <v>1269405.1396049894</v>
      </c>
      <c r="BL9" s="18">
        <f>Sales!BJ361</f>
        <v>1269405.1396049894</v>
      </c>
      <c r="BM9" s="18">
        <f>Sales!BK361</f>
        <v>1269405.1396049894</v>
      </c>
      <c r="BN9" s="18">
        <f>Sales!BL361</f>
        <v>1269405.1396049894</v>
      </c>
      <c r="BO9" s="18">
        <f>Sales!BM361</f>
        <v>1269405.1396049894</v>
      </c>
      <c r="BP9" s="18">
        <f>Sales!BN361</f>
        <v>1269405.1396049894</v>
      </c>
      <c r="BQ9" s="18">
        <f>Sales!BO361</f>
        <v>1269405.1396049894</v>
      </c>
      <c r="BR9" s="18">
        <f>Sales!BP361</f>
        <v>1269405.1396049894</v>
      </c>
      <c r="BS9" s="18">
        <f>Sales!BQ361</f>
        <v>1269405.1396049894</v>
      </c>
      <c r="BT9" s="18">
        <f>Sales!BR361</f>
        <v>1269405.1396049894</v>
      </c>
      <c r="BU9" s="18">
        <f>Sales!BS361</f>
        <v>1269405.1396049894</v>
      </c>
      <c r="BV9" s="18">
        <f>Sales!BT361</f>
        <v>1269405.1396049894</v>
      </c>
      <c r="BW9" s="18">
        <f>Sales!BU361</f>
        <v>1269405.1396049894</v>
      </c>
      <c r="BX9" s="18">
        <f>Sales!BV361</f>
        <v>1269405.1396049894</v>
      </c>
      <c r="BY9" s="18">
        <f>Sales!BW361</f>
        <v>1269405.1396049894</v>
      </c>
      <c r="BZ9" s="18">
        <f>Sales!BX361</f>
        <v>1269405.1396049894</v>
      </c>
      <c r="CA9" s="18">
        <f>Sales!BY361</f>
        <v>1269405.1396049894</v>
      </c>
      <c r="CB9" s="18">
        <f>Sales!BZ361</f>
        <v>1269405.1396049894</v>
      </c>
      <c r="CC9" s="18">
        <f>Sales!CA361</f>
        <v>1269405.1396049894</v>
      </c>
      <c r="CF9" s="11">
        <f>SUMIFS($J9:$CC9,$J$5:$CC$5,"&gt;=" &amp; EOMONTH(CF$4,-2),$J$5:$CC$5,"&lt;=" &amp; CF$4)</f>
        <v>0</v>
      </c>
      <c r="CG9" s="11">
        <f t="shared" ref="CG9:DC9" si="15">SUMIFS($J9:$CC9,$J$5:$CC$5,"&gt;=" &amp; EOMONTH(CG$4,-2),$J$5:$CC$5,"&lt;=" &amp; CG$4)</f>
        <v>0</v>
      </c>
      <c r="CH9" s="11">
        <f t="shared" si="15"/>
        <v>78407.915800415794</v>
      </c>
      <c r="CI9" s="11">
        <f t="shared" si="15"/>
        <v>266512.0296257796</v>
      </c>
      <c r="CJ9" s="11">
        <f t="shared" si="15"/>
        <v>519043.44309598056</v>
      </c>
      <c r="CK9" s="11">
        <f t="shared" si="15"/>
        <v>783976.08179140685</v>
      </c>
      <c r="CL9" s="11">
        <f t="shared" si="15"/>
        <v>1167292.706115731</v>
      </c>
      <c r="CM9" s="11">
        <f t="shared" si="15"/>
        <v>1596609.1544958423</v>
      </c>
      <c r="CN9" s="11">
        <f t="shared" si="15"/>
        <v>2036695.0183038807</v>
      </c>
      <c r="CO9" s="11">
        <f t="shared" si="15"/>
        <v>2382556.0783264027</v>
      </c>
      <c r="CP9" s="11">
        <f t="shared" si="15"/>
        <v>3130145.3056652811</v>
      </c>
      <c r="CQ9" s="11">
        <f t="shared" si="15"/>
        <v>3322322.5930613298</v>
      </c>
      <c r="CR9" s="11">
        <f t="shared" si="15"/>
        <v>3594553.8482588357</v>
      </c>
      <c r="CS9" s="11">
        <f t="shared" si="15"/>
        <v>3682762.753534303</v>
      </c>
      <c r="CT9" s="11">
        <f t="shared" si="15"/>
        <v>3750585.6007016627</v>
      </c>
      <c r="CU9" s="11">
        <f t="shared" si="15"/>
        <v>3801812.1056912676</v>
      </c>
      <c r="CV9" s="11">
        <f t="shared" si="15"/>
        <v>3808215.4188149683</v>
      </c>
      <c r="CW9" s="11">
        <f t="shared" si="15"/>
        <v>3808215.4188149683</v>
      </c>
      <c r="CX9" s="11">
        <f t="shared" si="15"/>
        <v>3808215.4188149683</v>
      </c>
      <c r="CY9" s="11">
        <f t="shared" si="15"/>
        <v>3808215.4188149683</v>
      </c>
      <c r="CZ9" s="11">
        <f t="shared" si="15"/>
        <v>3808215.4188149683</v>
      </c>
      <c r="DA9" s="11">
        <f t="shared" si="15"/>
        <v>3808215.4188149683</v>
      </c>
      <c r="DB9" s="11">
        <f t="shared" si="15"/>
        <v>3808215.4188149683</v>
      </c>
      <c r="DC9" s="11">
        <f t="shared" si="15"/>
        <v>3808215.4188149683</v>
      </c>
      <c r="DF9" s="11">
        <f t="shared" ref="DF9:DK9" si="16">SUMIFS($J9:$CC9,$J$5:$CC$5,"&gt;=" &amp; EOMONTH(DF$4,-11),$J$5:$CC$5,"&lt;=" &amp; DF$4)</f>
        <v>344919.94542619539</v>
      </c>
      <c r="DG9" s="11">
        <f t="shared" si="16"/>
        <v>4066921.3854989605</v>
      </c>
      <c r="DH9" s="11">
        <f t="shared" si="16"/>
        <v>10871718.995356893</v>
      </c>
      <c r="DI9" s="11">
        <f t="shared" si="16"/>
        <v>14829714.308186071</v>
      </c>
      <c r="DJ9" s="11">
        <f t="shared" si="16"/>
        <v>15232861.675259873</v>
      </c>
      <c r="DK9" s="11">
        <f t="shared" si="16"/>
        <v>15232861.675259873</v>
      </c>
    </row>
    <row r="10" spans="1:115" outlineLevel="1"/>
    <row r="11" spans="1:115" outlineLevel="1">
      <c r="C11" s="7" t="s">
        <v>9</v>
      </c>
      <c r="J11" s="12">
        <f>SUM(J12:J14)</f>
        <v>0</v>
      </c>
      <c r="K11" s="12">
        <f t="shared" ref="K11" si="17">SUM(K12:K14)</f>
        <v>0</v>
      </c>
      <c r="L11" s="12">
        <f t="shared" ref="L11" si="18">SUM(L12:L14)</f>
        <v>0</v>
      </c>
      <c r="M11" s="12">
        <f t="shared" ref="M11" si="19">SUM(M12:M14)</f>
        <v>0</v>
      </c>
      <c r="N11" s="12">
        <f t="shared" ref="N11" si="20">SUM(N12:N14)</f>
        <v>0</v>
      </c>
      <c r="O11" s="12">
        <f t="shared" ref="O11" si="21">SUM(O12:O14)</f>
        <v>0</v>
      </c>
      <c r="P11" s="12">
        <f t="shared" ref="P11" si="22">SUM(P12:P14)</f>
        <v>0</v>
      </c>
      <c r="Q11" s="12">
        <f t="shared" ref="Q11" si="23">SUM(Q12:Q14)</f>
        <v>27363.166320166318</v>
      </c>
      <c r="R11" s="12">
        <f t="shared" ref="R11" si="24">SUM(R12:R14)</f>
        <v>41044.749480249477</v>
      </c>
      <c r="S11" s="12">
        <f t="shared" ref="S11" si="25">SUM(S12:S14)</f>
        <v>54726.332640332635</v>
      </c>
      <c r="T11" s="12">
        <f t="shared" ref="T11" si="26">SUM(T12:T14)</f>
        <v>68407.91580041578</v>
      </c>
      <c r="U11" s="12">
        <f t="shared" ref="U11" si="27">SUM(U12:U14)</f>
        <v>110377.78118503117</v>
      </c>
      <c r="V11" s="12">
        <f t="shared" ref="V11" si="28">SUM(V12:V14)</f>
        <v>124059.36434511431</v>
      </c>
      <c r="W11" s="12">
        <f t="shared" ref="W11" si="29">SUM(W12:W14)</f>
        <v>151653.80964137212</v>
      </c>
      <c r="X11" s="12">
        <f t="shared" ref="X11" si="30">SUM(X12:X14)</f>
        <v>180813.60244282742</v>
      </c>
      <c r="Y11" s="12">
        <f t="shared" ref="Y11" si="31">SUM(Y12:Y14)</f>
        <v>200879.92441094943</v>
      </c>
      <c r="Z11" s="12">
        <f t="shared" ref="Z11" si="32">SUM(Z12:Z14)</f>
        <v>220946.24637907138</v>
      </c>
      <c r="AA11" s="12">
        <f t="shared" ref="AA11" si="33">SUM(AA12:AA14)</f>
        <v>266983.24433471932</v>
      </c>
      <c r="AB11" s="12">
        <f t="shared" ref="AB11" si="34">SUM(AB12:AB14)</f>
        <v>293434.30511088012</v>
      </c>
      <c r="AC11" s="12">
        <f t="shared" ref="AC11" si="35">SUM(AC12:AC14)</f>
        <v>360894.46169438667</v>
      </c>
      <c r="AD11" s="12">
        <f t="shared" ref="AD11" si="36">SUM(AD12:AD14)</f>
        <v>373663.93931046437</v>
      </c>
      <c r="AE11" s="12">
        <f t="shared" ref="AE11" si="37">SUM(AE12:AE14)</f>
        <v>404620.3585932086</v>
      </c>
      <c r="AF11" s="12">
        <f t="shared" ref="AF11" si="38">SUM(AF12:AF14)</f>
        <v>481173.98601004854</v>
      </c>
      <c r="AG11" s="12">
        <f t="shared" ref="AG11" si="39">SUM(AG12:AG14)</f>
        <v>524964.8098925848</v>
      </c>
      <c r="AH11" s="12">
        <f t="shared" ref="AH11" si="40">SUM(AH12:AH14)</f>
        <v>544119.02631670132</v>
      </c>
      <c r="AI11" s="12">
        <f t="shared" ref="AI11" si="41">SUM(AI12:AI14)</f>
        <v>584168.91643277905</v>
      </c>
      <c r="AJ11" s="12">
        <f t="shared" ref="AJ11" si="42">SUM(AJ12:AJ14)</f>
        <v>673923.74222106708</v>
      </c>
      <c r="AK11" s="12">
        <f t="shared" ref="AK11" si="43">SUM(AK12:AK14)</f>
        <v>689657.56285516289</v>
      </c>
      <c r="AL11" s="12">
        <f t="shared" ref="AL11" si="44">SUM(AL12:AL14)</f>
        <v>705391.38348925859</v>
      </c>
      <c r="AM11" s="12">
        <f t="shared" ref="AM11" si="45">SUM(AM12:AM14)</f>
        <v>714740.46531531517</v>
      </c>
      <c r="AN11" s="12">
        <f t="shared" ref="AN11" si="46">SUM(AN12:AN14)</f>
        <v>914835.01037768531</v>
      </c>
      <c r="AO11" s="12">
        <f t="shared" ref="AO11" si="47">SUM(AO12:AO14)</f>
        <v>927148.43522176018</v>
      </c>
      <c r="AP11" s="12">
        <f t="shared" ref="AP11" si="48">SUM(AP12:AP14)</f>
        <v>939461.86006583506</v>
      </c>
      <c r="AQ11" s="12">
        <f t="shared" ref="AQ11" si="49">SUM(AQ12:AQ14)</f>
        <v>948810.94189189177</v>
      </c>
      <c r="AR11" s="12">
        <f t="shared" ref="AR11" si="50">SUM(AR12:AR14)</f>
        <v>958160.02371794858</v>
      </c>
      <c r="AS11" s="12">
        <f t="shared" ref="AS11" si="51">SUM(AS12:AS14)</f>
        <v>1044568.2941181565</v>
      </c>
      <c r="AT11" s="12">
        <f t="shared" ref="AT11" si="52">SUM(AT12:AT14)</f>
        <v>1056083.6266112265</v>
      </c>
      <c r="AU11" s="12">
        <f t="shared" ref="AU11" si="53">SUM(AU12:AU14)</f>
        <v>1064634.6160862786</v>
      </c>
      <c r="AV11" s="12">
        <f t="shared" ref="AV11" si="54">SUM(AV12:AV14)</f>
        <v>1073185.6055613307</v>
      </c>
      <c r="AW11" s="12">
        <f t="shared" ref="AW11" si="55">SUM(AW12:AW14)</f>
        <v>1081736.5950363823</v>
      </c>
      <c r="AX11" s="12">
        <f t="shared" ref="AX11" si="56">SUM(AX12:AX14)</f>
        <v>1090287.5845114344</v>
      </c>
      <c r="AY11" s="12">
        <f t="shared" ref="AY11" si="57">SUM(AY12:AY14)</f>
        <v>1098838.5739864863</v>
      </c>
      <c r="AZ11" s="12">
        <f t="shared" ref="AZ11" si="58">SUM(AZ12:AZ14)</f>
        <v>1104425.2204435205</v>
      </c>
      <c r="BA11" s="12">
        <f t="shared" ref="BA11" si="59">SUM(BA12:BA14)</f>
        <v>1110011.8669005544</v>
      </c>
      <c r="BB11" s="12">
        <f t="shared" ref="BB11" si="60">SUM(BB12:BB14)</f>
        <v>1115598.5133575883</v>
      </c>
      <c r="BC11" s="12">
        <f t="shared" ref="BC11" si="61">SUM(BC12:BC14)</f>
        <v>1121185.1598146223</v>
      </c>
      <c r="BD11" s="12">
        <f t="shared" ref="BD11" si="62">SUM(BD12:BD14)</f>
        <v>1126771.8062716564</v>
      </c>
      <c r="BE11" s="12">
        <f t="shared" ref="BE11" si="63">SUM(BE12:BE14)</f>
        <v>1126771.8062716564</v>
      </c>
      <c r="BF11" s="12">
        <f t="shared" ref="BF11" si="64">SUM(BF12:BF14)</f>
        <v>1126771.8062716564</v>
      </c>
      <c r="BG11" s="12">
        <f t="shared" ref="BG11" si="65">SUM(BG12:BG14)</f>
        <v>1126771.8062716564</v>
      </c>
      <c r="BH11" s="12">
        <f t="shared" ref="BH11" si="66">SUM(BH12:BH14)</f>
        <v>1126771.8062716564</v>
      </c>
      <c r="BI11" s="12">
        <f t="shared" ref="BI11" si="67">SUM(BI12:BI14)</f>
        <v>1126771.8062716564</v>
      </c>
      <c r="BJ11" s="12">
        <f t="shared" ref="BJ11" si="68">SUM(BJ12:BJ14)</f>
        <v>1126771.8062716564</v>
      </c>
      <c r="BK11" s="12">
        <f t="shared" ref="BK11" si="69">SUM(BK12:BK14)</f>
        <v>1126771.8062716564</v>
      </c>
      <c r="BL11" s="12">
        <f t="shared" ref="BL11" si="70">SUM(BL12:BL14)</f>
        <v>1126771.8062716564</v>
      </c>
      <c r="BM11" s="12">
        <f t="shared" ref="BM11" si="71">SUM(BM12:BM14)</f>
        <v>1126771.8062716564</v>
      </c>
      <c r="BN11" s="12">
        <f t="shared" ref="BN11" si="72">SUM(BN12:BN14)</f>
        <v>1126771.8062716564</v>
      </c>
      <c r="BO11" s="12">
        <f t="shared" ref="BO11" si="73">SUM(BO12:BO14)</f>
        <v>1126771.8062716564</v>
      </c>
      <c r="BP11" s="12">
        <f t="shared" ref="BP11" si="74">SUM(BP12:BP14)</f>
        <v>1126771.8062716564</v>
      </c>
      <c r="BQ11" s="12">
        <f t="shared" ref="BQ11" si="75">SUM(BQ12:BQ14)</f>
        <v>1126771.8062716564</v>
      </c>
      <c r="BR11" s="12">
        <f t="shared" ref="BR11" si="76">SUM(BR12:BR14)</f>
        <v>1126771.8062716564</v>
      </c>
      <c r="BS11" s="12">
        <f t="shared" ref="BS11" si="77">SUM(BS12:BS14)</f>
        <v>1126771.8062716564</v>
      </c>
      <c r="BT11" s="12">
        <f t="shared" ref="BT11" si="78">SUM(BT12:BT14)</f>
        <v>1126771.8062716564</v>
      </c>
      <c r="BU11" s="12">
        <f t="shared" ref="BU11" si="79">SUM(BU12:BU14)</f>
        <v>1126771.8062716564</v>
      </c>
      <c r="BV11" s="12">
        <f t="shared" ref="BV11" si="80">SUM(BV12:BV14)</f>
        <v>1126771.8062716564</v>
      </c>
      <c r="BW11" s="12">
        <f t="shared" ref="BW11" si="81">SUM(BW12:BW14)</f>
        <v>1126771.8062716564</v>
      </c>
      <c r="BX11" s="12">
        <f t="shared" ref="BX11" si="82">SUM(BX12:BX14)</f>
        <v>1126771.8062716564</v>
      </c>
      <c r="BY11" s="12">
        <f t="shared" ref="BY11" si="83">SUM(BY12:BY14)</f>
        <v>1126771.8062716564</v>
      </c>
      <c r="BZ11" s="12">
        <f t="shared" ref="BZ11" si="84">SUM(BZ12:BZ14)</f>
        <v>1126771.8062716564</v>
      </c>
      <c r="CA11" s="12">
        <f t="shared" ref="CA11" si="85">SUM(CA12:CA14)</f>
        <v>1126771.8062716564</v>
      </c>
      <c r="CB11" s="12">
        <f t="shared" ref="CB11" si="86">SUM(CB12:CB14)</f>
        <v>1126771.8062716564</v>
      </c>
      <c r="CC11" s="12">
        <f t="shared" ref="CC11" si="87">SUM(CC12:CC14)</f>
        <v>1126771.8062716564</v>
      </c>
      <c r="CF11" s="12">
        <f t="shared" ref="CF11" si="88">SUM(CF12:CF14)</f>
        <v>0</v>
      </c>
      <c r="CG11" s="12">
        <f t="shared" ref="CG11" si="89">SUM(CG12:CG14)</f>
        <v>0</v>
      </c>
      <c r="CH11" s="12">
        <f t="shared" ref="CH11" si="90">SUM(CH12:CH14)</f>
        <v>68407.915800415794</v>
      </c>
      <c r="CI11" s="12">
        <f t="shared" ref="CI11" si="91">SUM(CI12:CI14)</f>
        <v>233512.0296257796</v>
      </c>
      <c r="CJ11" s="12">
        <f t="shared" ref="CJ11" si="92">SUM(CJ12:CJ14)</f>
        <v>456526.77642931388</v>
      </c>
      <c r="CK11" s="12">
        <f t="shared" ref="CK11" si="93">SUM(CK12:CK14)</f>
        <v>688809.41512474022</v>
      </c>
      <c r="CL11" s="12">
        <f t="shared" ref="CL11" si="94">SUM(CL12:CL14)</f>
        <v>1027992.706115731</v>
      </c>
      <c r="CM11" s="12">
        <f t="shared" ref="CM11" si="95">SUM(CM12:CM14)</f>
        <v>1410759.1544958418</v>
      </c>
      <c r="CN11" s="12">
        <f t="shared" ref="CN11" si="96">SUM(CN12:CN14)</f>
        <v>1802211.6849705474</v>
      </c>
      <c r="CO11" s="12">
        <f t="shared" ref="CO11" si="97">SUM(CO12:CO14)</f>
        <v>2109789.4116597367</v>
      </c>
      <c r="CP11" s="12">
        <f t="shared" ref="CP11" si="98">SUM(CP12:CP14)</f>
        <v>2781445.3056652807</v>
      </c>
      <c r="CQ11" s="12">
        <f t="shared" ref="CQ11" si="99">SUM(CQ12:CQ14)</f>
        <v>2951539.2597279968</v>
      </c>
      <c r="CR11" s="12">
        <f t="shared" ref="CR11" si="100">SUM(CR12:CR14)</f>
        <v>3193903.8482588362</v>
      </c>
      <c r="CS11" s="12">
        <f t="shared" ref="CS11" si="101">SUM(CS12:CS14)</f>
        <v>3270862.753534303</v>
      </c>
      <c r="CT11" s="12">
        <f t="shared" ref="CT11" si="102">SUM(CT12:CT14)</f>
        <v>3330035.6007016627</v>
      </c>
      <c r="CU11" s="12">
        <f t="shared" ref="CU11" si="103">SUM(CU12:CU14)</f>
        <v>3374728.7723579351</v>
      </c>
      <c r="CV11" s="12">
        <f t="shared" ref="CV11" si="104">SUM(CV12:CV14)</f>
        <v>3380315.4188149692</v>
      </c>
      <c r="CW11" s="12">
        <f t="shared" ref="CW11" si="105">SUM(CW12:CW14)</f>
        <v>3380315.4188149692</v>
      </c>
      <c r="CX11" s="12">
        <f t="shared" ref="CX11" si="106">SUM(CX12:CX14)</f>
        <v>3380315.4188149692</v>
      </c>
      <c r="CY11" s="12">
        <f t="shared" ref="CY11" si="107">SUM(CY12:CY14)</f>
        <v>3380315.4188149692</v>
      </c>
      <c r="CZ11" s="12">
        <f t="shared" ref="CZ11" si="108">SUM(CZ12:CZ14)</f>
        <v>3380315.4188149692</v>
      </c>
      <c r="DA11" s="12">
        <f t="shared" ref="DA11" si="109">SUM(DA12:DA14)</f>
        <v>3380315.4188149692</v>
      </c>
      <c r="DB11" s="12">
        <f t="shared" ref="DB11" si="110">SUM(DB12:DB14)</f>
        <v>3380315.4188149692</v>
      </c>
      <c r="DC11" s="12">
        <f t="shared" ref="DC11" si="111">SUM(DC12:DC14)</f>
        <v>3380315.4188149692</v>
      </c>
      <c r="DF11" s="12">
        <f t="shared" ref="DF11" si="112">SUM(DF12:DF14)</f>
        <v>301919.94542619539</v>
      </c>
      <c r="DG11" s="12">
        <f t="shared" ref="DG11" si="113">SUM(DG12:DG14)</f>
        <v>3584088.0521656275</v>
      </c>
      <c r="DH11" s="12">
        <f t="shared" ref="DH11" si="114">SUM(DH12:DH14)</f>
        <v>9644985.6620235629</v>
      </c>
      <c r="DI11" s="12">
        <f t="shared" ref="DI11" si="115">SUM(DI12:DI14)</f>
        <v>13169530.974852741</v>
      </c>
      <c r="DJ11" s="12">
        <f t="shared" ref="DJ11" si="116">SUM(DJ12:DJ14)</f>
        <v>13521261.675259881</v>
      </c>
      <c r="DK11" s="12">
        <f>SUM(DK12:DK14)</f>
        <v>13521261.675259881</v>
      </c>
    </row>
    <row r="12" spans="1:115" ht="3.6" customHeight="1" outlineLevel="1">
      <c r="C12" s="7"/>
    </row>
    <row r="13" spans="1:115" outlineLevel="1">
      <c r="D13" t="str">
        <f>C11</f>
        <v>COGS</v>
      </c>
      <c r="E13" t="s">
        <v>9</v>
      </c>
      <c r="F13" s="17" t="s">
        <v>9</v>
      </c>
      <c r="J13" s="18">
        <f>COGS!H94</f>
        <v>0</v>
      </c>
      <c r="K13" s="18">
        <f>COGS!I94</f>
        <v>0</v>
      </c>
      <c r="L13" s="18">
        <f>COGS!J94</f>
        <v>0</v>
      </c>
      <c r="M13" s="18">
        <f>COGS!K94</f>
        <v>0</v>
      </c>
      <c r="N13" s="18">
        <f>COGS!L94</f>
        <v>0</v>
      </c>
      <c r="O13" s="18">
        <f>COGS!M94</f>
        <v>0</v>
      </c>
      <c r="P13" s="18">
        <f>COGS!N94</f>
        <v>0</v>
      </c>
      <c r="Q13" s="18">
        <f>COGS!O94</f>
        <v>27363.166320166318</v>
      </c>
      <c r="R13" s="18">
        <f>COGS!P94</f>
        <v>41044.749480249477</v>
      </c>
      <c r="S13" s="18">
        <f>COGS!Q94</f>
        <v>54726.332640332635</v>
      </c>
      <c r="T13" s="18">
        <f>COGS!R94</f>
        <v>68407.91580041578</v>
      </c>
      <c r="U13" s="18">
        <f>COGS!S94</f>
        <v>110377.78118503117</v>
      </c>
      <c r="V13" s="18">
        <f>COGS!T94</f>
        <v>124059.36434511431</v>
      </c>
      <c r="W13" s="18">
        <f>COGS!U94</f>
        <v>151653.80964137212</v>
      </c>
      <c r="X13" s="18">
        <f>COGS!V94</f>
        <v>180813.60244282742</v>
      </c>
      <c r="Y13" s="18">
        <f>COGS!W94</f>
        <v>200879.92441094943</v>
      </c>
      <c r="Z13" s="18">
        <f>COGS!X94</f>
        <v>220946.24637907138</v>
      </c>
      <c r="AA13" s="18">
        <f>COGS!Y94</f>
        <v>266983.24433471932</v>
      </c>
      <c r="AB13" s="18">
        <f>COGS!Z94</f>
        <v>293434.30511088012</v>
      </c>
      <c r="AC13" s="18">
        <f>COGS!AA94</f>
        <v>360894.46169438667</v>
      </c>
      <c r="AD13" s="18">
        <f>COGS!AB94</f>
        <v>373663.93931046437</v>
      </c>
      <c r="AE13" s="18">
        <f>COGS!AC94</f>
        <v>404620.3585932086</v>
      </c>
      <c r="AF13" s="18">
        <f>COGS!AD94</f>
        <v>481173.98601004854</v>
      </c>
      <c r="AG13" s="18">
        <f>COGS!AE94</f>
        <v>524964.8098925848</v>
      </c>
      <c r="AH13" s="18">
        <f>COGS!AF94</f>
        <v>544119.02631670132</v>
      </c>
      <c r="AI13" s="18">
        <f>COGS!AG94</f>
        <v>584168.91643277905</v>
      </c>
      <c r="AJ13" s="18">
        <f>COGS!AH94</f>
        <v>673923.74222106708</v>
      </c>
      <c r="AK13" s="18">
        <f>COGS!AI94</f>
        <v>689657.56285516289</v>
      </c>
      <c r="AL13" s="18">
        <f>COGS!AJ94</f>
        <v>705391.38348925859</v>
      </c>
      <c r="AM13" s="18">
        <f>COGS!AK94</f>
        <v>714740.46531531517</v>
      </c>
      <c r="AN13" s="18">
        <f>COGS!AL94</f>
        <v>914835.01037768531</v>
      </c>
      <c r="AO13" s="18">
        <f>COGS!AM94</f>
        <v>927148.43522176018</v>
      </c>
      <c r="AP13" s="18">
        <f>COGS!AN94</f>
        <v>939461.86006583506</v>
      </c>
      <c r="AQ13" s="18">
        <f>COGS!AO94</f>
        <v>948810.94189189177</v>
      </c>
      <c r="AR13" s="18">
        <f>COGS!AP94</f>
        <v>958160.02371794858</v>
      </c>
      <c r="AS13" s="18">
        <f>COGS!AQ94</f>
        <v>1044568.2941181565</v>
      </c>
      <c r="AT13" s="18">
        <f>COGS!AR94</f>
        <v>1056083.6266112265</v>
      </c>
      <c r="AU13" s="18">
        <f>COGS!AS94</f>
        <v>1064634.6160862786</v>
      </c>
      <c r="AV13" s="18">
        <f>COGS!AT94</f>
        <v>1073185.6055613307</v>
      </c>
      <c r="AW13" s="18">
        <f>COGS!AU94</f>
        <v>1081736.5950363823</v>
      </c>
      <c r="AX13" s="18">
        <f>COGS!AV94</f>
        <v>1090287.5845114344</v>
      </c>
      <c r="AY13" s="18">
        <f>COGS!AW94</f>
        <v>1098838.5739864863</v>
      </c>
      <c r="AZ13" s="18">
        <f>COGS!AX94</f>
        <v>1104425.2204435205</v>
      </c>
      <c r="BA13" s="18">
        <f>COGS!AY94</f>
        <v>1110011.8669005544</v>
      </c>
      <c r="BB13" s="18">
        <f>COGS!AZ94</f>
        <v>1115598.5133575883</v>
      </c>
      <c r="BC13" s="18">
        <f>COGS!BA94</f>
        <v>1121185.1598146223</v>
      </c>
      <c r="BD13" s="18">
        <f>COGS!BB94</f>
        <v>1126771.8062716564</v>
      </c>
      <c r="BE13" s="18">
        <f>COGS!BC94</f>
        <v>1126771.8062716564</v>
      </c>
      <c r="BF13" s="18">
        <f>COGS!BD94</f>
        <v>1126771.8062716564</v>
      </c>
      <c r="BG13" s="18">
        <f>COGS!BE94</f>
        <v>1126771.8062716564</v>
      </c>
      <c r="BH13" s="18">
        <f>COGS!BF94</f>
        <v>1126771.8062716564</v>
      </c>
      <c r="BI13" s="18">
        <f>COGS!BG94</f>
        <v>1126771.8062716564</v>
      </c>
      <c r="BJ13" s="18">
        <f>COGS!BH94</f>
        <v>1126771.8062716564</v>
      </c>
      <c r="BK13" s="18">
        <f>COGS!BI94</f>
        <v>1126771.8062716564</v>
      </c>
      <c r="BL13" s="18">
        <f>COGS!BJ94</f>
        <v>1126771.8062716564</v>
      </c>
      <c r="BM13" s="18">
        <f>COGS!BK94</f>
        <v>1126771.8062716564</v>
      </c>
      <c r="BN13" s="18">
        <f>COGS!BL94</f>
        <v>1126771.8062716564</v>
      </c>
      <c r="BO13" s="18">
        <f>COGS!BM94</f>
        <v>1126771.8062716564</v>
      </c>
      <c r="BP13" s="18">
        <f>COGS!BN94</f>
        <v>1126771.8062716564</v>
      </c>
      <c r="BQ13" s="18">
        <f>COGS!BO94</f>
        <v>1126771.8062716564</v>
      </c>
      <c r="BR13" s="18">
        <f>COGS!BP94</f>
        <v>1126771.8062716564</v>
      </c>
      <c r="BS13" s="18">
        <f>COGS!BQ94</f>
        <v>1126771.8062716564</v>
      </c>
      <c r="BT13" s="18">
        <f>COGS!BR94</f>
        <v>1126771.8062716564</v>
      </c>
      <c r="BU13" s="18">
        <f>COGS!BS94</f>
        <v>1126771.8062716564</v>
      </c>
      <c r="BV13" s="18">
        <f>COGS!BT94</f>
        <v>1126771.8062716564</v>
      </c>
      <c r="BW13" s="18">
        <f>COGS!BU94</f>
        <v>1126771.8062716564</v>
      </c>
      <c r="BX13" s="18">
        <f>COGS!BV94</f>
        <v>1126771.8062716564</v>
      </c>
      <c r="BY13" s="18">
        <f>COGS!BW94</f>
        <v>1126771.8062716564</v>
      </c>
      <c r="BZ13" s="18">
        <f>COGS!BX94</f>
        <v>1126771.8062716564</v>
      </c>
      <c r="CA13" s="18">
        <f>COGS!BY94</f>
        <v>1126771.8062716564</v>
      </c>
      <c r="CB13" s="18">
        <f>COGS!BZ94</f>
        <v>1126771.8062716564</v>
      </c>
      <c r="CC13" s="18">
        <f>COGS!CA94</f>
        <v>1126771.8062716564</v>
      </c>
      <c r="CF13" s="11">
        <f>SUMIFS($J13:$CC13,$J$5:$CC$5,"&gt;=" &amp; EOMONTH(CF$4,-2),$J$5:$CC$5,"&lt;=" &amp; CF$4)</f>
        <v>0</v>
      </c>
      <c r="CG13" s="11">
        <f t="shared" ref="CG13:DC13" si="117">SUMIFS($J13:$CC13,$J$5:$CC$5,"&gt;=" &amp; EOMONTH(CG$4,-2),$J$5:$CC$5,"&lt;=" &amp; CG$4)</f>
        <v>0</v>
      </c>
      <c r="CH13" s="11">
        <f t="shared" si="117"/>
        <v>68407.915800415794</v>
      </c>
      <c r="CI13" s="11">
        <f t="shared" si="117"/>
        <v>233512.0296257796</v>
      </c>
      <c r="CJ13" s="11">
        <f t="shared" si="117"/>
        <v>456526.77642931388</v>
      </c>
      <c r="CK13" s="11">
        <f t="shared" si="117"/>
        <v>688809.41512474022</v>
      </c>
      <c r="CL13" s="11">
        <f t="shared" si="117"/>
        <v>1027992.706115731</v>
      </c>
      <c r="CM13" s="11">
        <f t="shared" si="117"/>
        <v>1410759.1544958418</v>
      </c>
      <c r="CN13" s="11">
        <f t="shared" si="117"/>
        <v>1802211.6849705474</v>
      </c>
      <c r="CO13" s="11">
        <f t="shared" si="117"/>
        <v>2109789.4116597367</v>
      </c>
      <c r="CP13" s="11">
        <f t="shared" si="117"/>
        <v>2781445.3056652807</v>
      </c>
      <c r="CQ13" s="11">
        <f t="shared" si="117"/>
        <v>2951539.2597279968</v>
      </c>
      <c r="CR13" s="11">
        <f t="shared" si="117"/>
        <v>3193903.8482588362</v>
      </c>
      <c r="CS13" s="11">
        <f t="shared" si="117"/>
        <v>3270862.753534303</v>
      </c>
      <c r="CT13" s="11">
        <f t="shared" si="117"/>
        <v>3330035.6007016627</v>
      </c>
      <c r="CU13" s="11">
        <f t="shared" si="117"/>
        <v>3374728.7723579351</v>
      </c>
      <c r="CV13" s="11">
        <f t="shared" si="117"/>
        <v>3380315.4188149692</v>
      </c>
      <c r="CW13" s="11">
        <f t="shared" si="117"/>
        <v>3380315.4188149692</v>
      </c>
      <c r="CX13" s="11">
        <f t="shared" si="117"/>
        <v>3380315.4188149692</v>
      </c>
      <c r="CY13" s="11">
        <f t="shared" si="117"/>
        <v>3380315.4188149692</v>
      </c>
      <c r="CZ13" s="11">
        <f t="shared" si="117"/>
        <v>3380315.4188149692</v>
      </c>
      <c r="DA13" s="11">
        <f t="shared" si="117"/>
        <v>3380315.4188149692</v>
      </c>
      <c r="DB13" s="11">
        <f t="shared" si="117"/>
        <v>3380315.4188149692</v>
      </c>
      <c r="DC13" s="11">
        <f t="shared" si="117"/>
        <v>3380315.4188149692</v>
      </c>
      <c r="DF13" s="11">
        <f t="shared" ref="DF13:DK13" si="118">SUMIFS($J13:$CC13,$J$5:$CC$5,"&gt;=" &amp; EOMONTH(DF$4,-11),$J$5:$CC$5,"&lt;=" &amp; DF$4)</f>
        <v>301919.94542619539</v>
      </c>
      <c r="DG13" s="11">
        <f t="shared" si="118"/>
        <v>3584088.0521656275</v>
      </c>
      <c r="DH13" s="11">
        <f t="shared" si="118"/>
        <v>9644985.6620235629</v>
      </c>
      <c r="DI13" s="11">
        <f t="shared" si="118"/>
        <v>13169530.974852741</v>
      </c>
      <c r="DJ13" s="11">
        <f t="shared" si="118"/>
        <v>13521261.675259881</v>
      </c>
      <c r="DK13" s="11">
        <f t="shared" si="118"/>
        <v>13521261.675259881</v>
      </c>
    </row>
    <row r="14" spans="1:115" outlineLevel="1">
      <c r="DK14" s="114"/>
    </row>
    <row r="15" spans="1:115" ht="16.2" customHeight="1" outlineLevel="1">
      <c r="C15" s="7" t="s">
        <v>136</v>
      </c>
      <c r="J15" s="12">
        <f t="shared" ref="J15:BU15" si="119">J7-J11</f>
        <v>0</v>
      </c>
      <c r="K15" s="12">
        <f t="shared" si="119"/>
        <v>0</v>
      </c>
      <c r="L15" s="12">
        <f t="shared" si="119"/>
        <v>0</v>
      </c>
      <c r="M15" s="12">
        <f t="shared" si="119"/>
        <v>0</v>
      </c>
      <c r="N15" s="12">
        <f t="shared" si="119"/>
        <v>0</v>
      </c>
      <c r="O15" s="12">
        <f t="shared" si="119"/>
        <v>0</v>
      </c>
      <c r="P15" s="12">
        <f t="shared" si="119"/>
        <v>0</v>
      </c>
      <c r="Q15" s="12">
        <f t="shared" si="119"/>
        <v>4000.0000000000036</v>
      </c>
      <c r="R15" s="12">
        <f t="shared" si="119"/>
        <v>6000</v>
      </c>
      <c r="S15" s="12">
        <f t="shared" si="119"/>
        <v>8000.0000000000073</v>
      </c>
      <c r="T15" s="12">
        <f t="shared" si="119"/>
        <v>10000.000000000015</v>
      </c>
      <c r="U15" s="12">
        <f t="shared" si="119"/>
        <v>15000</v>
      </c>
      <c r="V15" s="12">
        <f t="shared" si="119"/>
        <v>17000.000000000015</v>
      </c>
      <c r="W15" s="12">
        <f t="shared" si="119"/>
        <v>20750</v>
      </c>
      <c r="X15" s="12">
        <f t="shared" si="119"/>
        <v>24766.666666666657</v>
      </c>
      <c r="Y15" s="12">
        <f t="shared" si="119"/>
        <v>27700</v>
      </c>
      <c r="Z15" s="12">
        <f t="shared" si="119"/>
        <v>30633.333333333372</v>
      </c>
      <c r="AA15" s="12">
        <f t="shared" si="119"/>
        <v>36833.333333333314</v>
      </c>
      <c r="AB15" s="12">
        <f t="shared" si="119"/>
        <v>40700.000000000058</v>
      </c>
      <c r="AC15" s="12">
        <f t="shared" si="119"/>
        <v>48366.666666666628</v>
      </c>
      <c r="AD15" s="12">
        <f t="shared" si="119"/>
        <v>50233.333333333314</v>
      </c>
      <c r="AE15" s="12">
        <f t="shared" si="119"/>
        <v>54266.66666666657</v>
      </c>
      <c r="AF15" s="12">
        <f t="shared" si="119"/>
        <v>63016.666666666744</v>
      </c>
      <c r="AG15" s="12">
        <f t="shared" si="119"/>
        <v>68566.666666666861</v>
      </c>
      <c r="AH15" s="12">
        <f t="shared" si="119"/>
        <v>71366.666666666744</v>
      </c>
      <c r="AI15" s="12">
        <f t="shared" si="119"/>
        <v>76483.333333333139</v>
      </c>
      <c r="AJ15" s="12">
        <f t="shared" si="119"/>
        <v>86633.333333333372</v>
      </c>
      <c r="AK15" s="12">
        <f t="shared" si="119"/>
        <v>88933.333333333023</v>
      </c>
      <c r="AL15" s="12">
        <f t="shared" si="119"/>
        <v>91233.333333333139</v>
      </c>
      <c r="AM15" s="12">
        <f t="shared" si="119"/>
        <v>92599.999999999767</v>
      </c>
      <c r="AN15" s="12">
        <f t="shared" si="119"/>
        <v>114433.3333333336</v>
      </c>
      <c r="AO15" s="12">
        <f t="shared" si="119"/>
        <v>116233.33333333337</v>
      </c>
      <c r="AP15" s="12">
        <f t="shared" si="119"/>
        <v>118033.33333333349</v>
      </c>
      <c r="AQ15" s="12">
        <f t="shared" si="119"/>
        <v>119400.00000000012</v>
      </c>
      <c r="AR15" s="12">
        <f t="shared" si="119"/>
        <v>120766.66666666663</v>
      </c>
      <c r="AS15" s="12">
        <f t="shared" si="119"/>
        <v>130616.6666666664</v>
      </c>
      <c r="AT15" s="12">
        <f t="shared" si="119"/>
        <v>132300.00000000023</v>
      </c>
      <c r="AU15" s="12">
        <f t="shared" si="119"/>
        <v>133549.99999999977</v>
      </c>
      <c r="AV15" s="12">
        <f t="shared" si="119"/>
        <v>134799.99999999977</v>
      </c>
      <c r="AW15" s="12">
        <f t="shared" si="119"/>
        <v>136050</v>
      </c>
      <c r="AX15" s="12">
        <f t="shared" si="119"/>
        <v>137299.99999999977</v>
      </c>
      <c r="AY15" s="12">
        <f t="shared" si="119"/>
        <v>138550</v>
      </c>
      <c r="AZ15" s="12">
        <f t="shared" si="119"/>
        <v>139366.66666666651</v>
      </c>
      <c r="BA15" s="12">
        <f t="shared" si="119"/>
        <v>140183.33333333326</v>
      </c>
      <c r="BB15" s="12">
        <f t="shared" si="119"/>
        <v>141000</v>
      </c>
      <c r="BC15" s="12">
        <f t="shared" si="119"/>
        <v>141816.66666666651</v>
      </c>
      <c r="BD15" s="12">
        <f t="shared" si="119"/>
        <v>142633.33333333302</v>
      </c>
      <c r="BE15" s="12">
        <f t="shared" si="119"/>
        <v>142633.33333333302</v>
      </c>
      <c r="BF15" s="12">
        <f t="shared" si="119"/>
        <v>142633.33333333302</v>
      </c>
      <c r="BG15" s="12">
        <f t="shared" si="119"/>
        <v>142633.33333333302</v>
      </c>
      <c r="BH15" s="12">
        <f t="shared" si="119"/>
        <v>142633.33333333302</v>
      </c>
      <c r="BI15" s="12">
        <f t="shared" si="119"/>
        <v>142633.33333333302</v>
      </c>
      <c r="BJ15" s="12">
        <f t="shared" si="119"/>
        <v>142633.33333333302</v>
      </c>
      <c r="BK15" s="12">
        <f t="shared" si="119"/>
        <v>142633.33333333302</v>
      </c>
      <c r="BL15" s="12">
        <f t="shared" si="119"/>
        <v>142633.33333333302</v>
      </c>
      <c r="BM15" s="12">
        <f t="shared" si="119"/>
        <v>142633.33333333302</v>
      </c>
      <c r="BN15" s="12">
        <f t="shared" si="119"/>
        <v>142633.33333333302</v>
      </c>
      <c r="BO15" s="12">
        <f t="shared" si="119"/>
        <v>142633.33333333302</v>
      </c>
      <c r="BP15" s="12">
        <f t="shared" si="119"/>
        <v>142633.33333333302</v>
      </c>
      <c r="BQ15" s="12">
        <f t="shared" si="119"/>
        <v>142633.33333333302</v>
      </c>
      <c r="BR15" s="12">
        <f t="shared" si="119"/>
        <v>142633.33333333302</v>
      </c>
      <c r="BS15" s="12">
        <f t="shared" si="119"/>
        <v>142633.33333333302</v>
      </c>
      <c r="BT15" s="12">
        <f t="shared" si="119"/>
        <v>142633.33333333302</v>
      </c>
      <c r="BU15" s="12">
        <f t="shared" si="119"/>
        <v>142633.33333333302</v>
      </c>
      <c r="BV15" s="12">
        <f t="shared" ref="BV15:CC15" si="120">BV7-BV11</f>
        <v>142633.33333333302</v>
      </c>
      <c r="BW15" s="12">
        <f t="shared" si="120"/>
        <v>142633.33333333302</v>
      </c>
      <c r="BX15" s="12">
        <f t="shared" si="120"/>
        <v>142633.33333333302</v>
      </c>
      <c r="BY15" s="12">
        <f t="shared" si="120"/>
        <v>142633.33333333302</v>
      </c>
      <c r="BZ15" s="12">
        <f t="shared" si="120"/>
        <v>142633.33333333302</v>
      </c>
      <c r="CA15" s="12">
        <f t="shared" si="120"/>
        <v>142633.33333333302</v>
      </c>
      <c r="CB15" s="12">
        <f t="shared" si="120"/>
        <v>142633.33333333302</v>
      </c>
      <c r="CC15" s="12">
        <f t="shared" si="120"/>
        <v>142633.33333333302</v>
      </c>
      <c r="CF15" s="12">
        <f t="shared" ref="CF15:DC15" si="121">CF7-CF11</f>
        <v>0</v>
      </c>
      <c r="CG15" s="12">
        <f t="shared" si="121"/>
        <v>0</v>
      </c>
      <c r="CH15" s="12">
        <f t="shared" si="121"/>
        <v>10000</v>
      </c>
      <c r="CI15" s="12">
        <f t="shared" si="121"/>
        <v>33000</v>
      </c>
      <c r="CJ15" s="12">
        <f t="shared" si="121"/>
        <v>62516.666666666686</v>
      </c>
      <c r="CK15" s="12">
        <f t="shared" si="121"/>
        <v>95166.666666666628</v>
      </c>
      <c r="CL15" s="12">
        <f t="shared" si="121"/>
        <v>139300</v>
      </c>
      <c r="CM15" s="12">
        <f t="shared" si="121"/>
        <v>185850.00000000047</v>
      </c>
      <c r="CN15" s="12">
        <f t="shared" si="121"/>
        <v>234483.33333333326</v>
      </c>
      <c r="CO15" s="12">
        <f t="shared" si="121"/>
        <v>272766.66666666605</v>
      </c>
      <c r="CP15" s="12">
        <f t="shared" si="121"/>
        <v>348700.00000000047</v>
      </c>
      <c r="CQ15" s="12">
        <f t="shared" si="121"/>
        <v>370783.33333333302</v>
      </c>
      <c r="CR15" s="12">
        <f t="shared" si="121"/>
        <v>400649.99999999953</v>
      </c>
      <c r="CS15" s="12">
        <f t="shared" si="121"/>
        <v>411900</v>
      </c>
      <c r="CT15" s="12">
        <f t="shared" si="121"/>
        <v>420550</v>
      </c>
      <c r="CU15" s="12">
        <f t="shared" si="121"/>
        <v>427083.33333333256</v>
      </c>
      <c r="CV15" s="12">
        <f t="shared" si="121"/>
        <v>427899.99999999907</v>
      </c>
      <c r="CW15" s="12">
        <f t="shared" si="121"/>
        <v>427899.99999999907</v>
      </c>
      <c r="CX15" s="12">
        <f t="shared" si="121"/>
        <v>427899.99999999907</v>
      </c>
      <c r="CY15" s="12">
        <f t="shared" si="121"/>
        <v>427899.99999999907</v>
      </c>
      <c r="CZ15" s="12">
        <f t="shared" si="121"/>
        <v>427899.99999999907</v>
      </c>
      <c r="DA15" s="12">
        <f t="shared" si="121"/>
        <v>427899.99999999907</v>
      </c>
      <c r="DB15" s="12">
        <f t="shared" si="121"/>
        <v>427899.99999999907</v>
      </c>
      <c r="DC15" s="12">
        <f t="shared" si="121"/>
        <v>427899.99999999907</v>
      </c>
      <c r="DF15" s="12">
        <f>DF7-DF11</f>
        <v>43000</v>
      </c>
      <c r="DG15" s="12">
        <f t="shared" ref="DG15:DK15" si="122">DG7-DG11</f>
        <v>482833.33333333302</v>
      </c>
      <c r="DH15" s="12">
        <f t="shared" si="122"/>
        <v>1226733.3333333302</v>
      </c>
      <c r="DI15" s="12">
        <f t="shared" si="122"/>
        <v>1660183.3333333302</v>
      </c>
      <c r="DJ15" s="12">
        <f t="shared" si="122"/>
        <v>1711599.9999999925</v>
      </c>
      <c r="DK15" s="12">
        <f t="shared" si="122"/>
        <v>1711599.9999999925</v>
      </c>
    </row>
    <row r="16" spans="1:115" ht="16.2" customHeight="1" outlineLevel="1">
      <c r="C16" s="92" t="s">
        <v>137</v>
      </c>
      <c r="J16" s="93">
        <f t="shared" ref="J16:BU16" si="123">IFERROR(J15/J7,0)</f>
        <v>0</v>
      </c>
      <c r="K16" s="93">
        <f t="shared" si="123"/>
        <v>0</v>
      </c>
      <c r="L16" s="93">
        <f t="shared" si="123"/>
        <v>0</v>
      </c>
      <c r="M16" s="93">
        <f t="shared" si="123"/>
        <v>0</v>
      </c>
      <c r="N16" s="93">
        <f t="shared" si="123"/>
        <v>0</v>
      </c>
      <c r="O16" s="93">
        <f t="shared" si="123"/>
        <v>0</v>
      </c>
      <c r="P16" s="93">
        <f t="shared" si="123"/>
        <v>0</v>
      </c>
      <c r="Q16" s="93">
        <f t="shared" si="123"/>
        <v>0.12753814328459651</v>
      </c>
      <c r="R16" s="93">
        <f t="shared" si="123"/>
        <v>0.12753814328459639</v>
      </c>
      <c r="S16" s="93">
        <f t="shared" si="123"/>
        <v>0.12753814328459651</v>
      </c>
      <c r="T16" s="93">
        <f t="shared" si="123"/>
        <v>0.12753814328459659</v>
      </c>
      <c r="U16" s="93">
        <f t="shared" si="123"/>
        <v>0.11963842283875771</v>
      </c>
      <c r="V16" s="93">
        <f t="shared" si="123"/>
        <v>0.12051663552380681</v>
      </c>
      <c r="W16" s="93">
        <f t="shared" si="123"/>
        <v>0.12035696915957579</v>
      </c>
      <c r="X16" s="93">
        <f t="shared" si="123"/>
        <v>0.12047200236650962</v>
      </c>
      <c r="Y16" s="93">
        <f t="shared" si="123"/>
        <v>0.12118299571313147</v>
      </c>
      <c r="Z16" s="93">
        <f t="shared" si="123"/>
        <v>0.12176398962249685</v>
      </c>
      <c r="AA16" s="93">
        <f t="shared" si="123"/>
        <v>0.12123542966630707</v>
      </c>
      <c r="AB16" s="93">
        <f t="shared" si="123"/>
        <v>0.12180730735353272</v>
      </c>
      <c r="AC16" s="93">
        <f t="shared" si="123"/>
        <v>0.11818045574071033</v>
      </c>
      <c r="AD16" s="93">
        <f t="shared" si="123"/>
        <v>0.1185035539861672</v>
      </c>
      <c r="AE16" s="93">
        <f t="shared" si="123"/>
        <v>0.1182571388588171</v>
      </c>
      <c r="AF16" s="93">
        <f t="shared" si="123"/>
        <v>0.11579887739105058</v>
      </c>
      <c r="AG16" s="93">
        <f t="shared" si="123"/>
        <v>0.11552321885968574</v>
      </c>
      <c r="AH16" s="93">
        <f t="shared" si="123"/>
        <v>0.11595178812482201</v>
      </c>
      <c r="AI16" s="93">
        <f t="shared" si="123"/>
        <v>0.11576942841019644</v>
      </c>
      <c r="AJ16" s="93">
        <f t="shared" si="123"/>
        <v>0.11390773436718457</v>
      </c>
      <c r="AK16" s="93">
        <f t="shared" si="123"/>
        <v>0.11422344361935921</v>
      </c>
      <c r="AL16" s="93">
        <f t="shared" si="123"/>
        <v>0.11452485895394431</v>
      </c>
      <c r="AM16" s="93">
        <f t="shared" si="123"/>
        <v>0.11469758296313552</v>
      </c>
      <c r="AN16" s="93">
        <f t="shared" si="123"/>
        <v>0.11117929938537226</v>
      </c>
      <c r="AO16" s="93">
        <f t="shared" si="123"/>
        <v>0.11140057919000902</v>
      </c>
      <c r="AP16" s="93">
        <f t="shared" si="123"/>
        <v>0.11161595255476486</v>
      </c>
      <c r="AQ16" s="93">
        <f t="shared" si="123"/>
        <v>0.11177567586841286</v>
      </c>
      <c r="AR16" s="93">
        <f t="shared" si="123"/>
        <v>0.11193222648298355</v>
      </c>
      <c r="AS16" s="93">
        <f t="shared" si="123"/>
        <v>0.11114562475292124</v>
      </c>
      <c r="AT16" s="93">
        <f t="shared" si="123"/>
        <v>0.11132768664716841</v>
      </c>
      <c r="AU16" s="93">
        <f t="shared" si="123"/>
        <v>0.11146028600853206</v>
      </c>
      <c r="AV16" s="93">
        <f t="shared" si="123"/>
        <v>0.11159073368044024</v>
      </c>
      <c r="AW16" s="93">
        <f t="shared" si="123"/>
        <v>0.11171908161457091</v>
      </c>
      <c r="AX16" s="93">
        <f t="shared" si="123"/>
        <v>0.11184538010348451</v>
      </c>
      <c r="AY16" s="93">
        <f t="shared" si="123"/>
        <v>0.11196967784633279</v>
      </c>
      <c r="AZ16" s="93">
        <f t="shared" si="123"/>
        <v>0.11204982771713487</v>
      </c>
      <c r="BA16" s="93">
        <f t="shared" si="123"/>
        <v>0.11212915655659822</v>
      </c>
      <c r="BB16" s="93">
        <f t="shared" si="123"/>
        <v>0.11220767691603646</v>
      </c>
      <c r="BC16" s="93">
        <f t="shared" si="123"/>
        <v>0.11228540109222677</v>
      </c>
      <c r="BD16" s="93">
        <f t="shared" si="123"/>
        <v>0.11236234113383008</v>
      </c>
      <c r="BE16" s="93">
        <f t="shared" si="123"/>
        <v>0.11236234113383008</v>
      </c>
      <c r="BF16" s="93">
        <f t="shared" si="123"/>
        <v>0.11236234113383008</v>
      </c>
      <c r="BG16" s="93">
        <f t="shared" si="123"/>
        <v>0.11236234113383008</v>
      </c>
      <c r="BH16" s="93">
        <f t="shared" si="123"/>
        <v>0.11236234113383008</v>
      </c>
      <c r="BI16" s="93">
        <f t="shared" si="123"/>
        <v>0.11236234113383008</v>
      </c>
      <c r="BJ16" s="93">
        <f t="shared" si="123"/>
        <v>0.11236234113383008</v>
      </c>
      <c r="BK16" s="93">
        <f t="shared" si="123"/>
        <v>0.11236234113383008</v>
      </c>
      <c r="BL16" s="93">
        <f t="shared" si="123"/>
        <v>0.11236234113383008</v>
      </c>
      <c r="BM16" s="93">
        <f t="shared" si="123"/>
        <v>0.11236234113383008</v>
      </c>
      <c r="BN16" s="93">
        <f t="shared" si="123"/>
        <v>0.11236234113383008</v>
      </c>
      <c r="BO16" s="93">
        <f t="shared" si="123"/>
        <v>0.11236234113383008</v>
      </c>
      <c r="BP16" s="93">
        <f t="shared" si="123"/>
        <v>0.11236234113383008</v>
      </c>
      <c r="BQ16" s="93">
        <f t="shared" si="123"/>
        <v>0.11236234113383008</v>
      </c>
      <c r="BR16" s="93">
        <f t="shared" si="123"/>
        <v>0.11236234113383008</v>
      </c>
      <c r="BS16" s="93">
        <f t="shared" si="123"/>
        <v>0.11236234113383008</v>
      </c>
      <c r="BT16" s="93">
        <f t="shared" si="123"/>
        <v>0.11236234113383008</v>
      </c>
      <c r="BU16" s="93">
        <f t="shared" si="123"/>
        <v>0.11236234113383008</v>
      </c>
      <c r="BV16" s="93">
        <f t="shared" ref="BV16:CC16" si="124">IFERROR(BV15/BV7,0)</f>
        <v>0.11236234113383008</v>
      </c>
      <c r="BW16" s="93">
        <f t="shared" si="124"/>
        <v>0.11236234113383008</v>
      </c>
      <c r="BX16" s="93">
        <f t="shared" si="124"/>
        <v>0.11236234113383008</v>
      </c>
      <c r="BY16" s="93">
        <f t="shared" si="124"/>
        <v>0.11236234113383008</v>
      </c>
      <c r="BZ16" s="93">
        <f t="shared" si="124"/>
        <v>0.11236234113383008</v>
      </c>
      <c r="CA16" s="93">
        <f t="shared" si="124"/>
        <v>0.11236234113383008</v>
      </c>
      <c r="CB16" s="93">
        <f t="shared" si="124"/>
        <v>0.11236234113383008</v>
      </c>
      <c r="CC16" s="93">
        <f t="shared" si="124"/>
        <v>0.11236234113383008</v>
      </c>
      <c r="CF16" s="93">
        <f t="shared" ref="CF16:DC16" si="125">IFERROR(CF15/CF7,0)</f>
        <v>0</v>
      </c>
      <c r="CG16" s="93">
        <f t="shared" si="125"/>
        <v>0</v>
      </c>
      <c r="CH16" s="93">
        <f t="shared" si="125"/>
        <v>0.12753814328459639</v>
      </c>
      <c r="CI16" s="93">
        <f t="shared" si="125"/>
        <v>0.12382180288948549</v>
      </c>
      <c r="CJ16" s="93">
        <f t="shared" si="125"/>
        <v>0.12044592316544536</v>
      </c>
      <c r="CK16" s="93">
        <f t="shared" si="125"/>
        <v>0.1213897577706812</v>
      </c>
      <c r="CL16" s="93">
        <f t="shared" si="125"/>
        <v>0.11933596369631486</v>
      </c>
      <c r="CM16" s="93">
        <f t="shared" si="125"/>
        <v>0.11640294024161843</v>
      </c>
      <c r="CN16" s="93">
        <f t="shared" si="125"/>
        <v>0.11512933022667593</v>
      </c>
      <c r="CO16" s="93">
        <f t="shared" si="125"/>
        <v>0.11448488837176402</v>
      </c>
      <c r="CP16" s="93">
        <f t="shared" si="125"/>
        <v>0.11140057919000912</v>
      </c>
      <c r="CQ16" s="93">
        <f t="shared" si="125"/>
        <v>0.11160365164650596</v>
      </c>
      <c r="CR16" s="93">
        <f t="shared" si="125"/>
        <v>0.1114602860085321</v>
      </c>
      <c r="CS16" s="93">
        <f t="shared" si="125"/>
        <v>0.11184538010348469</v>
      </c>
      <c r="CT16" s="93">
        <f t="shared" si="125"/>
        <v>0.11212915655659829</v>
      </c>
      <c r="CU16" s="93">
        <f t="shared" si="125"/>
        <v>0.11233678084563777</v>
      </c>
      <c r="CV16" s="93">
        <f t="shared" si="125"/>
        <v>0.11236234113383008</v>
      </c>
      <c r="CW16" s="93">
        <f t="shared" si="125"/>
        <v>0.11236234113383008</v>
      </c>
      <c r="CX16" s="93">
        <f t="shared" si="125"/>
        <v>0.11236234113383008</v>
      </c>
      <c r="CY16" s="93">
        <f t="shared" si="125"/>
        <v>0.11236234113383008</v>
      </c>
      <c r="CZ16" s="93">
        <f t="shared" si="125"/>
        <v>0.11236234113383008</v>
      </c>
      <c r="DA16" s="93">
        <f t="shared" si="125"/>
        <v>0.11236234113383008</v>
      </c>
      <c r="DB16" s="93">
        <f t="shared" si="125"/>
        <v>0.11236234113383008</v>
      </c>
      <c r="DC16" s="93">
        <f t="shared" si="125"/>
        <v>0.11236234113383008</v>
      </c>
      <c r="DF16" s="93">
        <f>IFERROR(DF15/DF7,0)</f>
        <v>0.1246666090790072</v>
      </c>
      <c r="DG16" s="93">
        <f t="shared" ref="DG16:DK16" si="126">IFERROR(DG15/DG7,0)</f>
        <v>0.11872207194732765</v>
      </c>
      <c r="DH16" s="93">
        <f t="shared" si="126"/>
        <v>0.11283710826753754</v>
      </c>
      <c r="DI16" s="93">
        <f t="shared" si="126"/>
        <v>0.11194978533179842</v>
      </c>
      <c r="DJ16" s="93">
        <f t="shared" si="126"/>
        <v>0.11236234113382984</v>
      </c>
      <c r="DK16" s="93">
        <f t="shared" si="126"/>
        <v>0.11236234113382984</v>
      </c>
    </row>
    <row r="17" spans="3:115" ht="16.2" customHeight="1" outlineLevel="1">
      <c r="C17" s="7"/>
    </row>
    <row r="18" spans="3:115" outlineLevel="1">
      <c r="C18" s="7" t="s">
        <v>10</v>
      </c>
      <c r="J18" s="12">
        <f t="shared" ref="J18:AO18" si="127">SUM(J19:J27)</f>
        <v>0</v>
      </c>
      <c r="K18" s="12">
        <f t="shared" si="127"/>
        <v>0</v>
      </c>
      <c r="L18" s="12">
        <f t="shared" si="127"/>
        <v>0</v>
      </c>
      <c r="M18" s="12">
        <f t="shared" si="127"/>
        <v>0</v>
      </c>
      <c r="N18" s="12">
        <f t="shared" si="127"/>
        <v>15221.541666666668</v>
      </c>
      <c r="O18" s="12">
        <f t="shared" si="127"/>
        <v>6092.541666666667</v>
      </c>
      <c r="P18" s="12">
        <f t="shared" si="127"/>
        <v>6280.759057971014</v>
      </c>
      <c r="Q18" s="12">
        <f t="shared" si="127"/>
        <v>6625.541666666667</v>
      </c>
      <c r="R18" s="12">
        <f t="shared" si="127"/>
        <v>6725.541666666667</v>
      </c>
      <c r="S18" s="12">
        <f t="shared" si="127"/>
        <v>6825.541666666667</v>
      </c>
      <c r="T18" s="12">
        <f t="shared" si="127"/>
        <v>6925.5416666666679</v>
      </c>
      <c r="U18" s="12">
        <f t="shared" si="127"/>
        <v>7175.541666666667</v>
      </c>
      <c r="V18" s="12">
        <f t="shared" si="127"/>
        <v>7275.5416666666679</v>
      </c>
      <c r="W18" s="12">
        <f t="shared" si="127"/>
        <v>7463.041666666667</v>
      </c>
      <c r="X18" s="12">
        <f t="shared" si="127"/>
        <v>7663.875</v>
      </c>
      <c r="Y18" s="12">
        <f t="shared" si="127"/>
        <v>7810.541666666667</v>
      </c>
      <c r="Z18" s="12">
        <f t="shared" si="127"/>
        <v>16825.958333333336</v>
      </c>
      <c r="AA18" s="12">
        <f t="shared" si="127"/>
        <v>17135.958333333332</v>
      </c>
      <c r="AB18" s="12">
        <f t="shared" si="127"/>
        <v>17329.291666666672</v>
      </c>
      <c r="AC18" s="12">
        <f t="shared" si="127"/>
        <v>17712.625</v>
      </c>
      <c r="AD18" s="12">
        <f t="shared" si="127"/>
        <v>17805.958333333336</v>
      </c>
      <c r="AE18" s="12">
        <f t="shared" si="127"/>
        <v>18007.624999999996</v>
      </c>
      <c r="AF18" s="12">
        <f t="shared" si="127"/>
        <v>18445.125000000007</v>
      </c>
      <c r="AG18" s="12">
        <f t="shared" si="127"/>
        <v>18722.625000000011</v>
      </c>
      <c r="AH18" s="12">
        <f t="shared" si="127"/>
        <v>18862.625000000007</v>
      </c>
      <c r="AI18" s="12">
        <f t="shared" si="127"/>
        <v>19118.458333333325</v>
      </c>
      <c r="AJ18" s="12">
        <f t="shared" si="127"/>
        <v>19625.958333333336</v>
      </c>
      <c r="AK18" s="12">
        <f t="shared" si="127"/>
        <v>19740.958333333321</v>
      </c>
      <c r="AL18" s="12">
        <f t="shared" si="127"/>
        <v>19855.958333333325</v>
      </c>
      <c r="AM18" s="12">
        <f t="shared" si="127"/>
        <v>19924.291666666657</v>
      </c>
      <c r="AN18" s="12">
        <f t="shared" si="127"/>
        <v>21015.95833333335</v>
      </c>
      <c r="AO18" s="12">
        <f t="shared" si="127"/>
        <v>21105.958333333336</v>
      </c>
      <c r="AP18" s="12">
        <f t="shared" ref="AP18:BU18" si="128">SUM(AP19:AP27)</f>
        <v>21195.958333333343</v>
      </c>
      <c r="AQ18" s="12">
        <f t="shared" si="128"/>
        <v>21264.291666666675</v>
      </c>
      <c r="AR18" s="12">
        <f t="shared" si="128"/>
        <v>21332.625</v>
      </c>
      <c r="AS18" s="12">
        <f t="shared" si="128"/>
        <v>21825.124999999989</v>
      </c>
      <c r="AT18" s="12">
        <f t="shared" si="128"/>
        <v>21909.291666666679</v>
      </c>
      <c r="AU18" s="12">
        <f t="shared" si="128"/>
        <v>21971.791666666657</v>
      </c>
      <c r="AV18" s="12">
        <f t="shared" si="128"/>
        <v>22034.291666666657</v>
      </c>
      <c r="AW18" s="12">
        <f t="shared" si="128"/>
        <v>22096.791666666668</v>
      </c>
      <c r="AX18" s="12">
        <f t="shared" si="128"/>
        <v>22159.291666666657</v>
      </c>
      <c r="AY18" s="12">
        <f t="shared" si="128"/>
        <v>22221.791666666668</v>
      </c>
      <c r="AZ18" s="12">
        <f t="shared" si="128"/>
        <v>22262.624999999993</v>
      </c>
      <c r="BA18" s="12">
        <f t="shared" si="128"/>
        <v>22303.458333333332</v>
      </c>
      <c r="BB18" s="12">
        <f t="shared" si="128"/>
        <v>22344.291666666668</v>
      </c>
      <c r="BC18" s="12">
        <f t="shared" si="128"/>
        <v>22385.124999999993</v>
      </c>
      <c r="BD18" s="12">
        <f t="shared" si="128"/>
        <v>22425.958333333321</v>
      </c>
      <c r="BE18" s="12">
        <f t="shared" si="128"/>
        <v>22425.958333333321</v>
      </c>
      <c r="BF18" s="12">
        <f t="shared" si="128"/>
        <v>22425.958333333321</v>
      </c>
      <c r="BG18" s="12">
        <f t="shared" si="128"/>
        <v>22425.958333333321</v>
      </c>
      <c r="BH18" s="12">
        <f t="shared" si="128"/>
        <v>22425.958333333321</v>
      </c>
      <c r="BI18" s="12">
        <f t="shared" si="128"/>
        <v>22425.958333333321</v>
      </c>
      <c r="BJ18" s="12">
        <f t="shared" si="128"/>
        <v>22425.958333333321</v>
      </c>
      <c r="BK18" s="12">
        <f t="shared" si="128"/>
        <v>22425.958333333321</v>
      </c>
      <c r="BL18" s="12">
        <f t="shared" si="128"/>
        <v>22425.958333333321</v>
      </c>
      <c r="BM18" s="12">
        <f t="shared" si="128"/>
        <v>22425.958333333321</v>
      </c>
      <c r="BN18" s="12">
        <f t="shared" si="128"/>
        <v>22425.958333333321</v>
      </c>
      <c r="BO18" s="12">
        <f t="shared" si="128"/>
        <v>22425.958333333321</v>
      </c>
      <c r="BP18" s="12">
        <f t="shared" si="128"/>
        <v>22425.958333333321</v>
      </c>
      <c r="BQ18" s="12">
        <f>SUM(BQ19:BQ27)</f>
        <v>22425.958333333321</v>
      </c>
      <c r="BR18" s="12">
        <f t="shared" si="128"/>
        <v>22425.958333333321</v>
      </c>
      <c r="BS18" s="12">
        <f t="shared" si="128"/>
        <v>22425.958333333321</v>
      </c>
      <c r="BT18" s="12">
        <f t="shared" si="128"/>
        <v>22425.958333333321</v>
      </c>
      <c r="BU18" s="12">
        <f t="shared" si="128"/>
        <v>22425.958333333321</v>
      </c>
      <c r="BV18" s="12">
        <f t="shared" ref="BV18:CC18" si="129">SUM(BV19:BV27)</f>
        <v>22425.958333333321</v>
      </c>
      <c r="BW18" s="12">
        <f t="shared" si="129"/>
        <v>22425.958333333321</v>
      </c>
      <c r="BX18" s="12">
        <f t="shared" si="129"/>
        <v>22425.958333333321</v>
      </c>
      <c r="BY18" s="12">
        <f t="shared" si="129"/>
        <v>22425.958333333321</v>
      </c>
      <c r="BZ18" s="12">
        <f t="shared" si="129"/>
        <v>22425.958333333321</v>
      </c>
      <c r="CA18" s="12">
        <f t="shared" si="129"/>
        <v>22425.958333333321</v>
      </c>
      <c r="CB18" s="12">
        <f t="shared" si="129"/>
        <v>22425.958333333321</v>
      </c>
      <c r="CC18" s="12">
        <f t="shared" si="129"/>
        <v>22425.958333333321</v>
      </c>
      <c r="CF18" s="12">
        <f t="shared" ref="CF18:DC18" si="130">SUM(CF19:CF27)</f>
        <v>0</v>
      </c>
      <c r="CG18" s="12">
        <f t="shared" si="130"/>
        <v>21314.083333333336</v>
      </c>
      <c r="CH18" s="12">
        <f t="shared" si="130"/>
        <v>19631.842391304348</v>
      </c>
      <c r="CI18" s="12">
        <f t="shared" si="130"/>
        <v>20926.625</v>
      </c>
      <c r="CJ18" s="12">
        <f t="shared" si="130"/>
        <v>22402.458333333336</v>
      </c>
      <c r="CK18" s="12">
        <f t="shared" si="130"/>
        <v>41772.458333333336</v>
      </c>
      <c r="CL18" s="12">
        <f t="shared" si="130"/>
        <v>52847.875</v>
      </c>
      <c r="CM18" s="12">
        <f t="shared" si="130"/>
        <v>55175.375000000007</v>
      </c>
      <c r="CN18" s="12">
        <f t="shared" si="130"/>
        <v>57607.041666666664</v>
      </c>
      <c r="CO18" s="12">
        <f t="shared" si="130"/>
        <v>59521.208333333299</v>
      </c>
      <c r="CP18" s="12">
        <f t="shared" si="130"/>
        <v>63317.875000000029</v>
      </c>
      <c r="CQ18" s="12">
        <f t="shared" si="130"/>
        <v>64422.041666666657</v>
      </c>
      <c r="CR18" s="12">
        <f t="shared" si="130"/>
        <v>65915.374999999985</v>
      </c>
      <c r="CS18" s="12">
        <f t="shared" si="130"/>
        <v>66477.874999999985</v>
      </c>
      <c r="CT18" s="12">
        <f t="shared" si="130"/>
        <v>66910.374999999985</v>
      </c>
      <c r="CU18" s="12">
        <f t="shared" si="130"/>
        <v>67237.041666666628</v>
      </c>
      <c r="CV18" s="12">
        <f t="shared" si="130"/>
        <v>67277.874999999956</v>
      </c>
      <c r="CW18" s="12">
        <f t="shared" si="130"/>
        <v>67277.874999999956</v>
      </c>
      <c r="CX18" s="12">
        <f t="shared" si="130"/>
        <v>67277.874999999956</v>
      </c>
      <c r="CY18" s="12">
        <f t="shared" si="130"/>
        <v>67277.874999999956</v>
      </c>
      <c r="CZ18" s="12">
        <f t="shared" si="130"/>
        <v>67277.874999999956</v>
      </c>
      <c r="DA18" s="12">
        <f t="shared" si="130"/>
        <v>67277.874999999956</v>
      </c>
      <c r="DB18" s="12">
        <f t="shared" si="130"/>
        <v>67277.874999999956</v>
      </c>
      <c r="DC18" s="12">
        <f t="shared" si="130"/>
        <v>67277.874999999956</v>
      </c>
      <c r="DF18" s="12">
        <f t="shared" ref="DF18:DK18" si="131">SUM(DF19:DF27)</f>
        <v>61872.550724637687</v>
      </c>
      <c r="DG18" s="12">
        <f t="shared" si="131"/>
        <v>172198.16666666672</v>
      </c>
      <c r="DH18" s="12">
        <f t="shared" si="131"/>
        <v>244868.16666666669</v>
      </c>
      <c r="DI18" s="12">
        <f t="shared" si="131"/>
        <v>266540.66666666663</v>
      </c>
      <c r="DJ18" s="12">
        <f t="shared" si="131"/>
        <v>269111.49999999988</v>
      </c>
      <c r="DK18" s="12">
        <f t="shared" si="131"/>
        <v>269111.49999999988</v>
      </c>
    </row>
    <row r="19" spans="3:115" ht="3.6" customHeight="1" outlineLevel="1">
      <c r="C19" s="7"/>
    </row>
    <row r="20" spans="3:115" outlineLevel="1">
      <c r="D20" t="s">
        <v>130</v>
      </c>
      <c r="E20" t="s">
        <v>120</v>
      </c>
      <c r="F20" s="17" t="s">
        <v>125</v>
      </c>
      <c r="J20" s="18">
        <v>0</v>
      </c>
      <c r="K20" s="18">
        <v>0</v>
      </c>
      <c r="L20" s="18">
        <f>Headcount!W94</f>
        <v>0</v>
      </c>
      <c r="M20" s="18">
        <f>Headcount!X94</f>
        <v>0</v>
      </c>
      <c r="N20" s="18">
        <f>Headcount!Y94</f>
        <v>3462.541666666667</v>
      </c>
      <c r="O20" s="18">
        <f>Headcount!Z94</f>
        <v>3462.541666666667</v>
      </c>
      <c r="P20" s="18">
        <f>Headcount!AA94</f>
        <v>3650.7590579710145</v>
      </c>
      <c r="Q20" s="18">
        <f>Headcount!AB94</f>
        <v>3795.541666666667</v>
      </c>
      <c r="R20" s="18">
        <f>Headcount!AC94</f>
        <v>3795.541666666667</v>
      </c>
      <c r="S20" s="18">
        <f>Headcount!AD94</f>
        <v>3795.541666666667</v>
      </c>
      <c r="T20" s="18">
        <f>Headcount!AE94</f>
        <v>3795.541666666667</v>
      </c>
      <c r="U20" s="18">
        <f>Headcount!AF94</f>
        <v>3795.541666666667</v>
      </c>
      <c r="V20" s="18">
        <f>Headcount!AG94</f>
        <v>3795.541666666667</v>
      </c>
      <c r="W20" s="18">
        <f>Headcount!AH94</f>
        <v>3795.541666666667</v>
      </c>
      <c r="X20" s="18">
        <f>Headcount!AI94</f>
        <v>3795.541666666667</v>
      </c>
      <c r="Y20" s="18">
        <f>Headcount!AJ94</f>
        <v>3795.541666666667</v>
      </c>
      <c r="Z20" s="18">
        <f>Headcount!AK94</f>
        <v>12664.291666666668</v>
      </c>
      <c r="AA20" s="18">
        <f>Headcount!AL94</f>
        <v>12664.291666666668</v>
      </c>
      <c r="AB20" s="18">
        <f>Headcount!AM94</f>
        <v>12664.291666666668</v>
      </c>
      <c r="AC20" s="18">
        <f>Headcount!AN94</f>
        <v>12664.291666666668</v>
      </c>
      <c r="AD20" s="18">
        <f>Headcount!AO94</f>
        <v>12664.291666666668</v>
      </c>
      <c r="AE20" s="18">
        <f>Headcount!AP94</f>
        <v>12664.291666666668</v>
      </c>
      <c r="AF20" s="18">
        <f>Headcount!AQ94</f>
        <v>12664.291666666668</v>
      </c>
      <c r="AG20" s="18">
        <f>Headcount!AR94</f>
        <v>12664.291666666668</v>
      </c>
      <c r="AH20" s="18">
        <f>Headcount!AS94</f>
        <v>12664.291666666668</v>
      </c>
      <c r="AI20" s="18">
        <f>Headcount!AT94</f>
        <v>12664.291666666668</v>
      </c>
      <c r="AJ20" s="18">
        <f>Headcount!AU94</f>
        <v>12664.291666666668</v>
      </c>
      <c r="AK20" s="18">
        <f>Headcount!AV94</f>
        <v>12664.291666666668</v>
      </c>
      <c r="AL20" s="18">
        <f>Headcount!AW94</f>
        <v>12664.291666666668</v>
      </c>
      <c r="AM20" s="18">
        <f>Headcount!AX94</f>
        <v>12664.291666666668</v>
      </c>
      <c r="AN20" s="18">
        <f>Headcount!AY94</f>
        <v>12664.291666666668</v>
      </c>
      <c r="AO20" s="18">
        <f>Headcount!AZ94</f>
        <v>12664.291666666668</v>
      </c>
      <c r="AP20" s="18">
        <f>Headcount!BA94</f>
        <v>12664.291666666668</v>
      </c>
      <c r="AQ20" s="18">
        <f>Headcount!BB94</f>
        <v>12664.291666666668</v>
      </c>
      <c r="AR20" s="18">
        <f>Headcount!BC94</f>
        <v>12664.291666666668</v>
      </c>
      <c r="AS20" s="18">
        <f>Headcount!BD94</f>
        <v>12664.291666666668</v>
      </c>
      <c r="AT20" s="18">
        <f>Headcount!BE94</f>
        <v>12664.291666666668</v>
      </c>
      <c r="AU20" s="18">
        <f>Headcount!BF94</f>
        <v>12664.291666666668</v>
      </c>
      <c r="AV20" s="18">
        <f>Headcount!BG94</f>
        <v>12664.291666666668</v>
      </c>
      <c r="AW20" s="18">
        <f>Headcount!BH94</f>
        <v>12664.291666666668</v>
      </c>
      <c r="AX20" s="18">
        <f>Headcount!BI94</f>
        <v>12664.291666666668</v>
      </c>
      <c r="AY20" s="18">
        <f>Headcount!BJ94</f>
        <v>12664.291666666668</v>
      </c>
      <c r="AZ20" s="18">
        <f>Headcount!BK94</f>
        <v>12664.291666666668</v>
      </c>
      <c r="BA20" s="18">
        <f>Headcount!BL94</f>
        <v>12664.291666666668</v>
      </c>
      <c r="BB20" s="18">
        <f>Headcount!BM94</f>
        <v>12664.291666666668</v>
      </c>
      <c r="BC20" s="18">
        <f>Headcount!BN94</f>
        <v>12664.291666666668</v>
      </c>
      <c r="BD20" s="18">
        <f>Headcount!BO94</f>
        <v>12664.291666666668</v>
      </c>
      <c r="BE20" s="18">
        <f>Headcount!BP94</f>
        <v>12664.291666666668</v>
      </c>
      <c r="BF20" s="18">
        <f>Headcount!BQ94</f>
        <v>12664.291666666668</v>
      </c>
      <c r="BG20" s="18">
        <f>Headcount!BR94</f>
        <v>12664.291666666668</v>
      </c>
      <c r="BH20" s="18">
        <f>Headcount!BS94</f>
        <v>12664.291666666668</v>
      </c>
      <c r="BI20" s="18">
        <f>Headcount!BT94</f>
        <v>12664.291666666668</v>
      </c>
      <c r="BJ20" s="18">
        <f>Headcount!BU94</f>
        <v>12664.291666666668</v>
      </c>
      <c r="BK20" s="18">
        <f>Headcount!BV94</f>
        <v>12664.291666666668</v>
      </c>
      <c r="BL20" s="18">
        <f>Headcount!BW94</f>
        <v>12664.291666666668</v>
      </c>
      <c r="BM20" s="18">
        <f>Headcount!BX94</f>
        <v>12664.291666666668</v>
      </c>
      <c r="BN20" s="18">
        <f>Headcount!BY94</f>
        <v>12664.291666666668</v>
      </c>
      <c r="BO20" s="18">
        <f>Headcount!BZ94</f>
        <v>12664.291666666668</v>
      </c>
      <c r="BP20" s="18">
        <f>Headcount!CA94</f>
        <v>12664.291666666668</v>
      </c>
      <c r="BQ20" s="18">
        <f>Headcount!CB94</f>
        <v>12664.291666666668</v>
      </c>
      <c r="BR20" s="18">
        <f>Headcount!CC94</f>
        <v>12664.291666666668</v>
      </c>
      <c r="BS20" s="18">
        <f>Headcount!CD94</f>
        <v>12664.291666666668</v>
      </c>
      <c r="BT20" s="18">
        <f>Headcount!CE94</f>
        <v>12664.291666666668</v>
      </c>
      <c r="BU20" s="18">
        <f>Headcount!CF94</f>
        <v>12664.291666666668</v>
      </c>
      <c r="BV20" s="18">
        <f>Headcount!CG94</f>
        <v>12664.291666666668</v>
      </c>
      <c r="BW20" s="18">
        <f>Headcount!CH94</f>
        <v>12664.291666666668</v>
      </c>
      <c r="BX20" s="18">
        <f>Headcount!CI94</f>
        <v>12664.291666666668</v>
      </c>
      <c r="BY20" s="18">
        <f>Headcount!CJ94</f>
        <v>12664.291666666668</v>
      </c>
      <c r="BZ20" s="18">
        <f>Headcount!CK94</f>
        <v>12664.291666666668</v>
      </c>
      <c r="CA20" s="18">
        <f>Headcount!CL94</f>
        <v>12664.291666666668</v>
      </c>
      <c r="CB20" s="18">
        <f>Headcount!CM94</f>
        <v>12664.291666666668</v>
      </c>
      <c r="CC20" s="18">
        <f>Headcount!CN94</f>
        <v>12664.291666666668</v>
      </c>
      <c r="CF20" s="11">
        <f>SUMIFS($J20:$CC20,$J$5:$CC$5,"&gt;=" &amp; EOMONTH(CF$4,-2),$J$5:$CC$5,"&lt;=" &amp; CF$4)</f>
        <v>0</v>
      </c>
      <c r="CG20" s="11">
        <f t="shared" ref="CG20:DC26" si="132">SUMIFS($J20:$CC20,$J$5:$CC$5,"&gt;=" &amp; EOMONTH(CG$4,-2),$J$5:$CC$5,"&lt;=" &amp; CG$4)</f>
        <v>6925.0833333333339</v>
      </c>
      <c r="CH20" s="11">
        <f t="shared" si="132"/>
        <v>11241.842391304348</v>
      </c>
      <c r="CI20" s="11">
        <f t="shared" si="132"/>
        <v>11386.625</v>
      </c>
      <c r="CJ20" s="11">
        <f t="shared" si="132"/>
        <v>11386.625</v>
      </c>
      <c r="CK20" s="11">
        <f t="shared" si="132"/>
        <v>29124.125000000004</v>
      </c>
      <c r="CL20" s="11">
        <f t="shared" si="132"/>
        <v>37992.875</v>
      </c>
      <c r="CM20" s="11">
        <f t="shared" si="132"/>
        <v>37992.875</v>
      </c>
      <c r="CN20" s="11">
        <f t="shared" si="132"/>
        <v>37992.875</v>
      </c>
      <c r="CO20" s="11">
        <f t="shared" si="132"/>
        <v>37992.875</v>
      </c>
      <c r="CP20" s="11">
        <f t="shared" si="132"/>
        <v>37992.875</v>
      </c>
      <c r="CQ20" s="11">
        <f t="shared" si="132"/>
        <v>37992.875</v>
      </c>
      <c r="CR20" s="11">
        <f t="shared" si="132"/>
        <v>37992.875</v>
      </c>
      <c r="CS20" s="11">
        <f t="shared" si="132"/>
        <v>37992.875</v>
      </c>
      <c r="CT20" s="11">
        <f t="shared" si="132"/>
        <v>37992.875</v>
      </c>
      <c r="CU20" s="11">
        <f t="shared" si="132"/>
        <v>37992.875</v>
      </c>
      <c r="CV20" s="11">
        <f t="shared" si="132"/>
        <v>37992.875</v>
      </c>
      <c r="CW20" s="11">
        <f t="shared" si="132"/>
        <v>37992.875</v>
      </c>
      <c r="CX20" s="11">
        <f t="shared" si="132"/>
        <v>37992.875</v>
      </c>
      <c r="CY20" s="11">
        <f t="shared" si="132"/>
        <v>37992.875</v>
      </c>
      <c r="CZ20" s="11">
        <f t="shared" si="132"/>
        <v>37992.875</v>
      </c>
      <c r="DA20" s="11">
        <f t="shared" si="132"/>
        <v>37992.875</v>
      </c>
      <c r="DB20" s="11">
        <f t="shared" si="132"/>
        <v>37992.875</v>
      </c>
      <c r="DC20" s="11">
        <f t="shared" si="132"/>
        <v>37992.875</v>
      </c>
      <c r="DF20" s="11">
        <f t="shared" ref="DF20:DK26" si="133">SUMIFS($J20:$CC20,$J$5:$CC$5,"&gt;=" &amp; EOMONTH(DF$4,-11),$J$5:$CC$5,"&lt;=" &amp; DF$4)</f>
        <v>29553.550724637687</v>
      </c>
      <c r="DG20" s="11">
        <f t="shared" si="133"/>
        <v>116496.50000000003</v>
      </c>
      <c r="DH20" s="11">
        <f t="shared" si="133"/>
        <v>151971.50000000003</v>
      </c>
      <c r="DI20" s="11">
        <f t="shared" si="133"/>
        <v>151971.50000000003</v>
      </c>
      <c r="DJ20" s="11">
        <f t="shared" si="133"/>
        <v>151971.50000000003</v>
      </c>
      <c r="DK20" s="11">
        <f t="shared" si="133"/>
        <v>151971.50000000003</v>
      </c>
    </row>
    <row r="21" spans="3:115" outlineLevel="1">
      <c r="D21" t="s">
        <v>131</v>
      </c>
      <c r="E21" t="s">
        <v>204</v>
      </c>
      <c r="F21" s="8" t="s">
        <v>22</v>
      </c>
      <c r="J21" s="18">
        <v>0</v>
      </c>
      <c r="K21" s="18">
        <v>0</v>
      </c>
      <c r="L21" s="18">
        <v>0</v>
      </c>
      <c r="M21" s="18">
        <v>0</v>
      </c>
      <c r="N21" s="9">
        <v>1130</v>
      </c>
      <c r="O21" s="9">
        <v>1130</v>
      </c>
      <c r="P21" s="9">
        <v>1130</v>
      </c>
      <c r="Q21" s="9">
        <v>1130</v>
      </c>
      <c r="R21" s="9">
        <v>1130</v>
      </c>
      <c r="S21" s="9">
        <v>1130</v>
      </c>
      <c r="T21" s="9">
        <v>1130</v>
      </c>
      <c r="U21" s="9">
        <v>1130</v>
      </c>
      <c r="V21" s="9">
        <v>1130</v>
      </c>
      <c r="W21" s="9">
        <v>1130</v>
      </c>
      <c r="X21" s="9">
        <v>1130</v>
      </c>
      <c r="Y21" s="9">
        <v>1130</v>
      </c>
      <c r="Z21" s="9">
        <v>1130</v>
      </c>
      <c r="AA21" s="9">
        <v>1130</v>
      </c>
      <c r="AB21" s="9">
        <v>1130</v>
      </c>
      <c r="AC21" s="9">
        <v>1130</v>
      </c>
      <c r="AD21" s="9">
        <v>1130</v>
      </c>
      <c r="AE21" s="9">
        <v>1130</v>
      </c>
      <c r="AF21" s="9">
        <v>1130</v>
      </c>
      <c r="AG21" s="9">
        <v>1130</v>
      </c>
      <c r="AH21" s="9">
        <v>1130</v>
      </c>
      <c r="AI21" s="9">
        <v>1130</v>
      </c>
      <c r="AJ21" s="9">
        <v>1130</v>
      </c>
      <c r="AK21" s="9">
        <v>1130</v>
      </c>
      <c r="AL21" s="9">
        <v>1130</v>
      </c>
      <c r="AM21" s="9">
        <v>1130</v>
      </c>
      <c r="AN21" s="9">
        <v>1130</v>
      </c>
      <c r="AO21" s="9">
        <v>1130</v>
      </c>
      <c r="AP21" s="9">
        <v>1130</v>
      </c>
      <c r="AQ21" s="9">
        <v>1130</v>
      </c>
      <c r="AR21" s="9">
        <v>1130</v>
      </c>
      <c r="AS21" s="9">
        <v>1130</v>
      </c>
      <c r="AT21" s="9">
        <v>1130</v>
      </c>
      <c r="AU21" s="9">
        <v>1130</v>
      </c>
      <c r="AV21" s="9">
        <v>1130</v>
      </c>
      <c r="AW21" s="9">
        <v>1130</v>
      </c>
      <c r="AX21" s="9">
        <v>1130</v>
      </c>
      <c r="AY21" s="9">
        <v>1130</v>
      </c>
      <c r="AZ21" s="9">
        <v>1130</v>
      </c>
      <c r="BA21" s="9">
        <v>1130</v>
      </c>
      <c r="BB21" s="9">
        <v>1130</v>
      </c>
      <c r="BC21" s="9">
        <v>1130</v>
      </c>
      <c r="BD21" s="9">
        <v>1130</v>
      </c>
      <c r="BE21" s="9">
        <v>1130</v>
      </c>
      <c r="BF21" s="9">
        <v>1130</v>
      </c>
      <c r="BG21" s="9">
        <v>1130</v>
      </c>
      <c r="BH21" s="9">
        <v>1130</v>
      </c>
      <c r="BI21" s="9">
        <v>1130</v>
      </c>
      <c r="BJ21" s="9">
        <v>1130</v>
      </c>
      <c r="BK21" s="9">
        <v>1130</v>
      </c>
      <c r="BL21" s="9">
        <v>1130</v>
      </c>
      <c r="BM21" s="9">
        <v>1130</v>
      </c>
      <c r="BN21" s="9">
        <v>1130</v>
      </c>
      <c r="BO21" s="9">
        <v>1130</v>
      </c>
      <c r="BP21" s="9">
        <v>1130</v>
      </c>
      <c r="BQ21" s="9">
        <v>1130</v>
      </c>
      <c r="BR21" s="9">
        <v>1130</v>
      </c>
      <c r="BS21" s="9">
        <v>1130</v>
      </c>
      <c r="BT21" s="9">
        <v>1130</v>
      </c>
      <c r="BU21" s="9">
        <v>1130</v>
      </c>
      <c r="BV21" s="9">
        <v>1130</v>
      </c>
      <c r="BW21" s="9">
        <v>1130</v>
      </c>
      <c r="BX21" s="9">
        <v>1130</v>
      </c>
      <c r="BY21" s="9">
        <v>1130</v>
      </c>
      <c r="BZ21" s="9">
        <v>1130</v>
      </c>
      <c r="CA21" s="9">
        <v>1130</v>
      </c>
      <c r="CB21" s="9">
        <v>1130</v>
      </c>
      <c r="CC21" s="9">
        <v>1130</v>
      </c>
      <c r="CF21" s="11">
        <f>SUMIFS($J21:$CC21,$J$5:$CC$5,"&gt;=" &amp; EOMONTH(CF$4,-2),$J$5:$CC$5,"&lt;=" &amp; CF$4)</f>
        <v>0</v>
      </c>
      <c r="CG21" s="11">
        <f t="shared" si="132"/>
        <v>2260</v>
      </c>
      <c r="CH21" s="11">
        <f t="shared" si="132"/>
        <v>3390</v>
      </c>
      <c r="CI21" s="11">
        <f t="shared" si="132"/>
        <v>3390</v>
      </c>
      <c r="CJ21" s="11">
        <f t="shared" si="132"/>
        <v>3390</v>
      </c>
      <c r="CK21" s="11">
        <f t="shared" si="132"/>
        <v>3390</v>
      </c>
      <c r="CL21" s="11">
        <f t="shared" si="132"/>
        <v>3390</v>
      </c>
      <c r="CM21" s="11">
        <f t="shared" si="132"/>
        <v>3390</v>
      </c>
      <c r="CN21" s="11">
        <f t="shared" si="132"/>
        <v>3390</v>
      </c>
      <c r="CO21" s="11">
        <f t="shared" si="132"/>
        <v>3390</v>
      </c>
      <c r="CP21" s="11">
        <f t="shared" si="132"/>
        <v>3390</v>
      </c>
      <c r="CQ21" s="11">
        <f t="shared" si="132"/>
        <v>3390</v>
      </c>
      <c r="CR21" s="11">
        <f t="shared" si="132"/>
        <v>3390</v>
      </c>
      <c r="CS21" s="11">
        <f t="shared" si="132"/>
        <v>3390</v>
      </c>
      <c r="CT21" s="11">
        <f t="shared" si="132"/>
        <v>3390</v>
      </c>
      <c r="CU21" s="11">
        <f t="shared" si="132"/>
        <v>3390</v>
      </c>
      <c r="CV21" s="11">
        <f t="shared" si="132"/>
        <v>3390</v>
      </c>
      <c r="CW21" s="11">
        <f t="shared" si="132"/>
        <v>3390</v>
      </c>
      <c r="CX21" s="11">
        <f t="shared" si="132"/>
        <v>3390</v>
      </c>
      <c r="CY21" s="11">
        <f t="shared" si="132"/>
        <v>3390</v>
      </c>
      <c r="CZ21" s="11">
        <f t="shared" si="132"/>
        <v>3390</v>
      </c>
      <c r="DA21" s="11">
        <f t="shared" si="132"/>
        <v>3390</v>
      </c>
      <c r="DB21" s="11">
        <f t="shared" si="132"/>
        <v>3390</v>
      </c>
      <c r="DC21" s="11">
        <f t="shared" si="132"/>
        <v>3390</v>
      </c>
      <c r="DF21" s="11">
        <f t="shared" si="133"/>
        <v>9040</v>
      </c>
      <c r="DG21" s="11">
        <f t="shared" si="133"/>
        <v>13560</v>
      </c>
      <c r="DH21" s="11">
        <f t="shared" si="133"/>
        <v>13560</v>
      </c>
      <c r="DI21" s="11">
        <f t="shared" si="133"/>
        <v>13560</v>
      </c>
      <c r="DJ21" s="11">
        <f t="shared" si="133"/>
        <v>13560</v>
      </c>
      <c r="DK21" s="11">
        <f t="shared" si="133"/>
        <v>13560</v>
      </c>
    </row>
    <row r="22" spans="3:115" outlineLevel="1">
      <c r="D22" t="s">
        <v>207</v>
      </c>
      <c r="E22" t="s">
        <v>204</v>
      </c>
      <c r="F22" s="8" t="s">
        <v>22</v>
      </c>
      <c r="G22" s="140">
        <v>1500</v>
      </c>
      <c r="J22" s="18">
        <v>0</v>
      </c>
      <c r="K22" s="18">
        <v>0</v>
      </c>
      <c r="L22" s="18">
        <v>0</v>
      </c>
      <c r="M22" s="18">
        <v>0</v>
      </c>
      <c r="N22" s="9">
        <f>G22</f>
        <v>1500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F22" s="11">
        <f>SUMIFS($J22:$CC22,$J$5:$CC$5,"&gt;=" &amp; EOMONTH(CF$4,-2),$J$5:$CC$5,"&lt;=" &amp; CF$4)</f>
        <v>0</v>
      </c>
      <c r="CG22" s="11">
        <f t="shared" si="132"/>
        <v>1500</v>
      </c>
      <c r="CH22" s="11">
        <f t="shared" si="132"/>
        <v>0</v>
      </c>
      <c r="CI22" s="11">
        <f t="shared" si="132"/>
        <v>0</v>
      </c>
      <c r="CJ22" s="11">
        <f t="shared" si="132"/>
        <v>0</v>
      </c>
      <c r="CK22" s="11">
        <f t="shared" si="132"/>
        <v>0</v>
      </c>
      <c r="CL22" s="11">
        <f t="shared" si="132"/>
        <v>0</v>
      </c>
      <c r="CM22" s="11">
        <f t="shared" si="132"/>
        <v>0</v>
      </c>
      <c r="CN22" s="11">
        <f t="shared" si="132"/>
        <v>0</v>
      </c>
      <c r="CO22" s="11">
        <f t="shared" si="132"/>
        <v>0</v>
      </c>
      <c r="CP22" s="11">
        <f t="shared" si="132"/>
        <v>0</v>
      </c>
      <c r="CQ22" s="11">
        <f t="shared" si="132"/>
        <v>0</v>
      </c>
      <c r="CR22" s="11">
        <f t="shared" si="132"/>
        <v>0</v>
      </c>
      <c r="CS22" s="11">
        <f t="shared" si="132"/>
        <v>0</v>
      </c>
      <c r="CT22" s="11">
        <f t="shared" si="132"/>
        <v>0</v>
      </c>
      <c r="CU22" s="11">
        <f t="shared" si="132"/>
        <v>0</v>
      </c>
      <c r="CV22" s="11">
        <f t="shared" si="132"/>
        <v>0</v>
      </c>
      <c r="CW22" s="11">
        <f t="shared" si="132"/>
        <v>0</v>
      </c>
      <c r="CX22" s="11">
        <f t="shared" si="132"/>
        <v>0</v>
      </c>
      <c r="CY22" s="11">
        <f t="shared" si="132"/>
        <v>0</v>
      </c>
      <c r="CZ22" s="11">
        <f t="shared" si="132"/>
        <v>0</v>
      </c>
      <c r="DA22" s="11">
        <f t="shared" si="132"/>
        <v>0</v>
      </c>
      <c r="DB22" s="11">
        <f t="shared" si="132"/>
        <v>0</v>
      </c>
      <c r="DC22" s="11">
        <f t="shared" si="132"/>
        <v>0</v>
      </c>
      <c r="DF22" s="11">
        <f t="shared" si="133"/>
        <v>1500</v>
      </c>
      <c r="DG22" s="11">
        <f t="shared" si="133"/>
        <v>0</v>
      </c>
      <c r="DH22" s="11">
        <f t="shared" si="133"/>
        <v>0</v>
      </c>
      <c r="DI22" s="11">
        <f t="shared" si="133"/>
        <v>0</v>
      </c>
      <c r="DJ22" s="11">
        <f t="shared" si="133"/>
        <v>0</v>
      </c>
      <c r="DK22" s="11">
        <f t="shared" si="133"/>
        <v>0</v>
      </c>
    </row>
    <row r="23" spans="3:115" outlineLevel="1">
      <c r="D23" t="s">
        <v>218</v>
      </c>
      <c r="E23" t="s">
        <v>204</v>
      </c>
      <c r="F23" s="8" t="s">
        <v>22</v>
      </c>
      <c r="G23" s="140">
        <v>629</v>
      </c>
      <c r="J23" s="18">
        <v>0</v>
      </c>
      <c r="K23" s="18">
        <v>0</v>
      </c>
      <c r="L23" s="18">
        <v>0</v>
      </c>
      <c r="M23" s="18">
        <v>0</v>
      </c>
      <c r="N23" s="9">
        <f>G23</f>
        <v>629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F23" s="11">
        <f>SUMIFS($J23:$CC23,$J$5:$CC$5,"&gt;=" &amp; EOMONTH(CF$4,-2),$J$5:$CC$5,"&lt;=" &amp; CF$4)</f>
        <v>0</v>
      </c>
      <c r="CG23" s="11">
        <f t="shared" si="132"/>
        <v>629</v>
      </c>
      <c r="CH23" s="11">
        <f t="shared" si="132"/>
        <v>0</v>
      </c>
      <c r="CI23" s="11">
        <f t="shared" si="132"/>
        <v>0</v>
      </c>
      <c r="CJ23" s="11">
        <f t="shared" si="132"/>
        <v>0</v>
      </c>
      <c r="CK23" s="11">
        <f t="shared" si="132"/>
        <v>0</v>
      </c>
      <c r="CL23" s="11">
        <f t="shared" si="132"/>
        <v>0</v>
      </c>
      <c r="CM23" s="11">
        <f t="shared" si="132"/>
        <v>0</v>
      </c>
      <c r="CN23" s="11">
        <f t="shared" si="132"/>
        <v>0</v>
      </c>
      <c r="CO23" s="11">
        <f t="shared" si="132"/>
        <v>0</v>
      </c>
      <c r="CP23" s="11">
        <f t="shared" si="132"/>
        <v>0</v>
      </c>
      <c r="CQ23" s="11">
        <f t="shared" si="132"/>
        <v>0</v>
      </c>
      <c r="CR23" s="11">
        <f t="shared" si="132"/>
        <v>0</v>
      </c>
      <c r="CS23" s="11">
        <f t="shared" si="132"/>
        <v>0</v>
      </c>
      <c r="CT23" s="11">
        <f t="shared" si="132"/>
        <v>0</v>
      </c>
      <c r="CU23" s="11">
        <f t="shared" si="132"/>
        <v>0</v>
      </c>
      <c r="CV23" s="11">
        <f t="shared" si="132"/>
        <v>0</v>
      </c>
      <c r="CW23" s="11">
        <f t="shared" si="132"/>
        <v>0</v>
      </c>
      <c r="CX23" s="11">
        <f t="shared" si="132"/>
        <v>0</v>
      </c>
      <c r="CY23" s="11">
        <f t="shared" si="132"/>
        <v>0</v>
      </c>
      <c r="CZ23" s="11">
        <f t="shared" si="132"/>
        <v>0</v>
      </c>
      <c r="DA23" s="11">
        <f t="shared" si="132"/>
        <v>0</v>
      </c>
      <c r="DB23" s="11">
        <f t="shared" si="132"/>
        <v>0</v>
      </c>
      <c r="DC23" s="11">
        <f t="shared" si="132"/>
        <v>0</v>
      </c>
      <c r="DF23" s="11">
        <f t="shared" si="133"/>
        <v>629</v>
      </c>
      <c r="DG23" s="11">
        <f t="shared" si="133"/>
        <v>0</v>
      </c>
      <c r="DH23" s="11">
        <f t="shared" si="133"/>
        <v>0</v>
      </c>
      <c r="DI23" s="11">
        <f t="shared" si="133"/>
        <v>0</v>
      </c>
      <c r="DJ23" s="11">
        <f t="shared" si="133"/>
        <v>0</v>
      </c>
      <c r="DK23" s="11">
        <f t="shared" si="133"/>
        <v>0</v>
      </c>
    </row>
    <row r="24" spans="3:115" outlineLevel="1">
      <c r="D24" t="s">
        <v>132</v>
      </c>
      <c r="E24" t="s">
        <v>121</v>
      </c>
      <c r="F24" s="8" t="s">
        <v>22</v>
      </c>
      <c r="J24" s="18">
        <v>0</v>
      </c>
      <c r="K24" s="18">
        <v>0</v>
      </c>
      <c r="L24" s="18">
        <v>0</v>
      </c>
      <c r="M24" s="18">
        <v>0</v>
      </c>
      <c r="N24" s="9">
        <v>1500</v>
      </c>
      <c r="O24" s="9">
        <v>1500</v>
      </c>
      <c r="P24" s="9">
        <v>1500</v>
      </c>
      <c r="Q24" s="9">
        <v>1500</v>
      </c>
      <c r="R24" s="9">
        <v>1500</v>
      </c>
      <c r="S24" s="9">
        <v>1500</v>
      </c>
      <c r="T24" s="9">
        <v>1500</v>
      </c>
      <c r="U24" s="9">
        <v>1500</v>
      </c>
      <c r="V24" s="9">
        <v>1500</v>
      </c>
      <c r="W24" s="9">
        <v>1500</v>
      </c>
      <c r="X24" s="9">
        <v>1500</v>
      </c>
      <c r="Y24" s="9">
        <v>1500</v>
      </c>
      <c r="Z24" s="9">
        <v>1500</v>
      </c>
      <c r="AA24" s="9">
        <v>1500</v>
      </c>
      <c r="AB24" s="9">
        <v>1500</v>
      </c>
      <c r="AC24" s="9">
        <v>1500</v>
      </c>
      <c r="AD24" s="9">
        <v>1500</v>
      </c>
      <c r="AE24" s="9">
        <v>1500</v>
      </c>
      <c r="AF24" s="9">
        <v>1500</v>
      </c>
      <c r="AG24" s="9">
        <v>1500</v>
      </c>
      <c r="AH24" s="9">
        <v>1500</v>
      </c>
      <c r="AI24" s="9">
        <v>1500</v>
      </c>
      <c r="AJ24" s="9">
        <v>1500</v>
      </c>
      <c r="AK24" s="9">
        <v>1500</v>
      </c>
      <c r="AL24" s="9">
        <v>1500</v>
      </c>
      <c r="AM24" s="9">
        <v>1500</v>
      </c>
      <c r="AN24" s="9">
        <v>1500</v>
      </c>
      <c r="AO24" s="9">
        <v>1500</v>
      </c>
      <c r="AP24" s="9">
        <v>1500</v>
      </c>
      <c r="AQ24" s="9">
        <v>1500</v>
      </c>
      <c r="AR24" s="9">
        <v>1500</v>
      </c>
      <c r="AS24" s="9">
        <v>1500</v>
      </c>
      <c r="AT24" s="9">
        <v>1500</v>
      </c>
      <c r="AU24" s="9">
        <v>1500</v>
      </c>
      <c r="AV24" s="9">
        <v>1500</v>
      </c>
      <c r="AW24" s="9">
        <v>1500</v>
      </c>
      <c r="AX24" s="9">
        <v>1500</v>
      </c>
      <c r="AY24" s="9">
        <v>1500</v>
      </c>
      <c r="AZ24" s="9">
        <v>1500</v>
      </c>
      <c r="BA24" s="9">
        <v>1500</v>
      </c>
      <c r="BB24" s="9">
        <v>1500</v>
      </c>
      <c r="BC24" s="9">
        <v>1500</v>
      </c>
      <c r="BD24" s="9">
        <v>1500</v>
      </c>
      <c r="BE24" s="9">
        <v>1500</v>
      </c>
      <c r="BF24" s="9">
        <v>1500</v>
      </c>
      <c r="BG24" s="9">
        <v>1500</v>
      </c>
      <c r="BH24" s="9">
        <v>1500</v>
      </c>
      <c r="BI24" s="9">
        <v>1500</v>
      </c>
      <c r="BJ24" s="9">
        <v>1500</v>
      </c>
      <c r="BK24" s="9">
        <v>1500</v>
      </c>
      <c r="BL24" s="9">
        <v>1500</v>
      </c>
      <c r="BM24" s="9">
        <v>1500</v>
      </c>
      <c r="BN24" s="9">
        <v>1500</v>
      </c>
      <c r="BO24" s="9">
        <v>1500</v>
      </c>
      <c r="BP24" s="9">
        <v>1500</v>
      </c>
      <c r="BQ24" s="9">
        <v>1500</v>
      </c>
      <c r="BR24" s="9">
        <v>1500</v>
      </c>
      <c r="BS24" s="9">
        <v>1500</v>
      </c>
      <c r="BT24" s="9">
        <v>1500</v>
      </c>
      <c r="BU24" s="9">
        <v>1500</v>
      </c>
      <c r="BV24" s="9">
        <v>1500</v>
      </c>
      <c r="BW24" s="9">
        <v>1500</v>
      </c>
      <c r="BX24" s="9">
        <v>1500</v>
      </c>
      <c r="BY24" s="9">
        <v>1500</v>
      </c>
      <c r="BZ24" s="9">
        <v>1500</v>
      </c>
      <c r="CA24" s="9">
        <v>1500</v>
      </c>
      <c r="CB24" s="9">
        <v>1500</v>
      </c>
      <c r="CC24" s="9">
        <v>1500</v>
      </c>
      <c r="CF24" s="11">
        <f t="shared" ref="CF24:CF26" si="134">SUMIFS($J24:$CC24,$J$5:$CC$5,"&gt;=" &amp; EOMONTH(CF$4,-2),$J$5:$CC$5,"&lt;=" &amp; CF$4)</f>
        <v>0</v>
      </c>
      <c r="CG24" s="11">
        <f t="shared" si="132"/>
        <v>3000</v>
      </c>
      <c r="CH24" s="11">
        <f t="shared" si="132"/>
        <v>4500</v>
      </c>
      <c r="CI24" s="11">
        <f t="shared" si="132"/>
        <v>4500</v>
      </c>
      <c r="CJ24" s="11">
        <f t="shared" si="132"/>
        <v>4500</v>
      </c>
      <c r="CK24" s="11">
        <f t="shared" si="132"/>
        <v>4500</v>
      </c>
      <c r="CL24" s="11">
        <f t="shared" si="132"/>
        <v>4500</v>
      </c>
      <c r="CM24" s="11">
        <f t="shared" si="132"/>
        <v>4500</v>
      </c>
      <c r="CN24" s="11">
        <f t="shared" si="132"/>
        <v>4500</v>
      </c>
      <c r="CO24" s="11">
        <f t="shared" si="132"/>
        <v>4500</v>
      </c>
      <c r="CP24" s="11">
        <f t="shared" si="132"/>
        <v>4500</v>
      </c>
      <c r="CQ24" s="11">
        <f t="shared" si="132"/>
        <v>4500</v>
      </c>
      <c r="CR24" s="11">
        <f t="shared" si="132"/>
        <v>4500</v>
      </c>
      <c r="CS24" s="11">
        <f t="shared" si="132"/>
        <v>4500</v>
      </c>
      <c r="CT24" s="11">
        <f t="shared" si="132"/>
        <v>4500</v>
      </c>
      <c r="CU24" s="11">
        <f t="shared" si="132"/>
        <v>4500</v>
      </c>
      <c r="CV24" s="11">
        <f t="shared" si="132"/>
        <v>4500</v>
      </c>
      <c r="CW24" s="11">
        <f t="shared" si="132"/>
        <v>4500</v>
      </c>
      <c r="CX24" s="11">
        <f t="shared" si="132"/>
        <v>4500</v>
      </c>
      <c r="CY24" s="11">
        <f t="shared" si="132"/>
        <v>4500</v>
      </c>
      <c r="CZ24" s="11">
        <f t="shared" si="132"/>
        <v>4500</v>
      </c>
      <c r="DA24" s="11">
        <f t="shared" si="132"/>
        <v>4500</v>
      </c>
      <c r="DB24" s="11">
        <f t="shared" si="132"/>
        <v>4500</v>
      </c>
      <c r="DC24" s="11">
        <f t="shared" si="132"/>
        <v>4500</v>
      </c>
      <c r="DF24" s="11">
        <f t="shared" si="133"/>
        <v>12000</v>
      </c>
      <c r="DG24" s="11">
        <f t="shared" si="133"/>
        <v>18000</v>
      </c>
      <c r="DH24" s="11">
        <f t="shared" si="133"/>
        <v>18000</v>
      </c>
      <c r="DI24" s="11">
        <f t="shared" si="133"/>
        <v>18000</v>
      </c>
      <c r="DJ24" s="11">
        <f t="shared" si="133"/>
        <v>18000</v>
      </c>
      <c r="DK24" s="11">
        <f t="shared" si="133"/>
        <v>18000</v>
      </c>
    </row>
    <row r="25" spans="3:115" outlineLevel="1">
      <c r="D25" t="s">
        <v>133</v>
      </c>
      <c r="E25" t="s">
        <v>206</v>
      </c>
      <c r="F25" s="17" t="s">
        <v>231</v>
      </c>
      <c r="G25" s="155">
        <v>0.05</v>
      </c>
      <c r="J25" s="18">
        <f>IF(Sales!H23&gt;0,J15*$G25,0)</f>
        <v>0</v>
      </c>
      <c r="K25" s="18">
        <f>IF(Sales!I23&gt;0,K15*$G25,0)</f>
        <v>0</v>
      </c>
      <c r="L25" s="18">
        <f>IF(Sales!J23&gt;0,L15*$G25,0)</f>
        <v>0</v>
      </c>
      <c r="M25" s="18">
        <f>IF(Sales!K23&gt;0,M15*$G25,0)</f>
        <v>0</v>
      </c>
      <c r="N25" s="18">
        <f>IF(Sales!L23&gt;0,N15*$G25,0)</f>
        <v>0</v>
      </c>
      <c r="O25" s="18">
        <f>IF(Sales!M23&gt;0,O15*$G25,0)</f>
        <v>0</v>
      </c>
      <c r="P25" s="18">
        <f>IF(Sales!N23&gt;0,P15*$G25,0)</f>
        <v>0</v>
      </c>
      <c r="Q25" s="18">
        <f>IF(Sales!O23&gt;0,Q15*$G25,0)</f>
        <v>200.0000000000002</v>
      </c>
      <c r="R25" s="18">
        <f>IF(Sales!P23&gt;0,R15*$G25,0)</f>
        <v>300</v>
      </c>
      <c r="S25" s="18">
        <f>IF(Sales!Q23&gt;0,S15*$G25,0)</f>
        <v>400.0000000000004</v>
      </c>
      <c r="T25" s="18">
        <f>IF(Sales!R23&gt;0,T15*$G25,0)</f>
        <v>500.00000000000074</v>
      </c>
      <c r="U25" s="18">
        <f>IF(Sales!S23&gt;0,U15*$G25,0)</f>
        <v>750</v>
      </c>
      <c r="V25" s="18">
        <f>IF(Sales!T23&gt;0,V15*$G25,0)</f>
        <v>850.0000000000008</v>
      </c>
      <c r="W25" s="18">
        <f>IF(Sales!U23&gt;0,W15*$G25,0)</f>
        <v>1037.5</v>
      </c>
      <c r="X25" s="18">
        <f>IF(Sales!V23&gt;0,X15*$G25,0)</f>
        <v>1238.333333333333</v>
      </c>
      <c r="Y25" s="18">
        <f>IF(Sales!W23&gt;0,Y15*$G25,0)</f>
        <v>1385</v>
      </c>
      <c r="Z25" s="18">
        <f>IF(Sales!X23&gt;0,Z15*$G25,0)</f>
        <v>1531.6666666666688</v>
      </c>
      <c r="AA25" s="18">
        <f>IF(Sales!Y23&gt;0,AA15*$G25,0)</f>
        <v>1841.6666666666658</v>
      </c>
      <c r="AB25" s="18">
        <f>IF(Sales!Z23&gt;0,AB15*$G25,0)</f>
        <v>2035.000000000003</v>
      </c>
      <c r="AC25" s="18">
        <f>IF(Sales!AA23&gt;0,AC15*$G25,0)</f>
        <v>2418.3333333333317</v>
      </c>
      <c r="AD25" s="18">
        <f>IF(Sales!AB23&gt;0,AD15*$G25,0)</f>
        <v>2511.6666666666661</v>
      </c>
      <c r="AE25" s="18">
        <f>IF(Sales!AC23&gt;0,AE15*$G25,0)</f>
        <v>2713.3333333333285</v>
      </c>
      <c r="AF25" s="18">
        <f>IF(Sales!AD23&gt;0,AF15*$G25,0)</f>
        <v>3150.8333333333376</v>
      </c>
      <c r="AG25" s="18">
        <f>IF(Sales!AE23&gt;0,AG15*$G25,0)</f>
        <v>3428.333333333343</v>
      </c>
      <c r="AH25" s="18">
        <f>IF(Sales!AF23&gt;0,AH15*$G25,0)</f>
        <v>3568.3333333333376</v>
      </c>
      <c r="AI25" s="18">
        <f>IF(Sales!AG23&gt;0,AI15*$G25,0)</f>
        <v>3824.166666666657</v>
      </c>
      <c r="AJ25" s="18">
        <f>IF(Sales!AH23&gt;0,AJ15*$G25,0)</f>
        <v>4331.6666666666688</v>
      </c>
      <c r="AK25" s="18">
        <f>IF(Sales!AI23&gt;0,AK15*$G25,0)</f>
        <v>4446.6666666666515</v>
      </c>
      <c r="AL25" s="18">
        <f>IF(Sales!AJ23&gt;0,AL15*$G25,0)</f>
        <v>4561.666666666657</v>
      </c>
      <c r="AM25" s="18">
        <f>IF(Sales!AK23&gt;0,AM15*$G25,0)</f>
        <v>4629.9999999999882</v>
      </c>
      <c r="AN25" s="18">
        <f>IF(Sales!AL23&gt;0,AN15*$G25,0)</f>
        <v>5721.6666666666806</v>
      </c>
      <c r="AO25" s="18">
        <f>IF(Sales!AM23&gt;0,AO15*$G25,0)</f>
        <v>5811.6666666666688</v>
      </c>
      <c r="AP25" s="18">
        <f>IF(Sales!AN23&gt;0,AP15*$G25,0)</f>
        <v>5901.6666666666752</v>
      </c>
      <c r="AQ25" s="18">
        <f>IF(Sales!AO23&gt;0,AQ15*$G25,0)</f>
        <v>5970.0000000000064</v>
      </c>
      <c r="AR25" s="18">
        <f>IF(Sales!AP23&gt;0,AR15*$G25,0)</f>
        <v>6038.3333333333321</v>
      </c>
      <c r="AS25" s="18">
        <f>IF(Sales!AQ23&gt;0,AS15*$G25,0)</f>
        <v>6530.8333333333203</v>
      </c>
      <c r="AT25" s="18">
        <f>IF(Sales!AR23&gt;0,AT15*$G25,0)</f>
        <v>6615.0000000000118</v>
      </c>
      <c r="AU25" s="18">
        <f>IF(Sales!AS23&gt;0,AU15*$G25,0)</f>
        <v>6677.4999999999891</v>
      </c>
      <c r="AV25" s="18">
        <f>IF(Sales!AT23&gt;0,AV15*$G25,0)</f>
        <v>6739.9999999999891</v>
      </c>
      <c r="AW25" s="18">
        <f>IF(Sales!AU23&gt;0,AW15*$G25,0)</f>
        <v>6802.5</v>
      </c>
      <c r="AX25" s="18">
        <f>IF(Sales!AV23&gt;0,AX15*$G25,0)</f>
        <v>6864.9999999999891</v>
      </c>
      <c r="AY25" s="18">
        <f>IF(Sales!AW23&gt;0,AY15*$G25,0)</f>
        <v>6927.5</v>
      </c>
      <c r="AZ25" s="18">
        <f>IF(Sales!AX23&gt;0,AZ15*$G25,0)</f>
        <v>6968.3333333333258</v>
      </c>
      <c r="BA25" s="18">
        <f>IF(Sales!AY23&gt;0,BA15*$G25,0)</f>
        <v>7009.1666666666633</v>
      </c>
      <c r="BB25" s="18">
        <f>IF(Sales!AZ23&gt;0,BB15*$G25,0)</f>
        <v>7050</v>
      </c>
      <c r="BC25" s="18">
        <f>IF(Sales!BA23&gt;0,BC15*$G25,0)</f>
        <v>7090.8333333333258</v>
      </c>
      <c r="BD25" s="18">
        <f>IF(Sales!BB23&gt;0,BD15*$G25,0)</f>
        <v>7131.6666666666515</v>
      </c>
      <c r="BE25" s="18">
        <f>IF(Sales!BC23&gt;0,BE15*$G25,0)</f>
        <v>7131.6666666666515</v>
      </c>
      <c r="BF25" s="18">
        <f>IF(Sales!BD23&gt;0,BF15*$G25,0)</f>
        <v>7131.6666666666515</v>
      </c>
      <c r="BG25" s="18">
        <f>IF(Sales!BE23&gt;0,BG15*$G25,0)</f>
        <v>7131.6666666666515</v>
      </c>
      <c r="BH25" s="18">
        <f>IF(Sales!BF23&gt;0,BH15*$G25,0)</f>
        <v>7131.6666666666515</v>
      </c>
      <c r="BI25" s="18">
        <f>IF(Sales!BG23&gt;0,BI15*$G25,0)</f>
        <v>7131.6666666666515</v>
      </c>
      <c r="BJ25" s="18">
        <f>IF(Sales!BH23&gt;0,BJ15*$G25,0)</f>
        <v>7131.6666666666515</v>
      </c>
      <c r="BK25" s="18">
        <f>IF(Sales!BI23&gt;0,BK15*$G25,0)</f>
        <v>7131.6666666666515</v>
      </c>
      <c r="BL25" s="18">
        <f>IF(Sales!BJ23&gt;0,BL15*$G25,0)</f>
        <v>7131.6666666666515</v>
      </c>
      <c r="BM25" s="18">
        <f>IF(Sales!BK23&gt;0,BM15*$G25,0)</f>
        <v>7131.6666666666515</v>
      </c>
      <c r="BN25" s="18">
        <f>IF(Sales!BL23&gt;0,BN15*$G25,0)</f>
        <v>7131.6666666666515</v>
      </c>
      <c r="BO25" s="18">
        <f>IF(Sales!BM23&gt;0,BO15*$G25,0)</f>
        <v>7131.6666666666515</v>
      </c>
      <c r="BP25" s="18">
        <f>IF(Sales!BN23&gt;0,BP15*$G25,0)</f>
        <v>7131.6666666666515</v>
      </c>
      <c r="BQ25" s="18">
        <f>IF(Sales!BO23&gt;0,BQ15*$G25,0)</f>
        <v>7131.6666666666515</v>
      </c>
      <c r="BR25" s="18">
        <f>IF(Sales!BP23&gt;0,BR15*$G25,0)</f>
        <v>7131.6666666666515</v>
      </c>
      <c r="BS25" s="18">
        <f>IF(Sales!BQ23&gt;0,BS15*$G25,0)</f>
        <v>7131.6666666666515</v>
      </c>
      <c r="BT25" s="18">
        <f>IF(Sales!BR23&gt;0,BT15*$G25,0)</f>
        <v>7131.6666666666515</v>
      </c>
      <c r="BU25" s="18">
        <f>IF(Sales!BS23&gt;0,BU15*$G25,0)</f>
        <v>7131.6666666666515</v>
      </c>
      <c r="BV25" s="18">
        <f>IF(Sales!BT23&gt;0,BV15*$G25,0)</f>
        <v>7131.6666666666515</v>
      </c>
      <c r="BW25" s="18">
        <f>IF(Sales!BU23&gt;0,BW15*$G25,0)</f>
        <v>7131.6666666666515</v>
      </c>
      <c r="BX25" s="18">
        <f>IF(Sales!BV23&gt;0,BX15*$G25,0)</f>
        <v>7131.6666666666515</v>
      </c>
      <c r="BY25" s="18">
        <f>IF(Sales!BW23&gt;0,BY15*$G25,0)</f>
        <v>7131.6666666666515</v>
      </c>
      <c r="BZ25" s="18">
        <f>IF(Sales!BX23&gt;0,BZ15*$G25,0)</f>
        <v>7131.6666666666515</v>
      </c>
      <c r="CA25" s="18">
        <f>IF(Sales!BY23&gt;0,CA15*$G25,0)</f>
        <v>7131.6666666666515</v>
      </c>
      <c r="CB25" s="18">
        <f>IF(Sales!BZ23&gt;0,CB15*$G25,0)</f>
        <v>7131.6666666666515</v>
      </c>
      <c r="CC25" s="18">
        <f>IF(Sales!CA23&gt;0,CC15*$G25,0)</f>
        <v>7131.6666666666515</v>
      </c>
      <c r="CF25" s="11">
        <f t="shared" si="134"/>
        <v>0</v>
      </c>
      <c r="CG25" s="11">
        <f t="shared" si="132"/>
        <v>0</v>
      </c>
      <c r="CH25" s="11">
        <f t="shared" si="132"/>
        <v>500.00000000000023</v>
      </c>
      <c r="CI25" s="11">
        <f t="shared" si="132"/>
        <v>1650.0000000000011</v>
      </c>
      <c r="CJ25" s="11">
        <f t="shared" si="132"/>
        <v>3125.8333333333339</v>
      </c>
      <c r="CK25" s="11">
        <f t="shared" si="132"/>
        <v>4758.3333333333348</v>
      </c>
      <c r="CL25" s="11">
        <f t="shared" si="132"/>
        <v>6965.0000000000009</v>
      </c>
      <c r="CM25" s="11">
        <f t="shared" si="132"/>
        <v>9292.5000000000091</v>
      </c>
      <c r="CN25" s="11">
        <f t="shared" si="132"/>
        <v>11724.166666666664</v>
      </c>
      <c r="CO25" s="11">
        <f t="shared" si="132"/>
        <v>13638.333333333296</v>
      </c>
      <c r="CP25" s="11">
        <f t="shared" si="132"/>
        <v>17435.000000000025</v>
      </c>
      <c r="CQ25" s="11">
        <f t="shared" si="132"/>
        <v>18539.166666666661</v>
      </c>
      <c r="CR25" s="11">
        <f t="shared" si="132"/>
        <v>20032.499999999989</v>
      </c>
      <c r="CS25" s="11">
        <f t="shared" si="132"/>
        <v>20594.999999999989</v>
      </c>
      <c r="CT25" s="11">
        <f t="shared" si="132"/>
        <v>21027.499999999989</v>
      </c>
      <c r="CU25" s="11">
        <f t="shared" si="132"/>
        <v>21354.166666666628</v>
      </c>
      <c r="CV25" s="11">
        <f t="shared" si="132"/>
        <v>21394.999999999956</v>
      </c>
      <c r="CW25" s="11">
        <f t="shared" si="132"/>
        <v>21394.999999999956</v>
      </c>
      <c r="CX25" s="11">
        <f t="shared" si="132"/>
        <v>21394.999999999956</v>
      </c>
      <c r="CY25" s="11">
        <f t="shared" si="132"/>
        <v>21394.999999999956</v>
      </c>
      <c r="CZ25" s="11">
        <f t="shared" si="132"/>
        <v>21394.999999999956</v>
      </c>
      <c r="DA25" s="11">
        <f t="shared" si="132"/>
        <v>21394.999999999956</v>
      </c>
      <c r="DB25" s="11">
        <f t="shared" si="132"/>
        <v>21394.999999999956</v>
      </c>
      <c r="DC25" s="11">
        <f t="shared" si="132"/>
        <v>21394.999999999956</v>
      </c>
      <c r="DF25" s="11">
        <f t="shared" si="133"/>
        <v>2150.0000000000014</v>
      </c>
      <c r="DG25" s="11">
        <f t="shared" si="133"/>
        <v>24141.666666666679</v>
      </c>
      <c r="DH25" s="11">
        <f t="shared" si="133"/>
        <v>61336.66666666665</v>
      </c>
      <c r="DI25" s="11">
        <f t="shared" si="133"/>
        <v>83009.166666666613</v>
      </c>
      <c r="DJ25" s="11">
        <f t="shared" si="133"/>
        <v>85579.999999999825</v>
      </c>
      <c r="DK25" s="11">
        <f t="shared" si="133"/>
        <v>85579.999999999825</v>
      </c>
    </row>
    <row r="26" spans="3:115" outlineLevel="1">
      <c r="D26" t="s">
        <v>205</v>
      </c>
      <c r="E26" t="s">
        <v>206</v>
      </c>
      <c r="F26" s="8" t="s">
        <v>22</v>
      </c>
      <c r="G26" s="140">
        <v>7000</v>
      </c>
      <c r="J26" s="18">
        <v>0</v>
      </c>
      <c r="K26" s="18">
        <v>0</v>
      </c>
      <c r="L26" s="9">
        <v>0</v>
      </c>
      <c r="M26" s="9">
        <v>0</v>
      </c>
      <c r="N26" s="9">
        <f>G26</f>
        <v>7000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F26" s="11">
        <f t="shared" si="134"/>
        <v>0</v>
      </c>
      <c r="CG26" s="11">
        <f t="shared" si="132"/>
        <v>7000</v>
      </c>
      <c r="CH26" s="11">
        <f t="shared" si="132"/>
        <v>0</v>
      </c>
      <c r="CI26" s="11">
        <f t="shared" si="132"/>
        <v>0</v>
      </c>
      <c r="CJ26" s="11">
        <f t="shared" si="132"/>
        <v>0</v>
      </c>
      <c r="CK26" s="11">
        <f t="shared" si="132"/>
        <v>0</v>
      </c>
      <c r="CL26" s="11">
        <f t="shared" si="132"/>
        <v>0</v>
      </c>
      <c r="CM26" s="11">
        <f t="shared" si="132"/>
        <v>0</v>
      </c>
      <c r="CN26" s="11">
        <f t="shared" si="132"/>
        <v>0</v>
      </c>
      <c r="CO26" s="11">
        <f t="shared" si="132"/>
        <v>0</v>
      </c>
      <c r="CP26" s="11">
        <f t="shared" si="132"/>
        <v>0</v>
      </c>
      <c r="CQ26" s="11">
        <f t="shared" si="132"/>
        <v>0</v>
      </c>
      <c r="CR26" s="11">
        <f t="shared" si="132"/>
        <v>0</v>
      </c>
      <c r="CS26" s="11">
        <f t="shared" si="132"/>
        <v>0</v>
      </c>
      <c r="CT26" s="11">
        <f t="shared" si="132"/>
        <v>0</v>
      </c>
      <c r="CU26" s="11">
        <f t="shared" si="132"/>
        <v>0</v>
      </c>
      <c r="CV26" s="11">
        <f t="shared" si="132"/>
        <v>0</v>
      </c>
      <c r="CW26" s="11">
        <f t="shared" si="132"/>
        <v>0</v>
      </c>
      <c r="CX26" s="11">
        <f t="shared" si="132"/>
        <v>0</v>
      </c>
      <c r="CY26" s="11">
        <f t="shared" si="132"/>
        <v>0</v>
      </c>
      <c r="CZ26" s="11">
        <f t="shared" si="132"/>
        <v>0</v>
      </c>
      <c r="DA26" s="11">
        <f t="shared" si="132"/>
        <v>0</v>
      </c>
      <c r="DB26" s="11">
        <f t="shared" si="132"/>
        <v>0</v>
      </c>
      <c r="DC26" s="11">
        <f t="shared" si="132"/>
        <v>0</v>
      </c>
      <c r="DF26" s="11">
        <f t="shared" si="133"/>
        <v>7000</v>
      </c>
      <c r="DG26" s="11">
        <f t="shared" si="133"/>
        <v>0</v>
      </c>
      <c r="DH26" s="11">
        <f t="shared" si="133"/>
        <v>0</v>
      </c>
      <c r="DI26" s="11">
        <f t="shared" si="133"/>
        <v>0</v>
      </c>
      <c r="DJ26" s="11">
        <f t="shared" si="133"/>
        <v>0</v>
      </c>
      <c r="DK26" s="11">
        <f t="shared" si="133"/>
        <v>0</v>
      </c>
    </row>
    <row r="27" spans="3:115" outlineLevel="1"/>
    <row r="28" spans="3:115" ht="16.2" customHeight="1" outlineLevel="1">
      <c r="C28" s="7" t="s">
        <v>197</v>
      </c>
      <c r="J28" s="12">
        <f>J15-J18</f>
        <v>0</v>
      </c>
      <c r="K28" s="12">
        <f t="shared" ref="K28:BV28" si="135">K15-K18</f>
        <v>0</v>
      </c>
      <c r="L28" s="12">
        <f t="shared" si="135"/>
        <v>0</v>
      </c>
      <c r="M28" s="12">
        <f t="shared" si="135"/>
        <v>0</v>
      </c>
      <c r="N28" s="12">
        <f t="shared" si="135"/>
        <v>-15221.541666666668</v>
      </c>
      <c r="O28" s="12">
        <f t="shared" si="135"/>
        <v>-6092.541666666667</v>
      </c>
      <c r="P28" s="12">
        <f t="shared" si="135"/>
        <v>-6280.759057971014</v>
      </c>
      <c r="Q28" s="12">
        <f>Q15-Q18</f>
        <v>-2625.5416666666633</v>
      </c>
      <c r="R28" s="12">
        <f t="shared" si="135"/>
        <v>-725.54166666666697</v>
      </c>
      <c r="S28" s="12">
        <f t="shared" si="135"/>
        <v>1174.4583333333403</v>
      </c>
      <c r="T28" s="12">
        <f t="shared" si="135"/>
        <v>3074.4583333333467</v>
      </c>
      <c r="U28" s="12">
        <f t="shared" si="135"/>
        <v>7824.458333333333</v>
      </c>
      <c r="V28" s="12">
        <f t="shared" si="135"/>
        <v>9724.4583333333467</v>
      </c>
      <c r="W28" s="12">
        <f t="shared" si="135"/>
        <v>13286.958333333332</v>
      </c>
      <c r="X28" s="12">
        <f t="shared" si="135"/>
        <v>17102.791666666657</v>
      </c>
      <c r="Y28" s="12">
        <f t="shared" si="135"/>
        <v>19889.458333333332</v>
      </c>
      <c r="Z28" s="12">
        <f t="shared" si="135"/>
        <v>13807.375000000036</v>
      </c>
      <c r="AA28" s="12">
        <f t="shared" si="135"/>
        <v>19697.374999999982</v>
      </c>
      <c r="AB28" s="12">
        <f t="shared" si="135"/>
        <v>23370.708333333387</v>
      </c>
      <c r="AC28" s="12">
        <f t="shared" si="135"/>
        <v>30654.041666666628</v>
      </c>
      <c r="AD28" s="12">
        <f t="shared" si="135"/>
        <v>32427.374999999978</v>
      </c>
      <c r="AE28" s="12">
        <f t="shared" si="135"/>
        <v>36259.04166666657</v>
      </c>
      <c r="AF28" s="12">
        <f t="shared" si="135"/>
        <v>44571.541666666737</v>
      </c>
      <c r="AG28" s="12">
        <f t="shared" si="135"/>
        <v>49844.041666666846</v>
      </c>
      <c r="AH28" s="12">
        <f t="shared" si="135"/>
        <v>52504.041666666737</v>
      </c>
      <c r="AI28" s="12">
        <f t="shared" si="135"/>
        <v>57364.874999999811</v>
      </c>
      <c r="AJ28" s="12">
        <f t="shared" si="135"/>
        <v>67007.375000000029</v>
      </c>
      <c r="AK28" s="12">
        <f t="shared" si="135"/>
        <v>69192.374999999709</v>
      </c>
      <c r="AL28" s="12">
        <f t="shared" si="135"/>
        <v>71377.374999999811</v>
      </c>
      <c r="AM28" s="12">
        <f t="shared" si="135"/>
        <v>72675.70833333311</v>
      </c>
      <c r="AN28" s="12">
        <f t="shared" si="135"/>
        <v>93417.375000000262</v>
      </c>
      <c r="AO28" s="12">
        <f t="shared" si="135"/>
        <v>95127.375000000029</v>
      </c>
      <c r="AP28" s="12">
        <f t="shared" si="135"/>
        <v>96837.375000000146</v>
      </c>
      <c r="AQ28" s="12">
        <f t="shared" si="135"/>
        <v>98135.708333333445</v>
      </c>
      <c r="AR28" s="12">
        <f t="shared" si="135"/>
        <v>99434.041666666628</v>
      </c>
      <c r="AS28" s="12">
        <f t="shared" si="135"/>
        <v>108791.54166666641</v>
      </c>
      <c r="AT28" s="12">
        <f t="shared" si="135"/>
        <v>110390.70833333355</v>
      </c>
      <c r="AU28" s="12">
        <f t="shared" si="135"/>
        <v>111578.20833333311</v>
      </c>
      <c r="AV28" s="12">
        <f t="shared" si="135"/>
        <v>112765.70833333311</v>
      </c>
      <c r="AW28" s="12">
        <f t="shared" si="135"/>
        <v>113953.20833333333</v>
      </c>
      <c r="AX28" s="12">
        <f t="shared" si="135"/>
        <v>115140.70833333311</v>
      </c>
      <c r="AY28" s="12">
        <f t="shared" si="135"/>
        <v>116328.20833333333</v>
      </c>
      <c r="AZ28" s="12">
        <f t="shared" si="135"/>
        <v>117104.04166666651</v>
      </c>
      <c r="BA28" s="12">
        <f t="shared" si="135"/>
        <v>117879.87499999993</v>
      </c>
      <c r="BB28" s="12">
        <f t="shared" si="135"/>
        <v>118655.70833333333</v>
      </c>
      <c r="BC28" s="12">
        <f t="shared" si="135"/>
        <v>119431.54166666651</v>
      </c>
      <c r="BD28" s="12">
        <f t="shared" si="135"/>
        <v>120207.37499999971</v>
      </c>
      <c r="BE28" s="12">
        <f t="shared" si="135"/>
        <v>120207.37499999971</v>
      </c>
      <c r="BF28" s="12">
        <f t="shared" si="135"/>
        <v>120207.37499999971</v>
      </c>
      <c r="BG28" s="12">
        <f t="shared" si="135"/>
        <v>120207.37499999971</v>
      </c>
      <c r="BH28" s="12">
        <f t="shared" si="135"/>
        <v>120207.37499999971</v>
      </c>
      <c r="BI28" s="12">
        <f t="shared" si="135"/>
        <v>120207.37499999971</v>
      </c>
      <c r="BJ28" s="12">
        <f t="shared" si="135"/>
        <v>120207.37499999971</v>
      </c>
      <c r="BK28" s="12">
        <f t="shared" si="135"/>
        <v>120207.37499999971</v>
      </c>
      <c r="BL28" s="12">
        <f t="shared" si="135"/>
        <v>120207.37499999971</v>
      </c>
      <c r="BM28" s="12">
        <f t="shared" si="135"/>
        <v>120207.37499999971</v>
      </c>
      <c r="BN28" s="12">
        <f t="shared" si="135"/>
        <v>120207.37499999971</v>
      </c>
      <c r="BO28" s="12">
        <f t="shared" si="135"/>
        <v>120207.37499999971</v>
      </c>
      <c r="BP28" s="12">
        <f t="shared" si="135"/>
        <v>120207.37499999971</v>
      </c>
      <c r="BQ28" s="12">
        <f t="shared" si="135"/>
        <v>120207.37499999971</v>
      </c>
      <c r="BR28" s="12">
        <f t="shared" si="135"/>
        <v>120207.37499999971</v>
      </c>
      <c r="BS28" s="12">
        <f t="shared" si="135"/>
        <v>120207.37499999971</v>
      </c>
      <c r="BT28" s="12">
        <f t="shared" si="135"/>
        <v>120207.37499999971</v>
      </c>
      <c r="BU28" s="12">
        <f t="shared" si="135"/>
        <v>120207.37499999971</v>
      </c>
      <c r="BV28" s="12">
        <f t="shared" si="135"/>
        <v>120207.37499999971</v>
      </c>
      <c r="BW28" s="12">
        <f t="shared" ref="BW28:CC28" si="136">BW15-BW18</f>
        <v>120207.37499999971</v>
      </c>
      <c r="BX28" s="12">
        <f t="shared" si="136"/>
        <v>120207.37499999971</v>
      </c>
      <c r="BY28" s="12">
        <f t="shared" si="136"/>
        <v>120207.37499999971</v>
      </c>
      <c r="BZ28" s="12">
        <f t="shared" si="136"/>
        <v>120207.37499999971</v>
      </c>
      <c r="CA28" s="12">
        <f t="shared" si="136"/>
        <v>120207.37499999971</v>
      </c>
      <c r="CB28" s="12">
        <f t="shared" si="136"/>
        <v>120207.37499999971</v>
      </c>
      <c r="CC28" s="12">
        <f t="shared" si="136"/>
        <v>120207.37499999971</v>
      </c>
      <c r="CF28" s="12">
        <f t="shared" ref="CF28:DC28" si="137">CF15-CF18</f>
        <v>0</v>
      </c>
      <c r="CG28" s="12">
        <f t="shared" si="137"/>
        <v>-21314.083333333336</v>
      </c>
      <c r="CH28" s="12">
        <f t="shared" si="137"/>
        <v>-9631.842391304348</v>
      </c>
      <c r="CI28" s="12">
        <f t="shared" si="137"/>
        <v>12073.375</v>
      </c>
      <c r="CJ28" s="12">
        <f t="shared" si="137"/>
        <v>40114.20833333335</v>
      </c>
      <c r="CK28" s="12">
        <f t="shared" si="137"/>
        <v>53394.208333333292</v>
      </c>
      <c r="CL28" s="12">
        <f t="shared" si="137"/>
        <v>86452.125</v>
      </c>
      <c r="CM28" s="12">
        <f t="shared" si="137"/>
        <v>130674.62500000047</v>
      </c>
      <c r="CN28" s="12">
        <f t="shared" si="137"/>
        <v>176876.2916666666</v>
      </c>
      <c r="CO28" s="12">
        <f t="shared" si="137"/>
        <v>213245.45833333273</v>
      </c>
      <c r="CP28" s="12">
        <f t="shared" si="137"/>
        <v>285382.12500000047</v>
      </c>
      <c r="CQ28" s="12">
        <f t="shared" si="137"/>
        <v>306361.2916666664</v>
      </c>
      <c r="CR28" s="12">
        <f t="shared" si="137"/>
        <v>334734.62499999953</v>
      </c>
      <c r="CS28" s="12">
        <f t="shared" si="137"/>
        <v>345422.125</v>
      </c>
      <c r="CT28" s="12">
        <f t="shared" si="137"/>
        <v>353639.625</v>
      </c>
      <c r="CU28" s="12">
        <f t="shared" si="137"/>
        <v>359846.29166666593</v>
      </c>
      <c r="CV28" s="12">
        <f t="shared" si="137"/>
        <v>360622.12499999913</v>
      </c>
      <c r="CW28" s="12">
        <f t="shared" si="137"/>
        <v>360622.12499999913</v>
      </c>
      <c r="CX28" s="12">
        <f t="shared" si="137"/>
        <v>360622.12499999913</v>
      </c>
      <c r="CY28" s="12">
        <f t="shared" si="137"/>
        <v>360622.12499999913</v>
      </c>
      <c r="CZ28" s="12">
        <f t="shared" si="137"/>
        <v>360622.12499999913</v>
      </c>
      <c r="DA28" s="12">
        <f t="shared" si="137"/>
        <v>360622.12499999913</v>
      </c>
      <c r="DB28" s="12">
        <f t="shared" si="137"/>
        <v>360622.12499999913</v>
      </c>
      <c r="DC28" s="12">
        <f t="shared" si="137"/>
        <v>360622.12499999913</v>
      </c>
      <c r="DF28" s="12">
        <f t="shared" ref="DF28:DK28" si="138">DF15-DF18</f>
        <v>-18872.550724637687</v>
      </c>
      <c r="DG28" s="12">
        <f t="shared" si="138"/>
        <v>310635.16666666628</v>
      </c>
      <c r="DH28" s="12">
        <f t="shared" si="138"/>
        <v>981865.16666666348</v>
      </c>
      <c r="DI28" s="12">
        <f t="shared" si="138"/>
        <v>1393642.6666666637</v>
      </c>
      <c r="DJ28" s="12">
        <f>DJ15-DJ18</f>
        <v>1442488.4999999925</v>
      </c>
      <c r="DK28" s="12">
        <f t="shared" si="138"/>
        <v>1442488.4999999925</v>
      </c>
    </row>
    <row r="29" spans="3:115" ht="16.2" customHeight="1" outlineLevel="1">
      <c r="C29" s="92" t="s">
        <v>198</v>
      </c>
      <c r="J29" s="93">
        <f t="shared" ref="J29:AO29" si="139">IFERROR(J28/J7,0)</f>
        <v>0</v>
      </c>
      <c r="K29" s="93">
        <f t="shared" si="139"/>
        <v>0</v>
      </c>
      <c r="L29" s="93">
        <f t="shared" si="139"/>
        <v>0</v>
      </c>
      <c r="M29" s="93">
        <f t="shared" si="139"/>
        <v>0</v>
      </c>
      <c r="N29" s="93">
        <f t="shared" si="139"/>
        <v>0</v>
      </c>
      <c r="O29" s="93">
        <f t="shared" si="139"/>
        <v>0</v>
      </c>
      <c r="P29" s="93">
        <f t="shared" si="139"/>
        <v>0</v>
      </c>
      <c r="Q29" s="93">
        <f t="shared" si="139"/>
        <v>-8.3714177320752731E-2</v>
      </c>
      <c r="R29" s="93">
        <f t="shared" si="139"/>
        <v>-1.5422372840379709E-2</v>
      </c>
      <c r="S29" s="93">
        <f t="shared" si="139"/>
        <v>1.8723529399806978E-2</v>
      </c>
      <c r="T29" s="93">
        <f t="shared" si="139"/>
        <v>3.9211070743918983E-2</v>
      </c>
      <c r="U29" s="93">
        <f t="shared" si="139"/>
        <v>6.2407056971171646E-2</v>
      </c>
      <c r="V29" s="93">
        <f t="shared" si="139"/>
        <v>6.8938764742634107E-2</v>
      </c>
      <c r="W29" s="93">
        <f t="shared" si="139"/>
        <v>7.7068820932509316E-2</v>
      </c>
      <c r="X29" s="93">
        <f t="shared" si="139"/>
        <v>8.3192768161800296E-2</v>
      </c>
      <c r="Y29" s="93">
        <f t="shared" si="139"/>
        <v>8.7013145990788451E-2</v>
      </c>
      <c r="Z29" s="93">
        <f t="shared" si="139"/>
        <v>5.4882733391096568E-2</v>
      </c>
      <c r="AA29" s="93">
        <f t="shared" si="139"/>
        <v>6.4833114608779385E-2</v>
      </c>
      <c r="AB29" s="93">
        <f t="shared" si="139"/>
        <v>6.9944055356955873E-2</v>
      </c>
      <c r="AC29" s="93">
        <f t="shared" si="139"/>
        <v>7.4900936205266472E-2</v>
      </c>
      <c r="AD29" s="93">
        <f t="shared" si="139"/>
        <v>7.6498192115637437E-2</v>
      </c>
      <c r="AE29" s="93">
        <f t="shared" si="139"/>
        <v>7.9015181669458812E-2</v>
      </c>
      <c r="AF29" s="93">
        <f t="shared" si="139"/>
        <v>8.1904276465301837E-2</v>
      </c>
      <c r="AG29" s="93">
        <f t="shared" si="139"/>
        <v>8.3978767150845388E-2</v>
      </c>
      <c r="AH29" s="93">
        <f t="shared" si="139"/>
        <v>8.5305056259180223E-2</v>
      </c>
      <c r="AI29" s="93">
        <f t="shared" si="139"/>
        <v>8.6830666239778101E-2</v>
      </c>
      <c r="AJ29" s="93">
        <f t="shared" si="139"/>
        <v>8.8103019686136874E-2</v>
      </c>
      <c r="AK29" s="93">
        <f t="shared" si="139"/>
        <v>8.8868718268763733E-2</v>
      </c>
      <c r="AL29" s="93">
        <f t="shared" si="139"/>
        <v>8.9599749408598314E-2</v>
      </c>
      <c r="AM29" s="93">
        <f t="shared" si="139"/>
        <v>9.0018661835498212E-2</v>
      </c>
      <c r="AN29" s="93">
        <f t="shared" si="139"/>
        <v>9.0760952253893912E-2</v>
      </c>
      <c r="AO29" s="93">
        <f t="shared" si="139"/>
        <v>9.1172165229353466E-2</v>
      </c>
      <c r="AP29" s="93">
        <f t="shared" ref="AP29:BU29" si="140">IFERROR(AP28/AP7,0)</f>
        <v>9.1572402034972966E-2</v>
      </c>
      <c r="AQ29" s="93">
        <f t="shared" si="140"/>
        <v>9.1869222158993069E-2</v>
      </c>
      <c r="AR29" s="93">
        <f t="shared" si="140"/>
        <v>9.2160146331369777E-2</v>
      </c>
      <c r="AS29" s="93">
        <f t="shared" si="140"/>
        <v>9.2573973712199512E-2</v>
      </c>
      <c r="AT29" s="93">
        <f t="shared" si="140"/>
        <v>9.2891475329495835E-2</v>
      </c>
      <c r="AU29" s="93">
        <f t="shared" si="140"/>
        <v>9.3122718181601685E-2</v>
      </c>
      <c r="AV29" s="93">
        <f t="shared" si="140"/>
        <v>9.3350208656611269E-2</v>
      </c>
      <c r="AW29" s="93">
        <f t="shared" si="140"/>
        <v>9.3574037354162934E-2</v>
      </c>
      <c r="AX29" s="93">
        <f t="shared" si="140"/>
        <v>9.3794291980525191E-2</v>
      </c>
      <c r="AY29" s="93">
        <f t="shared" si="140"/>
        <v>9.4011057463185985E-2</v>
      </c>
      <c r="AZ29" s="93">
        <f t="shared" si="140"/>
        <v>9.4150832530950829E-2</v>
      </c>
      <c r="BA29" s="93">
        <f t="shared" si="140"/>
        <v>9.4289175784666945E-2</v>
      </c>
      <c r="BB29" s="93">
        <f t="shared" si="140"/>
        <v>9.4426109112837747E-2</v>
      </c>
      <c r="BC29" s="93">
        <f t="shared" si="140"/>
        <v>9.4561653960075154E-2</v>
      </c>
      <c r="BD29" s="93">
        <f t="shared" si="140"/>
        <v>9.4695831338295636E-2</v>
      </c>
      <c r="BE29" s="93">
        <f t="shared" si="140"/>
        <v>9.4695831338295636E-2</v>
      </c>
      <c r="BF29" s="93">
        <f t="shared" si="140"/>
        <v>9.4695831338295636E-2</v>
      </c>
      <c r="BG29" s="93">
        <f t="shared" si="140"/>
        <v>9.4695831338295636E-2</v>
      </c>
      <c r="BH29" s="93">
        <f t="shared" si="140"/>
        <v>9.4695831338295636E-2</v>
      </c>
      <c r="BI29" s="93">
        <f t="shared" si="140"/>
        <v>9.4695831338295636E-2</v>
      </c>
      <c r="BJ29" s="93">
        <f t="shared" si="140"/>
        <v>9.4695831338295636E-2</v>
      </c>
      <c r="BK29" s="93">
        <f t="shared" si="140"/>
        <v>9.4695831338295636E-2</v>
      </c>
      <c r="BL29" s="93">
        <f t="shared" si="140"/>
        <v>9.4695831338295636E-2</v>
      </c>
      <c r="BM29" s="93">
        <f t="shared" si="140"/>
        <v>9.4695831338295636E-2</v>
      </c>
      <c r="BN29" s="93">
        <f t="shared" si="140"/>
        <v>9.4695831338295636E-2</v>
      </c>
      <c r="BO29" s="93">
        <f t="shared" si="140"/>
        <v>9.4695831338295636E-2</v>
      </c>
      <c r="BP29" s="93">
        <f t="shared" si="140"/>
        <v>9.4695831338295636E-2</v>
      </c>
      <c r="BQ29" s="93">
        <f t="shared" si="140"/>
        <v>9.4695831338295636E-2</v>
      </c>
      <c r="BR29" s="93">
        <f t="shared" si="140"/>
        <v>9.4695831338295636E-2</v>
      </c>
      <c r="BS29" s="93">
        <f t="shared" si="140"/>
        <v>9.4695831338295636E-2</v>
      </c>
      <c r="BT29" s="93">
        <f t="shared" si="140"/>
        <v>9.4695831338295636E-2</v>
      </c>
      <c r="BU29" s="93">
        <f t="shared" si="140"/>
        <v>9.4695831338295636E-2</v>
      </c>
      <c r="BV29" s="93">
        <f t="shared" ref="BV29:CC29" si="141">IFERROR(BV28/BV7,0)</f>
        <v>9.4695831338295636E-2</v>
      </c>
      <c r="BW29" s="93">
        <f t="shared" si="141"/>
        <v>9.4695831338295636E-2</v>
      </c>
      <c r="BX29" s="93">
        <f t="shared" si="141"/>
        <v>9.4695831338295636E-2</v>
      </c>
      <c r="BY29" s="93">
        <f t="shared" si="141"/>
        <v>9.4695831338295636E-2</v>
      </c>
      <c r="BZ29" s="93">
        <f t="shared" si="141"/>
        <v>9.4695831338295636E-2</v>
      </c>
      <c r="CA29" s="93">
        <f t="shared" si="141"/>
        <v>9.4695831338295636E-2</v>
      </c>
      <c r="CB29" s="93">
        <f t="shared" si="141"/>
        <v>9.4695831338295636E-2</v>
      </c>
      <c r="CC29" s="93">
        <f t="shared" si="141"/>
        <v>9.4695831338295636E-2</v>
      </c>
      <c r="CF29" s="93">
        <f t="shared" ref="CF29:DC29" si="142">IFERROR(CF28/CF7,0)</f>
        <v>0</v>
      </c>
      <c r="CG29" s="93">
        <f t="shared" si="142"/>
        <v>0</v>
      </c>
      <c r="CH29" s="93">
        <f t="shared" si="142"/>
        <v>-0.12284272949968236</v>
      </c>
      <c r="CI29" s="93">
        <f t="shared" si="142"/>
        <v>4.5301426044267935E-2</v>
      </c>
      <c r="CJ29" s="93">
        <f t="shared" si="142"/>
        <v>7.7284876375782491E-2</v>
      </c>
      <c r="CK29" s="93">
        <f t="shared" si="142"/>
        <v>6.8106935368903165E-2</v>
      </c>
      <c r="CL29" s="93">
        <f t="shared" si="142"/>
        <v>7.4062079328566219E-2</v>
      </c>
      <c r="CM29" s="93">
        <f t="shared" si="142"/>
        <v>8.1845093166375643E-2</v>
      </c>
      <c r="CN29" s="93">
        <f t="shared" si="142"/>
        <v>8.6844760789941772E-2</v>
      </c>
      <c r="CO29" s="93">
        <f t="shared" si="142"/>
        <v>8.9502807624626562E-2</v>
      </c>
      <c r="CP29" s="93">
        <f t="shared" si="142"/>
        <v>9.1172165229353577E-2</v>
      </c>
      <c r="CQ29" s="93">
        <f t="shared" si="142"/>
        <v>9.2212987476442507E-2</v>
      </c>
      <c r="CR29" s="93">
        <f t="shared" si="142"/>
        <v>9.3122718181601727E-2</v>
      </c>
      <c r="CS29" s="93">
        <f t="shared" si="142"/>
        <v>9.3794291980525371E-2</v>
      </c>
      <c r="CT29" s="93">
        <f t="shared" si="142"/>
        <v>9.4289175784667015E-2</v>
      </c>
      <c r="CU29" s="93">
        <f t="shared" si="142"/>
        <v>9.4651256207002002E-2</v>
      </c>
      <c r="CV29" s="93">
        <f t="shared" si="142"/>
        <v>9.4695831338295636E-2</v>
      </c>
      <c r="CW29" s="93">
        <f t="shared" si="142"/>
        <v>9.4695831338295636E-2</v>
      </c>
      <c r="CX29" s="93">
        <f t="shared" si="142"/>
        <v>9.4695831338295636E-2</v>
      </c>
      <c r="CY29" s="93">
        <f t="shared" si="142"/>
        <v>9.4695831338295636E-2</v>
      </c>
      <c r="CZ29" s="93">
        <f t="shared" si="142"/>
        <v>9.4695831338295636E-2</v>
      </c>
      <c r="DA29" s="93">
        <f t="shared" si="142"/>
        <v>9.4695831338295636E-2</v>
      </c>
      <c r="DB29" s="93">
        <f t="shared" si="142"/>
        <v>9.4695831338295636E-2</v>
      </c>
      <c r="DC29" s="93">
        <f t="shared" si="142"/>
        <v>9.4695831338295636E-2</v>
      </c>
      <c r="DF29" s="93">
        <f t="shared" ref="DF29:DK29" si="143">IFERROR(DF28/DF7,0)</f>
        <v>-5.4715741942142807E-2</v>
      </c>
      <c r="DG29" s="93">
        <f t="shared" si="143"/>
        <v>7.6380912543396809E-2</v>
      </c>
      <c r="DH29" s="93">
        <f t="shared" si="143"/>
        <v>9.0313699892905594E-2</v>
      </c>
      <c r="DI29" s="93">
        <f t="shared" si="143"/>
        <v>9.3976366483160531E-2</v>
      </c>
      <c r="DJ29" s="93">
        <f t="shared" si="143"/>
        <v>9.4695831338295372E-2</v>
      </c>
      <c r="DK29" s="93">
        <f t="shared" si="143"/>
        <v>9.4695831338295372E-2</v>
      </c>
    </row>
    <row r="30" spans="3:115" ht="16.2" customHeight="1" outlineLevel="1">
      <c r="C30" s="7"/>
    </row>
    <row r="31" spans="3:115" outlineLevel="1">
      <c r="C31" s="7" t="s">
        <v>11</v>
      </c>
      <c r="J31" s="12">
        <f>SUM(J32:J34)</f>
        <v>0</v>
      </c>
      <c r="K31" s="12">
        <f t="shared" ref="K31" si="144">SUM(K32:K34)</f>
        <v>0</v>
      </c>
      <c r="L31" s="12">
        <f t="shared" ref="L31" si="145">SUM(L32:L34)</f>
        <v>0</v>
      </c>
      <c r="M31" s="12">
        <f t="shared" ref="M31" si="146">SUM(M32:M34)</f>
        <v>0</v>
      </c>
      <c r="N31" s="12">
        <f t="shared" ref="N31" si="147">SUM(N32:N34)</f>
        <v>0</v>
      </c>
      <c r="O31" s="12">
        <f t="shared" ref="O31" si="148">SUM(O32:O34)</f>
        <v>0</v>
      </c>
      <c r="P31" s="12">
        <f t="shared" ref="P31" si="149">SUM(P32:P34)</f>
        <v>0</v>
      </c>
      <c r="Q31" s="12">
        <f t="shared" ref="Q31" si="150">SUM(Q32:Q34)</f>
        <v>0</v>
      </c>
      <c r="R31" s="12">
        <f t="shared" ref="R31" si="151">SUM(R32:R34)</f>
        <v>0</v>
      </c>
      <c r="S31" s="12">
        <f t="shared" ref="S31" si="152">SUM(S32:S34)</f>
        <v>0</v>
      </c>
      <c r="T31" s="12">
        <f t="shared" ref="T31" si="153">SUM(T32:T34)</f>
        <v>0</v>
      </c>
      <c r="U31" s="12">
        <f t="shared" ref="U31" si="154">SUM(U32:U34)</f>
        <v>0</v>
      </c>
      <c r="V31" s="12">
        <f t="shared" ref="V31" si="155">SUM(V32:V34)</f>
        <v>0</v>
      </c>
      <c r="W31" s="12">
        <f t="shared" ref="W31" si="156">SUM(W32:W34)</f>
        <v>0</v>
      </c>
      <c r="X31" s="12">
        <f t="shared" ref="X31" si="157">SUM(X32:X34)</f>
        <v>0</v>
      </c>
      <c r="Y31" s="12">
        <f t="shared" ref="Y31" si="158">SUM(Y32:Y34)</f>
        <v>0</v>
      </c>
      <c r="Z31" s="12">
        <f t="shared" ref="Z31" si="159">SUM(Z32:Z34)</f>
        <v>0</v>
      </c>
      <c r="AA31" s="12">
        <f t="shared" ref="AA31" si="160">SUM(AA32:AA34)</f>
        <v>0</v>
      </c>
      <c r="AB31" s="12">
        <f t="shared" ref="AB31" si="161">SUM(AB32:AB34)</f>
        <v>0</v>
      </c>
      <c r="AC31" s="12">
        <f t="shared" ref="AC31" si="162">SUM(AC32:AC34)</f>
        <v>0</v>
      </c>
      <c r="AD31" s="12">
        <f t="shared" ref="AD31" si="163">SUM(AD32:AD34)</f>
        <v>0</v>
      </c>
      <c r="AE31" s="12">
        <f t="shared" ref="AE31" si="164">SUM(AE32:AE34)</f>
        <v>0</v>
      </c>
      <c r="AF31" s="12">
        <f t="shared" ref="AF31" si="165">SUM(AF32:AF34)</f>
        <v>0</v>
      </c>
      <c r="AG31" s="12">
        <f t="shared" ref="AG31" si="166">SUM(AG32:AG34)</f>
        <v>0</v>
      </c>
      <c r="AH31" s="12">
        <f t="shared" ref="AH31" si="167">SUM(AH32:AH34)</f>
        <v>0</v>
      </c>
      <c r="AI31" s="12">
        <f t="shared" ref="AI31" si="168">SUM(AI32:AI34)</f>
        <v>0</v>
      </c>
      <c r="AJ31" s="12">
        <f t="shared" ref="AJ31" si="169">SUM(AJ32:AJ34)</f>
        <v>0</v>
      </c>
      <c r="AK31" s="12">
        <f t="shared" ref="AK31" si="170">SUM(AK32:AK34)</f>
        <v>0</v>
      </c>
      <c r="AL31" s="12">
        <f t="shared" ref="AL31" si="171">SUM(AL32:AL34)</f>
        <v>0</v>
      </c>
      <c r="AM31" s="12">
        <f t="shared" ref="AM31" si="172">SUM(AM32:AM34)</f>
        <v>0</v>
      </c>
      <c r="AN31" s="12">
        <f t="shared" ref="AN31" si="173">SUM(AN32:AN34)</f>
        <v>0</v>
      </c>
      <c r="AO31" s="12">
        <f t="shared" ref="AO31" si="174">SUM(AO32:AO34)</f>
        <v>0</v>
      </c>
      <c r="AP31" s="12">
        <f t="shared" ref="AP31" si="175">SUM(AP32:AP34)</f>
        <v>0</v>
      </c>
      <c r="AQ31" s="12">
        <f t="shared" ref="AQ31" si="176">SUM(AQ32:AQ34)</f>
        <v>0</v>
      </c>
      <c r="AR31" s="12">
        <f t="shared" ref="AR31" si="177">SUM(AR32:AR34)</f>
        <v>0</v>
      </c>
      <c r="AS31" s="12">
        <f t="shared" ref="AS31" si="178">SUM(AS32:AS34)</f>
        <v>0</v>
      </c>
      <c r="AT31" s="12">
        <f t="shared" ref="AT31" si="179">SUM(AT32:AT34)</f>
        <v>0</v>
      </c>
      <c r="AU31" s="12">
        <f t="shared" ref="AU31" si="180">SUM(AU32:AU34)</f>
        <v>0</v>
      </c>
      <c r="AV31" s="12">
        <f t="shared" ref="AV31" si="181">SUM(AV32:AV34)</f>
        <v>0</v>
      </c>
      <c r="AW31" s="12">
        <f t="shared" ref="AW31" si="182">SUM(AW32:AW34)</f>
        <v>0</v>
      </c>
      <c r="AX31" s="12">
        <f t="shared" ref="AX31" si="183">SUM(AX32:AX34)</f>
        <v>0</v>
      </c>
      <c r="AY31" s="12">
        <f t="shared" ref="AY31" si="184">SUM(AY32:AY34)</f>
        <v>0</v>
      </c>
      <c r="AZ31" s="12">
        <f t="shared" ref="AZ31" si="185">SUM(AZ32:AZ34)</f>
        <v>0</v>
      </c>
      <c r="BA31" s="12">
        <f t="shared" ref="BA31" si="186">SUM(BA32:BA34)</f>
        <v>0</v>
      </c>
      <c r="BB31" s="12">
        <f t="shared" ref="BB31" si="187">SUM(BB32:BB34)</f>
        <v>0</v>
      </c>
      <c r="BC31" s="12">
        <f t="shared" ref="BC31" si="188">SUM(BC32:BC34)</f>
        <v>0</v>
      </c>
      <c r="BD31" s="12">
        <f t="shared" ref="BD31" si="189">SUM(BD32:BD34)</f>
        <v>0</v>
      </c>
      <c r="BE31" s="12">
        <f t="shared" ref="BE31" si="190">SUM(BE32:BE34)</f>
        <v>0</v>
      </c>
      <c r="BF31" s="12">
        <f t="shared" ref="BF31" si="191">SUM(BF32:BF34)</f>
        <v>0</v>
      </c>
      <c r="BG31" s="12">
        <f t="shared" ref="BG31" si="192">SUM(BG32:BG34)</f>
        <v>0</v>
      </c>
      <c r="BH31" s="12">
        <f t="shared" ref="BH31" si="193">SUM(BH32:BH34)</f>
        <v>0</v>
      </c>
      <c r="BI31" s="12">
        <f t="shared" ref="BI31" si="194">SUM(BI32:BI34)</f>
        <v>0</v>
      </c>
      <c r="BJ31" s="12">
        <f t="shared" ref="BJ31" si="195">SUM(BJ32:BJ34)</f>
        <v>0</v>
      </c>
      <c r="BK31" s="12">
        <f t="shared" ref="BK31" si="196">SUM(BK32:BK34)</f>
        <v>0</v>
      </c>
      <c r="BL31" s="12">
        <f t="shared" ref="BL31" si="197">SUM(BL32:BL34)</f>
        <v>0</v>
      </c>
      <c r="BM31" s="12">
        <f t="shared" ref="BM31" si="198">SUM(BM32:BM34)</f>
        <v>0</v>
      </c>
      <c r="BN31" s="12">
        <f t="shared" ref="BN31" si="199">SUM(BN32:BN34)</f>
        <v>0</v>
      </c>
      <c r="BO31" s="12">
        <f t="shared" ref="BO31" si="200">SUM(BO32:BO34)</f>
        <v>0</v>
      </c>
      <c r="BP31" s="12">
        <f t="shared" ref="BP31" si="201">SUM(BP32:BP34)</f>
        <v>0</v>
      </c>
      <c r="BQ31" s="12">
        <f t="shared" ref="BQ31" si="202">SUM(BQ32:BQ34)</f>
        <v>0</v>
      </c>
      <c r="BR31" s="12">
        <f t="shared" ref="BR31" si="203">SUM(BR32:BR34)</f>
        <v>0</v>
      </c>
      <c r="BS31" s="12">
        <f t="shared" ref="BS31" si="204">SUM(BS32:BS34)</f>
        <v>0</v>
      </c>
      <c r="BT31" s="12">
        <f t="shared" ref="BT31" si="205">SUM(BT32:BT34)</f>
        <v>0</v>
      </c>
      <c r="BU31" s="12">
        <f t="shared" ref="BU31" si="206">SUM(BU32:BU34)</f>
        <v>0</v>
      </c>
      <c r="BV31" s="12">
        <f t="shared" ref="BV31" si="207">SUM(BV32:BV34)</f>
        <v>0</v>
      </c>
      <c r="BW31" s="12">
        <f t="shared" ref="BW31" si="208">SUM(BW32:BW34)</f>
        <v>0</v>
      </c>
      <c r="BX31" s="12">
        <f t="shared" ref="BX31" si="209">SUM(BX32:BX34)</f>
        <v>0</v>
      </c>
      <c r="BY31" s="12">
        <f t="shared" ref="BY31" si="210">SUM(BY32:BY34)</f>
        <v>0</v>
      </c>
      <c r="BZ31" s="12">
        <f t="shared" ref="BZ31" si="211">SUM(BZ32:BZ34)</f>
        <v>0</v>
      </c>
      <c r="CA31" s="12">
        <f t="shared" ref="CA31" si="212">SUM(CA32:CA34)</f>
        <v>0</v>
      </c>
      <c r="CB31" s="12">
        <f t="shared" ref="CB31" si="213">SUM(CB32:CB34)</f>
        <v>0</v>
      </c>
      <c r="CC31" s="12">
        <f t="shared" ref="CC31" si="214">SUM(CC32:CC34)</f>
        <v>0</v>
      </c>
      <c r="CF31" s="12">
        <f t="shared" ref="CF31" si="215">SUM(CF32:CF34)</f>
        <v>0</v>
      </c>
      <c r="CG31" s="12">
        <f t="shared" ref="CG31" si="216">SUM(CG32:CG34)</f>
        <v>0</v>
      </c>
      <c r="CH31" s="12">
        <f t="shared" ref="CH31" si="217">SUM(CH32:CH34)</f>
        <v>0</v>
      </c>
      <c r="CI31" s="12">
        <f t="shared" ref="CI31" si="218">SUM(CI32:CI34)</f>
        <v>0</v>
      </c>
      <c r="CJ31" s="12">
        <f t="shared" ref="CJ31" si="219">SUM(CJ32:CJ34)</f>
        <v>0</v>
      </c>
      <c r="CK31" s="12">
        <f t="shared" ref="CK31" si="220">SUM(CK32:CK34)</f>
        <v>0</v>
      </c>
      <c r="CL31" s="12">
        <f t="shared" ref="CL31" si="221">SUM(CL32:CL34)</f>
        <v>0</v>
      </c>
      <c r="CM31" s="12">
        <f t="shared" ref="CM31" si="222">SUM(CM32:CM34)</f>
        <v>0</v>
      </c>
      <c r="CN31" s="12">
        <f t="shared" ref="CN31" si="223">SUM(CN32:CN34)</f>
        <v>0</v>
      </c>
      <c r="CO31" s="12">
        <f t="shared" ref="CO31" si="224">SUM(CO32:CO34)</f>
        <v>0</v>
      </c>
      <c r="CP31" s="12">
        <f t="shared" ref="CP31" si="225">SUM(CP32:CP34)</f>
        <v>0</v>
      </c>
      <c r="CQ31" s="12">
        <f t="shared" ref="CQ31" si="226">SUM(CQ32:CQ34)</f>
        <v>0</v>
      </c>
      <c r="CR31" s="12">
        <f t="shared" ref="CR31" si="227">SUM(CR32:CR34)</f>
        <v>0</v>
      </c>
      <c r="CS31" s="12">
        <f t="shared" ref="CS31" si="228">SUM(CS32:CS34)</f>
        <v>0</v>
      </c>
      <c r="CT31" s="12">
        <f t="shared" ref="CT31" si="229">SUM(CT32:CT34)</f>
        <v>0</v>
      </c>
      <c r="CU31" s="12">
        <f t="shared" ref="CU31" si="230">SUM(CU32:CU34)</f>
        <v>0</v>
      </c>
      <c r="CV31" s="12">
        <f t="shared" ref="CV31" si="231">SUM(CV32:CV34)</f>
        <v>0</v>
      </c>
      <c r="CW31" s="12">
        <f t="shared" ref="CW31" si="232">SUM(CW32:CW34)</f>
        <v>0</v>
      </c>
      <c r="CX31" s="12">
        <f t="shared" ref="CX31" si="233">SUM(CX32:CX34)</f>
        <v>0</v>
      </c>
      <c r="CY31" s="12">
        <f t="shared" ref="CY31" si="234">SUM(CY32:CY34)</f>
        <v>0</v>
      </c>
      <c r="CZ31" s="12">
        <f t="shared" ref="CZ31" si="235">SUM(CZ32:CZ34)</f>
        <v>0</v>
      </c>
      <c r="DA31" s="12">
        <f t="shared" ref="DA31" si="236">SUM(DA32:DA34)</f>
        <v>0</v>
      </c>
      <c r="DB31" s="12">
        <f t="shared" ref="DB31" si="237">SUM(DB32:DB34)</f>
        <v>0</v>
      </c>
      <c r="DC31" s="12">
        <f t="shared" ref="DC31" si="238">SUM(DC32:DC34)</f>
        <v>0</v>
      </c>
      <c r="DF31" s="12">
        <f t="shared" ref="DF31" si="239">SUM(DF32:DF34)</f>
        <v>0</v>
      </c>
      <c r="DG31" s="12">
        <f t="shared" ref="DG31" si="240">SUM(DG32:DG34)</f>
        <v>0</v>
      </c>
      <c r="DH31" s="12">
        <f t="shared" ref="DH31" si="241">SUM(DH32:DH34)</f>
        <v>0</v>
      </c>
      <c r="DI31" s="12">
        <f t="shared" ref="DI31" si="242">SUM(DI32:DI34)</f>
        <v>0</v>
      </c>
      <c r="DJ31" s="12">
        <f t="shared" ref="DJ31" si="243">SUM(DJ32:DJ34)</f>
        <v>0</v>
      </c>
      <c r="DK31" s="12">
        <f t="shared" ref="DK31" si="244">SUM(DK32:DK34)</f>
        <v>0</v>
      </c>
    </row>
    <row r="32" spans="3:115" ht="3.6" customHeight="1" outlineLevel="1">
      <c r="C32" s="7"/>
    </row>
    <row r="33" spans="2:115" outlineLevel="1">
      <c r="D33" t="str">
        <f>C31</f>
        <v>Other Income</v>
      </c>
      <c r="E33" t="s">
        <v>11</v>
      </c>
      <c r="F33" s="8" t="s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F33" s="11">
        <f>SUMIFS($J33:$CC33,$J$5:$CC$5,"&gt;=" &amp; EOMONTH(CF$4,-2),$J$5:$CC$5,"&lt;=" &amp; CF$4)</f>
        <v>0</v>
      </c>
      <c r="CG33" s="11">
        <f t="shared" ref="CG33:DC33" si="245">SUMIFS($J33:$CC33,$J$5:$CC$5,"&gt;=" &amp; EOMONTH(CG$4,-2),$J$5:$CC$5,"&lt;=" &amp; CG$4)</f>
        <v>0</v>
      </c>
      <c r="CH33" s="11">
        <f t="shared" si="245"/>
        <v>0</v>
      </c>
      <c r="CI33" s="11">
        <f t="shared" si="245"/>
        <v>0</v>
      </c>
      <c r="CJ33" s="11">
        <f t="shared" si="245"/>
        <v>0</v>
      </c>
      <c r="CK33" s="11">
        <f t="shared" si="245"/>
        <v>0</v>
      </c>
      <c r="CL33" s="11">
        <f t="shared" si="245"/>
        <v>0</v>
      </c>
      <c r="CM33" s="11">
        <f t="shared" si="245"/>
        <v>0</v>
      </c>
      <c r="CN33" s="11">
        <f t="shared" si="245"/>
        <v>0</v>
      </c>
      <c r="CO33" s="11">
        <f t="shared" si="245"/>
        <v>0</v>
      </c>
      <c r="CP33" s="11">
        <f t="shared" si="245"/>
        <v>0</v>
      </c>
      <c r="CQ33" s="11">
        <f t="shared" si="245"/>
        <v>0</v>
      </c>
      <c r="CR33" s="11">
        <f t="shared" si="245"/>
        <v>0</v>
      </c>
      <c r="CS33" s="11">
        <f t="shared" si="245"/>
        <v>0</v>
      </c>
      <c r="CT33" s="11">
        <f t="shared" si="245"/>
        <v>0</v>
      </c>
      <c r="CU33" s="11">
        <f t="shared" si="245"/>
        <v>0</v>
      </c>
      <c r="CV33" s="11">
        <f t="shared" si="245"/>
        <v>0</v>
      </c>
      <c r="CW33" s="11">
        <f t="shared" si="245"/>
        <v>0</v>
      </c>
      <c r="CX33" s="11">
        <f t="shared" si="245"/>
        <v>0</v>
      </c>
      <c r="CY33" s="11">
        <f t="shared" si="245"/>
        <v>0</v>
      </c>
      <c r="CZ33" s="11">
        <f t="shared" si="245"/>
        <v>0</v>
      </c>
      <c r="DA33" s="11">
        <f t="shared" si="245"/>
        <v>0</v>
      </c>
      <c r="DB33" s="11">
        <f t="shared" si="245"/>
        <v>0</v>
      </c>
      <c r="DC33" s="11">
        <f t="shared" si="245"/>
        <v>0</v>
      </c>
      <c r="DF33" s="11">
        <f t="shared" ref="DF33:DK33" si="246">SUMIFS($J33:$CC33,$J$5:$CC$5,"&gt;=" &amp; EOMONTH(DF$4,-11),$J$5:$CC$5,"&lt;=" &amp; DF$4)</f>
        <v>0</v>
      </c>
      <c r="DG33" s="11">
        <f t="shared" si="246"/>
        <v>0</v>
      </c>
      <c r="DH33" s="11">
        <f t="shared" si="246"/>
        <v>0</v>
      </c>
      <c r="DI33" s="11">
        <f t="shared" si="246"/>
        <v>0</v>
      </c>
      <c r="DJ33" s="11">
        <f t="shared" si="246"/>
        <v>0</v>
      </c>
      <c r="DK33" s="11">
        <f t="shared" si="246"/>
        <v>0</v>
      </c>
    </row>
    <row r="34" spans="2:115" outlineLevel="1"/>
    <row r="35" spans="2:115" outlineLevel="1">
      <c r="C35" s="7" t="s">
        <v>12</v>
      </c>
      <c r="J35" s="12">
        <f>SUM(J36:J39)</f>
        <v>0</v>
      </c>
      <c r="K35" s="12">
        <f t="shared" ref="K35" si="247">SUM(K36:K39)</f>
        <v>0</v>
      </c>
      <c r="L35" s="12">
        <f t="shared" ref="L35" si="248">SUM(L36:L39)</f>
        <v>0</v>
      </c>
      <c r="M35" s="12">
        <f t="shared" ref="M35" si="249">SUM(M36:M39)</f>
        <v>0</v>
      </c>
      <c r="N35" s="12">
        <f t="shared" ref="N35" si="250">SUM(N36:N39)</f>
        <v>0</v>
      </c>
      <c r="O35" s="12">
        <f t="shared" ref="O35" si="251">SUM(O36:O39)</f>
        <v>0</v>
      </c>
      <c r="P35" s="12">
        <f t="shared" ref="P35" si="252">SUM(P36:P39)</f>
        <v>0</v>
      </c>
      <c r="Q35" s="12">
        <f t="shared" ref="Q35" si="253">SUM(Q36:Q39)</f>
        <v>0</v>
      </c>
      <c r="R35" s="12">
        <f t="shared" ref="R35" si="254">SUM(R36:R39)</f>
        <v>0</v>
      </c>
      <c r="S35" s="12">
        <f t="shared" ref="S35" si="255">SUM(S36:S39)</f>
        <v>0</v>
      </c>
      <c r="T35" s="12">
        <f t="shared" ref="T35" si="256">SUM(T36:T39)</f>
        <v>0</v>
      </c>
      <c r="U35" s="12">
        <f t="shared" ref="U35" si="257">SUM(U36:U39)</f>
        <v>0</v>
      </c>
      <c r="V35" s="12">
        <f t="shared" ref="V35" si="258">SUM(V36:V39)</f>
        <v>0</v>
      </c>
      <c r="W35" s="12">
        <f t="shared" ref="W35" si="259">SUM(W36:W39)</f>
        <v>0</v>
      </c>
      <c r="X35" s="12">
        <f t="shared" ref="X35" si="260">SUM(X36:X39)</f>
        <v>0</v>
      </c>
      <c r="Y35" s="12">
        <f t="shared" ref="Y35" si="261">SUM(Y36:Y39)</f>
        <v>0</v>
      </c>
      <c r="Z35" s="12">
        <f t="shared" ref="Z35" si="262">SUM(Z36:Z39)</f>
        <v>0</v>
      </c>
      <c r="AA35" s="12">
        <f t="shared" ref="AA35" si="263">SUM(AA36:AA39)</f>
        <v>0</v>
      </c>
      <c r="AB35" s="12">
        <f t="shared" ref="AB35" si="264">SUM(AB36:AB39)</f>
        <v>0</v>
      </c>
      <c r="AC35" s="12">
        <f t="shared" ref="AC35" si="265">SUM(AC36:AC39)</f>
        <v>0</v>
      </c>
      <c r="AD35" s="12">
        <f t="shared" ref="AD35" si="266">SUM(AD36:AD39)</f>
        <v>0</v>
      </c>
      <c r="AE35" s="12">
        <f t="shared" ref="AE35" si="267">SUM(AE36:AE39)</f>
        <v>0</v>
      </c>
      <c r="AF35" s="12">
        <f t="shared" ref="AF35" si="268">SUM(AF36:AF39)</f>
        <v>0</v>
      </c>
      <c r="AG35" s="12">
        <f t="shared" ref="AG35" si="269">SUM(AG36:AG39)</f>
        <v>77658.79166666657</v>
      </c>
      <c r="AH35" s="12">
        <f t="shared" ref="AH35" si="270">SUM(AH36:AH39)</f>
        <v>0</v>
      </c>
      <c r="AI35" s="12">
        <f t="shared" ref="AI35" si="271">SUM(AI36:AI39)</f>
        <v>0</v>
      </c>
      <c r="AJ35" s="12">
        <f t="shared" ref="AJ35" si="272">SUM(AJ36:AJ39)</f>
        <v>0</v>
      </c>
      <c r="AK35" s="12">
        <f t="shared" ref="AK35" si="273">SUM(AK36:AK39)</f>
        <v>0</v>
      </c>
      <c r="AL35" s="12">
        <f t="shared" ref="AL35" si="274">SUM(AL36:AL39)</f>
        <v>0</v>
      </c>
      <c r="AM35" s="12">
        <f t="shared" ref="AM35" si="275">SUM(AM36:AM39)</f>
        <v>0</v>
      </c>
      <c r="AN35" s="12">
        <f t="shared" ref="AN35" si="276">SUM(AN36:AN39)</f>
        <v>0</v>
      </c>
      <c r="AO35" s="12">
        <f t="shared" ref="AO35" si="277">SUM(AO36:AO39)</f>
        <v>0</v>
      </c>
      <c r="AP35" s="12">
        <f t="shared" ref="AP35" si="278">SUM(AP36:AP39)</f>
        <v>0</v>
      </c>
      <c r="AQ35" s="12">
        <f t="shared" ref="AQ35" si="279">SUM(AQ36:AQ39)</f>
        <v>0</v>
      </c>
      <c r="AR35" s="12">
        <f t="shared" ref="AR35" si="280">SUM(AR36:AR39)</f>
        <v>0</v>
      </c>
      <c r="AS35" s="12">
        <f t="shared" ref="AS35" si="281">SUM(AS36:AS39)</f>
        <v>245466.29166666587</v>
      </c>
      <c r="AT35" s="12">
        <f t="shared" ref="AT35" si="282">SUM(AT36:AT39)</f>
        <v>0</v>
      </c>
      <c r="AU35" s="12">
        <f t="shared" ref="AU35" si="283">SUM(AU36:AU39)</f>
        <v>0</v>
      </c>
      <c r="AV35" s="12">
        <f t="shared" ref="AV35" si="284">SUM(AV36:AV39)</f>
        <v>0</v>
      </c>
      <c r="AW35" s="12">
        <f t="shared" ref="AW35" si="285">SUM(AW36:AW39)</f>
        <v>0</v>
      </c>
      <c r="AX35" s="12">
        <f t="shared" ref="AX35" si="286">SUM(AX36:AX39)</f>
        <v>0</v>
      </c>
      <c r="AY35" s="12">
        <f t="shared" ref="AY35" si="287">SUM(AY36:AY39)</f>
        <v>0</v>
      </c>
      <c r="AZ35" s="12">
        <f t="shared" ref="AZ35" si="288">SUM(AZ36:AZ39)</f>
        <v>0</v>
      </c>
      <c r="BA35" s="12">
        <f t="shared" ref="BA35" si="289">SUM(BA36:BA39)</f>
        <v>0</v>
      </c>
      <c r="BB35" s="12">
        <f t="shared" ref="BB35" si="290">SUM(BB36:BB39)</f>
        <v>0</v>
      </c>
      <c r="BC35" s="12">
        <f t="shared" ref="BC35" si="291">SUM(BC36:BC39)</f>
        <v>0</v>
      </c>
      <c r="BD35" s="12">
        <f t="shared" ref="BD35" si="292">SUM(BD36:BD39)</f>
        <v>0</v>
      </c>
      <c r="BE35" s="12">
        <f t="shared" ref="BE35" si="293">SUM(BE36:BE39)</f>
        <v>348410.66666666593</v>
      </c>
      <c r="BF35" s="12">
        <f t="shared" ref="BF35" si="294">SUM(BF36:BF39)</f>
        <v>0</v>
      </c>
      <c r="BG35" s="12">
        <f t="shared" ref="BG35" si="295">SUM(BG36:BG39)</f>
        <v>0</v>
      </c>
      <c r="BH35" s="12">
        <f t="shared" ref="BH35" si="296">SUM(BH36:BH39)</f>
        <v>0</v>
      </c>
      <c r="BI35" s="12">
        <f t="shared" ref="BI35" si="297">SUM(BI36:BI39)</f>
        <v>0</v>
      </c>
      <c r="BJ35" s="12">
        <f t="shared" ref="BJ35" si="298">SUM(BJ36:BJ39)</f>
        <v>0</v>
      </c>
      <c r="BK35" s="12">
        <f t="shared" ref="BK35" si="299">SUM(BK36:BK39)</f>
        <v>0</v>
      </c>
      <c r="BL35" s="12">
        <f t="shared" ref="BL35" si="300">SUM(BL36:BL39)</f>
        <v>0</v>
      </c>
      <c r="BM35" s="12">
        <f t="shared" ref="BM35" si="301">SUM(BM36:BM39)</f>
        <v>0</v>
      </c>
      <c r="BN35" s="12">
        <f t="shared" ref="BN35" si="302">SUM(BN36:BN39)</f>
        <v>0</v>
      </c>
      <c r="BO35" s="12">
        <f t="shared" ref="BO35" si="303">SUM(BO36:BO39)</f>
        <v>0</v>
      </c>
      <c r="BP35" s="12">
        <f t="shared" ref="BP35" si="304">SUM(BP36:BP39)</f>
        <v>0</v>
      </c>
      <c r="BQ35" s="12">
        <f t="shared" ref="BQ35" si="305">SUM(BQ36:BQ39)</f>
        <v>360622.12499999814</v>
      </c>
      <c r="BR35" s="12">
        <f t="shared" ref="BR35" si="306">SUM(BR36:BR39)</f>
        <v>0</v>
      </c>
      <c r="BS35" s="12">
        <f t="shared" ref="BS35" si="307">SUM(BS36:BS39)</f>
        <v>0</v>
      </c>
      <c r="BT35" s="12">
        <f t="shared" ref="BT35" si="308">SUM(BT36:BT39)</f>
        <v>0</v>
      </c>
      <c r="BU35" s="12">
        <f t="shared" ref="BU35" si="309">SUM(BU36:BU39)</f>
        <v>0</v>
      </c>
      <c r="BV35" s="12">
        <f t="shared" ref="BV35" si="310">SUM(BV36:BV39)</f>
        <v>0</v>
      </c>
      <c r="BW35" s="12">
        <f t="shared" ref="BW35" si="311">SUM(BW36:BW39)</f>
        <v>0</v>
      </c>
      <c r="BX35" s="12">
        <f t="shared" ref="BX35" si="312">SUM(BX36:BX39)</f>
        <v>0</v>
      </c>
      <c r="BY35" s="12">
        <f t="shared" ref="BY35" si="313">SUM(BY36:BY39)</f>
        <v>0</v>
      </c>
      <c r="BZ35" s="12">
        <f t="shared" ref="BZ35" si="314">SUM(BZ36:BZ39)</f>
        <v>0</v>
      </c>
      <c r="CA35" s="12">
        <f t="shared" ref="CA35" si="315">SUM(CA36:CA39)</f>
        <v>0</v>
      </c>
      <c r="CB35" s="12">
        <f t="shared" ref="CB35" si="316">SUM(CB36:CB39)</f>
        <v>0</v>
      </c>
      <c r="CC35" s="12">
        <f t="shared" ref="CC35" si="317">SUM(CC36:CC39)</f>
        <v>360622.12499999814</v>
      </c>
      <c r="CF35" s="12">
        <f t="shared" ref="CF35" si="318">SUM(CF36:CF39)</f>
        <v>0</v>
      </c>
      <c r="CG35" s="12">
        <f t="shared" ref="CG35" si="319">SUM(CG36:CG39)</f>
        <v>0</v>
      </c>
      <c r="CH35" s="12">
        <f t="shared" ref="CH35" si="320">SUM(CH36:CH39)</f>
        <v>0</v>
      </c>
      <c r="CI35" s="12">
        <f t="shared" ref="CI35" si="321">SUM(CI36:CI39)</f>
        <v>0</v>
      </c>
      <c r="CJ35" s="12">
        <f t="shared" ref="CJ35" si="322">SUM(CJ36:CJ39)</f>
        <v>0</v>
      </c>
      <c r="CK35" s="12">
        <f t="shared" ref="CK35" si="323">SUM(CK36:CK39)</f>
        <v>0</v>
      </c>
      <c r="CL35" s="12">
        <f t="shared" ref="CL35" si="324">SUM(CL36:CL39)</f>
        <v>0</v>
      </c>
      <c r="CM35" s="12">
        <f t="shared" ref="CM35" si="325">SUM(CM36:CM39)</f>
        <v>77658.79166666657</v>
      </c>
      <c r="CN35" s="12">
        <f t="shared" ref="CN35" si="326">SUM(CN36:CN39)</f>
        <v>0</v>
      </c>
      <c r="CO35" s="12">
        <f t="shared" ref="CO35" si="327">SUM(CO36:CO39)</f>
        <v>0</v>
      </c>
      <c r="CP35" s="12">
        <f t="shared" ref="CP35" si="328">SUM(CP36:CP39)</f>
        <v>0</v>
      </c>
      <c r="CQ35" s="12">
        <f t="shared" ref="CQ35" si="329">SUM(CQ36:CQ39)</f>
        <v>245466.29166666587</v>
      </c>
      <c r="CR35" s="12">
        <f t="shared" ref="CR35" si="330">SUM(CR36:CR39)</f>
        <v>0</v>
      </c>
      <c r="CS35" s="12">
        <f t="shared" ref="CS35" si="331">SUM(CS36:CS39)</f>
        <v>0</v>
      </c>
      <c r="CT35" s="12">
        <f t="shared" ref="CT35" si="332">SUM(CT36:CT39)</f>
        <v>0</v>
      </c>
      <c r="CU35" s="12">
        <f t="shared" ref="CU35" si="333">SUM(CU36:CU39)</f>
        <v>348410.66666666593</v>
      </c>
      <c r="CV35" s="12">
        <f t="shared" ref="CV35" si="334">SUM(CV36:CV39)</f>
        <v>0</v>
      </c>
      <c r="CW35" s="12">
        <f t="shared" ref="CW35" si="335">SUM(CW36:CW39)</f>
        <v>0</v>
      </c>
      <c r="CX35" s="12">
        <f t="shared" ref="CX35" si="336">SUM(CX36:CX39)</f>
        <v>0</v>
      </c>
      <c r="CY35" s="12">
        <f t="shared" ref="CY35" si="337">SUM(CY36:CY39)</f>
        <v>360622.12499999814</v>
      </c>
      <c r="CZ35" s="12">
        <f t="shared" ref="CZ35" si="338">SUM(CZ36:CZ39)</f>
        <v>0</v>
      </c>
      <c r="DA35" s="12">
        <f t="shared" ref="DA35" si="339">SUM(DA36:DA39)</f>
        <v>0</v>
      </c>
      <c r="DB35" s="12">
        <f t="shared" ref="DB35" si="340">SUM(DB36:DB39)</f>
        <v>0</v>
      </c>
      <c r="DC35" s="12">
        <f t="shared" ref="DC35" si="341">SUM(DC36:DC39)</f>
        <v>360622.12499999814</v>
      </c>
      <c r="DF35" s="12">
        <f t="shared" ref="DF35" si="342">SUM(DF36:DF39)</f>
        <v>0</v>
      </c>
      <c r="DG35" s="12">
        <f t="shared" ref="DG35" si="343">SUM(DG36:DG39)</f>
        <v>77658.79166666657</v>
      </c>
      <c r="DH35" s="12">
        <f t="shared" ref="DH35" si="344">SUM(DH36:DH39)</f>
        <v>245466.29166666587</v>
      </c>
      <c r="DI35" s="12">
        <f t="shared" ref="DI35" si="345">SUM(DI36:DI39)</f>
        <v>348410.66666666593</v>
      </c>
      <c r="DJ35" s="12">
        <f t="shared" ref="DJ35" si="346">SUM(DJ36:DJ39)</f>
        <v>360622.12499999814</v>
      </c>
      <c r="DK35" s="12">
        <f t="shared" ref="DK35" si="347">SUM(DK36:DK39)</f>
        <v>360622.12499999814</v>
      </c>
    </row>
    <row r="36" spans="2:115" ht="3.6" customHeight="1" outlineLevel="1">
      <c r="C36" s="7"/>
    </row>
    <row r="37" spans="2:115" outlineLevel="1">
      <c r="D37" t="s">
        <v>203</v>
      </c>
      <c r="E37" t="s">
        <v>203</v>
      </c>
      <c r="F37" s="8" t="s">
        <v>209</v>
      </c>
      <c r="J37" s="9">
        <f>_xlfn.LET(_xlpm.x,SUMIFS($DF$28:$DK$28,$DF$5:$DK$5,YEAR(J$5)),IF(_xlpm.x&lt;0,0,IF(AND(MONTH(J5)=12,_xlpm.x&gt;0,_xlpm.x&lt;=50000),_xlpm.x*19%,IF(AND(MONTH(J5)=12,_xlpm.x&gt;50000,_xlpm.x&lt;250000),_xlpm.x*22%,IF(AND(MONTH(J5)=12,_xlpm.x&gt;=250000),_xlpm.x*25%,0)))))</f>
        <v>0</v>
      </c>
      <c r="K37" s="9">
        <f t="shared" ref="K37:BV37" si="348">_xlfn.LET(_xlpm.x,SUMIFS($DF$28:$DK$28,$DF$5:$DK$5,YEAR(K$5)),IF(_xlpm.x&lt;0,0,IF(AND(MONTH(K5)=12,_xlpm.x&gt;0,_xlpm.x&lt;=50000),_xlpm.x*19%,IF(AND(MONTH(K5)=12,_xlpm.x&gt;50000,_xlpm.x&lt;250000),_xlpm.x*22%,IF(AND(MONTH(K5)=12,_xlpm.x&gt;=250000),_xlpm.x*25%,0)))))</f>
        <v>0</v>
      </c>
      <c r="L37" s="9">
        <f t="shared" si="348"/>
        <v>0</v>
      </c>
      <c r="M37" s="9">
        <f t="shared" si="348"/>
        <v>0</v>
      </c>
      <c r="N37" s="9">
        <f t="shared" si="348"/>
        <v>0</v>
      </c>
      <c r="O37" s="9">
        <f t="shared" si="348"/>
        <v>0</v>
      </c>
      <c r="P37" s="9">
        <f t="shared" si="348"/>
        <v>0</v>
      </c>
      <c r="Q37" s="9">
        <f t="shared" si="348"/>
        <v>0</v>
      </c>
      <c r="R37" s="9">
        <f t="shared" si="348"/>
        <v>0</v>
      </c>
      <c r="S37" s="9">
        <f t="shared" si="348"/>
        <v>0</v>
      </c>
      <c r="T37" s="9">
        <f t="shared" si="348"/>
        <v>0</v>
      </c>
      <c r="U37" s="9">
        <f t="shared" si="348"/>
        <v>0</v>
      </c>
      <c r="V37" s="9">
        <f t="shared" si="348"/>
        <v>0</v>
      </c>
      <c r="W37" s="9">
        <f t="shared" si="348"/>
        <v>0</v>
      </c>
      <c r="X37" s="9">
        <f t="shared" si="348"/>
        <v>0</v>
      </c>
      <c r="Y37" s="9">
        <f t="shared" si="348"/>
        <v>0</v>
      </c>
      <c r="Z37" s="9">
        <f t="shared" si="348"/>
        <v>0</v>
      </c>
      <c r="AA37" s="9">
        <f t="shared" si="348"/>
        <v>0</v>
      </c>
      <c r="AB37" s="9">
        <f t="shared" si="348"/>
        <v>0</v>
      </c>
      <c r="AC37" s="9">
        <f t="shared" si="348"/>
        <v>0</v>
      </c>
      <c r="AD37" s="9">
        <f t="shared" si="348"/>
        <v>0</v>
      </c>
      <c r="AE37" s="9">
        <f t="shared" si="348"/>
        <v>0</v>
      </c>
      <c r="AF37" s="9">
        <f t="shared" si="348"/>
        <v>0</v>
      </c>
      <c r="AG37" s="9">
        <f t="shared" si="348"/>
        <v>77658.79166666657</v>
      </c>
      <c r="AH37" s="9">
        <f t="shared" si="348"/>
        <v>0</v>
      </c>
      <c r="AI37" s="9">
        <f t="shared" si="348"/>
        <v>0</v>
      </c>
      <c r="AJ37" s="9">
        <f t="shared" si="348"/>
        <v>0</v>
      </c>
      <c r="AK37" s="9">
        <f t="shared" si="348"/>
        <v>0</v>
      </c>
      <c r="AL37" s="9">
        <f t="shared" si="348"/>
        <v>0</v>
      </c>
      <c r="AM37" s="9">
        <f t="shared" si="348"/>
        <v>0</v>
      </c>
      <c r="AN37" s="9">
        <f t="shared" si="348"/>
        <v>0</v>
      </c>
      <c r="AO37" s="9">
        <f t="shared" si="348"/>
        <v>0</v>
      </c>
      <c r="AP37" s="9">
        <f t="shared" si="348"/>
        <v>0</v>
      </c>
      <c r="AQ37" s="9">
        <f t="shared" si="348"/>
        <v>0</v>
      </c>
      <c r="AR37" s="9">
        <f t="shared" si="348"/>
        <v>0</v>
      </c>
      <c r="AS37" s="9">
        <f t="shared" si="348"/>
        <v>245466.29166666587</v>
      </c>
      <c r="AT37" s="9">
        <f t="shared" si="348"/>
        <v>0</v>
      </c>
      <c r="AU37" s="9">
        <f t="shared" si="348"/>
        <v>0</v>
      </c>
      <c r="AV37" s="9">
        <f t="shared" si="348"/>
        <v>0</v>
      </c>
      <c r="AW37" s="9">
        <f t="shared" si="348"/>
        <v>0</v>
      </c>
      <c r="AX37" s="9">
        <f t="shared" si="348"/>
        <v>0</v>
      </c>
      <c r="AY37" s="9">
        <f t="shared" si="348"/>
        <v>0</v>
      </c>
      <c r="AZ37" s="9">
        <f t="shared" si="348"/>
        <v>0</v>
      </c>
      <c r="BA37" s="9">
        <f t="shared" si="348"/>
        <v>0</v>
      </c>
      <c r="BB37" s="9">
        <f t="shared" si="348"/>
        <v>0</v>
      </c>
      <c r="BC37" s="9">
        <f t="shared" si="348"/>
        <v>0</v>
      </c>
      <c r="BD37" s="9">
        <f t="shared" si="348"/>
        <v>0</v>
      </c>
      <c r="BE37" s="9">
        <f t="shared" si="348"/>
        <v>348410.66666666593</v>
      </c>
      <c r="BF37" s="9">
        <f t="shared" si="348"/>
        <v>0</v>
      </c>
      <c r="BG37" s="9">
        <f t="shared" si="348"/>
        <v>0</v>
      </c>
      <c r="BH37" s="9">
        <f t="shared" si="348"/>
        <v>0</v>
      </c>
      <c r="BI37" s="9">
        <f t="shared" si="348"/>
        <v>0</v>
      </c>
      <c r="BJ37" s="9">
        <f t="shared" si="348"/>
        <v>0</v>
      </c>
      <c r="BK37" s="9">
        <f t="shared" si="348"/>
        <v>0</v>
      </c>
      <c r="BL37" s="9">
        <f t="shared" si="348"/>
        <v>0</v>
      </c>
      <c r="BM37" s="9">
        <f t="shared" si="348"/>
        <v>0</v>
      </c>
      <c r="BN37" s="9">
        <f t="shared" si="348"/>
        <v>0</v>
      </c>
      <c r="BO37" s="9">
        <f t="shared" si="348"/>
        <v>0</v>
      </c>
      <c r="BP37" s="9">
        <f t="shared" si="348"/>
        <v>0</v>
      </c>
      <c r="BQ37" s="9">
        <f t="shared" si="348"/>
        <v>360622.12499999814</v>
      </c>
      <c r="BR37" s="9">
        <f t="shared" si="348"/>
        <v>0</v>
      </c>
      <c r="BS37" s="9">
        <f t="shared" si="348"/>
        <v>0</v>
      </c>
      <c r="BT37" s="9">
        <f t="shared" si="348"/>
        <v>0</v>
      </c>
      <c r="BU37" s="9">
        <f t="shared" si="348"/>
        <v>0</v>
      </c>
      <c r="BV37" s="9">
        <f t="shared" si="348"/>
        <v>0</v>
      </c>
      <c r="BW37" s="9">
        <f t="shared" ref="BW37:CC37" si="349">_xlfn.LET(_xlpm.x,SUMIFS($DF$28:$DK$28,$DF$5:$DK$5,YEAR(BW$5)),IF(_xlpm.x&lt;0,0,IF(AND(MONTH(BW5)=12,_xlpm.x&gt;0,_xlpm.x&lt;=50000),_xlpm.x*19%,IF(AND(MONTH(BW5)=12,_xlpm.x&gt;50000,_xlpm.x&lt;250000),_xlpm.x*22%,IF(AND(MONTH(BW5)=12,_xlpm.x&gt;=250000),_xlpm.x*25%,0)))))</f>
        <v>0</v>
      </c>
      <c r="BX37" s="9">
        <f t="shared" si="349"/>
        <v>0</v>
      </c>
      <c r="BY37" s="9">
        <f t="shared" si="349"/>
        <v>0</v>
      </c>
      <c r="BZ37" s="9">
        <f t="shared" si="349"/>
        <v>0</v>
      </c>
      <c r="CA37" s="9">
        <f t="shared" si="349"/>
        <v>0</v>
      </c>
      <c r="CB37" s="9">
        <f t="shared" si="349"/>
        <v>0</v>
      </c>
      <c r="CC37" s="9">
        <f t="shared" si="349"/>
        <v>360622.12499999814</v>
      </c>
      <c r="CF37" s="11">
        <f>SUMIFS($J37:$CC37,$J$5:$CC$5,"&gt;=" &amp; EOMONTH(CF$4,-2),$J$5:$CC$5,"&lt;=" &amp; CF$4)</f>
        <v>0</v>
      </c>
      <c r="CG37" s="11">
        <f t="shared" ref="CG37:DC38" si="350">SUMIFS($J37:$CC37,$J$5:$CC$5,"&gt;=" &amp; EOMONTH(CG$4,-2),$J$5:$CC$5,"&lt;=" &amp; CG$4)</f>
        <v>0</v>
      </c>
      <c r="CH37" s="11">
        <f t="shared" si="350"/>
        <v>0</v>
      </c>
      <c r="CI37" s="11">
        <f t="shared" si="350"/>
        <v>0</v>
      </c>
      <c r="CJ37" s="11">
        <f t="shared" si="350"/>
        <v>0</v>
      </c>
      <c r="CK37" s="11">
        <f t="shared" si="350"/>
        <v>0</v>
      </c>
      <c r="CL37" s="11">
        <f t="shared" si="350"/>
        <v>0</v>
      </c>
      <c r="CM37" s="11">
        <f t="shared" si="350"/>
        <v>77658.79166666657</v>
      </c>
      <c r="CN37" s="11">
        <f t="shared" si="350"/>
        <v>0</v>
      </c>
      <c r="CO37" s="11">
        <f t="shared" si="350"/>
        <v>0</v>
      </c>
      <c r="CP37" s="11">
        <f t="shared" si="350"/>
        <v>0</v>
      </c>
      <c r="CQ37" s="11">
        <f t="shared" si="350"/>
        <v>245466.29166666587</v>
      </c>
      <c r="CR37" s="11">
        <f t="shared" si="350"/>
        <v>0</v>
      </c>
      <c r="CS37" s="11">
        <f t="shared" si="350"/>
        <v>0</v>
      </c>
      <c r="CT37" s="11">
        <f t="shared" si="350"/>
        <v>0</v>
      </c>
      <c r="CU37" s="11">
        <f t="shared" si="350"/>
        <v>348410.66666666593</v>
      </c>
      <c r="CV37" s="11">
        <f t="shared" si="350"/>
        <v>0</v>
      </c>
      <c r="CW37" s="11">
        <f t="shared" si="350"/>
        <v>0</v>
      </c>
      <c r="CX37" s="11">
        <f t="shared" si="350"/>
        <v>0</v>
      </c>
      <c r="CY37" s="11">
        <f t="shared" si="350"/>
        <v>360622.12499999814</v>
      </c>
      <c r="CZ37" s="11">
        <f t="shared" si="350"/>
        <v>0</v>
      </c>
      <c r="DA37" s="11">
        <f t="shared" si="350"/>
        <v>0</v>
      </c>
      <c r="DB37" s="11">
        <f t="shared" si="350"/>
        <v>0</v>
      </c>
      <c r="DC37" s="11">
        <f t="shared" si="350"/>
        <v>360622.12499999814</v>
      </c>
      <c r="DF37" s="11">
        <f>SUMIFS($J37:$CC37,$J$5:$CC$5,"&gt;=" &amp; EOMONTH(DF$4,-11),$J$5:$CC$5,"&lt;=" &amp; DF$4)</f>
        <v>0</v>
      </c>
      <c r="DG37" s="11">
        <f t="shared" ref="DG37:DK38" si="351">SUMIFS($J37:$CC37,$J$5:$CC$5,"&gt;=" &amp; EOMONTH(DG$4,-11),$J$5:$CC$5,"&lt;=" &amp; DG$4)</f>
        <v>77658.79166666657</v>
      </c>
      <c r="DH37" s="11">
        <f t="shared" si="351"/>
        <v>245466.29166666587</v>
      </c>
      <c r="DI37" s="11">
        <f t="shared" si="351"/>
        <v>348410.66666666593</v>
      </c>
      <c r="DJ37" s="11">
        <f t="shared" si="351"/>
        <v>360622.12499999814</v>
      </c>
      <c r="DK37" s="11">
        <f t="shared" si="351"/>
        <v>360622.12499999814</v>
      </c>
    </row>
    <row r="38" spans="2:115" outlineLevel="1">
      <c r="D38" t="s">
        <v>212</v>
      </c>
      <c r="E38" t="s">
        <v>216</v>
      </c>
      <c r="F38" s="17" t="s">
        <v>200</v>
      </c>
      <c r="G38" s="8" t="s">
        <v>227</v>
      </c>
      <c r="J38" s="18">
        <f>IF($G$38="yes",AP!H96,0)</f>
        <v>0</v>
      </c>
      <c r="K38" s="18">
        <f>IF($G$38="yes",AP!I96,0)</f>
        <v>0</v>
      </c>
      <c r="L38" s="18">
        <f>IF($G$38="yes",AP!J96,0)</f>
        <v>0</v>
      </c>
      <c r="M38" s="18">
        <f>IF($G$38="yes",AP!K96,0)</f>
        <v>0</v>
      </c>
      <c r="N38" s="18">
        <f>IF($G$38="yes",AP!L96,0)</f>
        <v>0</v>
      </c>
      <c r="O38" s="18">
        <f>IF($G$38="yes",AP!M96,0)</f>
        <v>0</v>
      </c>
      <c r="P38" s="18">
        <f>IF($G$38="yes",AP!N96,0)</f>
        <v>0</v>
      </c>
      <c r="Q38" s="18">
        <f>IF($G$38="yes",AP!O96,0)</f>
        <v>0</v>
      </c>
      <c r="R38" s="18">
        <f>IF($G$38="yes",AP!P96,0)</f>
        <v>0</v>
      </c>
      <c r="S38" s="18">
        <f>IF($G$38="yes",AP!Q96,0)</f>
        <v>0</v>
      </c>
      <c r="T38" s="18">
        <f>IF($G$38="yes",AP!R96,0)</f>
        <v>0</v>
      </c>
      <c r="U38" s="18">
        <f>IF($G$38="yes",AP!S96,0)</f>
        <v>0</v>
      </c>
      <c r="V38" s="18">
        <f>IF($G$38="yes",AP!T96,0)</f>
        <v>0</v>
      </c>
      <c r="W38" s="18">
        <f>IF($G$38="yes",AP!U96,0)</f>
        <v>0</v>
      </c>
      <c r="X38" s="18">
        <f>IF($G$38="yes",AP!V96,0)</f>
        <v>0</v>
      </c>
      <c r="Y38" s="18">
        <f>IF($G$38="yes",AP!W96,0)</f>
        <v>0</v>
      </c>
      <c r="Z38" s="18">
        <f>IF($G$38="yes",AP!X96,0)</f>
        <v>0</v>
      </c>
      <c r="AA38" s="18">
        <f>IF($G$38="yes",AP!Y96,0)</f>
        <v>0</v>
      </c>
      <c r="AB38" s="18">
        <f>IF($G$38="yes",AP!Z96,0)</f>
        <v>0</v>
      </c>
      <c r="AC38" s="18">
        <f>IF($G$38="yes",AP!AA96,0)</f>
        <v>0</v>
      </c>
      <c r="AD38" s="18">
        <f>IF($G$38="yes",AP!AB96,0)</f>
        <v>0</v>
      </c>
      <c r="AE38" s="18">
        <f>IF($G$38="yes",AP!AC96,0)</f>
        <v>0</v>
      </c>
      <c r="AF38" s="18">
        <f>IF($G$38="yes",AP!AD96,0)</f>
        <v>0</v>
      </c>
      <c r="AG38" s="18">
        <f>IF($G$38="yes",AP!AE96,0)</f>
        <v>0</v>
      </c>
      <c r="AH38" s="18">
        <f>IF($G$38="yes",AP!AF96,0)</f>
        <v>0</v>
      </c>
      <c r="AI38" s="18">
        <f>IF($G$38="yes",AP!AG96,0)</f>
        <v>0</v>
      </c>
      <c r="AJ38" s="18">
        <f>IF($G$38="yes",AP!AH96,0)</f>
        <v>0</v>
      </c>
      <c r="AK38" s="18">
        <f>IF($G$38="yes",AP!AI96,0)</f>
        <v>0</v>
      </c>
      <c r="AL38" s="18">
        <f>IF($G$38="yes",AP!AJ96,0)</f>
        <v>0</v>
      </c>
      <c r="AM38" s="18">
        <f>IF($G$38="yes",AP!AK96,0)</f>
        <v>0</v>
      </c>
      <c r="AN38" s="18">
        <f>IF($G$38="yes",AP!AL96,0)</f>
        <v>0</v>
      </c>
      <c r="AO38" s="18">
        <f>IF($G$38="yes",AP!AM96,0)</f>
        <v>0</v>
      </c>
      <c r="AP38" s="18">
        <f>IF($G$38="yes",AP!AN96,0)</f>
        <v>0</v>
      </c>
      <c r="AQ38" s="18">
        <f>IF($G$38="yes",AP!AO96,0)</f>
        <v>0</v>
      </c>
      <c r="AR38" s="18">
        <f>IF($G$38="yes",AP!AP96,0)</f>
        <v>0</v>
      </c>
      <c r="AS38" s="18">
        <f>IF($G$38="yes",AP!AQ96,0)</f>
        <v>0</v>
      </c>
      <c r="AT38" s="18">
        <f>IF($G$38="yes",AP!AR96,0)</f>
        <v>0</v>
      </c>
      <c r="AU38" s="18">
        <f>IF($G$38="yes",AP!AS96,0)</f>
        <v>0</v>
      </c>
      <c r="AV38" s="18">
        <f>IF($G$38="yes",AP!AT96,0)</f>
        <v>0</v>
      </c>
      <c r="AW38" s="18">
        <f>IF($G$38="yes",AP!AU96,0)</f>
        <v>0</v>
      </c>
      <c r="AX38" s="18">
        <f>IF($G$38="yes",AP!AV96,0)</f>
        <v>0</v>
      </c>
      <c r="AY38" s="18">
        <f>IF($G$38="yes",AP!AW96,0)</f>
        <v>0</v>
      </c>
      <c r="AZ38" s="18">
        <f>IF($G$38="yes",AP!AX96,0)</f>
        <v>0</v>
      </c>
      <c r="BA38" s="18">
        <f>IF($G$38="yes",AP!AY96,0)</f>
        <v>0</v>
      </c>
      <c r="BB38" s="18">
        <f>IF($G$38="yes",AP!AZ96,0)</f>
        <v>0</v>
      </c>
      <c r="BC38" s="18">
        <f>IF($G$38="yes",AP!BA96,0)</f>
        <v>0</v>
      </c>
      <c r="BD38" s="18">
        <f>IF($G$38="yes",AP!BB96,0)</f>
        <v>0</v>
      </c>
      <c r="BE38" s="18">
        <f>IF($G$38="yes",AP!BC96,0)</f>
        <v>0</v>
      </c>
      <c r="BF38" s="18">
        <f>IF($G$38="yes",AP!BD96,0)</f>
        <v>0</v>
      </c>
      <c r="BG38" s="18">
        <f>IF($G$38="yes",AP!BE96,0)</f>
        <v>0</v>
      </c>
      <c r="BH38" s="18">
        <f>IF($G$38="yes",AP!BF96,0)</f>
        <v>0</v>
      </c>
      <c r="BI38" s="18">
        <f>IF($G$38="yes",AP!BG96,0)</f>
        <v>0</v>
      </c>
      <c r="BJ38" s="18">
        <f>IF($G$38="yes",AP!BH96,0)</f>
        <v>0</v>
      </c>
      <c r="BK38" s="18">
        <f>IF($G$38="yes",AP!BI96,0)</f>
        <v>0</v>
      </c>
      <c r="BL38" s="18">
        <f>IF($G$38="yes",AP!BJ96,0)</f>
        <v>0</v>
      </c>
      <c r="BM38" s="18">
        <f>IF($G$38="yes",AP!BK96,0)</f>
        <v>0</v>
      </c>
      <c r="BN38" s="18">
        <f>IF($G$38="yes",AP!BL96,0)</f>
        <v>0</v>
      </c>
      <c r="BO38" s="18">
        <f>IF($G$38="yes",AP!BM96,0)</f>
        <v>0</v>
      </c>
      <c r="BP38" s="18">
        <f>IF($G$38="yes",AP!BN96,0)</f>
        <v>0</v>
      </c>
      <c r="BQ38" s="18">
        <f>IF($G$38="yes",AP!BO96,0)</f>
        <v>0</v>
      </c>
      <c r="BR38" s="18">
        <f>IF($G$38="yes",AP!BP96,0)</f>
        <v>0</v>
      </c>
      <c r="BS38" s="18">
        <f>IF($G$38="yes",AP!BQ96,0)</f>
        <v>0</v>
      </c>
      <c r="BT38" s="18">
        <f>IF($G$38="yes",AP!BR96,0)</f>
        <v>0</v>
      </c>
      <c r="BU38" s="18">
        <f>IF($G$38="yes",AP!BS96,0)</f>
        <v>0</v>
      </c>
      <c r="BV38" s="18">
        <f>IF($G$38="yes",AP!BT96,0)</f>
        <v>0</v>
      </c>
      <c r="BW38" s="18">
        <f>IF($G$38="yes",AP!BU96,0)</f>
        <v>0</v>
      </c>
      <c r="BX38" s="18">
        <f>IF($G$38="yes",AP!BV96,0)</f>
        <v>0</v>
      </c>
      <c r="BY38" s="18">
        <f>IF($G$38="yes",AP!BW96,0)</f>
        <v>0</v>
      </c>
      <c r="BZ38" s="18">
        <f>IF($G$38="yes",AP!BX96,0)</f>
        <v>0</v>
      </c>
      <c r="CA38" s="18">
        <f>IF($G$38="yes",AP!BY96,0)</f>
        <v>0</v>
      </c>
      <c r="CB38" s="18">
        <f>IF($G$38="yes",AP!BZ96,0)</f>
        <v>0</v>
      </c>
      <c r="CC38" s="18">
        <f>IF($G$38="yes",AP!CA96,0)</f>
        <v>0</v>
      </c>
      <c r="CF38" s="11">
        <f>SUMIFS($J38:$CC38,$J$5:$CC$5,"&gt;=" &amp; EOMONTH(CF$4,-2),$J$5:$CC$5,"&lt;=" &amp; CF$4)</f>
        <v>0</v>
      </c>
      <c r="CG38" s="11">
        <f t="shared" si="350"/>
        <v>0</v>
      </c>
      <c r="CH38" s="11">
        <f t="shared" si="350"/>
        <v>0</v>
      </c>
      <c r="CI38" s="11">
        <f t="shared" si="350"/>
        <v>0</v>
      </c>
      <c r="CJ38" s="11">
        <f t="shared" si="350"/>
        <v>0</v>
      </c>
      <c r="CK38" s="11">
        <f t="shared" si="350"/>
        <v>0</v>
      </c>
      <c r="CL38" s="11">
        <f t="shared" si="350"/>
        <v>0</v>
      </c>
      <c r="CM38" s="11">
        <f t="shared" si="350"/>
        <v>0</v>
      </c>
      <c r="CN38" s="11">
        <f t="shared" si="350"/>
        <v>0</v>
      </c>
      <c r="CO38" s="11">
        <f t="shared" si="350"/>
        <v>0</v>
      </c>
      <c r="CP38" s="11">
        <f t="shared" si="350"/>
        <v>0</v>
      </c>
      <c r="CQ38" s="11">
        <f t="shared" si="350"/>
        <v>0</v>
      </c>
      <c r="CR38" s="11">
        <f t="shared" si="350"/>
        <v>0</v>
      </c>
      <c r="CS38" s="11">
        <f t="shared" si="350"/>
        <v>0</v>
      </c>
      <c r="CT38" s="11">
        <f t="shared" si="350"/>
        <v>0</v>
      </c>
      <c r="CU38" s="11">
        <f t="shared" si="350"/>
        <v>0</v>
      </c>
      <c r="CV38" s="11">
        <f t="shared" si="350"/>
        <v>0</v>
      </c>
      <c r="CW38" s="11">
        <f t="shared" si="350"/>
        <v>0</v>
      </c>
      <c r="CX38" s="11">
        <f t="shared" si="350"/>
        <v>0</v>
      </c>
      <c r="CY38" s="11">
        <f t="shared" si="350"/>
        <v>0</v>
      </c>
      <c r="CZ38" s="11">
        <f t="shared" si="350"/>
        <v>0</v>
      </c>
      <c r="DA38" s="11">
        <f t="shared" si="350"/>
        <v>0</v>
      </c>
      <c r="DB38" s="11">
        <f t="shared" si="350"/>
        <v>0</v>
      </c>
      <c r="DC38" s="11">
        <f t="shared" si="350"/>
        <v>0</v>
      </c>
      <c r="DF38" s="11">
        <f>SUMIFS($J38:$CC38,$J$5:$CC$5,"&gt;=" &amp; EOMONTH(DF$4,-11),$J$5:$CC$5,"&lt;=" &amp; DF$4)</f>
        <v>0</v>
      </c>
      <c r="DG38" s="11">
        <f t="shared" si="351"/>
        <v>0</v>
      </c>
      <c r="DH38" s="11">
        <f t="shared" si="351"/>
        <v>0</v>
      </c>
      <c r="DI38" s="11">
        <f t="shared" si="351"/>
        <v>0</v>
      </c>
      <c r="DJ38" s="11">
        <f t="shared" si="351"/>
        <v>0</v>
      </c>
      <c r="DK38" s="11">
        <f t="shared" si="351"/>
        <v>0</v>
      </c>
    </row>
    <row r="39" spans="2:115" outlineLevel="1"/>
    <row r="40" spans="2:115" outlineLevel="1">
      <c r="C40" s="7" t="s">
        <v>23</v>
      </c>
      <c r="J40" s="12">
        <f t="shared" ref="J40:AO40" si="352">J7-J11-J18+J31-J35</f>
        <v>0</v>
      </c>
      <c r="K40" s="12">
        <f t="shared" si="352"/>
        <v>0</v>
      </c>
      <c r="L40" s="12">
        <f t="shared" si="352"/>
        <v>0</v>
      </c>
      <c r="M40" s="12">
        <f t="shared" si="352"/>
        <v>0</v>
      </c>
      <c r="N40" s="12">
        <f t="shared" si="352"/>
        <v>-15221.541666666668</v>
      </c>
      <c r="O40" s="12">
        <f t="shared" si="352"/>
        <v>-6092.541666666667</v>
      </c>
      <c r="P40" s="12">
        <f t="shared" si="352"/>
        <v>-6280.759057971014</v>
      </c>
      <c r="Q40" s="12">
        <f t="shared" si="352"/>
        <v>-2625.5416666666633</v>
      </c>
      <c r="R40" s="12">
        <f t="shared" si="352"/>
        <v>-725.54166666666697</v>
      </c>
      <c r="S40" s="12">
        <f t="shared" si="352"/>
        <v>1174.4583333333403</v>
      </c>
      <c r="T40" s="12">
        <f t="shared" si="352"/>
        <v>3074.4583333333467</v>
      </c>
      <c r="U40" s="12">
        <f t="shared" si="352"/>
        <v>7824.458333333333</v>
      </c>
      <c r="V40" s="12">
        <f t="shared" si="352"/>
        <v>9724.4583333333467</v>
      </c>
      <c r="W40" s="12">
        <f t="shared" si="352"/>
        <v>13286.958333333332</v>
      </c>
      <c r="X40" s="12">
        <f t="shared" si="352"/>
        <v>17102.791666666657</v>
      </c>
      <c r="Y40" s="12">
        <f t="shared" si="352"/>
        <v>19889.458333333332</v>
      </c>
      <c r="Z40" s="12">
        <f t="shared" si="352"/>
        <v>13807.375000000036</v>
      </c>
      <c r="AA40" s="12">
        <f t="shared" si="352"/>
        <v>19697.374999999982</v>
      </c>
      <c r="AB40" s="12">
        <f t="shared" si="352"/>
        <v>23370.708333333387</v>
      </c>
      <c r="AC40" s="12">
        <f t="shared" si="352"/>
        <v>30654.041666666628</v>
      </c>
      <c r="AD40" s="12">
        <f t="shared" si="352"/>
        <v>32427.374999999978</v>
      </c>
      <c r="AE40" s="12">
        <f t="shared" si="352"/>
        <v>36259.04166666657</v>
      </c>
      <c r="AF40" s="12">
        <f t="shared" si="352"/>
        <v>44571.541666666737</v>
      </c>
      <c r="AG40" s="12">
        <f t="shared" si="352"/>
        <v>-27814.749999999724</v>
      </c>
      <c r="AH40" s="12">
        <f t="shared" si="352"/>
        <v>52504.041666666737</v>
      </c>
      <c r="AI40" s="12">
        <f t="shared" si="352"/>
        <v>57364.874999999811</v>
      </c>
      <c r="AJ40" s="12">
        <f t="shared" si="352"/>
        <v>67007.375000000029</v>
      </c>
      <c r="AK40" s="12">
        <f t="shared" si="352"/>
        <v>69192.374999999709</v>
      </c>
      <c r="AL40" s="12">
        <f t="shared" si="352"/>
        <v>71377.374999999811</v>
      </c>
      <c r="AM40" s="12">
        <f t="shared" si="352"/>
        <v>72675.70833333311</v>
      </c>
      <c r="AN40" s="12">
        <f t="shared" si="352"/>
        <v>93417.375000000262</v>
      </c>
      <c r="AO40" s="12">
        <f t="shared" si="352"/>
        <v>95127.375000000029</v>
      </c>
      <c r="AP40" s="12">
        <f t="shared" ref="AP40:BU40" si="353">AP7-AP11-AP18+AP31-AP35</f>
        <v>96837.375000000146</v>
      </c>
      <c r="AQ40" s="12">
        <f t="shared" si="353"/>
        <v>98135.708333333445</v>
      </c>
      <c r="AR40" s="12">
        <f t="shared" si="353"/>
        <v>99434.041666666628</v>
      </c>
      <c r="AS40" s="12">
        <f t="shared" si="353"/>
        <v>-136674.74999999948</v>
      </c>
      <c r="AT40" s="12">
        <f t="shared" si="353"/>
        <v>110390.70833333355</v>
      </c>
      <c r="AU40" s="12">
        <f t="shared" si="353"/>
        <v>111578.20833333311</v>
      </c>
      <c r="AV40" s="12">
        <f t="shared" si="353"/>
        <v>112765.70833333311</v>
      </c>
      <c r="AW40" s="12">
        <f t="shared" si="353"/>
        <v>113953.20833333333</v>
      </c>
      <c r="AX40" s="12">
        <f t="shared" si="353"/>
        <v>115140.70833333311</v>
      </c>
      <c r="AY40" s="12">
        <f t="shared" si="353"/>
        <v>116328.20833333333</v>
      </c>
      <c r="AZ40" s="12">
        <f t="shared" si="353"/>
        <v>117104.04166666651</v>
      </c>
      <c r="BA40" s="12">
        <f t="shared" si="353"/>
        <v>117879.87499999993</v>
      </c>
      <c r="BB40" s="12">
        <f t="shared" si="353"/>
        <v>118655.70833333333</v>
      </c>
      <c r="BC40" s="12">
        <f t="shared" si="353"/>
        <v>119431.54166666651</v>
      </c>
      <c r="BD40" s="12">
        <f t="shared" si="353"/>
        <v>120207.37499999971</v>
      </c>
      <c r="BE40" s="12">
        <f t="shared" si="353"/>
        <v>-228203.29166666622</v>
      </c>
      <c r="BF40" s="12">
        <f t="shared" si="353"/>
        <v>120207.37499999971</v>
      </c>
      <c r="BG40" s="12">
        <f t="shared" si="353"/>
        <v>120207.37499999971</v>
      </c>
      <c r="BH40" s="12">
        <f t="shared" si="353"/>
        <v>120207.37499999971</v>
      </c>
      <c r="BI40" s="12">
        <f t="shared" si="353"/>
        <v>120207.37499999971</v>
      </c>
      <c r="BJ40" s="12">
        <f t="shared" si="353"/>
        <v>120207.37499999971</v>
      </c>
      <c r="BK40" s="12">
        <f t="shared" si="353"/>
        <v>120207.37499999971</v>
      </c>
      <c r="BL40" s="12">
        <f t="shared" si="353"/>
        <v>120207.37499999971</v>
      </c>
      <c r="BM40" s="12">
        <f t="shared" si="353"/>
        <v>120207.37499999971</v>
      </c>
      <c r="BN40" s="12">
        <f t="shared" si="353"/>
        <v>120207.37499999971</v>
      </c>
      <c r="BO40" s="12">
        <f t="shared" si="353"/>
        <v>120207.37499999971</v>
      </c>
      <c r="BP40" s="12">
        <f t="shared" si="353"/>
        <v>120207.37499999971</v>
      </c>
      <c r="BQ40" s="12">
        <f t="shared" si="353"/>
        <v>-240414.74999999843</v>
      </c>
      <c r="BR40" s="12">
        <f t="shared" si="353"/>
        <v>120207.37499999971</v>
      </c>
      <c r="BS40" s="12">
        <f t="shared" si="353"/>
        <v>120207.37499999971</v>
      </c>
      <c r="BT40" s="12">
        <f t="shared" si="353"/>
        <v>120207.37499999971</v>
      </c>
      <c r="BU40" s="12">
        <f t="shared" si="353"/>
        <v>120207.37499999971</v>
      </c>
      <c r="BV40" s="12">
        <f t="shared" ref="BV40:CC40" si="354">BV7-BV11-BV18+BV31-BV35</f>
        <v>120207.37499999971</v>
      </c>
      <c r="BW40" s="12">
        <f t="shared" si="354"/>
        <v>120207.37499999971</v>
      </c>
      <c r="BX40" s="12">
        <f t="shared" si="354"/>
        <v>120207.37499999971</v>
      </c>
      <c r="BY40" s="12">
        <f t="shared" si="354"/>
        <v>120207.37499999971</v>
      </c>
      <c r="BZ40" s="12">
        <f t="shared" si="354"/>
        <v>120207.37499999971</v>
      </c>
      <c r="CA40" s="12">
        <f t="shared" si="354"/>
        <v>120207.37499999971</v>
      </c>
      <c r="CB40" s="12">
        <f t="shared" si="354"/>
        <v>120207.37499999971</v>
      </c>
      <c r="CC40" s="12">
        <f t="shared" si="354"/>
        <v>-240414.74999999843</v>
      </c>
      <c r="CF40" s="12">
        <f t="shared" ref="CF40:DC40" si="355">CF7-CF11-CF18+CF31-CF35</f>
        <v>0</v>
      </c>
      <c r="CG40" s="12">
        <f t="shared" si="355"/>
        <v>-21314.083333333336</v>
      </c>
      <c r="CH40" s="12">
        <f t="shared" si="355"/>
        <v>-9631.842391304348</v>
      </c>
      <c r="CI40" s="12">
        <f t="shared" si="355"/>
        <v>12073.375</v>
      </c>
      <c r="CJ40" s="12">
        <f t="shared" si="355"/>
        <v>40114.20833333335</v>
      </c>
      <c r="CK40" s="12">
        <f t="shared" si="355"/>
        <v>53394.208333333292</v>
      </c>
      <c r="CL40" s="12">
        <f t="shared" si="355"/>
        <v>86452.125</v>
      </c>
      <c r="CM40" s="12">
        <f t="shared" si="355"/>
        <v>53015.833333333896</v>
      </c>
      <c r="CN40" s="12">
        <f t="shared" si="355"/>
        <v>176876.2916666666</v>
      </c>
      <c r="CO40" s="12">
        <f t="shared" si="355"/>
        <v>213245.45833333273</v>
      </c>
      <c r="CP40" s="12">
        <f t="shared" si="355"/>
        <v>285382.12500000047</v>
      </c>
      <c r="CQ40" s="12">
        <f t="shared" si="355"/>
        <v>60895.000000000524</v>
      </c>
      <c r="CR40" s="12">
        <f t="shared" si="355"/>
        <v>334734.62499999953</v>
      </c>
      <c r="CS40" s="12">
        <f t="shared" si="355"/>
        <v>345422.125</v>
      </c>
      <c r="CT40" s="12">
        <f t="shared" si="355"/>
        <v>353639.625</v>
      </c>
      <c r="CU40" s="12">
        <f t="shared" si="355"/>
        <v>11435.625</v>
      </c>
      <c r="CV40" s="12">
        <f t="shared" si="355"/>
        <v>360622.12499999913</v>
      </c>
      <c r="CW40" s="12">
        <f t="shared" si="355"/>
        <v>360622.12499999913</v>
      </c>
      <c r="CX40" s="12">
        <f t="shared" si="355"/>
        <v>360622.12499999913</v>
      </c>
      <c r="CY40" s="12">
        <f t="shared" si="355"/>
        <v>9.8953023552894592E-10</v>
      </c>
      <c r="CZ40" s="12">
        <f t="shared" si="355"/>
        <v>360622.12499999913</v>
      </c>
      <c r="DA40" s="12">
        <f t="shared" si="355"/>
        <v>360622.12499999913</v>
      </c>
      <c r="DB40" s="12">
        <f t="shared" si="355"/>
        <v>360622.12499999913</v>
      </c>
      <c r="DC40" s="12">
        <f t="shared" si="355"/>
        <v>9.8953023552894592E-10</v>
      </c>
      <c r="DF40" s="12">
        <f t="shared" ref="DF40:DK40" si="356">DF7-DF11-DF18+DF31-DF35</f>
        <v>-18872.550724637687</v>
      </c>
      <c r="DG40" s="12">
        <f t="shared" si="356"/>
        <v>232976.37499999971</v>
      </c>
      <c r="DH40" s="12">
        <f t="shared" si="356"/>
        <v>736398.87499999767</v>
      </c>
      <c r="DI40" s="12">
        <f t="shared" si="356"/>
        <v>1045231.9999999978</v>
      </c>
      <c r="DJ40" s="12">
        <f t="shared" si="356"/>
        <v>1081866.3749999944</v>
      </c>
      <c r="DK40" s="12">
        <f t="shared" si="356"/>
        <v>1081866.3749999944</v>
      </c>
    </row>
    <row r="42" spans="2:115">
      <c r="B42" s="5" t="s">
        <v>141</v>
      </c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F42" s="2"/>
      <c r="DG42" s="2"/>
      <c r="DH42" s="2"/>
      <c r="DI42" s="2"/>
      <c r="DJ42" s="2"/>
      <c r="DK42" s="2"/>
    </row>
    <row r="43" spans="2:115" outlineLevel="1">
      <c r="C43" s="7" t="s">
        <v>142</v>
      </c>
      <c r="J43" s="12">
        <f>SUM(J44:J48)</f>
        <v>0</v>
      </c>
      <c r="K43" s="12">
        <f t="shared" ref="K43:BV43" si="357">SUM(K44:K48)</f>
        <v>0</v>
      </c>
      <c r="L43" s="12">
        <f t="shared" si="357"/>
        <v>0</v>
      </c>
      <c r="M43" s="12">
        <f t="shared" si="357"/>
        <v>0</v>
      </c>
      <c r="N43" s="12">
        <f t="shared" si="357"/>
        <v>234778.45833333334</v>
      </c>
      <c r="O43" s="12">
        <f t="shared" si="357"/>
        <v>228685.91666666669</v>
      </c>
      <c r="P43" s="12">
        <f t="shared" si="357"/>
        <v>284206.33469202899</v>
      </c>
      <c r="Q43" s="12">
        <f t="shared" si="357"/>
        <v>281580.79302536236</v>
      </c>
      <c r="R43" s="12">
        <f t="shared" si="357"/>
        <v>235010.32427536233</v>
      </c>
      <c r="S43" s="12">
        <f t="shared" si="357"/>
        <v>281766.08469202905</v>
      </c>
      <c r="T43" s="12">
        <f t="shared" si="357"/>
        <v>298509.34510869568</v>
      </c>
      <c r="U43" s="12">
        <f t="shared" si="357"/>
        <v>292928.62635869568</v>
      </c>
      <c r="V43" s="12">
        <f t="shared" si="357"/>
        <v>334565.58469202905</v>
      </c>
      <c r="W43" s="12">
        <f t="shared" si="357"/>
        <v>361257.72010869574</v>
      </c>
      <c r="X43" s="12">
        <f t="shared" si="357"/>
        <v>424205.43885869574</v>
      </c>
      <c r="Y43" s="12">
        <f t="shared" si="357"/>
        <v>476271.02219202905</v>
      </c>
      <c r="Z43" s="12">
        <f t="shared" si="357"/>
        <v>473858.52219202905</v>
      </c>
      <c r="AA43" s="12">
        <f t="shared" si="357"/>
        <v>509512.14719202905</v>
      </c>
      <c r="AB43" s="12">
        <f t="shared" si="357"/>
        <v>549102.73052536242</v>
      </c>
      <c r="AC43" s="12">
        <f t="shared" si="357"/>
        <v>609381.82427536242</v>
      </c>
      <c r="AD43" s="12">
        <f t="shared" si="357"/>
        <v>641545.57427536242</v>
      </c>
      <c r="AE43" s="12">
        <f t="shared" si="357"/>
        <v>723649.54302536231</v>
      </c>
      <c r="AF43" s="12">
        <f t="shared" si="357"/>
        <v>784177.33469202905</v>
      </c>
      <c r="AG43" s="12">
        <f t="shared" si="357"/>
        <v>849977.62635869591</v>
      </c>
      <c r="AH43" s="12">
        <f t="shared" si="357"/>
        <v>932370.34510869603</v>
      </c>
      <c r="AI43" s="12">
        <f t="shared" si="357"/>
        <v>866231.50135869591</v>
      </c>
      <c r="AJ43" s="12">
        <f t="shared" si="357"/>
        <v>965151.37635869591</v>
      </c>
      <c r="AK43" s="12">
        <f t="shared" si="357"/>
        <v>1109813.7305253623</v>
      </c>
      <c r="AL43" s="12">
        <f t="shared" si="357"/>
        <v>1165234.8555253621</v>
      </c>
      <c r="AM43" s="12">
        <f t="shared" si="357"/>
        <v>1208021.8867753618</v>
      </c>
      <c r="AN43" s="12">
        <f t="shared" si="357"/>
        <v>1333615.3867753621</v>
      </c>
      <c r="AO43" s="12">
        <f t="shared" si="357"/>
        <v>1458367.8138586956</v>
      </c>
      <c r="AP43" s="12">
        <f t="shared" si="357"/>
        <v>1555205.1888586958</v>
      </c>
      <c r="AQ43" s="12">
        <f t="shared" si="357"/>
        <v>1653340.8971920293</v>
      </c>
      <c r="AR43" s="12">
        <f>SUM(AR44:AR48)</f>
        <v>1782399.990942029</v>
      </c>
      <c r="AS43" s="12">
        <f t="shared" si="357"/>
        <v>1891191.5326086953</v>
      </c>
      <c r="AT43" s="12">
        <f t="shared" si="357"/>
        <v>2017538.490942029</v>
      </c>
      <c r="AU43" s="12">
        <f t="shared" si="357"/>
        <v>1899870.2826086963</v>
      </c>
      <c r="AV43" s="12">
        <f t="shared" si="357"/>
        <v>1996416.1159420293</v>
      </c>
      <c r="AW43" s="12">
        <f t="shared" si="357"/>
        <v>2126325.5742753628</v>
      </c>
      <c r="AX43" s="12">
        <f t="shared" si="357"/>
        <v>2257686.1576086958</v>
      </c>
      <c r="AY43" s="12">
        <f t="shared" si="357"/>
        <v>2357794.4909420293</v>
      </c>
      <c r="AZ43" s="12">
        <f t="shared" si="357"/>
        <v>2474898.5326086958</v>
      </c>
      <c r="BA43" s="12">
        <f t="shared" si="357"/>
        <v>2638623.3346920293</v>
      </c>
      <c r="BB43" s="12">
        <f t="shared" si="357"/>
        <v>2757279.0430253623</v>
      </c>
      <c r="BC43" s="12">
        <f t="shared" si="357"/>
        <v>2847085.5326086953</v>
      </c>
      <c r="BD43" s="12">
        <f t="shared" si="357"/>
        <v>2980698.0846920284</v>
      </c>
      <c r="BE43" s="12">
        <f t="shared" si="357"/>
        <v>3100905.4596920284</v>
      </c>
      <c r="BF43" s="12">
        <f t="shared" si="357"/>
        <v>3207707.6576086949</v>
      </c>
      <c r="BG43" s="12">
        <f t="shared" si="357"/>
        <v>3009129.4180253618</v>
      </c>
      <c r="BH43" s="12">
        <f t="shared" si="357"/>
        <v>3129336.7930253614</v>
      </c>
      <c r="BI43" s="12">
        <f t="shared" si="357"/>
        <v>3249544.1680253614</v>
      </c>
      <c r="BJ43" s="12">
        <f t="shared" si="357"/>
        <v>3369487.9180253614</v>
      </c>
      <c r="BK43" s="12">
        <f t="shared" si="357"/>
        <v>3460070.2409420274</v>
      </c>
      <c r="BL43" s="12">
        <f t="shared" si="357"/>
        <v>3610166.2930253604</v>
      </c>
      <c r="BM43" s="12">
        <f t="shared" si="357"/>
        <v>3730373.6680253595</v>
      </c>
      <c r="BN43" s="12">
        <f t="shared" si="357"/>
        <v>3820955.9909420265</v>
      </c>
      <c r="BO43" s="12">
        <f t="shared" si="357"/>
        <v>3970788.4180253595</v>
      </c>
      <c r="BP43" s="12">
        <f t="shared" si="357"/>
        <v>4074775.9180253595</v>
      </c>
      <c r="BQ43" s="12">
        <f t="shared" si="357"/>
        <v>4194983.2930253586</v>
      </c>
      <c r="BR43" s="12">
        <f t="shared" si="357"/>
        <v>4347366.7930253586</v>
      </c>
      <c r="BS43" s="12">
        <f t="shared" si="357"/>
        <v>4077326.990942027</v>
      </c>
      <c r="BT43" s="12">
        <f t="shared" si="357"/>
        <v>4211203.1680253595</v>
      </c>
      <c r="BU43" s="12">
        <f t="shared" si="357"/>
        <v>4315190.6680253595</v>
      </c>
      <c r="BV43" s="12">
        <f t="shared" si="357"/>
        <v>4405772.9909420256</v>
      </c>
      <c r="BW43" s="12">
        <f t="shared" ref="BW43:CC43" si="358">SUM(BW44:BW48)</f>
        <v>4571825.2930253595</v>
      </c>
      <c r="BX43" s="12">
        <f t="shared" si="358"/>
        <v>4692032.6680253586</v>
      </c>
      <c r="BY43" s="12">
        <f t="shared" si="358"/>
        <v>4812240.0430253576</v>
      </c>
      <c r="BZ43" s="12">
        <f t="shared" si="358"/>
        <v>4948403.6680253576</v>
      </c>
      <c r="CA43" s="12">
        <f t="shared" si="358"/>
        <v>5022766.1159420237</v>
      </c>
      <c r="CB43" s="12">
        <f t="shared" si="358"/>
        <v>5156642.2930253576</v>
      </c>
      <c r="CC43" s="12">
        <f t="shared" si="358"/>
        <v>5046392.0846920237</v>
      </c>
      <c r="CF43" s="12">
        <f t="shared" ref="CF43" si="359">SUM(CF44:CF48)</f>
        <v>0</v>
      </c>
      <c r="CG43" s="12">
        <f t="shared" ref="CG43" si="360">SUM(CG44:CG48)</f>
        <v>228685.91666666669</v>
      </c>
      <c r="CH43" s="12">
        <f t="shared" ref="CH43" si="361">SUM(CH44:CH48)</f>
        <v>235010.32427536233</v>
      </c>
      <c r="CI43" s="12">
        <f t="shared" ref="CI43" si="362">SUM(CI44:CI48)</f>
        <v>292928.62635869568</v>
      </c>
      <c r="CJ43" s="12">
        <f t="shared" ref="CJ43" si="363">SUM(CJ44:CJ48)</f>
        <v>424205.43885869574</v>
      </c>
      <c r="CK43" s="12">
        <f t="shared" ref="CK43" si="364">SUM(CK44:CK48)</f>
        <v>509512.14719202905</v>
      </c>
      <c r="CL43" s="12">
        <f t="shared" ref="CL43" si="365">SUM(CL44:CL48)</f>
        <v>641545.57427536242</v>
      </c>
      <c r="CM43" s="12">
        <f t="shared" ref="CM43" si="366">SUM(CM44:CM48)</f>
        <v>849977.62635869591</v>
      </c>
      <c r="CN43" s="12">
        <f t="shared" ref="CN43" si="367">SUM(CN44:CN48)</f>
        <v>965151.37635869591</v>
      </c>
      <c r="CO43" s="12">
        <f t="shared" ref="CO43" si="368">SUM(CO44:CO48)</f>
        <v>1208021.8867753618</v>
      </c>
      <c r="CP43" s="12">
        <f t="shared" ref="CP43" si="369">SUM(CP44:CP48)</f>
        <v>1555205.1888586958</v>
      </c>
      <c r="CQ43" s="12">
        <f t="shared" ref="CQ43" si="370">SUM(CQ44:CQ48)</f>
        <v>1891191.5326086953</v>
      </c>
      <c r="CR43" s="12">
        <f t="shared" ref="CR43" si="371">SUM(CR44:CR48)</f>
        <v>1996416.1159420293</v>
      </c>
      <c r="CS43" s="12">
        <f t="shared" ref="CS43" si="372">SUM(CS44:CS48)</f>
        <v>2357794.4909420293</v>
      </c>
      <c r="CT43" s="12">
        <f t="shared" ref="CT43" si="373">SUM(CT44:CT48)</f>
        <v>2757279.0430253623</v>
      </c>
      <c r="CU43" s="12">
        <f t="shared" ref="CU43" si="374">SUM(CU44:CU48)</f>
        <v>3100905.4596920284</v>
      </c>
      <c r="CV43" s="12">
        <f t="shared" ref="CV43" si="375">SUM(CV44:CV48)</f>
        <v>3129336.7930253614</v>
      </c>
      <c r="CW43" s="12">
        <f t="shared" ref="CW43" si="376">SUM(CW44:CW48)</f>
        <v>3460070.2409420274</v>
      </c>
      <c r="CX43" s="12">
        <f t="shared" ref="CX43" si="377">SUM(CX44:CX48)</f>
        <v>3820955.9909420265</v>
      </c>
      <c r="CY43" s="12">
        <f t="shared" ref="CY43" si="378">SUM(CY44:CY48)</f>
        <v>4194983.2930253586</v>
      </c>
      <c r="CZ43" s="12">
        <f t="shared" ref="CZ43" si="379">SUM(CZ44:CZ48)</f>
        <v>4211203.1680253595</v>
      </c>
      <c r="DA43" s="12">
        <f t="shared" ref="DA43" si="380">SUM(DA44:DA48)</f>
        <v>4571825.2930253595</v>
      </c>
      <c r="DB43" s="12">
        <f t="shared" ref="DB43" si="381">SUM(DB44:DB48)</f>
        <v>4948403.6680253576</v>
      </c>
      <c r="DC43" s="12">
        <f t="shared" ref="DC43" si="382">SUM(DC44:DC48)</f>
        <v>5046392.0846920237</v>
      </c>
      <c r="DF43" s="12">
        <f t="shared" ref="DF43" si="383">SUM(DF44:DF48)</f>
        <v>292928.62635869568</v>
      </c>
      <c r="DG43" s="12">
        <f t="shared" ref="DG43" si="384">SUM(DG44:DG48)</f>
        <v>849977.62635869591</v>
      </c>
      <c r="DH43" s="12">
        <f t="shared" ref="DH43" si="385">SUM(DH44:DH48)</f>
        <v>1891191.5326086953</v>
      </c>
      <c r="DI43" s="12">
        <f t="shared" ref="DI43" si="386">SUM(DI44:DI48)</f>
        <v>3100905.4596920284</v>
      </c>
      <c r="DJ43" s="12">
        <f t="shared" ref="DJ43" si="387">SUM(DJ44:DJ48)</f>
        <v>4194983.2930253586</v>
      </c>
      <c r="DK43" s="12">
        <f t="shared" ref="DK43" si="388">SUM(DK44:DK48)</f>
        <v>5046392.0846920237</v>
      </c>
    </row>
    <row r="44" spans="2:115" outlineLevel="1">
      <c r="D44" t="s">
        <v>143</v>
      </c>
      <c r="E44" t="s">
        <v>143</v>
      </c>
      <c r="F44" s="17" t="s">
        <v>152</v>
      </c>
      <c r="J44" s="146">
        <f>J84</f>
        <v>0</v>
      </c>
      <c r="K44" s="146">
        <f t="shared" ref="K44:BV44" si="389">K84</f>
        <v>0</v>
      </c>
      <c r="L44" s="146">
        <f t="shared" si="389"/>
        <v>0</v>
      </c>
      <c r="M44" s="146">
        <f t="shared" si="389"/>
        <v>0</v>
      </c>
      <c r="N44" s="146">
        <f t="shared" si="389"/>
        <v>234778.45833333334</v>
      </c>
      <c r="O44" s="146">
        <f t="shared" si="389"/>
        <v>228685.91666666669</v>
      </c>
      <c r="P44" s="146">
        <f t="shared" si="389"/>
        <v>153613.85552536233</v>
      </c>
      <c r="Q44" s="146">
        <f t="shared" si="389"/>
        <v>176775.55710193893</v>
      </c>
      <c r="R44" s="146">
        <f t="shared" si="389"/>
        <v>135068.76571680378</v>
      </c>
      <c r="S44" s="146">
        <f t="shared" si="389"/>
        <v>136893.28345329029</v>
      </c>
      <c r="T44" s="146">
        <f t="shared" si="389"/>
        <v>104698.40197806506</v>
      </c>
      <c r="U44" s="146">
        <f t="shared" si="389"/>
        <v>109534.99966950653</v>
      </c>
      <c r="V44" s="146">
        <f t="shared" si="389"/>
        <v>112063.91689923625</v>
      </c>
      <c r="W44" s="146">
        <f t="shared" si="389"/>
        <v>134026.37157265964</v>
      </c>
      <c r="X44" s="146">
        <f t="shared" si="389"/>
        <v>114417.36295779484</v>
      </c>
      <c r="Y44" s="146">
        <f t="shared" si="389"/>
        <v>140166.55147130834</v>
      </c>
      <c r="Z44" s="146">
        <f t="shared" si="389"/>
        <v>101746.51002986697</v>
      </c>
      <c r="AA44" s="146">
        <f t="shared" si="389"/>
        <v>139403.799556894</v>
      </c>
      <c r="AB44" s="146">
        <f t="shared" si="389"/>
        <v>126336.65338572285</v>
      </c>
      <c r="AC44" s="146">
        <f t="shared" si="389"/>
        <v>163057.07517626346</v>
      </c>
      <c r="AD44" s="146">
        <f t="shared" si="389"/>
        <v>217782.95006365082</v>
      </c>
      <c r="AE44" s="146">
        <f t="shared" si="389"/>
        <v>144536.353047885</v>
      </c>
      <c r="AF44" s="146">
        <f t="shared" si="389"/>
        <v>192811.75732716441</v>
      </c>
      <c r="AG44" s="146">
        <f t="shared" si="389"/>
        <v>181869.73356590339</v>
      </c>
      <c r="AH44" s="146">
        <f t="shared" si="389"/>
        <v>248116.29049157928</v>
      </c>
      <c r="AI44" s="146">
        <f t="shared" si="389"/>
        <v>156147.92343076831</v>
      </c>
      <c r="AJ44" s="146">
        <f t="shared" si="389"/>
        <v>216426.63424157913</v>
      </c>
      <c r="AK44" s="146">
        <f t="shared" si="389"/>
        <v>274317.38491725456</v>
      </c>
      <c r="AL44" s="146">
        <f t="shared" si="389"/>
        <v>354569.86295779509</v>
      </c>
      <c r="AM44" s="146">
        <f t="shared" si="389"/>
        <v>219669.72202311017</v>
      </c>
      <c r="AN44" s="146">
        <f t="shared" si="389"/>
        <v>319833.916054642</v>
      </c>
      <c r="AO44" s="146">
        <f t="shared" si="389"/>
        <v>402159.50496229972</v>
      </c>
      <c r="AP44" s="146">
        <f t="shared" si="389"/>
        <v>522134.94707941695</v>
      </c>
      <c r="AQ44" s="146">
        <f t="shared" si="389"/>
        <v>598258.7181379759</v>
      </c>
      <c r="AR44" s="146">
        <f t="shared" si="389"/>
        <v>629312.05772130913</v>
      </c>
      <c r="AS44" s="146">
        <f t="shared" si="389"/>
        <v>754781.64927536261</v>
      </c>
      <c r="AT44" s="146">
        <f t="shared" si="389"/>
        <v>815395.99736094871</v>
      </c>
      <c r="AU44" s="146">
        <f t="shared" si="389"/>
        <v>699229.7339600483</v>
      </c>
      <c r="AV44" s="146">
        <f t="shared" si="389"/>
        <v>805605.58823932719</v>
      </c>
      <c r="AW44" s="146">
        <f t="shared" si="389"/>
        <v>919316.83103212016</v>
      </c>
      <c r="AX44" s="146">
        <f t="shared" si="389"/>
        <v>1042537.712338426</v>
      </c>
      <c r="AY44" s="146">
        <f t="shared" si="389"/>
        <v>1151292.7529915792</v>
      </c>
      <c r="AZ44" s="146">
        <f t="shared" si="389"/>
        <v>1273580.5016402276</v>
      </c>
      <c r="BA44" s="146">
        <f t="shared" si="389"/>
        <v>1385065.3645343718</v>
      </c>
      <c r="BB44" s="146">
        <f t="shared" si="389"/>
        <v>1519434.5708406779</v>
      </c>
      <c r="BC44" s="146">
        <f t="shared" si="389"/>
        <v>1630219.4538924794</v>
      </c>
      <c r="BD44" s="146">
        <f t="shared" si="389"/>
        <v>1761473.5032731097</v>
      </c>
      <c r="BE44" s="146">
        <f t="shared" si="389"/>
        <v>1882565.3130704069</v>
      </c>
      <c r="BF44" s="146">
        <f t="shared" si="389"/>
        <v>2015610.7999510374</v>
      </c>
      <c r="BG44" s="146">
        <f t="shared" si="389"/>
        <v>1780587.3076650016</v>
      </c>
      <c r="BH44" s="146">
        <f t="shared" si="389"/>
        <v>1927037.9716289656</v>
      </c>
      <c r="BI44" s="146">
        <f t="shared" si="389"/>
        <v>2010800.0939262623</v>
      </c>
      <c r="BJ44" s="146">
        <f t="shared" si="389"/>
        <v>2131897.8412235593</v>
      </c>
      <c r="BK44" s="146">
        <f t="shared" si="389"/>
        <v>2248723.4531041896</v>
      </c>
      <c r="BL44" s="146">
        <f t="shared" si="389"/>
        <v>2362374.2524848199</v>
      </c>
      <c r="BM44" s="146">
        <f t="shared" si="389"/>
        <v>2508824.9164487831</v>
      </c>
      <c r="BN44" s="146">
        <f t="shared" si="389"/>
        <v>2625650.5283294138</v>
      </c>
      <c r="BO44" s="146">
        <f t="shared" si="389"/>
        <v>2713678.8485433776</v>
      </c>
      <c r="BP44" s="146">
        <f t="shared" si="389"/>
        <v>2877996.3875073413</v>
      </c>
      <c r="BQ44" s="146">
        <f t="shared" si="389"/>
        <v>2961758.5098046381</v>
      </c>
      <c r="BR44" s="146">
        <f t="shared" si="389"/>
        <v>3106568.1112686018</v>
      </c>
      <c r="BS44" s="146">
        <f t="shared" si="389"/>
        <v>2862771.5981492344</v>
      </c>
      <c r="BT44" s="146">
        <f t="shared" si="389"/>
        <v>2960202.5225298642</v>
      </c>
      <c r="BU44" s="146">
        <f t="shared" si="389"/>
        <v>3099161.2073271614</v>
      </c>
      <c r="BV44" s="146">
        <f t="shared" si="389"/>
        <v>3215986.8192077922</v>
      </c>
      <c r="BW44" s="146">
        <f t="shared" ref="BW44:CC44" si="390">BW84</f>
        <v>3345593.868588422</v>
      </c>
      <c r="BX44" s="146">
        <f t="shared" si="390"/>
        <v>3492044.5325523857</v>
      </c>
      <c r="BY44" s="146">
        <f t="shared" si="390"/>
        <v>3575806.6548496825</v>
      </c>
      <c r="BZ44" s="146">
        <f t="shared" si="390"/>
        <v>3679037.5271469792</v>
      </c>
      <c r="CA44" s="146">
        <f t="shared" si="390"/>
        <v>3813730.01402761</v>
      </c>
      <c r="CB44" s="146">
        <f t="shared" si="390"/>
        <v>3911160.9384082402</v>
      </c>
      <c r="CC44" s="146">
        <f t="shared" si="390"/>
        <v>4856161.8940388709</v>
      </c>
      <c r="CF44" s="114">
        <f>INDEX($J44:$CC44,MATCH(CF$4,$J$5:$CC$5,0))</f>
        <v>0</v>
      </c>
      <c r="CG44" s="114">
        <f t="shared" ref="CG44:DC47" si="391">INDEX($J44:$CC44,MATCH(CG$4,$J$5:$CC$5,0))</f>
        <v>228685.91666666669</v>
      </c>
      <c r="CH44" s="114">
        <f t="shared" si="391"/>
        <v>135068.76571680378</v>
      </c>
      <c r="CI44" s="114">
        <f t="shared" si="391"/>
        <v>109534.99966950653</v>
      </c>
      <c r="CJ44" s="114">
        <f t="shared" si="391"/>
        <v>114417.36295779484</v>
      </c>
      <c r="CK44" s="114">
        <f t="shared" si="391"/>
        <v>139403.799556894</v>
      </c>
      <c r="CL44" s="114">
        <f t="shared" si="391"/>
        <v>217782.95006365082</v>
      </c>
      <c r="CM44" s="114">
        <f t="shared" si="391"/>
        <v>181869.73356590339</v>
      </c>
      <c r="CN44" s="114">
        <f t="shared" si="391"/>
        <v>216426.63424157913</v>
      </c>
      <c r="CO44" s="114">
        <f t="shared" si="391"/>
        <v>219669.72202311017</v>
      </c>
      <c r="CP44" s="114">
        <f t="shared" si="391"/>
        <v>522134.94707941695</v>
      </c>
      <c r="CQ44" s="114">
        <f t="shared" si="391"/>
        <v>754781.64927536261</v>
      </c>
      <c r="CR44" s="114">
        <f t="shared" si="391"/>
        <v>805605.58823932719</v>
      </c>
      <c r="CS44" s="114">
        <f t="shared" si="391"/>
        <v>1151292.7529915792</v>
      </c>
      <c r="CT44" s="114">
        <f t="shared" si="391"/>
        <v>1519434.5708406779</v>
      </c>
      <c r="CU44" s="114">
        <f t="shared" si="391"/>
        <v>1882565.3130704069</v>
      </c>
      <c r="CV44" s="114">
        <f t="shared" si="391"/>
        <v>1927037.9716289656</v>
      </c>
      <c r="CW44" s="114">
        <f t="shared" si="391"/>
        <v>2248723.4531041896</v>
      </c>
      <c r="CX44" s="114">
        <f t="shared" si="391"/>
        <v>2625650.5283294138</v>
      </c>
      <c r="CY44" s="114">
        <f t="shared" si="391"/>
        <v>2961758.5098046381</v>
      </c>
      <c r="CZ44" s="114">
        <f t="shared" si="391"/>
        <v>2960202.5225298642</v>
      </c>
      <c r="DA44" s="114">
        <f t="shared" si="391"/>
        <v>3345593.868588422</v>
      </c>
      <c r="DB44" s="114">
        <f t="shared" si="391"/>
        <v>3679037.5271469792</v>
      </c>
      <c r="DC44" s="114">
        <f t="shared" si="391"/>
        <v>4856161.8940388709</v>
      </c>
      <c r="DF44" s="114">
        <f t="shared" ref="DF44:DK47" si="392">INDEX($J44:$CC44,MATCH(DF$4,$J$5:$CC$5,0))</f>
        <v>109534.99966950653</v>
      </c>
      <c r="DG44" s="114">
        <f t="shared" si="392"/>
        <v>181869.73356590339</v>
      </c>
      <c r="DH44" s="114">
        <f t="shared" si="392"/>
        <v>754781.64927536261</v>
      </c>
      <c r="DI44" s="114">
        <f t="shared" si="392"/>
        <v>1882565.3130704069</v>
      </c>
      <c r="DJ44" s="114">
        <f t="shared" si="392"/>
        <v>2961758.5098046381</v>
      </c>
      <c r="DK44" s="114">
        <f t="shared" si="392"/>
        <v>4856161.8940388709</v>
      </c>
    </row>
    <row r="45" spans="2:115" outlineLevel="1">
      <c r="D45" t="s">
        <v>149</v>
      </c>
      <c r="E45" t="s">
        <v>185</v>
      </c>
      <c r="K45" s="114"/>
      <c r="CF45" s="114">
        <f t="shared" ref="CF45:CU47" si="393">INDEX($J45:$CC45,MATCH(CF$4,$J$5:$CC$5,0))</f>
        <v>0</v>
      </c>
      <c r="CG45" s="114">
        <f t="shared" si="393"/>
        <v>0</v>
      </c>
      <c r="CH45" s="114">
        <f t="shared" si="393"/>
        <v>0</v>
      </c>
      <c r="CI45" s="114">
        <f t="shared" si="393"/>
        <v>0</v>
      </c>
      <c r="CJ45" s="114">
        <f t="shared" si="393"/>
        <v>0</v>
      </c>
      <c r="CK45" s="114">
        <f t="shared" si="393"/>
        <v>0</v>
      </c>
      <c r="CL45" s="114">
        <f t="shared" si="393"/>
        <v>0</v>
      </c>
      <c r="CM45" s="114">
        <f t="shared" si="393"/>
        <v>0</v>
      </c>
      <c r="CN45" s="114">
        <f t="shared" si="393"/>
        <v>0</v>
      </c>
      <c r="CO45" s="114">
        <f t="shared" si="393"/>
        <v>0</v>
      </c>
      <c r="CP45" s="114">
        <f t="shared" si="393"/>
        <v>0</v>
      </c>
      <c r="CQ45" s="114">
        <f t="shared" si="393"/>
        <v>0</v>
      </c>
      <c r="CR45" s="114">
        <f t="shared" si="393"/>
        <v>0</v>
      </c>
      <c r="CS45" s="114">
        <f t="shared" si="393"/>
        <v>0</v>
      </c>
      <c r="CT45" s="114">
        <f t="shared" si="393"/>
        <v>0</v>
      </c>
      <c r="CU45" s="114">
        <f t="shared" si="393"/>
        <v>0</v>
      </c>
      <c r="CV45" s="114">
        <f t="shared" si="391"/>
        <v>0</v>
      </c>
      <c r="CW45" s="114">
        <f t="shared" si="391"/>
        <v>0</v>
      </c>
      <c r="CX45" s="114">
        <f t="shared" si="391"/>
        <v>0</v>
      </c>
      <c r="CY45" s="114">
        <f t="shared" si="391"/>
        <v>0</v>
      </c>
      <c r="CZ45" s="114">
        <f t="shared" si="391"/>
        <v>0</v>
      </c>
      <c r="DA45" s="114">
        <f t="shared" si="391"/>
        <v>0</v>
      </c>
      <c r="DB45" s="114">
        <f t="shared" si="391"/>
        <v>0</v>
      </c>
      <c r="DC45" s="114">
        <f t="shared" si="391"/>
        <v>0</v>
      </c>
      <c r="DF45" s="114">
        <f t="shared" si="392"/>
        <v>0</v>
      </c>
      <c r="DG45" s="114">
        <f t="shared" si="392"/>
        <v>0</v>
      </c>
      <c r="DH45" s="114">
        <f t="shared" si="392"/>
        <v>0</v>
      </c>
      <c r="DI45" s="114">
        <f t="shared" si="392"/>
        <v>0</v>
      </c>
      <c r="DJ45" s="114">
        <f t="shared" si="392"/>
        <v>0</v>
      </c>
      <c r="DK45" s="114">
        <f t="shared" si="392"/>
        <v>0</v>
      </c>
    </row>
    <row r="46" spans="2:115" outlineLevel="1">
      <c r="D46" t="s">
        <v>150</v>
      </c>
      <c r="E46" t="s">
        <v>185</v>
      </c>
      <c r="F46" s="17" t="s">
        <v>9</v>
      </c>
      <c r="J46" s="18">
        <f>COGS!H72</f>
        <v>0</v>
      </c>
      <c r="K46" s="18">
        <f>COGS!I72</f>
        <v>0</v>
      </c>
      <c r="L46" s="18">
        <f>COGS!J72</f>
        <v>0</v>
      </c>
      <c r="M46" s="18">
        <f>COGS!K72</f>
        <v>0</v>
      </c>
      <c r="N46" s="18">
        <f>COGS!L72</f>
        <v>0</v>
      </c>
      <c r="O46" s="18">
        <f>COGS!M72</f>
        <v>0</v>
      </c>
      <c r="P46" s="18">
        <f>COGS!N72</f>
        <v>130592.47916666667</v>
      </c>
      <c r="Q46" s="18">
        <f>COGS!O72</f>
        <v>104805.23592342342</v>
      </c>
      <c r="R46" s="18">
        <f>COGS!P72</f>
        <v>99941.55855855855</v>
      </c>
      <c r="S46" s="18">
        <f>COGS!Q72</f>
        <v>144872.80123873873</v>
      </c>
      <c r="T46" s="18">
        <f>COGS!R72</f>
        <v>193810.94313063065</v>
      </c>
      <c r="U46" s="18">
        <f>COGS!S72</f>
        <v>183393.62668918917</v>
      </c>
      <c r="V46" s="18">
        <f>COGS!T72</f>
        <v>222501.66779279281</v>
      </c>
      <c r="W46" s="18">
        <f>COGS!U72</f>
        <v>227231.34853603609</v>
      </c>
      <c r="X46" s="18">
        <f>COGS!V72</f>
        <v>309788.07590090088</v>
      </c>
      <c r="Y46" s="18">
        <f>COGS!W72</f>
        <v>336104.47072072071</v>
      </c>
      <c r="Z46" s="18">
        <f>COGS!X72</f>
        <v>372112.01216216211</v>
      </c>
      <c r="AA46" s="18">
        <f>COGS!Y72</f>
        <v>370108.34763513505</v>
      </c>
      <c r="AB46" s="18">
        <f>COGS!Z72</f>
        <v>422766.07713963959</v>
      </c>
      <c r="AC46" s="18">
        <f>COGS!AA72</f>
        <v>446324.74909909896</v>
      </c>
      <c r="AD46" s="18">
        <f>COGS!AB72</f>
        <v>423762.62421171158</v>
      </c>
      <c r="AE46" s="18">
        <f>COGS!AC72</f>
        <v>579113.1899774773</v>
      </c>
      <c r="AF46" s="18">
        <f>COGS!AD72</f>
        <v>591365.57736486464</v>
      </c>
      <c r="AG46" s="18">
        <f>COGS!AE72</f>
        <v>668107.89279279253</v>
      </c>
      <c r="AH46" s="18">
        <f>COGS!AF72</f>
        <v>684254.05461711669</v>
      </c>
      <c r="AI46" s="18">
        <f>COGS!AG72</f>
        <v>710083.5779279276</v>
      </c>
      <c r="AJ46" s="18">
        <f>COGS!AH72</f>
        <v>748724.74211711681</v>
      </c>
      <c r="AK46" s="18">
        <f>COGS!AI72</f>
        <v>835496.34560810775</v>
      </c>
      <c r="AL46" s="18">
        <f>COGS!AJ72</f>
        <v>810664.99256756704</v>
      </c>
      <c r="AM46" s="18">
        <f>COGS!AK72</f>
        <v>988352.1647522517</v>
      </c>
      <c r="AN46" s="18">
        <f>COGS!AL72</f>
        <v>1013781.4707207201</v>
      </c>
      <c r="AO46" s="18">
        <f>COGS!AM72</f>
        <v>1056208.3088963958</v>
      </c>
      <c r="AP46" s="18">
        <f>COGS!AN72</f>
        <v>1033070.2417792787</v>
      </c>
      <c r="AQ46" s="18">
        <f>COGS!AO72</f>
        <v>1055082.1790540533</v>
      </c>
      <c r="AR46" s="18">
        <f>COGS!AP72</f>
        <v>1153087.9332207199</v>
      </c>
      <c r="AS46" s="18">
        <f>COGS!AQ72</f>
        <v>1136409.8833333328</v>
      </c>
      <c r="AT46" s="18">
        <f>COGS!AR72</f>
        <v>1202142.4935810803</v>
      </c>
      <c r="AU46" s="18">
        <f>COGS!AS72</f>
        <v>1200640.548648648</v>
      </c>
      <c r="AV46" s="18">
        <f>COGS!AT72</f>
        <v>1190810.5277027022</v>
      </c>
      <c r="AW46" s="18">
        <f>COGS!AU72</f>
        <v>1207008.7432432426</v>
      </c>
      <c r="AX46" s="18">
        <f>COGS!AV72</f>
        <v>1215148.4452702699</v>
      </c>
      <c r="AY46" s="18">
        <f>COGS!AW72</f>
        <v>1206501.73795045</v>
      </c>
      <c r="AZ46" s="18">
        <f>COGS!AX72</f>
        <v>1201318.0309684682</v>
      </c>
      <c r="BA46" s="18">
        <f>COGS!AY72</f>
        <v>1253557.9701576573</v>
      </c>
      <c r="BB46" s="18">
        <f>COGS!AZ72</f>
        <v>1237844.4721846844</v>
      </c>
      <c r="BC46" s="18">
        <f>COGS!BA72</f>
        <v>1216866.0787162161</v>
      </c>
      <c r="BD46" s="18">
        <f>COGS!BB72</f>
        <v>1219224.5814189189</v>
      </c>
      <c r="BE46" s="18">
        <f>COGS!BC72</f>
        <v>1218340.1466216214</v>
      </c>
      <c r="BF46" s="18">
        <f>COGS!BD72</f>
        <v>1192096.8576576575</v>
      </c>
      <c r="BG46" s="18">
        <f>COGS!BE72</f>
        <v>1228542.1103603602</v>
      </c>
      <c r="BH46" s="18">
        <f>COGS!BF72</f>
        <v>1202298.821396396</v>
      </c>
      <c r="BI46" s="18">
        <f>COGS!BG72</f>
        <v>1238744.074099099</v>
      </c>
      <c r="BJ46" s="18">
        <f>COGS!BH72</f>
        <v>1237590.0768018018</v>
      </c>
      <c r="BK46" s="18">
        <f>COGS!BI72</f>
        <v>1211346.7878378378</v>
      </c>
      <c r="BL46" s="18">
        <f>COGS!BJ72</f>
        <v>1247792.0405405404</v>
      </c>
      <c r="BM46" s="18">
        <f>COGS!BK72</f>
        <v>1221548.7515765766</v>
      </c>
      <c r="BN46" s="18">
        <f>COGS!BL72</f>
        <v>1195305.4626126124</v>
      </c>
      <c r="BO46" s="18">
        <f>COGS!BM72</f>
        <v>1257109.5694819819</v>
      </c>
      <c r="BP46" s="18">
        <f>COGS!BN72</f>
        <v>1196779.5305180179</v>
      </c>
      <c r="BQ46" s="18">
        <f>COGS!BO72</f>
        <v>1233224.7832207207</v>
      </c>
      <c r="BR46" s="18">
        <f>COGS!BP72</f>
        <v>1240798.6817567567</v>
      </c>
      <c r="BS46" s="18">
        <f>COGS!BQ72</f>
        <v>1214555.3927927925</v>
      </c>
      <c r="BT46" s="18">
        <f>COGS!BR72</f>
        <v>1251000.6454954958</v>
      </c>
      <c r="BU46" s="18">
        <f>COGS!BS72</f>
        <v>1216029.4606981981</v>
      </c>
      <c r="BV46" s="18">
        <f>COGS!BT72</f>
        <v>1189786.1717342339</v>
      </c>
      <c r="BW46" s="18">
        <f>COGS!BU72</f>
        <v>1226231.4244369371</v>
      </c>
      <c r="BX46" s="18">
        <f>COGS!BV72</f>
        <v>1199988.1354729729</v>
      </c>
      <c r="BY46" s="18">
        <f>COGS!BW72</f>
        <v>1236433.3881756756</v>
      </c>
      <c r="BZ46" s="18">
        <f>COGS!BX72</f>
        <v>1269366.1408783784</v>
      </c>
      <c r="CA46" s="18">
        <f>COGS!BY72</f>
        <v>1209036.1019144142</v>
      </c>
      <c r="CB46" s="18">
        <f>COGS!BZ72</f>
        <v>1245481.354617117</v>
      </c>
      <c r="CC46" s="18">
        <f>COGS!CA72</f>
        <v>190230.19065315311</v>
      </c>
      <c r="CF46" s="114">
        <f t="shared" si="393"/>
        <v>0</v>
      </c>
      <c r="CG46" s="114">
        <f t="shared" si="391"/>
        <v>0</v>
      </c>
      <c r="CH46" s="114">
        <f t="shared" si="391"/>
        <v>99941.55855855855</v>
      </c>
      <c r="CI46" s="114">
        <f t="shared" si="391"/>
        <v>183393.62668918917</v>
      </c>
      <c r="CJ46" s="114">
        <f t="shared" si="391"/>
        <v>309788.07590090088</v>
      </c>
      <c r="CK46" s="114">
        <f t="shared" si="391"/>
        <v>370108.34763513505</v>
      </c>
      <c r="CL46" s="114">
        <f t="shared" si="391"/>
        <v>423762.62421171158</v>
      </c>
      <c r="CM46" s="114">
        <f t="shared" si="391"/>
        <v>668107.89279279253</v>
      </c>
      <c r="CN46" s="114">
        <f t="shared" si="391"/>
        <v>748724.74211711681</v>
      </c>
      <c r="CO46" s="114">
        <f t="shared" si="391"/>
        <v>988352.1647522517</v>
      </c>
      <c r="CP46" s="114">
        <f t="shared" si="391"/>
        <v>1033070.2417792787</v>
      </c>
      <c r="CQ46" s="114">
        <f t="shared" si="391"/>
        <v>1136409.8833333328</v>
      </c>
      <c r="CR46" s="114">
        <f t="shared" si="391"/>
        <v>1190810.5277027022</v>
      </c>
      <c r="CS46" s="114">
        <f t="shared" si="391"/>
        <v>1206501.73795045</v>
      </c>
      <c r="CT46" s="114">
        <f t="shared" si="391"/>
        <v>1237844.4721846844</v>
      </c>
      <c r="CU46" s="114">
        <f t="shared" si="391"/>
        <v>1218340.1466216214</v>
      </c>
      <c r="CV46" s="114">
        <f t="shared" si="391"/>
        <v>1202298.821396396</v>
      </c>
      <c r="CW46" s="114">
        <f t="shared" si="391"/>
        <v>1211346.7878378378</v>
      </c>
      <c r="CX46" s="114">
        <f t="shared" si="391"/>
        <v>1195305.4626126124</v>
      </c>
      <c r="CY46" s="114">
        <f t="shared" si="391"/>
        <v>1233224.7832207207</v>
      </c>
      <c r="CZ46" s="114">
        <f t="shared" si="391"/>
        <v>1251000.6454954958</v>
      </c>
      <c r="DA46" s="114">
        <f t="shared" si="391"/>
        <v>1226231.4244369371</v>
      </c>
      <c r="DB46" s="114">
        <f t="shared" si="391"/>
        <v>1269366.1408783784</v>
      </c>
      <c r="DC46" s="114">
        <f t="shared" si="391"/>
        <v>190230.19065315311</v>
      </c>
      <c r="DF46" s="114">
        <f t="shared" si="392"/>
        <v>183393.62668918917</v>
      </c>
      <c r="DG46" s="114">
        <f t="shared" si="392"/>
        <v>668107.89279279253</v>
      </c>
      <c r="DH46" s="114">
        <f t="shared" si="392"/>
        <v>1136409.8833333328</v>
      </c>
      <c r="DI46" s="114">
        <f t="shared" si="392"/>
        <v>1218340.1466216214</v>
      </c>
      <c r="DJ46" s="114">
        <f t="shared" si="392"/>
        <v>1233224.7832207207</v>
      </c>
      <c r="DK46" s="114">
        <f t="shared" si="392"/>
        <v>190230.19065315311</v>
      </c>
    </row>
    <row r="47" spans="2:115" outlineLevel="1">
      <c r="D47" t="s">
        <v>151</v>
      </c>
      <c r="E47" t="s">
        <v>151</v>
      </c>
      <c r="CF47" s="114">
        <f t="shared" si="393"/>
        <v>0</v>
      </c>
      <c r="CG47" s="114">
        <f t="shared" si="391"/>
        <v>0</v>
      </c>
      <c r="CH47" s="114">
        <f t="shared" si="391"/>
        <v>0</v>
      </c>
      <c r="CI47" s="114">
        <f t="shared" si="391"/>
        <v>0</v>
      </c>
      <c r="CJ47" s="114">
        <f t="shared" si="391"/>
        <v>0</v>
      </c>
      <c r="CK47" s="114">
        <f t="shared" si="391"/>
        <v>0</v>
      </c>
      <c r="CL47" s="114">
        <f t="shared" si="391"/>
        <v>0</v>
      </c>
      <c r="CM47" s="114">
        <f t="shared" si="391"/>
        <v>0</v>
      </c>
      <c r="CN47" s="114">
        <f t="shared" si="391"/>
        <v>0</v>
      </c>
      <c r="CO47" s="114">
        <f t="shared" si="391"/>
        <v>0</v>
      </c>
      <c r="CP47" s="114">
        <f t="shared" si="391"/>
        <v>0</v>
      </c>
      <c r="CQ47" s="114">
        <f t="shared" si="391"/>
        <v>0</v>
      </c>
      <c r="CR47" s="114">
        <f t="shared" si="391"/>
        <v>0</v>
      </c>
      <c r="CS47" s="114">
        <f t="shared" si="391"/>
        <v>0</v>
      </c>
      <c r="CT47" s="114">
        <f t="shared" si="391"/>
        <v>0</v>
      </c>
      <c r="CU47" s="114">
        <f t="shared" si="391"/>
        <v>0</v>
      </c>
      <c r="CV47" s="114">
        <f t="shared" si="391"/>
        <v>0</v>
      </c>
      <c r="CW47" s="114">
        <f t="shared" si="391"/>
        <v>0</v>
      </c>
      <c r="CX47" s="114">
        <f t="shared" si="391"/>
        <v>0</v>
      </c>
      <c r="CY47" s="114">
        <f t="shared" si="391"/>
        <v>0</v>
      </c>
      <c r="CZ47" s="114">
        <f t="shared" si="391"/>
        <v>0</v>
      </c>
      <c r="DA47" s="114">
        <f t="shared" si="391"/>
        <v>0</v>
      </c>
      <c r="DB47" s="114">
        <f t="shared" si="391"/>
        <v>0</v>
      </c>
      <c r="DC47" s="114">
        <f t="shared" si="391"/>
        <v>0</v>
      </c>
      <c r="DF47" s="114">
        <f t="shared" si="392"/>
        <v>0</v>
      </c>
      <c r="DG47" s="114">
        <f t="shared" si="392"/>
        <v>0</v>
      </c>
      <c r="DH47" s="114">
        <f t="shared" si="392"/>
        <v>0</v>
      </c>
      <c r="DI47" s="114">
        <f t="shared" si="392"/>
        <v>0</v>
      </c>
      <c r="DJ47" s="114">
        <f t="shared" si="392"/>
        <v>0</v>
      </c>
      <c r="DK47" s="114">
        <f t="shared" si="392"/>
        <v>0</v>
      </c>
    </row>
    <row r="48" spans="2:115" outlineLevel="1"/>
    <row r="49" spans="2:115" outlineLevel="1">
      <c r="C49" s="7" t="s">
        <v>144</v>
      </c>
      <c r="J49" s="12">
        <f t="shared" ref="J49:AO49" si="394">SUM(J50:J54)</f>
        <v>0</v>
      </c>
      <c r="K49" s="12">
        <f t="shared" si="394"/>
        <v>0</v>
      </c>
      <c r="L49" s="12">
        <f t="shared" si="394"/>
        <v>0</v>
      </c>
      <c r="M49" s="12">
        <f t="shared" si="394"/>
        <v>0</v>
      </c>
      <c r="N49" s="12">
        <f t="shared" si="394"/>
        <v>0</v>
      </c>
      <c r="O49" s="12">
        <f t="shared" si="394"/>
        <v>0</v>
      </c>
      <c r="P49" s="12">
        <f t="shared" si="394"/>
        <v>61801.177083333336</v>
      </c>
      <c r="Q49" s="12">
        <f t="shared" si="394"/>
        <v>61801.177083333336</v>
      </c>
      <c r="R49" s="12">
        <f t="shared" si="394"/>
        <v>15956.25</v>
      </c>
      <c r="S49" s="12">
        <f t="shared" si="394"/>
        <v>61537.552083333336</v>
      </c>
      <c r="T49" s="12">
        <f t="shared" si="394"/>
        <v>75206.354166666672</v>
      </c>
      <c r="U49" s="12">
        <f>SUM(U50:U54)</f>
        <v>61801.177083333336</v>
      </c>
      <c r="V49" s="12">
        <f t="shared" si="394"/>
        <v>93713.677083333343</v>
      </c>
      <c r="W49" s="12">
        <f t="shared" si="394"/>
        <v>107118.85416666667</v>
      </c>
      <c r="X49" s="12">
        <f t="shared" si="394"/>
        <v>152963.78125</v>
      </c>
      <c r="Y49" s="12">
        <f t="shared" si="394"/>
        <v>185139.90625</v>
      </c>
      <c r="Z49" s="12">
        <f t="shared" si="394"/>
        <v>168920.03125</v>
      </c>
      <c r="AA49" s="12">
        <f t="shared" si="394"/>
        <v>184876.28125</v>
      </c>
      <c r="AB49" s="12">
        <f t="shared" si="394"/>
        <v>201096.15625</v>
      </c>
      <c r="AC49" s="12">
        <f t="shared" si="394"/>
        <v>230721.20833333334</v>
      </c>
      <c r="AD49" s="12">
        <f t="shared" si="394"/>
        <v>230457.58333333334</v>
      </c>
      <c r="AE49" s="12">
        <f t="shared" si="394"/>
        <v>276302.51041666669</v>
      </c>
      <c r="AF49" s="12">
        <f t="shared" si="394"/>
        <v>292258.76041666669</v>
      </c>
      <c r="AG49" s="12">
        <f t="shared" si="394"/>
        <v>385873.80208333326</v>
      </c>
      <c r="AH49" s="12">
        <f t="shared" si="394"/>
        <v>415762.47916666657</v>
      </c>
      <c r="AI49" s="12">
        <f t="shared" si="394"/>
        <v>292258.76041666669</v>
      </c>
      <c r="AJ49" s="12">
        <f t="shared" si="394"/>
        <v>324171.26041666669</v>
      </c>
      <c r="AK49" s="12">
        <f t="shared" si="394"/>
        <v>399641.23958333337</v>
      </c>
      <c r="AL49" s="12">
        <f t="shared" si="394"/>
        <v>383684.98958333337</v>
      </c>
      <c r="AM49" s="12">
        <f t="shared" si="394"/>
        <v>353796.3125</v>
      </c>
      <c r="AN49" s="12">
        <f t="shared" si="394"/>
        <v>385972.4375</v>
      </c>
      <c r="AO49" s="12">
        <f t="shared" si="394"/>
        <v>415597.48958333337</v>
      </c>
      <c r="AP49" s="12">
        <f t="shared" ref="AP49:BU49" si="395">SUM(AP50:AP54)</f>
        <v>415597.48958333337</v>
      </c>
      <c r="AQ49" s="12">
        <f t="shared" si="395"/>
        <v>415597.48958333337</v>
      </c>
      <c r="AR49" s="12">
        <f t="shared" si="395"/>
        <v>445222.54166666669</v>
      </c>
      <c r="AS49" s="12">
        <f t="shared" si="395"/>
        <v>690688.83333333256</v>
      </c>
      <c r="AT49" s="12">
        <f t="shared" si="395"/>
        <v>706645.08333333256</v>
      </c>
      <c r="AU49" s="12">
        <f t="shared" si="395"/>
        <v>477398.66666666669</v>
      </c>
      <c r="AV49" s="12">
        <f t="shared" si="395"/>
        <v>461178.79166666669</v>
      </c>
      <c r="AW49" s="12">
        <f t="shared" si="395"/>
        <v>477135.04166666669</v>
      </c>
      <c r="AX49" s="12">
        <f t="shared" si="395"/>
        <v>493354.91666666669</v>
      </c>
      <c r="AY49" s="12">
        <f t="shared" si="395"/>
        <v>477135.04166666669</v>
      </c>
      <c r="AZ49" s="12">
        <f t="shared" si="395"/>
        <v>477135.04166666669</v>
      </c>
      <c r="BA49" s="12">
        <f t="shared" si="395"/>
        <v>522979.96875</v>
      </c>
      <c r="BB49" s="12">
        <f t="shared" si="395"/>
        <v>522979.96875</v>
      </c>
      <c r="BC49" s="12">
        <f t="shared" si="395"/>
        <v>493354.91666666669</v>
      </c>
      <c r="BD49" s="12">
        <f t="shared" si="395"/>
        <v>506760.09375</v>
      </c>
      <c r="BE49" s="12">
        <f t="shared" si="395"/>
        <v>855170.76041666593</v>
      </c>
      <c r="BF49" s="12">
        <f t="shared" si="395"/>
        <v>841765.58333333256</v>
      </c>
      <c r="BG49" s="12">
        <f t="shared" si="395"/>
        <v>522979.96875</v>
      </c>
      <c r="BH49" s="12">
        <f t="shared" si="395"/>
        <v>522979.96875</v>
      </c>
      <c r="BI49" s="12">
        <f t="shared" si="395"/>
        <v>522979.96875</v>
      </c>
      <c r="BJ49" s="12">
        <f t="shared" si="395"/>
        <v>522716.34375</v>
      </c>
      <c r="BK49" s="12">
        <f t="shared" si="395"/>
        <v>493091.29166666669</v>
      </c>
      <c r="BL49" s="12">
        <f t="shared" si="395"/>
        <v>522979.96875</v>
      </c>
      <c r="BM49" s="12">
        <f t="shared" si="395"/>
        <v>522979.96875</v>
      </c>
      <c r="BN49" s="12">
        <f t="shared" si="395"/>
        <v>493354.91666666669</v>
      </c>
      <c r="BO49" s="12">
        <f t="shared" si="395"/>
        <v>522979.96875</v>
      </c>
      <c r="BP49" s="12">
        <f t="shared" si="395"/>
        <v>506760.09375</v>
      </c>
      <c r="BQ49" s="12">
        <f t="shared" si="395"/>
        <v>867382.21874999814</v>
      </c>
      <c r="BR49" s="12">
        <f t="shared" si="395"/>
        <v>899558.34374999814</v>
      </c>
      <c r="BS49" s="12">
        <f t="shared" si="395"/>
        <v>509311.16666666674</v>
      </c>
      <c r="BT49" s="12">
        <f t="shared" si="395"/>
        <v>522979.96875</v>
      </c>
      <c r="BU49" s="12">
        <f t="shared" si="395"/>
        <v>506760.09375</v>
      </c>
      <c r="BV49" s="12">
        <f t="shared" ref="BV49" si="396">SUM(BV50:BV54)</f>
        <v>477135.04166666669</v>
      </c>
      <c r="BW49" s="12">
        <f t="shared" ref="BW49:CC49" si="397">SUM(BW50:BW54)</f>
        <v>522979.96875</v>
      </c>
      <c r="BX49" s="12">
        <f t="shared" si="397"/>
        <v>522979.96875</v>
      </c>
      <c r="BY49" s="12">
        <f t="shared" si="397"/>
        <v>522979.96875</v>
      </c>
      <c r="BZ49" s="12">
        <f t="shared" si="397"/>
        <v>538936.21875</v>
      </c>
      <c r="CA49" s="12">
        <f t="shared" si="397"/>
        <v>493091.29166666674</v>
      </c>
      <c r="CB49" s="12">
        <f t="shared" si="397"/>
        <v>506760.09375</v>
      </c>
      <c r="CC49" s="12">
        <f t="shared" si="397"/>
        <v>636924.63541666488</v>
      </c>
      <c r="CF49" s="12">
        <f t="shared" ref="CF49" si="398">SUM(CF50:CF54)</f>
        <v>0</v>
      </c>
      <c r="CG49" s="12">
        <f t="shared" ref="CG49" si="399">SUM(CG50:CG54)</f>
        <v>0</v>
      </c>
      <c r="CH49" s="12">
        <f t="shared" ref="CH49" si="400">SUM(CH50:CH54)</f>
        <v>15956.25</v>
      </c>
      <c r="CI49" s="12">
        <f t="shared" ref="CI49" si="401">SUM(CI50:CI54)</f>
        <v>61801.177083333336</v>
      </c>
      <c r="CJ49" s="12">
        <f t="shared" ref="CJ49" si="402">SUM(CJ50:CJ54)</f>
        <v>152963.78125</v>
      </c>
      <c r="CK49" s="12">
        <f t="shared" ref="CK49" si="403">SUM(CK50:CK54)</f>
        <v>184876.28125</v>
      </c>
      <c r="CL49" s="12">
        <f t="shared" ref="CL49" si="404">SUM(CL50:CL54)</f>
        <v>230457.58333333334</v>
      </c>
      <c r="CM49" s="12">
        <f t="shared" ref="CM49" si="405">SUM(CM50:CM54)</f>
        <v>385873.80208333326</v>
      </c>
      <c r="CN49" s="12">
        <f t="shared" ref="CN49" si="406">SUM(CN50:CN54)</f>
        <v>324171.26041666669</v>
      </c>
      <c r="CO49" s="12">
        <f t="shared" ref="CO49" si="407">SUM(CO50:CO54)</f>
        <v>353796.3125</v>
      </c>
      <c r="CP49" s="12">
        <f t="shared" ref="CP49" si="408">SUM(CP50:CP54)</f>
        <v>415597.48958333337</v>
      </c>
      <c r="CQ49" s="12">
        <f t="shared" ref="CQ49" si="409">SUM(CQ50:CQ54)</f>
        <v>690688.83333333256</v>
      </c>
      <c r="CR49" s="12">
        <f t="shared" ref="CR49" si="410">SUM(CR50:CR54)</f>
        <v>461178.79166666669</v>
      </c>
      <c r="CS49" s="12">
        <f t="shared" ref="CS49" si="411">SUM(CS50:CS54)</f>
        <v>477135.04166666669</v>
      </c>
      <c r="CT49" s="12">
        <f t="shared" ref="CT49" si="412">SUM(CT50:CT54)</f>
        <v>522979.96875</v>
      </c>
      <c r="CU49" s="12">
        <f t="shared" ref="CU49" si="413">SUM(CU50:CU54)</f>
        <v>855170.76041666593</v>
      </c>
      <c r="CV49" s="12">
        <f t="shared" ref="CV49" si="414">SUM(CV50:CV54)</f>
        <v>522979.96875</v>
      </c>
      <c r="CW49" s="12">
        <f t="shared" ref="CW49" si="415">SUM(CW50:CW54)</f>
        <v>493091.29166666669</v>
      </c>
      <c r="CX49" s="12">
        <f t="shared" ref="CX49" si="416">SUM(CX50:CX54)</f>
        <v>493354.91666666669</v>
      </c>
      <c r="CY49" s="12">
        <f t="shared" ref="CY49" si="417">SUM(CY50:CY54)</f>
        <v>867382.21874999814</v>
      </c>
      <c r="CZ49" s="12">
        <f t="shared" ref="CZ49" si="418">SUM(CZ50:CZ54)</f>
        <v>522979.96875</v>
      </c>
      <c r="DA49" s="12">
        <f t="shared" ref="DA49" si="419">SUM(DA50:DA54)</f>
        <v>522979.96875</v>
      </c>
      <c r="DB49" s="12">
        <f t="shared" ref="DB49" si="420">SUM(DB50:DB54)</f>
        <v>538936.21875</v>
      </c>
      <c r="DC49" s="12">
        <f t="shared" ref="DC49" si="421">SUM(DC50:DC54)</f>
        <v>636924.63541666488</v>
      </c>
      <c r="DF49" s="12">
        <f t="shared" ref="DF49" si="422">SUM(DF50:DF54)</f>
        <v>61801.177083333336</v>
      </c>
      <c r="DG49" s="12">
        <f t="shared" ref="DG49" si="423">SUM(DG50:DG54)</f>
        <v>385873.80208333326</v>
      </c>
      <c r="DH49" s="12">
        <f t="shared" ref="DH49" si="424">SUM(DH50:DH54)</f>
        <v>690688.83333333256</v>
      </c>
      <c r="DI49" s="12">
        <f t="shared" ref="DI49" si="425">SUM(DI50:DI54)</f>
        <v>855170.76041666593</v>
      </c>
      <c r="DJ49" s="12">
        <f t="shared" ref="DJ49" si="426">SUM(DJ50:DJ54)</f>
        <v>867382.21874999814</v>
      </c>
      <c r="DK49" s="12">
        <f t="shared" ref="DK49" si="427">SUM(DK50:DK54)</f>
        <v>636924.63541666488</v>
      </c>
    </row>
    <row r="50" spans="2:115" ht="12.6" customHeight="1" outlineLevel="1">
      <c r="D50" t="s">
        <v>148</v>
      </c>
      <c r="E50" t="s">
        <v>186</v>
      </c>
      <c r="F50" s="17" t="s">
        <v>200</v>
      </c>
      <c r="J50" s="18">
        <v>0</v>
      </c>
      <c r="K50" s="18">
        <f>AP!I17</f>
        <v>0</v>
      </c>
      <c r="L50" s="18">
        <f>AP!J17</f>
        <v>0</v>
      </c>
      <c r="M50" s="18">
        <f>AP!K17</f>
        <v>0</v>
      </c>
      <c r="N50" s="18">
        <f>AP!L17</f>
        <v>0</v>
      </c>
      <c r="O50" s="18">
        <f>AP!M17</f>
        <v>0</v>
      </c>
      <c r="P50" s="18">
        <f>AP!N17</f>
        <v>61801.177083333336</v>
      </c>
      <c r="Q50" s="18">
        <f>AP!O17</f>
        <v>61801.177083333336</v>
      </c>
      <c r="R50" s="18">
        <f>AP!P17</f>
        <v>15956.25</v>
      </c>
      <c r="S50" s="18">
        <f>AP!Q17</f>
        <v>61537.552083333336</v>
      </c>
      <c r="T50" s="18">
        <f>AP!R17</f>
        <v>75206.354166666672</v>
      </c>
      <c r="U50" s="18">
        <f>AP!S17</f>
        <v>61801.177083333336</v>
      </c>
      <c r="V50" s="18">
        <f>AP!T17</f>
        <v>93713.677083333343</v>
      </c>
      <c r="W50" s="18">
        <f>AP!U17</f>
        <v>107118.85416666667</v>
      </c>
      <c r="X50" s="18">
        <f>AP!V17</f>
        <v>152963.78125</v>
      </c>
      <c r="Y50" s="18">
        <f>AP!W17</f>
        <v>185139.90625</v>
      </c>
      <c r="Z50" s="18">
        <f>AP!X17</f>
        <v>168920.03125</v>
      </c>
      <c r="AA50" s="18">
        <f>AP!Y17</f>
        <v>184876.28125</v>
      </c>
      <c r="AB50" s="18">
        <f>AP!Z17</f>
        <v>201096.15625</v>
      </c>
      <c r="AC50" s="18">
        <f>AP!AA17</f>
        <v>230721.20833333334</v>
      </c>
      <c r="AD50" s="18">
        <f>AP!AB17</f>
        <v>230457.58333333334</v>
      </c>
      <c r="AE50" s="18">
        <f>AP!AC17</f>
        <v>276302.51041666669</v>
      </c>
      <c r="AF50" s="18">
        <f>AP!AD17</f>
        <v>292258.76041666669</v>
      </c>
      <c r="AG50" s="18">
        <f>AP!AE17</f>
        <v>308215.01041666669</v>
      </c>
      <c r="AH50" s="18">
        <f>AP!AF17</f>
        <v>338103.6875</v>
      </c>
      <c r="AI50" s="18">
        <f>AP!AG17</f>
        <v>292258.76041666669</v>
      </c>
      <c r="AJ50" s="18">
        <f>AP!AH17</f>
        <v>324171.26041666669</v>
      </c>
      <c r="AK50" s="18">
        <f>AP!AI17</f>
        <v>399641.23958333337</v>
      </c>
      <c r="AL50" s="18">
        <f>AP!AJ17</f>
        <v>383684.98958333337</v>
      </c>
      <c r="AM50" s="18">
        <f>AP!AK17</f>
        <v>353796.3125</v>
      </c>
      <c r="AN50" s="18">
        <f>AP!AL17</f>
        <v>385972.4375</v>
      </c>
      <c r="AO50" s="18">
        <f>AP!AM17</f>
        <v>415597.48958333337</v>
      </c>
      <c r="AP50" s="18">
        <f>AP!AN17</f>
        <v>415597.48958333337</v>
      </c>
      <c r="AQ50" s="18">
        <f>AP!AO17</f>
        <v>415597.48958333337</v>
      </c>
      <c r="AR50" s="18">
        <f>AP!AP17</f>
        <v>445222.54166666669</v>
      </c>
      <c r="AS50" s="18">
        <f>AP!AQ17</f>
        <v>445222.54166666669</v>
      </c>
      <c r="AT50" s="18">
        <f>AP!AR17</f>
        <v>461178.79166666669</v>
      </c>
      <c r="AU50" s="18">
        <f>AP!AS17</f>
        <v>477398.66666666669</v>
      </c>
      <c r="AV50" s="18">
        <f>AP!AT17</f>
        <v>461178.79166666669</v>
      </c>
      <c r="AW50" s="18">
        <f>AP!AU17</f>
        <v>477135.04166666669</v>
      </c>
      <c r="AX50" s="18">
        <f>AP!AV17</f>
        <v>493354.91666666669</v>
      </c>
      <c r="AY50" s="18">
        <f>AP!AW17</f>
        <v>477135.04166666669</v>
      </c>
      <c r="AZ50" s="18">
        <f>AP!AX17</f>
        <v>477135.04166666669</v>
      </c>
      <c r="BA50" s="18">
        <f>AP!AY17</f>
        <v>522979.96875</v>
      </c>
      <c r="BB50" s="18">
        <f>AP!AZ17</f>
        <v>522979.96875</v>
      </c>
      <c r="BC50" s="18">
        <f>AP!BA17</f>
        <v>493354.91666666669</v>
      </c>
      <c r="BD50" s="18">
        <f>AP!BB17</f>
        <v>506760.09375</v>
      </c>
      <c r="BE50" s="18">
        <f>AP!BC17</f>
        <v>506760.09375</v>
      </c>
      <c r="BF50" s="18">
        <f>AP!BD17</f>
        <v>493354.91666666669</v>
      </c>
      <c r="BG50" s="18">
        <f>AP!BE17</f>
        <v>522979.96875</v>
      </c>
      <c r="BH50" s="18">
        <f>AP!BF17</f>
        <v>522979.96875</v>
      </c>
      <c r="BI50" s="18">
        <f>AP!BG17</f>
        <v>522979.96875</v>
      </c>
      <c r="BJ50" s="18">
        <f>AP!BH17</f>
        <v>522716.34375</v>
      </c>
      <c r="BK50" s="18">
        <f>AP!BI17</f>
        <v>493091.29166666669</v>
      </c>
      <c r="BL50" s="18">
        <f>AP!BJ17</f>
        <v>522979.96875</v>
      </c>
      <c r="BM50" s="18">
        <f>AP!BK17</f>
        <v>522979.96875</v>
      </c>
      <c r="BN50" s="18">
        <f>AP!BL17</f>
        <v>493354.91666666669</v>
      </c>
      <c r="BO50" s="18">
        <f>AP!BM17</f>
        <v>522979.96875</v>
      </c>
      <c r="BP50" s="18">
        <f>AP!BN17</f>
        <v>506760.09375</v>
      </c>
      <c r="BQ50" s="18">
        <f>AP!BO17</f>
        <v>506760.09375</v>
      </c>
      <c r="BR50" s="18">
        <f>AP!BP17</f>
        <v>538936.21875</v>
      </c>
      <c r="BS50" s="18">
        <f>AP!BQ17</f>
        <v>509311.16666666674</v>
      </c>
      <c r="BT50" s="18">
        <f>AP!BR17</f>
        <v>522979.96875</v>
      </c>
      <c r="BU50" s="18">
        <f>AP!BS17</f>
        <v>506760.09375</v>
      </c>
      <c r="BV50" s="18">
        <f>AP!BT17</f>
        <v>477135.04166666669</v>
      </c>
      <c r="BW50" s="18">
        <f>AP!BU17</f>
        <v>522979.96875</v>
      </c>
      <c r="BX50" s="18">
        <f>AP!BV17</f>
        <v>522979.96875</v>
      </c>
      <c r="BY50" s="18">
        <f>AP!BW17</f>
        <v>522979.96875</v>
      </c>
      <c r="BZ50" s="18">
        <f>AP!BX17</f>
        <v>538936.21875</v>
      </c>
      <c r="CA50" s="18">
        <f>AP!BY17</f>
        <v>493091.29166666674</v>
      </c>
      <c r="CB50" s="18">
        <f>AP!BZ17</f>
        <v>506760.09375</v>
      </c>
      <c r="CC50" s="18">
        <f>AP!CA17</f>
        <v>276302.51041666669</v>
      </c>
      <c r="CF50" s="114">
        <f t="shared" ref="CF50:CO53" si="428">INDEX($J50:$CC50,MATCH(CF$4,$J$5:$CC$5,0))</f>
        <v>0</v>
      </c>
      <c r="CG50" s="114">
        <f t="shared" si="428"/>
        <v>0</v>
      </c>
      <c r="CH50" s="114">
        <f t="shared" si="428"/>
        <v>15956.25</v>
      </c>
      <c r="CI50" s="114">
        <f t="shared" si="428"/>
        <v>61801.177083333336</v>
      </c>
      <c r="CJ50" s="114">
        <f t="shared" si="428"/>
        <v>152963.78125</v>
      </c>
      <c r="CK50" s="114">
        <f t="shared" si="428"/>
        <v>184876.28125</v>
      </c>
      <c r="CL50" s="114">
        <f t="shared" si="428"/>
        <v>230457.58333333334</v>
      </c>
      <c r="CM50" s="114">
        <f t="shared" si="428"/>
        <v>308215.01041666669</v>
      </c>
      <c r="CN50" s="114">
        <f t="shared" si="428"/>
        <v>324171.26041666669</v>
      </c>
      <c r="CO50" s="114">
        <f t="shared" si="428"/>
        <v>353796.3125</v>
      </c>
      <c r="CP50" s="114">
        <f t="shared" ref="CP50:DC53" si="429">INDEX($J50:$CC50,MATCH(CP$4,$J$5:$CC$5,0))</f>
        <v>415597.48958333337</v>
      </c>
      <c r="CQ50" s="114">
        <f t="shared" si="429"/>
        <v>445222.54166666669</v>
      </c>
      <c r="CR50" s="114">
        <f t="shared" si="429"/>
        <v>461178.79166666669</v>
      </c>
      <c r="CS50" s="114">
        <f t="shared" si="429"/>
        <v>477135.04166666669</v>
      </c>
      <c r="CT50" s="114">
        <f t="shared" si="429"/>
        <v>522979.96875</v>
      </c>
      <c r="CU50" s="114">
        <f t="shared" si="429"/>
        <v>506760.09375</v>
      </c>
      <c r="CV50" s="114">
        <f t="shared" si="429"/>
        <v>522979.96875</v>
      </c>
      <c r="CW50" s="114">
        <f t="shared" si="429"/>
        <v>493091.29166666669</v>
      </c>
      <c r="CX50" s="114">
        <f t="shared" si="429"/>
        <v>493354.91666666669</v>
      </c>
      <c r="CY50" s="114">
        <f t="shared" si="429"/>
        <v>506760.09375</v>
      </c>
      <c r="CZ50" s="114">
        <f t="shared" si="429"/>
        <v>522979.96875</v>
      </c>
      <c r="DA50" s="114">
        <f t="shared" si="429"/>
        <v>522979.96875</v>
      </c>
      <c r="DB50" s="114">
        <f t="shared" si="429"/>
        <v>538936.21875</v>
      </c>
      <c r="DC50" s="114">
        <f t="shared" si="429"/>
        <v>276302.51041666669</v>
      </c>
      <c r="DF50" s="114">
        <f t="shared" ref="DF50:DK53" si="430">INDEX($J50:$CC50,MATCH(DF$4,$J$5:$CC$5,0))</f>
        <v>61801.177083333336</v>
      </c>
      <c r="DG50" s="114">
        <f t="shared" si="430"/>
        <v>308215.01041666669</v>
      </c>
      <c r="DH50" s="114">
        <f t="shared" si="430"/>
        <v>445222.54166666669</v>
      </c>
      <c r="DI50" s="114">
        <f t="shared" si="430"/>
        <v>506760.09375</v>
      </c>
      <c r="DJ50" s="114">
        <f t="shared" si="430"/>
        <v>506760.09375</v>
      </c>
      <c r="DK50" s="114">
        <f t="shared" si="430"/>
        <v>276302.51041666669</v>
      </c>
    </row>
    <row r="51" spans="2:115" ht="15.6" customHeight="1" outlineLevel="1">
      <c r="D51" t="s">
        <v>211</v>
      </c>
      <c r="E51" t="s">
        <v>186</v>
      </c>
      <c r="F51" s="17" t="s">
        <v>200</v>
      </c>
      <c r="J51" s="18">
        <f>IF($G$38="yes",AP!H93,0)</f>
        <v>0</v>
      </c>
      <c r="K51" s="18">
        <f>IF($G$38="yes",AP!I93,0)</f>
        <v>0</v>
      </c>
      <c r="L51" s="18">
        <f>IF($G$38="yes",AP!J93,0)</f>
        <v>0</v>
      </c>
      <c r="M51" s="18">
        <f>IF($G$38="yes",AP!K93,0)</f>
        <v>0</v>
      </c>
      <c r="N51" s="18">
        <f>IF($G$38="yes",AP!L93,0)</f>
        <v>0</v>
      </c>
      <c r="O51" s="18">
        <f>IF($G$38="yes",AP!M93,0)</f>
        <v>0</v>
      </c>
      <c r="P51" s="18">
        <f>IF($G$38="yes",AP!N93,0)</f>
        <v>0</v>
      </c>
      <c r="Q51" s="18">
        <f>IF($G$38="yes",AP!O93,0)</f>
        <v>0</v>
      </c>
      <c r="R51" s="18">
        <f>IF($G$38="yes",AP!P93,0)</f>
        <v>0</v>
      </c>
      <c r="S51" s="18">
        <f>IF($G$38="yes",AP!Q93,0)</f>
        <v>0</v>
      </c>
      <c r="T51" s="18">
        <f>IF($G$38="yes",AP!R93,0)</f>
        <v>0</v>
      </c>
      <c r="U51" s="18">
        <f>IF($G$38="yes",AP!S93,0)</f>
        <v>0</v>
      </c>
      <c r="V51" s="18">
        <f>IF($G$38="yes",AP!T93,0)</f>
        <v>0</v>
      </c>
      <c r="W51" s="18">
        <f>IF($G$38="yes",AP!U93,0)</f>
        <v>0</v>
      </c>
      <c r="X51" s="18">
        <f>IF($G$38="yes",AP!V93,0)</f>
        <v>0</v>
      </c>
      <c r="Y51" s="18">
        <f>IF($G$38="yes",AP!W93,0)</f>
        <v>0</v>
      </c>
      <c r="Z51" s="18">
        <f>IF($G$38="yes",AP!X93,0)</f>
        <v>0</v>
      </c>
      <c r="AA51" s="18">
        <f>IF($G$38="yes",AP!Y93,0)</f>
        <v>0</v>
      </c>
      <c r="AB51" s="18">
        <f>IF($G$38="yes",AP!Z93,0)</f>
        <v>0</v>
      </c>
      <c r="AC51" s="18">
        <f>IF($G$38="yes",AP!AA93,0)</f>
        <v>0</v>
      </c>
      <c r="AD51" s="18">
        <f>IF($G$38="yes",AP!AB93,0)</f>
        <v>0</v>
      </c>
      <c r="AE51" s="18">
        <f>IF($G$38="yes",AP!AC93,0)</f>
        <v>0</v>
      </c>
      <c r="AF51" s="18">
        <f>IF($G$38="yes",AP!AD93,0)</f>
        <v>0</v>
      </c>
      <c r="AG51" s="18">
        <f>IF($G$38="yes",AP!AE93,0)</f>
        <v>0</v>
      </c>
      <c r="AH51" s="18">
        <f>IF($G$38="yes",AP!AF93,0)</f>
        <v>0</v>
      </c>
      <c r="AI51" s="18">
        <f>IF($G$38="yes",AP!AG93,0)</f>
        <v>0</v>
      </c>
      <c r="AJ51" s="18">
        <f>IF($G$38="yes",AP!AH93,0)</f>
        <v>0</v>
      </c>
      <c r="AK51" s="18">
        <f>IF($G$38="yes",AP!AI93,0)</f>
        <v>0</v>
      </c>
      <c r="AL51" s="18">
        <f>IF($G$38="yes",AP!AJ93,0)</f>
        <v>0</v>
      </c>
      <c r="AM51" s="18">
        <f>IF($G$38="yes",AP!AK93,0)</f>
        <v>0</v>
      </c>
      <c r="AN51" s="18">
        <f>IF($G$38="yes",AP!AL93,0)</f>
        <v>0</v>
      </c>
      <c r="AO51" s="18">
        <f>IF($G$38="yes",AP!AM93,0)</f>
        <v>0</v>
      </c>
      <c r="AP51" s="18">
        <f>IF($G$38="yes",AP!AN93,0)</f>
        <v>0</v>
      </c>
      <c r="AQ51" s="18">
        <f>IF($G$38="yes",AP!AO93,0)</f>
        <v>0</v>
      </c>
      <c r="AR51" s="18">
        <f>IF($G$38="yes",AP!AP93,0)</f>
        <v>0</v>
      </c>
      <c r="AS51" s="18">
        <f>IF($G$38="yes",AP!AQ93,0)</f>
        <v>0</v>
      </c>
      <c r="AT51" s="18">
        <f>IF($G$38="yes",AP!AR93,0)</f>
        <v>0</v>
      </c>
      <c r="AU51" s="18">
        <f>IF($G$38="yes",AP!AS93,0)</f>
        <v>0</v>
      </c>
      <c r="AV51" s="18">
        <f>IF($G$38="yes",AP!AT93,0)</f>
        <v>0</v>
      </c>
      <c r="AW51" s="18">
        <f>IF($G$38="yes",AP!AU93,0)</f>
        <v>0</v>
      </c>
      <c r="AX51" s="18">
        <f>IF($G$38="yes",AP!AV93,0)</f>
        <v>0</v>
      </c>
      <c r="AY51" s="18">
        <f>IF($G$38="yes",AP!AW93,0)</f>
        <v>0</v>
      </c>
      <c r="AZ51" s="18">
        <f>IF($G$38="yes",AP!AX93,0)</f>
        <v>0</v>
      </c>
      <c r="BA51" s="18">
        <f>IF($G$38="yes",AP!AY93,0)</f>
        <v>0</v>
      </c>
      <c r="BB51" s="18">
        <f>IF($G$38="yes",AP!AZ93,0)</f>
        <v>0</v>
      </c>
      <c r="BC51" s="18">
        <f>IF($G$38="yes",AP!BA93,0)</f>
        <v>0</v>
      </c>
      <c r="BD51" s="18">
        <f>IF($G$38="yes",AP!BB93,0)</f>
        <v>0</v>
      </c>
      <c r="BE51" s="18">
        <f>IF($G$38="yes",AP!BC93,0)</f>
        <v>0</v>
      </c>
      <c r="BF51" s="18">
        <f>IF($G$38="yes",AP!BD93,0)</f>
        <v>0</v>
      </c>
      <c r="BG51" s="18">
        <f>IF($G$38="yes",AP!BE93,0)</f>
        <v>0</v>
      </c>
      <c r="BH51" s="18">
        <f>IF($G$38="yes",AP!BF93,0)</f>
        <v>0</v>
      </c>
      <c r="BI51" s="18">
        <f>IF($G$38="yes",AP!BG93,0)</f>
        <v>0</v>
      </c>
      <c r="BJ51" s="18">
        <f>IF($G$38="yes",AP!BH93,0)</f>
        <v>0</v>
      </c>
      <c r="BK51" s="18">
        <f>IF($G$38="yes",AP!BI93,0)</f>
        <v>0</v>
      </c>
      <c r="BL51" s="18">
        <f>IF($G$38="yes",AP!BJ93,0)</f>
        <v>0</v>
      </c>
      <c r="BM51" s="18">
        <f>IF($G$38="yes",AP!BK93,0)</f>
        <v>0</v>
      </c>
      <c r="BN51" s="18">
        <f>IF($G$38="yes",AP!BL93,0)</f>
        <v>0</v>
      </c>
      <c r="BO51" s="18">
        <f>IF($G$38="yes",AP!BM93,0)</f>
        <v>0</v>
      </c>
      <c r="BP51" s="18">
        <f>IF($G$38="yes",AP!BN93,0)</f>
        <v>0</v>
      </c>
      <c r="BQ51" s="18">
        <f>IF($G$38="yes",AP!BO93,0)</f>
        <v>0</v>
      </c>
      <c r="BR51" s="18">
        <f>IF($G$38="yes",AP!BP93,0)</f>
        <v>0</v>
      </c>
      <c r="BS51" s="18">
        <f>IF($G$38="yes",AP!BQ93,0)</f>
        <v>0</v>
      </c>
      <c r="BT51" s="18">
        <f>IF($G$38="yes",AP!BR93,0)</f>
        <v>0</v>
      </c>
      <c r="BU51" s="18">
        <f>IF($G$38="yes",AP!BS93,0)</f>
        <v>0</v>
      </c>
      <c r="BV51" s="18">
        <f>IF($G$38="yes",AP!BT93,0)</f>
        <v>0</v>
      </c>
      <c r="BW51" s="18">
        <f>IF($G$38="yes",AP!BU93,0)</f>
        <v>0</v>
      </c>
      <c r="BX51" s="18">
        <f>IF($G$38="yes",AP!BV93,0)</f>
        <v>0</v>
      </c>
      <c r="BY51" s="18">
        <f>IF($G$38="yes",AP!BW93,0)</f>
        <v>0</v>
      </c>
      <c r="BZ51" s="18">
        <f>IF($G$38="yes",AP!BX93,0)</f>
        <v>0</v>
      </c>
      <c r="CA51" s="18">
        <f>IF($G$38="yes",AP!BY93,0)</f>
        <v>0</v>
      </c>
      <c r="CB51" s="18">
        <f>IF($G$38="yes",AP!BZ93,0)</f>
        <v>0</v>
      </c>
      <c r="CC51" s="18">
        <f>IF($G$38="yes",AP!CA93,0)</f>
        <v>0</v>
      </c>
      <c r="CF51" s="114">
        <f t="shared" si="428"/>
        <v>0</v>
      </c>
      <c r="CG51" s="114">
        <f t="shared" si="428"/>
        <v>0</v>
      </c>
      <c r="CH51" s="114">
        <f t="shared" si="428"/>
        <v>0</v>
      </c>
      <c r="CI51" s="114">
        <f t="shared" si="428"/>
        <v>0</v>
      </c>
      <c r="CJ51" s="114">
        <f t="shared" si="428"/>
        <v>0</v>
      </c>
      <c r="CK51" s="114">
        <f t="shared" si="428"/>
        <v>0</v>
      </c>
      <c r="CL51" s="114">
        <f t="shared" si="428"/>
        <v>0</v>
      </c>
      <c r="CM51" s="114">
        <f t="shared" si="428"/>
        <v>0</v>
      </c>
      <c r="CN51" s="114">
        <f t="shared" si="428"/>
        <v>0</v>
      </c>
      <c r="CO51" s="114">
        <f t="shared" si="428"/>
        <v>0</v>
      </c>
      <c r="CP51" s="114">
        <f t="shared" si="429"/>
        <v>0</v>
      </c>
      <c r="CQ51" s="114">
        <f t="shared" si="429"/>
        <v>0</v>
      </c>
      <c r="CR51" s="114">
        <f t="shared" si="429"/>
        <v>0</v>
      </c>
      <c r="CS51" s="114">
        <f t="shared" si="429"/>
        <v>0</v>
      </c>
      <c r="CT51" s="114">
        <f t="shared" si="429"/>
        <v>0</v>
      </c>
      <c r="CU51" s="114">
        <f t="shared" si="429"/>
        <v>0</v>
      </c>
      <c r="CV51" s="114">
        <f t="shared" si="429"/>
        <v>0</v>
      </c>
      <c r="CW51" s="114">
        <f t="shared" si="429"/>
        <v>0</v>
      </c>
      <c r="CX51" s="114">
        <f t="shared" si="429"/>
        <v>0</v>
      </c>
      <c r="CY51" s="114">
        <f t="shared" si="429"/>
        <v>0</v>
      </c>
      <c r="CZ51" s="114">
        <f t="shared" si="429"/>
        <v>0</v>
      </c>
      <c r="DA51" s="114">
        <f t="shared" si="429"/>
        <v>0</v>
      </c>
      <c r="DB51" s="114">
        <f t="shared" si="429"/>
        <v>0</v>
      </c>
      <c r="DC51" s="114">
        <f t="shared" si="429"/>
        <v>0</v>
      </c>
      <c r="DF51" s="114">
        <f t="shared" si="430"/>
        <v>0</v>
      </c>
      <c r="DG51" s="114">
        <f t="shared" si="430"/>
        <v>0</v>
      </c>
      <c r="DH51" s="114">
        <f t="shared" si="430"/>
        <v>0</v>
      </c>
      <c r="DI51" s="114">
        <f t="shared" si="430"/>
        <v>0</v>
      </c>
      <c r="DJ51" s="114">
        <f t="shared" si="430"/>
        <v>0</v>
      </c>
      <c r="DK51" s="114">
        <f t="shared" si="430"/>
        <v>0</v>
      </c>
    </row>
    <row r="52" spans="2:115" ht="12.6" customHeight="1" outlineLevel="1">
      <c r="D52" t="s">
        <v>225</v>
      </c>
      <c r="E52" t="s">
        <v>186</v>
      </c>
      <c r="F52" s="17" t="s">
        <v>200</v>
      </c>
      <c r="J52" s="18">
        <f>AP!H100</f>
        <v>0</v>
      </c>
      <c r="K52" s="18">
        <f>AP!I100</f>
        <v>0</v>
      </c>
      <c r="L52" s="18">
        <f>AP!J100</f>
        <v>0</v>
      </c>
      <c r="M52" s="18">
        <f>AP!K100</f>
        <v>0</v>
      </c>
      <c r="N52" s="18">
        <f>AP!L100</f>
        <v>0</v>
      </c>
      <c r="O52" s="18">
        <f>AP!M100</f>
        <v>0</v>
      </c>
      <c r="P52" s="18">
        <f>AP!N100</f>
        <v>0</v>
      </c>
      <c r="Q52" s="18">
        <f>AP!O100</f>
        <v>0</v>
      </c>
      <c r="R52" s="18">
        <f>AP!P100</f>
        <v>0</v>
      </c>
      <c r="S52" s="18">
        <f>AP!Q100</f>
        <v>0</v>
      </c>
      <c r="T52" s="18">
        <f>AP!R100</f>
        <v>0</v>
      </c>
      <c r="U52" s="18">
        <f>AP!S100</f>
        <v>0</v>
      </c>
      <c r="V52" s="18">
        <f>AP!T100</f>
        <v>0</v>
      </c>
      <c r="W52" s="18">
        <f>AP!U100</f>
        <v>0</v>
      </c>
      <c r="X52" s="18">
        <f>AP!V100</f>
        <v>0</v>
      </c>
      <c r="Y52" s="18">
        <f>AP!W100</f>
        <v>0</v>
      </c>
      <c r="Z52" s="18">
        <f>AP!X100</f>
        <v>0</v>
      </c>
      <c r="AA52" s="18">
        <f>AP!Y100</f>
        <v>0</v>
      </c>
      <c r="AB52" s="18">
        <f>AP!Z100</f>
        <v>0</v>
      </c>
      <c r="AC52" s="18">
        <f>AP!AA100</f>
        <v>0</v>
      </c>
      <c r="AD52" s="18">
        <f>AP!AB100</f>
        <v>0</v>
      </c>
      <c r="AE52" s="18">
        <f>AP!AC100</f>
        <v>0</v>
      </c>
      <c r="AF52" s="18">
        <f>AP!AD100</f>
        <v>0</v>
      </c>
      <c r="AG52" s="18">
        <f>AP!AE100</f>
        <v>77658.79166666657</v>
      </c>
      <c r="AH52" s="18">
        <f>AP!AF100</f>
        <v>77658.79166666657</v>
      </c>
      <c r="AI52" s="18">
        <f>AP!AG100</f>
        <v>0</v>
      </c>
      <c r="AJ52" s="18">
        <f>AP!AH100</f>
        <v>0</v>
      </c>
      <c r="AK52" s="18">
        <f>AP!AI100</f>
        <v>0</v>
      </c>
      <c r="AL52" s="18">
        <f>AP!AJ100</f>
        <v>0</v>
      </c>
      <c r="AM52" s="18">
        <f>AP!AK100</f>
        <v>0</v>
      </c>
      <c r="AN52" s="18">
        <f>AP!AL100</f>
        <v>0</v>
      </c>
      <c r="AO52" s="18">
        <f>AP!AM100</f>
        <v>0</v>
      </c>
      <c r="AP52" s="18">
        <f>AP!AN100</f>
        <v>0</v>
      </c>
      <c r="AQ52" s="18">
        <f>AP!AO100</f>
        <v>0</v>
      </c>
      <c r="AR52" s="18">
        <f>AP!AP100</f>
        <v>0</v>
      </c>
      <c r="AS52" s="18">
        <f>AP!AQ100</f>
        <v>245466.29166666587</v>
      </c>
      <c r="AT52" s="18">
        <f>AP!AR100</f>
        <v>245466.29166666587</v>
      </c>
      <c r="AU52" s="18">
        <f>AP!AS100</f>
        <v>0</v>
      </c>
      <c r="AV52" s="18">
        <f>AP!AT100</f>
        <v>0</v>
      </c>
      <c r="AW52" s="18">
        <f>AP!AU100</f>
        <v>0</v>
      </c>
      <c r="AX52" s="18">
        <f>AP!AV100</f>
        <v>0</v>
      </c>
      <c r="AY52" s="18">
        <f>AP!AW100</f>
        <v>0</v>
      </c>
      <c r="AZ52" s="18">
        <f>AP!AX100</f>
        <v>0</v>
      </c>
      <c r="BA52" s="18">
        <f>AP!AY100</f>
        <v>0</v>
      </c>
      <c r="BB52" s="18">
        <f>AP!AZ100</f>
        <v>0</v>
      </c>
      <c r="BC52" s="18">
        <f>AP!BA100</f>
        <v>0</v>
      </c>
      <c r="BD52" s="18">
        <f>AP!BB100</f>
        <v>0</v>
      </c>
      <c r="BE52" s="18">
        <f>AP!BC100</f>
        <v>348410.66666666593</v>
      </c>
      <c r="BF52" s="18">
        <f>AP!BD100</f>
        <v>348410.66666666593</v>
      </c>
      <c r="BG52" s="18">
        <f>AP!BE100</f>
        <v>0</v>
      </c>
      <c r="BH52" s="18">
        <f>AP!BF100</f>
        <v>0</v>
      </c>
      <c r="BI52" s="18">
        <f>AP!BG100</f>
        <v>0</v>
      </c>
      <c r="BJ52" s="18">
        <f>AP!BH100</f>
        <v>0</v>
      </c>
      <c r="BK52" s="18">
        <f>AP!BI100</f>
        <v>0</v>
      </c>
      <c r="BL52" s="18">
        <f>AP!BJ100</f>
        <v>0</v>
      </c>
      <c r="BM52" s="18">
        <f>AP!BK100</f>
        <v>0</v>
      </c>
      <c r="BN52" s="18">
        <f>AP!BL100</f>
        <v>0</v>
      </c>
      <c r="BO52" s="18">
        <f>AP!BM100</f>
        <v>0</v>
      </c>
      <c r="BP52" s="18">
        <f>AP!BN100</f>
        <v>0</v>
      </c>
      <c r="BQ52" s="18">
        <f>AP!BO100</f>
        <v>360622.12499999814</v>
      </c>
      <c r="BR52" s="18">
        <f>AP!BP100</f>
        <v>360622.12499999814</v>
      </c>
      <c r="BS52" s="18">
        <f>AP!BQ100</f>
        <v>0</v>
      </c>
      <c r="BT52" s="18">
        <f>AP!BR100</f>
        <v>0</v>
      </c>
      <c r="BU52" s="18">
        <f>AP!BS100</f>
        <v>0</v>
      </c>
      <c r="BV52" s="18">
        <f>AP!BT100</f>
        <v>0</v>
      </c>
      <c r="BW52" s="18">
        <f>AP!BU100</f>
        <v>0</v>
      </c>
      <c r="BX52" s="18">
        <f>AP!BV100</f>
        <v>0</v>
      </c>
      <c r="BY52" s="18">
        <f>AP!BW100</f>
        <v>0</v>
      </c>
      <c r="BZ52" s="18">
        <f>AP!BX100</f>
        <v>0</v>
      </c>
      <c r="CA52" s="18">
        <f>AP!BY100</f>
        <v>0</v>
      </c>
      <c r="CB52" s="18">
        <f>AP!BZ100</f>
        <v>0</v>
      </c>
      <c r="CC52" s="18">
        <f>AP!CA100</f>
        <v>360622.12499999814</v>
      </c>
      <c r="CF52" s="114">
        <f t="shared" si="428"/>
        <v>0</v>
      </c>
      <c r="CG52" s="114">
        <f t="shared" si="428"/>
        <v>0</v>
      </c>
      <c r="CH52" s="114">
        <f t="shared" si="428"/>
        <v>0</v>
      </c>
      <c r="CI52" s="114">
        <f t="shared" si="428"/>
        <v>0</v>
      </c>
      <c r="CJ52" s="114">
        <f t="shared" si="428"/>
        <v>0</v>
      </c>
      <c r="CK52" s="114">
        <f t="shared" si="428"/>
        <v>0</v>
      </c>
      <c r="CL52" s="114">
        <f t="shared" si="428"/>
        <v>0</v>
      </c>
      <c r="CM52" s="114">
        <f t="shared" si="428"/>
        <v>77658.79166666657</v>
      </c>
      <c r="CN52" s="114">
        <f t="shared" si="428"/>
        <v>0</v>
      </c>
      <c r="CO52" s="114">
        <f t="shared" si="428"/>
        <v>0</v>
      </c>
      <c r="CP52" s="114">
        <f t="shared" si="429"/>
        <v>0</v>
      </c>
      <c r="CQ52" s="114">
        <f t="shared" si="429"/>
        <v>245466.29166666587</v>
      </c>
      <c r="CR52" s="114">
        <f t="shared" si="429"/>
        <v>0</v>
      </c>
      <c r="CS52" s="114">
        <f t="shared" si="429"/>
        <v>0</v>
      </c>
      <c r="CT52" s="114">
        <f t="shared" si="429"/>
        <v>0</v>
      </c>
      <c r="CU52" s="114">
        <f t="shared" si="429"/>
        <v>348410.66666666593</v>
      </c>
      <c r="CV52" s="114">
        <f t="shared" si="429"/>
        <v>0</v>
      </c>
      <c r="CW52" s="114">
        <f t="shared" si="429"/>
        <v>0</v>
      </c>
      <c r="CX52" s="114">
        <f t="shared" si="429"/>
        <v>0</v>
      </c>
      <c r="CY52" s="114">
        <f t="shared" si="429"/>
        <v>360622.12499999814</v>
      </c>
      <c r="CZ52" s="114">
        <f t="shared" si="429"/>
        <v>0</v>
      </c>
      <c r="DA52" s="114">
        <f t="shared" si="429"/>
        <v>0</v>
      </c>
      <c r="DB52" s="114">
        <f t="shared" si="429"/>
        <v>0</v>
      </c>
      <c r="DC52" s="114">
        <f t="shared" si="429"/>
        <v>360622.12499999814</v>
      </c>
      <c r="DF52" s="114">
        <f t="shared" si="430"/>
        <v>0</v>
      </c>
      <c r="DG52" s="114">
        <f t="shared" si="430"/>
        <v>77658.79166666657</v>
      </c>
      <c r="DH52" s="114">
        <f t="shared" si="430"/>
        <v>245466.29166666587</v>
      </c>
      <c r="DI52" s="114">
        <f t="shared" si="430"/>
        <v>348410.66666666593</v>
      </c>
      <c r="DJ52" s="114">
        <f t="shared" si="430"/>
        <v>360622.12499999814</v>
      </c>
      <c r="DK52" s="114">
        <f t="shared" si="430"/>
        <v>360622.12499999814</v>
      </c>
    </row>
    <row r="53" spans="2:115" outlineLevel="1">
      <c r="D53" t="s">
        <v>181</v>
      </c>
      <c r="E53" t="s">
        <v>181</v>
      </c>
      <c r="CF53" s="114">
        <f t="shared" si="428"/>
        <v>0</v>
      </c>
      <c r="CG53" s="114">
        <f t="shared" si="428"/>
        <v>0</v>
      </c>
      <c r="CH53" s="114">
        <f t="shared" si="428"/>
        <v>0</v>
      </c>
      <c r="CI53" s="114">
        <f t="shared" si="428"/>
        <v>0</v>
      </c>
      <c r="CJ53" s="114">
        <f t="shared" si="428"/>
        <v>0</v>
      </c>
      <c r="CK53" s="114">
        <f t="shared" si="428"/>
        <v>0</v>
      </c>
      <c r="CL53" s="114">
        <f t="shared" si="428"/>
        <v>0</v>
      </c>
      <c r="CM53" s="114">
        <f t="shared" si="428"/>
        <v>0</v>
      </c>
      <c r="CN53" s="114">
        <f t="shared" si="428"/>
        <v>0</v>
      </c>
      <c r="CO53" s="114">
        <f t="shared" si="428"/>
        <v>0</v>
      </c>
      <c r="CP53" s="114">
        <f t="shared" si="429"/>
        <v>0</v>
      </c>
      <c r="CQ53" s="114">
        <f t="shared" si="429"/>
        <v>0</v>
      </c>
      <c r="CR53" s="114">
        <f t="shared" si="429"/>
        <v>0</v>
      </c>
      <c r="CS53" s="114">
        <f t="shared" si="429"/>
        <v>0</v>
      </c>
      <c r="CT53" s="114">
        <f t="shared" si="429"/>
        <v>0</v>
      </c>
      <c r="CU53" s="114">
        <f t="shared" si="429"/>
        <v>0</v>
      </c>
      <c r="CV53" s="114">
        <f t="shared" si="429"/>
        <v>0</v>
      </c>
      <c r="CW53" s="114">
        <f t="shared" si="429"/>
        <v>0</v>
      </c>
      <c r="CX53" s="114">
        <f t="shared" si="429"/>
        <v>0</v>
      </c>
      <c r="CY53" s="114">
        <f t="shared" si="429"/>
        <v>0</v>
      </c>
      <c r="CZ53" s="114">
        <f t="shared" si="429"/>
        <v>0</v>
      </c>
      <c r="DA53" s="114">
        <f t="shared" si="429"/>
        <v>0</v>
      </c>
      <c r="DB53" s="114">
        <f t="shared" si="429"/>
        <v>0</v>
      </c>
      <c r="DC53" s="114">
        <f t="shared" si="429"/>
        <v>0</v>
      </c>
      <c r="DF53" s="114">
        <f t="shared" si="430"/>
        <v>0</v>
      </c>
      <c r="DG53" s="114">
        <f t="shared" si="430"/>
        <v>0</v>
      </c>
      <c r="DH53" s="114">
        <f t="shared" si="430"/>
        <v>0</v>
      </c>
      <c r="DI53" s="114">
        <f t="shared" si="430"/>
        <v>0</v>
      </c>
      <c r="DJ53" s="114">
        <f t="shared" si="430"/>
        <v>0</v>
      </c>
      <c r="DK53" s="114">
        <f t="shared" si="430"/>
        <v>0</v>
      </c>
    </row>
    <row r="54" spans="2:115" outlineLevel="1"/>
    <row r="55" spans="2:115" outlineLevel="1">
      <c r="C55" s="7" t="s">
        <v>172</v>
      </c>
      <c r="J55" s="12">
        <f>SUM(J56:J59)</f>
        <v>0</v>
      </c>
      <c r="K55" s="12">
        <f t="shared" ref="K55:BV55" si="431">SUM(K56:K59)</f>
        <v>0</v>
      </c>
      <c r="L55" s="12">
        <f t="shared" si="431"/>
        <v>0</v>
      </c>
      <c r="M55" s="12">
        <f t="shared" si="431"/>
        <v>0</v>
      </c>
      <c r="N55" s="12">
        <f t="shared" si="431"/>
        <v>234778.45833333334</v>
      </c>
      <c r="O55" s="12">
        <f t="shared" si="431"/>
        <v>228685.91666666666</v>
      </c>
      <c r="P55" s="12">
        <f t="shared" si="431"/>
        <v>222405.15760869565</v>
      </c>
      <c r="Q55" s="12">
        <f t="shared" si="431"/>
        <v>219779.61594202899</v>
      </c>
      <c r="R55" s="12">
        <f t="shared" si="431"/>
        <v>219054.07427536231</v>
      </c>
      <c r="S55" s="12">
        <f t="shared" si="431"/>
        <v>220228.53260869565</v>
      </c>
      <c r="T55" s="12">
        <f t="shared" si="431"/>
        <v>223302.99094202899</v>
      </c>
      <c r="U55" s="12">
        <f t="shared" si="431"/>
        <v>231127.44927536233</v>
      </c>
      <c r="V55" s="12">
        <f t="shared" si="431"/>
        <v>240851.90760869568</v>
      </c>
      <c r="W55" s="12">
        <f t="shared" si="431"/>
        <v>254138.86594202902</v>
      </c>
      <c r="X55" s="12">
        <f t="shared" si="431"/>
        <v>271241.65760869568</v>
      </c>
      <c r="Y55" s="12">
        <f t="shared" si="431"/>
        <v>291131.11594202905</v>
      </c>
      <c r="Z55" s="12">
        <f t="shared" si="431"/>
        <v>304938.49094202905</v>
      </c>
      <c r="AA55" s="12">
        <f t="shared" si="431"/>
        <v>324635.86594202905</v>
      </c>
      <c r="AB55" s="12">
        <f t="shared" si="431"/>
        <v>348006.57427536242</v>
      </c>
      <c r="AC55" s="12">
        <f t="shared" si="431"/>
        <v>378660.61594202905</v>
      </c>
      <c r="AD55" s="12">
        <f t="shared" si="431"/>
        <v>411087.99094202905</v>
      </c>
      <c r="AE55" s="12">
        <f t="shared" si="431"/>
        <v>447347.03260869556</v>
      </c>
      <c r="AF55" s="12">
        <f t="shared" si="431"/>
        <v>491918.57427536231</v>
      </c>
      <c r="AG55" s="12">
        <f t="shared" si="431"/>
        <v>464103.82427536265</v>
      </c>
      <c r="AH55" s="12">
        <f t="shared" si="431"/>
        <v>516607.8659420294</v>
      </c>
      <c r="AI55" s="12">
        <f t="shared" si="431"/>
        <v>573972.74094202917</v>
      </c>
      <c r="AJ55" s="12">
        <f t="shared" si="431"/>
        <v>640980.11594202917</v>
      </c>
      <c r="AK55" s="12">
        <f t="shared" si="431"/>
        <v>710172.49094202893</v>
      </c>
      <c r="AL55" s="12">
        <f t="shared" si="431"/>
        <v>781549.8659420287</v>
      </c>
      <c r="AM55" s="12">
        <f t="shared" si="431"/>
        <v>854225.57427536184</v>
      </c>
      <c r="AN55" s="12">
        <f t="shared" si="431"/>
        <v>947642.94927536207</v>
      </c>
      <c r="AO55" s="12">
        <f t="shared" si="431"/>
        <v>1042770.3242753621</v>
      </c>
      <c r="AP55" s="12">
        <f t="shared" si="431"/>
        <v>1139607.6992753621</v>
      </c>
      <c r="AQ55" s="12">
        <f t="shared" si="431"/>
        <v>1237743.4076086956</v>
      </c>
      <c r="AR55" s="12">
        <f t="shared" si="431"/>
        <v>1337177.4492753621</v>
      </c>
      <c r="AS55" s="12">
        <f t="shared" si="431"/>
        <v>1200502.6992753628</v>
      </c>
      <c r="AT55" s="12">
        <f t="shared" si="431"/>
        <v>1310893.4076086965</v>
      </c>
      <c r="AU55" s="12">
        <f t="shared" si="431"/>
        <v>1422471.6159420295</v>
      </c>
      <c r="AV55" s="12">
        <f t="shared" si="431"/>
        <v>1535237.3242753628</v>
      </c>
      <c r="AW55" s="12">
        <f t="shared" si="431"/>
        <v>1649190.5326086958</v>
      </c>
      <c r="AX55" s="12">
        <f t="shared" si="431"/>
        <v>1764331.240942029</v>
      </c>
      <c r="AY55" s="12">
        <f t="shared" si="431"/>
        <v>1880659.4492753623</v>
      </c>
      <c r="AZ55" s="12">
        <f t="shared" si="431"/>
        <v>1997763.4909420288</v>
      </c>
      <c r="BA55" s="12">
        <f t="shared" si="431"/>
        <v>2115643.3659420288</v>
      </c>
      <c r="BB55" s="12">
        <f t="shared" si="431"/>
        <v>2234299.0742753623</v>
      </c>
      <c r="BC55" s="12">
        <f t="shared" si="431"/>
        <v>2353730.6159420288</v>
      </c>
      <c r="BD55" s="12">
        <f t="shared" si="431"/>
        <v>2473937.9909420284</v>
      </c>
      <c r="BE55" s="12">
        <f t="shared" si="431"/>
        <v>2245734.6992753623</v>
      </c>
      <c r="BF55" s="12">
        <f t="shared" si="431"/>
        <v>2365942.0742753618</v>
      </c>
      <c r="BG55" s="12">
        <f t="shared" si="431"/>
        <v>2486149.4492753618</v>
      </c>
      <c r="BH55" s="12">
        <f t="shared" si="431"/>
        <v>2606356.8242753614</v>
      </c>
      <c r="BI55" s="12">
        <f t="shared" si="431"/>
        <v>2726564.1992753614</v>
      </c>
      <c r="BJ55" s="12">
        <f t="shared" si="431"/>
        <v>2846771.5742753609</v>
      </c>
      <c r="BK55" s="12">
        <f t="shared" si="431"/>
        <v>2966978.9492753604</v>
      </c>
      <c r="BL55" s="12">
        <f t="shared" si="431"/>
        <v>3087186.3242753604</v>
      </c>
      <c r="BM55" s="12">
        <f t="shared" si="431"/>
        <v>3207393.6992753604</v>
      </c>
      <c r="BN55" s="12">
        <f t="shared" si="431"/>
        <v>3327601.07427536</v>
      </c>
      <c r="BO55" s="12">
        <f t="shared" si="431"/>
        <v>3447808.4492753595</v>
      </c>
      <c r="BP55" s="12">
        <f t="shared" si="431"/>
        <v>3568015.8242753595</v>
      </c>
      <c r="BQ55" s="12">
        <f t="shared" si="431"/>
        <v>3327601.0742753614</v>
      </c>
      <c r="BR55" s="12">
        <f t="shared" si="431"/>
        <v>3447808.4492753609</v>
      </c>
      <c r="BS55" s="12">
        <f t="shared" si="431"/>
        <v>3568015.8242753609</v>
      </c>
      <c r="BT55" s="12">
        <f t="shared" si="431"/>
        <v>3688223.1992753604</v>
      </c>
      <c r="BU55" s="12">
        <f t="shared" si="431"/>
        <v>3808430.5742753604</v>
      </c>
      <c r="BV55" s="12">
        <f t="shared" si="431"/>
        <v>3928637.94927536</v>
      </c>
      <c r="BW55" s="12">
        <f t="shared" ref="BW55:CC55" si="432">SUM(BW56:BW59)</f>
        <v>4048845.3242753595</v>
      </c>
      <c r="BX55" s="12">
        <f t="shared" si="432"/>
        <v>4169052.6992753595</v>
      </c>
      <c r="BY55" s="12">
        <f t="shared" si="432"/>
        <v>4289260.0742753595</v>
      </c>
      <c r="BZ55" s="12">
        <f t="shared" si="432"/>
        <v>4409467.4492753595</v>
      </c>
      <c r="CA55" s="12">
        <f t="shared" si="432"/>
        <v>4529674.8242753586</v>
      </c>
      <c r="CB55" s="12">
        <f t="shared" si="432"/>
        <v>4649882.1992753586</v>
      </c>
      <c r="CC55" s="12">
        <f t="shared" si="432"/>
        <v>4409467.4492753604</v>
      </c>
      <c r="CF55" s="12">
        <f t="shared" ref="CF55:DC55" si="433">SUM(CF56:CF59)</f>
        <v>0</v>
      </c>
      <c r="CG55" s="12">
        <f t="shared" si="433"/>
        <v>228685.91666666666</v>
      </c>
      <c r="CH55" s="12">
        <f t="shared" si="433"/>
        <v>219054.07427536231</v>
      </c>
      <c r="CI55" s="12">
        <f t="shared" si="433"/>
        <v>231127.44927536233</v>
      </c>
      <c r="CJ55" s="12">
        <f t="shared" si="433"/>
        <v>271241.65760869568</v>
      </c>
      <c r="CK55" s="12">
        <f t="shared" si="433"/>
        <v>324635.86594202905</v>
      </c>
      <c r="CL55" s="12">
        <f t="shared" si="433"/>
        <v>411087.99094202905</v>
      </c>
      <c r="CM55" s="12">
        <f t="shared" si="433"/>
        <v>464103.82427536265</v>
      </c>
      <c r="CN55" s="12">
        <f t="shared" si="433"/>
        <v>640980.11594202917</v>
      </c>
      <c r="CO55" s="12">
        <f t="shared" si="433"/>
        <v>854225.57427536184</v>
      </c>
      <c r="CP55" s="12">
        <f t="shared" si="433"/>
        <v>1139607.6992753621</v>
      </c>
      <c r="CQ55" s="12">
        <f t="shared" si="433"/>
        <v>1200502.6992753628</v>
      </c>
      <c r="CR55" s="12">
        <f t="shared" si="433"/>
        <v>1535237.3242753628</v>
      </c>
      <c r="CS55" s="12">
        <f t="shared" si="433"/>
        <v>1880659.4492753623</v>
      </c>
      <c r="CT55" s="12">
        <f t="shared" si="433"/>
        <v>2234299.0742753623</v>
      </c>
      <c r="CU55" s="12">
        <f t="shared" si="433"/>
        <v>2245734.6992753623</v>
      </c>
      <c r="CV55" s="12">
        <f t="shared" si="433"/>
        <v>2606356.8242753614</v>
      </c>
      <c r="CW55" s="12">
        <f t="shared" si="433"/>
        <v>2966978.9492753604</v>
      </c>
      <c r="CX55" s="12">
        <f t="shared" si="433"/>
        <v>3327601.07427536</v>
      </c>
      <c r="CY55" s="12">
        <f t="shared" si="433"/>
        <v>3327601.0742753614</v>
      </c>
      <c r="CZ55" s="12">
        <f t="shared" si="433"/>
        <v>3688223.1992753604</v>
      </c>
      <c r="DA55" s="12">
        <f t="shared" si="433"/>
        <v>4048845.3242753595</v>
      </c>
      <c r="DB55" s="12">
        <f t="shared" si="433"/>
        <v>4409467.4492753595</v>
      </c>
      <c r="DC55" s="12">
        <f t="shared" si="433"/>
        <v>4409467.4492753604</v>
      </c>
      <c r="DF55" s="12">
        <f t="shared" ref="DF55:DK55" si="434">SUM(DF56:DF59)</f>
        <v>231127.44927536233</v>
      </c>
      <c r="DG55" s="12">
        <f t="shared" si="434"/>
        <v>464103.82427536265</v>
      </c>
      <c r="DH55" s="12">
        <f t="shared" si="434"/>
        <v>1200502.6992753628</v>
      </c>
      <c r="DI55" s="12">
        <f t="shared" si="434"/>
        <v>2245734.6992753623</v>
      </c>
      <c r="DJ55" s="12">
        <f t="shared" si="434"/>
        <v>3327601.0742753614</v>
      </c>
      <c r="DK55" s="12">
        <f t="shared" si="434"/>
        <v>4409467.4492753604</v>
      </c>
    </row>
    <row r="56" spans="2:115" outlineLevel="1">
      <c r="D56" t="s">
        <v>146</v>
      </c>
      <c r="E56" t="s">
        <v>146</v>
      </c>
      <c r="I56" s="9">
        <v>0</v>
      </c>
      <c r="J56" s="9">
        <f>I56</f>
        <v>0</v>
      </c>
      <c r="K56" s="9">
        <f>J56</f>
        <v>0</v>
      </c>
      <c r="L56" s="9">
        <v>0</v>
      </c>
      <c r="M56" s="9">
        <f t="shared" ref="M56:BW56" si="435">L56</f>
        <v>0</v>
      </c>
      <c r="N56" s="9">
        <v>250000</v>
      </c>
      <c r="O56" s="9">
        <f t="shared" si="435"/>
        <v>250000</v>
      </c>
      <c r="P56" s="9">
        <f t="shared" si="435"/>
        <v>250000</v>
      </c>
      <c r="Q56" s="9">
        <f t="shared" si="435"/>
        <v>250000</v>
      </c>
      <c r="R56" s="9">
        <f t="shared" si="435"/>
        <v>250000</v>
      </c>
      <c r="S56" s="9">
        <f t="shared" si="435"/>
        <v>250000</v>
      </c>
      <c r="T56" s="9">
        <f t="shared" si="435"/>
        <v>250000</v>
      </c>
      <c r="U56" s="9">
        <f t="shared" si="435"/>
        <v>250000</v>
      </c>
      <c r="V56" s="9">
        <f t="shared" si="435"/>
        <v>250000</v>
      </c>
      <c r="W56" s="9">
        <f t="shared" si="435"/>
        <v>250000</v>
      </c>
      <c r="X56" s="9">
        <f t="shared" si="435"/>
        <v>250000</v>
      </c>
      <c r="Y56" s="9">
        <f t="shared" si="435"/>
        <v>250000</v>
      </c>
      <c r="Z56" s="9">
        <f t="shared" si="435"/>
        <v>250000</v>
      </c>
      <c r="AA56" s="9">
        <f t="shared" si="435"/>
        <v>250000</v>
      </c>
      <c r="AB56" s="9">
        <f t="shared" si="435"/>
        <v>250000</v>
      </c>
      <c r="AC56" s="9">
        <f t="shared" si="435"/>
        <v>250000</v>
      </c>
      <c r="AD56" s="9">
        <f t="shared" si="435"/>
        <v>250000</v>
      </c>
      <c r="AE56" s="9">
        <f t="shared" si="435"/>
        <v>250000</v>
      </c>
      <c r="AF56" s="9">
        <f t="shared" si="435"/>
        <v>250000</v>
      </c>
      <c r="AG56" s="9">
        <f t="shared" si="435"/>
        <v>250000</v>
      </c>
      <c r="AH56" s="9">
        <f t="shared" si="435"/>
        <v>250000</v>
      </c>
      <c r="AI56" s="9">
        <f t="shared" si="435"/>
        <v>250000</v>
      </c>
      <c r="AJ56" s="9">
        <f t="shared" si="435"/>
        <v>250000</v>
      </c>
      <c r="AK56" s="9">
        <f t="shared" si="435"/>
        <v>250000</v>
      </c>
      <c r="AL56" s="9">
        <f t="shared" si="435"/>
        <v>250000</v>
      </c>
      <c r="AM56" s="9">
        <f t="shared" si="435"/>
        <v>250000</v>
      </c>
      <c r="AN56" s="9">
        <f t="shared" si="435"/>
        <v>250000</v>
      </c>
      <c r="AO56" s="9">
        <f t="shared" si="435"/>
        <v>250000</v>
      </c>
      <c r="AP56" s="9">
        <f t="shared" si="435"/>
        <v>250000</v>
      </c>
      <c r="AQ56" s="9">
        <f t="shared" si="435"/>
        <v>250000</v>
      </c>
      <c r="AR56" s="9">
        <f t="shared" si="435"/>
        <v>250000</v>
      </c>
      <c r="AS56" s="9">
        <f t="shared" si="435"/>
        <v>250000</v>
      </c>
      <c r="AT56" s="9">
        <f t="shared" si="435"/>
        <v>250000</v>
      </c>
      <c r="AU56" s="9">
        <f t="shared" si="435"/>
        <v>250000</v>
      </c>
      <c r="AV56" s="9">
        <f t="shared" si="435"/>
        <v>250000</v>
      </c>
      <c r="AW56" s="9">
        <f t="shared" si="435"/>
        <v>250000</v>
      </c>
      <c r="AX56" s="9">
        <f t="shared" si="435"/>
        <v>250000</v>
      </c>
      <c r="AY56" s="9">
        <f t="shared" si="435"/>
        <v>250000</v>
      </c>
      <c r="AZ56" s="9">
        <f t="shared" si="435"/>
        <v>250000</v>
      </c>
      <c r="BA56" s="9">
        <f t="shared" si="435"/>
        <v>250000</v>
      </c>
      <c r="BB56" s="9">
        <f t="shared" si="435"/>
        <v>250000</v>
      </c>
      <c r="BC56" s="9">
        <f t="shared" si="435"/>
        <v>250000</v>
      </c>
      <c r="BD56" s="9">
        <f t="shared" si="435"/>
        <v>250000</v>
      </c>
      <c r="BE56" s="9">
        <f t="shared" si="435"/>
        <v>250000</v>
      </c>
      <c r="BF56" s="9">
        <f t="shared" si="435"/>
        <v>250000</v>
      </c>
      <c r="BG56" s="9">
        <f t="shared" si="435"/>
        <v>250000</v>
      </c>
      <c r="BH56" s="9">
        <f t="shared" si="435"/>
        <v>250000</v>
      </c>
      <c r="BI56" s="9">
        <f t="shared" si="435"/>
        <v>250000</v>
      </c>
      <c r="BJ56" s="9">
        <f t="shared" si="435"/>
        <v>250000</v>
      </c>
      <c r="BK56" s="9">
        <f t="shared" si="435"/>
        <v>250000</v>
      </c>
      <c r="BL56" s="9">
        <f t="shared" si="435"/>
        <v>250000</v>
      </c>
      <c r="BM56" s="9">
        <f t="shared" si="435"/>
        <v>250000</v>
      </c>
      <c r="BN56" s="9">
        <f t="shared" si="435"/>
        <v>250000</v>
      </c>
      <c r="BO56" s="9">
        <f t="shared" si="435"/>
        <v>250000</v>
      </c>
      <c r="BP56" s="9">
        <f t="shared" si="435"/>
        <v>250000</v>
      </c>
      <c r="BQ56" s="9">
        <f t="shared" si="435"/>
        <v>250000</v>
      </c>
      <c r="BR56" s="9">
        <f t="shared" si="435"/>
        <v>250000</v>
      </c>
      <c r="BS56" s="9">
        <f t="shared" si="435"/>
        <v>250000</v>
      </c>
      <c r="BT56" s="9">
        <f t="shared" si="435"/>
        <v>250000</v>
      </c>
      <c r="BU56" s="9">
        <f t="shared" si="435"/>
        <v>250000</v>
      </c>
      <c r="BV56" s="9">
        <f t="shared" si="435"/>
        <v>250000</v>
      </c>
      <c r="BW56" s="9">
        <f t="shared" si="435"/>
        <v>250000</v>
      </c>
      <c r="BX56" s="9">
        <f t="shared" ref="BX56:CC56" si="436">BW56</f>
        <v>250000</v>
      </c>
      <c r="BY56" s="9">
        <f t="shared" si="436"/>
        <v>250000</v>
      </c>
      <c r="BZ56" s="9">
        <f t="shared" si="436"/>
        <v>250000</v>
      </c>
      <c r="CA56" s="9">
        <f t="shared" si="436"/>
        <v>250000</v>
      </c>
      <c r="CB56" s="9">
        <f t="shared" si="436"/>
        <v>250000</v>
      </c>
      <c r="CC56" s="9">
        <f t="shared" si="436"/>
        <v>250000</v>
      </c>
      <c r="CF56" s="114">
        <f t="shared" ref="CF56:CU58" si="437">INDEX($J56:$CC56,MATCH(CF$4,$J$5:$CC$5,0))</f>
        <v>0</v>
      </c>
      <c r="CG56" s="114">
        <f t="shared" si="437"/>
        <v>250000</v>
      </c>
      <c r="CH56" s="114">
        <f t="shared" si="437"/>
        <v>250000</v>
      </c>
      <c r="CI56" s="114">
        <f t="shared" si="437"/>
        <v>250000</v>
      </c>
      <c r="CJ56" s="114">
        <f t="shared" si="437"/>
        <v>250000</v>
      </c>
      <c r="CK56" s="114">
        <f t="shared" si="437"/>
        <v>250000</v>
      </c>
      <c r="CL56" s="114">
        <f t="shared" si="437"/>
        <v>250000</v>
      </c>
      <c r="CM56" s="114">
        <f t="shared" si="437"/>
        <v>250000</v>
      </c>
      <c r="CN56" s="114">
        <f t="shared" si="437"/>
        <v>250000</v>
      </c>
      <c r="CO56" s="114">
        <f t="shared" si="437"/>
        <v>250000</v>
      </c>
      <c r="CP56" s="114">
        <f t="shared" si="437"/>
        <v>250000</v>
      </c>
      <c r="CQ56" s="114">
        <f t="shared" si="437"/>
        <v>250000</v>
      </c>
      <c r="CR56" s="114">
        <f t="shared" si="437"/>
        <v>250000</v>
      </c>
      <c r="CS56" s="114">
        <f t="shared" si="437"/>
        <v>250000</v>
      </c>
      <c r="CT56" s="114">
        <f t="shared" si="437"/>
        <v>250000</v>
      </c>
      <c r="CU56" s="114">
        <f t="shared" si="437"/>
        <v>250000</v>
      </c>
      <c r="CV56" s="114">
        <f t="shared" ref="CG56:DC58" si="438">INDEX($J56:$CC56,MATCH(CV$4,$J$5:$CC$5,0))</f>
        <v>250000</v>
      </c>
      <c r="CW56" s="114">
        <f t="shared" si="438"/>
        <v>250000</v>
      </c>
      <c r="CX56" s="114">
        <f t="shared" si="438"/>
        <v>250000</v>
      </c>
      <c r="CY56" s="114">
        <f t="shared" si="438"/>
        <v>250000</v>
      </c>
      <c r="CZ56" s="114">
        <f t="shared" si="438"/>
        <v>250000</v>
      </c>
      <c r="DA56" s="114">
        <f t="shared" si="438"/>
        <v>250000</v>
      </c>
      <c r="DB56" s="114">
        <f t="shared" si="438"/>
        <v>250000</v>
      </c>
      <c r="DC56" s="114">
        <f t="shared" si="438"/>
        <v>250000</v>
      </c>
      <c r="DF56" s="114">
        <f t="shared" ref="DF56:DK58" si="439">INDEX($J56:$CC56,MATCH(DF$4,$J$5:$CC$5,0))</f>
        <v>250000</v>
      </c>
      <c r="DG56" s="114">
        <f t="shared" si="439"/>
        <v>250000</v>
      </c>
      <c r="DH56" s="114">
        <f t="shared" si="439"/>
        <v>250000</v>
      </c>
      <c r="DI56" s="114">
        <f t="shared" si="439"/>
        <v>250000</v>
      </c>
      <c r="DJ56" s="114">
        <f t="shared" si="439"/>
        <v>250000</v>
      </c>
      <c r="DK56" s="114">
        <f t="shared" si="439"/>
        <v>250000</v>
      </c>
    </row>
    <row r="57" spans="2:115" outlineLevel="1">
      <c r="D57" t="s">
        <v>23</v>
      </c>
      <c r="E57" t="s">
        <v>147</v>
      </c>
      <c r="I57" s="9"/>
      <c r="J57" s="11">
        <f t="shared" ref="J57:AO57" si="440">IF(MONTH(J5)=1,J40,J40+I57)</f>
        <v>0</v>
      </c>
      <c r="K57" s="11">
        <f t="shared" si="440"/>
        <v>0</v>
      </c>
      <c r="L57" s="11">
        <f t="shared" si="440"/>
        <v>0</v>
      </c>
      <c r="M57" s="11">
        <f t="shared" si="440"/>
        <v>0</v>
      </c>
      <c r="N57" s="11">
        <f t="shared" si="440"/>
        <v>-15221.541666666668</v>
      </c>
      <c r="O57" s="11">
        <f t="shared" si="440"/>
        <v>-21314.083333333336</v>
      </c>
      <c r="P57" s="11">
        <f t="shared" si="440"/>
        <v>-27594.842391304352</v>
      </c>
      <c r="Q57" s="11">
        <f t="shared" si="440"/>
        <v>-30220.384057971016</v>
      </c>
      <c r="R57" s="11">
        <f t="shared" si="440"/>
        <v>-30945.925724637684</v>
      </c>
      <c r="S57" s="11">
        <f t="shared" si="440"/>
        <v>-29771.467391304344</v>
      </c>
      <c r="T57" s="11">
        <f t="shared" si="440"/>
        <v>-26697.009057970998</v>
      </c>
      <c r="U57" s="11">
        <f t="shared" si="440"/>
        <v>-18872.550724637666</v>
      </c>
      <c r="V57" s="11">
        <f t="shared" si="440"/>
        <v>9724.4583333333467</v>
      </c>
      <c r="W57" s="11">
        <f t="shared" si="440"/>
        <v>23011.416666666679</v>
      </c>
      <c r="X57" s="11">
        <f t="shared" si="440"/>
        <v>40114.208333333336</v>
      </c>
      <c r="Y57" s="11">
        <f t="shared" si="440"/>
        <v>60003.666666666672</v>
      </c>
      <c r="Z57" s="11">
        <f t="shared" si="440"/>
        <v>73811.041666666715</v>
      </c>
      <c r="AA57" s="11">
        <f t="shared" si="440"/>
        <v>93508.416666666701</v>
      </c>
      <c r="AB57" s="11">
        <f t="shared" si="440"/>
        <v>116879.12500000009</v>
      </c>
      <c r="AC57" s="11">
        <f t="shared" si="440"/>
        <v>147533.16666666672</v>
      </c>
      <c r="AD57" s="11">
        <f t="shared" si="440"/>
        <v>179960.54166666669</v>
      </c>
      <c r="AE57" s="11">
        <f t="shared" si="440"/>
        <v>216219.58333333326</v>
      </c>
      <c r="AF57" s="11">
        <f t="shared" si="440"/>
        <v>260791.125</v>
      </c>
      <c r="AG57" s="11">
        <f t="shared" si="440"/>
        <v>232976.37500000029</v>
      </c>
      <c r="AH57" s="11">
        <f t="shared" si="440"/>
        <v>52504.041666666737</v>
      </c>
      <c r="AI57" s="11">
        <f t="shared" si="440"/>
        <v>109868.91666666654</v>
      </c>
      <c r="AJ57" s="11">
        <f t="shared" si="440"/>
        <v>176876.29166666657</v>
      </c>
      <c r="AK57" s="11">
        <f t="shared" si="440"/>
        <v>246068.66666666628</v>
      </c>
      <c r="AL57" s="11">
        <f t="shared" si="440"/>
        <v>317446.0416666661</v>
      </c>
      <c r="AM57" s="11">
        <f t="shared" si="440"/>
        <v>390121.74999999919</v>
      </c>
      <c r="AN57" s="11">
        <f t="shared" si="440"/>
        <v>483539.12499999942</v>
      </c>
      <c r="AO57" s="11">
        <f t="shared" si="440"/>
        <v>578666.49999999942</v>
      </c>
      <c r="AP57" s="11">
        <f t="shared" ref="AP57:BU57" si="441">IF(MONTH(AP5)=1,AP40,AP40+AO57)</f>
        <v>675503.87499999953</v>
      </c>
      <c r="AQ57" s="11">
        <f t="shared" si="441"/>
        <v>773639.58333333302</v>
      </c>
      <c r="AR57" s="11">
        <f t="shared" si="441"/>
        <v>873073.62499999965</v>
      </c>
      <c r="AS57" s="11">
        <f t="shared" si="441"/>
        <v>736398.87500000023</v>
      </c>
      <c r="AT57" s="11">
        <f t="shared" si="441"/>
        <v>110390.70833333355</v>
      </c>
      <c r="AU57" s="11">
        <f t="shared" si="441"/>
        <v>221968.91666666666</v>
      </c>
      <c r="AV57" s="11">
        <f t="shared" si="441"/>
        <v>334734.62499999977</v>
      </c>
      <c r="AW57" s="11">
        <f t="shared" si="441"/>
        <v>448687.83333333308</v>
      </c>
      <c r="AX57" s="11">
        <f t="shared" si="441"/>
        <v>563828.54166666616</v>
      </c>
      <c r="AY57" s="11">
        <f t="shared" si="441"/>
        <v>680156.74999999953</v>
      </c>
      <c r="AZ57" s="11">
        <f t="shared" si="441"/>
        <v>797260.79166666605</v>
      </c>
      <c r="BA57" s="11">
        <f t="shared" si="441"/>
        <v>915140.66666666593</v>
      </c>
      <c r="BB57" s="11">
        <f t="shared" si="441"/>
        <v>1033796.3749999993</v>
      </c>
      <c r="BC57" s="11">
        <f t="shared" si="441"/>
        <v>1153227.9166666658</v>
      </c>
      <c r="BD57" s="11">
        <f t="shared" si="441"/>
        <v>1273435.2916666656</v>
      </c>
      <c r="BE57" s="11">
        <f t="shared" si="441"/>
        <v>1045231.9999999993</v>
      </c>
      <c r="BF57" s="11">
        <f t="shared" si="441"/>
        <v>120207.37499999971</v>
      </c>
      <c r="BG57" s="11">
        <f t="shared" si="441"/>
        <v>240414.74999999942</v>
      </c>
      <c r="BH57" s="11">
        <f t="shared" si="441"/>
        <v>360622.12499999913</v>
      </c>
      <c r="BI57" s="11">
        <f t="shared" si="441"/>
        <v>480829.49999999884</v>
      </c>
      <c r="BJ57" s="11">
        <f t="shared" si="441"/>
        <v>601036.8749999986</v>
      </c>
      <c r="BK57" s="11">
        <f t="shared" si="441"/>
        <v>721244.24999999837</v>
      </c>
      <c r="BL57" s="11">
        <f t="shared" si="441"/>
        <v>841451.62499999814</v>
      </c>
      <c r="BM57" s="11">
        <f t="shared" si="441"/>
        <v>961658.9999999979</v>
      </c>
      <c r="BN57" s="11">
        <f t="shared" si="441"/>
        <v>1081866.3749999977</v>
      </c>
      <c r="BO57" s="11">
        <f t="shared" si="441"/>
        <v>1202073.7499999974</v>
      </c>
      <c r="BP57" s="11">
        <f t="shared" si="441"/>
        <v>1322281.1249999972</v>
      </c>
      <c r="BQ57" s="11">
        <f t="shared" si="441"/>
        <v>1081866.3749999988</v>
      </c>
      <c r="BR57" s="11">
        <f t="shared" si="441"/>
        <v>120207.37499999971</v>
      </c>
      <c r="BS57" s="11">
        <f t="shared" si="441"/>
        <v>240414.74999999942</v>
      </c>
      <c r="BT57" s="11">
        <f t="shared" si="441"/>
        <v>360622.12499999913</v>
      </c>
      <c r="BU57" s="11">
        <f t="shared" si="441"/>
        <v>480829.49999999884</v>
      </c>
      <c r="BV57" s="11">
        <f t="shared" ref="BV57:CC57" si="442">IF(MONTH(BV5)=1,BV40,BV40+BU57)</f>
        <v>601036.8749999986</v>
      </c>
      <c r="BW57" s="11">
        <f t="shared" si="442"/>
        <v>721244.24999999837</v>
      </c>
      <c r="BX57" s="11">
        <f t="shared" si="442"/>
        <v>841451.62499999814</v>
      </c>
      <c r="BY57" s="11">
        <f t="shared" si="442"/>
        <v>961658.9999999979</v>
      </c>
      <c r="BZ57" s="11">
        <f t="shared" si="442"/>
        <v>1081866.3749999977</v>
      </c>
      <c r="CA57" s="11">
        <f t="shared" si="442"/>
        <v>1202073.7499999974</v>
      </c>
      <c r="CB57" s="11">
        <f t="shared" si="442"/>
        <v>1322281.1249999972</v>
      </c>
      <c r="CC57" s="11">
        <f t="shared" si="442"/>
        <v>1081866.3749999988</v>
      </c>
      <c r="CF57" s="114">
        <f t="shared" si="437"/>
        <v>0</v>
      </c>
      <c r="CG57" s="114">
        <f t="shared" si="438"/>
        <v>-21314.083333333336</v>
      </c>
      <c r="CH57" s="114">
        <f t="shared" si="438"/>
        <v>-30945.925724637684</v>
      </c>
      <c r="CI57" s="114">
        <f t="shared" si="438"/>
        <v>-18872.550724637666</v>
      </c>
      <c r="CJ57" s="114">
        <f t="shared" si="438"/>
        <v>40114.208333333336</v>
      </c>
      <c r="CK57" s="114">
        <f t="shared" si="438"/>
        <v>93508.416666666701</v>
      </c>
      <c r="CL57" s="114">
        <f t="shared" si="438"/>
        <v>179960.54166666669</v>
      </c>
      <c r="CM57" s="114">
        <f t="shared" si="438"/>
        <v>232976.37500000029</v>
      </c>
      <c r="CN57" s="114">
        <f t="shared" si="438"/>
        <v>176876.29166666657</v>
      </c>
      <c r="CO57" s="114">
        <f t="shared" si="438"/>
        <v>390121.74999999919</v>
      </c>
      <c r="CP57" s="114">
        <f t="shared" si="438"/>
        <v>675503.87499999953</v>
      </c>
      <c r="CQ57" s="114">
        <f t="shared" si="438"/>
        <v>736398.87500000023</v>
      </c>
      <c r="CR57" s="114">
        <f t="shared" si="438"/>
        <v>334734.62499999977</v>
      </c>
      <c r="CS57" s="114">
        <f t="shared" si="438"/>
        <v>680156.74999999953</v>
      </c>
      <c r="CT57" s="114">
        <f t="shared" si="438"/>
        <v>1033796.3749999993</v>
      </c>
      <c r="CU57" s="114">
        <f t="shared" si="438"/>
        <v>1045231.9999999993</v>
      </c>
      <c r="CV57" s="114">
        <f t="shared" si="438"/>
        <v>360622.12499999913</v>
      </c>
      <c r="CW57" s="114">
        <f t="shared" si="438"/>
        <v>721244.24999999837</v>
      </c>
      <c r="CX57" s="114">
        <f t="shared" si="438"/>
        <v>1081866.3749999977</v>
      </c>
      <c r="CY57" s="114">
        <f t="shared" si="438"/>
        <v>1081866.3749999988</v>
      </c>
      <c r="CZ57" s="114">
        <f t="shared" si="438"/>
        <v>360622.12499999913</v>
      </c>
      <c r="DA57" s="114">
        <f t="shared" si="438"/>
        <v>721244.24999999837</v>
      </c>
      <c r="DB57" s="114">
        <f t="shared" si="438"/>
        <v>1081866.3749999977</v>
      </c>
      <c r="DC57" s="114">
        <f t="shared" si="438"/>
        <v>1081866.3749999988</v>
      </c>
      <c r="DF57" s="114">
        <f t="shared" si="439"/>
        <v>-18872.550724637666</v>
      </c>
      <c r="DG57" s="114">
        <f t="shared" si="439"/>
        <v>232976.37500000029</v>
      </c>
      <c r="DH57" s="114">
        <f t="shared" si="439"/>
        <v>736398.87500000023</v>
      </c>
      <c r="DI57" s="114">
        <f t="shared" si="439"/>
        <v>1045231.9999999993</v>
      </c>
      <c r="DJ57" s="114">
        <f t="shared" si="439"/>
        <v>1081866.3749999988</v>
      </c>
      <c r="DK57" s="114">
        <f t="shared" si="439"/>
        <v>1081866.3749999988</v>
      </c>
    </row>
    <row r="58" spans="2:115" outlineLevel="1">
      <c r="D58" t="s">
        <v>147</v>
      </c>
      <c r="E58" t="s">
        <v>147</v>
      </c>
      <c r="J58" s="11">
        <f t="shared" ref="J58:AO58" si="443">IF(MONTH(J5)=1,I57+I58,I58)</f>
        <v>0</v>
      </c>
      <c r="K58" s="11">
        <f t="shared" si="443"/>
        <v>0</v>
      </c>
      <c r="L58" s="11">
        <f t="shared" si="443"/>
        <v>0</v>
      </c>
      <c r="M58" s="11">
        <f t="shared" si="443"/>
        <v>0</v>
      </c>
      <c r="N58" s="11">
        <f t="shared" si="443"/>
        <v>0</v>
      </c>
      <c r="O58" s="11">
        <f t="shared" si="443"/>
        <v>0</v>
      </c>
      <c r="P58" s="11">
        <f t="shared" si="443"/>
        <v>0</v>
      </c>
      <c r="Q58" s="11">
        <f t="shared" si="443"/>
        <v>0</v>
      </c>
      <c r="R58" s="11">
        <f t="shared" si="443"/>
        <v>0</v>
      </c>
      <c r="S58" s="11">
        <f t="shared" si="443"/>
        <v>0</v>
      </c>
      <c r="T58" s="11">
        <f t="shared" si="443"/>
        <v>0</v>
      </c>
      <c r="U58" s="11">
        <f t="shared" si="443"/>
        <v>0</v>
      </c>
      <c r="V58" s="11">
        <f t="shared" si="443"/>
        <v>-18872.550724637666</v>
      </c>
      <c r="W58" s="11">
        <f t="shared" si="443"/>
        <v>-18872.550724637666</v>
      </c>
      <c r="X58" s="11">
        <f t="shared" si="443"/>
        <v>-18872.550724637666</v>
      </c>
      <c r="Y58" s="11">
        <f t="shared" si="443"/>
        <v>-18872.550724637666</v>
      </c>
      <c r="Z58" s="11">
        <f t="shared" si="443"/>
        <v>-18872.550724637666</v>
      </c>
      <c r="AA58" s="11">
        <f t="shared" si="443"/>
        <v>-18872.550724637666</v>
      </c>
      <c r="AB58" s="11">
        <f t="shared" si="443"/>
        <v>-18872.550724637666</v>
      </c>
      <c r="AC58" s="11">
        <f t="shared" si="443"/>
        <v>-18872.550724637666</v>
      </c>
      <c r="AD58" s="11">
        <f t="shared" si="443"/>
        <v>-18872.550724637666</v>
      </c>
      <c r="AE58" s="11">
        <f t="shared" si="443"/>
        <v>-18872.550724637666</v>
      </c>
      <c r="AF58" s="11">
        <f t="shared" si="443"/>
        <v>-18872.550724637666</v>
      </c>
      <c r="AG58" s="11">
        <f t="shared" si="443"/>
        <v>-18872.550724637666</v>
      </c>
      <c r="AH58" s="11">
        <f t="shared" si="443"/>
        <v>214103.82427536263</v>
      </c>
      <c r="AI58" s="11">
        <f t="shared" si="443"/>
        <v>214103.82427536263</v>
      </c>
      <c r="AJ58" s="11">
        <f t="shared" si="443"/>
        <v>214103.82427536263</v>
      </c>
      <c r="AK58" s="11">
        <f t="shared" si="443"/>
        <v>214103.82427536263</v>
      </c>
      <c r="AL58" s="11">
        <f t="shared" si="443"/>
        <v>214103.82427536263</v>
      </c>
      <c r="AM58" s="11">
        <f t="shared" si="443"/>
        <v>214103.82427536263</v>
      </c>
      <c r="AN58" s="11">
        <f t="shared" si="443"/>
        <v>214103.82427536263</v>
      </c>
      <c r="AO58" s="11">
        <f t="shared" si="443"/>
        <v>214103.82427536263</v>
      </c>
      <c r="AP58" s="11">
        <f t="shared" ref="AP58:BU58" si="444">IF(MONTH(AP5)=1,AO57+AO58,AO58)</f>
        <v>214103.82427536263</v>
      </c>
      <c r="AQ58" s="11">
        <f t="shared" si="444"/>
        <v>214103.82427536263</v>
      </c>
      <c r="AR58" s="11">
        <f t="shared" si="444"/>
        <v>214103.82427536263</v>
      </c>
      <c r="AS58" s="11">
        <f t="shared" si="444"/>
        <v>214103.82427536263</v>
      </c>
      <c r="AT58" s="11">
        <f t="shared" si="444"/>
        <v>950502.69927536289</v>
      </c>
      <c r="AU58" s="11">
        <f t="shared" si="444"/>
        <v>950502.69927536289</v>
      </c>
      <c r="AV58" s="11">
        <f t="shared" si="444"/>
        <v>950502.69927536289</v>
      </c>
      <c r="AW58" s="11">
        <f t="shared" si="444"/>
        <v>950502.69927536289</v>
      </c>
      <c r="AX58" s="11">
        <f t="shared" si="444"/>
        <v>950502.69927536289</v>
      </c>
      <c r="AY58" s="11">
        <f t="shared" si="444"/>
        <v>950502.69927536289</v>
      </c>
      <c r="AZ58" s="11">
        <f t="shared" si="444"/>
        <v>950502.69927536289</v>
      </c>
      <c r="BA58" s="11">
        <f t="shared" si="444"/>
        <v>950502.69927536289</v>
      </c>
      <c r="BB58" s="11">
        <f t="shared" si="444"/>
        <v>950502.69927536289</v>
      </c>
      <c r="BC58" s="11">
        <f t="shared" si="444"/>
        <v>950502.69927536289</v>
      </c>
      <c r="BD58" s="11">
        <f t="shared" si="444"/>
        <v>950502.69927536289</v>
      </c>
      <c r="BE58" s="11">
        <f t="shared" si="444"/>
        <v>950502.69927536289</v>
      </c>
      <c r="BF58" s="11">
        <f t="shared" si="444"/>
        <v>1995734.6992753623</v>
      </c>
      <c r="BG58" s="11">
        <f t="shared" si="444"/>
        <v>1995734.6992753623</v>
      </c>
      <c r="BH58" s="11">
        <f t="shared" si="444"/>
        <v>1995734.6992753623</v>
      </c>
      <c r="BI58" s="11">
        <f t="shared" si="444"/>
        <v>1995734.6992753623</v>
      </c>
      <c r="BJ58" s="11">
        <f t="shared" si="444"/>
        <v>1995734.6992753623</v>
      </c>
      <c r="BK58" s="11">
        <f t="shared" si="444"/>
        <v>1995734.6992753623</v>
      </c>
      <c r="BL58" s="11">
        <f t="shared" si="444"/>
        <v>1995734.6992753623</v>
      </c>
      <c r="BM58" s="11">
        <f t="shared" si="444"/>
        <v>1995734.6992753623</v>
      </c>
      <c r="BN58" s="11">
        <f t="shared" si="444"/>
        <v>1995734.6992753623</v>
      </c>
      <c r="BO58" s="11">
        <f t="shared" si="444"/>
        <v>1995734.6992753623</v>
      </c>
      <c r="BP58" s="11">
        <f t="shared" si="444"/>
        <v>1995734.6992753623</v>
      </c>
      <c r="BQ58" s="11">
        <f t="shared" si="444"/>
        <v>1995734.6992753623</v>
      </c>
      <c r="BR58" s="11">
        <f t="shared" si="444"/>
        <v>3077601.0742753614</v>
      </c>
      <c r="BS58" s="11">
        <f t="shared" si="444"/>
        <v>3077601.0742753614</v>
      </c>
      <c r="BT58" s="11">
        <f t="shared" si="444"/>
        <v>3077601.0742753614</v>
      </c>
      <c r="BU58" s="11">
        <f t="shared" si="444"/>
        <v>3077601.0742753614</v>
      </c>
      <c r="BV58" s="11">
        <f t="shared" ref="BV58:CC58" si="445">IF(MONTH(BV5)=1,BU57+BU58,BU58)</f>
        <v>3077601.0742753614</v>
      </c>
      <c r="BW58" s="11">
        <f t="shared" si="445"/>
        <v>3077601.0742753614</v>
      </c>
      <c r="BX58" s="11">
        <f t="shared" si="445"/>
        <v>3077601.0742753614</v>
      </c>
      <c r="BY58" s="11">
        <f t="shared" si="445"/>
        <v>3077601.0742753614</v>
      </c>
      <c r="BZ58" s="11">
        <f t="shared" si="445"/>
        <v>3077601.0742753614</v>
      </c>
      <c r="CA58" s="11">
        <f t="shared" si="445"/>
        <v>3077601.0742753614</v>
      </c>
      <c r="CB58" s="11">
        <f t="shared" si="445"/>
        <v>3077601.0742753614</v>
      </c>
      <c r="CC58" s="11">
        <f t="shared" si="445"/>
        <v>3077601.0742753614</v>
      </c>
      <c r="CF58" s="114">
        <f t="shared" si="437"/>
        <v>0</v>
      </c>
      <c r="CG58" s="114">
        <f t="shared" si="438"/>
        <v>0</v>
      </c>
      <c r="CH58" s="114">
        <f t="shared" si="438"/>
        <v>0</v>
      </c>
      <c r="CI58" s="114">
        <f t="shared" si="438"/>
        <v>0</v>
      </c>
      <c r="CJ58" s="114">
        <f t="shared" si="438"/>
        <v>-18872.550724637666</v>
      </c>
      <c r="CK58" s="114">
        <f t="shared" si="438"/>
        <v>-18872.550724637666</v>
      </c>
      <c r="CL58" s="114">
        <f t="shared" si="438"/>
        <v>-18872.550724637666</v>
      </c>
      <c r="CM58" s="114">
        <f t="shared" si="438"/>
        <v>-18872.550724637666</v>
      </c>
      <c r="CN58" s="114">
        <f t="shared" si="438"/>
        <v>214103.82427536263</v>
      </c>
      <c r="CO58" s="114">
        <f t="shared" si="438"/>
        <v>214103.82427536263</v>
      </c>
      <c r="CP58" s="114">
        <f t="shared" si="438"/>
        <v>214103.82427536263</v>
      </c>
      <c r="CQ58" s="114">
        <f t="shared" si="438"/>
        <v>214103.82427536263</v>
      </c>
      <c r="CR58" s="114">
        <f t="shared" si="438"/>
        <v>950502.69927536289</v>
      </c>
      <c r="CS58" s="114">
        <f t="shared" si="438"/>
        <v>950502.69927536289</v>
      </c>
      <c r="CT58" s="114">
        <f t="shared" si="438"/>
        <v>950502.69927536289</v>
      </c>
      <c r="CU58" s="114">
        <f t="shared" si="438"/>
        <v>950502.69927536289</v>
      </c>
      <c r="CV58" s="114">
        <f t="shared" si="438"/>
        <v>1995734.6992753623</v>
      </c>
      <c r="CW58" s="114">
        <f t="shared" si="438"/>
        <v>1995734.6992753623</v>
      </c>
      <c r="CX58" s="114">
        <f t="shared" si="438"/>
        <v>1995734.6992753623</v>
      </c>
      <c r="CY58" s="114">
        <f t="shared" si="438"/>
        <v>1995734.6992753623</v>
      </c>
      <c r="CZ58" s="114">
        <f t="shared" si="438"/>
        <v>3077601.0742753614</v>
      </c>
      <c r="DA58" s="114">
        <f t="shared" si="438"/>
        <v>3077601.0742753614</v>
      </c>
      <c r="DB58" s="114">
        <f t="shared" si="438"/>
        <v>3077601.0742753614</v>
      </c>
      <c r="DC58" s="114">
        <f t="shared" si="438"/>
        <v>3077601.0742753614</v>
      </c>
      <c r="DF58" s="114">
        <f t="shared" si="439"/>
        <v>0</v>
      </c>
      <c r="DG58" s="114">
        <f t="shared" si="439"/>
        <v>-18872.550724637666</v>
      </c>
      <c r="DH58" s="114">
        <f t="shared" si="439"/>
        <v>214103.82427536263</v>
      </c>
      <c r="DI58" s="114">
        <f t="shared" si="439"/>
        <v>950502.69927536289</v>
      </c>
      <c r="DJ58" s="114">
        <f t="shared" si="439"/>
        <v>1995734.6992753623</v>
      </c>
      <c r="DK58" s="114">
        <f t="shared" si="439"/>
        <v>3077601.0742753614</v>
      </c>
    </row>
    <row r="60" spans="2:115">
      <c r="B60" s="5" t="s">
        <v>152</v>
      </c>
      <c r="C60" s="2"/>
      <c r="D60" s="2"/>
      <c r="E60" s="2"/>
      <c r="F60" s="2"/>
      <c r="G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F60" s="2"/>
      <c r="DG60" s="2"/>
      <c r="DH60" s="2"/>
      <c r="DI60" s="2"/>
      <c r="DJ60" s="2"/>
      <c r="DK60" s="2"/>
    </row>
    <row r="61" spans="2:115" outlineLevel="1">
      <c r="C61" s="7" t="s">
        <v>174</v>
      </c>
      <c r="J61" s="12">
        <f>J56</f>
        <v>0</v>
      </c>
      <c r="K61" s="12">
        <f>J84</f>
        <v>0</v>
      </c>
      <c r="L61" s="12">
        <f t="shared" ref="L61:BW61" si="446">K84</f>
        <v>0</v>
      </c>
      <c r="M61" s="12">
        <f t="shared" si="446"/>
        <v>0</v>
      </c>
      <c r="N61" s="12">
        <f t="shared" si="446"/>
        <v>0</v>
      </c>
      <c r="O61" s="12">
        <f t="shared" si="446"/>
        <v>234778.45833333334</v>
      </c>
      <c r="P61" s="12">
        <f t="shared" si="446"/>
        <v>228685.91666666669</v>
      </c>
      <c r="Q61" s="12">
        <f t="shared" si="446"/>
        <v>153613.85552536233</v>
      </c>
      <c r="R61" s="12">
        <f t="shared" si="446"/>
        <v>176775.55710193893</v>
      </c>
      <c r="S61" s="12">
        <f t="shared" si="446"/>
        <v>135068.76571680378</v>
      </c>
      <c r="T61" s="12">
        <f t="shared" si="446"/>
        <v>136893.28345329029</v>
      </c>
      <c r="U61" s="12">
        <f t="shared" si="446"/>
        <v>104698.40197806506</v>
      </c>
      <c r="V61" s="12">
        <f t="shared" si="446"/>
        <v>109534.99966950653</v>
      </c>
      <c r="W61" s="12">
        <f t="shared" si="446"/>
        <v>112063.91689923625</v>
      </c>
      <c r="X61" s="12">
        <f t="shared" si="446"/>
        <v>134026.37157265964</v>
      </c>
      <c r="Y61" s="12">
        <f t="shared" si="446"/>
        <v>114417.36295779484</v>
      </c>
      <c r="Z61" s="12">
        <f t="shared" si="446"/>
        <v>140166.55147130834</v>
      </c>
      <c r="AA61" s="12">
        <f t="shared" si="446"/>
        <v>101746.51002986697</v>
      </c>
      <c r="AB61" s="12">
        <f t="shared" si="446"/>
        <v>139403.799556894</v>
      </c>
      <c r="AC61" s="12">
        <f t="shared" si="446"/>
        <v>126336.65338572285</v>
      </c>
      <c r="AD61" s="12">
        <f t="shared" si="446"/>
        <v>163057.07517626346</v>
      </c>
      <c r="AE61" s="12">
        <f t="shared" si="446"/>
        <v>217782.95006365082</v>
      </c>
      <c r="AF61" s="12">
        <f t="shared" si="446"/>
        <v>144536.353047885</v>
      </c>
      <c r="AG61" s="12">
        <f t="shared" si="446"/>
        <v>192811.75732716441</v>
      </c>
      <c r="AH61" s="12">
        <f t="shared" si="446"/>
        <v>181869.73356590339</v>
      </c>
      <c r="AI61" s="12">
        <f t="shared" si="446"/>
        <v>248116.29049157928</v>
      </c>
      <c r="AJ61" s="12">
        <f t="shared" si="446"/>
        <v>156147.92343076831</v>
      </c>
      <c r="AK61" s="12">
        <f t="shared" si="446"/>
        <v>216426.63424157913</v>
      </c>
      <c r="AL61" s="12">
        <f t="shared" si="446"/>
        <v>274317.38491725456</v>
      </c>
      <c r="AM61" s="12">
        <f t="shared" si="446"/>
        <v>354569.86295779509</v>
      </c>
      <c r="AN61" s="12">
        <f t="shared" si="446"/>
        <v>219669.72202311017</v>
      </c>
      <c r="AO61" s="12">
        <f t="shared" si="446"/>
        <v>319833.916054642</v>
      </c>
      <c r="AP61" s="12">
        <f t="shared" si="446"/>
        <v>402159.50496229972</v>
      </c>
      <c r="AQ61" s="12">
        <f t="shared" si="446"/>
        <v>522134.94707941695</v>
      </c>
      <c r="AR61" s="12">
        <f t="shared" si="446"/>
        <v>598258.7181379759</v>
      </c>
      <c r="AS61" s="12">
        <f t="shared" si="446"/>
        <v>629312.05772130913</v>
      </c>
      <c r="AT61" s="12">
        <f t="shared" si="446"/>
        <v>754781.64927536261</v>
      </c>
      <c r="AU61" s="12">
        <f t="shared" si="446"/>
        <v>815395.99736094871</v>
      </c>
      <c r="AV61" s="12">
        <f t="shared" si="446"/>
        <v>699229.7339600483</v>
      </c>
      <c r="AW61" s="12">
        <f t="shared" si="446"/>
        <v>805605.58823932719</v>
      </c>
      <c r="AX61" s="12">
        <f t="shared" si="446"/>
        <v>919316.83103212016</v>
      </c>
      <c r="AY61" s="12">
        <f t="shared" si="446"/>
        <v>1042537.712338426</v>
      </c>
      <c r="AZ61" s="12">
        <f t="shared" si="446"/>
        <v>1151292.7529915792</v>
      </c>
      <c r="BA61" s="12">
        <f t="shared" si="446"/>
        <v>1273580.5016402276</v>
      </c>
      <c r="BB61" s="12">
        <f t="shared" si="446"/>
        <v>1385065.3645343718</v>
      </c>
      <c r="BC61" s="12">
        <f t="shared" si="446"/>
        <v>1519434.5708406779</v>
      </c>
      <c r="BD61" s="12">
        <f t="shared" si="446"/>
        <v>1630219.4538924794</v>
      </c>
      <c r="BE61" s="12">
        <f t="shared" si="446"/>
        <v>1761473.5032731097</v>
      </c>
      <c r="BF61" s="12">
        <f t="shared" si="446"/>
        <v>1882565.3130704069</v>
      </c>
      <c r="BG61" s="12">
        <f t="shared" si="446"/>
        <v>2015610.7999510374</v>
      </c>
      <c r="BH61" s="12">
        <f t="shared" si="446"/>
        <v>1780587.3076650016</v>
      </c>
      <c r="BI61" s="12">
        <f t="shared" si="446"/>
        <v>1927037.9716289656</v>
      </c>
      <c r="BJ61" s="12">
        <f t="shared" si="446"/>
        <v>2010800.0939262623</v>
      </c>
      <c r="BK61" s="12">
        <f t="shared" si="446"/>
        <v>2131897.8412235593</v>
      </c>
      <c r="BL61" s="12">
        <f t="shared" si="446"/>
        <v>2248723.4531041896</v>
      </c>
      <c r="BM61" s="12">
        <f t="shared" si="446"/>
        <v>2362374.2524848199</v>
      </c>
      <c r="BN61" s="12">
        <f t="shared" si="446"/>
        <v>2508824.9164487831</v>
      </c>
      <c r="BO61" s="12">
        <f t="shared" si="446"/>
        <v>2625650.5283294138</v>
      </c>
      <c r="BP61" s="12">
        <f t="shared" si="446"/>
        <v>2713678.8485433776</v>
      </c>
      <c r="BQ61" s="12">
        <f t="shared" si="446"/>
        <v>2877996.3875073413</v>
      </c>
      <c r="BR61" s="12">
        <f t="shared" si="446"/>
        <v>2961758.5098046381</v>
      </c>
      <c r="BS61" s="12">
        <f t="shared" si="446"/>
        <v>3106568.1112686018</v>
      </c>
      <c r="BT61" s="12">
        <f t="shared" si="446"/>
        <v>2862771.5981492344</v>
      </c>
      <c r="BU61" s="12">
        <f t="shared" si="446"/>
        <v>2960202.5225298642</v>
      </c>
      <c r="BV61" s="12">
        <f t="shared" si="446"/>
        <v>3099161.2073271614</v>
      </c>
      <c r="BW61" s="12">
        <f t="shared" si="446"/>
        <v>3215986.8192077922</v>
      </c>
      <c r="BX61" s="12">
        <f t="shared" ref="BX61:CC61" si="447">BW84</f>
        <v>3345593.868588422</v>
      </c>
      <c r="BY61" s="12">
        <f t="shared" si="447"/>
        <v>3492044.5325523857</v>
      </c>
      <c r="BZ61" s="12">
        <f t="shared" si="447"/>
        <v>3575806.6548496825</v>
      </c>
      <c r="CA61" s="12">
        <f t="shared" si="447"/>
        <v>3679037.5271469792</v>
      </c>
      <c r="CB61" s="12">
        <f t="shared" si="447"/>
        <v>3813730.01402761</v>
      </c>
      <c r="CC61" s="12">
        <f t="shared" si="447"/>
        <v>3911160.9384082402</v>
      </c>
      <c r="CF61" s="12">
        <f>$J$61</f>
        <v>0</v>
      </c>
      <c r="CG61" s="12">
        <f>CF84</f>
        <v>0</v>
      </c>
      <c r="CH61" s="12">
        <f t="shared" ref="CH61:DC61" si="448">CG84</f>
        <v>228685.91666666666</v>
      </c>
      <c r="CI61" s="12">
        <f t="shared" si="448"/>
        <v>135068.76571680375</v>
      </c>
      <c r="CJ61" s="12">
        <f t="shared" si="448"/>
        <v>109534.99966950648</v>
      </c>
      <c r="CK61" s="12">
        <f t="shared" si="448"/>
        <v>114417.36295779477</v>
      </c>
      <c r="CL61" s="12">
        <f t="shared" si="448"/>
        <v>139403.79955689394</v>
      </c>
      <c r="CM61" s="12">
        <f t="shared" si="448"/>
        <v>217782.95006365076</v>
      </c>
      <c r="CN61" s="12">
        <f t="shared" si="448"/>
        <v>181869.73356590333</v>
      </c>
      <c r="CO61" s="12">
        <f t="shared" si="448"/>
        <v>216426.63424157904</v>
      </c>
      <c r="CP61" s="12">
        <f t="shared" si="448"/>
        <v>219669.72202311011</v>
      </c>
      <c r="CQ61" s="12">
        <f t="shared" si="448"/>
        <v>522134.94707941695</v>
      </c>
      <c r="CR61" s="12">
        <f t="shared" si="448"/>
        <v>754781.64927536261</v>
      </c>
      <c r="CS61" s="12">
        <f t="shared" si="448"/>
        <v>805605.58823932707</v>
      </c>
      <c r="CT61" s="12">
        <f t="shared" si="448"/>
        <v>1151292.752991579</v>
      </c>
      <c r="CU61" s="12">
        <f t="shared" si="448"/>
        <v>1519434.5708406777</v>
      </c>
      <c r="CV61" s="12">
        <f t="shared" si="448"/>
        <v>1882565.3130704067</v>
      </c>
      <c r="CW61" s="12">
        <f t="shared" si="448"/>
        <v>1927037.9716289653</v>
      </c>
      <c r="CX61" s="12">
        <f t="shared" si="448"/>
        <v>2248723.4531041896</v>
      </c>
      <c r="CY61" s="12">
        <f t="shared" si="448"/>
        <v>2625650.5283294143</v>
      </c>
      <c r="CZ61" s="12">
        <f t="shared" si="448"/>
        <v>2961758.5098046386</v>
      </c>
      <c r="DA61" s="12">
        <f t="shared" si="448"/>
        <v>2960202.5225298647</v>
      </c>
      <c r="DB61" s="12">
        <f t="shared" si="448"/>
        <v>3345593.8685884224</v>
      </c>
      <c r="DC61" s="12">
        <f t="shared" si="448"/>
        <v>3679037.5271469802</v>
      </c>
      <c r="DF61" s="12">
        <f>$J$61</f>
        <v>0</v>
      </c>
      <c r="DG61" s="12">
        <f>DF84</f>
        <v>109534.99966950651</v>
      </c>
      <c r="DH61" s="12">
        <f t="shared" ref="DH61:DK61" si="449">DG84</f>
        <v>181869.73356590336</v>
      </c>
      <c r="DI61" s="12">
        <f t="shared" si="449"/>
        <v>754781.64927536261</v>
      </c>
      <c r="DJ61" s="12">
        <f t="shared" si="449"/>
        <v>1882565.3130704067</v>
      </c>
      <c r="DK61" s="12">
        <f t="shared" si="449"/>
        <v>2961758.5098046386</v>
      </c>
    </row>
    <row r="62" spans="2:115" outlineLevel="1"/>
    <row r="63" spans="2:115" outlineLevel="1">
      <c r="C63" s="7" t="s">
        <v>173</v>
      </c>
      <c r="J63" s="12">
        <f>SUM(J64:J74)</f>
        <v>0</v>
      </c>
      <c r="K63" s="12">
        <f t="shared" ref="K63:BV63" si="450">SUM(K64:K74)</f>
        <v>0</v>
      </c>
      <c r="L63" s="12">
        <f t="shared" si="450"/>
        <v>0</v>
      </c>
      <c r="M63" s="12">
        <f t="shared" si="450"/>
        <v>0</v>
      </c>
      <c r="N63" s="12">
        <f t="shared" si="450"/>
        <v>-15221.541666666668</v>
      </c>
      <c r="O63" s="12">
        <f t="shared" si="450"/>
        <v>-6092.541666666667</v>
      </c>
      <c r="P63" s="12">
        <f t="shared" si="450"/>
        <v>-75072.061141304352</v>
      </c>
      <c r="Q63" s="12">
        <f t="shared" si="450"/>
        <v>23161.70157657659</v>
      </c>
      <c r="R63" s="12">
        <f t="shared" si="450"/>
        <v>-41706.791385135133</v>
      </c>
      <c r="S63" s="12">
        <f t="shared" si="450"/>
        <v>1824.5177364865012</v>
      </c>
      <c r="T63" s="12">
        <f t="shared" si="450"/>
        <v>-32194.881475225244</v>
      </c>
      <c r="U63" s="12">
        <f t="shared" si="450"/>
        <v>4836.597691441475</v>
      </c>
      <c r="V63" s="12">
        <f t="shared" si="450"/>
        <v>2528.9172297297155</v>
      </c>
      <c r="W63" s="12">
        <f t="shared" si="450"/>
        <v>21962.454673423377</v>
      </c>
      <c r="X63" s="12">
        <f t="shared" si="450"/>
        <v>-19609.008614864797</v>
      </c>
      <c r="Y63" s="12">
        <f t="shared" si="450"/>
        <v>25749.188513513498</v>
      </c>
      <c r="Z63" s="12">
        <f t="shared" si="450"/>
        <v>-38420.041441441361</v>
      </c>
      <c r="AA63" s="12">
        <f t="shared" si="450"/>
        <v>37657.289527027038</v>
      </c>
      <c r="AB63" s="12">
        <f t="shared" si="450"/>
        <v>-13067.146171171145</v>
      </c>
      <c r="AC63" s="12">
        <f t="shared" si="450"/>
        <v>36720.421790540597</v>
      </c>
      <c r="AD63" s="12">
        <f t="shared" si="450"/>
        <v>54725.874887387363</v>
      </c>
      <c r="AE63" s="12">
        <f t="shared" si="450"/>
        <v>-73246.597015765816</v>
      </c>
      <c r="AF63" s="12">
        <f t="shared" si="450"/>
        <v>48275.404279279399</v>
      </c>
      <c r="AG63" s="12">
        <f t="shared" si="450"/>
        <v>-10942.023761261036</v>
      </c>
      <c r="AH63" s="12">
        <f t="shared" si="450"/>
        <v>66246.55692567589</v>
      </c>
      <c r="AI63" s="12">
        <f t="shared" si="450"/>
        <v>-91968.367060810982</v>
      </c>
      <c r="AJ63" s="12">
        <f t="shared" si="450"/>
        <v>60278.710810810822</v>
      </c>
      <c r="AK63" s="12">
        <f t="shared" si="450"/>
        <v>57890.750675675459</v>
      </c>
      <c r="AL63" s="12">
        <f t="shared" si="450"/>
        <v>80252.478040540518</v>
      </c>
      <c r="AM63" s="12">
        <f t="shared" si="450"/>
        <v>-134900.14093468493</v>
      </c>
      <c r="AN63" s="12">
        <f t="shared" si="450"/>
        <v>100164.19403153184</v>
      </c>
      <c r="AO63" s="12">
        <f t="shared" si="450"/>
        <v>82325.588907657686</v>
      </c>
      <c r="AP63" s="12">
        <f t="shared" si="450"/>
        <v>119975.44211711726</v>
      </c>
      <c r="AQ63" s="12">
        <f t="shared" si="450"/>
        <v>76123.771058558908</v>
      </c>
      <c r="AR63" s="12">
        <f t="shared" si="450"/>
        <v>31053.339583333291</v>
      </c>
      <c r="AS63" s="12">
        <f t="shared" si="450"/>
        <v>125469.59155405348</v>
      </c>
      <c r="AT63" s="12">
        <f t="shared" si="450"/>
        <v>60614.34808558604</v>
      </c>
      <c r="AU63" s="12">
        <f t="shared" si="450"/>
        <v>-116166.26340090038</v>
      </c>
      <c r="AV63" s="12">
        <f t="shared" si="450"/>
        <v>106375.85427927886</v>
      </c>
      <c r="AW63" s="12">
        <f t="shared" si="450"/>
        <v>113711.24279279292</v>
      </c>
      <c r="AX63" s="12">
        <f t="shared" si="450"/>
        <v>123220.88130630585</v>
      </c>
      <c r="AY63" s="12">
        <f t="shared" si="450"/>
        <v>108755.04065315316</v>
      </c>
      <c r="AZ63" s="12">
        <f t="shared" si="450"/>
        <v>122287.74864864838</v>
      </c>
      <c r="BA63" s="12">
        <f t="shared" si="450"/>
        <v>111484.86289414413</v>
      </c>
      <c r="BB63" s="12">
        <f t="shared" si="450"/>
        <v>134369.20630630624</v>
      </c>
      <c r="BC63" s="12">
        <f t="shared" si="450"/>
        <v>110784.88305180141</v>
      </c>
      <c r="BD63" s="12">
        <f t="shared" si="450"/>
        <v>131254.04938063025</v>
      </c>
      <c r="BE63" s="12">
        <f t="shared" si="450"/>
        <v>121091.80979729717</v>
      </c>
      <c r="BF63" s="12">
        <f t="shared" si="450"/>
        <v>133045.48688063037</v>
      </c>
      <c r="BG63" s="12">
        <f t="shared" si="450"/>
        <v>-235023.49228603567</v>
      </c>
      <c r="BH63" s="12">
        <f t="shared" si="450"/>
        <v>146450.66396396392</v>
      </c>
      <c r="BI63" s="12">
        <f t="shared" si="450"/>
        <v>83762.122297296708</v>
      </c>
      <c r="BJ63" s="12">
        <f t="shared" si="450"/>
        <v>121097.74729729694</v>
      </c>
      <c r="BK63" s="12">
        <f t="shared" si="450"/>
        <v>116825.61188063037</v>
      </c>
      <c r="BL63" s="12">
        <f t="shared" si="450"/>
        <v>113650.79938063049</v>
      </c>
      <c r="BM63" s="12">
        <f t="shared" si="450"/>
        <v>146450.66396396345</v>
      </c>
      <c r="BN63" s="12">
        <f t="shared" si="450"/>
        <v>116825.6118806306</v>
      </c>
      <c r="BO63" s="12">
        <f t="shared" si="450"/>
        <v>88028.32021396351</v>
      </c>
      <c r="BP63" s="12">
        <f t="shared" si="450"/>
        <v>164317.53896396369</v>
      </c>
      <c r="BQ63" s="12">
        <f t="shared" si="450"/>
        <v>83762.122297296941</v>
      </c>
      <c r="BR63" s="12">
        <f t="shared" si="450"/>
        <v>144809.60146396369</v>
      </c>
      <c r="BS63" s="12">
        <f t="shared" si="450"/>
        <v>-243796.51311936748</v>
      </c>
      <c r="BT63" s="12">
        <f t="shared" si="450"/>
        <v>97430.924380629731</v>
      </c>
      <c r="BU63" s="12">
        <f t="shared" si="450"/>
        <v>138958.68479729741</v>
      </c>
      <c r="BV63" s="12">
        <f t="shared" si="450"/>
        <v>116825.6118806306</v>
      </c>
      <c r="BW63" s="12">
        <f t="shared" ref="BW63:CC63" si="451">SUM(BW64:BW74)</f>
        <v>129607.04938062979</v>
      </c>
      <c r="BX63" s="12">
        <f t="shared" si="451"/>
        <v>146450.66396396392</v>
      </c>
      <c r="BY63" s="12">
        <f t="shared" si="451"/>
        <v>83762.122297296941</v>
      </c>
      <c r="BZ63" s="12">
        <f t="shared" si="451"/>
        <v>103230.87229729694</v>
      </c>
      <c r="CA63" s="12">
        <f t="shared" si="451"/>
        <v>134692.48688063066</v>
      </c>
      <c r="CB63" s="12">
        <f t="shared" si="451"/>
        <v>97430.924380630197</v>
      </c>
      <c r="CC63" s="12">
        <f t="shared" si="451"/>
        <v>945000.95563063025</v>
      </c>
      <c r="CF63" s="12">
        <f t="shared" ref="CF63:DC63" si="452">SUM(CF64:CF74)</f>
        <v>0</v>
      </c>
      <c r="CG63" s="12">
        <f t="shared" si="452"/>
        <v>-21314.083333333336</v>
      </c>
      <c r="CH63" s="12">
        <f t="shared" si="452"/>
        <v>-93617.150949862902</v>
      </c>
      <c r="CI63" s="12">
        <f t="shared" si="452"/>
        <v>-25533.766047297271</v>
      </c>
      <c r="CJ63" s="12">
        <f t="shared" si="452"/>
        <v>4882.3632882882957</v>
      </c>
      <c r="CK63" s="12">
        <f t="shared" si="452"/>
        <v>24986.436599099179</v>
      </c>
      <c r="CL63" s="12">
        <f t="shared" si="452"/>
        <v>78379.150506756821</v>
      </c>
      <c r="CM63" s="12">
        <f t="shared" si="452"/>
        <v>-35913.216497747431</v>
      </c>
      <c r="CN63" s="12">
        <f t="shared" si="452"/>
        <v>34556.900675675715</v>
      </c>
      <c r="CO63" s="12">
        <f t="shared" si="452"/>
        <v>3243.0877815310669</v>
      </c>
      <c r="CP63" s="12">
        <f t="shared" si="452"/>
        <v>302465.22505630681</v>
      </c>
      <c r="CQ63" s="12">
        <f t="shared" si="452"/>
        <v>232646.70219594566</v>
      </c>
      <c r="CR63" s="12">
        <f t="shared" si="452"/>
        <v>50823.938963964523</v>
      </c>
      <c r="CS63" s="12">
        <f t="shared" si="452"/>
        <v>345687.16475225193</v>
      </c>
      <c r="CT63" s="12">
        <f t="shared" si="452"/>
        <v>368141.81784909876</v>
      </c>
      <c r="CU63" s="12">
        <f t="shared" si="452"/>
        <v>363130.74222972884</v>
      </c>
      <c r="CV63" s="12">
        <f t="shared" si="452"/>
        <v>44472.658558558614</v>
      </c>
      <c r="CW63" s="12">
        <f t="shared" si="452"/>
        <v>321685.48147522402</v>
      </c>
      <c r="CX63" s="12">
        <f t="shared" si="452"/>
        <v>376927.07522522454</v>
      </c>
      <c r="CY63" s="12">
        <f t="shared" si="452"/>
        <v>336107.98147522414</v>
      </c>
      <c r="CZ63" s="12">
        <f t="shared" si="452"/>
        <v>-1555.9872747740592</v>
      </c>
      <c r="DA63" s="12">
        <f t="shared" si="452"/>
        <v>385391.3460585578</v>
      </c>
      <c r="DB63" s="12">
        <f t="shared" si="452"/>
        <v>333443.6585585578</v>
      </c>
      <c r="DC63" s="12">
        <f t="shared" si="452"/>
        <v>1177124.366891891</v>
      </c>
      <c r="DF63" s="12">
        <f t="shared" ref="DF63:DK63" si="453">SUM(DF64:DF74)</f>
        <v>-140465.00033049349</v>
      </c>
      <c r="DG63" s="12">
        <f t="shared" si="453"/>
        <v>72334.73389639685</v>
      </c>
      <c r="DH63" s="12">
        <f t="shared" si="453"/>
        <v>572911.91570945922</v>
      </c>
      <c r="DI63" s="12">
        <f t="shared" si="453"/>
        <v>1127783.6637950439</v>
      </c>
      <c r="DJ63" s="12">
        <f t="shared" si="453"/>
        <v>1079193.1967342319</v>
      </c>
      <c r="DK63" s="12">
        <f t="shared" si="453"/>
        <v>1894403.3842342331</v>
      </c>
    </row>
    <row r="64" spans="2:115" outlineLevel="1">
      <c r="D64" t="s">
        <v>23</v>
      </c>
      <c r="J64" s="114">
        <f t="shared" ref="J64:AO64" si="454">J40</f>
        <v>0</v>
      </c>
      <c r="K64" s="114">
        <f t="shared" si="454"/>
        <v>0</v>
      </c>
      <c r="L64" s="114">
        <f t="shared" si="454"/>
        <v>0</v>
      </c>
      <c r="M64" s="114">
        <f t="shared" si="454"/>
        <v>0</v>
      </c>
      <c r="N64" s="114">
        <f t="shared" si="454"/>
        <v>-15221.541666666668</v>
      </c>
      <c r="O64" s="114">
        <f t="shared" si="454"/>
        <v>-6092.541666666667</v>
      </c>
      <c r="P64" s="114">
        <f t="shared" si="454"/>
        <v>-6280.759057971014</v>
      </c>
      <c r="Q64" s="114">
        <f t="shared" si="454"/>
        <v>-2625.5416666666633</v>
      </c>
      <c r="R64" s="114">
        <f t="shared" si="454"/>
        <v>-725.54166666666697</v>
      </c>
      <c r="S64" s="114">
        <f t="shared" si="454"/>
        <v>1174.4583333333403</v>
      </c>
      <c r="T64" s="114">
        <f t="shared" si="454"/>
        <v>3074.4583333333467</v>
      </c>
      <c r="U64" s="114">
        <f t="shared" si="454"/>
        <v>7824.458333333333</v>
      </c>
      <c r="V64" s="114">
        <f t="shared" si="454"/>
        <v>9724.4583333333467</v>
      </c>
      <c r="W64" s="114">
        <f t="shared" si="454"/>
        <v>13286.958333333332</v>
      </c>
      <c r="X64" s="114">
        <f t="shared" si="454"/>
        <v>17102.791666666657</v>
      </c>
      <c r="Y64" s="114">
        <f t="shared" si="454"/>
        <v>19889.458333333332</v>
      </c>
      <c r="Z64" s="114">
        <f t="shared" si="454"/>
        <v>13807.375000000036</v>
      </c>
      <c r="AA64" s="114">
        <f t="shared" si="454"/>
        <v>19697.374999999982</v>
      </c>
      <c r="AB64" s="114">
        <f t="shared" si="454"/>
        <v>23370.708333333387</v>
      </c>
      <c r="AC64" s="114">
        <f t="shared" si="454"/>
        <v>30654.041666666628</v>
      </c>
      <c r="AD64" s="114">
        <f t="shared" si="454"/>
        <v>32427.374999999978</v>
      </c>
      <c r="AE64" s="114">
        <f t="shared" si="454"/>
        <v>36259.04166666657</v>
      </c>
      <c r="AF64" s="114">
        <f t="shared" si="454"/>
        <v>44571.541666666737</v>
      </c>
      <c r="AG64" s="114">
        <f t="shared" si="454"/>
        <v>-27814.749999999724</v>
      </c>
      <c r="AH64" s="114">
        <f t="shared" si="454"/>
        <v>52504.041666666737</v>
      </c>
      <c r="AI64" s="114">
        <f t="shared" si="454"/>
        <v>57364.874999999811</v>
      </c>
      <c r="AJ64" s="114">
        <f t="shared" si="454"/>
        <v>67007.375000000029</v>
      </c>
      <c r="AK64" s="114">
        <f t="shared" si="454"/>
        <v>69192.374999999709</v>
      </c>
      <c r="AL64" s="114">
        <f t="shared" si="454"/>
        <v>71377.374999999811</v>
      </c>
      <c r="AM64" s="114">
        <f t="shared" si="454"/>
        <v>72675.70833333311</v>
      </c>
      <c r="AN64" s="114">
        <f t="shared" si="454"/>
        <v>93417.375000000262</v>
      </c>
      <c r="AO64" s="114">
        <f t="shared" si="454"/>
        <v>95127.375000000029</v>
      </c>
      <c r="AP64" s="114">
        <f t="shared" ref="AP64:BU64" si="455">AP40</f>
        <v>96837.375000000146</v>
      </c>
      <c r="AQ64" s="114">
        <f t="shared" si="455"/>
        <v>98135.708333333445</v>
      </c>
      <c r="AR64" s="114">
        <f t="shared" si="455"/>
        <v>99434.041666666628</v>
      </c>
      <c r="AS64" s="114">
        <f t="shared" si="455"/>
        <v>-136674.74999999948</v>
      </c>
      <c r="AT64" s="114">
        <f t="shared" si="455"/>
        <v>110390.70833333355</v>
      </c>
      <c r="AU64" s="114">
        <f t="shared" si="455"/>
        <v>111578.20833333311</v>
      </c>
      <c r="AV64" s="114">
        <f t="shared" si="455"/>
        <v>112765.70833333311</v>
      </c>
      <c r="AW64" s="114">
        <f t="shared" si="455"/>
        <v>113953.20833333333</v>
      </c>
      <c r="AX64" s="114">
        <f t="shared" si="455"/>
        <v>115140.70833333311</v>
      </c>
      <c r="AY64" s="114">
        <f t="shared" si="455"/>
        <v>116328.20833333333</v>
      </c>
      <c r="AZ64" s="114">
        <f t="shared" si="455"/>
        <v>117104.04166666651</v>
      </c>
      <c r="BA64" s="114">
        <f t="shared" si="455"/>
        <v>117879.87499999993</v>
      </c>
      <c r="BB64" s="114">
        <f t="shared" si="455"/>
        <v>118655.70833333333</v>
      </c>
      <c r="BC64" s="114">
        <f t="shared" si="455"/>
        <v>119431.54166666651</v>
      </c>
      <c r="BD64" s="114">
        <f t="shared" si="455"/>
        <v>120207.37499999971</v>
      </c>
      <c r="BE64" s="114">
        <f t="shared" si="455"/>
        <v>-228203.29166666622</v>
      </c>
      <c r="BF64" s="114">
        <f t="shared" si="455"/>
        <v>120207.37499999971</v>
      </c>
      <c r="BG64" s="114">
        <f t="shared" si="455"/>
        <v>120207.37499999971</v>
      </c>
      <c r="BH64" s="114">
        <f t="shared" si="455"/>
        <v>120207.37499999971</v>
      </c>
      <c r="BI64" s="114">
        <f t="shared" si="455"/>
        <v>120207.37499999971</v>
      </c>
      <c r="BJ64" s="114">
        <f t="shared" si="455"/>
        <v>120207.37499999971</v>
      </c>
      <c r="BK64" s="114">
        <f t="shared" si="455"/>
        <v>120207.37499999971</v>
      </c>
      <c r="BL64" s="114">
        <f t="shared" si="455"/>
        <v>120207.37499999971</v>
      </c>
      <c r="BM64" s="114">
        <f t="shared" si="455"/>
        <v>120207.37499999971</v>
      </c>
      <c r="BN64" s="114">
        <f t="shared" si="455"/>
        <v>120207.37499999971</v>
      </c>
      <c r="BO64" s="114">
        <f t="shared" si="455"/>
        <v>120207.37499999971</v>
      </c>
      <c r="BP64" s="114">
        <f t="shared" si="455"/>
        <v>120207.37499999971</v>
      </c>
      <c r="BQ64" s="114">
        <f t="shared" si="455"/>
        <v>-240414.74999999843</v>
      </c>
      <c r="BR64" s="114">
        <f t="shared" si="455"/>
        <v>120207.37499999971</v>
      </c>
      <c r="BS64" s="114">
        <f t="shared" si="455"/>
        <v>120207.37499999971</v>
      </c>
      <c r="BT64" s="114">
        <f t="shared" si="455"/>
        <v>120207.37499999971</v>
      </c>
      <c r="BU64" s="114">
        <f t="shared" si="455"/>
        <v>120207.37499999971</v>
      </c>
      <c r="BV64" s="114">
        <f t="shared" ref="BV64:CC64" si="456">BV40</f>
        <v>120207.37499999971</v>
      </c>
      <c r="BW64" s="114">
        <f t="shared" si="456"/>
        <v>120207.37499999971</v>
      </c>
      <c r="BX64" s="114">
        <f t="shared" si="456"/>
        <v>120207.37499999971</v>
      </c>
      <c r="BY64" s="114">
        <f t="shared" si="456"/>
        <v>120207.37499999971</v>
      </c>
      <c r="BZ64" s="114">
        <f t="shared" si="456"/>
        <v>120207.37499999971</v>
      </c>
      <c r="CA64" s="114">
        <f t="shared" si="456"/>
        <v>120207.37499999971</v>
      </c>
      <c r="CB64" s="114">
        <f t="shared" si="456"/>
        <v>120207.37499999971</v>
      </c>
      <c r="CC64" s="114">
        <f t="shared" si="456"/>
        <v>-240414.74999999843</v>
      </c>
      <c r="CF64" s="11">
        <f t="shared" ref="CF64:DC64" si="457">SUMIFS($J64:$CC64,$J$5:$CC$5,"&gt;=" &amp; EOMONTH(CF$4,-2),$J$5:$CC$5,"&lt;=" &amp; CF$4)</f>
        <v>0</v>
      </c>
      <c r="CG64" s="11">
        <f t="shared" si="457"/>
        <v>-21314.083333333336</v>
      </c>
      <c r="CH64" s="11">
        <f t="shared" si="457"/>
        <v>-9631.8423913043443</v>
      </c>
      <c r="CI64" s="11">
        <f t="shared" si="457"/>
        <v>12073.37500000002</v>
      </c>
      <c r="CJ64" s="11">
        <f t="shared" si="457"/>
        <v>40114.208333333336</v>
      </c>
      <c r="CK64" s="11">
        <f t="shared" si="457"/>
        <v>53394.208333333358</v>
      </c>
      <c r="CL64" s="11">
        <f t="shared" si="457"/>
        <v>86452.125</v>
      </c>
      <c r="CM64" s="11">
        <f t="shared" si="457"/>
        <v>53015.83333333359</v>
      </c>
      <c r="CN64" s="11">
        <f t="shared" si="457"/>
        <v>176876.29166666657</v>
      </c>
      <c r="CO64" s="11">
        <f t="shared" si="457"/>
        <v>213245.45833333264</v>
      </c>
      <c r="CP64" s="11">
        <f t="shared" si="457"/>
        <v>285382.12500000047</v>
      </c>
      <c r="CQ64" s="11">
        <f t="shared" si="457"/>
        <v>60895.000000000582</v>
      </c>
      <c r="CR64" s="11">
        <f t="shared" si="457"/>
        <v>334734.62499999977</v>
      </c>
      <c r="CS64" s="11">
        <f t="shared" si="457"/>
        <v>345422.12499999977</v>
      </c>
      <c r="CT64" s="11">
        <f t="shared" si="457"/>
        <v>353639.62499999977</v>
      </c>
      <c r="CU64" s="11">
        <f t="shared" si="457"/>
        <v>11435.625</v>
      </c>
      <c r="CV64" s="11">
        <f t="shared" si="457"/>
        <v>360622.12499999913</v>
      </c>
      <c r="CW64" s="11">
        <f t="shared" si="457"/>
        <v>360622.12499999913</v>
      </c>
      <c r="CX64" s="11">
        <f t="shared" si="457"/>
        <v>360622.12499999913</v>
      </c>
      <c r="CY64" s="11">
        <f t="shared" si="457"/>
        <v>9.8953023552894592E-10</v>
      </c>
      <c r="CZ64" s="11">
        <f t="shared" si="457"/>
        <v>360622.12499999913</v>
      </c>
      <c r="DA64" s="11">
        <f t="shared" si="457"/>
        <v>360622.12499999913</v>
      </c>
      <c r="DB64" s="11">
        <f t="shared" si="457"/>
        <v>360622.12499999913</v>
      </c>
      <c r="DC64" s="11">
        <f t="shared" si="457"/>
        <v>9.8953023552894592E-10</v>
      </c>
      <c r="DF64" s="11">
        <f t="shared" ref="DF64:DK64" si="458">SUMIFS($J64:$CC64,$J$5:$CC$5,"&gt;=" &amp; EOMONTH(DF$4,-11),$J$5:$CC$5,"&lt;=" &amp; DF$4)</f>
        <v>-18872.550724637666</v>
      </c>
      <c r="DG64" s="11">
        <f t="shared" si="458"/>
        <v>232976.37500000029</v>
      </c>
      <c r="DH64" s="11">
        <f t="shared" si="458"/>
        <v>736398.87500000023</v>
      </c>
      <c r="DI64" s="11">
        <f t="shared" si="458"/>
        <v>1045231.9999999993</v>
      </c>
      <c r="DJ64" s="11">
        <f t="shared" si="458"/>
        <v>1081866.3749999988</v>
      </c>
      <c r="DK64" s="11">
        <f t="shared" si="458"/>
        <v>1081866.3749999988</v>
      </c>
    </row>
    <row r="65" spans="3:115" outlineLevel="1"/>
    <row r="66" spans="3:115" outlineLevel="1">
      <c r="C66" s="113" t="s">
        <v>175</v>
      </c>
    </row>
    <row r="67" spans="3:115" outlineLevel="1">
      <c r="D67" t="s">
        <v>149</v>
      </c>
      <c r="J67" s="114">
        <f t="shared" ref="J67:AO67" si="459">SUMIFS(I$43:I$59,$D$43:$D$59,$D67)-SUMIFS(J$43:J$59,$D$43:$D$59,$D67)</f>
        <v>0</v>
      </c>
      <c r="K67" s="114">
        <f t="shared" si="459"/>
        <v>0</v>
      </c>
      <c r="L67" s="114">
        <f t="shared" si="459"/>
        <v>0</v>
      </c>
      <c r="M67" s="114">
        <f t="shared" si="459"/>
        <v>0</v>
      </c>
      <c r="N67" s="114">
        <f t="shared" si="459"/>
        <v>0</v>
      </c>
      <c r="O67" s="114">
        <f t="shared" si="459"/>
        <v>0</v>
      </c>
      <c r="P67" s="114">
        <f t="shared" si="459"/>
        <v>0</v>
      </c>
      <c r="Q67" s="114">
        <f t="shared" si="459"/>
        <v>0</v>
      </c>
      <c r="R67" s="114">
        <f t="shared" si="459"/>
        <v>0</v>
      </c>
      <c r="S67" s="114">
        <f t="shared" si="459"/>
        <v>0</v>
      </c>
      <c r="T67" s="114">
        <f t="shared" si="459"/>
        <v>0</v>
      </c>
      <c r="U67" s="114">
        <f t="shared" si="459"/>
        <v>0</v>
      </c>
      <c r="V67" s="114">
        <f t="shared" si="459"/>
        <v>0</v>
      </c>
      <c r="W67" s="114">
        <f t="shared" si="459"/>
        <v>0</v>
      </c>
      <c r="X67" s="114">
        <f t="shared" si="459"/>
        <v>0</v>
      </c>
      <c r="Y67" s="114">
        <f t="shared" si="459"/>
        <v>0</v>
      </c>
      <c r="Z67" s="114">
        <f t="shared" si="459"/>
        <v>0</v>
      </c>
      <c r="AA67" s="114">
        <f t="shared" si="459"/>
        <v>0</v>
      </c>
      <c r="AB67" s="114">
        <f t="shared" si="459"/>
        <v>0</v>
      </c>
      <c r="AC67" s="114">
        <f t="shared" si="459"/>
        <v>0</v>
      </c>
      <c r="AD67" s="114">
        <f t="shared" si="459"/>
        <v>0</v>
      </c>
      <c r="AE67" s="114">
        <f t="shared" si="459"/>
        <v>0</v>
      </c>
      <c r="AF67" s="114">
        <f t="shared" si="459"/>
        <v>0</v>
      </c>
      <c r="AG67" s="114">
        <f t="shared" si="459"/>
        <v>0</v>
      </c>
      <c r="AH67" s="114">
        <f t="shared" si="459"/>
        <v>0</v>
      </c>
      <c r="AI67" s="114">
        <f t="shared" si="459"/>
        <v>0</v>
      </c>
      <c r="AJ67" s="114">
        <f t="shared" si="459"/>
        <v>0</v>
      </c>
      <c r="AK67" s="114">
        <f t="shared" si="459"/>
        <v>0</v>
      </c>
      <c r="AL67" s="114">
        <f t="shared" si="459"/>
        <v>0</v>
      </c>
      <c r="AM67" s="114">
        <f t="shared" si="459"/>
        <v>0</v>
      </c>
      <c r="AN67" s="114">
        <f t="shared" si="459"/>
        <v>0</v>
      </c>
      <c r="AO67" s="114">
        <f t="shared" si="459"/>
        <v>0</v>
      </c>
      <c r="AP67" s="114">
        <f t="shared" ref="AP67:BV67" si="460">SUMIFS(AO$43:AO$59,$D$43:$D$59,$D67)-SUMIFS(AP$43:AP$59,$D$43:$D$59,$D67)</f>
        <v>0</v>
      </c>
      <c r="AQ67" s="114">
        <f t="shared" si="460"/>
        <v>0</v>
      </c>
      <c r="AR67" s="114">
        <f t="shared" si="460"/>
        <v>0</v>
      </c>
      <c r="AS67" s="114">
        <f t="shared" si="460"/>
        <v>0</v>
      </c>
      <c r="AT67" s="114">
        <f t="shared" si="460"/>
        <v>0</v>
      </c>
      <c r="AU67" s="114">
        <f t="shared" si="460"/>
        <v>0</v>
      </c>
      <c r="AV67" s="114">
        <f t="shared" si="460"/>
        <v>0</v>
      </c>
      <c r="AW67" s="114">
        <f t="shared" si="460"/>
        <v>0</v>
      </c>
      <c r="AX67" s="114">
        <f t="shared" si="460"/>
        <v>0</v>
      </c>
      <c r="AY67" s="114">
        <f t="shared" si="460"/>
        <v>0</v>
      </c>
      <c r="AZ67" s="114">
        <f t="shared" si="460"/>
        <v>0</v>
      </c>
      <c r="BA67" s="114">
        <f t="shared" si="460"/>
        <v>0</v>
      </c>
      <c r="BB67" s="114">
        <f t="shared" si="460"/>
        <v>0</v>
      </c>
      <c r="BC67" s="114">
        <f t="shared" si="460"/>
        <v>0</v>
      </c>
      <c r="BD67" s="114">
        <f t="shared" si="460"/>
        <v>0</v>
      </c>
      <c r="BE67" s="114">
        <f t="shared" si="460"/>
        <v>0</v>
      </c>
      <c r="BF67" s="114">
        <f t="shared" si="460"/>
        <v>0</v>
      </c>
      <c r="BG67" s="114">
        <f t="shared" si="460"/>
        <v>0</v>
      </c>
      <c r="BH67" s="114">
        <f t="shared" si="460"/>
        <v>0</v>
      </c>
      <c r="BI67" s="114">
        <f t="shared" si="460"/>
        <v>0</v>
      </c>
      <c r="BJ67" s="114">
        <f t="shared" si="460"/>
        <v>0</v>
      </c>
      <c r="BK67" s="114">
        <f t="shared" si="460"/>
        <v>0</v>
      </c>
      <c r="BL67" s="114">
        <f t="shared" si="460"/>
        <v>0</v>
      </c>
      <c r="BM67" s="114">
        <f t="shared" si="460"/>
        <v>0</v>
      </c>
      <c r="BN67" s="114">
        <f t="shared" si="460"/>
        <v>0</v>
      </c>
      <c r="BO67" s="114">
        <f t="shared" si="460"/>
        <v>0</v>
      </c>
      <c r="BP67" s="114">
        <f t="shared" si="460"/>
        <v>0</v>
      </c>
      <c r="BQ67" s="114">
        <f t="shared" si="460"/>
        <v>0</v>
      </c>
      <c r="BR67" s="114">
        <f t="shared" si="460"/>
        <v>0</v>
      </c>
      <c r="BS67" s="114">
        <f t="shared" si="460"/>
        <v>0</v>
      </c>
      <c r="BT67" s="114">
        <f t="shared" si="460"/>
        <v>0</v>
      </c>
      <c r="BU67" s="114">
        <f t="shared" si="460"/>
        <v>0</v>
      </c>
      <c r="BV67" s="114">
        <f t="shared" si="460"/>
        <v>0</v>
      </c>
      <c r="BW67" s="114">
        <f t="shared" ref="BW67:CC67" si="461">SUMIFS(BV$43:BV$59,$D$43:$D$59,$D67)-SUMIFS(BW$43:BW$59,$D$43:$D$59,$D67)</f>
        <v>0</v>
      </c>
      <c r="BX67" s="114">
        <f t="shared" si="461"/>
        <v>0</v>
      </c>
      <c r="BY67" s="114">
        <f t="shared" si="461"/>
        <v>0</v>
      </c>
      <c r="BZ67" s="114">
        <f t="shared" si="461"/>
        <v>0</v>
      </c>
      <c r="CA67" s="114">
        <f t="shared" si="461"/>
        <v>0</v>
      </c>
      <c r="CB67" s="114">
        <f t="shared" si="461"/>
        <v>0</v>
      </c>
      <c r="CC67" s="114">
        <f t="shared" si="461"/>
        <v>0</v>
      </c>
      <c r="CF67" s="11">
        <f t="shared" ref="CF67:CU68" si="462">SUMIFS($J67:$CC67,$J$5:$CC$5,"&gt;=" &amp; EOMONTH(CF$4,-2),$J$5:$CC$5,"&lt;=" &amp; CF$4)</f>
        <v>0</v>
      </c>
      <c r="CG67" s="11">
        <f t="shared" si="462"/>
        <v>0</v>
      </c>
      <c r="CH67" s="11">
        <f t="shared" si="462"/>
        <v>0</v>
      </c>
      <c r="CI67" s="11">
        <f t="shared" si="462"/>
        <v>0</v>
      </c>
      <c r="CJ67" s="11">
        <f t="shared" si="462"/>
        <v>0</v>
      </c>
      <c r="CK67" s="11">
        <f t="shared" si="462"/>
        <v>0</v>
      </c>
      <c r="CL67" s="11">
        <f t="shared" si="462"/>
        <v>0</v>
      </c>
      <c r="CM67" s="11">
        <f t="shared" si="462"/>
        <v>0</v>
      </c>
      <c r="CN67" s="11">
        <f t="shared" si="462"/>
        <v>0</v>
      </c>
      <c r="CO67" s="11">
        <f t="shared" si="462"/>
        <v>0</v>
      </c>
      <c r="CP67" s="11">
        <f t="shared" si="462"/>
        <v>0</v>
      </c>
      <c r="CQ67" s="11">
        <f t="shared" si="462"/>
        <v>0</v>
      </c>
      <c r="CR67" s="11">
        <f t="shared" si="462"/>
        <v>0</v>
      </c>
      <c r="CS67" s="11">
        <f t="shared" si="462"/>
        <v>0</v>
      </c>
      <c r="CT67" s="11">
        <f t="shared" si="462"/>
        <v>0</v>
      </c>
      <c r="CU67" s="11">
        <f t="shared" si="462"/>
        <v>0</v>
      </c>
      <c r="CV67" s="11">
        <f t="shared" ref="CV67:DC68" si="463">SUMIFS($J67:$CC67,$J$5:$CC$5,"&gt;=" &amp; EOMONTH(CV$4,-2),$J$5:$CC$5,"&lt;=" &amp; CV$4)</f>
        <v>0</v>
      </c>
      <c r="CW67" s="11">
        <f t="shared" si="463"/>
        <v>0</v>
      </c>
      <c r="CX67" s="11">
        <f t="shared" si="463"/>
        <v>0</v>
      </c>
      <c r="CY67" s="11">
        <f t="shared" si="463"/>
        <v>0</v>
      </c>
      <c r="CZ67" s="11">
        <f t="shared" si="463"/>
        <v>0</v>
      </c>
      <c r="DA67" s="11">
        <f t="shared" si="463"/>
        <v>0</v>
      </c>
      <c r="DB67" s="11">
        <f t="shared" si="463"/>
        <v>0</v>
      </c>
      <c r="DC67" s="11">
        <f t="shared" si="463"/>
        <v>0</v>
      </c>
      <c r="DF67" s="11">
        <f t="shared" ref="DF67:DK68" si="464">SUMIFS($J67:$CC67,$J$5:$CC$5,"&gt;=" &amp; EOMONTH(DF$4,-11),$J$5:$CC$5,"&lt;=" &amp; DF$4)</f>
        <v>0</v>
      </c>
      <c r="DG67" s="11">
        <f t="shared" si="464"/>
        <v>0</v>
      </c>
      <c r="DH67" s="11">
        <f t="shared" si="464"/>
        <v>0</v>
      </c>
      <c r="DI67" s="11">
        <f t="shared" si="464"/>
        <v>0</v>
      </c>
      <c r="DJ67" s="11">
        <f t="shared" si="464"/>
        <v>0</v>
      </c>
      <c r="DK67" s="11">
        <f t="shared" si="464"/>
        <v>0</v>
      </c>
    </row>
    <row r="68" spans="3:115" outlineLevel="1">
      <c r="D68" t="s">
        <v>150</v>
      </c>
      <c r="J68" s="114">
        <f>SUMIFS(I$43:I$59,$D$43:$D$59,$D68)-SUMIFS(J$43:J$59,$D$43:$D$59,$D68)</f>
        <v>0</v>
      </c>
      <c r="K68" s="114">
        <f t="shared" ref="K68" si="465">SUMIFS(J$43:J$59,$D$43:$D$59,$D68)-SUMIFS(K$43:K$59,$D$43:$D$59,$D68)</f>
        <v>0</v>
      </c>
      <c r="L68" s="114">
        <f t="shared" ref="L68" si="466">SUMIFS(K$43:K$59,$D$43:$D$59,$D68)-SUMIFS(L$43:L$59,$D$43:$D$59,$D68)</f>
        <v>0</v>
      </c>
      <c r="M68" s="114">
        <f>SUMIFS(L$43:L$59,$D$43:$D$59,$D68)-SUMIFS(M$43:M$59,$D$43:$D$59,$D68)</f>
        <v>0</v>
      </c>
      <c r="N68" s="114">
        <f t="shared" ref="N68" si="467">SUMIFS(M$43:M$59,$D$43:$D$59,$D68)-SUMIFS(N$43:N$59,$D$43:$D$59,$D68)</f>
        <v>0</v>
      </c>
      <c r="O68" s="114">
        <f t="shared" ref="O68" si="468">SUMIFS(N$43:N$59,$D$43:$D$59,$D68)-SUMIFS(O$43:O$59,$D$43:$D$59,$D68)</f>
        <v>0</v>
      </c>
      <c r="P68" s="114">
        <f t="shared" ref="P68" si="469">SUMIFS(O$43:O$59,$D$43:$D$59,$D68)-SUMIFS(P$43:P$59,$D$43:$D$59,$D68)</f>
        <v>-130592.47916666667</v>
      </c>
      <c r="Q68" s="114">
        <f t="shared" ref="Q68" si="470">SUMIFS(P$43:P$59,$D$43:$D$59,$D68)-SUMIFS(Q$43:Q$59,$D$43:$D$59,$D68)</f>
        <v>25787.243243243254</v>
      </c>
      <c r="R68" s="114">
        <f t="shared" ref="R68" si="471">SUMIFS(Q$43:Q$59,$D$43:$D$59,$D68)-SUMIFS(R$43:R$59,$D$43:$D$59,$D68)</f>
        <v>4863.6773648648668</v>
      </c>
      <c r="S68" s="114">
        <f t="shared" ref="S68" si="472">SUMIFS(R$43:R$59,$D$43:$D$59,$D68)-SUMIFS(S$43:S$59,$D$43:$D$59,$D68)</f>
        <v>-44931.242680180178</v>
      </c>
      <c r="T68" s="114">
        <f t="shared" ref="T68" si="473">SUMIFS(S$43:S$59,$D$43:$D$59,$D68)-SUMIFS(T$43:T$59,$D$43:$D$59,$D68)</f>
        <v>-48938.141891891923</v>
      </c>
      <c r="U68" s="114">
        <f t="shared" ref="U68" si="474">SUMIFS(T$43:T$59,$D$43:$D$59,$D68)-SUMIFS(U$43:U$59,$D$43:$D$59,$D68)</f>
        <v>10417.316441441479</v>
      </c>
      <c r="V68" s="114">
        <f t="shared" ref="V68" si="475">SUMIFS(U$43:U$59,$D$43:$D$59,$D68)-SUMIFS(V$43:V$59,$D$43:$D$59,$D68)</f>
        <v>-39108.041103603638</v>
      </c>
      <c r="W68" s="114">
        <f t="shared" ref="W68" si="476">SUMIFS(V$43:V$59,$D$43:$D$59,$D68)-SUMIFS(W$43:W$59,$D$43:$D$59,$D68)</f>
        <v>-4729.6807432432834</v>
      </c>
      <c r="X68" s="114">
        <f t="shared" ref="X68" si="477">SUMIFS(W$43:W$59,$D$43:$D$59,$D68)-SUMIFS(X$43:X$59,$D$43:$D$59,$D68)</f>
        <v>-82556.727364864782</v>
      </c>
      <c r="Y68" s="114">
        <f t="shared" ref="Y68" si="478">SUMIFS(X$43:X$59,$D$43:$D$59,$D68)-SUMIFS(Y$43:Y$59,$D$43:$D$59,$D68)</f>
        <v>-26316.394819819834</v>
      </c>
      <c r="Z68" s="114">
        <f t="shared" ref="Z68" si="479">SUMIFS(Y$43:Y$59,$D$43:$D$59,$D68)-SUMIFS(Z$43:Z$59,$D$43:$D$59,$D68)</f>
        <v>-36007.541441441397</v>
      </c>
      <c r="AA68" s="114">
        <f t="shared" ref="AA68" si="480">SUMIFS(Z$43:Z$59,$D$43:$D$59,$D68)-SUMIFS(AA$43:AA$59,$D$43:$D$59,$D68)</f>
        <v>2003.6645270270528</v>
      </c>
      <c r="AB68" s="114">
        <f t="shared" ref="AB68" si="481">SUMIFS(AA$43:AA$59,$D$43:$D$59,$D68)-SUMIFS(AB$43:AB$59,$D$43:$D$59,$D68)</f>
        <v>-52657.729504504532</v>
      </c>
      <c r="AC68" s="114">
        <f t="shared" ref="AC68" si="482">SUMIFS(AB$43:AB$59,$D$43:$D$59,$D68)-SUMIFS(AC$43:AC$59,$D$43:$D$59,$D68)</f>
        <v>-23558.671959459374</v>
      </c>
      <c r="AD68" s="114">
        <f t="shared" ref="AD68" si="483">SUMIFS(AC$43:AC$59,$D$43:$D$59,$D68)-SUMIFS(AD$43:AD$59,$D$43:$D$59,$D68)</f>
        <v>22562.124887387385</v>
      </c>
      <c r="AE68" s="114">
        <f t="shared" ref="AE68" si="484">SUMIFS(AD$43:AD$59,$D$43:$D$59,$D68)-SUMIFS(AE$43:AE$59,$D$43:$D$59,$D68)</f>
        <v>-155350.56576576573</v>
      </c>
      <c r="AF68" s="114">
        <f t="shared" ref="AF68" si="485">SUMIFS(AE$43:AE$59,$D$43:$D$59,$D68)-SUMIFS(AF$43:AF$59,$D$43:$D$59,$D68)</f>
        <v>-12252.387387387338</v>
      </c>
      <c r="AG68" s="114">
        <f t="shared" ref="AG68" si="486">SUMIFS(AF$43:AF$59,$D$43:$D$59,$D68)-SUMIFS(AG$43:AG$59,$D$43:$D$59,$D68)</f>
        <v>-76742.315427927882</v>
      </c>
      <c r="AH68" s="114">
        <f>SUMIFS(AG$43:AG$59,$D$43:$D$59,$D68)-SUMIFS(AH$43:AH$59,$D$43:$D$59,$D68)</f>
        <v>-16146.161824324168</v>
      </c>
      <c r="AI68" s="114">
        <f>SUMIFS(AH$43:AH$59,$D$43:$D$59,$D68)-SUMIFS(AI$43:AI$59,$D$43:$D$59,$D68)</f>
        <v>-25829.52331081091</v>
      </c>
      <c r="AJ68" s="114">
        <f t="shared" ref="AJ68" si="487">SUMIFS(AI$43:AI$59,$D$43:$D$59,$D68)-SUMIFS(AJ$43:AJ$59,$D$43:$D$59,$D68)</f>
        <v>-38641.164189189207</v>
      </c>
      <c r="AK68" s="114">
        <f t="shared" ref="AK68" si="488">SUMIFS(AJ$43:AJ$59,$D$43:$D$59,$D68)-SUMIFS(AK$43:AK$59,$D$43:$D$59,$D68)</f>
        <v>-86771.603490990936</v>
      </c>
      <c r="AL68" s="114">
        <f t="shared" ref="AL68" si="489">SUMIFS(AK$43:AK$59,$D$43:$D$59,$D68)-SUMIFS(AL$43:AL$59,$D$43:$D$59,$D68)</f>
        <v>24831.353040540707</v>
      </c>
      <c r="AM68" s="114">
        <f t="shared" ref="AM68" si="490">SUMIFS(AL$43:AL$59,$D$43:$D$59,$D68)-SUMIFS(AM$43:AM$59,$D$43:$D$59,$D68)</f>
        <v>-177687.17218468466</v>
      </c>
      <c r="AN68" s="114">
        <f t="shared" ref="AN68" si="491">SUMIFS(AM$43:AM$59,$D$43:$D$59,$D68)-SUMIFS(AN$43:AN$59,$D$43:$D$59,$D68)</f>
        <v>-25429.305968468427</v>
      </c>
      <c r="AO68" s="114">
        <f t="shared" ref="AO68" si="492">SUMIFS(AN$43:AN$59,$D$43:$D$59,$D68)-SUMIFS(AO$43:AO$59,$D$43:$D$59,$D68)</f>
        <v>-42426.838175675715</v>
      </c>
      <c r="AP68" s="114">
        <f t="shared" ref="AP68" si="493">SUMIFS(AO$43:AO$59,$D$43:$D$59,$D68)-SUMIFS(AP$43:AP$59,$D$43:$D$59,$D68)</f>
        <v>23138.067117117113</v>
      </c>
      <c r="AQ68" s="114">
        <f t="shared" ref="AQ68" si="494">SUMIFS(AP$43:AP$59,$D$43:$D$59,$D68)-SUMIFS(AQ$43:AQ$59,$D$43:$D$59,$D68)</f>
        <v>-22011.937274774536</v>
      </c>
      <c r="AR68" s="114">
        <f t="shared" ref="AR68" si="495">SUMIFS(AQ$43:AQ$59,$D$43:$D$59,$D68)-SUMIFS(AR$43:AR$59,$D$43:$D$59,$D68)</f>
        <v>-98005.754166666651</v>
      </c>
      <c r="AS68" s="114">
        <f t="shared" ref="AS68" si="496">SUMIFS(AR$43:AR$59,$D$43:$D$59,$D68)-SUMIFS(AS$43:AS$59,$D$43:$D$59,$D68)</f>
        <v>16678.049887387082</v>
      </c>
      <c r="AT68" s="114">
        <f t="shared" ref="AT68" si="497">SUMIFS(AS$43:AS$59,$D$43:$D$59,$D68)-SUMIFS(AT$43:AT$59,$D$43:$D$59,$D68)</f>
        <v>-65732.610247747507</v>
      </c>
      <c r="AU68" s="114">
        <f t="shared" ref="AU68" si="498">SUMIFS(AT$43:AT$59,$D$43:$D$59,$D68)-SUMIFS(AU$43:AU$59,$D$43:$D$59,$D68)</f>
        <v>1501.9449324323796</v>
      </c>
      <c r="AV68" s="114">
        <f t="shared" ref="AV68" si="499">SUMIFS(AU$43:AU$59,$D$43:$D$59,$D68)-SUMIFS(AV$43:AV$59,$D$43:$D$59,$D68)</f>
        <v>9830.0209459457546</v>
      </c>
      <c r="AW68" s="114">
        <f t="shared" ref="AW68" si="500">SUMIFS(AV$43:AV$59,$D$43:$D$59,$D68)-SUMIFS(AW$43:AW$59,$D$43:$D$59,$D68)</f>
        <v>-16198.215540540405</v>
      </c>
      <c r="AX68" s="114">
        <f t="shared" ref="AX68" si="501">SUMIFS(AW$43:AW$59,$D$43:$D$59,$D68)-SUMIFS(AX$43:AX$59,$D$43:$D$59,$D68)</f>
        <v>-8139.7020270272624</v>
      </c>
      <c r="AY68" s="114">
        <f t="shared" ref="AY68" si="502">SUMIFS(AX$43:AX$59,$D$43:$D$59,$D68)-SUMIFS(AY$43:AY$59,$D$43:$D$59,$D68)</f>
        <v>8646.7073198198341</v>
      </c>
      <c r="AZ68" s="114">
        <f t="shared" ref="AZ68" si="503">SUMIFS(AY$43:AY$59,$D$43:$D$59,$D68)-SUMIFS(AZ$43:AZ$59,$D$43:$D$59,$D68)</f>
        <v>5183.7069819818716</v>
      </c>
      <c r="BA68" s="114">
        <f t="shared" ref="BA68" si="504">SUMIFS(AZ$43:AZ$59,$D$43:$D$59,$D68)-SUMIFS(BA$43:BA$59,$D$43:$D$59,$D68)</f>
        <v>-52239.939189189114</v>
      </c>
      <c r="BB68" s="114">
        <f t="shared" ref="BB68" si="505">SUMIFS(BA$43:BA$59,$D$43:$D$59,$D68)-SUMIFS(BB$43:BB$59,$D$43:$D$59,$D68)</f>
        <v>15713.497972972924</v>
      </c>
      <c r="BC68" s="114">
        <f t="shared" ref="BC68" si="506">SUMIFS(BB$43:BB$59,$D$43:$D$59,$D68)-SUMIFS(BC$43:BC$59,$D$43:$D$59,$D68)</f>
        <v>20978.393468468217</v>
      </c>
      <c r="BD68" s="114">
        <f t="shared" ref="BD68" si="507">SUMIFS(BC$43:BC$59,$D$43:$D$59,$D68)-SUMIFS(BD$43:BD$59,$D$43:$D$59,$D68)</f>
        <v>-2358.5027027027681</v>
      </c>
      <c r="BE68" s="114">
        <f t="shared" ref="BE68" si="508">SUMIFS(BD$43:BD$59,$D$43:$D$59,$D68)-SUMIFS(BE$43:BE$59,$D$43:$D$59,$D68)</f>
        <v>884.43479729746468</v>
      </c>
      <c r="BF68" s="114">
        <f t="shared" ref="BF68" si="509">SUMIFS(BE$43:BE$59,$D$43:$D$59,$D68)-SUMIFS(BF$43:BF$59,$D$43:$D$59,$D68)</f>
        <v>26243.288963963976</v>
      </c>
      <c r="BG68" s="114">
        <f t="shared" ref="BG68" si="510">SUMIFS(BF$43:BF$59,$D$43:$D$59,$D68)-SUMIFS(BG$43:BG$59,$D$43:$D$59,$D68)</f>
        <v>-36445.252702702768</v>
      </c>
      <c r="BH68" s="114">
        <f t="shared" ref="BH68" si="511">SUMIFS(BG$43:BG$59,$D$43:$D$59,$D68)-SUMIFS(BH$43:BH$59,$D$43:$D$59,$D68)</f>
        <v>26243.288963964209</v>
      </c>
      <c r="BI68" s="114">
        <f t="shared" ref="BI68" si="512">SUMIFS(BH$43:BH$59,$D$43:$D$59,$D68)-SUMIFS(BI$43:BI$59,$D$43:$D$59,$D68)</f>
        <v>-36445.252702703001</v>
      </c>
      <c r="BJ68" s="114">
        <f t="shared" ref="BJ68" si="513">SUMIFS(BI$43:BI$59,$D$43:$D$59,$D68)-SUMIFS(BJ$43:BJ$59,$D$43:$D$59,$D68)</f>
        <v>1153.9972972972319</v>
      </c>
      <c r="BK68" s="114">
        <f t="shared" ref="BK68" si="514">SUMIFS(BJ$43:BJ$59,$D$43:$D$59,$D68)-SUMIFS(BK$43:BK$59,$D$43:$D$59,$D68)</f>
        <v>26243.288963963976</v>
      </c>
      <c r="BL68" s="114">
        <f t="shared" ref="BL68" si="515">SUMIFS(BK$43:BK$59,$D$43:$D$59,$D68)-SUMIFS(BL$43:BL$59,$D$43:$D$59,$D68)</f>
        <v>-36445.252702702535</v>
      </c>
      <c r="BM68" s="114">
        <f t="shared" ref="BM68" si="516">SUMIFS(BL$43:BL$59,$D$43:$D$59,$D68)-SUMIFS(BM$43:BM$59,$D$43:$D$59,$D68)</f>
        <v>26243.288963963743</v>
      </c>
      <c r="BN68" s="114">
        <f t="shared" ref="BN68" si="517">SUMIFS(BM$43:BM$59,$D$43:$D$59,$D68)-SUMIFS(BN$43:BN$59,$D$43:$D$59,$D68)</f>
        <v>26243.288963964209</v>
      </c>
      <c r="BO68" s="114">
        <f t="shared" ref="BO68" si="518">SUMIFS(BN$43:BN$59,$D$43:$D$59,$D68)-SUMIFS(BO$43:BO$59,$D$43:$D$59,$D68)</f>
        <v>-61804.106869369512</v>
      </c>
      <c r="BP68" s="114">
        <f t="shared" ref="BP68" si="519">SUMIFS(BO$43:BO$59,$D$43:$D$59,$D68)-SUMIFS(BP$43:BP$59,$D$43:$D$59,$D68)</f>
        <v>60330.038963963976</v>
      </c>
      <c r="BQ68" s="114">
        <f t="shared" ref="BQ68" si="520">SUMIFS(BP$43:BP$59,$D$43:$D$59,$D68)-SUMIFS(BQ$43:BQ$59,$D$43:$D$59,$D68)</f>
        <v>-36445.252702702768</v>
      </c>
      <c r="BR68" s="114">
        <f t="shared" ref="BR68" si="521">SUMIFS(BQ$43:BQ$59,$D$43:$D$59,$D68)-SUMIFS(BR$43:BR$59,$D$43:$D$59,$D68)</f>
        <v>-7573.8985360360239</v>
      </c>
      <c r="BS68" s="114">
        <f t="shared" ref="BS68" si="522">SUMIFS(BR$43:BR$59,$D$43:$D$59,$D68)-SUMIFS(BS$43:BS$59,$D$43:$D$59,$D68)</f>
        <v>26243.288963964209</v>
      </c>
      <c r="BT68" s="114">
        <f t="shared" ref="BT68" si="523">SUMIFS(BS$43:BS$59,$D$43:$D$59,$D68)-SUMIFS(BT$43:BT$59,$D$43:$D$59,$D68)</f>
        <v>-36445.252702703234</v>
      </c>
      <c r="BU68" s="114">
        <f t="shared" ref="BU68" si="524">SUMIFS(BT$43:BT$59,$D$43:$D$59,$D68)-SUMIFS(BU$43:BU$59,$D$43:$D$59,$D68)</f>
        <v>34971.184797297698</v>
      </c>
      <c r="BV68" s="114">
        <f t="shared" ref="BV68" si="525">SUMIFS(BU$43:BU$59,$D$43:$D$59,$D68)-SUMIFS(BV$43:BV$59,$D$43:$D$59,$D68)</f>
        <v>26243.288963964209</v>
      </c>
      <c r="BW68" s="114">
        <f t="shared" ref="BW68" si="526">SUMIFS(BV$43:BV$59,$D$43:$D$59,$D68)-SUMIFS(BW$43:BW$59,$D$43:$D$59,$D68)</f>
        <v>-36445.252702703234</v>
      </c>
      <c r="BX68" s="114">
        <f t="shared" ref="BX68" si="527">SUMIFS(BW$43:BW$59,$D$43:$D$59,$D68)-SUMIFS(BX$43:BX$59,$D$43:$D$59,$D68)</f>
        <v>26243.288963964209</v>
      </c>
      <c r="BY68" s="114">
        <f t="shared" ref="BY68" si="528">SUMIFS(BX$43:BX$59,$D$43:$D$59,$D68)-SUMIFS(BY$43:BY$59,$D$43:$D$59,$D68)</f>
        <v>-36445.252702702768</v>
      </c>
      <c r="BZ68" s="114">
        <f t="shared" ref="BZ68" si="529">SUMIFS(BY$43:BY$59,$D$43:$D$59,$D68)-SUMIFS(BZ$43:BZ$59,$D$43:$D$59,$D68)</f>
        <v>-32932.752702702768</v>
      </c>
      <c r="CA68" s="114">
        <f t="shared" ref="CA68" si="530">SUMIFS(BZ$43:BZ$59,$D$43:$D$59,$D68)-SUMIFS(CA$43:CA$59,$D$43:$D$59,$D68)</f>
        <v>60330.038963964209</v>
      </c>
      <c r="CB68" s="114">
        <f t="shared" ref="CB68" si="531">SUMIFS(CA$43:CA$59,$D$43:$D$59,$D68)-SUMIFS(CB$43:CB$59,$D$43:$D$59,$D68)</f>
        <v>-36445.252702702768</v>
      </c>
      <c r="CC68" s="114">
        <f t="shared" ref="CC68" si="532">SUMIFS(CB$43:CB$59,$D$43:$D$59,$D68)-SUMIFS(CC$43:CC$59,$D$43:$D$59,$D68)</f>
        <v>1055251.1639639637</v>
      </c>
      <c r="CF68" s="11">
        <f t="shared" si="462"/>
        <v>0</v>
      </c>
      <c r="CG68" s="11">
        <f t="shared" si="462"/>
        <v>0</v>
      </c>
      <c r="CH68" s="11">
        <f t="shared" si="462"/>
        <v>-99941.55855855855</v>
      </c>
      <c r="CI68" s="11">
        <f t="shared" si="462"/>
        <v>-83452.068130630621</v>
      </c>
      <c r="CJ68" s="11">
        <f t="shared" si="462"/>
        <v>-126394.4492117117</v>
      </c>
      <c r="CK68" s="11">
        <f t="shared" si="462"/>
        <v>-60320.271734234178</v>
      </c>
      <c r="CL68" s="11">
        <f t="shared" si="462"/>
        <v>-53654.276576576522</v>
      </c>
      <c r="CM68" s="11">
        <f t="shared" si="462"/>
        <v>-244345.26858108095</v>
      </c>
      <c r="CN68" s="11">
        <f t="shared" si="462"/>
        <v>-80616.849324324285</v>
      </c>
      <c r="CO68" s="11">
        <f t="shared" si="462"/>
        <v>-239627.42263513489</v>
      </c>
      <c r="CP68" s="11">
        <f t="shared" si="462"/>
        <v>-44718.07702702703</v>
      </c>
      <c r="CQ68" s="11">
        <f t="shared" si="462"/>
        <v>-103339.64155405411</v>
      </c>
      <c r="CR68" s="11">
        <f t="shared" si="462"/>
        <v>-54400.644369369373</v>
      </c>
      <c r="CS68" s="11">
        <f t="shared" si="462"/>
        <v>-15691.210247747833</v>
      </c>
      <c r="CT68" s="11">
        <f t="shared" si="462"/>
        <v>-31342.734234234318</v>
      </c>
      <c r="CU68" s="11">
        <f t="shared" si="462"/>
        <v>19504.325563062914</v>
      </c>
      <c r="CV68" s="11">
        <f t="shared" si="463"/>
        <v>16041.325225225417</v>
      </c>
      <c r="CW68" s="11">
        <f t="shared" si="463"/>
        <v>-9047.966441441793</v>
      </c>
      <c r="CX68" s="11">
        <f t="shared" si="463"/>
        <v>16041.325225225417</v>
      </c>
      <c r="CY68" s="11">
        <f t="shared" si="463"/>
        <v>-37919.320608108304</v>
      </c>
      <c r="CZ68" s="11">
        <f t="shared" si="463"/>
        <v>-17775.862274775049</v>
      </c>
      <c r="DA68" s="11">
        <f t="shared" si="463"/>
        <v>24769.221058558673</v>
      </c>
      <c r="DB68" s="11">
        <f t="shared" si="463"/>
        <v>-43134.716441441327</v>
      </c>
      <c r="DC68" s="11">
        <f t="shared" si="463"/>
        <v>1079135.9502252252</v>
      </c>
      <c r="DF68" s="11">
        <f t="shared" si="464"/>
        <v>-183393.62668918917</v>
      </c>
      <c r="DG68" s="11">
        <f t="shared" si="464"/>
        <v>-484714.26610360335</v>
      </c>
      <c r="DH68" s="11">
        <f t="shared" si="464"/>
        <v>-468301.99054054031</v>
      </c>
      <c r="DI68" s="11">
        <f t="shared" si="464"/>
        <v>-81930.26328828861</v>
      </c>
      <c r="DJ68" s="11">
        <f t="shared" si="464"/>
        <v>-14884.636599099264</v>
      </c>
      <c r="DK68" s="11">
        <f t="shared" si="464"/>
        <v>1042994.5925675675</v>
      </c>
    </row>
    <row r="69" spans="3:115" outlineLevel="1"/>
    <row r="70" spans="3:115" outlineLevel="1">
      <c r="C70" s="113" t="s">
        <v>176</v>
      </c>
    </row>
    <row r="71" spans="3:115" outlineLevel="1">
      <c r="D71" t="s">
        <v>148</v>
      </c>
      <c r="J71" s="114">
        <f t="shared" ref="J71:AO71" si="533">SUMIFS(J$43:J$59,$D$43:$D$59,$D71)-SUMIFS(I$43:I$59,$D$43:$D$59,$D71)</f>
        <v>0</v>
      </c>
      <c r="K71" s="114">
        <f t="shared" si="533"/>
        <v>0</v>
      </c>
      <c r="L71" s="114">
        <f t="shared" si="533"/>
        <v>0</v>
      </c>
      <c r="M71" s="114">
        <f t="shared" si="533"/>
        <v>0</v>
      </c>
      <c r="N71" s="114">
        <f t="shared" si="533"/>
        <v>0</v>
      </c>
      <c r="O71" s="114">
        <f t="shared" si="533"/>
        <v>0</v>
      </c>
      <c r="P71" s="114">
        <f t="shared" si="533"/>
        <v>61801.177083333336</v>
      </c>
      <c r="Q71" s="114">
        <f t="shared" si="533"/>
        <v>0</v>
      </c>
      <c r="R71" s="114">
        <f t="shared" si="533"/>
        <v>-45844.927083333336</v>
      </c>
      <c r="S71" s="114">
        <f t="shared" si="533"/>
        <v>45581.302083333336</v>
      </c>
      <c r="T71" s="114">
        <f t="shared" si="533"/>
        <v>13668.802083333336</v>
      </c>
      <c r="U71" s="114">
        <f t="shared" si="533"/>
        <v>-13405.177083333336</v>
      </c>
      <c r="V71" s="114">
        <f t="shared" si="533"/>
        <v>31912.500000000007</v>
      </c>
      <c r="W71" s="114">
        <f t="shared" si="533"/>
        <v>13405.177083333328</v>
      </c>
      <c r="X71" s="114">
        <f t="shared" si="533"/>
        <v>45844.927083333328</v>
      </c>
      <c r="Y71" s="114">
        <f t="shared" si="533"/>
        <v>32176.125</v>
      </c>
      <c r="Z71" s="114">
        <f t="shared" si="533"/>
        <v>-16219.875</v>
      </c>
      <c r="AA71" s="114">
        <f t="shared" si="533"/>
        <v>15956.25</v>
      </c>
      <c r="AB71" s="114">
        <f t="shared" si="533"/>
        <v>16219.875</v>
      </c>
      <c r="AC71" s="114">
        <f t="shared" si="533"/>
        <v>29625.052083333343</v>
      </c>
      <c r="AD71" s="114">
        <f t="shared" si="533"/>
        <v>-263.625</v>
      </c>
      <c r="AE71" s="114">
        <f t="shared" si="533"/>
        <v>45844.927083333343</v>
      </c>
      <c r="AF71" s="114">
        <f t="shared" si="533"/>
        <v>15956.25</v>
      </c>
      <c r="AG71" s="114">
        <f t="shared" si="533"/>
        <v>15956.25</v>
      </c>
      <c r="AH71" s="114">
        <f t="shared" si="533"/>
        <v>29888.677083333314</v>
      </c>
      <c r="AI71" s="114">
        <f t="shared" si="533"/>
        <v>-45844.927083333314</v>
      </c>
      <c r="AJ71" s="114">
        <f t="shared" si="533"/>
        <v>31912.5</v>
      </c>
      <c r="AK71" s="114">
        <f t="shared" si="533"/>
        <v>75469.979166666686</v>
      </c>
      <c r="AL71" s="114">
        <f t="shared" si="533"/>
        <v>-15956.25</v>
      </c>
      <c r="AM71" s="114">
        <f t="shared" si="533"/>
        <v>-29888.677083333372</v>
      </c>
      <c r="AN71" s="114">
        <f t="shared" si="533"/>
        <v>32176.125</v>
      </c>
      <c r="AO71" s="114">
        <f t="shared" si="533"/>
        <v>29625.052083333372</v>
      </c>
      <c r="AP71" s="114">
        <f t="shared" ref="AP71:BV71" si="534">SUMIFS(AP$43:AP$59,$D$43:$D$59,$D71)-SUMIFS(AO$43:AO$59,$D$43:$D$59,$D71)</f>
        <v>0</v>
      </c>
      <c r="AQ71" s="114">
        <f t="shared" si="534"/>
        <v>0</v>
      </c>
      <c r="AR71" s="114">
        <f t="shared" si="534"/>
        <v>29625.052083333314</v>
      </c>
      <c r="AS71" s="114">
        <f t="shared" si="534"/>
        <v>0</v>
      </c>
      <c r="AT71" s="114">
        <f t="shared" si="534"/>
        <v>15956.25</v>
      </c>
      <c r="AU71" s="114">
        <f t="shared" si="534"/>
        <v>16219.875</v>
      </c>
      <c r="AV71" s="114">
        <f t="shared" si="534"/>
        <v>-16219.875</v>
      </c>
      <c r="AW71" s="114">
        <f t="shared" si="534"/>
        <v>15956.25</v>
      </c>
      <c r="AX71" s="114">
        <f t="shared" si="534"/>
        <v>16219.875</v>
      </c>
      <c r="AY71" s="114">
        <f t="shared" si="534"/>
        <v>-16219.875</v>
      </c>
      <c r="AZ71" s="114">
        <f t="shared" si="534"/>
        <v>0</v>
      </c>
      <c r="BA71" s="114">
        <f t="shared" si="534"/>
        <v>45844.927083333314</v>
      </c>
      <c r="BB71" s="114">
        <f t="shared" si="534"/>
        <v>0</v>
      </c>
      <c r="BC71" s="114">
        <f t="shared" si="534"/>
        <v>-29625.052083333314</v>
      </c>
      <c r="BD71" s="114">
        <f t="shared" si="534"/>
        <v>13405.177083333314</v>
      </c>
      <c r="BE71" s="114">
        <f t="shared" si="534"/>
        <v>0</v>
      </c>
      <c r="BF71" s="114">
        <f t="shared" si="534"/>
        <v>-13405.177083333314</v>
      </c>
      <c r="BG71" s="114">
        <f t="shared" si="534"/>
        <v>29625.052083333314</v>
      </c>
      <c r="BH71" s="114">
        <f t="shared" si="534"/>
        <v>0</v>
      </c>
      <c r="BI71" s="114">
        <f t="shared" si="534"/>
        <v>0</v>
      </c>
      <c r="BJ71" s="114">
        <f t="shared" si="534"/>
        <v>-263.625</v>
      </c>
      <c r="BK71" s="114">
        <f t="shared" si="534"/>
        <v>-29625.052083333314</v>
      </c>
      <c r="BL71" s="114">
        <f t="shared" si="534"/>
        <v>29888.677083333314</v>
      </c>
      <c r="BM71" s="114">
        <f t="shared" si="534"/>
        <v>0</v>
      </c>
      <c r="BN71" s="114">
        <f t="shared" si="534"/>
        <v>-29625.052083333314</v>
      </c>
      <c r="BO71" s="114">
        <f t="shared" si="534"/>
        <v>29625.052083333314</v>
      </c>
      <c r="BP71" s="114">
        <f t="shared" si="534"/>
        <v>-16219.875</v>
      </c>
      <c r="BQ71" s="114">
        <f t="shared" si="534"/>
        <v>0</v>
      </c>
      <c r="BR71" s="114">
        <f t="shared" si="534"/>
        <v>32176.125</v>
      </c>
      <c r="BS71" s="114">
        <f t="shared" si="534"/>
        <v>-29625.052083333256</v>
      </c>
      <c r="BT71" s="114">
        <f t="shared" si="534"/>
        <v>13668.802083333256</v>
      </c>
      <c r="BU71" s="114">
        <f t="shared" si="534"/>
        <v>-16219.875</v>
      </c>
      <c r="BV71" s="114">
        <f t="shared" si="534"/>
        <v>-29625.052083333314</v>
      </c>
      <c r="BW71" s="114">
        <f t="shared" ref="BW71:CC71" si="535">SUMIFS(BW$43:BW$59,$D$43:$D$59,$D71)-SUMIFS(BV$43:BV$59,$D$43:$D$59,$D71)</f>
        <v>45844.927083333314</v>
      </c>
      <c r="BX71" s="114">
        <f t="shared" si="535"/>
        <v>0</v>
      </c>
      <c r="BY71" s="114">
        <f t="shared" si="535"/>
        <v>0</v>
      </c>
      <c r="BZ71" s="114">
        <f t="shared" si="535"/>
        <v>15956.25</v>
      </c>
      <c r="CA71" s="114">
        <f t="shared" si="535"/>
        <v>-45844.927083333256</v>
      </c>
      <c r="CB71" s="114">
        <f t="shared" si="535"/>
        <v>13668.802083333256</v>
      </c>
      <c r="CC71" s="114">
        <f t="shared" si="535"/>
        <v>-230457.58333333331</v>
      </c>
      <c r="CF71" s="11">
        <f t="shared" ref="CF71:DC73" si="536">SUMIFS($J71:$CC71,$J$5:$CC$5,"&gt;=" &amp; EOMONTH(CF$4,-2),$J$5:$CC$5,"&lt;=" &amp; CF$4)</f>
        <v>0</v>
      </c>
      <c r="CG71" s="11">
        <f t="shared" si="536"/>
        <v>0</v>
      </c>
      <c r="CH71" s="11">
        <f t="shared" si="536"/>
        <v>15956.25</v>
      </c>
      <c r="CI71" s="11">
        <f t="shared" si="536"/>
        <v>45844.927083333336</v>
      </c>
      <c r="CJ71" s="11">
        <f t="shared" si="536"/>
        <v>91162.604166666657</v>
      </c>
      <c r="CK71" s="11">
        <f t="shared" si="536"/>
        <v>31912.5</v>
      </c>
      <c r="CL71" s="11">
        <f t="shared" si="536"/>
        <v>45581.302083333343</v>
      </c>
      <c r="CM71" s="11">
        <f t="shared" si="536"/>
        <v>77757.427083333343</v>
      </c>
      <c r="CN71" s="11">
        <f t="shared" si="536"/>
        <v>15956.25</v>
      </c>
      <c r="CO71" s="11">
        <f t="shared" si="536"/>
        <v>29625.052083333314</v>
      </c>
      <c r="CP71" s="11">
        <f t="shared" si="536"/>
        <v>61801.177083333372</v>
      </c>
      <c r="CQ71" s="11">
        <f t="shared" si="536"/>
        <v>29625.052083333314</v>
      </c>
      <c r="CR71" s="11">
        <f t="shared" si="536"/>
        <v>15956.25</v>
      </c>
      <c r="CS71" s="11">
        <f t="shared" si="536"/>
        <v>15956.25</v>
      </c>
      <c r="CT71" s="11">
        <f t="shared" si="536"/>
        <v>45844.927083333314</v>
      </c>
      <c r="CU71" s="11">
        <f t="shared" si="536"/>
        <v>-16219.875</v>
      </c>
      <c r="CV71" s="11">
        <f t="shared" si="536"/>
        <v>16219.875</v>
      </c>
      <c r="CW71" s="11">
        <f t="shared" si="536"/>
        <v>-29888.677083333314</v>
      </c>
      <c r="CX71" s="11">
        <f t="shared" si="536"/>
        <v>263.625</v>
      </c>
      <c r="CY71" s="11">
        <f t="shared" si="536"/>
        <v>13405.177083333314</v>
      </c>
      <c r="CZ71" s="11">
        <f t="shared" si="536"/>
        <v>16219.875</v>
      </c>
      <c r="DA71" s="11">
        <f t="shared" si="536"/>
        <v>0</v>
      </c>
      <c r="DB71" s="11">
        <f t="shared" si="536"/>
        <v>15956.25</v>
      </c>
      <c r="DC71" s="11">
        <f t="shared" si="536"/>
        <v>-262633.70833333331</v>
      </c>
      <c r="DF71" s="11">
        <f t="shared" ref="DF71:DK73" si="537">SUMIFS($J71:$CC71,$J$5:$CC$5,"&gt;=" &amp; EOMONTH(DF$4,-11),$J$5:$CC$5,"&lt;=" &amp; DF$4)</f>
        <v>61801.177083333336</v>
      </c>
      <c r="DG71" s="11">
        <f t="shared" si="537"/>
        <v>246413.83333333334</v>
      </c>
      <c r="DH71" s="11">
        <f t="shared" si="537"/>
        <v>137007.53125</v>
      </c>
      <c r="DI71" s="11">
        <f t="shared" si="537"/>
        <v>61537.552083333314</v>
      </c>
      <c r="DJ71" s="11">
        <f t="shared" si="537"/>
        <v>0</v>
      </c>
      <c r="DK71" s="11">
        <f t="shared" si="537"/>
        <v>-230457.58333333331</v>
      </c>
    </row>
    <row r="72" spans="3:115" outlineLevel="1">
      <c r="D72" t="s">
        <v>211</v>
      </c>
      <c r="J72" s="114">
        <f>SUMIFS(J$43:J$59,$D$43:$D$59,$D72)-SUMIFS(I$43:I$59,$D$43:$D$59,$D72)</f>
        <v>0</v>
      </c>
      <c r="K72" s="114">
        <f t="shared" ref="K72" si="538">SUMIFS(K$43:K$59,$D$43:$D$59,$D72)-SUMIFS(J$43:J$59,$D$43:$D$59,$D72)</f>
        <v>0</v>
      </c>
      <c r="L72" s="114">
        <f t="shared" ref="L72" si="539">SUMIFS(L$43:L$59,$D$43:$D$59,$D72)-SUMIFS(K$43:K$59,$D$43:$D$59,$D72)</f>
        <v>0</v>
      </c>
      <c r="M72" s="114">
        <f t="shared" ref="M72" si="540">SUMIFS(M$43:M$59,$D$43:$D$59,$D72)-SUMIFS(L$43:L$59,$D$43:$D$59,$D72)</f>
        <v>0</v>
      </c>
      <c r="N72" s="114">
        <f t="shared" ref="N72" si="541">SUMIFS(N$43:N$59,$D$43:$D$59,$D72)-SUMIFS(M$43:M$59,$D$43:$D$59,$D72)</f>
        <v>0</v>
      </c>
      <c r="O72" s="114">
        <f t="shared" ref="O72" si="542">SUMIFS(O$43:O$59,$D$43:$D$59,$D72)-SUMIFS(N$43:N$59,$D$43:$D$59,$D72)</f>
        <v>0</v>
      </c>
      <c r="P72" s="114">
        <f t="shared" ref="P72" si="543">SUMIFS(P$43:P$59,$D$43:$D$59,$D72)-SUMIFS(O$43:O$59,$D$43:$D$59,$D72)</f>
        <v>0</v>
      </c>
      <c r="Q72" s="114">
        <f t="shared" ref="Q72" si="544">SUMIFS(Q$43:Q$59,$D$43:$D$59,$D72)-SUMIFS(P$43:P$59,$D$43:$D$59,$D72)</f>
        <v>0</v>
      </c>
      <c r="R72" s="114">
        <f t="shared" ref="R72" si="545">SUMIFS(R$43:R$59,$D$43:$D$59,$D72)-SUMIFS(Q$43:Q$59,$D$43:$D$59,$D72)</f>
        <v>0</v>
      </c>
      <c r="S72" s="114">
        <f t="shared" ref="S72" si="546">SUMIFS(S$43:S$59,$D$43:$D$59,$D72)-SUMIFS(R$43:R$59,$D$43:$D$59,$D72)</f>
        <v>0</v>
      </c>
      <c r="T72" s="114">
        <f t="shared" ref="T72" si="547">SUMIFS(T$43:T$59,$D$43:$D$59,$D72)-SUMIFS(S$43:S$59,$D$43:$D$59,$D72)</f>
        <v>0</v>
      </c>
      <c r="U72" s="114">
        <f t="shared" ref="U72" si="548">SUMIFS(U$43:U$59,$D$43:$D$59,$D72)-SUMIFS(T$43:T$59,$D$43:$D$59,$D72)</f>
        <v>0</v>
      </c>
      <c r="V72" s="114">
        <f t="shared" ref="V72" si="549">SUMIFS(V$43:V$59,$D$43:$D$59,$D72)-SUMIFS(U$43:U$59,$D$43:$D$59,$D72)</f>
        <v>0</v>
      </c>
      <c r="W72" s="114">
        <f t="shared" ref="W72" si="550">SUMIFS(W$43:W$59,$D$43:$D$59,$D72)-SUMIFS(V$43:V$59,$D$43:$D$59,$D72)</f>
        <v>0</v>
      </c>
      <c r="X72" s="114">
        <f t="shared" ref="X72" si="551">SUMIFS(X$43:X$59,$D$43:$D$59,$D72)-SUMIFS(W$43:W$59,$D$43:$D$59,$D72)</f>
        <v>0</v>
      </c>
      <c r="Y72" s="114">
        <f t="shared" ref="Y72" si="552">SUMIFS(Y$43:Y$59,$D$43:$D$59,$D72)-SUMIFS(X$43:X$59,$D$43:$D$59,$D72)</f>
        <v>0</v>
      </c>
      <c r="Z72" s="114">
        <f t="shared" ref="Z72" si="553">SUMIFS(Z$43:Z$59,$D$43:$D$59,$D72)-SUMIFS(Y$43:Y$59,$D$43:$D$59,$D72)</f>
        <v>0</v>
      </c>
      <c r="AA72" s="114">
        <f t="shared" ref="AA72" si="554">SUMIFS(AA$43:AA$59,$D$43:$D$59,$D72)-SUMIFS(Z$43:Z$59,$D$43:$D$59,$D72)</f>
        <v>0</v>
      </c>
      <c r="AB72" s="114">
        <f t="shared" ref="AB72" si="555">SUMIFS(AB$43:AB$59,$D$43:$D$59,$D72)-SUMIFS(AA$43:AA$59,$D$43:$D$59,$D72)</f>
        <v>0</v>
      </c>
      <c r="AC72" s="114">
        <f t="shared" ref="AC72" si="556">SUMIFS(AC$43:AC$59,$D$43:$D$59,$D72)-SUMIFS(AB$43:AB$59,$D$43:$D$59,$D72)</f>
        <v>0</v>
      </c>
      <c r="AD72" s="114">
        <f t="shared" ref="AD72" si="557">SUMIFS(AD$43:AD$59,$D$43:$D$59,$D72)-SUMIFS(AC$43:AC$59,$D$43:$D$59,$D72)</f>
        <v>0</v>
      </c>
      <c r="AE72" s="114">
        <f t="shared" ref="AE72" si="558">SUMIFS(AE$43:AE$59,$D$43:$D$59,$D72)-SUMIFS(AD$43:AD$59,$D$43:$D$59,$D72)</f>
        <v>0</v>
      </c>
      <c r="AF72" s="114">
        <f t="shared" ref="AF72" si="559">SUMIFS(AF$43:AF$59,$D$43:$D$59,$D72)-SUMIFS(AE$43:AE$59,$D$43:$D$59,$D72)</f>
        <v>0</v>
      </c>
      <c r="AG72" s="114">
        <f t="shared" ref="AG72" si="560">SUMIFS(AG$43:AG$59,$D$43:$D$59,$D72)-SUMIFS(AF$43:AF$59,$D$43:$D$59,$D72)</f>
        <v>0</v>
      </c>
      <c r="AH72" s="114">
        <f>SUMIFS(AH$43:AH$59,$D$43:$D$59,$D72)-SUMIFS(AG$43:AG$59,$D$43:$D$59,$D72)</f>
        <v>0</v>
      </c>
      <c r="AI72" s="114">
        <f>SUMIFS(AI$43:AI$59,$D$43:$D$59,$D72)-SUMIFS(AH$43:AH$59,$D$43:$D$59,$D72)</f>
        <v>0</v>
      </c>
      <c r="AJ72" s="114">
        <f t="shared" ref="AJ72" si="561">SUMIFS(AJ$43:AJ$59,$D$43:$D$59,$D72)-SUMIFS(AI$43:AI$59,$D$43:$D$59,$D72)</f>
        <v>0</v>
      </c>
      <c r="AK72" s="114">
        <f t="shared" ref="AK72" si="562">SUMIFS(AK$43:AK$59,$D$43:$D$59,$D72)-SUMIFS(AJ$43:AJ$59,$D$43:$D$59,$D72)</f>
        <v>0</v>
      </c>
      <c r="AL72" s="114">
        <f t="shared" ref="AL72" si="563">SUMIFS(AL$43:AL$59,$D$43:$D$59,$D72)-SUMIFS(AK$43:AK$59,$D$43:$D$59,$D72)</f>
        <v>0</v>
      </c>
      <c r="AM72" s="114">
        <f t="shared" ref="AM72" si="564">SUMIFS(AM$43:AM$59,$D$43:$D$59,$D72)-SUMIFS(AL$43:AL$59,$D$43:$D$59,$D72)</f>
        <v>0</v>
      </c>
      <c r="AN72" s="114">
        <f t="shared" ref="AN72" si="565">SUMIFS(AN$43:AN$59,$D$43:$D$59,$D72)-SUMIFS(AM$43:AM$59,$D$43:$D$59,$D72)</f>
        <v>0</v>
      </c>
      <c r="AO72" s="114">
        <f t="shared" ref="AO72" si="566">SUMIFS(AO$43:AO$59,$D$43:$D$59,$D72)-SUMIFS(AN$43:AN$59,$D$43:$D$59,$D72)</f>
        <v>0</v>
      </c>
      <c r="AP72" s="114">
        <f t="shared" ref="AP72" si="567">SUMIFS(AP$43:AP$59,$D$43:$D$59,$D72)-SUMIFS(AO$43:AO$59,$D$43:$D$59,$D72)</f>
        <v>0</v>
      </c>
      <c r="AQ72" s="114">
        <f t="shared" ref="AQ72" si="568">SUMIFS(AQ$43:AQ$59,$D$43:$D$59,$D72)-SUMIFS(AP$43:AP$59,$D$43:$D$59,$D72)</f>
        <v>0</v>
      </c>
      <c r="AR72" s="114">
        <f t="shared" ref="AR72" si="569">SUMIFS(AR$43:AR$59,$D$43:$D$59,$D72)-SUMIFS(AQ$43:AQ$59,$D$43:$D$59,$D72)</f>
        <v>0</v>
      </c>
      <c r="AS72" s="114">
        <f t="shared" ref="AS72" si="570">SUMIFS(AS$43:AS$59,$D$43:$D$59,$D72)-SUMIFS(AR$43:AR$59,$D$43:$D$59,$D72)</f>
        <v>0</v>
      </c>
      <c r="AT72" s="114">
        <f t="shared" ref="AT72" si="571">SUMIFS(AT$43:AT$59,$D$43:$D$59,$D72)-SUMIFS(AS$43:AS$59,$D$43:$D$59,$D72)</f>
        <v>0</v>
      </c>
      <c r="AU72" s="114">
        <f t="shared" ref="AU72" si="572">SUMIFS(AU$43:AU$59,$D$43:$D$59,$D72)-SUMIFS(AT$43:AT$59,$D$43:$D$59,$D72)</f>
        <v>0</v>
      </c>
      <c r="AV72" s="114">
        <f t="shared" ref="AV72" si="573">SUMIFS(AV$43:AV$59,$D$43:$D$59,$D72)-SUMIFS(AU$43:AU$59,$D$43:$D$59,$D72)</f>
        <v>0</v>
      </c>
      <c r="AW72" s="114">
        <f t="shared" ref="AW72" si="574">SUMIFS(AW$43:AW$59,$D$43:$D$59,$D72)-SUMIFS(AV$43:AV$59,$D$43:$D$59,$D72)</f>
        <v>0</v>
      </c>
      <c r="AX72" s="114">
        <f t="shared" ref="AX72" si="575">SUMIFS(AX$43:AX$59,$D$43:$D$59,$D72)-SUMIFS(AW$43:AW$59,$D$43:$D$59,$D72)</f>
        <v>0</v>
      </c>
      <c r="AY72" s="114">
        <f t="shared" ref="AY72" si="576">SUMIFS(AY$43:AY$59,$D$43:$D$59,$D72)-SUMIFS(AX$43:AX$59,$D$43:$D$59,$D72)</f>
        <v>0</v>
      </c>
      <c r="AZ72" s="114">
        <f t="shared" ref="AZ72" si="577">SUMIFS(AZ$43:AZ$59,$D$43:$D$59,$D72)-SUMIFS(AY$43:AY$59,$D$43:$D$59,$D72)</f>
        <v>0</v>
      </c>
      <c r="BA72" s="114">
        <f t="shared" ref="BA72" si="578">SUMIFS(BA$43:BA$59,$D$43:$D$59,$D72)-SUMIFS(AZ$43:AZ$59,$D$43:$D$59,$D72)</f>
        <v>0</v>
      </c>
      <c r="BB72" s="114">
        <f t="shared" ref="BB72" si="579">SUMIFS(BB$43:BB$59,$D$43:$D$59,$D72)-SUMIFS(BA$43:BA$59,$D$43:$D$59,$D72)</f>
        <v>0</v>
      </c>
      <c r="BC72" s="114">
        <f t="shared" ref="BC72" si="580">SUMIFS(BC$43:BC$59,$D$43:$D$59,$D72)-SUMIFS(BB$43:BB$59,$D$43:$D$59,$D72)</f>
        <v>0</v>
      </c>
      <c r="BD72" s="114">
        <f t="shared" ref="BD72" si="581">SUMIFS(BD$43:BD$59,$D$43:$D$59,$D72)-SUMIFS(BC$43:BC$59,$D$43:$D$59,$D72)</f>
        <v>0</v>
      </c>
      <c r="BE72" s="114">
        <f t="shared" ref="BE72" si="582">SUMIFS(BE$43:BE$59,$D$43:$D$59,$D72)-SUMIFS(BD$43:BD$59,$D$43:$D$59,$D72)</f>
        <v>0</v>
      </c>
      <c r="BF72" s="114">
        <f t="shared" ref="BF72" si="583">SUMIFS(BF$43:BF$59,$D$43:$D$59,$D72)-SUMIFS(BE$43:BE$59,$D$43:$D$59,$D72)</f>
        <v>0</v>
      </c>
      <c r="BG72" s="114">
        <f t="shared" ref="BG72" si="584">SUMIFS(BG$43:BG$59,$D$43:$D$59,$D72)-SUMIFS(BF$43:BF$59,$D$43:$D$59,$D72)</f>
        <v>0</v>
      </c>
      <c r="BH72" s="114">
        <f t="shared" ref="BH72" si="585">SUMIFS(BH$43:BH$59,$D$43:$D$59,$D72)-SUMIFS(BG$43:BG$59,$D$43:$D$59,$D72)</f>
        <v>0</v>
      </c>
      <c r="BI72" s="114">
        <f t="shared" ref="BI72" si="586">SUMIFS(BI$43:BI$59,$D$43:$D$59,$D72)-SUMIFS(BH$43:BH$59,$D$43:$D$59,$D72)</f>
        <v>0</v>
      </c>
      <c r="BJ72" s="114">
        <f t="shared" ref="BJ72" si="587">SUMIFS(BJ$43:BJ$59,$D$43:$D$59,$D72)-SUMIFS(BI$43:BI$59,$D$43:$D$59,$D72)</f>
        <v>0</v>
      </c>
      <c r="BK72" s="114">
        <f t="shared" ref="BK72" si="588">SUMIFS(BK$43:BK$59,$D$43:$D$59,$D72)-SUMIFS(BJ$43:BJ$59,$D$43:$D$59,$D72)</f>
        <v>0</v>
      </c>
      <c r="BL72" s="114">
        <f t="shared" ref="BL72" si="589">SUMIFS(BL$43:BL$59,$D$43:$D$59,$D72)-SUMIFS(BK$43:BK$59,$D$43:$D$59,$D72)</f>
        <v>0</v>
      </c>
      <c r="BM72" s="114">
        <f t="shared" ref="BM72" si="590">SUMIFS(BM$43:BM$59,$D$43:$D$59,$D72)-SUMIFS(BL$43:BL$59,$D$43:$D$59,$D72)</f>
        <v>0</v>
      </c>
      <c r="BN72" s="114">
        <f t="shared" ref="BN72" si="591">SUMIFS(BN$43:BN$59,$D$43:$D$59,$D72)-SUMIFS(BM$43:BM$59,$D$43:$D$59,$D72)</f>
        <v>0</v>
      </c>
      <c r="BO72" s="114">
        <f t="shared" ref="BO72" si="592">SUMIFS(BO$43:BO$59,$D$43:$D$59,$D72)-SUMIFS(BN$43:BN$59,$D$43:$D$59,$D72)</f>
        <v>0</v>
      </c>
      <c r="BP72" s="114">
        <f t="shared" ref="BP72" si="593">SUMIFS(BP$43:BP$59,$D$43:$D$59,$D72)-SUMIFS(BO$43:BO$59,$D$43:$D$59,$D72)</f>
        <v>0</v>
      </c>
      <c r="BQ72" s="114">
        <f t="shared" ref="BQ72" si="594">SUMIFS(BQ$43:BQ$59,$D$43:$D$59,$D72)-SUMIFS(BP$43:BP$59,$D$43:$D$59,$D72)</f>
        <v>0</v>
      </c>
      <c r="BR72" s="114">
        <f t="shared" ref="BR72" si="595">SUMIFS(BR$43:BR$59,$D$43:$D$59,$D72)-SUMIFS(BQ$43:BQ$59,$D$43:$D$59,$D72)</f>
        <v>0</v>
      </c>
      <c r="BS72" s="114">
        <f t="shared" ref="BS72" si="596">SUMIFS(BS$43:BS$59,$D$43:$D$59,$D72)-SUMIFS(BR$43:BR$59,$D$43:$D$59,$D72)</f>
        <v>0</v>
      </c>
      <c r="BT72" s="114">
        <f t="shared" ref="BT72" si="597">SUMIFS(BT$43:BT$59,$D$43:$D$59,$D72)-SUMIFS(BS$43:BS$59,$D$43:$D$59,$D72)</f>
        <v>0</v>
      </c>
      <c r="BU72" s="114">
        <f t="shared" ref="BU72" si="598">SUMIFS(BU$43:BU$59,$D$43:$D$59,$D72)-SUMIFS(BT$43:BT$59,$D$43:$D$59,$D72)</f>
        <v>0</v>
      </c>
      <c r="BV72" s="114">
        <f t="shared" ref="BV72" si="599">SUMIFS(BV$43:BV$59,$D$43:$D$59,$D72)-SUMIFS(BU$43:BU$59,$D$43:$D$59,$D72)</f>
        <v>0</v>
      </c>
      <c r="BW72" s="114">
        <f t="shared" ref="BW72" si="600">SUMIFS(BW$43:BW$59,$D$43:$D$59,$D72)-SUMIFS(BV$43:BV$59,$D$43:$D$59,$D72)</f>
        <v>0</v>
      </c>
      <c r="BX72" s="114">
        <f t="shared" ref="BX72" si="601">SUMIFS(BX$43:BX$59,$D$43:$D$59,$D72)-SUMIFS(BW$43:BW$59,$D$43:$D$59,$D72)</f>
        <v>0</v>
      </c>
      <c r="BY72" s="114">
        <f t="shared" ref="BY72" si="602">SUMIFS(BY$43:BY$59,$D$43:$D$59,$D72)-SUMIFS(BX$43:BX$59,$D$43:$D$59,$D72)</f>
        <v>0</v>
      </c>
      <c r="BZ72" s="114">
        <f t="shared" ref="BZ72" si="603">SUMIFS(BZ$43:BZ$59,$D$43:$D$59,$D72)-SUMIFS(BY$43:BY$59,$D$43:$D$59,$D72)</f>
        <v>0</v>
      </c>
      <c r="CA72" s="114">
        <f t="shared" ref="CA72" si="604">SUMIFS(CA$43:CA$59,$D$43:$D$59,$D72)-SUMIFS(BZ$43:BZ$59,$D$43:$D$59,$D72)</f>
        <v>0</v>
      </c>
      <c r="CB72" s="114">
        <f t="shared" ref="CB72" si="605">SUMIFS(CB$43:CB$59,$D$43:$D$59,$D72)-SUMIFS(CA$43:CA$59,$D$43:$D$59,$D72)</f>
        <v>0</v>
      </c>
      <c r="CC72" s="114">
        <f t="shared" ref="CC72" si="606">SUMIFS(CC$43:CC$59,$D$43:$D$59,$D72)-SUMIFS(CB$43:CB$59,$D$43:$D$59,$D72)</f>
        <v>0</v>
      </c>
      <c r="CF72" s="11">
        <f t="shared" si="536"/>
        <v>0</v>
      </c>
      <c r="CG72" s="11">
        <f t="shared" si="536"/>
        <v>0</v>
      </c>
      <c r="CH72" s="11">
        <f t="shared" si="536"/>
        <v>0</v>
      </c>
      <c r="CI72" s="11">
        <f t="shared" si="536"/>
        <v>0</v>
      </c>
      <c r="CJ72" s="11">
        <f t="shared" si="536"/>
        <v>0</v>
      </c>
      <c r="CK72" s="11">
        <f t="shared" si="536"/>
        <v>0</v>
      </c>
      <c r="CL72" s="11">
        <f t="shared" si="536"/>
        <v>0</v>
      </c>
      <c r="CM72" s="11">
        <f t="shared" si="536"/>
        <v>0</v>
      </c>
      <c r="CN72" s="11">
        <f t="shared" si="536"/>
        <v>0</v>
      </c>
      <c r="CO72" s="11">
        <f t="shared" si="536"/>
        <v>0</v>
      </c>
      <c r="CP72" s="11">
        <f t="shared" si="536"/>
        <v>0</v>
      </c>
      <c r="CQ72" s="11">
        <f t="shared" si="536"/>
        <v>0</v>
      </c>
      <c r="CR72" s="11">
        <f t="shared" si="536"/>
        <v>0</v>
      </c>
      <c r="CS72" s="11">
        <f t="shared" si="536"/>
        <v>0</v>
      </c>
      <c r="CT72" s="11">
        <f t="shared" si="536"/>
        <v>0</v>
      </c>
      <c r="CU72" s="11">
        <f t="shared" si="536"/>
        <v>0</v>
      </c>
      <c r="CV72" s="11">
        <f t="shared" si="536"/>
        <v>0</v>
      </c>
      <c r="CW72" s="11">
        <f t="shared" si="536"/>
        <v>0</v>
      </c>
      <c r="CX72" s="11">
        <f t="shared" si="536"/>
        <v>0</v>
      </c>
      <c r="CY72" s="11">
        <f t="shared" si="536"/>
        <v>0</v>
      </c>
      <c r="CZ72" s="11">
        <f t="shared" si="536"/>
        <v>0</v>
      </c>
      <c r="DA72" s="11">
        <f t="shared" si="536"/>
        <v>0</v>
      </c>
      <c r="DB72" s="11">
        <f t="shared" si="536"/>
        <v>0</v>
      </c>
      <c r="DC72" s="11">
        <f t="shared" si="536"/>
        <v>0</v>
      </c>
      <c r="DF72" s="11">
        <f t="shared" si="537"/>
        <v>0</v>
      </c>
      <c r="DG72" s="11">
        <f t="shared" si="537"/>
        <v>0</v>
      </c>
      <c r="DH72" s="11">
        <f t="shared" si="537"/>
        <v>0</v>
      </c>
      <c r="DI72" s="11">
        <f t="shared" si="537"/>
        <v>0</v>
      </c>
      <c r="DJ72" s="11">
        <f t="shared" si="537"/>
        <v>0</v>
      </c>
      <c r="DK72" s="11">
        <f t="shared" si="537"/>
        <v>0</v>
      </c>
    </row>
    <row r="73" spans="3:115" outlineLevel="1">
      <c r="D73" t="s">
        <v>225</v>
      </c>
      <c r="J73" s="114">
        <f>SUMIFS(J$43:J$59,$D$43:$D$59,$D73)-SUMIFS(I$43:I$59,$D$43:$D$59,$D73)</f>
        <v>0</v>
      </c>
      <c r="K73" s="114">
        <f t="shared" ref="K73" si="607">SUMIFS(K$43:K$59,$D$43:$D$59,$D73)-SUMIFS(J$43:J$59,$D$43:$D$59,$D73)</f>
        <v>0</v>
      </c>
      <c r="L73" s="114">
        <f t="shared" ref="L73" si="608">SUMIFS(L$43:L$59,$D$43:$D$59,$D73)-SUMIFS(K$43:K$59,$D$43:$D$59,$D73)</f>
        <v>0</v>
      </c>
      <c r="M73" s="114">
        <f t="shared" ref="M73" si="609">SUMIFS(M$43:M$59,$D$43:$D$59,$D73)-SUMIFS(L$43:L$59,$D$43:$D$59,$D73)</f>
        <v>0</v>
      </c>
      <c r="N73" s="114">
        <f t="shared" ref="N73" si="610">SUMIFS(N$43:N$59,$D$43:$D$59,$D73)-SUMIFS(M$43:M$59,$D$43:$D$59,$D73)</f>
        <v>0</v>
      </c>
      <c r="O73" s="114">
        <f t="shared" ref="O73" si="611">SUMIFS(O$43:O$59,$D$43:$D$59,$D73)-SUMIFS(N$43:N$59,$D$43:$D$59,$D73)</f>
        <v>0</v>
      </c>
      <c r="P73" s="114">
        <f t="shared" ref="P73" si="612">SUMIFS(P$43:P$59,$D$43:$D$59,$D73)-SUMIFS(O$43:O$59,$D$43:$D$59,$D73)</f>
        <v>0</v>
      </c>
      <c r="Q73" s="114">
        <f t="shared" ref="Q73" si="613">SUMIFS(Q$43:Q$59,$D$43:$D$59,$D73)-SUMIFS(P$43:P$59,$D$43:$D$59,$D73)</f>
        <v>0</v>
      </c>
      <c r="R73" s="114">
        <f t="shared" ref="R73" si="614">SUMIFS(R$43:R$59,$D$43:$D$59,$D73)-SUMIFS(Q$43:Q$59,$D$43:$D$59,$D73)</f>
        <v>0</v>
      </c>
      <c r="S73" s="114">
        <f t="shared" ref="S73" si="615">SUMIFS(S$43:S$59,$D$43:$D$59,$D73)-SUMIFS(R$43:R$59,$D$43:$D$59,$D73)</f>
        <v>0</v>
      </c>
      <c r="T73" s="114">
        <f t="shared" ref="T73" si="616">SUMIFS(T$43:T$59,$D$43:$D$59,$D73)-SUMIFS(S$43:S$59,$D$43:$D$59,$D73)</f>
        <v>0</v>
      </c>
      <c r="U73" s="114">
        <f t="shared" ref="U73" si="617">SUMIFS(U$43:U$59,$D$43:$D$59,$D73)-SUMIFS(T$43:T$59,$D$43:$D$59,$D73)</f>
        <v>0</v>
      </c>
      <c r="V73" s="114">
        <f t="shared" ref="V73" si="618">SUMIFS(V$43:V$59,$D$43:$D$59,$D73)-SUMIFS(U$43:U$59,$D$43:$D$59,$D73)</f>
        <v>0</v>
      </c>
      <c r="W73" s="114">
        <f t="shared" ref="W73" si="619">SUMIFS(W$43:W$59,$D$43:$D$59,$D73)-SUMIFS(V$43:V$59,$D$43:$D$59,$D73)</f>
        <v>0</v>
      </c>
      <c r="X73" s="114">
        <f t="shared" ref="X73" si="620">SUMIFS(X$43:X$59,$D$43:$D$59,$D73)-SUMIFS(W$43:W$59,$D$43:$D$59,$D73)</f>
        <v>0</v>
      </c>
      <c r="Y73" s="114">
        <f t="shared" ref="Y73" si="621">SUMIFS(Y$43:Y$59,$D$43:$D$59,$D73)-SUMIFS(X$43:X$59,$D$43:$D$59,$D73)</f>
        <v>0</v>
      </c>
      <c r="Z73" s="114">
        <f t="shared" ref="Z73" si="622">SUMIFS(Z$43:Z$59,$D$43:$D$59,$D73)-SUMIFS(Y$43:Y$59,$D$43:$D$59,$D73)</f>
        <v>0</v>
      </c>
      <c r="AA73" s="114">
        <f t="shared" ref="AA73" si="623">SUMIFS(AA$43:AA$59,$D$43:$D$59,$D73)-SUMIFS(Z$43:Z$59,$D$43:$D$59,$D73)</f>
        <v>0</v>
      </c>
      <c r="AB73" s="114">
        <f t="shared" ref="AB73" si="624">SUMIFS(AB$43:AB$59,$D$43:$D$59,$D73)-SUMIFS(AA$43:AA$59,$D$43:$D$59,$D73)</f>
        <v>0</v>
      </c>
      <c r="AC73" s="114">
        <f t="shared" ref="AC73" si="625">SUMIFS(AC$43:AC$59,$D$43:$D$59,$D73)-SUMIFS(AB$43:AB$59,$D$43:$D$59,$D73)</f>
        <v>0</v>
      </c>
      <c r="AD73" s="114">
        <f t="shared" ref="AD73" si="626">SUMIFS(AD$43:AD$59,$D$43:$D$59,$D73)-SUMIFS(AC$43:AC$59,$D$43:$D$59,$D73)</f>
        <v>0</v>
      </c>
      <c r="AE73" s="114">
        <f t="shared" ref="AE73" si="627">SUMIFS(AE$43:AE$59,$D$43:$D$59,$D73)-SUMIFS(AD$43:AD$59,$D$43:$D$59,$D73)</f>
        <v>0</v>
      </c>
      <c r="AF73" s="114">
        <f t="shared" ref="AF73" si="628">SUMIFS(AF$43:AF$59,$D$43:$D$59,$D73)-SUMIFS(AE$43:AE$59,$D$43:$D$59,$D73)</f>
        <v>0</v>
      </c>
      <c r="AG73" s="114">
        <f t="shared" ref="AG73" si="629">SUMIFS(AG$43:AG$59,$D$43:$D$59,$D73)-SUMIFS(AF$43:AF$59,$D$43:$D$59,$D73)</f>
        <v>77658.79166666657</v>
      </c>
      <c r="AH73" s="114">
        <f>SUMIFS(AH$43:AH$59,$D$43:$D$59,$D73)-SUMIFS(AG$43:AG$59,$D$43:$D$59,$D73)</f>
        <v>0</v>
      </c>
      <c r="AI73" s="114">
        <f>SUMIFS(AI$43:AI$59,$D$43:$D$59,$D73)-SUMIFS(AH$43:AH$59,$D$43:$D$59,$D73)</f>
        <v>-77658.79166666657</v>
      </c>
      <c r="AJ73" s="114">
        <f t="shared" ref="AJ73" si="630">SUMIFS(AJ$43:AJ$59,$D$43:$D$59,$D73)-SUMIFS(AI$43:AI$59,$D$43:$D$59,$D73)</f>
        <v>0</v>
      </c>
      <c r="AK73" s="114">
        <f t="shared" ref="AK73" si="631">SUMIFS(AK$43:AK$59,$D$43:$D$59,$D73)-SUMIFS(AJ$43:AJ$59,$D$43:$D$59,$D73)</f>
        <v>0</v>
      </c>
      <c r="AL73" s="114">
        <f t="shared" ref="AL73" si="632">SUMIFS(AL$43:AL$59,$D$43:$D$59,$D73)-SUMIFS(AK$43:AK$59,$D$43:$D$59,$D73)</f>
        <v>0</v>
      </c>
      <c r="AM73" s="114">
        <f t="shared" ref="AM73" si="633">SUMIFS(AM$43:AM$59,$D$43:$D$59,$D73)-SUMIFS(AL$43:AL$59,$D$43:$D$59,$D73)</f>
        <v>0</v>
      </c>
      <c r="AN73" s="114">
        <f t="shared" ref="AN73" si="634">SUMIFS(AN$43:AN$59,$D$43:$D$59,$D73)-SUMIFS(AM$43:AM$59,$D$43:$D$59,$D73)</f>
        <v>0</v>
      </c>
      <c r="AO73" s="114">
        <f t="shared" ref="AO73" si="635">SUMIFS(AO$43:AO$59,$D$43:$D$59,$D73)-SUMIFS(AN$43:AN$59,$D$43:$D$59,$D73)</f>
        <v>0</v>
      </c>
      <c r="AP73" s="114">
        <f t="shared" ref="AP73" si="636">SUMIFS(AP$43:AP$59,$D$43:$D$59,$D73)-SUMIFS(AO$43:AO$59,$D$43:$D$59,$D73)</f>
        <v>0</v>
      </c>
      <c r="AQ73" s="114">
        <f t="shared" ref="AQ73" si="637">SUMIFS(AQ$43:AQ$59,$D$43:$D$59,$D73)-SUMIFS(AP$43:AP$59,$D$43:$D$59,$D73)</f>
        <v>0</v>
      </c>
      <c r="AR73" s="114">
        <f t="shared" ref="AR73" si="638">SUMIFS(AR$43:AR$59,$D$43:$D$59,$D73)-SUMIFS(AQ$43:AQ$59,$D$43:$D$59,$D73)</f>
        <v>0</v>
      </c>
      <c r="AS73" s="114">
        <f t="shared" ref="AS73" si="639">SUMIFS(AS$43:AS$59,$D$43:$D$59,$D73)-SUMIFS(AR$43:AR$59,$D$43:$D$59,$D73)</f>
        <v>245466.29166666587</v>
      </c>
      <c r="AT73" s="114">
        <f t="shared" ref="AT73" si="640">SUMIFS(AT$43:AT$59,$D$43:$D$59,$D73)-SUMIFS(AS$43:AS$59,$D$43:$D$59,$D73)</f>
        <v>0</v>
      </c>
      <c r="AU73" s="114">
        <f t="shared" ref="AU73" si="641">SUMIFS(AU$43:AU$59,$D$43:$D$59,$D73)-SUMIFS(AT$43:AT$59,$D$43:$D$59,$D73)</f>
        <v>-245466.29166666587</v>
      </c>
      <c r="AV73" s="114">
        <f t="shared" ref="AV73" si="642">SUMIFS(AV$43:AV$59,$D$43:$D$59,$D73)-SUMIFS(AU$43:AU$59,$D$43:$D$59,$D73)</f>
        <v>0</v>
      </c>
      <c r="AW73" s="114">
        <f t="shared" ref="AW73" si="643">SUMIFS(AW$43:AW$59,$D$43:$D$59,$D73)-SUMIFS(AV$43:AV$59,$D$43:$D$59,$D73)</f>
        <v>0</v>
      </c>
      <c r="AX73" s="114">
        <f t="shared" ref="AX73" si="644">SUMIFS(AX$43:AX$59,$D$43:$D$59,$D73)-SUMIFS(AW$43:AW$59,$D$43:$D$59,$D73)</f>
        <v>0</v>
      </c>
      <c r="AY73" s="114">
        <f t="shared" ref="AY73" si="645">SUMIFS(AY$43:AY$59,$D$43:$D$59,$D73)-SUMIFS(AX$43:AX$59,$D$43:$D$59,$D73)</f>
        <v>0</v>
      </c>
      <c r="AZ73" s="114">
        <f t="shared" ref="AZ73" si="646">SUMIFS(AZ$43:AZ$59,$D$43:$D$59,$D73)-SUMIFS(AY$43:AY$59,$D$43:$D$59,$D73)</f>
        <v>0</v>
      </c>
      <c r="BA73" s="114">
        <f t="shared" ref="BA73" si="647">SUMIFS(BA$43:BA$59,$D$43:$D$59,$D73)-SUMIFS(AZ$43:AZ$59,$D$43:$D$59,$D73)</f>
        <v>0</v>
      </c>
      <c r="BB73" s="114">
        <f t="shared" ref="BB73" si="648">SUMIFS(BB$43:BB$59,$D$43:$D$59,$D73)-SUMIFS(BA$43:BA$59,$D$43:$D$59,$D73)</f>
        <v>0</v>
      </c>
      <c r="BC73" s="114">
        <f t="shared" ref="BC73" si="649">SUMIFS(BC$43:BC$59,$D$43:$D$59,$D73)-SUMIFS(BB$43:BB$59,$D$43:$D$59,$D73)</f>
        <v>0</v>
      </c>
      <c r="BD73" s="114">
        <f t="shared" ref="BD73" si="650">SUMIFS(BD$43:BD$59,$D$43:$D$59,$D73)-SUMIFS(BC$43:BC$59,$D$43:$D$59,$D73)</f>
        <v>0</v>
      </c>
      <c r="BE73" s="114">
        <f t="shared" ref="BE73" si="651">SUMIFS(BE$43:BE$59,$D$43:$D$59,$D73)-SUMIFS(BD$43:BD$59,$D$43:$D$59,$D73)</f>
        <v>348410.66666666593</v>
      </c>
      <c r="BF73" s="114">
        <f t="shared" ref="BF73" si="652">SUMIFS(BF$43:BF$59,$D$43:$D$59,$D73)-SUMIFS(BE$43:BE$59,$D$43:$D$59,$D73)</f>
        <v>0</v>
      </c>
      <c r="BG73" s="114">
        <f t="shared" ref="BG73" si="653">SUMIFS(BG$43:BG$59,$D$43:$D$59,$D73)-SUMIFS(BF$43:BF$59,$D$43:$D$59,$D73)</f>
        <v>-348410.66666666593</v>
      </c>
      <c r="BH73" s="114">
        <f t="shared" ref="BH73" si="654">SUMIFS(BH$43:BH$59,$D$43:$D$59,$D73)-SUMIFS(BG$43:BG$59,$D$43:$D$59,$D73)</f>
        <v>0</v>
      </c>
      <c r="BI73" s="114">
        <f t="shared" ref="BI73" si="655">SUMIFS(BI$43:BI$59,$D$43:$D$59,$D73)-SUMIFS(BH$43:BH$59,$D$43:$D$59,$D73)</f>
        <v>0</v>
      </c>
      <c r="BJ73" s="114">
        <f t="shared" ref="BJ73" si="656">SUMIFS(BJ$43:BJ$59,$D$43:$D$59,$D73)-SUMIFS(BI$43:BI$59,$D$43:$D$59,$D73)</f>
        <v>0</v>
      </c>
      <c r="BK73" s="114">
        <f t="shared" ref="BK73" si="657">SUMIFS(BK$43:BK$59,$D$43:$D$59,$D73)-SUMIFS(BJ$43:BJ$59,$D$43:$D$59,$D73)</f>
        <v>0</v>
      </c>
      <c r="BL73" s="114">
        <f t="shared" ref="BL73" si="658">SUMIFS(BL$43:BL$59,$D$43:$D$59,$D73)-SUMIFS(BK$43:BK$59,$D$43:$D$59,$D73)</f>
        <v>0</v>
      </c>
      <c r="BM73" s="114">
        <f t="shared" ref="BM73" si="659">SUMIFS(BM$43:BM$59,$D$43:$D$59,$D73)-SUMIFS(BL$43:BL$59,$D$43:$D$59,$D73)</f>
        <v>0</v>
      </c>
      <c r="BN73" s="114">
        <f t="shared" ref="BN73" si="660">SUMIFS(BN$43:BN$59,$D$43:$D$59,$D73)-SUMIFS(BM$43:BM$59,$D$43:$D$59,$D73)</f>
        <v>0</v>
      </c>
      <c r="BO73" s="114">
        <f t="shared" ref="BO73" si="661">SUMIFS(BO$43:BO$59,$D$43:$D$59,$D73)-SUMIFS(BN$43:BN$59,$D$43:$D$59,$D73)</f>
        <v>0</v>
      </c>
      <c r="BP73" s="114">
        <f t="shared" ref="BP73" si="662">SUMIFS(BP$43:BP$59,$D$43:$D$59,$D73)-SUMIFS(BO$43:BO$59,$D$43:$D$59,$D73)</f>
        <v>0</v>
      </c>
      <c r="BQ73" s="114">
        <f t="shared" ref="BQ73" si="663">SUMIFS(BQ$43:BQ$59,$D$43:$D$59,$D73)-SUMIFS(BP$43:BP$59,$D$43:$D$59,$D73)</f>
        <v>360622.12499999814</v>
      </c>
      <c r="BR73" s="114">
        <f t="shared" ref="BR73" si="664">SUMIFS(BR$43:BR$59,$D$43:$D$59,$D73)-SUMIFS(BQ$43:BQ$59,$D$43:$D$59,$D73)</f>
        <v>0</v>
      </c>
      <c r="BS73" s="114">
        <f t="shared" ref="BS73" si="665">SUMIFS(BS$43:BS$59,$D$43:$D$59,$D73)-SUMIFS(BR$43:BR$59,$D$43:$D$59,$D73)</f>
        <v>-360622.12499999814</v>
      </c>
      <c r="BT73" s="114">
        <f t="shared" ref="BT73" si="666">SUMIFS(BT$43:BT$59,$D$43:$D$59,$D73)-SUMIFS(BS$43:BS$59,$D$43:$D$59,$D73)</f>
        <v>0</v>
      </c>
      <c r="BU73" s="114">
        <f t="shared" ref="BU73" si="667">SUMIFS(BU$43:BU$59,$D$43:$D$59,$D73)-SUMIFS(BT$43:BT$59,$D$43:$D$59,$D73)</f>
        <v>0</v>
      </c>
      <c r="BV73" s="114">
        <f t="shared" ref="BV73" si="668">SUMIFS(BV$43:BV$59,$D$43:$D$59,$D73)-SUMIFS(BU$43:BU$59,$D$43:$D$59,$D73)</f>
        <v>0</v>
      </c>
      <c r="BW73" s="114">
        <f t="shared" ref="BW73" si="669">SUMIFS(BW$43:BW$59,$D$43:$D$59,$D73)-SUMIFS(BV$43:BV$59,$D$43:$D$59,$D73)</f>
        <v>0</v>
      </c>
      <c r="BX73" s="114">
        <f t="shared" ref="BX73" si="670">SUMIFS(BX$43:BX$59,$D$43:$D$59,$D73)-SUMIFS(BW$43:BW$59,$D$43:$D$59,$D73)</f>
        <v>0</v>
      </c>
      <c r="BY73" s="114">
        <f t="shared" ref="BY73" si="671">SUMIFS(BY$43:BY$59,$D$43:$D$59,$D73)-SUMIFS(BX$43:BX$59,$D$43:$D$59,$D73)</f>
        <v>0</v>
      </c>
      <c r="BZ73" s="114">
        <f t="shared" ref="BZ73" si="672">SUMIFS(BZ$43:BZ$59,$D$43:$D$59,$D73)-SUMIFS(BY$43:BY$59,$D$43:$D$59,$D73)</f>
        <v>0</v>
      </c>
      <c r="CA73" s="114">
        <f t="shared" ref="CA73" si="673">SUMIFS(CA$43:CA$59,$D$43:$D$59,$D73)-SUMIFS(BZ$43:BZ$59,$D$43:$D$59,$D73)</f>
        <v>0</v>
      </c>
      <c r="CB73" s="114">
        <f t="shared" ref="CB73" si="674">SUMIFS(CB$43:CB$59,$D$43:$D$59,$D73)-SUMIFS(CA$43:CA$59,$D$43:$D$59,$D73)</f>
        <v>0</v>
      </c>
      <c r="CC73" s="114">
        <f t="shared" ref="CC73" si="675">SUMIFS(CC$43:CC$59,$D$43:$D$59,$D73)-SUMIFS(CB$43:CB$59,$D$43:$D$59,$D73)</f>
        <v>360622.12499999814</v>
      </c>
      <c r="CF73" s="11">
        <f t="shared" si="536"/>
        <v>0</v>
      </c>
      <c r="CG73" s="11">
        <f t="shared" si="536"/>
        <v>0</v>
      </c>
      <c r="CH73" s="11">
        <f t="shared" si="536"/>
        <v>0</v>
      </c>
      <c r="CI73" s="11">
        <f t="shared" si="536"/>
        <v>0</v>
      </c>
      <c r="CJ73" s="11">
        <f t="shared" si="536"/>
        <v>0</v>
      </c>
      <c r="CK73" s="11">
        <f t="shared" si="536"/>
        <v>0</v>
      </c>
      <c r="CL73" s="11">
        <f t="shared" si="536"/>
        <v>0</v>
      </c>
      <c r="CM73" s="11">
        <f t="shared" si="536"/>
        <v>77658.79166666657</v>
      </c>
      <c r="CN73" s="11">
        <f t="shared" si="536"/>
        <v>-77658.79166666657</v>
      </c>
      <c r="CO73" s="11">
        <f t="shared" si="536"/>
        <v>0</v>
      </c>
      <c r="CP73" s="11">
        <f t="shared" si="536"/>
        <v>0</v>
      </c>
      <c r="CQ73" s="11">
        <f t="shared" si="536"/>
        <v>245466.29166666587</v>
      </c>
      <c r="CR73" s="11">
        <f t="shared" si="536"/>
        <v>-245466.29166666587</v>
      </c>
      <c r="CS73" s="11">
        <f t="shared" si="536"/>
        <v>0</v>
      </c>
      <c r="CT73" s="11">
        <f t="shared" si="536"/>
        <v>0</v>
      </c>
      <c r="CU73" s="11">
        <f t="shared" si="536"/>
        <v>348410.66666666593</v>
      </c>
      <c r="CV73" s="11">
        <f t="shared" si="536"/>
        <v>-348410.66666666593</v>
      </c>
      <c r="CW73" s="11">
        <f t="shared" si="536"/>
        <v>0</v>
      </c>
      <c r="CX73" s="11">
        <f t="shared" si="536"/>
        <v>0</v>
      </c>
      <c r="CY73" s="11">
        <f t="shared" si="536"/>
        <v>360622.12499999814</v>
      </c>
      <c r="CZ73" s="11">
        <f t="shared" si="536"/>
        <v>-360622.12499999814</v>
      </c>
      <c r="DA73" s="11">
        <f t="shared" si="536"/>
        <v>0</v>
      </c>
      <c r="DB73" s="11">
        <f t="shared" si="536"/>
        <v>0</v>
      </c>
      <c r="DC73" s="11">
        <f t="shared" si="536"/>
        <v>360622.12499999814</v>
      </c>
      <c r="DF73" s="11">
        <f t="shared" si="537"/>
        <v>0</v>
      </c>
      <c r="DG73" s="11">
        <f t="shared" si="537"/>
        <v>77658.79166666657</v>
      </c>
      <c r="DH73" s="11">
        <f t="shared" si="537"/>
        <v>167807.4999999993</v>
      </c>
      <c r="DI73" s="11">
        <f t="shared" si="537"/>
        <v>102944.37500000006</v>
      </c>
      <c r="DJ73" s="11">
        <f t="shared" si="537"/>
        <v>12211.458333332208</v>
      </c>
      <c r="DK73" s="11">
        <f t="shared" si="537"/>
        <v>0</v>
      </c>
    </row>
    <row r="74" spans="3:115" outlineLevel="1"/>
    <row r="75" spans="3:115" outlineLevel="1">
      <c r="C75" s="7" t="s">
        <v>177</v>
      </c>
      <c r="J75" s="12">
        <f>SUM(J76:J78)</f>
        <v>0</v>
      </c>
      <c r="K75" s="12">
        <f t="shared" ref="K75:BV75" si="676">SUM(K76:K78)</f>
        <v>0</v>
      </c>
      <c r="L75" s="12">
        <f t="shared" si="676"/>
        <v>0</v>
      </c>
      <c r="M75" s="12">
        <f t="shared" si="676"/>
        <v>0</v>
      </c>
      <c r="N75" s="12">
        <f t="shared" si="676"/>
        <v>0</v>
      </c>
      <c r="O75" s="12">
        <f t="shared" si="676"/>
        <v>0</v>
      </c>
      <c r="P75" s="12">
        <f t="shared" si="676"/>
        <v>0</v>
      </c>
      <c r="Q75" s="12">
        <f t="shared" si="676"/>
        <v>0</v>
      </c>
      <c r="R75" s="12">
        <f t="shared" si="676"/>
        <v>0</v>
      </c>
      <c r="S75" s="12">
        <f t="shared" si="676"/>
        <v>0</v>
      </c>
      <c r="T75" s="12">
        <f t="shared" si="676"/>
        <v>0</v>
      </c>
      <c r="U75" s="12">
        <f t="shared" si="676"/>
        <v>0</v>
      </c>
      <c r="V75" s="12">
        <f t="shared" si="676"/>
        <v>0</v>
      </c>
      <c r="W75" s="12">
        <f t="shared" si="676"/>
        <v>0</v>
      </c>
      <c r="X75" s="12">
        <f t="shared" si="676"/>
        <v>0</v>
      </c>
      <c r="Y75" s="12">
        <f t="shared" si="676"/>
        <v>0</v>
      </c>
      <c r="Z75" s="12">
        <f t="shared" si="676"/>
        <v>0</v>
      </c>
      <c r="AA75" s="12">
        <f t="shared" si="676"/>
        <v>0</v>
      </c>
      <c r="AB75" s="12">
        <f t="shared" si="676"/>
        <v>0</v>
      </c>
      <c r="AC75" s="12">
        <f t="shared" si="676"/>
        <v>0</v>
      </c>
      <c r="AD75" s="12">
        <f t="shared" si="676"/>
        <v>0</v>
      </c>
      <c r="AE75" s="12">
        <f t="shared" si="676"/>
        <v>0</v>
      </c>
      <c r="AF75" s="12">
        <f t="shared" si="676"/>
        <v>0</v>
      </c>
      <c r="AG75" s="12">
        <f t="shared" si="676"/>
        <v>0</v>
      </c>
      <c r="AH75" s="12">
        <f t="shared" si="676"/>
        <v>0</v>
      </c>
      <c r="AI75" s="12">
        <f t="shared" si="676"/>
        <v>0</v>
      </c>
      <c r="AJ75" s="12">
        <f t="shared" si="676"/>
        <v>0</v>
      </c>
      <c r="AK75" s="12">
        <f t="shared" si="676"/>
        <v>0</v>
      </c>
      <c r="AL75" s="12">
        <f t="shared" si="676"/>
        <v>0</v>
      </c>
      <c r="AM75" s="12">
        <f t="shared" si="676"/>
        <v>0</v>
      </c>
      <c r="AN75" s="12">
        <f t="shared" si="676"/>
        <v>0</v>
      </c>
      <c r="AO75" s="12">
        <f t="shared" si="676"/>
        <v>0</v>
      </c>
      <c r="AP75" s="12">
        <f t="shared" si="676"/>
        <v>0</v>
      </c>
      <c r="AQ75" s="12">
        <f t="shared" si="676"/>
        <v>0</v>
      </c>
      <c r="AR75" s="12">
        <f t="shared" si="676"/>
        <v>0</v>
      </c>
      <c r="AS75" s="12">
        <f t="shared" si="676"/>
        <v>0</v>
      </c>
      <c r="AT75" s="12">
        <f t="shared" si="676"/>
        <v>0</v>
      </c>
      <c r="AU75" s="12">
        <f t="shared" si="676"/>
        <v>0</v>
      </c>
      <c r="AV75" s="12">
        <f t="shared" si="676"/>
        <v>0</v>
      </c>
      <c r="AW75" s="12">
        <f t="shared" si="676"/>
        <v>0</v>
      </c>
      <c r="AX75" s="12">
        <f t="shared" si="676"/>
        <v>0</v>
      </c>
      <c r="AY75" s="12">
        <f t="shared" si="676"/>
        <v>0</v>
      </c>
      <c r="AZ75" s="12">
        <f t="shared" si="676"/>
        <v>0</v>
      </c>
      <c r="BA75" s="12">
        <f t="shared" si="676"/>
        <v>0</v>
      </c>
      <c r="BB75" s="12">
        <f t="shared" si="676"/>
        <v>0</v>
      </c>
      <c r="BC75" s="12">
        <f t="shared" si="676"/>
        <v>0</v>
      </c>
      <c r="BD75" s="12">
        <f t="shared" si="676"/>
        <v>0</v>
      </c>
      <c r="BE75" s="12">
        <f t="shared" si="676"/>
        <v>0</v>
      </c>
      <c r="BF75" s="12">
        <f t="shared" si="676"/>
        <v>0</v>
      </c>
      <c r="BG75" s="12">
        <f t="shared" si="676"/>
        <v>0</v>
      </c>
      <c r="BH75" s="12">
        <f t="shared" si="676"/>
        <v>0</v>
      </c>
      <c r="BI75" s="12">
        <f t="shared" si="676"/>
        <v>0</v>
      </c>
      <c r="BJ75" s="12">
        <f t="shared" si="676"/>
        <v>0</v>
      </c>
      <c r="BK75" s="12">
        <f t="shared" si="676"/>
        <v>0</v>
      </c>
      <c r="BL75" s="12">
        <f t="shared" si="676"/>
        <v>0</v>
      </c>
      <c r="BM75" s="12">
        <f t="shared" si="676"/>
        <v>0</v>
      </c>
      <c r="BN75" s="12">
        <f t="shared" si="676"/>
        <v>0</v>
      </c>
      <c r="BO75" s="12">
        <f t="shared" si="676"/>
        <v>0</v>
      </c>
      <c r="BP75" s="12">
        <f t="shared" si="676"/>
        <v>0</v>
      </c>
      <c r="BQ75" s="12">
        <f t="shared" si="676"/>
        <v>0</v>
      </c>
      <c r="BR75" s="12">
        <f t="shared" si="676"/>
        <v>0</v>
      </c>
      <c r="BS75" s="12">
        <f t="shared" si="676"/>
        <v>0</v>
      </c>
      <c r="BT75" s="12">
        <f t="shared" si="676"/>
        <v>0</v>
      </c>
      <c r="BU75" s="12">
        <f t="shared" si="676"/>
        <v>0</v>
      </c>
      <c r="BV75" s="12">
        <f t="shared" si="676"/>
        <v>0</v>
      </c>
      <c r="BW75" s="12">
        <f t="shared" ref="BW75:CC75" si="677">SUM(BW76:BW78)</f>
        <v>0</v>
      </c>
      <c r="BX75" s="12">
        <f t="shared" si="677"/>
        <v>0</v>
      </c>
      <c r="BY75" s="12">
        <f t="shared" si="677"/>
        <v>0</v>
      </c>
      <c r="BZ75" s="12">
        <f t="shared" si="677"/>
        <v>0</v>
      </c>
      <c r="CA75" s="12">
        <f t="shared" si="677"/>
        <v>0</v>
      </c>
      <c r="CB75" s="12">
        <f t="shared" si="677"/>
        <v>0</v>
      </c>
      <c r="CC75" s="12">
        <f t="shared" si="677"/>
        <v>0</v>
      </c>
      <c r="CF75" s="12">
        <f t="shared" ref="CF75:DC75" si="678">SUM(CF76:CF78)</f>
        <v>0</v>
      </c>
      <c r="CG75" s="12">
        <f t="shared" si="678"/>
        <v>0</v>
      </c>
      <c r="CH75" s="12">
        <f t="shared" si="678"/>
        <v>0</v>
      </c>
      <c r="CI75" s="12">
        <f t="shared" si="678"/>
        <v>0</v>
      </c>
      <c r="CJ75" s="12">
        <f t="shared" si="678"/>
        <v>0</v>
      </c>
      <c r="CK75" s="12">
        <f t="shared" si="678"/>
        <v>0</v>
      </c>
      <c r="CL75" s="12">
        <f t="shared" si="678"/>
        <v>0</v>
      </c>
      <c r="CM75" s="12">
        <f t="shared" si="678"/>
        <v>0</v>
      </c>
      <c r="CN75" s="12">
        <f t="shared" si="678"/>
        <v>0</v>
      </c>
      <c r="CO75" s="12">
        <f t="shared" si="678"/>
        <v>0</v>
      </c>
      <c r="CP75" s="12">
        <f t="shared" si="678"/>
        <v>0</v>
      </c>
      <c r="CQ75" s="12">
        <f t="shared" si="678"/>
        <v>0</v>
      </c>
      <c r="CR75" s="12">
        <f t="shared" si="678"/>
        <v>0</v>
      </c>
      <c r="CS75" s="12">
        <f t="shared" si="678"/>
        <v>0</v>
      </c>
      <c r="CT75" s="12">
        <f t="shared" si="678"/>
        <v>0</v>
      </c>
      <c r="CU75" s="12">
        <f t="shared" si="678"/>
        <v>0</v>
      </c>
      <c r="CV75" s="12">
        <f t="shared" si="678"/>
        <v>0</v>
      </c>
      <c r="CW75" s="12">
        <f t="shared" si="678"/>
        <v>0</v>
      </c>
      <c r="CX75" s="12">
        <f t="shared" si="678"/>
        <v>0</v>
      </c>
      <c r="CY75" s="12">
        <f t="shared" si="678"/>
        <v>0</v>
      </c>
      <c r="CZ75" s="12">
        <f t="shared" si="678"/>
        <v>0</v>
      </c>
      <c r="DA75" s="12">
        <f t="shared" si="678"/>
        <v>0</v>
      </c>
      <c r="DB75" s="12">
        <f t="shared" si="678"/>
        <v>0</v>
      </c>
      <c r="DC75" s="12">
        <f t="shared" si="678"/>
        <v>0</v>
      </c>
      <c r="DF75" s="12">
        <f t="shared" ref="DF75:DK75" si="679">SUM(DF76:DF78)</f>
        <v>0</v>
      </c>
      <c r="DG75" s="12">
        <f t="shared" si="679"/>
        <v>0</v>
      </c>
      <c r="DH75" s="12">
        <f t="shared" si="679"/>
        <v>0</v>
      </c>
      <c r="DI75" s="12">
        <f t="shared" si="679"/>
        <v>0</v>
      </c>
      <c r="DJ75" s="12">
        <f t="shared" si="679"/>
        <v>0</v>
      </c>
      <c r="DK75" s="12">
        <f t="shared" si="679"/>
        <v>0</v>
      </c>
    </row>
    <row r="76" spans="3:115" outlineLevel="1">
      <c r="D76" t="s">
        <v>151</v>
      </c>
      <c r="J76" s="114">
        <f t="shared" ref="J76:AO76" si="680">SUMIFS(I$43:I$59,$D$43:$D$59,$D76)-SUMIFS(J$43:J$59,$D$43:$D$59,$D76)</f>
        <v>0</v>
      </c>
      <c r="K76" s="114">
        <f t="shared" si="680"/>
        <v>0</v>
      </c>
      <c r="L76" s="114">
        <f t="shared" si="680"/>
        <v>0</v>
      </c>
      <c r="M76" s="114">
        <f t="shared" si="680"/>
        <v>0</v>
      </c>
      <c r="N76" s="114">
        <f t="shared" si="680"/>
        <v>0</v>
      </c>
      <c r="O76" s="114">
        <f t="shared" si="680"/>
        <v>0</v>
      </c>
      <c r="P76" s="114">
        <f t="shared" si="680"/>
        <v>0</v>
      </c>
      <c r="Q76" s="114">
        <f t="shared" si="680"/>
        <v>0</v>
      </c>
      <c r="R76" s="114">
        <f t="shared" si="680"/>
        <v>0</v>
      </c>
      <c r="S76" s="114">
        <f t="shared" si="680"/>
        <v>0</v>
      </c>
      <c r="T76" s="114">
        <f t="shared" si="680"/>
        <v>0</v>
      </c>
      <c r="U76" s="114">
        <f t="shared" si="680"/>
        <v>0</v>
      </c>
      <c r="V76" s="114">
        <f t="shared" si="680"/>
        <v>0</v>
      </c>
      <c r="W76" s="114">
        <f t="shared" si="680"/>
        <v>0</v>
      </c>
      <c r="X76" s="114">
        <f t="shared" si="680"/>
        <v>0</v>
      </c>
      <c r="Y76" s="114">
        <f t="shared" si="680"/>
        <v>0</v>
      </c>
      <c r="Z76" s="114">
        <f t="shared" si="680"/>
        <v>0</v>
      </c>
      <c r="AA76" s="114">
        <f t="shared" si="680"/>
        <v>0</v>
      </c>
      <c r="AB76" s="114">
        <f t="shared" si="680"/>
        <v>0</v>
      </c>
      <c r="AC76" s="114">
        <f t="shared" si="680"/>
        <v>0</v>
      </c>
      <c r="AD76" s="114">
        <f t="shared" si="680"/>
        <v>0</v>
      </c>
      <c r="AE76" s="114">
        <f t="shared" si="680"/>
        <v>0</v>
      </c>
      <c r="AF76" s="114">
        <f t="shared" si="680"/>
        <v>0</v>
      </c>
      <c r="AG76" s="114">
        <f t="shared" si="680"/>
        <v>0</v>
      </c>
      <c r="AH76" s="114">
        <f t="shared" si="680"/>
        <v>0</v>
      </c>
      <c r="AI76" s="114">
        <f t="shared" si="680"/>
        <v>0</v>
      </c>
      <c r="AJ76" s="114">
        <f t="shared" si="680"/>
        <v>0</v>
      </c>
      <c r="AK76" s="114">
        <f t="shared" si="680"/>
        <v>0</v>
      </c>
      <c r="AL76" s="114">
        <f t="shared" si="680"/>
        <v>0</v>
      </c>
      <c r="AM76" s="114">
        <f t="shared" si="680"/>
        <v>0</v>
      </c>
      <c r="AN76" s="114">
        <f t="shared" si="680"/>
        <v>0</v>
      </c>
      <c r="AO76" s="114">
        <f t="shared" si="680"/>
        <v>0</v>
      </c>
      <c r="AP76" s="114">
        <f t="shared" ref="AP76:BV76" si="681">SUMIFS(AO$43:AO$59,$D$43:$D$59,$D76)-SUMIFS(AP$43:AP$59,$D$43:$D$59,$D76)</f>
        <v>0</v>
      </c>
      <c r="AQ76" s="114">
        <f t="shared" si="681"/>
        <v>0</v>
      </c>
      <c r="AR76" s="114">
        <f t="shared" si="681"/>
        <v>0</v>
      </c>
      <c r="AS76" s="114">
        <f t="shared" si="681"/>
        <v>0</v>
      </c>
      <c r="AT76" s="114">
        <f t="shared" si="681"/>
        <v>0</v>
      </c>
      <c r="AU76" s="114">
        <f t="shared" si="681"/>
        <v>0</v>
      </c>
      <c r="AV76" s="114">
        <f t="shared" si="681"/>
        <v>0</v>
      </c>
      <c r="AW76" s="114">
        <f t="shared" si="681"/>
        <v>0</v>
      </c>
      <c r="AX76" s="114">
        <f t="shared" si="681"/>
        <v>0</v>
      </c>
      <c r="AY76" s="114">
        <f t="shared" si="681"/>
        <v>0</v>
      </c>
      <c r="AZ76" s="114">
        <f t="shared" si="681"/>
        <v>0</v>
      </c>
      <c r="BA76" s="114">
        <f t="shared" si="681"/>
        <v>0</v>
      </c>
      <c r="BB76" s="114">
        <f t="shared" si="681"/>
        <v>0</v>
      </c>
      <c r="BC76" s="114">
        <f t="shared" si="681"/>
        <v>0</v>
      </c>
      <c r="BD76" s="114">
        <f t="shared" si="681"/>
        <v>0</v>
      </c>
      <c r="BE76" s="114">
        <f t="shared" si="681"/>
        <v>0</v>
      </c>
      <c r="BF76" s="114">
        <f t="shared" si="681"/>
        <v>0</v>
      </c>
      <c r="BG76" s="114">
        <f t="shared" si="681"/>
        <v>0</v>
      </c>
      <c r="BH76" s="114">
        <f t="shared" si="681"/>
        <v>0</v>
      </c>
      <c r="BI76" s="114">
        <f t="shared" si="681"/>
        <v>0</v>
      </c>
      <c r="BJ76" s="114">
        <f t="shared" si="681"/>
        <v>0</v>
      </c>
      <c r="BK76" s="114">
        <f t="shared" si="681"/>
        <v>0</v>
      </c>
      <c r="BL76" s="114">
        <f t="shared" si="681"/>
        <v>0</v>
      </c>
      <c r="BM76" s="114">
        <f t="shared" si="681"/>
        <v>0</v>
      </c>
      <c r="BN76" s="114">
        <f t="shared" si="681"/>
        <v>0</v>
      </c>
      <c r="BO76" s="114">
        <f t="shared" si="681"/>
        <v>0</v>
      </c>
      <c r="BP76" s="114">
        <f t="shared" si="681"/>
        <v>0</v>
      </c>
      <c r="BQ76" s="114">
        <f t="shared" si="681"/>
        <v>0</v>
      </c>
      <c r="BR76" s="114">
        <f t="shared" si="681"/>
        <v>0</v>
      </c>
      <c r="BS76" s="114">
        <f t="shared" si="681"/>
        <v>0</v>
      </c>
      <c r="BT76" s="114">
        <f t="shared" si="681"/>
        <v>0</v>
      </c>
      <c r="BU76" s="114">
        <f t="shared" si="681"/>
        <v>0</v>
      </c>
      <c r="BV76" s="114">
        <f t="shared" si="681"/>
        <v>0</v>
      </c>
      <c r="BW76" s="114">
        <f t="shared" ref="BW76:CC76" si="682">SUMIFS(BV$43:BV$59,$D$43:$D$59,$D76)-SUMIFS(BW$43:BW$59,$D$43:$D$59,$D76)</f>
        <v>0</v>
      </c>
      <c r="BX76" s="114">
        <f t="shared" si="682"/>
        <v>0</v>
      </c>
      <c r="BY76" s="114">
        <f t="shared" si="682"/>
        <v>0</v>
      </c>
      <c r="BZ76" s="114">
        <f t="shared" si="682"/>
        <v>0</v>
      </c>
      <c r="CA76" s="114">
        <f t="shared" si="682"/>
        <v>0</v>
      </c>
      <c r="CB76" s="114">
        <f t="shared" si="682"/>
        <v>0</v>
      </c>
      <c r="CC76" s="114">
        <f t="shared" si="682"/>
        <v>0</v>
      </c>
      <c r="CF76" s="11">
        <f t="shared" ref="CF76:CU77" si="683">SUMIFS($J76:$CC76,$J$5:$CC$5,"&gt;=" &amp; EOMONTH(CF$4,-2),$J$5:$CC$5,"&lt;=" &amp; CF$4)</f>
        <v>0</v>
      </c>
      <c r="CG76" s="11">
        <f t="shared" si="683"/>
        <v>0</v>
      </c>
      <c r="CH76" s="11">
        <f t="shared" si="683"/>
        <v>0</v>
      </c>
      <c r="CI76" s="11">
        <f t="shared" si="683"/>
        <v>0</v>
      </c>
      <c r="CJ76" s="11">
        <f t="shared" si="683"/>
        <v>0</v>
      </c>
      <c r="CK76" s="11">
        <f t="shared" si="683"/>
        <v>0</v>
      </c>
      <c r="CL76" s="11">
        <f t="shared" si="683"/>
        <v>0</v>
      </c>
      <c r="CM76" s="11">
        <f t="shared" si="683"/>
        <v>0</v>
      </c>
      <c r="CN76" s="11">
        <f t="shared" si="683"/>
        <v>0</v>
      </c>
      <c r="CO76" s="11">
        <f t="shared" si="683"/>
        <v>0</v>
      </c>
      <c r="CP76" s="11">
        <f t="shared" si="683"/>
        <v>0</v>
      </c>
      <c r="CQ76" s="11">
        <f t="shared" si="683"/>
        <v>0</v>
      </c>
      <c r="CR76" s="11">
        <f t="shared" si="683"/>
        <v>0</v>
      </c>
      <c r="CS76" s="11">
        <f t="shared" si="683"/>
        <v>0</v>
      </c>
      <c r="CT76" s="11">
        <f t="shared" si="683"/>
        <v>0</v>
      </c>
      <c r="CU76" s="11">
        <f t="shared" si="683"/>
        <v>0</v>
      </c>
      <c r="CV76" s="11">
        <f t="shared" ref="CV76:DC77" si="684">SUMIFS($J76:$CC76,$J$5:$CC$5,"&gt;=" &amp; EOMONTH(CV$4,-2),$J$5:$CC$5,"&lt;=" &amp; CV$4)</f>
        <v>0</v>
      </c>
      <c r="CW76" s="11">
        <f t="shared" si="684"/>
        <v>0</v>
      </c>
      <c r="CX76" s="11">
        <f t="shared" si="684"/>
        <v>0</v>
      </c>
      <c r="CY76" s="11">
        <f t="shared" si="684"/>
        <v>0</v>
      </c>
      <c r="CZ76" s="11">
        <f t="shared" si="684"/>
        <v>0</v>
      </c>
      <c r="DA76" s="11">
        <f t="shared" si="684"/>
        <v>0</v>
      </c>
      <c r="DB76" s="11">
        <f t="shared" si="684"/>
        <v>0</v>
      </c>
      <c r="DC76" s="11">
        <f t="shared" si="684"/>
        <v>0</v>
      </c>
      <c r="DF76" s="11">
        <f t="shared" ref="DF76:DK77" si="685">SUMIFS($J76:$CC76,$J$5:$CC$5,"&gt;=" &amp; EOMONTH(DF$4,-11),$J$5:$CC$5,"&lt;=" &amp; DF$4)</f>
        <v>0</v>
      </c>
      <c r="DG76" s="11">
        <f t="shared" si="685"/>
        <v>0</v>
      </c>
      <c r="DH76" s="11">
        <f t="shared" si="685"/>
        <v>0</v>
      </c>
      <c r="DI76" s="11">
        <f t="shared" si="685"/>
        <v>0</v>
      </c>
      <c r="DJ76" s="11">
        <f t="shared" si="685"/>
        <v>0</v>
      </c>
      <c r="DK76" s="11">
        <f t="shared" si="685"/>
        <v>0</v>
      </c>
    </row>
    <row r="77" spans="3:115" outlineLevel="1">
      <c r="D77" t="s">
        <v>181</v>
      </c>
      <c r="J77" s="114">
        <f t="shared" ref="J77:AO77" si="686">SUMIFS(J$43:J$59,$D$43:$D$59,$D77)-SUMIFS(I$43:I$59,$D$43:$D$59,$D77)</f>
        <v>0</v>
      </c>
      <c r="K77" s="114">
        <f t="shared" si="686"/>
        <v>0</v>
      </c>
      <c r="L77" s="114">
        <f t="shared" si="686"/>
        <v>0</v>
      </c>
      <c r="M77" s="114">
        <f t="shared" si="686"/>
        <v>0</v>
      </c>
      <c r="N77" s="114">
        <f t="shared" si="686"/>
        <v>0</v>
      </c>
      <c r="O77" s="114">
        <f t="shared" si="686"/>
        <v>0</v>
      </c>
      <c r="P77" s="114">
        <f t="shared" si="686"/>
        <v>0</v>
      </c>
      <c r="Q77" s="114">
        <f t="shared" si="686"/>
        <v>0</v>
      </c>
      <c r="R77" s="114">
        <f t="shared" si="686"/>
        <v>0</v>
      </c>
      <c r="S77" s="114">
        <f t="shared" si="686"/>
        <v>0</v>
      </c>
      <c r="T77" s="114">
        <f t="shared" si="686"/>
        <v>0</v>
      </c>
      <c r="U77" s="114">
        <f t="shared" si="686"/>
        <v>0</v>
      </c>
      <c r="V77" s="114">
        <f t="shared" si="686"/>
        <v>0</v>
      </c>
      <c r="W77" s="114">
        <f t="shared" si="686"/>
        <v>0</v>
      </c>
      <c r="X77" s="114">
        <f t="shared" si="686"/>
        <v>0</v>
      </c>
      <c r="Y77" s="114">
        <f t="shared" si="686"/>
        <v>0</v>
      </c>
      <c r="Z77" s="114">
        <f t="shared" si="686"/>
        <v>0</v>
      </c>
      <c r="AA77" s="114">
        <f t="shared" si="686"/>
        <v>0</v>
      </c>
      <c r="AB77" s="114">
        <f t="shared" si="686"/>
        <v>0</v>
      </c>
      <c r="AC77" s="114">
        <f t="shared" si="686"/>
        <v>0</v>
      </c>
      <c r="AD77" s="114">
        <f t="shared" si="686"/>
        <v>0</v>
      </c>
      <c r="AE77" s="114">
        <f t="shared" si="686"/>
        <v>0</v>
      </c>
      <c r="AF77" s="114">
        <f t="shared" si="686"/>
        <v>0</v>
      </c>
      <c r="AG77" s="114">
        <f t="shared" si="686"/>
        <v>0</v>
      </c>
      <c r="AH77" s="114">
        <f t="shared" si="686"/>
        <v>0</v>
      </c>
      <c r="AI77" s="114">
        <f t="shared" si="686"/>
        <v>0</v>
      </c>
      <c r="AJ77" s="114">
        <f t="shared" si="686"/>
        <v>0</v>
      </c>
      <c r="AK77" s="114">
        <f t="shared" si="686"/>
        <v>0</v>
      </c>
      <c r="AL77" s="114">
        <f t="shared" si="686"/>
        <v>0</v>
      </c>
      <c r="AM77" s="114">
        <f t="shared" si="686"/>
        <v>0</v>
      </c>
      <c r="AN77" s="114">
        <f t="shared" si="686"/>
        <v>0</v>
      </c>
      <c r="AO77" s="114">
        <f t="shared" si="686"/>
        <v>0</v>
      </c>
      <c r="AP77" s="114">
        <f t="shared" ref="AP77:BV77" si="687">SUMIFS(AP$43:AP$59,$D$43:$D$59,$D77)-SUMIFS(AO$43:AO$59,$D$43:$D$59,$D77)</f>
        <v>0</v>
      </c>
      <c r="AQ77" s="114">
        <f t="shared" si="687"/>
        <v>0</v>
      </c>
      <c r="AR77" s="114">
        <f t="shared" si="687"/>
        <v>0</v>
      </c>
      <c r="AS77" s="114">
        <f t="shared" si="687"/>
        <v>0</v>
      </c>
      <c r="AT77" s="114">
        <f t="shared" si="687"/>
        <v>0</v>
      </c>
      <c r="AU77" s="114">
        <f t="shared" si="687"/>
        <v>0</v>
      </c>
      <c r="AV77" s="114">
        <f t="shared" si="687"/>
        <v>0</v>
      </c>
      <c r="AW77" s="114">
        <f t="shared" si="687"/>
        <v>0</v>
      </c>
      <c r="AX77" s="114">
        <f t="shared" si="687"/>
        <v>0</v>
      </c>
      <c r="AY77" s="114">
        <f t="shared" si="687"/>
        <v>0</v>
      </c>
      <c r="AZ77" s="114">
        <f t="shared" si="687"/>
        <v>0</v>
      </c>
      <c r="BA77" s="114">
        <f t="shared" si="687"/>
        <v>0</v>
      </c>
      <c r="BB77" s="114">
        <f t="shared" si="687"/>
        <v>0</v>
      </c>
      <c r="BC77" s="114">
        <f t="shared" si="687"/>
        <v>0</v>
      </c>
      <c r="BD77" s="114">
        <f t="shared" si="687"/>
        <v>0</v>
      </c>
      <c r="BE77" s="114">
        <f t="shared" si="687"/>
        <v>0</v>
      </c>
      <c r="BF77" s="114">
        <f t="shared" si="687"/>
        <v>0</v>
      </c>
      <c r="BG77" s="114">
        <f t="shared" si="687"/>
        <v>0</v>
      </c>
      <c r="BH77" s="114">
        <f t="shared" si="687"/>
        <v>0</v>
      </c>
      <c r="BI77" s="114">
        <f t="shared" si="687"/>
        <v>0</v>
      </c>
      <c r="BJ77" s="114">
        <f t="shared" si="687"/>
        <v>0</v>
      </c>
      <c r="BK77" s="114">
        <f t="shared" si="687"/>
        <v>0</v>
      </c>
      <c r="BL77" s="114">
        <f t="shared" si="687"/>
        <v>0</v>
      </c>
      <c r="BM77" s="114">
        <f t="shared" si="687"/>
        <v>0</v>
      </c>
      <c r="BN77" s="114">
        <f t="shared" si="687"/>
        <v>0</v>
      </c>
      <c r="BO77" s="114">
        <f t="shared" si="687"/>
        <v>0</v>
      </c>
      <c r="BP77" s="114">
        <f t="shared" si="687"/>
        <v>0</v>
      </c>
      <c r="BQ77" s="114">
        <f t="shared" si="687"/>
        <v>0</v>
      </c>
      <c r="BR77" s="114">
        <f t="shared" si="687"/>
        <v>0</v>
      </c>
      <c r="BS77" s="114">
        <f t="shared" si="687"/>
        <v>0</v>
      </c>
      <c r="BT77" s="114">
        <f t="shared" si="687"/>
        <v>0</v>
      </c>
      <c r="BU77" s="114">
        <f t="shared" si="687"/>
        <v>0</v>
      </c>
      <c r="BV77" s="114">
        <f t="shared" si="687"/>
        <v>0</v>
      </c>
      <c r="BW77" s="114">
        <f t="shared" ref="BW77:CC77" si="688">SUMIFS(BW$43:BW$59,$D$43:$D$59,$D77)-SUMIFS(BV$43:BV$59,$D$43:$D$59,$D77)</f>
        <v>0</v>
      </c>
      <c r="BX77" s="114">
        <f t="shared" si="688"/>
        <v>0</v>
      </c>
      <c r="BY77" s="114">
        <f t="shared" si="688"/>
        <v>0</v>
      </c>
      <c r="BZ77" s="114">
        <f t="shared" si="688"/>
        <v>0</v>
      </c>
      <c r="CA77" s="114">
        <f t="shared" si="688"/>
        <v>0</v>
      </c>
      <c r="CB77" s="114">
        <f t="shared" si="688"/>
        <v>0</v>
      </c>
      <c r="CC77" s="114">
        <f t="shared" si="688"/>
        <v>0</v>
      </c>
      <c r="CF77" s="11">
        <f t="shared" si="683"/>
        <v>0</v>
      </c>
      <c r="CG77" s="11">
        <f t="shared" si="683"/>
        <v>0</v>
      </c>
      <c r="CH77" s="11">
        <f t="shared" si="683"/>
        <v>0</v>
      </c>
      <c r="CI77" s="11">
        <f t="shared" si="683"/>
        <v>0</v>
      </c>
      <c r="CJ77" s="11">
        <f t="shared" si="683"/>
        <v>0</v>
      </c>
      <c r="CK77" s="11">
        <f t="shared" si="683"/>
        <v>0</v>
      </c>
      <c r="CL77" s="11">
        <f t="shared" si="683"/>
        <v>0</v>
      </c>
      <c r="CM77" s="11">
        <f t="shared" si="683"/>
        <v>0</v>
      </c>
      <c r="CN77" s="11">
        <f t="shared" si="683"/>
        <v>0</v>
      </c>
      <c r="CO77" s="11">
        <f t="shared" si="683"/>
        <v>0</v>
      </c>
      <c r="CP77" s="11">
        <f t="shared" si="683"/>
        <v>0</v>
      </c>
      <c r="CQ77" s="11">
        <f t="shared" si="683"/>
        <v>0</v>
      </c>
      <c r="CR77" s="11">
        <f t="shared" si="683"/>
        <v>0</v>
      </c>
      <c r="CS77" s="11">
        <f t="shared" si="683"/>
        <v>0</v>
      </c>
      <c r="CT77" s="11">
        <f t="shared" si="683"/>
        <v>0</v>
      </c>
      <c r="CU77" s="11">
        <f t="shared" si="683"/>
        <v>0</v>
      </c>
      <c r="CV77" s="11">
        <f t="shared" si="684"/>
        <v>0</v>
      </c>
      <c r="CW77" s="11">
        <f t="shared" si="684"/>
        <v>0</v>
      </c>
      <c r="CX77" s="11">
        <f t="shared" si="684"/>
        <v>0</v>
      </c>
      <c r="CY77" s="11">
        <f t="shared" si="684"/>
        <v>0</v>
      </c>
      <c r="CZ77" s="11">
        <f t="shared" si="684"/>
        <v>0</v>
      </c>
      <c r="DA77" s="11">
        <f t="shared" si="684"/>
        <v>0</v>
      </c>
      <c r="DB77" s="11">
        <f t="shared" si="684"/>
        <v>0</v>
      </c>
      <c r="DC77" s="11">
        <f t="shared" si="684"/>
        <v>0</v>
      </c>
      <c r="DF77" s="11">
        <f t="shared" si="685"/>
        <v>0</v>
      </c>
      <c r="DG77" s="11">
        <f t="shared" si="685"/>
        <v>0</v>
      </c>
      <c r="DH77" s="11">
        <f t="shared" si="685"/>
        <v>0</v>
      </c>
      <c r="DI77" s="11">
        <f t="shared" si="685"/>
        <v>0</v>
      </c>
      <c r="DJ77" s="11">
        <f t="shared" si="685"/>
        <v>0</v>
      </c>
      <c r="DK77" s="11">
        <f t="shared" si="685"/>
        <v>0</v>
      </c>
    </row>
    <row r="78" spans="3:115" outlineLevel="1"/>
    <row r="79" spans="3:115" outlineLevel="1">
      <c r="C79" s="7" t="s">
        <v>178</v>
      </c>
      <c r="J79" s="12">
        <f>SUM(J80:J81)</f>
        <v>0</v>
      </c>
      <c r="K79" s="12">
        <f t="shared" ref="K79:BV79" si="689">SUM(K80:K81)</f>
        <v>0</v>
      </c>
      <c r="L79" s="12">
        <f t="shared" si="689"/>
        <v>0</v>
      </c>
      <c r="M79" s="12">
        <f t="shared" si="689"/>
        <v>0</v>
      </c>
      <c r="N79" s="12">
        <f t="shared" si="689"/>
        <v>250000</v>
      </c>
      <c r="O79" s="12">
        <f t="shared" si="689"/>
        <v>0</v>
      </c>
      <c r="P79" s="12">
        <f t="shared" si="689"/>
        <v>0</v>
      </c>
      <c r="Q79" s="12">
        <f t="shared" si="689"/>
        <v>0</v>
      </c>
      <c r="R79" s="12">
        <f t="shared" si="689"/>
        <v>0</v>
      </c>
      <c r="S79" s="12">
        <f t="shared" si="689"/>
        <v>0</v>
      </c>
      <c r="T79" s="12">
        <f t="shared" si="689"/>
        <v>0</v>
      </c>
      <c r="U79" s="12">
        <f t="shared" si="689"/>
        <v>0</v>
      </c>
      <c r="V79" s="12">
        <f t="shared" si="689"/>
        <v>0</v>
      </c>
      <c r="W79" s="12">
        <f t="shared" si="689"/>
        <v>0</v>
      </c>
      <c r="X79" s="12">
        <f t="shared" si="689"/>
        <v>0</v>
      </c>
      <c r="Y79" s="12">
        <f t="shared" si="689"/>
        <v>0</v>
      </c>
      <c r="Z79" s="12">
        <f t="shared" si="689"/>
        <v>0</v>
      </c>
      <c r="AA79" s="12">
        <f t="shared" si="689"/>
        <v>0</v>
      </c>
      <c r="AB79" s="12">
        <f t="shared" si="689"/>
        <v>0</v>
      </c>
      <c r="AC79" s="12">
        <f t="shared" si="689"/>
        <v>0</v>
      </c>
      <c r="AD79" s="12">
        <f t="shared" si="689"/>
        <v>0</v>
      </c>
      <c r="AE79" s="12">
        <f t="shared" si="689"/>
        <v>0</v>
      </c>
      <c r="AF79" s="12">
        <f t="shared" si="689"/>
        <v>0</v>
      </c>
      <c r="AG79" s="12">
        <f t="shared" si="689"/>
        <v>0</v>
      </c>
      <c r="AH79" s="12">
        <f t="shared" si="689"/>
        <v>0</v>
      </c>
      <c r="AI79" s="12">
        <f t="shared" si="689"/>
        <v>0</v>
      </c>
      <c r="AJ79" s="12">
        <f t="shared" si="689"/>
        <v>0</v>
      </c>
      <c r="AK79" s="12">
        <f t="shared" si="689"/>
        <v>0</v>
      </c>
      <c r="AL79" s="12">
        <f t="shared" si="689"/>
        <v>0</v>
      </c>
      <c r="AM79" s="12">
        <f t="shared" si="689"/>
        <v>0</v>
      </c>
      <c r="AN79" s="12">
        <f t="shared" si="689"/>
        <v>0</v>
      </c>
      <c r="AO79" s="12">
        <f t="shared" si="689"/>
        <v>0</v>
      </c>
      <c r="AP79" s="12">
        <f t="shared" si="689"/>
        <v>0</v>
      </c>
      <c r="AQ79" s="12">
        <f t="shared" si="689"/>
        <v>0</v>
      </c>
      <c r="AR79" s="12">
        <f t="shared" si="689"/>
        <v>0</v>
      </c>
      <c r="AS79" s="12">
        <f t="shared" si="689"/>
        <v>0</v>
      </c>
      <c r="AT79" s="12">
        <f t="shared" si="689"/>
        <v>0</v>
      </c>
      <c r="AU79" s="12">
        <f t="shared" si="689"/>
        <v>0</v>
      </c>
      <c r="AV79" s="12">
        <f t="shared" si="689"/>
        <v>0</v>
      </c>
      <c r="AW79" s="12">
        <f t="shared" si="689"/>
        <v>0</v>
      </c>
      <c r="AX79" s="12">
        <f t="shared" si="689"/>
        <v>0</v>
      </c>
      <c r="AY79" s="12">
        <f t="shared" si="689"/>
        <v>0</v>
      </c>
      <c r="AZ79" s="12">
        <f t="shared" si="689"/>
        <v>0</v>
      </c>
      <c r="BA79" s="12">
        <f t="shared" si="689"/>
        <v>0</v>
      </c>
      <c r="BB79" s="12">
        <f t="shared" si="689"/>
        <v>0</v>
      </c>
      <c r="BC79" s="12">
        <f t="shared" si="689"/>
        <v>0</v>
      </c>
      <c r="BD79" s="12">
        <f t="shared" si="689"/>
        <v>0</v>
      </c>
      <c r="BE79" s="12">
        <f t="shared" si="689"/>
        <v>0</v>
      </c>
      <c r="BF79" s="12">
        <f t="shared" si="689"/>
        <v>0</v>
      </c>
      <c r="BG79" s="12">
        <f t="shared" si="689"/>
        <v>0</v>
      </c>
      <c r="BH79" s="12">
        <f t="shared" si="689"/>
        <v>0</v>
      </c>
      <c r="BI79" s="12">
        <f t="shared" si="689"/>
        <v>0</v>
      </c>
      <c r="BJ79" s="12">
        <f t="shared" si="689"/>
        <v>0</v>
      </c>
      <c r="BK79" s="12">
        <f t="shared" si="689"/>
        <v>0</v>
      </c>
      <c r="BL79" s="12">
        <f t="shared" si="689"/>
        <v>0</v>
      </c>
      <c r="BM79" s="12">
        <f t="shared" si="689"/>
        <v>0</v>
      </c>
      <c r="BN79" s="12">
        <f t="shared" si="689"/>
        <v>0</v>
      </c>
      <c r="BO79" s="12">
        <f t="shared" si="689"/>
        <v>0</v>
      </c>
      <c r="BP79" s="12">
        <f t="shared" si="689"/>
        <v>0</v>
      </c>
      <c r="BQ79" s="12">
        <f t="shared" si="689"/>
        <v>0</v>
      </c>
      <c r="BR79" s="12">
        <f t="shared" si="689"/>
        <v>0</v>
      </c>
      <c r="BS79" s="12">
        <f t="shared" si="689"/>
        <v>0</v>
      </c>
      <c r="BT79" s="12">
        <f t="shared" si="689"/>
        <v>0</v>
      </c>
      <c r="BU79" s="12">
        <f t="shared" si="689"/>
        <v>0</v>
      </c>
      <c r="BV79" s="12">
        <f t="shared" si="689"/>
        <v>0</v>
      </c>
      <c r="BW79" s="12">
        <f t="shared" ref="BW79:CC79" si="690">SUM(BW80:BW81)</f>
        <v>0</v>
      </c>
      <c r="BX79" s="12">
        <f t="shared" si="690"/>
        <v>0</v>
      </c>
      <c r="BY79" s="12">
        <f t="shared" si="690"/>
        <v>0</v>
      </c>
      <c r="BZ79" s="12">
        <f t="shared" si="690"/>
        <v>0</v>
      </c>
      <c r="CA79" s="12">
        <f t="shared" si="690"/>
        <v>0</v>
      </c>
      <c r="CB79" s="12">
        <f t="shared" si="690"/>
        <v>0</v>
      </c>
      <c r="CC79" s="12">
        <f t="shared" si="690"/>
        <v>0</v>
      </c>
      <c r="CF79" s="12">
        <f t="shared" ref="CF79:DC79" si="691">SUM(CF80:CF81)</f>
        <v>0</v>
      </c>
      <c r="CG79" s="12">
        <f t="shared" si="691"/>
        <v>250000</v>
      </c>
      <c r="CH79" s="12">
        <f t="shared" si="691"/>
        <v>0</v>
      </c>
      <c r="CI79" s="12">
        <f t="shared" si="691"/>
        <v>0</v>
      </c>
      <c r="CJ79" s="12">
        <f t="shared" si="691"/>
        <v>0</v>
      </c>
      <c r="CK79" s="12">
        <f t="shared" si="691"/>
        <v>0</v>
      </c>
      <c r="CL79" s="12">
        <f t="shared" si="691"/>
        <v>0</v>
      </c>
      <c r="CM79" s="12">
        <f t="shared" si="691"/>
        <v>0</v>
      </c>
      <c r="CN79" s="12">
        <f t="shared" si="691"/>
        <v>0</v>
      </c>
      <c r="CO79" s="12">
        <f t="shared" si="691"/>
        <v>0</v>
      </c>
      <c r="CP79" s="12">
        <f t="shared" si="691"/>
        <v>0</v>
      </c>
      <c r="CQ79" s="12">
        <f t="shared" si="691"/>
        <v>0</v>
      </c>
      <c r="CR79" s="12">
        <f t="shared" si="691"/>
        <v>0</v>
      </c>
      <c r="CS79" s="12">
        <f t="shared" si="691"/>
        <v>0</v>
      </c>
      <c r="CT79" s="12">
        <f t="shared" si="691"/>
        <v>0</v>
      </c>
      <c r="CU79" s="12">
        <f t="shared" si="691"/>
        <v>0</v>
      </c>
      <c r="CV79" s="12">
        <f t="shared" si="691"/>
        <v>0</v>
      </c>
      <c r="CW79" s="12">
        <f t="shared" si="691"/>
        <v>0</v>
      </c>
      <c r="CX79" s="12">
        <f t="shared" si="691"/>
        <v>0</v>
      </c>
      <c r="CY79" s="12">
        <f t="shared" si="691"/>
        <v>0</v>
      </c>
      <c r="CZ79" s="12">
        <f t="shared" si="691"/>
        <v>0</v>
      </c>
      <c r="DA79" s="12">
        <f t="shared" si="691"/>
        <v>0</v>
      </c>
      <c r="DB79" s="12">
        <f t="shared" si="691"/>
        <v>0</v>
      </c>
      <c r="DC79" s="12">
        <f t="shared" si="691"/>
        <v>0</v>
      </c>
      <c r="DF79" s="12">
        <f t="shared" ref="DF79:DK79" si="692">SUM(DF80:DF81)</f>
        <v>250000</v>
      </c>
      <c r="DG79" s="12">
        <f t="shared" si="692"/>
        <v>0</v>
      </c>
      <c r="DH79" s="12">
        <f t="shared" si="692"/>
        <v>0</v>
      </c>
      <c r="DI79" s="12">
        <f t="shared" si="692"/>
        <v>0</v>
      </c>
      <c r="DJ79" s="12">
        <f t="shared" si="692"/>
        <v>0</v>
      </c>
      <c r="DK79" s="12">
        <f t="shared" si="692"/>
        <v>0</v>
      </c>
    </row>
    <row r="80" spans="3:115" outlineLevel="1">
      <c r="D80" t="s">
        <v>146</v>
      </c>
      <c r="J80" s="114">
        <f t="shared" ref="J80:AO80" si="693">SUMIFS(J$43:J$59,$D$43:$D$59,$D80)-SUMIFS(I$43:I$59,$D$43:$D$59,$D80)</f>
        <v>0</v>
      </c>
      <c r="K80" s="114">
        <f t="shared" si="693"/>
        <v>0</v>
      </c>
      <c r="L80" s="114">
        <f t="shared" si="693"/>
        <v>0</v>
      </c>
      <c r="M80" s="114">
        <f t="shared" si="693"/>
        <v>0</v>
      </c>
      <c r="N80" s="114">
        <f t="shared" si="693"/>
        <v>250000</v>
      </c>
      <c r="O80" s="114">
        <f t="shared" si="693"/>
        <v>0</v>
      </c>
      <c r="P80" s="114">
        <f t="shared" si="693"/>
        <v>0</v>
      </c>
      <c r="Q80" s="114">
        <f t="shared" si="693"/>
        <v>0</v>
      </c>
      <c r="R80" s="114">
        <f t="shared" si="693"/>
        <v>0</v>
      </c>
      <c r="S80" s="114">
        <f t="shared" si="693"/>
        <v>0</v>
      </c>
      <c r="T80" s="114">
        <f t="shared" si="693"/>
        <v>0</v>
      </c>
      <c r="U80" s="114">
        <f t="shared" si="693"/>
        <v>0</v>
      </c>
      <c r="V80" s="114">
        <f t="shared" si="693"/>
        <v>0</v>
      </c>
      <c r="W80" s="114">
        <f t="shared" si="693"/>
        <v>0</v>
      </c>
      <c r="X80" s="114">
        <f t="shared" si="693"/>
        <v>0</v>
      </c>
      <c r="Y80" s="114">
        <f t="shared" si="693"/>
        <v>0</v>
      </c>
      <c r="Z80" s="114">
        <f t="shared" si="693"/>
        <v>0</v>
      </c>
      <c r="AA80" s="114">
        <f t="shared" si="693"/>
        <v>0</v>
      </c>
      <c r="AB80" s="114">
        <f t="shared" si="693"/>
        <v>0</v>
      </c>
      <c r="AC80" s="114">
        <f t="shared" si="693"/>
        <v>0</v>
      </c>
      <c r="AD80" s="114">
        <f t="shared" si="693"/>
        <v>0</v>
      </c>
      <c r="AE80" s="114">
        <f t="shared" si="693"/>
        <v>0</v>
      </c>
      <c r="AF80" s="114">
        <f t="shared" si="693"/>
        <v>0</v>
      </c>
      <c r="AG80" s="114">
        <f t="shared" si="693"/>
        <v>0</v>
      </c>
      <c r="AH80" s="114">
        <f t="shared" si="693"/>
        <v>0</v>
      </c>
      <c r="AI80" s="114">
        <f t="shared" si="693"/>
        <v>0</v>
      </c>
      <c r="AJ80" s="114">
        <f t="shared" si="693"/>
        <v>0</v>
      </c>
      <c r="AK80" s="114">
        <f t="shared" si="693"/>
        <v>0</v>
      </c>
      <c r="AL80" s="114">
        <f t="shared" si="693"/>
        <v>0</v>
      </c>
      <c r="AM80" s="114">
        <f t="shared" si="693"/>
        <v>0</v>
      </c>
      <c r="AN80" s="114">
        <f t="shared" si="693"/>
        <v>0</v>
      </c>
      <c r="AO80" s="114">
        <f t="shared" si="693"/>
        <v>0</v>
      </c>
      <c r="AP80" s="114">
        <f t="shared" ref="AP80:BV80" si="694">SUMIFS(AP$43:AP$59,$D$43:$D$59,$D80)-SUMIFS(AO$43:AO$59,$D$43:$D$59,$D80)</f>
        <v>0</v>
      </c>
      <c r="AQ80" s="114">
        <f t="shared" si="694"/>
        <v>0</v>
      </c>
      <c r="AR80" s="114">
        <f t="shared" si="694"/>
        <v>0</v>
      </c>
      <c r="AS80" s="114">
        <f t="shared" si="694"/>
        <v>0</v>
      </c>
      <c r="AT80" s="114">
        <f t="shared" si="694"/>
        <v>0</v>
      </c>
      <c r="AU80" s="114">
        <f t="shared" si="694"/>
        <v>0</v>
      </c>
      <c r="AV80" s="114">
        <f t="shared" si="694"/>
        <v>0</v>
      </c>
      <c r="AW80" s="114">
        <f t="shared" si="694"/>
        <v>0</v>
      </c>
      <c r="AX80" s="114">
        <f t="shared" si="694"/>
        <v>0</v>
      </c>
      <c r="AY80" s="114">
        <f t="shared" si="694"/>
        <v>0</v>
      </c>
      <c r="AZ80" s="114">
        <f t="shared" si="694"/>
        <v>0</v>
      </c>
      <c r="BA80" s="114">
        <f t="shared" si="694"/>
        <v>0</v>
      </c>
      <c r="BB80" s="114">
        <f t="shared" si="694"/>
        <v>0</v>
      </c>
      <c r="BC80" s="114">
        <f t="shared" si="694"/>
        <v>0</v>
      </c>
      <c r="BD80" s="114">
        <f t="shared" si="694"/>
        <v>0</v>
      </c>
      <c r="BE80" s="114">
        <f t="shared" si="694"/>
        <v>0</v>
      </c>
      <c r="BF80" s="114">
        <f t="shared" si="694"/>
        <v>0</v>
      </c>
      <c r="BG80" s="114">
        <f t="shared" si="694"/>
        <v>0</v>
      </c>
      <c r="BH80" s="114">
        <f t="shared" si="694"/>
        <v>0</v>
      </c>
      <c r="BI80" s="114">
        <f t="shared" si="694"/>
        <v>0</v>
      </c>
      <c r="BJ80" s="114">
        <f t="shared" si="694"/>
        <v>0</v>
      </c>
      <c r="BK80" s="114">
        <f t="shared" si="694"/>
        <v>0</v>
      </c>
      <c r="BL80" s="114">
        <f t="shared" si="694"/>
        <v>0</v>
      </c>
      <c r="BM80" s="114">
        <f t="shared" si="694"/>
        <v>0</v>
      </c>
      <c r="BN80" s="114">
        <f t="shared" si="694"/>
        <v>0</v>
      </c>
      <c r="BO80" s="114">
        <f t="shared" si="694"/>
        <v>0</v>
      </c>
      <c r="BP80" s="114">
        <f t="shared" si="694"/>
        <v>0</v>
      </c>
      <c r="BQ80" s="114">
        <f t="shared" si="694"/>
        <v>0</v>
      </c>
      <c r="BR80" s="114">
        <f t="shared" si="694"/>
        <v>0</v>
      </c>
      <c r="BS80" s="114">
        <f t="shared" si="694"/>
        <v>0</v>
      </c>
      <c r="BT80" s="114">
        <f t="shared" si="694"/>
        <v>0</v>
      </c>
      <c r="BU80" s="114">
        <f t="shared" si="694"/>
        <v>0</v>
      </c>
      <c r="BV80" s="114">
        <f t="shared" si="694"/>
        <v>0</v>
      </c>
      <c r="BW80" s="114">
        <f t="shared" ref="BW80:CC80" si="695">SUMIFS(BW$43:BW$59,$D$43:$D$59,$D80)-SUMIFS(BV$43:BV$59,$D$43:$D$59,$D80)</f>
        <v>0</v>
      </c>
      <c r="BX80" s="114">
        <f t="shared" si="695"/>
        <v>0</v>
      </c>
      <c r="BY80" s="114">
        <f t="shared" si="695"/>
        <v>0</v>
      </c>
      <c r="BZ80" s="114">
        <f t="shared" si="695"/>
        <v>0</v>
      </c>
      <c r="CA80" s="114">
        <f t="shared" si="695"/>
        <v>0</v>
      </c>
      <c r="CB80" s="114">
        <f t="shared" si="695"/>
        <v>0</v>
      </c>
      <c r="CC80" s="114">
        <f t="shared" si="695"/>
        <v>0</v>
      </c>
      <c r="CF80" s="11">
        <f t="shared" ref="CF80:DC80" si="696">SUMIFS($J80:$CC80,$J$5:$CC$5,"&gt;=" &amp; EOMONTH(CF$4,-2),$J$5:$CC$5,"&lt;=" &amp; CF$4)</f>
        <v>0</v>
      </c>
      <c r="CG80" s="11">
        <f t="shared" si="696"/>
        <v>250000</v>
      </c>
      <c r="CH80" s="11">
        <f t="shared" si="696"/>
        <v>0</v>
      </c>
      <c r="CI80" s="11">
        <f t="shared" si="696"/>
        <v>0</v>
      </c>
      <c r="CJ80" s="11">
        <f t="shared" si="696"/>
        <v>0</v>
      </c>
      <c r="CK80" s="11">
        <f t="shared" si="696"/>
        <v>0</v>
      </c>
      <c r="CL80" s="11">
        <f t="shared" si="696"/>
        <v>0</v>
      </c>
      <c r="CM80" s="11">
        <f t="shared" si="696"/>
        <v>0</v>
      </c>
      <c r="CN80" s="11">
        <f t="shared" si="696"/>
        <v>0</v>
      </c>
      <c r="CO80" s="11">
        <f t="shared" si="696"/>
        <v>0</v>
      </c>
      <c r="CP80" s="11">
        <f t="shared" si="696"/>
        <v>0</v>
      </c>
      <c r="CQ80" s="11">
        <f t="shared" si="696"/>
        <v>0</v>
      </c>
      <c r="CR80" s="11">
        <f t="shared" si="696"/>
        <v>0</v>
      </c>
      <c r="CS80" s="11">
        <f t="shared" si="696"/>
        <v>0</v>
      </c>
      <c r="CT80" s="11">
        <f t="shared" si="696"/>
        <v>0</v>
      </c>
      <c r="CU80" s="11">
        <f t="shared" si="696"/>
        <v>0</v>
      </c>
      <c r="CV80" s="11">
        <f t="shared" si="696"/>
        <v>0</v>
      </c>
      <c r="CW80" s="11">
        <f t="shared" si="696"/>
        <v>0</v>
      </c>
      <c r="CX80" s="11">
        <f t="shared" si="696"/>
        <v>0</v>
      </c>
      <c r="CY80" s="11">
        <f t="shared" si="696"/>
        <v>0</v>
      </c>
      <c r="CZ80" s="11">
        <f t="shared" si="696"/>
        <v>0</v>
      </c>
      <c r="DA80" s="11">
        <f t="shared" si="696"/>
        <v>0</v>
      </c>
      <c r="DB80" s="11">
        <f t="shared" si="696"/>
        <v>0</v>
      </c>
      <c r="DC80" s="11">
        <f t="shared" si="696"/>
        <v>0</v>
      </c>
      <c r="DF80" s="11">
        <f t="shared" ref="DF80:DK80" si="697">SUMIFS($J80:$CC80,$J$5:$CC$5,"&gt;=" &amp; EOMONTH(DF$4,-11),$J$5:$CC$5,"&lt;=" &amp; DF$4)</f>
        <v>250000</v>
      </c>
      <c r="DG80" s="11">
        <f t="shared" si="697"/>
        <v>0</v>
      </c>
      <c r="DH80" s="11">
        <f t="shared" si="697"/>
        <v>0</v>
      </c>
      <c r="DI80" s="11">
        <f t="shared" si="697"/>
        <v>0</v>
      </c>
      <c r="DJ80" s="11">
        <f t="shared" si="697"/>
        <v>0</v>
      </c>
      <c r="DK80" s="11">
        <f t="shared" si="697"/>
        <v>0</v>
      </c>
    </row>
    <row r="81" spans="2:115" outlineLevel="1"/>
    <row r="82" spans="2:115" outlineLevel="1">
      <c r="C82" s="7" t="s">
        <v>210</v>
      </c>
      <c r="F82" s="139"/>
      <c r="J82" s="12">
        <f>J63+J75+J79</f>
        <v>0</v>
      </c>
      <c r="K82" s="12">
        <f t="shared" ref="K82:BV82" si="698">K63+K75+K79</f>
        <v>0</v>
      </c>
      <c r="L82" s="12">
        <f t="shared" si="698"/>
        <v>0</v>
      </c>
      <c r="M82" s="12">
        <f t="shared" si="698"/>
        <v>0</v>
      </c>
      <c r="N82" s="12">
        <f t="shared" si="698"/>
        <v>234778.45833333334</v>
      </c>
      <c r="O82" s="12">
        <f t="shared" si="698"/>
        <v>-6092.541666666667</v>
      </c>
      <c r="P82" s="12">
        <f t="shared" si="698"/>
        <v>-75072.061141304352</v>
      </c>
      <c r="Q82" s="12">
        <f t="shared" si="698"/>
        <v>23161.70157657659</v>
      </c>
      <c r="R82" s="12">
        <f t="shared" si="698"/>
        <v>-41706.791385135133</v>
      </c>
      <c r="S82" s="12">
        <f t="shared" si="698"/>
        <v>1824.5177364865012</v>
      </c>
      <c r="T82" s="12">
        <f t="shared" si="698"/>
        <v>-32194.881475225244</v>
      </c>
      <c r="U82" s="12">
        <f t="shared" si="698"/>
        <v>4836.597691441475</v>
      </c>
      <c r="V82" s="12">
        <f t="shared" si="698"/>
        <v>2528.9172297297155</v>
      </c>
      <c r="W82" s="12">
        <f t="shared" si="698"/>
        <v>21962.454673423377</v>
      </c>
      <c r="X82" s="12">
        <f t="shared" si="698"/>
        <v>-19609.008614864797</v>
      </c>
      <c r="Y82" s="12">
        <f t="shared" si="698"/>
        <v>25749.188513513498</v>
      </c>
      <c r="Z82" s="12">
        <f t="shared" si="698"/>
        <v>-38420.041441441361</v>
      </c>
      <c r="AA82" s="12">
        <f t="shared" si="698"/>
        <v>37657.289527027038</v>
      </c>
      <c r="AB82" s="12">
        <f t="shared" si="698"/>
        <v>-13067.146171171145</v>
      </c>
      <c r="AC82" s="12">
        <f t="shared" si="698"/>
        <v>36720.421790540597</v>
      </c>
      <c r="AD82" s="12">
        <f t="shared" si="698"/>
        <v>54725.874887387363</v>
      </c>
      <c r="AE82" s="12">
        <f t="shared" si="698"/>
        <v>-73246.597015765816</v>
      </c>
      <c r="AF82" s="12">
        <f t="shared" si="698"/>
        <v>48275.404279279399</v>
      </c>
      <c r="AG82" s="12">
        <f t="shared" si="698"/>
        <v>-10942.023761261036</v>
      </c>
      <c r="AH82" s="12">
        <f t="shared" si="698"/>
        <v>66246.55692567589</v>
      </c>
      <c r="AI82" s="12">
        <f t="shared" si="698"/>
        <v>-91968.367060810982</v>
      </c>
      <c r="AJ82" s="12">
        <f t="shared" si="698"/>
        <v>60278.710810810822</v>
      </c>
      <c r="AK82" s="12">
        <f t="shared" si="698"/>
        <v>57890.750675675459</v>
      </c>
      <c r="AL82" s="12">
        <f t="shared" si="698"/>
        <v>80252.478040540518</v>
      </c>
      <c r="AM82" s="12">
        <f t="shared" si="698"/>
        <v>-134900.14093468493</v>
      </c>
      <c r="AN82" s="12">
        <f t="shared" si="698"/>
        <v>100164.19403153184</v>
      </c>
      <c r="AO82" s="12">
        <f t="shared" si="698"/>
        <v>82325.588907657686</v>
      </c>
      <c r="AP82" s="12">
        <f t="shared" si="698"/>
        <v>119975.44211711726</v>
      </c>
      <c r="AQ82" s="12">
        <f t="shared" si="698"/>
        <v>76123.771058558908</v>
      </c>
      <c r="AR82" s="12">
        <f t="shared" si="698"/>
        <v>31053.339583333291</v>
      </c>
      <c r="AS82" s="12">
        <f t="shared" si="698"/>
        <v>125469.59155405348</v>
      </c>
      <c r="AT82" s="12">
        <f t="shared" si="698"/>
        <v>60614.34808558604</v>
      </c>
      <c r="AU82" s="12">
        <f t="shared" si="698"/>
        <v>-116166.26340090038</v>
      </c>
      <c r="AV82" s="12">
        <f t="shared" si="698"/>
        <v>106375.85427927886</v>
      </c>
      <c r="AW82" s="12">
        <f t="shared" si="698"/>
        <v>113711.24279279292</v>
      </c>
      <c r="AX82" s="12">
        <f t="shared" si="698"/>
        <v>123220.88130630585</v>
      </c>
      <c r="AY82" s="12">
        <f t="shared" si="698"/>
        <v>108755.04065315316</v>
      </c>
      <c r="AZ82" s="12">
        <f t="shared" si="698"/>
        <v>122287.74864864838</v>
      </c>
      <c r="BA82" s="12">
        <f t="shared" si="698"/>
        <v>111484.86289414413</v>
      </c>
      <c r="BB82" s="12">
        <f t="shared" si="698"/>
        <v>134369.20630630624</v>
      </c>
      <c r="BC82" s="12">
        <f t="shared" si="698"/>
        <v>110784.88305180141</v>
      </c>
      <c r="BD82" s="12">
        <f t="shared" si="698"/>
        <v>131254.04938063025</v>
      </c>
      <c r="BE82" s="12">
        <f t="shared" si="698"/>
        <v>121091.80979729717</v>
      </c>
      <c r="BF82" s="12">
        <f t="shared" si="698"/>
        <v>133045.48688063037</v>
      </c>
      <c r="BG82" s="12">
        <f t="shared" si="698"/>
        <v>-235023.49228603567</v>
      </c>
      <c r="BH82" s="12">
        <f t="shared" si="698"/>
        <v>146450.66396396392</v>
      </c>
      <c r="BI82" s="12">
        <f t="shared" si="698"/>
        <v>83762.122297296708</v>
      </c>
      <c r="BJ82" s="12">
        <f t="shared" si="698"/>
        <v>121097.74729729694</v>
      </c>
      <c r="BK82" s="12">
        <f t="shared" si="698"/>
        <v>116825.61188063037</v>
      </c>
      <c r="BL82" s="12">
        <f t="shared" si="698"/>
        <v>113650.79938063049</v>
      </c>
      <c r="BM82" s="12">
        <f t="shared" si="698"/>
        <v>146450.66396396345</v>
      </c>
      <c r="BN82" s="12">
        <f t="shared" si="698"/>
        <v>116825.6118806306</v>
      </c>
      <c r="BO82" s="12">
        <f t="shared" si="698"/>
        <v>88028.32021396351</v>
      </c>
      <c r="BP82" s="12">
        <f t="shared" si="698"/>
        <v>164317.53896396369</v>
      </c>
      <c r="BQ82" s="12">
        <f t="shared" si="698"/>
        <v>83762.122297296941</v>
      </c>
      <c r="BR82" s="12">
        <f t="shared" si="698"/>
        <v>144809.60146396369</v>
      </c>
      <c r="BS82" s="12">
        <f t="shared" si="698"/>
        <v>-243796.51311936748</v>
      </c>
      <c r="BT82" s="12">
        <f t="shared" si="698"/>
        <v>97430.924380629731</v>
      </c>
      <c r="BU82" s="12">
        <f t="shared" si="698"/>
        <v>138958.68479729741</v>
      </c>
      <c r="BV82" s="12">
        <f t="shared" si="698"/>
        <v>116825.6118806306</v>
      </c>
      <c r="BW82" s="12">
        <f t="shared" ref="BW82:CC82" si="699">BW63+BW75+BW79</f>
        <v>129607.04938062979</v>
      </c>
      <c r="BX82" s="12">
        <f t="shared" si="699"/>
        <v>146450.66396396392</v>
      </c>
      <c r="BY82" s="12">
        <f t="shared" si="699"/>
        <v>83762.122297296941</v>
      </c>
      <c r="BZ82" s="12">
        <f t="shared" si="699"/>
        <v>103230.87229729694</v>
      </c>
      <c r="CA82" s="12">
        <f t="shared" si="699"/>
        <v>134692.48688063066</v>
      </c>
      <c r="CB82" s="12">
        <f t="shared" si="699"/>
        <v>97430.924380630197</v>
      </c>
      <c r="CC82" s="12">
        <f t="shared" si="699"/>
        <v>945000.95563063025</v>
      </c>
      <c r="CF82" s="12">
        <f t="shared" ref="CF82:DC82" si="700">CF59+CF61+CF71+CF77</f>
        <v>0</v>
      </c>
      <c r="CG82" s="12">
        <f t="shared" si="700"/>
        <v>0</v>
      </c>
      <c r="CH82" s="12">
        <f t="shared" si="700"/>
        <v>244642.16666666666</v>
      </c>
      <c r="CI82" s="12">
        <f t="shared" si="700"/>
        <v>180913.6928001371</v>
      </c>
      <c r="CJ82" s="12">
        <f t="shared" si="700"/>
        <v>200697.60383617313</v>
      </c>
      <c r="CK82" s="12">
        <f t="shared" si="700"/>
        <v>146329.86295779477</v>
      </c>
      <c r="CL82" s="12">
        <f t="shared" si="700"/>
        <v>184985.10164022728</v>
      </c>
      <c r="CM82" s="12">
        <f t="shared" si="700"/>
        <v>295540.3771469841</v>
      </c>
      <c r="CN82" s="12">
        <f t="shared" si="700"/>
        <v>197825.98356590333</v>
      </c>
      <c r="CO82" s="12">
        <f t="shared" si="700"/>
        <v>246051.68632491236</v>
      </c>
      <c r="CP82" s="12">
        <f t="shared" si="700"/>
        <v>281470.89910644351</v>
      </c>
      <c r="CQ82" s="12">
        <f t="shared" si="700"/>
        <v>551759.99916275032</v>
      </c>
      <c r="CR82" s="12">
        <f t="shared" si="700"/>
        <v>770737.89927536261</v>
      </c>
      <c r="CS82" s="12">
        <f t="shared" si="700"/>
        <v>821561.83823932707</v>
      </c>
      <c r="CT82" s="12">
        <f t="shared" si="700"/>
        <v>1197137.6800749123</v>
      </c>
      <c r="CU82" s="12">
        <f t="shared" si="700"/>
        <v>1503214.6958406777</v>
      </c>
      <c r="CV82" s="12">
        <f t="shared" si="700"/>
        <v>1898785.1880704067</v>
      </c>
      <c r="CW82" s="12">
        <f t="shared" si="700"/>
        <v>1897149.2945456321</v>
      </c>
      <c r="CX82" s="12">
        <f t="shared" si="700"/>
        <v>2248987.0781041896</v>
      </c>
      <c r="CY82" s="12">
        <f t="shared" si="700"/>
        <v>2639055.7054127478</v>
      </c>
      <c r="CZ82" s="12">
        <f t="shared" si="700"/>
        <v>2977978.3848046386</v>
      </c>
      <c r="DA82" s="12">
        <f t="shared" si="700"/>
        <v>2960202.5225298647</v>
      </c>
      <c r="DB82" s="12">
        <f t="shared" si="700"/>
        <v>3361550.1185884224</v>
      </c>
      <c r="DC82" s="12">
        <f t="shared" si="700"/>
        <v>3416403.8188136467</v>
      </c>
      <c r="DF82" s="12">
        <f t="shared" ref="DF82:DK82" si="701">DF59+DF61+DF71+DF77</f>
        <v>61801.177083333336</v>
      </c>
      <c r="DG82" s="12">
        <f t="shared" si="701"/>
        <v>355948.83300283982</v>
      </c>
      <c r="DH82" s="12">
        <f t="shared" si="701"/>
        <v>318877.26481590339</v>
      </c>
      <c r="DI82" s="12">
        <f t="shared" si="701"/>
        <v>816319.20135869598</v>
      </c>
      <c r="DJ82" s="12">
        <f t="shared" si="701"/>
        <v>1882565.3130704067</v>
      </c>
      <c r="DK82" s="12">
        <f t="shared" si="701"/>
        <v>2731300.9264713051</v>
      </c>
    </row>
    <row r="83" spans="2:115" outlineLevel="1"/>
    <row r="84" spans="2:115" outlineLevel="1">
      <c r="C84" s="7" t="s">
        <v>179</v>
      </c>
      <c r="E84" s="153" t="s">
        <v>208</v>
      </c>
      <c r="F84" s="139">
        <f>MIN(N84:CC84)</f>
        <v>101746.51002986697</v>
      </c>
      <c r="J84" s="12">
        <f>J61+J63+J75+J79</f>
        <v>0</v>
      </c>
      <c r="K84" s="12">
        <f t="shared" ref="K84:BV84" si="702">K61+K63+K75+K79</f>
        <v>0</v>
      </c>
      <c r="L84" s="12">
        <f t="shared" si="702"/>
        <v>0</v>
      </c>
      <c r="M84" s="12">
        <f t="shared" si="702"/>
        <v>0</v>
      </c>
      <c r="N84" s="12">
        <f t="shared" si="702"/>
        <v>234778.45833333334</v>
      </c>
      <c r="O84" s="12">
        <f t="shared" si="702"/>
        <v>228685.91666666669</v>
      </c>
      <c r="P84" s="12">
        <f t="shared" si="702"/>
        <v>153613.85552536233</v>
      </c>
      <c r="Q84" s="12">
        <f t="shared" si="702"/>
        <v>176775.55710193893</v>
      </c>
      <c r="R84" s="12">
        <f t="shared" si="702"/>
        <v>135068.76571680378</v>
      </c>
      <c r="S84" s="12">
        <f t="shared" si="702"/>
        <v>136893.28345329029</v>
      </c>
      <c r="T84" s="12">
        <f t="shared" si="702"/>
        <v>104698.40197806506</v>
      </c>
      <c r="U84" s="12">
        <f t="shared" si="702"/>
        <v>109534.99966950653</v>
      </c>
      <c r="V84" s="12">
        <f t="shared" si="702"/>
        <v>112063.91689923625</v>
      </c>
      <c r="W84" s="12">
        <f t="shared" si="702"/>
        <v>134026.37157265964</v>
      </c>
      <c r="X84" s="12">
        <f t="shared" si="702"/>
        <v>114417.36295779484</v>
      </c>
      <c r="Y84" s="12">
        <f t="shared" si="702"/>
        <v>140166.55147130834</v>
      </c>
      <c r="Z84" s="12">
        <f t="shared" si="702"/>
        <v>101746.51002986697</v>
      </c>
      <c r="AA84" s="12">
        <f t="shared" si="702"/>
        <v>139403.799556894</v>
      </c>
      <c r="AB84" s="12">
        <f t="shared" si="702"/>
        <v>126336.65338572285</v>
      </c>
      <c r="AC84" s="12">
        <f t="shared" si="702"/>
        <v>163057.07517626346</v>
      </c>
      <c r="AD84" s="12">
        <f t="shared" si="702"/>
        <v>217782.95006365082</v>
      </c>
      <c r="AE84" s="12">
        <f t="shared" si="702"/>
        <v>144536.353047885</v>
      </c>
      <c r="AF84" s="12">
        <f t="shared" si="702"/>
        <v>192811.75732716441</v>
      </c>
      <c r="AG84" s="12">
        <f t="shared" si="702"/>
        <v>181869.73356590339</v>
      </c>
      <c r="AH84" s="12">
        <f t="shared" si="702"/>
        <v>248116.29049157928</v>
      </c>
      <c r="AI84" s="12">
        <f t="shared" si="702"/>
        <v>156147.92343076831</v>
      </c>
      <c r="AJ84" s="12">
        <f t="shared" si="702"/>
        <v>216426.63424157913</v>
      </c>
      <c r="AK84" s="12">
        <f t="shared" si="702"/>
        <v>274317.38491725456</v>
      </c>
      <c r="AL84" s="12">
        <f t="shared" si="702"/>
        <v>354569.86295779509</v>
      </c>
      <c r="AM84" s="12">
        <f t="shared" si="702"/>
        <v>219669.72202311017</v>
      </c>
      <c r="AN84" s="12">
        <f t="shared" si="702"/>
        <v>319833.916054642</v>
      </c>
      <c r="AO84" s="12">
        <f t="shared" si="702"/>
        <v>402159.50496229972</v>
      </c>
      <c r="AP84" s="12">
        <f t="shared" si="702"/>
        <v>522134.94707941695</v>
      </c>
      <c r="AQ84" s="12">
        <f t="shared" si="702"/>
        <v>598258.7181379759</v>
      </c>
      <c r="AR84" s="12">
        <f t="shared" si="702"/>
        <v>629312.05772130913</v>
      </c>
      <c r="AS84" s="12">
        <f t="shared" si="702"/>
        <v>754781.64927536261</v>
      </c>
      <c r="AT84" s="12">
        <f t="shared" si="702"/>
        <v>815395.99736094871</v>
      </c>
      <c r="AU84" s="12">
        <f t="shared" si="702"/>
        <v>699229.7339600483</v>
      </c>
      <c r="AV84" s="12">
        <f t="shared" si="702"/>
        <v>805605.58823932719</v>
      </c>
      <c r="AW84" s="12">
        <f t="shared" si="702"/>
        <v>919316.83103212016</v>
      </c>
      <c r="AX84" s="12">
        <f t="shared" si="702"/>
        <v>1042537.712338426</v>
      </c>
      <c r="AY84" s="12">
        <f t="shared" si="702"/>
        <v>1151292.7529915792</v>
      </c>
      <c r="AZ84" s="12">
        <f t="shared" si="702"/>
        <v>1273580.5016402276</v>
      </c>
      <c r="BA84" s="12">
        <f t="shared" si="702"/>
        <v>1385065.3645343718</v>
      </c>
      <c r="BB84" s="12">
        <f t="shared" si="702"/>
        <v>1519434.5708406779</v>
      </c>
      <c r="BC84" s="12">
        <f t="shared" si="702"/>
        <v>1630219.4538924794</v>
      </c>
      <c r="BD84" s="12">
        <f t="shared" si="702"/>
        <v>1761473.5032731097</v>
      </c>
      <c r="BE84" s="12">
        <f t="shared" si="702"/>
        <v>1882565.3130704069</v>
      </c>
      <c r="BF84" s="12">
        <f t="shared" si="702"/>
        <v>2015610.7999510374</v>
      </c>
      <c r="BG84" s="12">
        <f t="shared" si="702"/>
        <v>1780587.3076650016</v>
      </c>
      <c r="BH84" s="12">
        <f t="shared" si="702"/>
        <v>1927037.9716289656</v>
      </c>
      <c r="BI84" s="12">
        <f t="shared" si="702"/>
        <v>2010800.0939262623</v>
      </c>
      <c r="BJ84" s="12">
        <f t="shared" si="702"/>
        <v>2131897.8412235593</v>
      </c>
      <c r="BK84" s="12">
        <f t="shared" si="702"/>
        <v>2248723.4531041896</v>
      </c>
      <c r="BL84" s="12">
        <f t="shared" si="702"/>
        <v>2362374.2524848199</v>
      </c>
      <c r="BM84" s="12">
        <f t="shared" si="702"/>
        <v>2508824.9164487831</v>
      </c>
      <c r="BN84" s="12">
        <f t="shared" si="702"/>
        <v>2625650.5283294138</v>
      </c>
      <c r="BO84" s="12">
        <f t="shared" si="702"/>
        <v>2713678.8485433776</v>
      </c>
      <c r="BP84" s="12">
        <f t="shared" si="702"/>
        <v>2877996.3875073413</v>
      </c>
      <c r="BQ84" s="12">
        <f t="shared" si="702"/>
        <v>2961758.5098046381</v>
      </c>
      <c r="BR84" s="12">
        <f t="shared" si="702"/>
        <v>3106568.1112686018</v>
      </c>
      <c r="BS84" s="12">
        <f t="shared" si="702"/>
        <v>2862771.5981492344</v>
      </c>
      <c r="BT84" s="12">
        <f t="shared" si="702"/>
        <v>2960202.5225298642</v>
      </c>
      <c r="BU84" s="12">
        <f t="shared" si="702"/>
        <v>3099161.2073271614</v>
      </c>
      <c r="BV84" s="12">
        <f t="shared" si="702"/>
        <v>3215986.8192077922</v>
      </c>
      <c r="BW84" s="12">
        <f t="shared" ref="BW84:CC84" si="703">BW61+BW63+BW75+BW79</f>
        <v>3345593.868588422</v>
      </c>
      <c r="BX84" s="12">
        <f t="shared" si="703"/>
        <v>3492044.5325523857</v>
      </c>
      <c r="BY84" s="12">
        <f t="shared" si="703"/>
        <v>3575806.6548496825</v>
      </c>
      <c r="BZ84" s="12">
        <f t="shared" si="703"/>
        <v>3679037.5271469792</v>
      </c>
      <c r="CA84" s="12">
        <f t="shared" si="703"/>
        <v>3813730.01402761</v>
      </c>
      <c r="CB84" s="12">
        <f t="shared" si="703"/>
        <v>3911160.9384082402</v>
      </c>
      <c r="CC84" s="12">
        <f t="shared" si="703"/>
        <v>4856161.8940388709</v>
      </c>
      <c r="CF84" s="12">
        <f t="shared" ref="CF84:DC84" si="704">CF61+CF63+CF75+CF79</f>
        <v>0</v>
      </c>
      <c r="CG84" s="12">
        <f t="shared" si="704"/>
        <v>228685.91666666666</v>
      </c>
      <c r="CH84" s="12">
        <f t="shared" si="704"/>
        <v>135068.76571680375</v>
      </c>
      <c r="CI84" s="12">
        <f t="shared" si="704"/>
        <v>109534.99966950648</v>
      </c>
      <c r="CJ84" s="12">
        <f t="shared" si="704"/>
        <v>114417.36295779477</v>
      </c>
      <c r="CK84" s="12">
        <f t="shared" si="704"/>
        <v>139403.79955689394</v>
      </c>
      <c r="CL84" s="12">
        <f t="shared" si="704"/>
        <v>217782.95006365076</v>
      </c>
      <c r="CM84" s="12">
        <f t="shared" si="704"/>
        <v>181869.73356590333</v>
      </c>
      <c r="CN84" s="12">
        <f t="shared" si="704"/>
        <v>216426.63424157904</v>
      </c>
      <c r="CO84" s="12">
        <f t="shared" si="704"/>
        <v>219669.72202311011</v>
      </c>
      <c r="CP84" s="12">
        <f t="shared" si="704"/>
        <v>522134.94707941695</v>
      </c>
      <c r="CQ84" s="12">
        <f t="shared" si="704"/>
        <v>754781.64927536261</v>
      </c>
      <c r="CR84" s="12">
        <f t="shared" si="704"/>
        <v>805605.58823932707</v>
      </c>
      <c r="CS84" s="12">
        <f t="shared" si="704"/>
        <v>1151292.752991579</v>
      </c>
      <c r="CT84" s="12">
        <f t="shared" si="704"/>
        <v>1519434.5708406777</v>
      </c>
      <c r="CU84" s="12">
        <f t="shared" si="704"/>
        <v>1882565.3130704067</v>
      </c>
      <c r="CV84" s="12">
        <f t="shared" si="704"/>
        <v>1927037.9716289653</v>
      </c>
      <c r="CW84" s="12">
        <f t="shared" si="704"/>
        <v>2248723.4531041896</v>
      </c>
      <c r="CX84" s="12">
        <f t="shared" si="704"/>
        <v>2625650.5283294143</v>
      </c>
      <c r="CY84" s="12">
        <f t="shared" si="704"/>
        <v>2961758.5098046386</v>
      </c>
      <c r="CZ84" s="12">
        <f t="shared" si="704"/>
        <v>2960202.5225298647</v>
      </c>
      <c r="DA84" s="12">
        <f t="shared" si="704"/>
        <v>3345593.8685884224</v>
      </c>
      <c r="DB84" s="12">
        <f t="shared" si="704"/>
        <v>3679037.5271469802</v>
      </c>
      <c r="DC84" s="12">
        <f t="shared" si="704"/>
        <v>4856161.8940388709</v>
      </c>
      <c r="DF84" s="12">
        <f t="shared" ref="DF84:DK84" si="705">DF61+DF63+DF75+DF79</f>
        <v>109534.99966950651</v>
      </c>
      <c r="DG84" s="12">
        <f t="shared" si="705"/>
        <v>181869.73356590336</v>
      </c>
      <c r="DH84" s="12">
        <f t="shared" si="705"/>
        <v>754781.64927536261</v>
      </c>
      <c r="DI84" s="12">
        <f t="shared" si="705"/>
        <v>1882565.3130704067</v>
      </c>
      <c r="DJ84" s="12">
        <f t="shared" si="705"/>
        <v>2961758.5098046386</v>
      </c>
      <c r="DK84" s="12">
        <f t="shared" si="705"/>
        <v>4856161.8940388719</v>
      </c>
    </row>
    <row r="85" spans="2:115" outlineLevel="1"/>
    <row r="86" spans="2:115" outlineLevel="1">
      <c r="C86" s="7" t="s">
        <v>180</v>
      </c>
      <c r="J86" s="12">
        <f>J63+J75</f>
        <v>0</v>
      </c>
      <c r="K86" s="12">
        <f t="shared" ref="K86:BV86" si="706">K63+K75</f>
        <v>0</v>
      </c>
      <c r="L86" s="12">
        <f t="shared" si="706"/>
        <v>0</v>
      </c>
      <c r="M86" s="12">
        <f t="shared" si="706"/>
        <v>0</v>
      </c>
      <c r="N86" s="12">
        <f t="shared" si="706"/>
        <v>-15221.541666666668</v>
      </c>
      <c r="O86" s="12">
        <f t="shared" si="706"/>
        <v>-6092.541666666667</v>
      </c>
      <c r="P86" s="12">
        <f t="shared" si="706"/>
        <v>-75072.061141304352</v>
      </c>
      <c r="Q86" s="12">
        <f t="shared" si="706"/>
        <v>23161.70157657659</v>
      </c>
      <c r="R86" s="12">
        <f t="shared" si="706"/>
        <v>-41706.791385135133</v>
      </c>
      <c r="S86" s="12">
        <f t="shared" si="706"/>
        <v>1824.5177364865012</v>
      </c>
      <c r="T86" s="12">
        <f t="shared" si="706"/>
        <v>-32194.881475225244</v>
      </c>
      <c r="U86" s="12">
        <f t="shared" si="706"/>
        <v>4836.597691441475</v>
      </c>
      <c r="V86" s="12">
        <f t="shared" si="706"/>
        <v>2528.9172297297155</v>
      </c>
      <c r="W86" s="12">
        <f t="shared" si="706"/>
        <v>21962.454673423377</v>
      </c>
      <c r="X86" s="12">
        <f t="shared" si="706"/>
        <v>-19609.008614864797</v>
      </c>
      <c r="Y86" s="12">
        <f t="shared" si="706"/>
        <v>25749.188513513498</v>
      </c>
      <c r="Z86" s="12">
        <f t="shared" si="706"/>
        <v>-38420.041441441361</v>
      </c>
      <c r="AA86" s="12">
        <f t="shared" si="706"/>
        <v>37657.289527027038</v>
      </c>
      <c r="AB86" s="12">
        <f t="shared" si="706"/>
        <v>-13067.146171171145</v>
      </c>
      <c r="AC86" s="12">
        <f t="shared" si="706"/>
        <v>36720.421790540597</v>
      </c>
      <c r="AD86" s="12">
        <f t="shared" si="706"/>
        <v>54725.874887387363</v>
      </c>
      <c r="AE86" s="12">
        <f t="shared" si="706"/>
        <v>-73246.597015765816</v>
      </c>
      <c r="AF86" s="12">
        <f t="shared" si="706"/>
        <v>48275.404279279399</v>
      </c>
      <c r="AG86" s="12">
        <f t="shared" si="706"/>
        <v>-10942.023761261036</v>
      </c>
      <c r="AH86" s="12">
        <f t="shared" si="706"/>
        <v>66246.55692567589</v>
      </c>
      <c r="AI86" s="12">
        <f t="shared" si="706"/>
        <v>-91968.367060810982</v>
      </c>
      <c r="AJ86" s="12">
        <f t="shared" si="706"/>
        <v>60278.710810810822</v>
      </c>
      <c r="AK86" s="12">
        <f t="shared" si="706"/>
        <v>57890.750675675459</v>
      </c>
      <c r="AL86" s="12">
        <f t="shared" si="706"/>
        <v>80252.478040540518</v>
      </c>
      <c r="AM86" s="12">
        <f t="shared" si="706"/>
        <v>-134900.14093468493</v>
      </c>
      <c r="AN86" s="12">
        <f t="shared" si="706"/>
        <v>100164.19403153184</v>
      </c>
      <c r="AO86" s="12">
        <f t="shared" si="706"/>
        <v>82325.588907657686</v>
      </c>
      <c r="AP86" s="12">
        <f t="shared" si="706"/>
        <v>119975.44211711726</v>
      </c>
      <c r="AQ86" s="12">
        <f t="shared" si="706"/>
        <v>76123.771058558908</v>
      </c>
      <c r="AR86" s="12">
        <f t="shared" si="706"/>
        <v>31053.339583333291</v>
      </c>
      <c r="AS86" s="12">
        <f t="shared" si="706"/>
        <v>125469.59155405348</v>
      </c>
      <c r="AT86" s="12">
        <f t="shared" si="706"/>
        <v>60614.34808558604</v>
      </c>
      <c r="AU86" s="12">
        <f t="shared" si="706"/>
        <v>-116166.26340090038</v>
      </c>
      <c r="AV86" s="12">
        <f t="shared" si="706"/>
        <v>106375.85427927886</v>
      </c>
      <c r="AW86" s="12">
        <f t="shared" si="706"/>
        <v>113711.24279279292</v>
      </c>
      <c r="AX86" s="12">
        <f t="shared" si="706"/>
        <v>123220.88130630585</v>
      </c>
      <c r="AY86" s="12">
        <f t="shared" si="706"/>
        <v>108755.04065315316</v>
      </c>
      <c r="AZ86" s="12">
        <f t="shared" si="706"/>
        <v>122287.74864864838</v>
      </c>
      <c r="BA86" s="12">
        <f t="shared" si="706"/>
        <v>111484.86289414413</v>
      </c>
      <c r="BB86" s="12">
        <f t="shared" si="706"/>
        <v>134369.20630630624</v>
      </c>
      <c r="BC86" s="12">
        <f t="shared" si="706"/>
        <v>110784.88305180141</v>
      </c>
      <c r="BD86" s="12">
        <f t="shared" si="706"/>
        <v>131254.04938063025</v>
      </c>
      <c r="BE86" s="12">
        <f t="shared" si="706"/>
        <v>121091.80979729717</v>
      </c>
      <c r="BF86" s="12">
        <f t="shared" si="706"/>
        <v>133045.48688063037</v>
      </c>
      <c r="BG86" s="12">
        <f t="shared" si="706"/>
        <v>-235023.49228603567</v>
      </c>
      <c r="BH86" s="12">
        <f t="shared" si="706"/>
        <v>146450.66396396392</v>
      </c>
      <c r="BI86" s="12">
        <f t="shared" si="706"/>
        <v>83762.122297296708</v>
      </c>
      <c r="BJ86" s="12">
        <f t="shared" si="706"/>
        <v>121097.74729729694</v>
      </c>
      <c r="BK86" s="12">
        <f t="shared" si="706"/>
        <v>116825.61188063037</v>
      </c>
      <c r="BL86" s="12">
        <f t="shared" si="706"/>
        <v>113650.79938063049</v>
      </c>
      <c r="BM86" s="12">
        <f t="shared" si="706"/>
        <v>146450.66396396345</v>
      </c>
      <c r="BN86" s="12">
        <f t="shared" si="706"/>
        <v>116825.6118806306</v>
      </c>
      <c r="BO86" s="12">
        <f t="shared" si="706"/>
        <v>88028.32021396351</v>
      </c>
      <c r="BP86" s="12">
        <f t="shared" si="706"/>
        <v>164317.53896396369</v>
      </c>
      <c r="BQ86" s="12">
        <f t="shared" si="706"/>
        <v>83762.122297296941</v>
      </c>
      <c r="BR86" s="12">
        <f t="shared" si="706"/>
        <v>144809.60146396369</v>
      </c>
      <c r="BS86" s="12">
        <f t="shared" si="706"/>
        <v>-243796.51311936748</v>
      </c>
      <c r="BT86" s="12">
        <f t="shared" si="706"/>
        <v>97430.924380629731</v>
      </c>
      <c r="BU86" s="12">
        <f t="shared" si="706"/>
        <v>138958.68479729741</v>
      </c>
      <c r="BV86" s="12">
        <f t="shared" si="706"/>
        <v>116825.6118806306</v>
      </c>
      <c r="BW86" s="12">
        <f t="shared" ref="BW86:CC86" si="707">BW63+BW75</f>
        <v>129607.04938062979</v>
      </c>
      <c r="BX86" s="12">
        <f t="shared" si="707"/>
        <v>146450.66396396392</v>
      </c>
      <c r="BY86" s="12">
        <f t="shared" si="707"/>
        <v>83762.122297296941</v>
      </c>
      <c r="BZ86" s="12">
        <f t="shared" si="707"/>
        <v>103230.87229729694</v>
      </c>
      <c r="CA86" s="12">
        <f t="shared" si="707"/>
        <v>134692.48688063066</v>
      </c>
      <c r="CB86" s="12">
        <f t="shared" si="707"/>
        <v>97430.924380630197</v>
      </c>
      <c r="CC86" s="12">
        <f t="shared" si="707"/>
        <v>945000.95563063025</v>
      </c>
      <c r="CF86" s="12">
        <f t="shared" ref="CF86:DC86" si="708">CF63+CF75</f>
        <v>0</v>
      </c>
      <c r="CG86" s="12">
        <f t="shared" si="708"/>
        <v>-21314.083333333336</v>
      </c>
      <c r="CH86" s="12">
        <f t="shared" si="708"/>
        <v>-93617.150949862902</v>
      </c>
      <c r="CI86" s="12">
        <f t="shared" si="708"/>
        <v>-25533.766047297271</v>
      </c>
      <c r="CJ86" s="12">
        <f t="shared" si="708"/>
        <v>4882.3632882882957</v>
      </c>
      <c r="CK86" s="12">
        <f t="shared" si="708"/>
        <v>24986.436599099179</v>
      </c>
      <c r="CL86" s="12">
        <f t="shared" si="708"/>
        <v>78379.150506756821</v>
      </c>
      <c r="CM86" s="12">
        <f t="shared" si="708"/>
        <v>-35913.216497747431</v>
      </c>
      <c r="CN86" s="12">
        <f t="shared" si="708"/>
        <v>34556.900675675715</v>
      </c>
      <c r="CO86" s="12">
        <f t="shared" si="708"/>
        <v>3243.0877815310669</v>
      </c>
      <c r="CP86" s="12">
        <f t="shared" si="708"/>
        <v>302465.22505630681</v>
      </c>
      <c r="CQ86" s="12">
        <f t="shared" si="708"/>
        <v>232646.70219594566</v>
      </c>
      <c r="CR86" s="12">
        <f t="shared" si="708"/>
        <v>50823.938963964523</v>
      </c>
      <c r="CS86" s="12">
        <f t="shared" si="708"/>
        <v>345687.16475225193</v>
      </c>
      <c r="CT86" s="12">
        <f t="shared" si="708"/>
        <v>368141.81784909876</v>
      </c>
      <c r="CU86" s="12">
        <f t="shared" si="708"/>
        <v>363130.74222972884</v>
      </c>
      <c r="CV86" s="12">
        <f t="shared" si="708"/>
        <v>44472.658558558614</v>
      </c>
      <c r="CW86" s="12">
        <f t="shared" si="708"/>
        <v>321685.48147522402</v>
      </c>
      <c r="CX86" s="12">
        <f t="shared" si="708"/>
        <v>376927.07522522454</v>
      </c>
      <c r="CY86" s="12">
        <f t="shared" si="708"/>
        <v>336107.98147522414</v>
      </c>
      <c r="CZ86" s="12">
        <f t="shared" si="708"/>
        <v>-1555.9872747740592</v>
      </c>
      <c r="DA86" s="12">
        <f t="shared" si="708"/>
        <v>385391.3460585578</v>
      </c>
      <c r="DB86" s="12">
        <f t="shared" si="708"/>
        <v>333443.6585585578</v>
      </c>
      <c r="DC86" s="12">
        <f t="shared" si="708"/>
        <v>1177124.366891891</v>
      </c>
      <c r="DF86" s="12">
        <f t="shared" ref="DF86:DK86" si="709">DF63+DF75</f>
        <v>-140465.00033049349</v>
      </c>
      <c r="DG86" s="12">
        <f t="shared" si="709"/>
        <v>72334.73389639685</v>
      </c>
      <c r="DH86" s="12">
        <f t="shared" si="709"/>
        <v>572911.91570945922</v>
      </c>
      <c r="DI86" s="12">
        <f t="shared" si="709"/>
        <v>1127783.6637950439</v>
      </c>
      <c r="DJ86" s="12">
        <f t="shared" si="709"/>
        <v>1079193.1967342319</v>
      </c>
      <c r="DK86" s="12">
        <f t="shared" si="709"/>
        <v>1894403.3842342331</v>
      </c>
    </row>
    <row r="88" spans="2:115">
      <c r="B88" s="115" t="s">
        <v>167</v>
      </c>
    </row>
    <row r="89" spans="2:115">
      <c r="C89" t="s">
        <v>183</v>
      </c>
      <c r="J89" s="116">
        <f>J43-J49-J55</f>
        <v>0</v>
      </c>
      <c r="K89" s="116">
        <f t="shared" ref="K89:BV89" si="710">K43-K49-K55</f>
        <v>0</v>
      </c>
      <c r="L89" s="116">
        <f t="shared" si="710"/>
        <v>0</v>
      </c>
      <c r="M89" s="116">
        <f t="shared" si="710"/>
        <v>0</v>
      </c>
      <c r="N89" s="116">
        <f t="shared" si="710"/>
        <v>0</v>
      </c>
      <c r="O89" s="116">
        <f t="shared" si="710"/>
        <v>0</v>
      </c>
      <c r="P89" s="116">
        <f t="shared" si="710"/>
        <v>0</v>
      </c>
      <c r="Q89" s="116">
        <f t="shared" si="710"/>
        <v>0</v>
      </c>
      <c r="R89" s="116">
        <f t="shared" si="710"/>
        <v>0</v>
      </c>
      <c r="S89" s="116">
        <f t="shared" si="710"/>
        <v>0</v>
      </c>
      <c r="T89" s="116">
        <f t="shared" si="710"/>
        <v>0</v>
      </c>
      <c r="U89" s="116">
        <f t="shared" si="710"/>
        <v>0</v>
      </c>
      <c r="V89" s="116">
        <f t="shared" si="710"/>
        <v>0</v>
      </c>
      <c r="W89" s="116">
        <f t="shared" si="710"/>
        <v>0</v>
      </c>
      <c r="X89" s="116">
        <f t="shared" si="710"/>
        <v>0</v>
      </c>
      <c r="Y89" s="116">
        <f t="shared" si="710"/>
        <v>0</v>
      </c>
      <c r="Z89" s="116">
        <f t="shared" si="710"/>
        <v>0</v>
      </c>
      <c r="AA89" s="116">
        <f t="shared" si="710"/>
        <v>0</v>
      </c>
      <c r="AB89" s="116">
        <f t="shared" si="710"/>
        <v>0</v>
      </c>
      <c r="AC89" s="116">
        <f t="shared" si="710"/>
        <v>0</v>
      </c>
      <c r="AD89" s="116">
        <f t="shared" si="710"/>
        <v>0</v>
      </c>
      <c r="AE89" s="116">
        <f t="shared" si="710"/>
        <v>0</v>
      </c>
      <c r="AF89" s="116">
        <f t="shared" si="710"/>
        <v>0</v>
      </c>
      <c r="AG89" s="116">
        <f t="shared" si="710"/>
        <v>0</v>
      </c>
      <c r="AH89" s="116">
        <f t="shared" si="710"/>
        <v>0</v>
      </c>
      <c r="AI89" s="116">
        <f t="shared" si="710"/>
        <v>0</v>
      </c>
      <c r="AJ89" s="116">
        <f t="shared" si="710"/>
        <v>0</v>
      </c>
      <c r="AK89" s="116">
        <f t="shared" si="710"/>
        <v>0</v>
      </c>
      <c r="AL89" s="116">
        <f t="shared" si="710"/>
        <v>0</v>
      </c>
      <c r="AM89" s="116">
        <f t="shared" si="710"/>
        <v>0</v>
      </c>
      <c r="AN89" s="116">
        <f t="shared" si="710"/>
        <v>0</v>
      </c>
      <c r="AO89" s="116">
        <f t="shared" si="710"/>
        <v>0</v>
      </c>
      <c r="AP89" s="116">
        <f t="shared" si="710"/>
        <v>0</v>
      </c>
      <c r="AQ89" s="116">
        <f t="shared" si="710"/>
        <v>0</v>
      </c>
      <c r="AR89" s="116">
        <f t="shared" si="710"/>
        <v>0</v>
      </c>
      <c r="AS89" s="116">
        <f t="shared" si="710"/>
        <v>0</v>
      </c>
      <c r="AT89" s="116">
        <f t="shared" si="710"/>
        <v>0</v>
      </c>
      <c r="AU89" s="116">
        <f t="shared" si="710"/>
        <v>0</v>
      </c>
      <c r="AV89" s="116">
        <f t="shared" si="710"/>
        <v>0</v>
      </c>
      <c r="AW89" s="116">
        <f t="shared" si="710"/>
        <v>0</v>
      </c>
      <c r="AX89" s="116">
        <f t="shared" si="710"/>
        <v>0</v>
      </c>
      <c r="AY89" s="116">
        <f t="shared" si="710"/>
        <v>0</v>
      </c>
      <c r="AZ89" s="116">
        <f t="shared" si="710"/>
        <v>0</v>
      </c>
      <c r="BA89" s="116">
        <f t="shared" si="710"/>
        <v>0</v>
      </c>
      <c r="BB89" s="116">
        <f t="shared" si="710"/>
        <v>0</v>
      </c>
      <c r="BC89" s="116">
        <f t="shared" si="710"/>
        <v>0</v>
      </c>
      <c r="BD89" s="116">
        <f t="shared" si="710"/>
        <v>0</v>
      </c>
      <c r="BE89" s="116">
        <f t="shared" si="710"/>
        <v>0</v>
      </c>
      <c r="BF89" s="116">
        <f t="shared" si="710"/>
        <v>0</v>
      </c>
      <c r="BG89" s="116">
        <f t="shared" si="710"/>
        <v>0</v>
      </c>
      <c r="BH89" s="116">
        <f t="shared" si="710"/>
        <v>0</v>
      </c>
      <c r="BI89" s="116">
        <f t="shared" si="710"/>
        <v>0</v>
      </c>
      <c r="BJ89" s="116">
        <f t="shared" si="710"/>
        <v>0</v>
      </c>
      <c r="BK89" s="116">
        <f t="shared" si="710"/>
        <v>0</v>
      </c>
      <c r="BL89" s="116">
        <f t="shared" si="710"/>
        <v>0</v>
      </c>
      <c r="BM89" s="116">
        <f t="shared" si="710"/>
        <v>0</v>
      </c>
      <c r="BN89" s="116">
        <f t="shared" si="710"/>
        <v>0</v>
      </c>
      <c r="BO89" s="116">
        <f t="shared" si="710"/>
        <v>0</v>
      </c>
      <c r="BP89" s="116">
        <f t="shared" si="710"/>
        <v>0</v>
      </c>
      <c r="BQ89" s="116">
        <f t="shared" si="710"/>
        <v>0</v>
      </c>
      <c r="BR89" s="116">
        <f t="shared" si="710"/>
        <v>0</v>
      </c>
      <c r="BS89" s="116">
        <f t="shared" si="710"/>
        <v>0</v>
      </c>
      <c r="BT89" s="116">
        <f t="shared" si="710"/>
        <v>0</v>
      </c>
      <c r="BU89" s="116">
        <f t="shared" si="710"/>
        <v>0</v>
      </c>
      <c r="BV89" s="116">
        <f t="shared" si="710"/>
        <v>0</v>
      </c>
      <c r="BW89" s="116">
        <f t="shared" ref="BW89:CB89" si="711">BW43-BW49-BW55</f>
        <v>0</v>
      </c>
      <c r="BX89" s="116">
        <f t="shared" si="711"/>
        <v>0</v>
      </c>
      <c r="BY89" s="116">
        <f t="shared" si="711"/>
        <v>0</v>
      </c>
      <c r="BZ89" s="116">
        <f t="shared" si="711"/>
        <v>0</v>
      </c>
      <c r="CA89" s="116">
        <f t="shared" si="711"/>
        <v>0</v>
      </c>
      <c r="CB89" s="116">
        <f t="shared" si="711"/>
        <v>0</v>
      </c>
      <c r="CC89" s="116">
        <f>CC43-CC49-CC55</f>
        <v>0</v>
      </c>
      <c r="CF89" s="116">
        <f t="shared" ref="CF89:DC89" si="712">CF43-CF49-CF55</f>
        <v>0</v>
      </c>
      <c r="CG89" s="116">
        <f t="shared" si="712"/>
        <v>0</v>
      </c>
      <c r="CH89" s="116">
        <f t="shared" si="712"/>
        <v>0</v>
      </c>
      <c r="CI89" s="116">
        <f t="shared" si="712"/>
        <v>0</v>
      </c>
      <c r="CJ89" s="116">
        <f t="shared" si="712"/>
        <v>0</v>
      </c>
      <c r="CK89" s="116">
        <f t="shared" si="712"/>
        <v>0</v>
      </c>
      <c r="CL89" s="116">
        <f t="shared" si="712"/>
        <v>0</v>
      </c>
      <c r="CM89" s="116">
        <f t="shared" si="712"/>
        <v>0</v>
      </c>
      <c r="CN89" s="116">
        <f t="shared" si="712"/>
        <v>0</v>
      </c>
      <c r="CO89" s="116">
        <f t="shared" si="712"/>
        <v>0</v>
      </c>
      <c r="CP89" s="116">
        <f t="shared" si="712"/>
        <v>0</v>
      </c>
      <c r="CQ89" s="116">
        <f t="shared" si="712"/>
        <v>0</v>
      </c>
      <c r="CR89" s="116">
        <f t="shared" si="712"/>
        <v>0</v>
      </c>
      <c r="CS89" s="116">
        <f t="shared" si="712"/>
        <v>0</v>
      </c>
      <c r="CT89" s="116">
        <f t="shared" si="712"/>
        <v>0</v>
      </c>
      <c r="CU89" s="116">
        <f t="shared" si="712"/>
        <v>0</v>
      </c>
      <c r="CV89" s="116">
        <f t="shared" si="712"/>
        <v>0</v>
      </c>
      <c r="CW89" s="116">
        <f t="shared" si="712"/>
        <v>0</v>
      </c>
      <c r="CX89" s="116">
        <f t="shared" si="712"/>
        <v>0</v>
      </c>
      <c r="CY89" s="116">
        <f t="shared" si="712"/>
        <v>0</v>
      </c>
      <c r="CZ89" s="116">
        <f t="shared" si="712"/>
        <v>0</v>
      </c>
      <c r="DA89" s="116">
        <f t="shared" si="712"/>
        <v>0</v>
      </c>
      <c r="DB89" s="116">
        <f t="shared" si="712"/>
        <v>0</v>
      </c>
      <c r="DC89" s="116">
        <f t="shared" si="712"/>
        <v>0</v>
      </c>
    </row>
  </sheetData>
  <mergeCells count="3">
    <mergeCell ref="I3:I6"/>
    <mergeCell ref="CE3:CE6"/>
    <mergeCell ref="DE3:DE6"/>
  </mergeCells>
  <dataValidations disablePrompts="1" count="1">
    <dataValidation type="list" allowBlank="1" showInputMessage="1" showErrorMessage="1" sqref="G38" xr:uid="{745D0FB0-A667-4FA0-AC9F-F66779B9372E}">
      <formula1>"Yes, no"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A08A-CC17-4B26-88D8-E238F39B1FF3}">
  <sheetPr>
    <outlinePr summaryBelow="0" summaryRight="0"/>
  </sheetPr>
  <dimension ref="A1:DI379"/>
  <sheetViews>
    <sheetView showGridLines="0" zoomScaleNormal="100" workbookViewId="0">
      <pane xSplit="6" ySplit="5" topLeftCell="N23" activePane="bottomRight" state="frozen"/>
      <selection pane="topRight" activeCell="F1" sqref="F1"/>
      <selection pane="bottomLeft" activeCell="A11" sqref="A11"/>
      <selection pane="bottomRight" activeCell="AL1" sqref="AL1:AL1048576"/>
    </sheetView>
  </sheetViews>
  <sheetFormatPr defaultRowHeight="14.4" outlineLevelRow="4" outlineLevelCol="1"/>
  <cols>
    <col min="1" max="1" width="2.6640625" customWidth="1"/>
    <col min="2" max="2" width="2.44140625" customWidth="1"/>
    <col min="3" max="3" width="2.77734375" customWidth="1"/>
    <col min="4" max="4" width="35.109375" bestFit="1" customWidth="1"/>
    <col min="5" max="5" width="32.33203125" style="73" bestFit="1" customWidth="1"/>
    <col min="6" max="6" width="4" customWidth="1"/>
    <col min="7" max="7" width="3.5546875" customWidth="1"/>
    <col min="8" max="8" width="10.33203125" bestFit="1" customWidth="1" outlineLevel="1"/>
    <col min="9" max="9" width="7.77734375" bestFit="1" customWidth="1" outlineLevel="1"/>
    <col min="10" max="10" width="9.77734375" bestFit="1" customWidth="1" outlineLevel="1"/>
    <col min="11" max="11" width="8.77734375" bestFit="1" customWidth="1" outlineLevel="1"/>
    <col min="12" max="12" width="7.77734375" bestFit="1" customWidth="1" outlineLevel="1"/>
    <col min="13" max="14" width="8.88671875" bestFit="1" customWidth="1" outlineLevel="1"/>
    <col min="15" max="16" width="9.33203125" bestFit="1" customWidth="1" outlineLevel="1"/>
    <col min="17" max="40" width="9.88671875" bestFit="1" customWidth="1" outlineLevel="1"/>
    <col min="41" max="79" width="11.44140625" bestFit="1" customWidth="1" outlineLevel="1"/>
    <col min="80" max="80" width="2.44140625" customWidth="1"/>
    <col min="81" max="81" width="3.109375" customWidth="1" collapsed="1"/>
    <col min="82" max="82" width="8" hidden="1" customWidth="1" outlineLevel="1"/>
    <col min="83" max="86" width="11.44140625" hidden="1" customWidth="1" outlineLevel="1"/>
    <col min="87" max="105" width="12.44140625" hidden="1" customWidth="1" outlineLevel="1"/>
    <col min="106" max="106" width="2.88671875" customWidth="1"/>
    <col min="107" max="107" width="3.88671875" customWidth="1"/>
    <col min="108" max="108" width="11.44140625" customWidth="1" outlineLevel="1"/>
    <col min="109" max="109" width="12.44140625" customWidth="1" outlineLevel="1"/>
    <col min="110" max="113" width="13.5546875" customWidth="1" outlineLevel="1"/>
  </cols>
  <sheetData>
    <row r="1" spans="1:113">
      <c r="A1" s="6" t="str">
        <f>CompanyName</f>
        <v>Alma Financial Model</v>
      </c>
    </row>
    <row r="2" spans="1:113">
      <c r="A2" s="13" t="s">
        <v>55</v>
      </c>
    </row>
    <row r="3" spans="1:113" ht="29.4" customHeight="1">
      <c r="A3" s="16" t="str">
        <f>Drivers!A3</f>
        <v>All Good!</v>
      </c>
      <c r="G3" s="162" t="s">
        <v>0</v>
      </c>
      <c r="CC3" s="162" t="s">
        <v>1</v>
      </c>
      <c r="DC3" s="162" t="s">
        <v>2</v>
      </c>
    </row>
    <row r="4" spans="1:113">
      <c r="G4" s="162"/>
      <c r="CC4" s="162"/>
      <c r="CD4" s="1">
        <f>EOMONTH(H5,2)</f>
        <v>46112</v>
      </c>
      <c r="CE4" s="1">
        <f>EOMONTH(CD4,3)</f>
        <v>46203</v>
      </c>
      <c r="CF4" s="1">
        <f t="shared" ref="CF4:DA4" si="0">EOMONTH(CE4,3)</f>
        <v>46295</v>
      </c>
      <c r="CG4" s="1">
        <f t="shared" si="0"/>
        <v>46387</v>
      </c>
      <c r="CH4" s="1">
        <f t="shared" si="0"/>
        <v>46477</v>
      </c>
      <c r="CI4" s="1">
        <f t="shared" si="0"/>
        <v>46568</v>
      </c>
      <c r="CJ4" s="1">
        <f t="shared" si="0"/>
        <v>46660</v>
      </c>
      <c r="CK4" s="1">
        <f t="shared" si="0"/>
        <v>46752</v>
      </c>
      <c r="CL4" s="1">
        <f t="shared" si="0"/>
        <v>46843</v>
      </c>
      <c r="CM4" s="1">
        <f t="shared" si="0"/>
        <v>46934</v>
      </c>
      <c r="CN4" s="1">
        <f t="shared" si="0"/>
        <v>47026</v>
      </c>
      <c r="CO4" s="1">
        <f t="shared" si="0"/>
        <v>47118</v>
      </c>
      <c r="CP4" s="1">
        <f t="shared" si="0"/>
        <v>47208</v>
      </c>
      <c r="CQ4" s="1">
        <f t="shared" si="0"/>
        <v>47299</v>
      </c>
      <c r="CR4" s="1">
        <f t="shared" si="0"/>
        <v>47391</v>
      </c>
      <c r="CS4" s="1">
        <f t="shared" si="0"/>
        <v>47483</v>
      </c>
      <c r="CT4" s="1">
        <f t="shared" si="0"/>
        <v>47573</v>
      </c>
      <c r="CU4" s="1">
        <f t="shared" si="0"/>
        <v>47664</v>
      </c>
      <c r="CV4" s="1">
        <f t="shared" si="0"/>
        <v>47756</v>
      </c>
      <c r="CW4" s="1">
        <f t="shared" si="0"/>
        <v>47848</v>
      </c>
      <c r="CX4" s="1">
        <f t="shared" si="0"/>
        <v>47938</v>
      </c>
      <c r="CY4" s="1">
        <f t="shared" si="0"/>
        <v>48029</v>
      </c>
      <c r="CZ4" s="1">
        <f t="shared" si="0"/>
        <v>48121</v>
      </c>
      <c r="DA4" s="1">
        <f t="shared" si="0"/>
        <v>48213</v>
      </c>
      <c r="DC4" s="162"/>
      <c r="DD4" s="1">
        <f>EOMONTH(H5,11)</f>
        <v>46387</v>
      </c>
      <c r="DE4" s="1">
        <f>EOMONTH(DD4,12)</f>
        <v>46752</v>
      </c>
      <c r="DF4" s="1">
        <f t="shared" ref="DF4:DI4" si="1">EOMONTH(DE4,12)</f>
        <v>47118</v>
      </c>
      <c r="DG4" s="1">
        <f t="shared" si="1"/>
        <v>47483</v>
      </c>
      <c r="DH4" s="1">
        <f t="shared" si="1"/>
        <v>47848</v>
      </c>
      <c r="DI4" s="1">
        <f t="shared" si="1"/>
        <v>48213</v>
      </c>
    </row>
    <row r="5" spans="1:113">
      <c r="G5" s="162"/>
      <c r="H5" s="24">
        <f>StartDate</f>
        <v>46053</v>
      </c>
      <c r="I5" s="24">
        <f>EOMONTH(H5,1)</f>
        <v>46081</v>
      </c>
      <c r="J5" s="24">
        <f t="shared" ref="J5:BU5" si="2">EOMONTH(I5,1)</f>
        <v>46112</v>
      </c>
      <c r="K5" s="24">
        <f t="shared" si="2"/>
        <v>46142</v>
      </c>
      <c r="L5" s="24">
        <f t="shared" si="2"/>
        <v>46173</v>
      </c>
      <c r="M5" s="24">
        <f t="shared" si="2"/>
        <v>46203</v>
      </c>
      <c r="N5" s="24">
        <f t="shared" si="2"/>
        <v>46234</v>
      </c>
      <c r="O5" s="24">
        <f t="shared" si="2"/>
        <v>46265</v>
      </c>
      <c r="P5" s="24">
        <f t="shared" si="2"/>
        <v>46295</v>
      </c>
      <c r="Q5" s="24">
        <f t="shared" si="2"/>
        <v>46326</v>
      </c>
      <c r="R5" s="24">
        <f t="shared" si="2"/>
        <v>46356</v>
      </c>
      <c r="S5" s="24">
        <f t="shared" si="2"/>
        <v>46387</v>
      </c>
      <c r="T5" s="24">
        <f t="shared" si="2"/>
        <v>46418</v>
      </c>
      <c r="U5" s="24">
        <f t="shared" si="2"/>
        <v>46446</v>
      </c>
      <c r="V5" s="24">
        <f t="shared" si="2"/>
        <v>46477</v>
      </c>
      <c r="W5" s="24">
        <f t="shared" si="2"/>
        <v>46507</v>
      </c>
      <c r="X5" s="24">
        <f t="shared" si="2"/>
        <v>46538</v>
      </c>
      <c r="Y5" s="24">
        <f t="shared" si="2"/>
        <v>46568</v>
      </c>
      <c r="Z5" s="24">
        <f t="shared" si="2"/>
        <v>46599</v>
      </c>
      <c r="AA5" s="24">
        <f t="shared" si="2"/>
        <v>46630</v>
      </c>
      <c r="AB5" s="24">
        <f t="shared" si="2"/>
        <v>46660</v>
      </c>
      <c r="AC5" s="24">
        <f t="shared" si="2"/>
        <v>46691</v>
      </c>
      <c r="AD5" s="24">
        <f t="shared" si="2"/>
        <v>46721</v>
      </c>
      <c r="AE5" s="24">
        <f t="shared" si="2"/>
        <v>46752</v>
      </c>
      <c r="AF5" s="24">
        <f t="shared" si="2"/>
        <v>46783</v>
      </c>
      <c r="AG5" s="24">
        <f t="shared" si="2"/>
        <v>46812</v>
      </c>
      <c r="AH5" s="24">
        <f t="shared" si="2"/>
        <v>46843</v>
      </c>
      <c r="AI5" s="24">
        <f t="shared" si="2"/>
        <v>46873</v>
      </c>
      <c r="AJ5" s="24">
        <f t="shared" si="2"/>
        <v>46904</v>
      </c>
      <c r="AK5" s="24">
        <f t="shared" si="2"/>
        <v>46934</v>
      </c>
      <c r="AL5" s="24">
        <f t="shared" si="2"/>
        <v>46965</v>
      </c>
      <c r="AM5" s="24">
        <f t="shared" si="2"/>
        <v>46996</v>
      </c>
      <c r="AN5" s="24">
        <f t="shared" si="2"/>
        <v>47026</v>
      </c>
      <c r="AO5" s="24">
        <f t="shared" si="2"/>
        <v>47057</v>
      </c>
      <c r="AP5" s="24">
        <f t="shared" si="2"/>
        <v>47087</v>
      </c>
      <c r="AQ5" s="24">
        <f t="shared" si="2"/>
        <v>47118</v>
      </c>
      <c r="AR5" s="24">
        <f t="shared" si="2"/>
        <v>47149</v>
      </c>
      <c r="AS5" s="24">
        <f t="shared" si="2"/>
        <v>47177</v>
      </c>
      <c r="AT5" s="24">
        <f t="shared" si="2"/>
        <v>47208</v>
      </c>
      <c r="AU5" s="24">
        <f t="shared" si="2"/>
        <v>47238</v>
      </c>
      <c r="AV5" s="24">
        <f t="shared" si="2"/>
        <v>47269</v>
      </c>
      <c r="AW5" s="24">
        <f t="shared" si="2"/>
        <v>47299</v>
      </c>
      <c r="AX5" s="24">
        <f t="shared" si="2"/>
        <v>47330</v>
      </c>
      <c r="AY5" s="24">
        <f t="shared" si="2"/>
        <v>47361</v>
      </c>
      <c r="AZ5" s="24">
        <f t="shared" si="2"/>
        <v>47391</v>
      </c>
      <c r="BA5" s="24">
        <f t="shared" si="2"/>
        <v>47422</v>
      </c>
      <c r="BB5" s="24">
        <f t="shared" si="2"/>
        <v>47452</v>
      </c>
      <c r="BC5" s="24">
        <f t="shared" si="2"/>
        <v>47483</v>
      </c>
      <c r="BD5" s="24">
        <f t="shared" si="2"/>
        <v>47514</v>
      </c>
      <c r="BE5" s="24">
        <f t="shared" si="2"/>
        <v>47542</v>
      </c>
      <c r="BF5" s="24">
        <f t="shared" si="2"/>
        <v>47573</v>
      </c>
      <c r="BG5" s="24">
        <f t="shared" si="2"/>
        <v>47603</v>
      </c>
      <c r="BH5" s="24">
        <f t="shared" si="2"/>
        <v>47634</v>
      </c>
      <c r="BI5" s="24">
        <f t="shared" si="2"/>
        <v>47664</v>
      </c>
      <c r="BJ5" s="24">
        <f t="shared" si="2"/>
        <v>47695</v>
      </c>
      <c r="BK5" s="24">
        <f t="shared" si="2"/>
        <v>47726</v>
      </c>
      <c r="BL5" s="24">
        <f t="shared" si="2"/>
        <v>47756</v>
      </c>
      <c r="BM5" s="24">
        <f t="shared" si="2"/>
        <v>47787</v>
      </c>
      <c r="BN5" s="24">
        <f t="shared" si="2"/>
        <v>47817</v>
      </c>
      <c r="BO5" s="24">
        <f t="shared" si="2"/>
        <v>47848</v>
      </c>
      <c r="BP5" s="24">
        <f t="shared" si="2"/>
        <v>47879</v>
      </c>
      <c r="BQ5" s="24">
        <f t="shared" si="2"/>
        <v>47907</v>
      </c>
      <c r="BR5" s="24">
        <f t="shared" si="2"/>
        <v>47938</v>
      </c>
      <c r="BS5" s="24">
        <f t="shared" si="2"/>
        <v>47968</v>
      </c>
      <c r="BT5" s="24">
        <f t="shared" si="2"/>
        <v>47999</v>
      </c>
      <c r="BU5" s="24">
        <f t="shared" si="2"/>
        <v>48029</v>
      </c>
      <c r="BV5" s="24">
        <f t="shared" ref="BV5:CA5" si="3">EOMONTH(BU5,1)</f>
        <v>48060</v>
      </c>
      <c r="BW5" s="24">
        <f t="shared" si="3"/>
        <v>48091</v>
      </c>
      <c r="BX5" s="24">
        <f t="shared" si="3"/>
        <v>48121</v>
      </c>
      <c r="BY5" s="24">
        <f t="shared" si="3"/>
        <v>48152</v>
      </c>
      <c r="BZ5" s="24">
        <f t="shared" si="3"/>
        <v>48182</v>
      </c>
      <c r="CA5" s="24">
        <f t="shared" si="3"/>
        <v>48213</v>
      </c>
      <c r="CB5" s="1"/>
      <c r="CC5" s="162"/>
      <c r="CD5" s="10" t="str">
        <f>"Q"&amp; ROUNDUP(MONTH(CD4)/3,0) &amp;" " &amp;YEAR(CD4)</f>
        <v>Q1 2026</v>
      </c>
      <c r="CE5" s="10" t="str">
        <f t="shared" ref="CE5:DA5" si="4">"Q"&amp; ROUNDUP(MONTH(CE4)/3,0) &amp;" " &amp;YEAR(CE4)</f>
        <v>Q2 2026</v>
      </c>
      <c r="CF5" s="10" t="str">
        <f t="shared" si="4"/>
        <v>Q3 2026</v>
      </c>
      <c r="CG5" s="10" t="str">
        <f t="shared" si="4"/>
        <v>Q4 2026</v>
      </c>
      <c r="CH5" s="10" t="str">
        <f t="shared" si="4"/>
        <v>Q1 2027</v>
      </c>
      <c r="CI5" s="10" t="str">
        <f t="shared" si="4"/>
        <v>Q2 2027</v>
      </c>
      <c r="CJ5" s="10" t="str">
        <f t="shared" si="4"/>
        <v>Q3 2027</v>
      </c>
      <c r="CK5" s="10" t="str">
        <f t="shared" si="4"/>
        <v>Q4 2027</v>
      </c>
      <c r="CL5" s="10" t="str">
        <f t="shared" si="4"/>
        <v>Q1 2028</v>
      </c>
      <c r="CM5" s="10" t="str">
        <f t="shared" si="4"/>
        <v>Q2 2028</v>
      </c>
      <c r="CN5" s="10" t="str">
        <f t="shared" si="4"/>
        <v>Q3 2028</v>
      </c>
      <c r="CO5" s="10" t="str">
        <f t="shared" si="4"/>
        <v>Q4 2028</v>
      </c>
      <c r="CP5" s="10" t="str">
        <f t="shared" si="4"/>
        <v>Q1 2029</v>
      </c>
      <c r="CQ5" s="10" t="str">
        <f t="shared" si="4"/>
        <v>Q2 2029</v>
      </c>
      <c r="CR5" s="10" t="str">
        <f t="shared" si="4"/>
        <v>Q3 2029</v>
      </c>
      <c r="CS5" s="10" t="str">
        <f t="shared" si="4"/>
        <v>Q4 2029</v>
      </c>
      <c r="CT5" s="10" t="str">
        <f t="shared" si="4"/>
        <v>Q1 2030</v>
      </c>
      <c r="CU5" s="10" t="str">
        <f t="shared" si="4"/>
        <v>Q2 2030</v>
      </c>
      <c r="CV5" s="10" t="str">
        <f t="shared" si="4"/>
        <v>Q3 2030</v>
      </c>
      <c r="CW5" s="10" t="str">
        <f t="shared" si="4"/>
        <v>Q4 2030</v>
      </c>
      <c r="CX5" s="10" t="str">
        <f t="shared" si="4"/>
        <v>Q1 2031</v>
      </c>
      <c r="CY5" s="10" t="str">
        <f t="shared" si="4"/>
        <v>Q2 2031</v>
      </c>
      <c r="CZ5" s="10" t="str">
        <f t="shared" si="4"/>
        <v>Q3 2031</v>
      </c>
      <c r="DA5" s="10" t="str">
        <f t="shared" si="4"/>
        <v>Q4 2031</v>
      </c>
      <c r="DC5" s="162"/>
      <c r="DD5" s="4">
        <f>YEAR(DD4)</f>
        <v>2026</v>
      </c>
      <c r="DE5" s="4">
        <f t="shared" ref="DE5:DI5" si="5">YEAR(DE4)</f>
        <v>2027</v>
      </c>
      <c r="DF5" s="4">
        <f t="shared" si="5"/>
        <v>2028</v>
      </c>
      <c r="DG5" s="4">
        <f t="shared" si="5"/>
        <v>2029</v>
      </c>
      <c r="DH5" s="4">
        <f t="shared" si="5"/>
        <v>2030</v>
      </c>
      <c r="DI5" s="4">
        <f t="shared" si="5"/>
        <v>2031</v>
      </c>
    </row>
    <row r="6" spans="1:113">
      <c r="B6" s="5" t="s">
        <v>56</v>
      </c>
      <c r="C6" s="2"/>
      <c r="D6" s="2"/>
      <c r="E6" s="7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D6" s="2"/>
      <c r="DE6" s="2"/>
      <c r="DF6" s="2"/>
      <c r="DG6" s="2"/>
      <c r="DH6" s="2"/>
      <c r="DI6" s="2"/>
    </row>
    <row r="7" spans="1:113" outlineLevel="1" collapsed="1"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</row>
    <row r="8" spans="1:113" hidden="1" outlineLevel="2">
      <c r="C8" s="7" t="s">
        <v>163</v>
      </c>
      <c r="H8" s="97">
        <v>-6092.541666666667</v>
      </c>
      <c r="I8" s="99">
        <v>-6092.541666666667</v>
      </c>
      <c r="J8" s="99">
        <v>-161145.50257815106</v>
      </c>
      <c r="K8" s="99">
        <v>-6486.6577380952385</v>
      </c>
      <c r="L8" s="99">
        <v>-2500</v>
      </c>
      <c r="M8" s="99">
        <v>-2500</v>
      </c>
      <c r="N8" s="99">
        <v>3500</v>
      </c>
      <c r="O8" s="99">
        <v>3500</v>
      </c>
      <c r="P8" s="99">
        <v>3500</v>
      </c>
      <c r="Q8" s="99">
        <v>3500</v>
      </c>
      <c r="R8" s="99">
        <v>3500</v>
      </c>
      <c r="S8" s="99">
        <v>3500</v>
      </c>
      <c r="T8" s="99">
        <v>8900</v>
      </c>
      <c r="U8" s="99">
        <v>8900</v>
      </c>
      <c r="V8" s="99">
        <v>6000</v>
      </c>
      <c r="W8" s="99">
        <v>3000</v>
      </c>
      <c r="X8" s="99">
        <v>3000</v>
      </c>
      <c r="Y8" s="99">
        <v>22000</v>
      </c>
      <c r="Z8" s="99">
        <v>80000</v>
      </c>
      <c r="AA8" s="99">
        <v>80000</v>
      </c>
      <c r="AB8" s="99">
        <v>80000</v>
      </c>
      <c r="AC8" s="99">
        <v>80000</v>
      </c>
      <c r="AD8" s="99">
        <v>80000</v>
      </c>
      <c r="AE8" s="99">
        <v>80000</v>
      </c>
      <c r="AF8" s="99">
        <v>80000</v>
      </c>
      <c r="AG8" s="99">
        <v>80000</v>
      </c>
      <c r="AH8" s="99">
        <v>80000</v>
      </c>
      <c r="AI8" s="99">
        <v>80000</v>
      </c>
      <c r="AJ8" s="99">
        <v>80000</v>
      </c>
      <c r="AK8" s="99">
        <v>105000</v>
      </c>
      <c r="AL8" s="99">
        <v>105000</v>
      </c>
      <c r="AM8" s="99">
        <v>105000</v>
      </c>
      <c r="AN8" s="99">
        <v>105000</v>
      </c>
      <c r="AO8" s="99">
        <v>105000</v>
      </c>
      <c r="AP8" s="99">
        <v>105000</v>
      </c>
      <c r="AQ8" s="99">
        <v>105000</v>
      </c>
      <c r="AR8" s="99">
        <v>105000</v>
      </c>
      <c r="AS8" s="99">
        <v>105000</v>
      </c>
      <c r="AT8" s="99">
        <v>130000</v>
      </c>
      <c r="AU8" s="99">
        <v>130000</v>
      </c>
      <c r="AV8" s="99">
        <v>130000</v>
      </c>
      <c r="AW8" s="99">
        <v>130000</v>
      </c>
      <c r="AX8" s="99">
        <v>130000</v>
      </c>
      <c r="AY8" s="99">
        <v>130000</v>
      </c>
      <c r="AZ8" s="99">
        <v>130000</v>
      </c>
      <c r="BA8" s="99">
        <v>130000</v>
      </c>
      <c r="BB8" s="99">
        <v>130000</v>
      </c>
      <c r="BC8" s="99">
        <v>170000</v>
      </c>
      <c r="BD8" s="99">
        <v>170000</v>
      </c>
      <c r="BE8" s="99">
        <v>170000</v>
      </c>
      <c r="BF8" s="99">
        <v>170000</v>
      </c>
      <c r="BG8" s="99">
        <v>170000</v>
      </c>
      <c r="BH8" s="99">
        <v>170000</v>
      </c>
      <c r="BI8" s="99">
        <v>170000</v>
      </c>
      <c r="BJ8" s="99">
        <v>170000</v>
      </c>
      <c r="BK8" s="99">
        <v>170000</v>
      </c>
      <c r="BL8" s="99">
        <v>170000</v>
      </c>
      <c r="BM8" s="99">
        <v>170000</v>
      </c>
      <c r="BN8" s="99">
        <v>170000</v>
      </c>
      <c r="BO8" s="99">
        <v>170000</v>
      </c>
      <c r="BP8" s="99">
        <v>170000</v>
      </c>
      <c r="BQ8" s="99">
        <v>170000</v>
      </c>
      <c r="BR8" s="99">
        <v>170000</v>
      </c>
      <c r="BS8" s="99">
        <v>170000</v>
      </c>
      <c r="BT8" s="99">
        <v>170000</v>
      </c>
      <c r="BU8" s="99">
        <v>170000</v>
      </c>
      <c r="BV8" s="99">
        <v>170000</v>
      </c>
      <c r="BW8" s="99">
        <v>170000</v>
      </c>
      <c r="BX8" s="99">
        <v>170000</v>
      </c>
      <c r="BY8" s="99">
        <v>170000</v>
      </c>
      <c r="BZ8" s="99">
        <v>170000</v>
      </c>
      <c r="CA8" s="99">
        <v>100000</v>
      </c>
    </row>
    <row r="9" spans="1:113" hidden="1" outlineLevel="2">
      <c r="D9" t="s">
        <v>10</v>
      </c>
      <c r="H9" s="87">
        <f>Drivers!J18</f>
        <v>0</v>
      </c>
      <c r="I9" s="87">
        <f>Drivers!K18</f>
        <v>0</v>
      </c>
      <c r="J9" s="87">
        <f>Drivers!L18</f>
        <v>0</v>
      </c>
      <c r="K9" s="87">
        <f>Drivers!M18</f>
        <v>0</v>
      </c>
      <c r="L9" s="87">
        <f>Drivers!N18</f>
        <v>15221.541666666668</v>
      </c>
      <c r="M9" s="87">
        <f>Drivers!O18</f>
        <v>6092.541666666667</v>
      </c>
      <c r="N9" s="87">
        <f>Drivers!P18</f>
        <v>6280.759057971014</v>
      </c>
      <c r="O9" s="87">
        <f>Drivers!Q18</f>
        <v>6625.541666666667</v>
      </c>
      <c r="P9" s="87">
        <f>Drivers!R18</f>
        <v>6725.541666666667</v>
      </c>
      <c r="Q9" s="87">
        <f>Drivers!S18</f>
        <v>6825.541666666667</v>
      </c>
      <c r="R9" s="87">
        <f>Drivers!T18</f>
        <v>6925.5416666666679</v>
      </c>
      <c r="S9" s="87">
        <f>Drivers!U18</f>
        <v>7175.541666666667</v>
      </c>
      <c r="T9" s="87">
        <f>Drivers!V18</f>
        <v>7275.5416666666679</v>
      </c>
      <c r="U9" s="87">
        <f>Drivers!W18</f>
        <v>7463.041666666667</v>
      </c>
      <c r="V9" s="87">
        <f>Drivers!X18</f>
        <v>7663.875</v>
      </c>
      <c r="W9" s="87">
        <f>Drivers!Y18</f>
        <v>7810.541666666667</v>
      </c>
      <c r="X9" s="87">
        <f>Drivers!Z18</f>
        <v>16825.958333333336</v>
      </c>
      <c r="Y9" s="87">
        <f>Drivers!AA18</f>
        <v>17135.958333333332</v>
      </c>
      <c r="Z9" s="87">
        <f>Drivers!AB18</f>
        <v>17329.291666666672</v>
      </c>
      <c r="AA9" s="87">
        <f>Drivers!AC18</f>
        <v>17712.625</v>
      </c>
      <c r="AB9" s="87">
        <f>Drivers!AD18</f>
        <v>17805.958333333336</v>
      </c>
      <c r="AC9" s="87">
        <f>Drivers!AE18</f>
        <v>18007.624999999996</v>
      </c>
      <c r="AD9" s="87">
        <f>Drivers!AF18</f>
        <v>18445.125000000007</v>
      </c>
      <c r="AE9" s="87">
        <f>Drivers!AG18</f>
        <v>18722.625000000011</v>
      </c>
      <c r="AF9" s="87">
        <f>Drivers!AH18</f>
        <v>18862.625000000007</v>
      </c>
      <c r="AG9" s="87">
        <f>Drivers!AI18</f>
        <v>19118.458333333325</v>
      </c>
      <c r="AH9" s="87">
        <f>Drivers!AJ18</f>
        <v>19625.958333333336</v>
      </c>
      <c r="AI9" s="87">
        <f>Drivers!AK18</f>
        <v>19740.958333333321</v>
      </c>
      <c r="AJ9" s="87">
        <f>Drivers!AL18</f>
        <v>19855.958333333325</v>
      </c>
      <c r="AK9" s="87">
        <f>Drivers!AM18</f>
        <v>19924.291666666657</v>
      </c>
      <c r="AL9" s="87">
        <f>Drivers!AN18</f>
        <v>21015.95833333335</v>
      </c>
      <c r="AM9" s="87">
        <f>Drivers!AO18</f>
        <v>21105.958333333336</v>
      </c>
      <c r="AN9" s="87">
        <f>Drivers!AP18</f>
        <v>21195.958333333343</v>
      </c>
      <c r="AO9" s="87">
        <f>Drivers!AQ18</f>
        <v>21264.291666666675</v>
      </c>
      <c r="AP9" s="87">
        <f>Drivers!AR18</f>
        <v>21332.625</v>
      </c>
      <c r="AQ9" s="87">
        <f>Drivers!AS18</f>
        <v>21825.124999999989</v>
      </c>
      <c r="AR9" s="87">
        <f>Drivers!AT18</f>
        <v>21909.291666666679</v>
      </c>
      <c r="AS9" s="87">
        <f>Drivers!AU18</f>
        <v>21971.791666666657</v>
      </c>
      <c r="AT9" s="87">
        <f>Drivers!AV18</f>
        <v>22034.291666666657</v>
      </c>
      <c r="AU9" s="87">
        <f>Drivers!AW18</f>
        <v>22096.791666666668</v>
      </c>
      <c r="AV9" s="87">
        <f>Drivers!AX18</f>
        <v>22159.291666666657</v>
      </c>
      <c r="AW9" s="87">
        <f>Drivers!AY18</f>
        <v>22221.791666666668</v>
      </c>
      <c r="AX9" s="87">
        <f>Drivers!AZ18</f>
        <v>22262.624999999993</v>
      </c>
      <c r="AY9" s="87">
        <f>Drivers!BA18</f>
        <v>22303.458333333332</v>
      </c>
      <c r="AZ9" s="87">
        <f>Drivers!BB18</f>
        <v>22344.291666666668</v>
      </c>
      <c r="BA9" s="87">
        <f>Drivers!BC18</f>
        <v>22385.124999999993</v>
      </c>
      <c r="BB9" s="87">
        <f>Drivers!BD18</f>
        <v>22425.958333333321</v>
      </c>
      <c r="BC9" s="87">
        <f>Drivers!BE18</f>
        <v>22425.958333333321</v>
      </c>
      <c r="BD9" s="87">
        <f>Drivers!BF18</f>
        <v>22425.958333333321</v>
      </c>
      <c r="BE9" s="87">
        <f>Drivers!BG18</f>
        <v>22425.958333333321</v>
      </c>
      <c r="BF9" s="87">
        <f>Drivers!BH18</f>
        <v>22425.958333333321</v>
      </c>
      <c r="BG9" s="87">
        <f>Drivers!BI18</f>
        <v>22425.958333333321</v>
      </c>
      <c r="BH9" s="87">
        <f>Drivers!BJ18</f>
        <v>22425.958333333321</v>
      </c>
      <c r="BI9" s="87">
        <f>Drivers!BK18</f>
        <v>22425.958333333321</v>
      </c>
      <c r="BJ9" s="87">
        <f>Drivers!BL18</f>
        <v>22425.958333333321</v>
      </c>
      <c r="BK9" s="87">
        <f>Drivers!BM18</f>
        <v>22425.958333333321</v>
      </c>
      <c r="BL9" s="87">
        <f>Drivers!BN18</f>
        <v>22425.958333333321</v>
      </c>
      <c r="BM9" s="87">
        <f>Drivers!BO18</f>
        <v>22425.958333333321</v>
      </c>
      <c r="BN9" s="87">
        <f>Drivers!BP18</f>
        <v>22425.958333333321</v>
      </c>
      <c r="BO9" s="87">
        <f>Drivers!BQ18</f>
        <v>22425.958333333321</v>
      </c>
      <c r="BP9" s="87">
        <f>Drivers!BR18</f>
        <v>22425.958333333321</v>
      </c>
      <c r="BQ9" s="87">
        <f>Drivers!BS18</f>
        <v>22425.958333333321</v>
      </c>
      <c r="BR9" s="87">
        <f>Drivers!BT18</f>
        <v>22425.958333333321</v>
      </c>
      <c r="BS9" s="87">
        <f>Drivers!BU18</f>
        <v>22425.958333333321</v>
      </c>
      <c r="BT9" s="87">
        <f>Drivers!BV18</f>
        <v>22425.958333333321</v>
      </c>
      <c r="BU9" s="87">
        <f>Drivers!BW18</f>
        <v>22425.958333333321</v>
      </c>
      <c r="BV9" s="87">
        <f>Drivers!BX18</f>
        <v>22425.958333333321</v>
      </c>
      <c r="BW9" s="87">
        <f>Drivers!BY18</f>
        <v>22425.958333333321</v>
      </c>
      <c r="BX9" s="87">
        <f>Drivers!BZ18</f>
        <v>22425.958333333321</v>
      </c>
      <c r="BY9" s="87">
        <f>Drivers!CA18</f>
        <v>22425.958333333321</v>
      </c>
      <c r="BZ9" s="87">
        <f>Drivers!CB18</f>
        <v>22425.958333333321</v>
      </c>
      <c r="CA9" s="87">
        <f>Drivers!CC18</f>
        <v>22425.958333333321</v>
      </c>
    </row>
    <row r="10" spans="1:113" hidden="1" outlineLevel="2">
      <c r="D10" t="s">
        <v>165</v>
      </c>
      <c r="H10" s="98">
        <f>AVERAGE(H17:H21)</f>
        <v>2.2999999999999998</v>
      </c>
      <c r="I10" s="98">
        <f t="shared" ref="I10:BT10" si="6">AVERAGE(I17:I21)</f>
        <v>2.2999999999999998</v>
      </c>
      <c r="J10" s="98">
        <f t="shared" si="6"/>
        <v>2.2999999999999998</v>
      </c>
      <c r="K10" s="98">
        <f t="shared" si="6"/>
        <v>2.2999999999999998</v>
      </c>
      <c r="L10" s="98">
        <f t="shared" si="6"/>
        <v>2.2999999999999998</v>
      </c>
      <c r="M10" s="98">
        <f t="shared" si="6"/>
        <v>2.2999999999999998</v>
      </c>
      <c r="N10" s="98">
        <f t="shared" si="6"/>
        <v>2.2999999999999998</v>
      </c>
      <c r="O10" s="98">
        <f t="shared" si="6"/>
        <v>2.2999999999999998</v>
      </c>
      <c r="P10" s="98">
        <f t="shared" si="6"/>
        <v>2.2999999999999998</v>
      </c>
      <c r="Q10" s="98">
        <f t="shared" si="6"/>
        <v>2.2999999999999998</v>
      </c>
      <c r="R10" s="98">
        <f t="shared" si="6"/>
        <v>2.2999999999999998</v>
      </c>
      <c r="S10" s="98">
        <f t="shared" si="6"/>
        <v>2.2999999999999998</v>
      </c>
      <c r="T10" s="98">
        <f t="shared" si="6"/>
        <v>2.2999999999999998</v>
      </c>
      <c r="U10" s="98">
        <f t="shared" si="6"/>
        <v>2.2999999999999998</v>
      </c>
      <c r="V10" s="98">
        <f t="shared" si="6"/>
        <v>2.2999999999999998</v>
      </c>
      <c r="W10" s="98">
        <f t="shared" si="6"/>
        <v>2.2999999999999998</v>
      </c>
      <c r="X10" s="98">
        <f t="shared" si="6"/>
        <v>2.2999999999999998</v>
      </c>
      <c r="Y10" s="98">
        <f t="shared" si="6"/>
        <v>2.2999999999999998</v>
      </c>
      <c r="Z10" s="98">
        <f t="shared" si="6"/>
        <v>2.2999999999999998</v>
      </c>
      <c r="AA10" s="98">
        <f t="shared" si="6"/>
        <v>2.2999999999999998</v>
      </c>
      <c r="AB10" s="98">
        <f t="shared" si="6"/>
        <v>2.2999999999999998</v>
      </c>
      <c r="AC10" s="98">
        <f t="shared" si="6"/>
        <v>2.2999999999999998</v>
      </c>
      <c r="AD10" s="98">
        <f t="shared" si="6"/>
        <v>2.2999999999999998</v>
      </c>
      <c r="AE10" s="98">
        <f t="shared" si="6"/>
        <v>2.2999999999999998</v>
      </c>
      <c r="AF10" s="98">
        <f t="shared" si="6"/>
        <v>2.2999999999999998</v>
      </c>
      <c r="AG10" s="98">
        <f t="shared" si="6"/>
        <v>2.2999999999999998</v>
      </c>
      <c r="AH10" s="98">
        <f t="shared" si="6"/>
        <v>2.2999999999999998</v>
      </c>
      <c r="AI10" s="98">
        <f t="shared" si="6"/>
        <v>2.2999999999999998</v>
      </c>
      <c r="AJ10" s="98">
        <f t="shared" si="6"/>
        <v>2.2999999999999998</v>
      </c>
      <c r="AK10" s="98">
        <f t="shared" si="6"/>
        <v>2.2999999999999998</v>
      </c>
      <c r="AL10" s="98">
        <f t="shared" si="6"/>
        <v>2.2999999999999998</v>
      </c>
      <c r="AM10" s="98">
        <f t="shared" si="6"/>
        <v>2.2999999999999998</v>
      </c>
      <c r="AN10" s="98">
        <f t="shared" si="6"/>
        <v>2.2999999999999998</v>
      </c>
      <c r="AO10" s="98">
        <f t="shared" si="6"/>
        <v>2.2999999999999998</v>
      </c>
      <c r="AP10" s="98">
        <f t="shared" si="6"/>
        <v>2.2999999999999998</v>
      </c>
      <c r="AQ10" s="98">
        <f t="shared" si="6"/>
        <v>2.2999999999999998</v>
      </c>
      <c r="AR10" s="98">
        <f t="shared" si="6"/>
        <v>2.2999999999999998</v>
      </c>
      <c r="AS10" s="98">
        <f t="shared" si="6"/>
        <v>2.2999999999999998</v>
      </c>
      <c r="AT10" s="98">
        <f t="shared" si="6"/>
        <v>2.2999999999999998</v>
      </c>
      <c r="AU10" s="98">
        <f t="shared" si="6"/>
        <v>2.2999999999999998</v>
      </c>
      <c r="AV10" s="98">
        <f t="shared" si="6"/>
        <v>2.2999999999999998</v>
      </c>
      <c r="AW10" s="98">
        <f t="shared" si="6"/>
        <v>2.2999999999999998</v>
      </c>
      <c r="AX10" s="98">
        <f t="shared" si="6"/>
        <v>2.2999999999999998</v>
      </c>
      <c r="AY10" s="98">
        <f t="shared" si="6"/>
        <v>2.2999999999999998</v>
      </c>
      <c r="AZ10" s="98">
        <f t="shared" si="6"/>
        <v>2.2999999999999998</v>
      </c>
      <c r="BA10" s="98">
        <f t="shared" si="6"/>
        <v>2.2999999999999998</v>
      </c>
      <c r="BB10" s="98">
        <f t="shared" si="6"/>
        <v>2.2999999999999998</v>
      </c>
      <c r="BC10" s="98">
        <f t="shared" si="6"/>
        <v>2.2999999999999998</v>
      </c>
      <c r="BD10" s="98">
        <f t="shared" si="6"/>
        <v>2.2999999999999998</v>
      </c>
      <c r="BE10" s="98">
        <f t="shared" si="6"/>
        <v>2.2999999999999998</v>
      </c>
      <c r="BF10" s="98">
        <f t="shared" si="6"/>
        <v>2.2999999999999998</v>
      </c>
      <c r="BG10" s="98">
        <f t="shared" si="6"/>
        <v>2.2999999999999998</v>
      </c>
      <c r="BH10" s="98">
        <f t="shared" si="6"/>
        <v>2.2999999999999998</v>
      </c>
      <c r="BI10" s="98">
        <f t="shared" si="6"/>
        <v>2.2999999999999998</v>
      </c>
      <c r="BJ10" s="98">
        <f t="shared" si="6"/>
        <v>2.2999999999999998</v>
      </c>
      <c r="BK10" s="98">
        <f t="shared" si="6"/>
        <v>2.2999999999999998</v>
      </c>
      <c r="BL10" s="98">
        <f t="shared" si="6"/>
        <v>2.2999999999999998</v>
      </c>
      <c r="BM10" s="98">
        <f t="shared" si="6"/>
        <v>2.2999999999999998</v>
      </c>
      <c r="BN10" s="98">
        <f t="shared" si="6"/>
        <v>2.2999999999999998</v>
      </c>
      <c r="BO10" s="98">
        <f t="shared" si="6"/>
        <v>2.2999999999999998</v>
      </c>
      <c r="BP10" s="98">
        <f t="shared" si="6"/>
        <v>2.2999999999999998</v>
      </c>
      <c r="BQ10" s="98">
        <f t="shared" si="6"/>
        <v>2.2999999999999998</v>
      </c>
      <c r="BR10" s="98">
        <f t="shared" si="6"/>
        <v>2.2999999999999998</v>
      </c>
      <c r="BS10" s="98">
        <f t="shared" si="6"/>
        <v>2.2999999999999998</v>
      </c>
      <c r="BT10" s="98">
        <f t="shared" si="6"/>
        <v>2.2999999999999998</v>
      </c>
      <c r="BU10" s="98">
        <f t="shared" ref="BU10:CA10" si="7">AVERAGE(BU17:BU21)</f>
        <v>2.2999999999999998</v>
      </c>
      <c r="BV10" s="98">
        <f t="shared" si="7"/>
        <v>2.2999999999999998</v>
      </c>
      <c r="BW10" s="98">
        <f t="shared" si="7"/>
        <v>2.2999999999999998</v>
      </c>
      <c r="BX10" s="98">
        <f t="shared" si="7"/>
        <v>2.2999999999999998</v>
      </c>
      <c r="BY10" s="98">
        <f t="shared" si="7"/>
        <v>2.2999999999999998</v>
      </c>
      <c r="BZ10" s="98">
        <f t="shared" si="7"/>
        <v>2.2999999999999998</v>
      </c>
      <c r="CA10" s="98">
        <f t="shared" si="7"/>
        <v>2.2999999999999998</v>
      </c>
    </row>
    <row r="11" spans="1:113" hidden="1" outlineLevel="2">
      <c r="D11" t="s">
        <v>164</v>
      </c>
      <c r="H11" s="69">
        <f>IF(ROUNDUP((H9+H8)/H10,0)&lt;0,0,ROUNDUP((H9+H8)/H10,0))</f>
        <v>0</v>
      </c>
      <c r="I11" s="69">
        <f t="shared" ref="I11:BT11" si="8">IF(ROUNDUP((I9+I8)/I10,0)&lt;0,0,ROUNDUP((I9+I8)/I10,0))</f>
        <v>0</v>
      </c>
      <c r="J11" s="69">
        <f t="shared" si="8"/>
        <v>0</v>
      </c>
      <c r="K11" s="69">
        <f t="shared" si="8"/>
        <v>0</v>
      </c>
      <c r="L11" s="69">
        <f>IF(ROUNDUP((L9+L8)/L10,0)&lt;0,0,ROUNDUP((L9+L8)/L10,0))</f>
        <v>5532</v>
      </c>
      <c r="M11" s="69">
        <f t="shared" si="8"/>
        <v>1562</v>
      </c>
      <c r="N11" s="69">
        <f t="shared" si="8"/>
        <v>4253</v>
      </c>
      <c r="O11" s="69">
        <f t="shared" si="8"/>
        <v>4403</v>
      </c>
      <c r="P11" s="69">
        <f t="shared" si="8"/>
        <v>4446</v>
      </c>
      <c r="Q11" s="69">
        <f t="shared" si="8"/>
        <v>4490</v>
      </c>
      <c r="R11" s="69">
        <f t="shared" si="8"/>
        <v>4533</v>
      </c>
      <c r="S11" s="69">
        <f t="shared" si="8"/>
        <v>4642</v>
      </c>
      <c r="T11" s="69">
        <f t="shared" si="8"/>
        <v>7033</v>
      </c>
      <c r="U11" s="69">
        <f t="shared" si="8"/>
        <v>7115</v>
      </c>
      <c r="V11" s="69">
        <f t="shared" si="8"/>
        <v>5941</v>
      </c>
      <c r="W11" s="69">
        <f t="shared" si="8"/>
        <v>4701</v>
      </c>
      <c r="X11" s="69">
        <f t="shared" si="8"/>
        <v>8620</v>
      </c>
      <c r="Y11" s="69">
        <f t="shared" si="8"/>
        <v>17016</v>
      </c>
      <c r="Z11" s="69">
        <f t="shared" si="8"/>
        <v>42318</v>
      </c>
      <c r="AA11" s="69">
        <f>IF(ROUNDUP((AA9+AA8)/AA10,0)&lt;0,0,ROUNDUP((AA9+AA8)/AA10,0))</f>
        <v>42484</v>
      </c>
      <c r="AB11" s="69">
        <f t="shared" si="8"/>
        <v>42525</v>
      </c>
      <c r="AC11" s="69">
        <f t="shared" si="8"/>
        <v>42613</v>
      </c>
      <c r="AD11" s="69">
        <f t="shared" si="8"/>
        <v>42803</v>
      </c>
      <c r="AE11" s="69">
        <f t="shared" si="8"/>
        <v>42923</v>
      </c>
      <c r="AF11" s="69">
        <f t="shared" si="8"/>
        <v>42984</v>
      </c>
      <c r="AG11" s="69">
        <f t="shared" si="8"/>
        <v>43095</v>
      </c>
      <c r="AH11" s="69">
        <f t="shared" si="8"/>
        <v>43316</v>
      </c>
      <c r="AI11" s="69">
        <f t="shared" si="8"/>
        <v>43366</v>
      </c>
      <c r="AJ11" s="69">
        <f t="shared" si="8"/>
        <v>43416</v>
      </c>
      <c r="AK11" s="69">
        <f t="shared" si="8"/>
        <v>54315</v>
      </c>
      <c r="AL11" s="69">
        <f t="shared" si="8"/>
        <v>54790</v>
      </c>
      <c r="AM11" s="69">
        <f t="shared" si="8"/>
        <v>54829</v>
      </c>
      <c r="AN11" s="69">
        <f t="shared" si="8"/>
        <v>54868</v>
      </c>
      <c r="AO11" s="69">
        <f t="shared" si="8"/>
        <v>54898</v>
      </c>
      <c r="AP11" s="69">
        <f t="shared" si="8"/>
        <v>54928</v>
      </c>
      <c r="AQ11" s="69">
        <f t="shared" si="8"/>
        <v>55142</v>
      </c>
      <c r="AR11" s="69">
        <f t="shared" si="8"/>
        <v>55178</v>
      </c>
      <c r="AS11" s="69">
        <f t="shared" si="8"/>
        <v>55206</v>
      </c>
      <c r="AT11" s="69">
        <f t="shared" si="8"/>
        <v>66102</v>
      </c>
      <c r="AU11" s="69">
        <f t="shared" si="8"/>
        <v>66130</v>
      </c>
      <c r="AV11" s="69">
        <f t="shared" si="8"/>
        <v>66157</v>
      </c>
      <c r="AW11" s="69">
        <f t="shared" si="8"/>
        <v>66184</v>
      </c>
      <c r="AX11" s="69">
        <f t="shared" si="8"/>
        <v>66202</v>
      </c>
      <c r="AY11" s="69">
        <f t="shared" si="8"/>
        <v>66219</v>
      </c>
      <c r="AZ11" s="69">
        <f t="shared" si="8"/>
        <v>66237</v>
      </c>
      <c r="BA11" s="69">
        <f t="shared" si="8"/>
        <v>66255</v>
      </c>
      <c r="BB11" s="69">
        <f t="shared" si="8"/>
        <v>66273</v>
      </c>
      <c r="BC11" s="69">
        <f t="shared" si="8"/>
        <v>83664</v>
      </c>
      <c r="BD11" s="69">
        <f t="shared" si="8"/>
        <v>83664</v>
      </c>
      <c r="BE11" s="69">
        <f t="shared" si="8"/>
        <v>83664</v>
      </c>
      <c r="BF11" s="69">
        <f t="shared" si="8"/>
        <v>83664</v>
      </c>
      <c r="BG11" s="69">
        <f t="shared" si="8"/>
        <v>83664</v>
      </c>
      <c r="BH11" s="69">
        <f t="shared" si="8"/>
        <v>83664</v>
      </c>
      <c r="BI11" s="69">
        <f t="shared" si="8"/>
        <v>83664</v>
      </c>
      <c r="BJ11" s="69">
        <f t="shared" si="8"/>
        <v>83664</v>
      </c>
      <c r="BK11" s="69">
        <f t="shared" si="8"/>
        <v>83664</v>
      </c>
      <c r="BL11" s="69">
        <f t="shared" si="8"/>
        <v>83664</v>
      </c>
      <c r="BM11" s="69">
        <f t="shared" si="8"/>
        <v>83664</v>
      </c>
      <c r="BN11" s="69">
        <f t="shared" si="8"/>
        <v>83664</v>
      </c>
      <c r="BO11" s="69">
        <f t="shared" si="8"/>
        <v>83664</v>
      </c>
      <c r="BP11" s="69">
        <f t="shared" si="8"/>
        <v>83664</v>
      </c>
      <c r="BQ11" s="69">
        <f t="shared" si="8"/>
        <v>83664</v>
      </c>
      <c r="BR11" s="69">
        <f t="shared" si="8"/>
        <v>83664</v>
      </c>
      <c r="BS11" s="69">
        <f t="shared" si="8"/>
        <v>83664</v>
      </c>
      <c r="BT11" s="69">
        <f t="shared" si="8"/>
        <v>83664</v>
      </c>
      <c r="BU11" s="69">
        <f t="shared" ref="BU11:BZ11" si="9">IF(ROUNDUP((BU9+BU8)/BU10,0)&lt;0,0,ROUNDUP((BU9+BU8)/BU10,0))</f>
        <v>83664</v>
      </c>
      <c r="BV11" s="69">
        <f t="shared" si="9"/>
        <v>83664</v>
      </c>
      <c r="BW11" s="69">
        <f t="shared" si="9"/>
        <v>83664</v>
      </c>
      <c r="BX11" s="69">
        <f t="shared" si="9"/>
        <v>83664</v>
      </c>
      <c r="BY11" s="69">
        <f t="shared" si="9"/>
        <v>83664</v>
      </c>
      <c r="BZ11" s="69">
        <f t="shared" si="9"/>
        <v>83664</v>
      </c>
      <c r="CA11" s="69">
        <f>IF(ROUNDUP((CA9+CA8)/CA10,0)&lt;0,0,ROUNDUP((CA9+CA8)/CA10,0))</f>
        <v>53229</v>
      </c>
    </row>
    <row r="12" spans="1:113" s="103" customFormat="1" hidden="1" outlineLevel="2">
      <c r="D12" s="103" t="s">
        <v>166</v>
      </c>
      <c r="E12" s="104"/>
      <c r="H12" s="69">
        <f t="shared" ref="H12:AM12" si="10">(H42*SUM(H77:H81)*H114+H44*SUM(H83:H87)*H189+H46*SUM(H89:H93)*H264)*H73</f>
        <v>0</v>
      </c>
      <c r="I12" s="69">
        <f t="shared" si="10"/>
        <v>0</v>
      </c>
      <c r="J12" s="69">
        <f t="shared" si="10"/>
        <v>0</v>
      </c>
      <c r="K12" s="69">
        <f t="shared" si="10"/>
        <v>0</v>
      </c>
      <c r="L12" s="69">
        <f t="shared" si="10"/>
        <v>0</v>
      </c>
      <c r="M12" s="69">
        <f t="shared" si="10"/>
        <v>0</v>
      </c>
      <c r="N12" s="69">
        <f t="shared" si="10"/>
        <v>0</v>
      </c>
      <c r="O12" s="69">
        <f t="shared" si="10"/>
        <v>6400</v>
      </c>
      <c r="P12" s="69">
        <f t="shared" si="10"/>
        <v>9600</v>
      </c>
      <c r="Q12" s="69">
        <f t="shared" si="10"/>
        <v>12800</v>
      </c>
      <c r="R12" s="69">
        <f t="shared" si="10"/>
        <v>16000</v>
      </c>
      <c r="S12" s="69">
        <f t="shared" si="10"/>
        <v>24000</v>
      </c>
      <c r="T12" s="69">
        <f t="shared" si="10"/>
        <v>28000</v>
      </c>
      <c r="U12" s="69">
        <f t="shared" si="10"/>
        <v>42500</v>
      </c>
      <c r="V12" s="69">
        <f t="shared" si="10"/>
        <v>49616.666666666672</v>
      </c>
      <c r="W12" s="69">
        <f t="shared" si="10"/>
        <v>56300.000000000007</v>
      </c>
      <c r="X12" s="69">
        <f t="shared" si="10"/>
        <v>62983.333333333343</v>
      </c>
      <c r="Y12" s="69">
        <f t="shared" si="10"/>
        <v>90066.666666666657</v>
      </c>
      <c r="Z12" s="69">
        <f t="shared" si="10"/>
        <v>100800.00000000001</v>
      </c>
      <c r="AA12" s="69">
        <f t="shared" si="10"/>
        <v>126640</v>
      </c>
      <c r="AB12" s="69">
        <f t="shared" si="10"/>
        <v>132320.00000000003</v>
      </c>
      <c r="AC12" s="69">
        <f t="shared" si="10"/>
        <v>148920</v>
      </c>
      <c r="AD12" s="69">
        <f t="shared" si="10"/>
        <v>183400</v>
      </c>
      <c r="AE12" s="69">
        <f t="shared" si="10"/>
        <v>223160</v>
      </c>
      <c r="AF12" s="69">
        <f t="shared" si="10"/>
        <v>235970</v>
      </c>
      <c r="AG12" s="69">
        <f t="shared" si="10"/>
        <v>268776.66666666669</v>
      </c>
      <c r="AH12" s="69">
        <f t="shared" si="10"/>
        <v>321093.33333333331</v>
      </c>
      <c r="AI12" s="69">
        <f t="shared" si="10"/>
        <v>335013.33333333326</v>
      </c>
      <c r="AJ12" s="69">
        <f t="shared" si="10"/>
        <v>348933.33333333326</v>
      </c>
      <c r="AK12" s="69">
        <f t="shared" si="10"/>
        <v>357280</v>
      </c>
      <c r="AL12" s="69">
        <f t="shared" si="10"/>
        <v>503833.33333333337</v>
      </c>
      <c r="AM12" s="69">
        <f t="shared" si="10"/>
        <v>520333.33333333337</v>
      </c>
      <c r="AN12" s="69">
        <f t="shared" ref="AN12:BS12" si="11">(AN42*SUM(AN77:AN81)*AN114+AN44*SUM(AN83:AN87)*AN189+AN46*SUM(AN89:AN93)*AN264)*AN73</f>
        <v>536833.33333333349</v>
      </c>
      <c r="AO12" s="69">
        <f t="shared" si="11"/>
        <v>549000.00000000012</v>
      </c>
      <c r="AP12" s="69">
        <f t="shared" si="11"/>
        <v>561166.66666666674</v>
      </c>
      <c r="AQ12" s="69">
        <f t="shared" si="11"/>
        <v>687133.33333333349</v>
      </c>
      <c r="AR12" s="69">
        <f t="shared" si="11"/>
        <v>710350</v>
      </c>
      <c r="AS12" s="69">
        <f t="shared" si="11"/>
        <v>727600</v>
      </c>
      <c r="AT12" s="69">
        <f t="shared" si="11"/>
        <v>744850</v>
      </c>
      <c r="AU12" s="69">
        <f t="shared" si="11"/>
        <v>762100</v>
      </c>
      <c r="AV12" s="69">
        <f t="shared" si="11"/>
        <v>779350</v>
      </c>
      <c r="AW12" s="69">
        <f t="shared" si="11"/>
        <v>796600</v>
      </c>
      <c r="AX12" s="69">
        <f t="shared" si="11"/>
        <v>807883.33333333349</v>
      </c>
      <c r="AY12" s="69">
        <f t="shared" si="11"/>
        <v>819166.66666666651</v>
      </c>
      <c r="AZ12" s="69">
        <f t="shared" si="11"/>
        <v>830450</v>
      </c>
      <c r="BA12" s="69">
        <f t="shared" si="11"/>
        <v>841733.33333333349</v>
      </c>
      <c r="BB12" s="69">
        <f t="shared" si="11"/>
        <v>853016.66666666674</v>
      </c>
      <c r="BC12" s="69">
        <f t="shared" si="11"/>
        <v>853016.66666666674</v>
      </c>
      <c r="BD12" s="69">
        <f t="shared" si="11"/>
        <v>853016.66666666674</v>
      </c>
      <c r="BE12" s="69">
        <f t="shared" si="11"/>
        <v>853016.66666666674</v>
      </c>
      <c r="BF12" s="69">
        <f t="shared" si="11"/>
        <v>853016.66666666674</v>
      </c>
      <c r="BG12" s="69">
        <f t="shared" si="11"/>
        <v>853016.66666666674</v>
      </c>
      <c r="BH12" s="69">
        <f t="shared" si="11"/>
        <v>853016.66666666674</v>
      </c>
      <c r="BI12" s="69">
        <f t="shared" si="11"/>
        <v>853016.66666666674</v>
      </c>
      <c r="BJ12" s="69">
        <f t="shared" si="11"/>
        <v>853016.66666666674</v>
      </c>
      <c r="BK12" s="69">
        <f t="shared" si="11"/>
        <v>853016.66666666674</v>
      </c>
      <c r="BL12" s="69">
        <f t="shared" si="11"/>
        <v>853016.66666666674</v>
      </c>
      <c r="BM12" s="69">
        <f t="shared" si="11"/>
        <v>853016.66666666674</v>
      </c>
      <c r="BN12" s="69">
        <f t="shared" si="11"/>
        <v>853016.66666666674</v>
      </c>
      <c r="BO12" s="69">
        <f t="shared" si="11"/>
        <v>853016.66666666674</v>
      </c>
      <c r="BP12" s="69">
        <f t="shared" si="11"/>
        <v>853016.66666666674</v>
      </c>
      <c r="BQ12" s="69">
        <f t="shared" si="11"/>
        <v>853016.66666666674</v>
      </c>
      <c r="BR12" s="69">
        <f t="shared" si="11"/>
        <v>853016.66666666674</v>
      </c>
      <c r="BS12" s="69">
        <f t="shared" si="11"/>
        <v>853016.66666666674</v>
      </c>
      <c r="BT12" s="69">
        <f t="shared" ref="BT12:CA12" si="12">(BT42*SUM(BT77:BT81)*BT114+BT44*SUM(BT83:BT87)*BT189+BT46*SUM(BT89:BT93)*BT264)*BT73</f>
        <v>853016.66666666674</v>
      </c>
      <c r="BU12" s="69">
        <f t="shared" si="12"/>
        <v>853016.66666666674</v>
      </c>
      <c r="BV12" s="69">
        <f t="shared" si="12"/>
        <v>853016.66666666674</v>
      </c>
      <c r="BW12" s="69">
        <f t="shared" si="12"/>
        <v>853016.66666666674</v>
      </c>
      <c r="BX12" s="69">
        <f t="shared" si="12"/>
        <v>853016.66666666674</v>
      </c>
      <c r="BY12" s="69">
        <f t="shared" si="12"/>
        <v>853016.66666666674</v>
      </c>
      <c r="BZ12" s="69">
        <f t="shared" si="12"/>
        <v>853016.66666666674</v>
      </c>
      <c r="CA12" s="69">
        <f t="shared" si="12"/>
        <v>853016.66666666674</v>
      </c>
    </row>
    <row r="13" spans="1:113" s="100" customFormat="1" hidden="1" outlineLevel="2">
      <c r="D13" s="100" t="s">
        <v>167</v>
      </c>
      <c r="E13" s="101"/>
      <c r="H13" s="102">
        <f>H12-H11</f>
        <v>0</v>
      </c>
      <c r="I13" s="102">
        <f t="shared" ref="I13:K13" si="13">I12-I11</f>
        <v>0</v>
      </c>
      <c r="J13" s="102">
        <f t="shared" si="13"/>
        <v>0</v>
      </c>
      <c r="K13" s="102">
        <f t="shared" si="13"/>
        <v>0</v>
      </c>
      <c r="L13" s="102">
        <f>IF(L12-L11&gt;0,0,L12-L11)</f>
        <v>-5532</v>
      </c>
      <c r="M13" s="102">
        <f t="shared" ref="M13:BX13" si="14">IF(M12-M11&gt;0,0,M12-M11)</f>
        <v>-1562</v>
      </c>
      <c r="N13" s="102">
        <f t="shared" si="14"/>
        <v>-4253</v>
      </c>
      <c r="O13" s="102">
        <f t="shared" si="14"/>
        <v>0</v>
      </c>
      <c r="P13" s="102">
        <f t="shared" si="14"/>
        <v>0</v>
      </c>
      <c r="Q13" s="102">
        <f t="shared" si="14"/>
        <v>0</v>
      </c>
      <c r="R13" s="102">
        <f t="shared" si="14"/>
        <v>0</v>
      </c>
      <c r="S13" s="102">
        <f t="shared" si="14"/>
        <v>0</v>
      </c>
      <c r="T13" s="102">
        <f t="shared" si="14"/>
        <v>0</v>
      </c>
      <c r="U13" s="102">
        <f t="shared" si="14"/>
        <v>0</v>
      </c>
      <c r="V13" s="102">
        <f t="shared" si="14"/>
        <v>0</v>
      </c>
      <c r="W13" s="102">
        <f t="shared" si="14"/>
        <v>0</v>
      </c>
      <c r="X13" s="102">
        <f t="shared" si="14"/>
        <v>0</v>
      </c>
      <c r="Y13" s="102">
        <f t="shared" si="14"/>
        <v>0</v>
      </c>
      <c r="Z13" s="102">
        <f t="shared" si="14"/>
        <v>0</v>
      </c>
      <c r="AA13" s="102">
        <f t="shared" si="14"/>
        <v>0</v>
      </c>
      <c r="AB13" s="102">
        <f t="shared" si="14"/>
        <v>0</v>
      </c>
      <c r="AC13" s="102">
        <f t="shared" si="14"/>
        <v>0</v>
      </c>
      <c r="AD13" s="102">
        <f t="shared" si="14"/>
        <v>0</v>
      </c>
      <c r="AE13" s="102">
        <f t="shared" si="14"/>
        <v>0</v>
      </c>
      <c r="AF13" s="102">
        <f t="shared" si="14"/>
        <v>0</v>
      </c>
      <c r="AG13" s="102">
        <f t="shared" si="14"/>
        <v>0</v>
      </c>
      <c r="AH13" s="102">
        <f t="shared" si="14"/>
        <v>0</v>
      </c>
      <c r="AI13" s="102">
        <f t="shared" si="14"/>
        <v>0</v>
      </c>
      <c r="AJ13" s="102">
        <f t="shared" si="14"/>
        <v>0</v>
      </c>
      <c r="AK13" s="102">
        <f t="shared" si="14"/>
        <v>0</v>
      </c>
      <c r="AL13" s="102">
        <f t="shared" si="14"/>
        <v>0</v>
      </c>
      <c r="AM13" s="102">
        <f t="shared" si="14"/>
        <v>0</v>
      </c>
      <c r="AN13" s="102">
        <f t="shared" si="14"/>
        <v>0</v>
      </c>
      <c r="AO13" s="102">
        <f t="shared" si="14"/>
        <v>0</v>
      </c>
      <c r="AP13" s="102">
        <f t="shared" si="14"/>
        <v>0</v>
      </c>
      <c r="AQ13" s="102">
        <f t="shared" si="14"/>
        <v>0</v>
      </c>
      <c r="AR13" s="102">
        <f t="shared" si="14"/>
        <v>0</v>
      </c>
      <c r="AS13" s="102">
        <f t="shared" si="14"/>
        <v>0</v>
      </c>
      <c r="AT13" s="102">
        <f t="shared" si="14"/>
        <v>0</v>
      </c>
      <c r="AU13" s="102">
        <f t="shared" si="14"/>
        <v>0</v>
      </c>
      <c r="AV13" s="102">
        <f t="shared" si="14"/>
        <v>0</v>
      </c>
      <c r="AW13" s="102">
        <f t="shared" si="14"/>
        <v>0</v>
      </c>
      <c r="AX13" s="102">
        <f t="shared" si="14"/>
        <v>0</v>
      </c>
      <c r="AY13" s="102">
        <f t="shared" si="14"/>
        <v>0</v>
      </c>
      <c r="AZ13" s="102">
        <f t="shared" si="14"/>
        <v>0</v>
      </c>
      <c r="BA13" s="102">
        <f t="shared" si="14"/>
        <v>0</v>
      </c>
      <c r="BB13" s="102">
        <f t="shared" si="14"/>
        <v>0</v>
      </c>
      <c r="BC13" s="102">
        <f t="shared" si="14"/>
        <v>0</v>
      </c>
      <c r="BD13" s="102">
        <f t="shared" si="14"/>
        <v>0</v>
      </c>
      <c r="BE13" s="102">
        <f t="shared" si="14"/>
        <v>0</v>
      </c>
      <c r="BF13" s="102">
        <f t="shared" si="14"/>
        <v>0</v>
      </c>
      <c r="BG13" s="102">
        <f t="shared" si="14"/>
        <v>0</v>
      </c>
      <c r="BH13" s="102">
        <f t="shared" si="14"/>
        <v>0</v>
      </c>
      <c r="BI13" s="102">
        <f t="shared" si="14"/>
        <v>0</v>
      </c>
      <c r="BJ13" s="102">
        <f t="shared" si="14"/>
        <v>0</v>
      </c>
      <c r="BK13" s="102">
        <f t="shared" si="14"/>
        <v>0</v>
      </c>
      <c r="BL13" s="102">
        <f t="shared" si="14"/>
        <v>0</v>
      </c>
      <c r="BM13" s="102">
        <f t="shared" si="14"/>
        <v>0</v>
      </c>
      <c r="BN13" s="102">
        <f t="shared" si="14"/>
        <v>0</v>
      </c>
      <c r="BO13" s="102">
        <f t="shared" si="14"/>
        <v>0</v>
      </c>
      <c r="BP13" s="102">
        <f t="shared" si="14"/>
        <v>0</v>
      </c>
      <c r="BQ13" s="102">
        <f t="shared" si="14"/>
        <v>0</v>
      </c>
      <c r="BR13" s="102">
        <f t="shared" si="14"/>
        <v>0</v>
      </c>
      <c r="BS13" s="102">
        <f t="shared" si="14"/>
        <v>0</v>
      </c>
      <c r="BT13" s="102">
        <f t="shared" si="14"/>
        <v>0</v>
      </c>
      <c r="BU13" s="102">
        <f t="shared" si="14"/>
        <v>0</v>
      </c>
      <c r="BV13" s="102">
        <f t="shared" si="14"/>
        <v>0</v>
      </c>
      <c r="BW13" s="102">
        <f t="shared" si="14"/>
        <v>0</v>
      </c>
      <c r="BX13" s="102">
        <f t="shared" si="14"/>
        <v>0</v>
      </c>
      <c r="BY13" s="102">
        <f t="shared" ref="BY13:CA13" si="15">IF(BY12-BY11&gt;0,0,BY12-BY11)</f>
        <v>0</v>
      </c>
      <c r="BZ13" s="102">
        <f t="shared" si="15"/>
        <v>0</v>
      </c>
      <c r="CA13" s="102">
        <f t="shared" si="15"/>
        <v>0</v>
      </c>
    </row>
    <row r="14" spans="1:113" s="100" customFormat="1" hidden="1" outlineLevel="2">
      <c r="E14" s="101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</row>
    <row r="15" spans="1:113" hidden="1" outlineLevel="2"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</row>
    <row r="16" spans="1:113" outlineLevel="1">
      <c r="C16" s="7" t="s">
        <v>161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</row>
    <row r="17" spans="3:79" outlineLevel="2">
      <c r="D17" t="s">
        <v>25</v>
      </c>
      <c r="H17" s="96">
        <v>2.5</v>
      </c>
      <c r="I17" s="96">
        <v>2.5</v>
      </c>
      <c r="J17" s="96">
        <v>2.5</v>
      </c>
      <c r="K17" s="96">
        <v>2.5</v>
      </c>
      <c r="L17" s="96">
        <v>2.5</v>
      </c>
      <c r="M17" s="96">
        <v>2.5</v>
      </c>
      <c r="N17" s="96">
        <v>2.5</v>
      </c>
      <c r="O17" s="96">
        <v>2.5</v>
      </c>
      <c r="P17" s="96">
        <v>2.5</v>
      </c>
      <c r="Q17" s="96">
        <v>2.5</v>
      </c>
      <c r="R17" s="96">
        <v>2.5</v>
      </c>
      <c r="S17" s="96">
        <v>2.5</v>
      </c>
      <c r="T17" s="96">
        <v>2.5</v>
      </c>
      <c r="U17" s="96">
        <v>2.5</v>
      </c>
      <c r="V17" s="96">
        <v>2.5</v>
      </c>
      <c r="W17" s="96">
        <v>2.5</v>
      </c>
      <c r="X17" s="96">
        <v>2.5</v>
      </c>
      <c r="Y17" s="96">
        <v>2.5</v>
      </c>
      <c r="Z17" s="96">
        <v>2.5</v>
      </c>
      <c r="AA17" s="96">
        <v>2.5</v>
      </c>
      <c r="AB17" s="96">
        <v>2.5</v>
      </c>
      <c r="AC17" s="96">
        <v>2.5</v>
      </c>
      <c r="AD17" s="96">
        <v>2.5</v>
      </c>
      <c r="AE17" s="96">
        <v>2.5</v>
      </c>
      <c r="AF17" s="96">
        <v>2.5</v>
      </c>
      <c r="AG17" s="96">
        <v>2.5</v>
      </c>
      <c r="AH17" s="96">
        <v>2.5</v>
      </c>
      <c r="AI17" s="96">
        <v>2.5</v>
      </c>
      <c r="AJ17" s="96">
        <v>2.5</v>
      </c>
      <c r="AK17" s="96">
        <v>2.5</v>
      </c>
      <c r="AL17" s="96">
        <v>2.5</v>
      </c>
      <c r="AM17" s="96">
        <v>2.5</v>
      </c>
      <c r="AN17" s="96">
        <v>2.5</v>
      </c>
      <c r="AO17" s="96">
        <v>2.5</v>
      </c>
      <c r="AP17" s="96">
        <v>2.5</v>
      </c>
      <c r="AQ17" s="96">
        <v>2.5</v>
      </c>
      <c r="AR17" s="96">
        <v>2.5</v>
      </c>
      <c r="AS17" s="96">
        <v>2.5</v>
      </c>
      <c r="AT17" s="96">
        <v>2.5</v>
      </c>
      <c r="AU17" s="96">
        <v>2.5</v>
      </c>
      <c r="AV17" s="96">
        <v>2.5</v>
      </c>
      <c r="AW17" s="96">
        <v>2.5</v>
      </c>
      <c r="AX17" s="96">
        <v>2.5</v>
      </c>
      <c r="AY17" s="96">
        <v>2.5</v>
      </c>
      <c r="AZ17" s="96">
        <v>2.5</v>
      </c>
      <c r="BA17" s="96">
        <v>2.5</v>
      </c>
      <c r="BB17" s="96">
        <v>2.5</v>
      </c>
      <c r="BC17" s="96">
        <v>2.5</v>
      </c>
      <c r="BD17" s="96">
        <v>2.5</v>
      </c>
      <c r="BE17" s="96">
        <v>2.5</v>
      </c>
      <c r="BF17" s="96">
        <v>2.5</v>
      </c>
      <c r="BG17" s="96">
        <v>2.5</v>
      </c>
      <c r="BH17" s="96">
        <v>2.5</v>
      </c>
      <c r="BI17" s="96">
        <v>2.5</v>
      </c>
      <c r="BJ17" s="96">
        <v>2.5</v>
      </c>
      <c r="BK17" s="96">
        <v>2.5</v>
      </c>
      <c r="BL17" s="96">
        <v>2.5</v>
      </c>
      <c r="BM17" s="96">
        <v>2.5</v>
      </c>
      <c r="BN17" s="96">
        <v>2.5</v>
      </c>
      <c r="BO17" s="96">
        <v>2.5</v>
      </c>
      <c r="BP17" s="96">
        <v>2.5</v>
      </c>
      <c r="BQ17" s="96">
        <v>2.5</v>
      </c>
      <c r="BR17" s="96">
        <v>2.5</v>
      </c>
      <c r="BS17" s="96">
        <v>2.5</v>
      </c>
      <c r="BT17" s="96">
        <v>2.5</v>
      </c>
      <c r="BU17" s="96">
        <v>2.5</v>
      </c>
      <c r="BV17" s="96">
        <v>2.5</v>
      </c>
      <c r="BW17" s="96">
        <v>2.5</v>
      </c>
      <c r="BX17" s="96">
        <v>2.5</v>
      </c>
      <c r="BY17" s="96">
        <v>2.5</v>
      </c>
      <c r="BZ17" s="96">
        <v>2.5</v>
      </c>
      <c r="CA17" s="96">
        <v>2.5</v>
      </c>
    </row>
    <row r="18" spans="3:79" outlineLevel="2">
      <c r="D18" t="s">
        <v>26</v>
      </c>
      <c r="H18" s="96">
        <v>2.5</v>
      </c>
      <c r="I18" s="96">
        <v>2.5</v>
      </c>
      <c r="J18" s="96">
        <v>2.5</v>
      </c>
      <c r="K18" s="96">
        <v>2.5</v>
      </c>
      <c r="L18" s="96">
        <v>2.5</v>
      </c>
      <c r="M18" s="96">
        <v>2.5</v>
      </c>
      <c r="N18" s="96">
        <v>2.5</v>
      </c>
      <c r="O18" s="96">
        <v>2.5</v>
      </c>
      <c r="P18" s="96">
        <v>2.5</v>
      </c>
      <c r="Q18" s="96">
        <v>2.5</v>
      </c>
      <c r="R18" s="96">
        <v>2.5</v>
      </c>
      <c r="S18" s="96">
        <v>2.5</v>
      </c>
      <c r="T18" s="96">
        <v>2.5</v>
      </c>
      <c r="U18" s="96">
        <v>2.5</v>
      </c>
      <c r="V18" s="96">
        <v>2.5</v>
      </c>
      <c r="W18" s="96">
        <v>2.5</v>
      </c>
      <c r="X18" s="96">
        <v>2.5</v>
      </c>
      <c r="Y18" s="96">
        <v>2.5</v>
      </c>
      <c r="Z18" s="96">
        <v>2.5</v>
      </c>
      <c r="AA18" s="96">
        <v>2.5</v>
      </c>
      <c r="AB18" s="96">
        <v>2.5</v>
      </c>
      <c r="AC18" s="96">
        <v>2.5</v>
      </c>
      <c r="AD18" s="96">
        <v>2.5</v>
      </c>
      <c r="AE18" s="96">
        <v>2.5</v>
      </c>
      <c r="AF18" s="96">
        <v>2.5</v>
      </c>
      <c r="AG18" s="96">
        <v>2.5</v>
      </c>
      <c r="AH18" s="96">
        <v>2.5</v>
      </c>
      <c r="AI18" s="96">
        <v>2.5</v>
      </c>
      <c r="AJ18" s="96">
        <v>2.5</v>
      </c>
      <c r="AK18" s="96">
        <v>2.5</v>
      </c>
      <c r="AL18" s="96">
        <v>2.5</v>
      </c>
      <c r="AM18" s="96">
        <v>2.5</v>
      </c>
      <c r="AN18" s="96">
        <v>2.5</v>
      </c>
      <c r="AO18" s="96">
        <v>2.5</v>
      </c>
      <c r="AP18" s="96">
        <v>2.5</v>
      </c>
      <c r="AQ18" s="96">
        <v>2.5</v>
      </c>
      <c r="AR18" s="96">
        <v>2.5</v>
      </c>
      <c r="AS18" s="96">
        <v>2.5</v>
      </c>
      <c r="AT18" s="96">
        <v>2.5</v>
      </c>
      <c r="AU18" s="96">
        <v>2.5</v>
      </c>
      <c r="AV18" s="96">
        <v>2.5</v>
      </c>
      <c r="AW18" s="96">
        <v>2.5</v>
      </c>
      <c r="AX18" s="96">
        <v>2.5</v>
      </c>
      <c r="AY18" s="96">
        <v>2.5</v>
      </c>
      <c r="AZ18" s="96">
        <v>2.5</v>
      </c>
      <c r="BA18" s="96">
        <v>2.5</v>
      </c>
      <c r="BB18" s="96">
        <v>2.5</v>
      </c>
      <c r="BC18" s="96">
        <v>2.5</v>
      </c>
      <c r="BD18" s="96">
        <v>2.5</v>
      </c>
      <c r="BE18" s="96">
        <v>2.5</v>
      </c>
      <c r="BF18" s="96">
        <v>2.5</v>
      </c>
      <c r="BG18" s="96">
        <v>2.5</v>
      </c>
      <c r="BH18" s="96">
        <v>2.5</v>
      </c>
      <c r="BI18" s="96">
        <v>2.5</v>
      </c>
      <c r="BJ18" s="96">
        <v>2.5</v>
      </c>
      <c r="BK18" s="96">
        <v>2.5</v>
      </c>
      <c r="BL18" s="96">
        <v>2.5</v>
      </c>
      <c r="BM18" s="96">
        <v>2.5</v>
      </c>
      <c r="BN18" s="96">
        <v>2.5</v>
      </c>
      <c r="BO18" s="96">
        <v>2.5</v>
      </c>
      <c r="BP18" s="96">
        <v>2.5</v>
      </c>
      <c r="BQ18" s="96">
        <v>2.5</v>
      </c>
      <c r="BR18" s="96">
        <v>2.5</v>
      </c>
      <c r="BS18" s="96">
        <v>2.5</v>
      </c>
      <c r="BT18" s="96">
        <v>2.5</v>
      </c>
      <c r="BU18" s="96">
        <v>2.5</v>
      </c>
      <c r="BV18" s="96">
        <v>2.5</v>
      </c>
      <c r="BW18" s="96">
        <v>2.5</v>
      </c>
      <c r="BX18" s="96">
        <v>2.5</v>
      </c>
      <c r="BY18" s="96">
        <v>2.5</v>
      </c>
      <c r="BZ18" s="96">
        <v>2.5</v>
      </c>
      <c r="CA18" s="96">
        <v>2.5</v>
      </c>
    </row>
    <row r="19" spans="3:79" outlineLevel="2">
      <c r="D19" t="s">
        <v>100</v>
      </c>
      <c r="H19" s="96">
        <v>2.5</v>
      </c>
      <c r="I19" s="96">
        <v>2.5</v>
      </c>
      <c r="J19" s="96">
        <v>2.5</v>
      </c>
      <c r="K19" s="96">
        <v>2.5</v>
      </c>
      <c r="L19" s="96">
        <v>2.5</v>
      </c>
      <c r="M19" s="96">
        <v>2.5</v>
      </c>
      <c r="N19" s="96">
        <v>2.5</v>
      </c>
      <c r="O19" s="96">
        <v>2.5</v>
      </c>
      <c r="P19" s="96">
        <v>2.5</v>
      </c>
      <c r="Q19" s="96">
        <v>2.5</v>
      </c>
      <c r="R19" s="96">
        <v>2.5</v>
      </c>
      <c r="S19" s="96">
        <v>2.5</v>
      </c>
      <c r="T19" s="96">
        <v>2.5</v>
      </c>
      <c r="U19" s="96">
        <v>2.5</v>
      </c>
      <c r="V19" s="96">
        <v>2.5</v>
      </c>
      <c r="W19" s="96">
        <v>2.5</v>
      </c>
      <c r="X19" s="96">
        <v>2.5</v>
      </c>
      <c r="Y19" s="96">
        <v>2.5</v>
      </c>
      <c r="Z19" s="96">
        <v>2.5</v>
      </c>
      <c r="AA19" s="96">
        <v>2.5</v>
      </c>
      <c r="AB19" s="96">
        <v>2.5</v>
      </c>
      <c r="AC19" s="96">
        <v>2.5</v>
      </c>
      <c r="AD19" s="96">
        <v>2.5</v>
      </c>
      <c r="AE19" s="96">
        <v>2.5</v>
      </c>
      <c r="AF19" s="96">
        <v>2.5</v>
      </c>
      <c r="AG19" s="96">
        <v>2.5</v>
      </c>
      <c r="AH19" s="96">
        <v>2.5</v>
      </c>
      <c r="AI19" s="96">
        <v>2.5</v>
      </c>
      <c r="AJ19" s="96">
        <v>2.5</v>
      </c>
      <c r="AK19" s="96">
        <v>2.5</v>
      </c>
      <c r="AL19" s="96">
        <v>2.5</v>
      </c>
      <c r="AM19" s="96">
        <v>2.5</v>
      </c>
      <c r="AN19" s="96">
        <v>2.5</v>
      </c>
      <c r="AO19" s="96">
        <v>2.5</v>
      </c>
      <c r="AP19" s="96">
        <v>2.5</v>
      </c>
      <c r="AQ19" s="96">
        <v>2.5</v>
      </c>
      <c r="AR19" s="96">
        <v>2.5</v>
      </c>
      <c r="AS19" s="96">
        <v>2.5</v>
      </c>
      <c r="AT19" s="96">
        <v>2.5</v>
      </c>
      <c r="AU19" s="96">
        <v>2.5</v>
      </c>
      <c r="AV19" s="96">
        <v>2.5</v>
      </c>
      <c r="AW19" s="96">
        <v>2.5</v>
      </c>
      <c r="AX19" s="96">
        <v>2.5</v>
      </c>
      <c r="AY19" s="96">
        <v>2.5</v>
      </c>
      <c r="AZ19" s="96">
        <v>2.5</v>
      </c>
      <c r="BA19" s="96">
        <v>2.5</v>
      </c>
      <c r="BB19" s="96">
        <v>2.5</v>
      </c>
      <c r="BC19" s="96">
        <v>2.5</v>
      </c>
      <c r="BD19" s="96">
        <v>2.5</v>
      </c>
      <c r="BE19" s="96">
        <v>2.5</v>
      </c>
      <c r="BF19" s="96">
        <v>2.5</v>
      </c>
      <c r="BG19" s="96">
        <v>2.5</v>
      </c>
      <c r="BH19" s="96">
        <v>2.5</v>
      </c>
      <c r="BI19" s="96">
        <v>2.5</v>
      </c>
      <c r="BJ19" s="96">
        <v>2.5</v>
      </c>
      <c r="BK19" s="96">
        <v>2.5</v>
      </c>
      <c r="BL19" s="96">
        <v>2.5</v>
      </c>
      <c r="BM19" s="96">
        <v>2.5</v>
      </c>
      <c r="BN19" s="96">
        <v>2.5</v>
      </c>
      <c r="BO19" s="96">
        <v>2.5</v>
      </c>
      <c r="BP19" s="96">
        <v>2.5</v>
      </c>
      <c r="BQ19" s="96">
        <v>2.5</v>
      </c>
      <c r="BR19" s="96">
        <v>2.5</v>
      </c>
      <c r="BS19" s="96">
        <v>2.5</v>
      </c>
      <c r="BT19" s="96">
        <v>2.5</v>
      </c>
      <c r="BU19" s="96">
        <v>2.5</v>
      </c>
      <c r="BV19" s="96">
        <v>2.5</v>
      </c>
      <c r="BW19" s="96">
        <v>2.5</v>
      </c>
      <c r="BX19" s="96">
        <v>2.5</v>
      </c>
      <c r="BY19" s="96">
        <v>2.5</v>
      </c>
      <c r="BZ19" s="96">
        <v>2.5</v>
      </c>
      <c r="CA19" s="96">
        <v>2.5</v>
      </c>
    </row>
    <row r="20" spans="3:79" outlineLevel="2">
      <c r="D20" t="s">
        <v>35</v>
      </c>
      <c r="H20" s="96">
        <v>2.5</v>
      </c>
      <c r="I20" s="96">
        <v>2.5</v>
      </c>
      <c r="J20" s="96">
        <v>2.5</v>
      </c>
      <c r="K20" s="96">
        <v>2.5</v>
      </c>
      <c r="L20" s="96">
        <v>2.5</v>
      </c>
      <c r="M20" s="96">
        <v>2.5</v>
      </c>
      <c r="N20" s="96">
        <v>2.5</v>
      </c>
      <c r="O20" s="96">
        <v>2.5</v>
      </c>
      <c r="P20" s="96">
        <v>2.5</v>
      </c>
      <c r="Q20" s="96">
        <v>2.5</v>
      </c>
      <c r="R20" s="96">
        <v>2.5</v>
      </c>
      <c r="S20" s="96">
        <v>2.5</v>
      </c>
      <c r="T20" s="96">
        <v>2.5</v>
      </c>
      <c r="U20" s="96">
        <v>2.5</v>
      </c>
      <c r="V20" s="96">
        <v>2.5</v>
      </c>
      <c r="W20" s="96">
        <v>2.5</v>
      </c>
      <c r="X20" s="96">
        <v>2.5</v>
      </c>
      <c r="Y20" s="96">
        <v>2.5</v>
      </c>
      <c r="Z20" s="96">
        <v>2.5</v>
      </c>
      <c r="AA20" s="96">
        <v>2.5</v>
      </c>
      <c r="AB20" s="96">
        <v>2.5</v>
      </c>
      <c r="AC20" s="96">
        <v>2.5</v>
      </c>
      <c r="AD20" s="96">
        <v>2.5</v>
      </c>
      <c r="AE20" s="96">
        <v>2.5</v>
      </c>
      <c r="AF20" s="96">
        <v>2.5</v>
      </c>
      <c r="AG20" s="96">
        <v>2.5</v>
      </c>
      <c r="AH20" s="96">
        <v>2.5</v>
      </c>
      <c r="AI20" s="96">
        <v>2.5</v>
      </c>
      <c r="AJ20" s="96">
        <v>2.5</v>
      </c>
      <c r="AK20" s="96">
        <v>2.5</v>
      </c>
      <c r="AL20" s="96">
        <v>2.5</v>
      </c>
      <c r="AM20" s="96">
        <v>2.5</v>
      </c>
      <c r="AN20" s="96">
        <v>2.5</v>
      </c>
      <c r="AO20" s="96">
        <v>2.5</v>
      </c>
      <c r="AP20" s="96">
        <v>2.5</v>
      </c>
      <c r="AQ20" s="96">
        <v>2.5</v>
      </c>
      <c r="AR20" s="96">
        <v>2.5</v>
      </c>
      <c r="AS20" s="96">
        <v>2.5</v>
      </c>
      <c r="AT20" s="96">
        <v>2.5</v>
      </c>
      <c r="AU20" s="96">
        <v>2.5</v>
      </c>
      <c r="AV20" s="96">
        <v>2.5</v>
      </c>
      <c r="AW20" s="96">
        <v>2.5</v>
      </c>
      <c r="AX20" s="96">
        <v>2.5</v>
      </c>
      <c r="AY20" s="96">
        <v>2.5</v>
      </c>
      <c r="AZ20" s="96">
        <v>2.5</v>
      </c>
      <c r="BA20" s="96">
        <v>2.5</v>
      </c>
      <c r="BB20" s="96">
        <v>2.5</v>
      </c>
      <c r="BC20" s="96">
        <v>2.5</v>
      </c>
      <c r="BD20" s="96">
        <v>2.5</v>
      </c>
      <c r="BE20" s="96">
        <v>2.5</v>
      </c>
      <c r="BF20" s="96">
        <v>2.5</v>
      </c>
      <c r="BG20" s="96">
        <v>2.5</v>
      </c>
      <c r="BH20" s="96">
        <v>2.5</v>
      </c>
      <c r="BI20" s="96">
        <v>2.5</v>
      </c>
      <c r="BJ20" s="96">
        <v>2.5</v>
      </c>
      <c r="BK20" s="96">
        <v>2.5</v>
      </c>
      <c r="BL20" s="96">
        <v>2.5</v>
      </c>
      <c r="BM20" s="96">
        <v>2.5</v>
      </c>
      <c r="BN20" s="96">
        <v>2.5</v>
      </c>
      <c r="BO20" s="96">
        <v>2.5</v>
      </c>
      <c r="BP20" s="96">
        <v>2.5</v>
      </c>
      <c r="BQ20" s="96">
        <v>2.5</v>
      </c>
      <c r="BR20" s="96">
        <v>2.5</v>
      </c>
      <c r="BS20" s="96">
        <v>2.5</v>
      </c>
      <c r="BT20" s="96">
        <v>2.5</v>
      </c>
      <c r="BU20" s="96">
        <v>2.5</v>
      </c>
      <c r="BV20" s="96">
        <v>2.5</v>
      </c>
      <c r="BW20" s="96">
        <v>2.5</v>
      </c>
      <c r="BX20" s="96">
        <v>2.5</v>
      </c>
      <c r="BY20" s="96">
        <v>2.5</v>
      </c>
      <c r="BZ20" s="96">
        <v>2.5</v>
      </c>
      <c r="CA20" s="96">
        <v>2.5</v>
      </c>
    </row>
    <row r="21" spans="3:79" outlineLevel="2">
      <c r="D21" t="s">
        <v>115</v>
      </c>
      <c r="H21" s="96">
        <v>1.5</v>
      </c>
      <c r="I21" s="96">
        <v>1.5</v>
      </c>
      <c r="J21" s="96">
        <v>1.5</v>
      </c>
      <c r="K21" s="96">
        <v>1.5</v>
      </c>
      <c r="L21" s="96">
        <v>1.5</v>
      </c>
      <c r="M21" s="96">
        <v>1.5</v>
      </c>
      <c r="N21" s="96">
        <v>1.5</v>
      </c>
      <c r="O21" s="96">
        <v>1.5</v>
      </c>
      <c r="P21" s="96">
        <v>1.5</v>
      </c>
      <c r="Q21" s="96">
        <v>1.5</v>
      </c>
      <c r="R21" s="96">
        <v>1.5</v>
      </c>
      <c r="S21" s="96">
        <v>1.5</v>
      </c>
      <c r="T21" s="96">
        <v>1.5</v>
      </c>
      <c r="U21" s="96">
        <v>1.5</v>
      </c>
      <c r="V21" s="96">
        <v>1.5</v>
      </c>
      <c r="W21" s="96">
        <v>1.5</v>
      </c>
      <c r="X21" s="96">
        <v>1.5</v>
      </c>
      <c r="Y21" s="96">
        <v>1.5</v>
      </c>
      <c r="Z21" s="96">
        <v>1.5</v>
      </c>
      <c r="AA21" s="96">
        <v>1.5</v>
      </c>
      <c r="AB21" s="96">
        <v>1.5</v>
      </c>
      <c r="AC21" s="96">
        <v>1.5</v>
      </c>
      <c r="AD21" s="96">
        <v>1.5</v>
      </c>
      <c r="AE21" s="96">
        <v>1.5</v>
      </c>
      <c r="AF21" s="96">
        <v>1.5</v>
      </c>
      <c r="AG21" s="96">
        <v>1.5</v>
      </c>
      <c r="AH21" s="96">
        <v>1.5</v>
      </c>
      <c r="AI21" s="96">
        <v>1.5</v>
      </c>
      <c r="AJ21" s="96">
        <v>1.5</v>
      </c>
      <c r="AK21" s="96">
        <v>1.5</v>
      </c>
      <c r="AL21" s="96">
        <v>1.5</v>
      </c>
      <c r="AM21" s="96">
        <v>1.5</v>
      </c>
      <c r="AN21" s="96">
        <v>1.5</v>
      </c>
      <c r="AO21" s="96">
        <v>1.5</v>
      </c>
      <c r="AP21" s="96">
        <v>1.5</v>
      </c>
      <c r="AQ21" s="96">
        <v>1.5</v>
      </c>
      <c r="AR21" s="96">
        <v>1.5</v>
      </c>
      <c r="AS21" s="96">
        <v>1.5</v>
      </c>
      <c r="AT21" s="96">
        <v>1.5</v>
      </c>
      <c r="AU21" s="96">
        <v>1.5</v>
      </c>
      <c r="AV21" s="96">
        <v>1.5</v>
      </c>
      <c r="AW21" s="96">
        <v>1.5</v>
      </c>
      <c r="AX21" s="96">
        <v>1.5</v>
      </c>
      <c r="AY21" s="96">
        <v>1.5</v>
      </c>
      <c r="AZ21" s="96">
        <v>1.5</v>
      </c>
      <c r="BA21" s="96">
        <v>1.5</v>
      </c>
      <c r="BB21" s="96">
        <v>1.5</v>
      </c>
      <c r="BC21" s="96">
        <v>1.5</v>
      </c>
      <c r="BD21" s="96">
        <v>1.5</v>
      </c>
      <c r="BE21" s="96">
        <v>1.5</v>
      </c>
      <c r="BF21" s="96">
        <v>1.5</v>
      </c>
      <c r="BG21" s="96">
        <v>1.5</v>
      </c>
      <c r="BH21" s="96">
        <v>1.5</v>
      </c>
      <c r="BI21" s="96">
        <v>1.5</v>
      </c>
      <c r="BJ21" s="96">
        <v>1.5</v>
      </c>
      <c r="BK21" s="96">
        <v>1.5</v>
      </c>
      <c r="BL21" s="96">
        <v>1.5</v>
      </c>
      <c r="BM21" s="96">
        <v>1.5</v>
      </c>
      <c r="BN21" s="96">
        <v>1.5</v>
      </c>
      <c r="BO21" s="96">
        <v>1.5</v>
      </c>
      <c r="BP21" s="96">
        <v>1.5</v>
      </c>
      <c r="BQ21" s="96">
        <v>1.5</v>
      </c>
      <c r="BR21" s="96">
        <v>1.5</v>
      </c>
      <c r="BS21" s="96">
        <v>1.5</v>
      </c>
      <c r="BT21" s="96">
        <v>1.5</v>
      </c>
      <c r="BU21" s="96">
        <v>1.5</v>
      </c>
      <c r="BV21" s="96">
        <v>1.5</v>
      </c>
      <c r="BW21" s="96">
        <v>1.5</v>
      </c>
      <c r="BX21" s="96">
        <v>1.5</v>
      </c>
      <c r="BY21" s="96">
        <v>1.5</v>
      </c>
      <c r="BZ21" s="96">
        <v>1.5</v>
      </c>
      <c r="CA21" s="96">
        <v>1.5</v>
      </c>
    </row>
    <row r="22" spans="3:79" outlineLevel="2"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</row>
    <row r="23" spans="3:79" outlineLevel="2">
      <c r="C23" s="7" t="s">
        <v>229</v>
      </c>
      <c r="H23" s="139">
        <f>SUMPRODUCT(H17:H21,COGS!H59:H63)</f>
        <v>0</v>
      </c>
      <c r="I23" s="139">
        <f>SUMPRODUCT(I17:I21,COGS!I59:I63)</f>
        <v>0</v>
      </c>
      <c r="J23" s="139">
        <f>SUMPRODUCT(J17:J21,COGS!J59:J63)</f>
        <v>0</v>
      </c>
      <c r="K23" s="139">
        <f>SUMPRODUCT(K17:K21,COGS!K59:K63)</f>
        <v>0</v>
      </c>
      <c r="L23" s="139">
        <f>SUMPRODUCT(L17:L21,COGS!L59:L63)</f>
        <v>0</v>
      </c>
      <c r="M23" s="139">
        <f>SUMPRODUCT(M17:M21,COGS!M59:M63)</f>
        <v>0</v>
      </c>
      <c r="N23" s="139">
        <f>SUMPRODUCT(N17:N21,COGS!N59:N63)</f>
        <v>0</v>
      </c>
      <c r="O23" s="139">
        <f>SUMPRODUCT(O17:O21,COGS!O59:O63)</f>
        <v>4000</v>
      </c>
      <c r="P23" s="139">
        <f>SUMPRODUCT(P17:P21,COGS!P59:P63)</f>
        <v>6000</v>
      </c>
      <c r="Q23" s="139">
        <f>SUMPRODUCT(Q17:Q21,COGS!Q59:Q63)</f>
        <v>8000</v>
      </c>
      <c r="R23" s="139">
        <f>SUMPRODUCT(R17:R21,COGS!R59:R63)</f>
        <v>10000</v>
      </c>
      <c r="S23" s="139">
        <f>SUMPRODUCT(S17:S21,COGS!S59:S63)</f>
        <v>15000</v>
      </c>
      <c r="T23" s="139">
        <f>SUMPRODUCT(T17:T21,COGS!T59:T63)</f>
        <v>17000</v>
      </c>
      <c r="U23" s="139">
        <f>SUMPRODUCT(U17:U21,COGS!U59:U63)</f>
        <v>20750.000000000004</v>
      </c>
      <c r="V23" s="139">
        <f>SUMPRODUCT(V17:V21,COGS!V59:V63)</f>
        <v>24766.666666666668</v>
      </c>
      <c r="W23" s="139">
        <f>SUMPRODUCT(W17:W21,COGS!W59:W63)</f>
        <v>27700.000000000004</v>
      </c>
      <c r="X23" s="139">
        <f>SUMPRODUCT(X17:X21,COGS!X59:X63)</f>
        <v>30633.333333333339</v>
      </c>
      <c r="Y23" s="139">
        <f>SUMPRODUCT(Y17:Y21,COGS!Y59:Y63)</f>
        <v>36833.333333333328</v>
      </c>
      <c r="Z23" s="139">
        <f>SUMPRODUCT(Z17:Z21,COGS!Z59:Z63)</f>
        <v>40700.000000000007</v>
      </c>
      <c r="AA23" s="139">
        <f>SUMPRODUCT(AA17:AA21,COGS!AA59:AA63)</f>
        <v>48366.666666666672</v>
      </c>
      <c r="AB23" s="139">
        <f>SUMPRODUCT(AB17:AB21,COGS!AB59:AB63)</f>
        <v>50233.333333333343</v>
      </c>
      <c r="AC23" s="139">
        <f>SUMPRODUCT(AC17:AC21,COGS!AC59:AC63)</f>
        <v>54266.666666666664</v>
      </c>
      <c r="AD23" s="139">
        <f>SUMPRODUCT(AD17:AD21,COGS!AD59:AD63)</f>
        <v>63016.666666666672</v>
      </c>
      <c r="AE23" s="139">
        <f>SUMPRODUCT(AE17:AE21,COGS!AE59:AE63)</f>
        <v>68566.666666666672</v>
      </c>
      <c r="AF23" s="139">
        <f>SUMPRODUCT(AF17:AF21,COGS!AF59:AF63)</f>
        <v>71366.666666666672</v>
      </c>
      <c r="AG23" s="139">
        <f>SUMPRODUCT(AG17:AG21,COGS!AG59:AG63)</f>
        <v>76483.333333333343</v>
      </c>
      <c r="AH23" s="139">
        <f>SUMPRODUCT(AH17:AH21,COGS!AH59:AH63)</f>
        <v>86633.333333333328</v>
      </c>
      <c r="AI23" s="139">
        <f>SUMPRODUCT(AI17:AI21,COGS!AI59:AI63)</f>
        <v>88933.333333333343</v>
      </c>
      <c r="AJ23" s="139">
        <f>SUMPRODUCT(AJ17:AJ21,COGS!AJ59:AJ63)</f>
        <v>91233.333333333343</v>
      </c>
      <c r="AK23" s="139">
        <f>SUMPRODUCT(AK17:AK21,COGS!AK59:AK63)</f>
        <v>92600</v>
      </c>
      <c r="AL23" s="139">
        <f>SUMPRODUCT(AL17:AL21,COGS!AL59:AL63)</f>
        <v>114433.33333333333</v>
      </c>
      <c r="AM23" s="139">
        <f>SUMPRODUCT(AM17:AM21,COGS!AM59:AM63)</f>
        <v>116233.33333333334</v>
      </c>
      <c r="AN23" s="139">
        <f>SUMPRODUCT(AN17:AN21,COGS!AN59:AN63)</f>
        <v>118033.33333333336</v>
      </c>
      <c r="AO23" s="139">
        <f>SUMPRODUCT(AO17:AO21,COGS!AO59:AO63)</f>
        <v>119400</v>
      </c>
      <c r="AP23" s="139">
        <f>SUMPRODUCT(AP17:AP21,COGS!AP59:AP63)</f>
        <v>120766.66666666667</v>
      </c>
      <c r="AQ23" s="139">
        <f>SUMPRODUCT(AQ17:AQ21,COGS!AQ59:AQ63)</f>
        <v>130616.66666666669</v>
      </c>
      <c r="AR23" s="139">
        <f>SUMPRODUCT(AR17:AR21,COGS!AR59:AR63)</f>
        <v>132300</v>
      </c>
      <c r="AS23" s="139">
        <f>SUMPRODUCT(AS17:AS21,COGS!AS59:AS63)</f>
        <v>133550</v>
      </c>
      <c r="AT23" s="139">
        <f>SUMPRODUCT(AT17:AT21,COGS!AT59:AT63)</f>
        <v>134800</v>
      </c>
      <c r="AU23" s="139">
        <f>SUMPRODUCT(AU17:AU21,COGS!AU59:AU63)</f>
        <v>136050</v>
      </c>
      <c r="AV23" s="139">
        <f>SUMPRODUCT(AV17:AV21,COGS!AV59:AV63)</f>
        <v>137300</v>
      </c>
      <c r="AW23" s="139">
        <f>SUMPRODUCT(AW17:AW21,COGS!AW59:AW63)</f>
        <v>138550</v>
      </c>
      <c r="AX23" s="139">
        <f>SUMPRODUCT(AX17:AX21,COGS!AX59:AX63)</f>
        <v>139366.66666666669</v>
      </c>
      <c r="AY23" s="139">
        <f>SUMPRODUCT(AY17:AY21,COGS!AY59:AY63)</f>
        <v>140183.33333333334</v>
      </c>
      <c r="AZ23" s="139">
        <f>SUMPRODUCT(AZ17:AZ21,COGS!AZ59:AZ63)</f>
        <v>141000</v>
      </c>
      <c r="BA23" s="139">
        <f>SUMPRODUCT(BA17:BA21,COGS!BA59:BA63)</f>
        <v>141816.66666666669</v>
      </c>
      <c r="BB23" s="139">
        <f>SUMPRODUCT(BB17:BB21,COGS!BB59:BB63)</f>
        <v>142633.33333333334</v>
      </c>
      <c r="BC23" s="139">
        <f>SUMPRODUCT(BC17:BC21,COGS!BC59:BC63)</f>
        <v>142633.33333333334</v>
      </c>
      <c r="BD23" s="139">
        <f>SUMPRODUCT(BD17:BD21,COGS!BD59:BD63)</f>
        <v>142633.33333333334</v>
      </c>
      <c r="BE23" s="139">
        <f>SUMPRODUCT(BE17:BE21,COGS!BE59:BE63)</f>
        <v>142633.33333333334</v>
      </c>
      <c r="BF23" s="139">
        <f>SUMPRODUCT(BF17:BF21,COGS!BF59:BF63)</f>
        <v>142633.33333333334</v>
      </c>
      <c r="BG23" s="139">
        <f>SUMPRODUCT(BG17:BG21,COGS!BG59:BG63)</f>
        <v>142633.33333333334</v>
      </c>
      <c r="BH23" s="139">
        <f>SUMPRODUCT(BH17:BH21,COGS!BH59:BH63)</f>
        <v>142633.33333333334</v>
      </c>
      <c r="BI23" s="139">
        <f>SUMPRODUCT(BI17:BI21,COGS!BI59:BI63)</f>
        <v>142633.33333333334</v>
      </c>
      <c r="BJ23" s="139">
        <f>SUMPRODUCT(BJ17:BJ21,COGS!BJ59:BJ63)</f>
        <v>142633.33333333334</v>
      </c>
      <c r="BK23" s="139">
        <f>SUMPRODUCT(BK17:BK21,COGS!BK59:BK63)</f>
        <v>142633.33333333334</v>
      </c>
      <c r="BL23" s="139">
        <f>SUMPRODUCT(BL17:BL21,COGS!BL59:BL63)</f>
        <v>142633.33333333334</v>
      </c>
      <c r="BM23" s="139">
        <f>SUMPRODUCT(BM17:BM21,COGS!BM59:BM63)</f>
        <v>142633.33333333334</v>
      </c>
      <c r="BN23" s="139">
        <f>SUMPRODUCT(BN17:BN21,COGS!BN59:BN63)</f>
        <v>142633.33333333334</v>
      </c>
      <c r="BO23" s="139">
        <f>SUMPRODUCT(BO17:BO21,COGS!BO59:BO63)</f>
        <v>142633.33333333334</v>
      </c>
      <c r="BP23" s="139">
        <f>SUMPRODUCT(BP17:BP21,COGS!BP59:BP63)</f>
        <v>142633.33333333334</v>
      </c>
      <c r="BQ23" s="139">
        <f>SUMPRODUCT(BQ17:BQ21,COGS!BQ59:BQ63)</f>
        <v>142633.33333333334</v>
      </c>
      <c r="BR23" s="139">
        <f>SUMPRODUCT(BR17:BR21,COGS!BR59:BR63)</f>
        <v>142633.33333333334</v>
      </c>
      <c r="BS23" s="139">
        <f>SUMPRODUCT(BS17:BS21,COGS!BS59:BS63)</f>
        <v>142633.33333333334</v>
      </c>
      <c r="BT23" s="139">
        <f>SUMPRODUCT(BT17:BT21,COGS!BT59:BT63)</f>
        <v>142633.33333333334</v>
      </c>
      <c r="BU23" s="139">
        <f>SUMPRODUCT(BU17:BU21,COGS!BU59:BU63)</f>
        <v>142633.33333333334</v>
      </c>
      <c r="BV23" s="139">
        <f>SUMPRODUCT(BV17:BV21,COGS!BV59:BV63)</f>
        <v>142633.33333333334</v>
      </c>
      <c r="BW23" s="139">
        <f>SUMPRODUCT(BW17:BW21,COGS!BW59:BW63)</f>
        <v>142633.33333333334</v>
      </c>
      <c r="BX23" s="139">
        <f>SUMPRODUCT(BX17:BX21,COGS!BX59:BX63)</f>
        <v>142633.33333333334</v>
      </c>
      <c r="BY23" s="139">
        <f>SUMPRODUCT(BY17:BY21,COGS!BY59:BY63)</f>
        <v>142633.33333333334</v>
      </c>
      <c r="BZ23" s="139">
        <f>SUMPRODUCT(BZ17:BZ21,COGS!BZ59:BZ63)</f>
        <v>142633.33333333334</v>
      </c>
      <c r="CA23" s="139">
        <f>SUMPRODUCT(CA17:CA21,COGS!CA59:CA63)</f>
        <v>142633.33333333334</v>
      </c>
    </row>
    <row r="24" spans="3:79" outlineLevel="2">
      <c r="C24" s="7" t="s">
        <v>230</v>
      </c>
      <c r="H24" s="139">
        <f>H23-Drivers!J25</f>
        <v>0</v>
      </c>
      <c r="I24" s="139">
        <f>I23-Drivers!K25</f>
        <v>0</v>
      </c>
      <c r="J24" s="139">
        <f>J23-Drivers!L25</f>
        <v>0</v>
      </c>
      <c r="K24" s="139">
        <f>K23-Drivers!M25</f>
        <v>0</v>
      </c>
      <c r="L24" s="139">
        <f>L23-Drivers!N25</f>
        <v>0</v>
      </c>
      <c r="M24" s="139">
        <f>M23-Drivers!O25</f>
        <v>0</v>
      </c>
      <c r="N24" s="139">
        <f>N23-Drivers!P25</f>
        <v>0</v>
      </c>
      <c r="O24" s="139">
        <f>O23-Drivers!Q25</f>
        <v>3800</v>
      </c>
      <c r="P24" s="139">
        <f>P23-Drivers!R25</f>
        <v>5700</v>
      </c>
      <c r="Q24" s="139">
        <f>Q23-Drivers!S25</f>
        <v>7600</v>
      </c>
      <c r="R24" s="139">
        <f>R23-Drivers!T25</f>
        <v>9500</v>
      </c>
      <c r="S24" s="139">
        <f>S23-Drivers!U25</f>
        <v>14250</v>
      </c>
      <c r="T24" s="139">
        <f>T23-Drivers!V25</f>
        <v>16150</v>
      </c>
      <c r="U24" s="139">
        <f>U23-Drivers!W25</f>
        <v>19712.500000000004</v>
      </c>
      <c r="V24" s="139">
        <f>V23-Drivers!X25</f>
        <v>23528.333333333336</v>
      </c>
      <c r="W24" s="139">
        <f>W23-Drivers!Y25</f>
        <v>26315.000000000004</v>
      </c>
      <c r="X24" s="139">
        <f>X23-Drivers!Z25</f>
        <v>29101.666666666672</v>
      </c>
      <c r="Y24" s="139">
        <f>Y23-Drivers!AA25</f>
        <v>34991.666666666664</v>
      </c>
      <c r="Z24" s="139">
        <f>Z23-Drivers!AB25</f>
        <v>38665.000000000007</v>
      </c>
      <c r="AA24" s="139">
        <f>AA23-Drivers!AC25</f>
        <v>45948.333333333343</v>
      </c>
      <c r="AB24" s="139">
        <f>AB23-Drivers!AD25</f>
        <v>47721.666666666679</v>
      </c>
      <c r="AC24" s="139">
        <f>AC23-Drivers!AE25</f>
        <v>51553.333333333336</v>
      </c>
      <c r="AD24" s="139">
        <f>AD23-Drivers!AF25</f>
        <v>59865.833333333336</v>
      </c>
      <c r="AE24" s="139">
        <f>AE23-Drivers!AG25</f>
        <v>65138.333333333328</v>
      </c>
      <c r="AF24" s="139">
        <f>AF23-Drivers!AH25</f>
        <v>67798.333333333328</v>
      </c>
      <c r="AG24" s="139">
        <f>AG23-Drivers!AI25</f>
        <v>72659.166666666686</v>
      </c>
      <c r="AH24" s="139">
        <f>AH23-Drivers!AJ25</f>
        <v>82301.666666666657</v>
      </c>
      <c r="AI24" s="139">
        <f>AI23-Drivers!AK25</f>
        <v>84486.666666666686</v>
      </c>
      <c r="AJ24" s="139">
        <f>AJ23-Drivers!AL25</f>
        <v>86671.666666666686</v>
      </c>
      <c r="AK24" s="139">
        <f>AK23-Drivers!AM25</f>
        <v>87970.000000000015</v>
      </c>
      <c r="AL24" s="139">
        <f>AL23-Drivers!AN25</f>
        <v>108711.66666666664</v>
      </c>
      <c r="AM24" s="139">
        <f>AM23-Drivers!AO25</f>
        <v>110421.66666666667</v>
      </c>
      <c r="AN24" s="139">
        <f>AN23-Drivers!AP25</f>
        <v>112131.66666666669</v>
      </c>
      <c r="AO24" s="139">
        <f>AO23-Drivers!AQ25</f>
        <v>113430</v>
      </c>
      <c r="AP24" s="139">
        <f>AP23-Drivers!AR25</f>
        <v>114728.33333333334</v>
      </c>
      <c r="AQ24" s="139">
        <f>AQ23-Drivers!AS25</f>
        <v>124085.83333333337</v>
      </c>
      <c r="AR24" s="139">
        <f>AR23-Drivers!AT25</f>
        <v>125684.99999999999</v>
      </c>
      <c r="AS24" s="139">
        <f>AS23-Drivers!AU25</f>
        <v>126872.50000000001</v>
      </c>
      <c r="AT24" s="139">
        <f>AT23-Drivers!AV25</f>
        <v>128060.00000000001</v>
      </c>
      <c r="AU24" s="139">
        <f>AU23-Drivers!AW25</f>
        <v>129247.5</v>
      </c>
      <c r="AV24" s="139">
        <f>AV23-Drivers!AX25</f>
        <v>130435.00000000001</v>
      </c>
      <c r="AW24" s="139">
        <f>AW23-Drivers!AY25</f>
        <v>131622.5</v>
      </c>
      <c r="AX24" s="139">
        <f>AX23-Drivers!AZ25</f>
        <v>132398.33333333337</v>
      </c>
      <c r="AY24" s="139">
        <f>AY23-Drivers!BA25</f>
        <v>133174.16666666669</v>
      </c>
      <c r="AZ24" s="139">
        <f>AZ23-Drivers!BB25</f>
        <v>133950</v>
      </c>
      <c r="BA24" s="139">
        <f>BA23-Drivers!BC25</f>
        <v>134725.83333333337</v>
      </c>
      <c r="BB24" s="139">
        <f>BB23-Drivers!BD25</f>
        <v>135501.66666666669</v>
      </c>
      <c r="BC24" s="139">
        <f>BC23-Drivers!BE25</f>
        <v>135501.66666666669</v>
      </c>
      <c r="BD24" s="139">
        <f>BD23-Drivers!BF25</f>
        <v>135501.66666666669</v>
      </c>
      <c r="BE24" s="139">
        <f>BE23-Drivers!BG25</f>
        <v>135501.66666666669</v>
      </c>
      <c r="BF24" s="139">
        <f>BF23-Drivers!BH25</f>
        <v>135501.66666666669</v>
      </c>
      <c r="BG24" s="139">
        <f>BG23-Drivers!BI25</f>
        <v>135501.66666666669</v>
      </c>
      <c r="BH24" s="139">
        <f>BH23-Drivers!BJ25</f>
        <v>135501.66666666669</v>
      </c>
      <c r="BI24" s="139">
        <f>BI23-Drivers!BK25</f>
        <v>135501.66666666669</v>
      </c>
      <c r="BJ24" s="139">
        <f>BJ23-Drivers!BL25</f>
        <v>135501.66666666669</v>
      </c>
      <c r="BK24" s="139">
        <f>BK23-Drivers!BM25</f>
        <v>135501.66666666669</v>
      </c>
      <c r="BL24" s="139">
        <f>BL23-Drivers!BN25</f>
        <v>135501.66666666669</v>
      </c>
      <c r="BM24" s="139">
        <f>BM23-Drivers!BO25</f>
        <v>135501.66666666669</v>
      </c>
      <c r="BN24" s="139">
        <f>BN23-Drivers!BP25</f>
        <v>135501.66666666669</v>
      </c>
      <c r="BO24" s="139">
        <f>BO23-Drivers!BQ25</f>
        <v>135501.66666666669</v>
      </c>
      <c r="BP24" s="139">
        <f>BP23-Drivers!BR25</f>
        <v>135501.66666666669</v>
      </c>
      <c r="BQ24" s="139">
        <f>BQ23-Drivers!BS25</f>
        <v>135501.66666666669</v>
      </c>
      <c r="BR24" s="139">
        <f>BR23-Drivers!BT25</f>
        <v>135501.66666666669</v>
      </c>
      <c r="BS24" s="139">
        <f>BS23-Drivers!BU25</f>
        <v>135501.66666666669</v>
      </c>
      <c r="BT24" s="139">
        <f>BT23-Drivers!BV25</f>
        <v>135501.66666666669</v>
      </c>
      <c r="BU24" s="139">
        <f>BU23-Drivers!BW25</f>
        <v>135501.66666666669</v>
      </c>
      <c r="BV24" s="139">
        <f>BV23-Drivers!BX25</f>
        <v>135501.66666666669</v>
      </c>
      <c r="BW24" s="139">
        <f>BW23-Drivers!BY25</f>
        <v>135501.66666666669</v>
      </c>
      <c r="BX24" s="139">
        <f>BX23-Drivers!BZ25</f>
        <v>135501.66666666669</v>
      </c>
      <c r="BY24" s="139">
        <f>BY23-Drivers!CA25</f>
        <v>135501.66666666669</v>
      </c>
      <c r="BZ24" s="139">
        <f>BZ23-Drivers!CB25</f>
        <v>135501.66666666669</v>
      </c>
      <c r="CA24" s="139">
        <f>CA23-Drivers!CC25</f>
        <v>135501.66666666669</v>
      </c>
    </row>
    <row r="25" spans="3:79" outlineLevel="1"/>
    <row r="26" spans="3:79" outlineLevel="1">
      <c r="C26" s="7" t="s">
        <v>127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</row>
    <row r="27" spans="3:79" outlineLevel="2">
      <c r="D27" t="s">
        <v>25</v>
      </c>
      <c r="H27" s="147"/>
      <c r="I27" s="147"/>
      <c r="J27" s="147"/>
      <c r="K27" s="147"/>
      <c r="L27" s="147"/>
      <c r="M27" s="147">
        <f>M17+COGS!M98</f>
        <v>2.5</v>
      </c>
      <c r="N27" s="147">
        <f>N17+COGS!N98</f>
        <v>2.5</v>
      </c>
      <c r="O27" s="147">
        <f>O17+COGS!O98</f>
        <v>21.033330301455301</v>
      </c>
      <c r="P27" s="147">
        <f>P17+COGS!P98</f>
        <v>21.033330301455301</v>
      </c>
      <c r="Q27" s="147">
        <f>Q17+COGS!Q98</f>
        <v>21.033330301455301</v>
      </c>
      <c r="R27" s="147">
        <f>R17+COGS!R98</f>
        <v>21.033330301455297</v>
      </c>
      <c r="S27" s="147">
        <f>S17+COGS!S98</f>
        <v>21.033330301455301</v>
      </c>
      <c r="T27" s="147">
        <f>T17+COGS!T98</f>
        <v>21.033330301455297</v>
      </c>
      <c r="U27" s="147">
        <f>U17+COGS!U98</f>
        <v>21.033330301455297</v>
      </c>
      <c r="V27" s="147">
        <f>V17+COGS!V98</f>
        <v>21.033330301455301</v>
      </c>
      <c r="W27" s="147">
        <f>W17+COGS!W98</f>
        <v>21.033330301455297</v>
      </c>
      <c r="X27" s="147">
        <f>X17+COGS!X98</f>
        <v>21.033330301455301</v>
      </c>
      <c r="Y27" s="147">
        <f>Y17+COGS!Y98</f>
        <v>21.033330301455301</v>
      </c>
      <c r="Z27" s="147">
        <f>Z17+COGS!Z98</f>
        <v>21.033330301455297</v>
      </c>
      <c r="AA27" s="147">
        <f>AA17+COGS!AA98</f>
        <v>21.033330301455297</v>
      </c>
      <c r="AB27" s="147">
        <f>AB17+COGS!AB98</f>
        <v>21.033330301455297</v>
      </c>
      <c r="AC27" s="147">
        <f>AC17+COGS!AC98</f>
        <v>21.033330301455301</v>
      </c>
      <c r="AD27" s="147">
        <f>AD17+COGS!AD98</f>
        <v>21.033330301455297</v>
      </c>
      <c r="AE27" s="147">
        <f>AE17+COGS!AE98</f>
        <v>21.033330301455297</v>
      </c>
      <c r="AF27" s="147">
        <f>AF17+COGS!AF98</f>
        <v>21.033330301455297</v>
      </c>
      <c r="AG27" s="147">
        <f>AG17+COGS!AG98</f>
        <v>21.033330301455297</v>
      </c>
      <c r="AH27" s="147">
        <f>AH17+COGS!AH98</f>
        <v>21.033330301455301</v>
      </c>
      <c r="AI27" s="147">
        <f>AI17+COGS!AI98</f>
        <v>21.033330301455297</v>
      </c>
      <c r="AJ27" s="147">
        <f>AJ17+COGS!AJ98</f>
        <v>21.033330301455297</v>
      </c>
      <c r="AK27" s="147">
        <f>AK17+COGS!AK98</f>
        <v>21.033330301455297</v>
      </c>
      <c r="AL27" s="147">
        <f>AL17+COGS!AL98</f>
        <v>21.033330301455297</v>
      </c>
      <c r="AM27" s="147">
        <f>AM17+COGS!AM98</f>
        <v>21.033330301455297</v>
      </c>
      <c r="AN27" s="147">
        <f>AN17+COGS!AN98</f>
        <v>21.033330301455301</v>
      </c>
      <c r="AO27" s="147">
        <f>AO17+COGS!AO98</f>
        <v>21.033330301455297</v>
      </c>
      <c r="AP27" s="147">
        <f>AP17+COGS!AP98</f>
        <v>21.033330301455297</v>
      </c>
      <c r="AQ27" s="147">
        <f>AQ17+COGS!AQ98</f>
        <v>21.033330301455297</v>
      </c>
      <c r="AR27" s="147">
        <f>AR17+COGS!AR98</f>
        <v>21.033330301455297</v>
      </c>
      <c r="AS27" s="147">
        <f>AS17+COGS!AS98</f>
        <v>21.033330301455301</v>
      </c>
      <c r="AT27" s="147">
        <f>AT17+COGS!AT98</f>
        <v>21.033330301455301</v>
      </c>
      <c r="AU27" s="147">
        <f>AU17+COGS!AU98</f>
        <v>21.033330301455294</v>
      </c>
      <c r="AV27" s="147">
        <f>AV17+COGS!AV98</f>
        <v>21.033330301455297</v>
      </c>
      <c r="AW27" s="147">
        <f>AW17+COGS!AW98</f>
        <v>21.033330301455301</v>
      </c>
      <c r="AX27" s="147">
        <f>AX17+COGS!AX98</f>
        <v>21.033330301455301</v>
      </c>
      <c r="AY27" s="147">
        <f>AY17+COGS!AY98</f>
        <v>21.033330301455301</v>
      </c>
      <c r="AZ27" s="147">
        <f>AZ17+COGS!AZ98</f>
        <v>21.033330301455297</v>
      </c>
      <c r="BA27" s="147">
        <f>BA17+COGS!BA98</f>
        <v>21.033330301455297</v>
      </c>
      <c r="BB27" s="147">
        <f>BB17+COGS!BB98</f>
        <v>21.033330301455297</v>
      </c>
      <c r="BC27" s="147">
        <f>BC17+COGS!BC98</f>
        <v>21.033330301455297</v>
      </c>
      <c r="BD27" s="147">
        <f>BD17+COGS!BD98</f>
        <v>21.033330301455297</v>
      </c>
      <c r="BE27" s="147">
        <f>BE17+COGS!BE98</f>
        <v>21.033330301455297</v>
      </c>
      <c r="BF27" s="147">
        <f>BF17+COGS!BF98</f>
        <v>21.033330301455297</v>
      </c>
      <c r="BG27" s="147">
        <f>BG17+COGS!BG98</f>
        <v>21.033330301455297</v>
      </c>
      <c r="BH27" s="147">
        <f>BH17+COGS!BH98</f>
        <v>21.033330301455297</v>
      </c>
      <c r="BI27" s="147">
        <f>BI17+COGS!BI98</f>
        <v>21.033330301455297</v>
      </c>
      <c r="BJ27" s="147">
        <f>BJ17+COGS!BJ98</f>
        <v>21.033330301455297</v>
      </c>
      <c r="BK27" s="147">
        <f>BK17+COGS!BK98</f>
        <v>21.033330301455297</v>
      </c>
      <c r="BL27" s="147">
        <f>BL17+COGS!BL98</f>
        <v>21.033330301455297</v>
      </c>
      <c r="BM27" s="147">
        <f>BM17+COGS!BM98</f>
        <v>21.033330301455297</v>
      </c>
      <c r="BN27" s="147">
        <f>BN17+COGS!BN98</f>
        <v>21.033330301455297</v>
      </c>
      <c r="BO27" s="147">
        <f>BO17+COGS!BO98</f>
        <v>21.033330301455297</v>
      </c>
      <c r="BP27" s="147">
        <f>BP17+COGS!BP98</f>
        <v>21.033330301455297</v>
      </c>
      <c r="BQ27" s="147">
        <f>BQ17+COGS!BQ98</f>
        <v>21.033330301455297</v>
      </c>
      <c r="BR27" s="147">
        <f>BR17+COGS!BR98</f>
        <v>21.033330301455297</v>
      </c>
      <c r="BS27" s="147">
        <f>BS17+COGS!BS98</f>
        <v>21.033330301455297</v>
      </c>
      <c r="BT27" s="147">
        <f>BT17+COGS!BT98</f>
        <v>21.033330301455297</v>
      </c>
      <c r="BU27" s="147">
        <f>BU17+COGS!BU98</f>
        <v>21.033330301455297</v>
      </c>
      <c r="BV27" s="147">
        <f>BV17+COGS!BV98</f>
        <v>21.033330301455297</v>
      </c>
      <c r="BW27" s="147">
        <f>BW17+COGS!BW98</f>
        <v>21.033330301455297</v>
      </c>
      <c r="BX27" s="147">
        <f>BX17+COGS!BX98</f>
        <v>21.033330301455297</v>
      </c>
      <c r="BY27" s="147">
        <f>BY17+COGS!BY98</f>
        <v>21.033330301455297</v>
      </c>
      <c r="BZ27" s="147">
        <f>BZ17+COGS!BZ98</f>
        <v>21.033330301455297</v>
      </c>
      <c r="CA27" s="147">
        <f>CA17+COGS!CA98</f>
        <v>21.033330301455297</v>
      </c>
    </row>
    <row r="28" spans="3:79" outlineLevel="2">
      <c r="D28" t="s">
        <v>26</v>
      </c>
      <c r="H28" s="147"/>
      <c r="I28" s="147"/>
      <c r="J28" s="147"/>
      <c r="K28" s="147"/>
      <c r="L28" s="147"/>
      <c r="M28" s="147">
        <f>M18+COGS!M99</f>
        <v>2.5</v>
      </c>
      <c r="N28" s="147">
        <f>N18+COGS!N99</f>
        <v>2.5</v>
      </c>
      <c r="O28" s="147">
        <f>O18+COGS!O99</f>
        <v>15.065762733887732</v>
      </c>
      <c r="P28" s="147">
        <f>P18+COGS!P99</f>
        <v>15.065762733887732</v>
      </c>
      <c r="Q28" s="147">
        <f>Q18+COGS!Q99</f>
        <v>15.065762733887732</v>
      </c>
      <c r="R28" s="147">
        <f>R18+COGS!R99</f>
        <v>15.065762733887734</v>
      </c>
      <c r="S28" s="147">
        <f>S18+COGS!S99</f>
        <v>15.065762733887734</v>
      </c>
      <c r="T28" s="147">
        <f>T18+COGS!T99</f>
        <v>15.065762733887732</v>
      </c>
      <c r="U28" s="147">
        <f>U18+COGS!U99</f>
        <v>15.065762733887734</v>
      </c>
      <c r="V28" s="147">
        <f>V18+COGS!V99</f>
        <v>15.06576273388773</v>
      </c>
      <c r="W28" s="147">
        <f>W18+COGS!W99</f>
        <v>15.065762733887732</v>
      </c>
      <c r="X28" s="147">
        <f>X18+COGS!X99</f>
        <v>15.06576273388773</v>
      </c>
      <c r="Y28" s="147">
        <f>Y18+COGS!Y99</f>
        <v>15.065762733887732</v>
      </c>
      <c r="Z28" s="147">
        <f>Z18+COGS!Z99</f>
        <v>15.065762733887732</v>
      </c>
      <c r="AA28" s="147">
        <f>AA18+COGS!AA99</f>
        <v>15.06576273388773</v>
      </c>
      <c r="AB28" s="147">
        <f>AB18+COGS!AB99</f>
        <v>15.065762733887732</v>
      </c>
      <c r="AC28" s="147">
        <f>AC18+COGS!AC99</f>
        <v>15.065762733887732</v>
      </c>
      <c r="AD28" s="147">
        <f>AD18+COGS!AD99</f>
        <v>15.065762733887732</v>
      </c>
      <c r="AE28" s="147">
        <f>AE18+COGS!AE99</f>
        <v>15.065762733887732</v>
      </c>
      <c r="AF28" s="147">
        <f>AF18+COGS!AF99</f>
        <v>15.065762733887732</v>
      </c>
      <c r="AG28" s="147">
        <f>AG18+COGS!AG99</f>
        <v>15.065762733887734</v>
      </c>
      <c r="AH28" s="147">
        <f>AH18+COGS!AH99</f>
        <v>15.06576273388773</v>
      </c>
      <c r="AI28" s="147">
        <f>AI18+COGS!AI99</f>
        <v>15.065762733887732</v>
      </c>
      <c r="AJ28" s="147">
        <f>AJ18+COGS!AJ99</f>
        <v>15.065762733887732</v>
      </c>
      <c r="AK28" s="147">
        <f>AK18+COGS!AK99</f>
        <v>15.065762733887732</v>
      </c>
      <c r="AL28" s="147">
        <f>AL18+COGS!AL99</f>
        <v>15.065762733887734</v>
      </c>
      <c r="AM28" s="147">
        <f>AM18+COGS!AM99</f>
        <v>15.065762733887732</v>
      </c>
      <c r="AN28" s="147">
        <f>AN18+COGS!AN99</f>
        <v>15.065762733887734</v>
      </c>
      <c r="AO28" s="147">
        <f>AO18+COGS!AO99</f>
        <v>15.065762733887732</v>
      </c>
      <c r="AP28" s="147">
        <f>AP18+COGS!AP99</f>
        <v>15.065762733887732</v>
      </c>
      <c r="AQ28" s="147">
        <f>AQ18+COGS!AQ99</f>
        <v>15.065762733887732</v>
      </c>
      <c r="AR28" s="147">
        <f>AR18+COGS!AR99</f>
        <v>15.065762733887734</v>
      </c>
      <c r="AS28" s="147">
        <f>AS18+COGS!AS99</f>
        <v>15.065762733887732</v>
      </c>
      <c r="AT28" s="147">
        <f>AT18+COGS!AT99</f>
        <v>15.065762733887732</v>
      </c>
      <c r="AU28" s="147">
        <f>AU18+COGS!AU99</f>
        <v>15.065762733887732</v>
      </c>
      <c r="AV28" s="147">
        <f>AV18+COGS!AV99</f>
        <v>15.065762733887734</v>
      </c>
      <c r="AW28" s="147">
        <f>AW18+COGS!AW99</f>
        <v>15.065762733887732</v>
      </c>
      <c r="AX28" s="147">
        <f>AX18+COGS!AX99</f>
        <v>15.065762733887732</v>
      </c>
      <c r="AY28" s="147">
        <f>AY18+COGS!AY99</f>
        <v>15.065762733887732</v>
      </c>
      <c r="AZ28" s="147">
        <f>AZ18+COGS!AZ99</f>
        <v>15.065762733887734</v>
      </c>
      <c r="BA28" s="147">
        <f>BA18+COGS!BA99</f>
        <v>15.065762733887734</v>
      </c>
      <c r="BB28" s="147">
        <f>BB18+COGS!BB99</f>
        <v>15.065762733887732</v>
      </c>
      <c r="BC28" s="147">
        <f>BC18+COGS!BC99</f>
        <v>15.065762733887732</v>
      </c>
      <c r="BD28" s="147">
        <f>BD18+COGS!BD99</f>
        <v>15.065762733887732</v>
      </c>
      <c r="BE28" s="147">
        <f>BE18+COGS!BE99</f>
        <v>15.065762733887732</v>
      </c>
      <c r="BF28" s="147">
        <f>BF18+COGS!BF99</f>
        <v>15.065762733887732</v>
      </c>
      <c r="BG28" s="147">
        <f>BG18+COGS!BG99</f>
        <v>15.065762733887732</v>
      </c>
      <c r="BH28" s="147">
        <f>BH18+COGS!BH99</f>
        <v>15.065762733887732</v>
      </c>
      <c r="BI28" s="147">
        <f>BI18+COGS!BI99</f>
        <v>15.065762733887732</v>
      </c>
      <c r="BJ28" s="147">
        <f>BJ18+COGS!BJ99</f>
        <v>15.065762733887732</v>
      </c>
      <c r="BK28" s="147">
        <f>BK18+COGS!BK99</f>
        <v>15.065762733887732</v>
      </c>
      <c r="BL28" s="147">
        <f>BL18+COGS!BL99</f>
        <v>15.065762733887732</v>
      </c>
      <c r="BM28" s="147">
        <f>BM18+COGS!BM99</f>
        <v>15.065762733887732</v>
      </c>
      <c r="BN28" s="147">
        <f>BN18+COGS!BN99</f>
        <v>15.065762733887732</v>
      </c>
      <c r="BO28" s="147">
        <f>BO18+COGS!BO99</f>
        <v>15.065762733887732</v>
      </c>
      <c r="BP28" s="147">
        <f>BP18+COGS!BP99</f>
        <v>15.065762733887732</v>
      </c>
      <c r="BQ28" s="147">
        <f>BQ18+COGS!BQ99</f>
        <v>15.065762733887732</v>
      </c>
      <c r="BR28" s="147">
        <f>BR18+COGS!BR99</f>
        <v>15.065762733887732</v>
      </c>
      <c r="BS28" s="147">
        <f>BS18+COGS!BS99</f>
        <v>15.065762733887732</v>
      </c>
      <c r="BT28" s="147">
        <f>BT18+COGS!BT99</f>
        <v>15.065762733887732</v>
      </c>
      <c r="BU28" s="147">
        <f>BU18+COGS!BU99</f>
        <v>15.065762733887732</v>
      </c>
      <c r="BV28" s="147">
        <f>BV18+COGS!BV99</f>
        <v>15.065762733887732</v>
      </c>
      <c r="BW28" s="147">
        <f>BW18+COGS!BW99</f>
        <v>15.065762733887732</v>
      </c>
      <c r="BX28" s="147">
        <f>BX18+COGS!BX99</f>
        <v>15.065762733887732</v>
      </c>
      <c r="BY28" s="147">
        <f>BY18+COGS!BY99</f>
        <v>15.065762733887732</v>
      </c>
      <c r="BZ28" s="147">
        <f>BZ18+COGS!BZ99</f>
        <v>15.065762733887732</v>
      </c>
      <c r="CA28" s="147">
        <f>CA18+COGS!CA99</f>
        <v>15.065762733887732</v>
      </c>
    </row>
    <row r="29" spans="3:79" outlineLevel="2">
      <c r="D29" t="s">
        <v>100</v>
      </c>
      <c r="H29" s="147"/>
      <c r="I29" s="147"/>
      <c r="J29" s="147"/>
      <c r="K29" s="147"/>
      <c r="L29" s="147"/>
      <c r="M29" s="147">
        <f>M19+COGS!M100</f>
        <v>2.5</v>
      </c>
      <c r="N29" s="147">
        <f>N19+COGS!N100</f>
        <v>2.5</v>
      </c>
      <c r="O29" s="147">
        <f>O19+COGS!O100</f>
        <v>24.434411382536382</v>
      </c>
      <c r="P29" s="147">
        <f>P19+COGS!P100</f>
        <v>24.434411382536378</v>
      </c>
      <c r="Q29" s="147">
        <f>Q19+COGS!Q100</f>
        <v>24.434411382536382</v>
      </c>
      <c r="R29" s="147">
        <f>R19+COGS!R100</f>
        <v>24.434411382536378</v>
      </c>
      <c r="S29" s="147">
        <f>S19+COGS!S100</f>
        <v>24.434411382536378</v>
      </c>
      <c r="T29" s="147">
        <f>T19+COGS!T100</f>
        <v>24.434411382536378</v>
      </c>
      <c r="U29" s="147">
        <f>U19+COGS!U100</f>
        <v>24.434411382536378</v>
      </c>
      <c r="V29" s="147">
        <f>V19+COGS!V100</f>
        <v>24.434411382536378</v>
      </c>
      <c r="W29" s="147">
        <f>W19+COGS!W100</f>
        <v>24.434411382536378</v>
      </c>
      <c r="X29" s="147">
        <f>X19+COGS!X100</f>
        <v>24.434411382536378</v>
      </c>
      <c r="Y29" s="147">
        <f>Y19+COGS!Y100</f>
        <v>24.434411382536378</v>
      </c>
      <c r="Z29" s="147">
        <f>Z19+COGS!Z100</f>
        <v>24.434411382536378</v>
      </c>
      <c r="AA29" s="147">
        <f>AA19+COGS!AA100</f>
        <v>24.434411382536382</v>
      </c>
      <c r="AB29" s="147">
        <f>AB19+COGS!AB100</f>
        <v>24.434411382536378</v>
      </c>
      <c r="AC29" s="147">
        <f>AC19+COGS!AC100</f>
        <v>24.434411382536378</v>
      </c>
      <c r="AD29" s="147">
        <f>AD19+COGS!AD100</f>
        <v>24.434411382536382</v>
      </c>
      <c r="AE29" s="147">
        <f>AE19+COGS!AE100</f>
        <v>24.434411382536382</v>
      </c>
      <c r="AF29" s="147">
        <f>AF19+COGS!AF100</f>
        <v>24.434411382536382</v>
      </c>
      <c r="AG29" s="147">
        <f>AG19+COGS!AG100</f>
        <v>24.434411382536378</v>
      </c>
      <c r="AH29" s="147">
        <f>AH19+COGS!AH100</f>
        <v>24.434411382536378</v>
      </c>
      <c r="AI29" s="147">
        <f>AI19+COGS!AI100</f>
        <v>24.434411382536378</v>
      </c>
      <c r="AJ29" s="147">
        <f>AJ19+COGS!AJ100</f>
        <v>24.434411382536378</v>
      </c>
      <c r="AK29" s="147">
        <f>AK19+COGS!AK100</f>
        <v>24.434411382536378</v>
      </c>
      <c r="AL29" s="147">
        <f>AL19+COGS!AL100</f>
        <v>24.434411382536382</v>
      </c>
      <c r="AM29" s="147">
        <f>AM19+COGS!AM100</f>
        <v>24.434411382536382</v>
      </c>
      <c r="AN29" s="147">
        <f>AN19+COGS!AN100</f>
        <v>24.434411382536378</v>
      </c>
      <c r="AO29" s="147">
        <f>AO19+COGS!AO100</f>
        <v>24.434411382536378</v>
      </c>
      <c r="AP29" s="147">
        <f>AP19+COGS!AP100</f>
        <v>24.434411382536378</v>
      </c>
      <c r="AQ29" s="147">
        <f>AQ19+COGS!AQ100</f>
        <v>24.434411382536382</v>
      </c>
      <c r="AR29" s="147">
        <f>AR19+COGS!AR100</f>
        <v>24.434411382536378</v>
      </c>
      <c r="AS29" s="147">
        <f>AS19+COGS!AS100</f>
        <v>24.434411382536378</v>
      </c>
      <c r="AT29" s="147">
        <f>AT19+COGS!AT100</f>
        <v>24.434411382536378</v>
      </c>
      <c r="AU29" s="147">
        <f>AU19+COGS!AU100</f>
        <v>24.434411382536378</v>
      </c>
      <c r="AV29" s="147">
        <f>AV19+COGS!AV100</f>
        <v>24.434411382536378</v>
      </c>
      <c r="AW29" s="147">
        <f>AW19+COGS!AW100</f>
        <v>24.434411382536378</v>
      </c>
      <c r="AX29" s="147">
        <f>AX19+COGS!AX100</f>
        <v>24.434411382536382</v>
      </c>
      <c r="AY29" s="147">
        <f>AY19+COGS!AY100</f>
        <v>24.434411382536378</v>
      </c>
      <c r="AZ29" s="147">
        <f>AZ19+COGS!AZ100</f>
        <v>24.434411382536378</v>
      </c>
      <c r="BA29" s="147">
        <f>BA19+COGS!BA100</f>
        <v>24.434411382536382</v>
      </c>
      <c r="BB29" s="147">
        <f>BB19+COGS!BB100</f>
        <v>24.434411382536378</v>
      </c>
      <c r="BC29" s="147">
        <f>BC19+COGS!BC100</f>
        <v>24.434411382536378</v>
      </c>
      <c r="BD29" s="147">
        <f>BD19+COGS!BD100</f>
        <v>24.434411382536378</v>
      </c>
      <c r="BE29" s="147">
        <f>BE19+COGS!BE100</f>
        <v>24.434411382536378</v>
      </c>
      <c r="BF29" s="147">
        <f>BF19+COGS!BF100</f>
        <v>24.434411382536378</v>
      </c>
      <c r="BG29" s="147">
        <f>BG19+COGS!BG100</f>
        <v>24.434411382536378</v>
      </c>
      <c r="BH29" s="147">
        <f>BH19+COGS!BH100</f>
        <v>24.434411382536378</v>
      </c>
      <c r="BI29" s="147">
        <f>BI19+COGS!BI100</f>
        <v>24.434411382536378</v>
      </c>
      <c r="BJ29" s="147">
        <f>BJ19+COGS!BJ100</f>
        <v>24.434411382536378</v>
      </c>
      <c r="BK29" s="147">
        <f>BK19+COGS!BK100</f>
        <v>24.434411382536378</v>
      </c>
      <c r="BL29" s="147">
        <f>BL19+COGS!BL100</f>
        <v>24.434411382536378</v>
      </c>
      <c r="BM29" s="147">
        <f>BM19+COGS!BM100</f>
        <v>24.434411382536378</v>
      </c>
      <c r="BN29" s="147">
        <f>BN19+COGS!BN100</f>
        <v>24.434411382536378</v>
      </c>
      <c r="BO29" s="147">
        <f>BO19+COGS!BO100</f>
        <v>24.434411382536378</v>
      </c>
      <c r="BP29" s="147">
        <f>BP19+COGS!BP100</f>
        <v>24.434411382536378</v>
      </c>
      <c r="BQ29" s="147">
        <f>BQ19+COGS!BQ100</f>
        <v>24.434411382536378</v>
      </c>
      <c r="BR29" s="147">
        <f>BR19+COGS!BR100</f>
        <v>24.434411382536378</v>
      </c>
      <c r="BS29" s="147">
        <f>BS19+COGS!BS100</f>
        <v>24.434411382536378</v>
      </c>
      <c r="BT29" s="147">
        <f>BT19+COGS!BT100</f>
        <v>24.434411382536378</v>
      </c>
      <c r="BU29" s="147">
        <f>BU19+COGS!BU100</f>
        <v>24.434411382536378</v>
      </c>
      <c r="BV29" s="147">
        <f>BV19+COGS!BV100</f>
        <v>24.434411382536378</v>
      </c>
      <c r="BW29" s="147">
        <f>BW19+COGS!BW100</f>
        <v>24.434411382536378</v>
      </c>
      <c r="BX29" s="147">
        <f>BX19+COGS!BX100</f>
        <v>24.434411382536378</v>
      </c>
      <c r="BY29" s="147">
        <f>BY19+COGS!BY100</f>
        <v>24.434411382536378</v>
      </c>
      <c r="BZ29" s="147">
        <f>BZ19+COGS!BZ100</f>
        <v>24.434411382536378</v>
      </c>
      <c r="CA29" s="147">
        <f>CA19+COGS!CA100</f>
        <v>24.434411382536378</v>
      </c>
    </row>
    <row r="30" spans="3:79" outlineLevel="2">
      <c r="D30" t="s">
        <v>35</v>
      </c>
      <c r="H30" s="147"/>
      <c r="I30" s="147"/>
      <c r="J30" s="147"/>
      <c r="K30" s="147"/>
      <c r="L30" s="147"/>
      <c r="M30" s="147">
        <f>M20+COGS!M101</f>
        <v>2.5</v>
      </c>
      <c r="N30" s="147">
        <f>N20+COGS!N101</f>
        <v>2.5</v>
      </c>
      <c r="O30" s="147">
        <f>O20+COGS!O101</f>
        <v>15.768465436590438</v>
      </c>
      <c r="P30" s="147">
        <f>P20+COGS!P101</f>
        <v>15.768465436590436</v>
      </c>
      <c r="Q30" s="147">
        <f>Q20+COGS!Q101</f>
        <v>15.768465436590438</v>
      </c>
      <c r="R30" s="147">
        <f>R20+COGS!R101</f>
        <v>15.768465436590439</v>
      </c>
      <c r="S30" s="147">
        <f>S20+COGS!S101</f>
        <v>15.768465436590436</v>
      </c>
      <c r="T30" s="147">
        <f>T20+COGS!T101</f>
        <v>15.768465436590439</v>
      </c>
      <c r="U30" s="147">
        <f>U20+COGS!U101</f>
        <v>15.768465436590438</v>
      </c>
      <c r="V30" s="147">
        <f>V20+COGS!V101</f>
        <v>15.768465436590438</v>
      </c>
      <c r="W30" s="147">
        <f>W20+COGS!W101</f>
        <v>15.768465436590439</v>
      </c>
      <c r="X30" s="147">
        <f>X20+COGS!X101</f>
        <v>15.768465436590439</v>
      </c>
      <c r="Y30" s="147">
        <f>Y20+COGS!Y101</f>
        <v>15.768465436590438</v>
      </c>
      <c r="Z30" s="147">
        <f>Z20+COGS!Z101</f>
        <v>15.768465436590438</v>
      </c>
      <c r="AA30" s="147">
        <f>AA20+COGS!AA101</f>
        <v>15.768465436590436</v>
      </c>
      <c r="AB30" s="147">
        <f>AB20+COGS!AB101</f>
        <v>15.768465436590436</v>
      </c>
      <c r="AC30" s="147">
        <f>AC20+COGS!AC101</f>
        <v>15.768465436590438</v>
      </c>
      <c r="AD30" s="147">
        <f>AD20+COGS!AD101</f>
        <v>15.768465436590436</v>
      </c>
      <c r="AE30" s="147">
        <f>AE20+COGS!AE101</f>
        <v>15.768465436590436</v>
      </c>
      <c r="AF30" s="147">
        <f>AF20+COGS!AF101</f>
        <v>15.768465436590436</v>
      </c>
      <c r="AG30" s="147">
        <f>AG20+COGS!AG101</f>
        <v>15.768465436590438</v>
      </c>
      <c r="AH30" s="147">
        <f>AH20+COGS!AH101</f>
        <v>15.768465436590436</v>
      </c>
      <c r="AI30" s="147">
        <f>AI20+COGS!AI101</f>
        <v>15.768465436590436</v>
      </c>
      <c r="AJ30" s="147">
        <f>AJ20+COGS!AJ101</f>
        <v>15.768465436590438</v>
      </c>
      <c r="AK30" s="147">
        <f>AK20+COGS!AK101</f>
        <v>15.768465436590439</v>
      </c>
      <c r="AL30" s="147">
        <f>AL20+COGS!AL101</f>
        <v>15.768465436590438</v>
      </c>
      <c r="AM30" s="147">
        <f>AM20+COGS!AM101</f>
        <v>15.768465436590439</v>
      </c>
      <c r="AN30" s="147">
        <f>AN20+COGS!AN101</f>
        <v>15.768465436590436</v>
      </c>
      <c r="AO30" s="147">
        <f>AO20+COGS!AO101</f>
        <v>15.768465436590439</v>
      </c>
      <c r="AP30" s="147">
        <f>AP20+COGS!AP101</f>
        <v>15.768465436590438</v>
      </c>
      <c r="AQ30" s="147">
        <f>AQ20+COGS!AQ101</f>
        <v>15.768465436590438</v>
      </c>
      <c r="AR30" s="147">
        <f>AR20+COGS!AR101</f>
        <v>15.768465436590436</v>
      </c>
      <c r="AS30" s="147">
        <f>AS20+COGS!AS101</f>
        <v>15.768465436590438</v>
      </c>
      <c r="AT30" s="147">
        <f>AT20+COGS!AT101</f>
        <v>15.768465436590436</v>
      </c>
      <c r="AU30" s="147">
        <f>AU20+COGS!AU101</f>
        <v>15.768465436590438</v>
      </c>
      <c r="AV30" s="147">
        <f>AV20+COGS!AV101</f>
        <v>15.768465436590436</v>
      </c>
      <c r="AW30" s="147">
        <f>AW20+COGS!AW101</f>
        <v>15.768465436590438</v>
      </c>
      <c r="AX30" s="147">
        <f>AX20+COGS!AX101</f>
        <v>15.768465436590438</v>
      </c>
      <c r="AY30" s="147">
        <f>AY20+COGS!AY101</f>
        <v>15.768465436590439</v>
      </c>
      <c r="AZ30" s="147">
        <f>AZ20+COGS!AZ101</f>
        <v>15.768465436590438</v>
      </c>
      <c r="BA30" s="147">
        <f>BA20+COGS!BA101</f>
        <v>15.768465436590438</v>
      </c>
      <c r="BB30" s="147">
        <f>BB20+COGS!BB101</f>
        <v>15.768465436590436</v>
      </c>
      <c r="BC30" s="147">
        <f>BC20+COGS!BC101</f>
        <v>15.768465436590436</v>
      </c>
      <c r="BD30" s="147">
        <f>BD20+COGS!BD101</f>
        <v>15.768465436590436</v>
      </c>
      <c r="BE30" s="147">
        <f>BE20+COGS!BE101</f>
        <v>15.768465436590436</v>
      </c>
      <c r="BF30" s="147">
        <f>BF20+COGS!BF101</f>
        <v>15.768465436590436</v>
      </c>
      <c r="BG30" s="147">
        <f>BG20+COGS!BG101</f>
        <v>15.768465436590436</v>
      </c>
      <c r="BH30" s="147">
        <f>BH20+COGS!BH101</f>
        <v>15.768465436590436</v>
      </c>
      <c r="BI30" s="147">
        <f>BI20+COGS!BI101</f>
        <v>15.768465436590436</v>
      </c>
      <c r="BJ30" s="147">
        <f>BJ20+COGS!BJ101</f>
        <v>15.768465436590436</v>
      </c>
      <c r="BK30" s="147">
        <f>BK20+COGS!BK101</f>
        <v>15.768465436590436</v>
      </c>
      <c r="BL30" s="147">
        <f>BL20+COGS!BL101</f>
        <v>15.768465436590436</v>
      </c>
      <c r="BM30" s="147">
        <f>BM20+COGS!BM101</f>
        <v>15.768465436590436</v>
      </c>
      <c r="BN30" s="147">
        <f>BN20+COGS!BN101</f>
        <v>15.768465436590436</v>
      </c>
      <c r="BO30" s="147">
        <f>BO20+COGS!BO101</f>
        <v>15.768465436590436</v>
      </c>
      <c r="BP30" s="147">
        <f>BP20+COGS!BP101</f>
        <v>15.768465436590436</v>
      </c>
      <c r="BQ30" s="147">
        <f>BQ20+COGS!BQ101</f>
        <v>15.768465436590436</v>
      </c>
      <c r="BR30" s="147">
        <f>BR20+COGS!BR101</f>
        <v>15.768465436590436</v>
      </c>
      <c r="BS30" s="147">
        <f>BS20+COGS!BS101</f>
        <v>15.768465436590436</v>
      </c>
      <c r="BT30" s="147">
        <f>BT20+COGS!BT101</f>
        <v>15.768465436590436</v>
      </c>
      <c r="BU30" s="147">
        <f>BU20+COGS!BU101</f>
        <v>15.768465436590436</v>
      </c>
      <c r="BV30" s="147">
        <f>BV20+COGS!BV101</f>
        <v>15.768465436590436</v>
      </c>
      <c r="BW30" s="147">
        <f>BW20+COGS!BW101</f>
        <v>15.768465436590436</v>
      </c>
      <c r="BX30" s="147">
        <f>BX20+COGS!BX101</f>
        <v>15.768465436590436</v>
      </c>
      <c r="BY30" s="147">
        <f>BY20+COGS!BY101</f>
        <v>15.768465436590436</v>
      </c>
      <c r="BZ30" s="147">
        <f>BZ20+COGS!BZ101</f>
        <v>15.768465436590436</v>
      </c>
      <c r="CA30" s="147">
        <f>CA20+COGS!CA101</f>
        <v>15.768465436590436</v>
      </c>
    </row>
    <row r="31" spans="3:79" outlineLevel="2">
      <c r="D31" t="s">
        <v>115</v>
      </c>
      <c r="H31" s="147"/>
      <c r="I31" s="147"/>
      <c r="J31" s="147"/>
      <c r="K31" s="147"/>
      <c r="L31" s="147"/>
      <c r="M31" s="147">
        <f>M21+COGS!M102</f>
        <v>1.5</v>
      </c>
      <c r="N31" s="147">
        <f>N21+COGS!N102</f>
        <v>1.5</v>
      </c>
      <c r="O31" s="147">
        <f>O21+COGS!O102</f>
        <v>1.5</v>
      </c>
      <c r="P31" s="147">
        <f>P21+COGS!P102</f>
        <v>1.5</v>
      </c>
      <c r="Q31" s="147">
        <f>Q21+COGS!Q102</f>
        <v>1.5</v>
      </c>
      <c r="R31" s="147">
        <f>R21+COGS!R102</f>
        <v>1.5</v>
      </c>
      <c r="S31" s="147">
        <f>S21+COGS!S102</f>
        <v>15.644141112266112</v>
      </c>
      <c r="T31" s="147">
        <f>T21+COGS!T102</f>
        <v>15.644141112266112</v>
      </c>
      <c r="U31" s="147">
        <f>U21+COGS!U102</f>
        <v>15.64414111226611</v>
      </c>
      <c r="V31" s="147">
        <f>V21+COGS!V102</f>
        <v>15.644141112266109</v>
      </c>
      <c r="W31" s="147">
        <f>W21+COGS!W102</f>
        <v>15.644141112266109</v>
      </c>
      <c r="X31" s="147">
        <f>X21+COGS!X102</f>
        <v>15.644141112266109</v>
      </c>
      <c r="Y31" s="147">
        <f>Y21+COGS!Y102</f>
        <v>15.644141112266112</v>
      </c>
      <c r="Z31" s="147">
        <f>Z21+COGS!Z102</f>
        <v>15.644141112266112</v>
      </c>
      <c r="AA31" s="147">
        <f>AA21+COGS!AA102</f>
        <v>15.644141112266114</v>
      </c>
      <c r="AB31" s="147">
        <f>AB21+COGS!AB102</f>
        <v>15.644141112266112</v>
      </c>
      <c r="AC31" s="147">
        <f>AC21+COGS!AC102</f>
        <v>15.64414111226611</v>
      </c>
      <c r="AD31" s="147">
        <f>AD21+COGS!AD102</f>
        <v>15.64414111226611</v>
      </c>
      <c r="AE31" s="147">
        <f>AE21+COGS!AE102</f>
        <v>15.64414111226611</v>
      </c>
      <c r="AF31" s="147">
        <f>AF21+COGS!AF102</f>
        <v>15.64414111226611</v>
      </c>
      <c r="AG31" s="147">
        <f>AG21+COGS!AG102</f>
        <v>15.644141112266112</v>
      </c>
      <c r="AH31" s="147">
        <f>AH21+COGS!AH102</f>
        <v>15.644141112266112</v>
      </c>
      <c r="AI31" s="147">
        <f>AI21+COGS!AI102</f>
        <v>15.644141112266112</v>
      </c>
      <c r="AJ31" s="147">
        <f>AJ21+COGS!AJ102</f>
        <v>15.644141112266112</v>
      </c>
      <c r="AK31" s="147">
        <f>AK21+COGS!AK102</f>
        <v>15.644141112266112</v>
      </c>
      <c r="AL31" s="147">
        <f>AL21+COGS!AL102</f>
        <v>15.64414111226611</v>
      </c>
      <c r="AM31" s="147">
        <f>AM21+COGS!AM102</f>
        <v>15.64414111226611</v>
      </c>
      <c r="AN31" s="147">
        <f>AN21+COGS!AN102</f>
        <v>15.64414111226611</v>
      </c>
      <c r="AO31" s="147">
        <f>AO21+COGS!AO102</f>
        <v>15.64414111226611</v>
      </c>
      <c r="AP31" s="147">
        <f>AP21+COGS!AP102</f>
        <v>15.64414111226611</v>
      </c>
      <c r="AQ31" s="147">
        <f>AQ21+COGS!AQ102</f>
        <v>15.644141112266109</v>
      </c>
      <c r="AR31" s="147">
        <f>AR21+COGS!AR102</f>
        <v>15.644141112266109</v>
      </c>
      <c r="AS31" s="147">
        <f>AS21+COGS!AS102</f>
        <v>15.644141112266109</v>
      </c>
      <c r="AT31" s="147">
        <f>AT21+COGS!AT102</f>
        <v>15.644141112266109</v>
      </c>
      <c r="AU31" s="147">
        <f>AU21+COGS!AU102</f>
        <v>15.644141112266109</v>
      </c>
      <c r="AV31" s="147">
        <f>AV21+COGS!AV102</f>
        <v>15.644141112266109</v>
      </c>
      <c r="AW31" s="147">
        <f>AW21+COGS!AW102</f>
        <v>15.644141112266109</v>
      </c>
      <c r="AX31" s="147">
        <f>AX21+COGS!AX102</f>
        <v>15.644141112266109</v>
      </c>
      <c r="AY31" s="147">
        <f>AY21+COGS!AY102</f>
        <v>15.644141112266109</v>
      </c>
      <c r="AZ31" s="147">
        <f>AZ21+COGS!AZ102</f>
        <v>15.644141112266109</v>
      </c>
      <c r="BA31" s="147">
        <f>BA21+COGS!BA102</f>
        <v>15.644141112266109</v>
      </c>
      <c r="BB31" s="147">
        <f>BB21+COGS!BB102</f>
        <v>15.644141112266109</v>
      </c>
      <c r="BC31" s="147">
        <f>BC21+COGS!BC102</f>
        <v>15.644141112266109</v>
      </c>
      <c r="BD31" s="147">
        <f>BD21+COGS!BD102</f>
        <v>15.644141112266109</v>
      </c>
      <c r="BE31" s="147">
        <f>BE21+COGS!BE102</f>
        <v>15.644141112266109</v>
      </c>
      <c r="BF31" s="147">
        <f>BF21+COGS!BF102</f>
        <v>15.644141112266109</v>
      </c>
      <c r="BG31" s="147">
        <f>BG21+COGS!BG102</f>
        <v>15.644141112266109</v>
      </c>
      <c r="BH31" s="147">
        <f>BH21+COGS!BH102</f>
        <v>15.644141112266109</v>
      </c>
      <c r="BI31" s="147">
        <f>BI21+COGS!BI102</f>
        <v>15.644141112266109</v>
      </c>
      <c r="BJ31" s="147">
        <f>BJ21+COGS!BJ102</f>
        <v>15.644141112266109</v>
      </c>
      <c r="BK31" s="147">
        <f>BK21+COGS!BK102</f>
        <v>15.644141112266109</v>
      </c>
      <c r="BL31" s="147">
        <f>BL21+COGS!BL102</f>
        <v>15.644141112266109</v>
      </c>
      <c r="BM31" s="147">
        <f>BM21+COGS!BM102</f>
        <v>15.644141112266109</v>
      </c>
      <c r="BN31" s="147">
        <f>BN21+COGS!BN102</f>
        <v>15.644141112266109</v>
      </c>
      <c r="BO31" s="147">
        <f>BO21+COGS!BO102</f>
        <v>15.644141112266109</v>
      </c>
      <c r="BP31" s="147">
        <f>BP21+COGS!BP102</f>
        <v>15.644141112266109</v>
      </c>
      <c r="BQ31" s="147">
        <f>BQ21+COGS!BQ102</f>
        <v>15.644141112266109</v>
      </c>
      <c r="BR31" s="147">
        <f>BR21+COGS!BR102</f>
        <v>15.644141112266109</v>
      </c>
      <c r="BS31" s="147">
        <f>BS21+COGS!BS102</f>
        <v>15.644141112266109</v>
      </c>
      <c r="BT31" s="147">
        <f>BT21+COGS!BT102</f>
        <v>15.644141112266109</v>
      </c>
      <c r="BU31" s="147">
        <f>BU21+COGS!BU102</f>
        <v>15.644141112266109</v>
      </c>
      <c r="BV31" s="147">
        <f>BV21+COGS!BV102</f>
        <v>15.644141112266109</v>
      </c>
      <c r="BW31" s="147">
        <f>BW21+COGS!BW102</f>
        <v>15.644141112266109</v>
      </c>
      <c r="BX31" s="147">
        <f>BX21+COGS!BX102</f>
        <v>15.644141112266109</v>
      </c>
      <c r="BY31" s="147">
        <f>BY21+COGS!BY102</f>
        <v>15.644141112266109</v>
      </c>
      <c r="BZ31" s="147">
        <f>BZ21+COGS!BZ102</f>
        <v>15.644141112266109</v>
      </c>
      <c r="CA31" s="147">
        <f>CA21+COGS!CA102</f>
        <v>15.644141112266109</v>
      </c>
    </row>
    <row r="32" spans="3:79" outlineLevel="1"/>
    <row r="33" spans="2:79" outlineLevel="1" collapsed="1">
      <c r="C33" s="7" t="s">
        <v>222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</row>
    <row r="34" spans="2:79" s="149" customFormat="1" ht="13.8" hidden="1" outlineLevel="3">
      <c r="D34" s="92" t="str">
        <f>D27&amp;" Gross Margin"</f>
        <v>Orange Gross Margin</v>
      </c>
      <c r="E34" s="150"/>
      <c r="H34" s="151"/>
      <c r="I34" s="151"/>
      <c r="J34" s="151"/>
      <c r="K34" s="151"/>
      <c r="L34" s="151"/>
      <c r="M34" s="152">
        <f t="shared" ref="M34:AR34" si="16">M17/M27</f>
        <v>1</v>
      </c>
      <c r="N34" s="152">
        <f t="shared" si="16"/>
        <v>1</v>
      </c>
      <c r="O34" s="152">
        <f t="shared" si="16"/>
        <v>0.11885897117429019</v>
      </c>
      <c r="P34" s="152">
        <f t="shared" si="16"/>
        <v>0.11885897117429019</v>
      </c>
      <c r="Q34" s="152">
        <f t="shared" si="16"/>
        <v>0.11885897117429019</v>
      </c>
      <c r="R34" s="152">
        <f t="shared" si="16"/>
        <v>0.11885897117429021</v>
      </c>
      <c r="S34" s="152">
        <f t="shared" si="16"/>
        <v>0.11885897117429019</v>
      </c>
      <c r="T34" s="152">
        <f t="shared" si="16"/>
        <v>0.11885897117429021</v>
      </c>
      <c r="U34" s="152">
        <f t="shared" si="16"/>
        <v>0.11885897117429021</v>
      </c>
      <c r="V34" s="152">
        <f t="shared" si="16"/>
        <v>0.11885897117429019</v>
      </c>
      <c r="W34" s="152">
        <f t="shared" si="16"/>
        <v>0.11885897117429021</v>
      </c>
      <c r="X34" s="152">
        <f t="shared" si="16"/>
        <v>0.11885897117429019</v>
      </c>
      <c r="Y34" s="152">
        <f t="shared" si="16"/>
        <v>0.11885897117429019</v>
      </c>
      <c r="Z34" s="152">
        <f t="shared" si="16"/>
        <v>0.11885897117429021</v>
      </c>
      <c r="AA34" s="152">
        <f t="shared" si="16"/>
        <v>0.11885897117429021</v>
      </c>
      <c r="AB34" s="152">
        <f t="shared" si="16"/>
        <v>0.11885897117429021</v>
      </c>
      <c r="AC34" s="152">
        <f t="shared" si="16"/>
        <v>0.11885897117429019</v>
      </c>
      <c r="AD34" s="152">
        <f t="shared" si="16"/>
        <v>0.11885897117429021</v>
      </c>
      <c r="AE34" s="152">
        <f t="shared" si="16"/>
        <v>0.11885897117429021</v>
      </c>
      <c r="AF34" s="152">
        <f t="shared" si="16"/>
        <v>0.11885897117429021</v>
      </c>
      <c r="AG34" s="152">
        <f t="shared" si="16"/>
        <v>0.11885897117429021</v>
      </c>
      <c r="AH34" s="152">
        <f t="shared" si="16"/>
        <v>0.11885897117429019</v>
      </c>
      <c r="AI34" s="152">
        <f t="shared" si="16"/>
        <v>0.11885897117429021</v>
      </c>
      <c r="AJ34" s="152">
        <f t="shared" si="16"/>
        <v>0.11885897117429021</v>
      </c>
      <c r="AK34" s="152">
        <f t="shared" si="16"/>
        <v>0.11885897117429021</v>
      </c>
      <c r="AL34" s="152">
        <f t="shared" si="16"/>
        <v>0.11885897117429021</v>
      </c>
      <c r="AM34" s="152">
        <f t="shared" si="16"/>
        <v>0.11885897117429021</v>
      </c>
      <c r="AN34" s="152">
        <f t="shared" si="16"/>
        <v>0.11885897117429019</v>
      </c>
      <c r="AO34" s="152">
        <f t="shared" si="16"/>
        <v>0.11885897117429021</v>
      </c>
      <c r="AP34" s="152">
        <f t="shared" si="16"/>
        <v>0.11885897117429021</v>
      </c>
      <c r="AQ34" s="152">
        <f t="shared" si="16"/>
        <v>0.11885897117429021</v>
      </c>
      <c r="AR34" s="152">
        <f t="shared" si="16"/>
        <v>0.11885897117429021</v>
      </c>
      <c r="AS34" s="152">
        <f t="shared" ref="AS34:CA34" si="17">AS17/AS27</f>
        <v>0.11885897117429019</v>
      </c>
      <c r="AT34" s="152">
        <f t="shared" si="17"/>
        <v>0.11885897117429019</v>
      </c>
      <c r="AU34" s="152">
        <f t="shared" si="17"/>
        <v>0.11885897117429023</v>
      </c>
      <c r="AV34" s="152">
        <f t="shared" si="17"/>
        <v>0.11885897117429021</v>
      </c>
      <c r="AW34" s="152">
        <f t="shared" si="17"/>
        <v>0.11885897117429019</v>
      </c>
      <c r="AX34" s="152">
        <f t="shared" si="17"/>
        <v>0.11885897117429019</v>
      </c>
      <c r="AY34" s="152">
        <f t="shared" si="17"/>
        <v>0.11885897117429019</v>
      </c>
      <c r="AZ34" s="152">
        <f t="shared" si="17"/>
        <v>0.11885897117429021</v>
      </c>
      <c r="BA34" s="152">
        <f t="shared" si="17"/>
        <v>0.11885897117429021</v>
      </c>
      <c r="BB34" s="152">
        <f t="shared" si="17"/>
        <v>0.11885897117429021</v>
      </c>
      <c r="BC34" s="152">
        <f t="shared" si="17"/>
        <v>0.11885897117429021</v>
      </c>
      <c r="BD34" s="152">
        <f t="shared" si="17"/>
        <v>0.11885897117429021</v>
      </c>
      <c r="BE34" s="152">
        <f t="shared" si="17"/>
        <v>0.11885897117429021</v>
      </c>
      <c r="BF34" s="152">
        <f t="shared" si="17"/>
        <v>0.11885897117429021</v>
      </c>
      <c r="BG34" s="152">
        <f t="shared" si="17"/>
        <v>0.11885897117429021</v>
      </c>
      <c r="BH34" s="152">
        <f t="shared" si="17"/>
        <v>0.11885897117429021</v>
      </c>
      <c r="BI34" s="152">
        <f t="shared" si="17"/>
        <v>0.11885897117429021</v>
      </c>
      <c r="BJ34" s="152">
        <f t="shared" si="17"/>
        <v>0.11885897117429021</v>
      </c>
      <c r="BK34" s="152">
        <f t="shared" si="17"/>
        <v>0.11885897117429021</v>
      </c>
      <c r="BL34" s="152">
        <f t="shared" si="17"/>
        <v>0.11885897117429021</v>
      </c>
      <c r="BM34" s="152">
        <f t="shared" si="17"/>
        <v>0.11885897117429021</v>
      </c>
      <c r="BN34" s="152">
        <f t="shared" si="17"/>
        <v>0.11885897117429021</v>
      </c>
      <c r="BO34" s="152">
        <f t="shared" si="17"/>
        <v>0.11885897117429021</v>
      </c>
      <c r="BP34" s="152">
        <f t="shared" si="17"/>
        <v>0.11885897117429021</v>
      </c>
      <c r="BQ34" s="152">
        <f t="shared" si="17"/>
        <v>0.11885897117429021</v>
      </c>
      <c r="BR34" s="152">
        <f t="shared" si="17"/>
        <v>0.11885897117429021</v>
      </c>
      <c r="BS34" s="152">
        <f t="shared" si="17"/>
        <v>0.11885897117429021</v>
      </c>
      <c r="BT34" s="152">
        <f t="shared" si="17"/>
        <v>0.11885897117429021</v>
      </c>
      <c r="BU34" s="152">
        <f t="shared" si="17"/>
        <v>0.11885897117429021</v>
      </c>
      <c r="BV34" s="152">
        <f t="shared" si="17"/>
        <v>0.11885897117429021</v>
      </c>
      <c r="BW34" s="152">
        <f t="shared" si="17"/>
        <v>0.11885897117429021</v>
      </c>
      <c r="BX34" s="152">
        <f t="shared" si="17"/>
        <v>0.11885897117429021</v>
      </c>
      <c r="BY34" s="152">
        <f t="shared" si="17"/>
        <v>0.11885897117429021</v>
      </c>
      <c r="BZ34" s="152">
        <f t="shared" si="17"/>
        <v>0.11885897117429021</v>
      </c>
      <c r="CA34" s="152">
        <f t="shared" si="17"/>
        <v>0.11885897117429021</v>
      </c>
    </row>
    <row r="35" spans="2:79" s="149" customFormat="1" ht="13.8" hidden="1" outlineLevel="3">
      <c r="D35" s="92" t="str">
        <f t="shared" ref="D35:D38" si="18">D28&amp;" Gross Margin"</f>
        <v>Apple Gross Margin</v>
      </c>
      <c r="E35" s="150"/>
      <c r="H35" s="151"/>
      <c r="I35" s="151"/>
      <c r="J35" s="151"/>
      <c r="K35" s="151"/>
      <c r="L35" s="151"/>
      <c r="M35" s="152">
        <f t="shared" ref="M35:AR35" si="19">M18/M28</f>
        <v>1</v>
      </c>
      <c r="N35" s="152">
        <f t="shared" si="19"/>
        <v>1</v>
      </c>
      <c r="O35" s="152">
        <f t="shared" si="19"/>
        <v>0.16593915914902191</v>
      </c>
      <c r="P35" s="152">
        <f t="shared" si="19"/>
        <v>0.16593915914902191</v>
      </c>
      <c r="Q35" s="152">
        <f t="shared" si="19"/>
        <v>0.16593915914902191</v>
      </c>
      <c r="R35" s="152">
        <f t="shared" si="19"/>
        <v>0.16593915914902191</v>
      </c>
      <c r="S35" s="152">
        <f t="shared" si="19"/>
        <v>0.16593915914902191</v>
      </c>
      <c r="T35" s="152">
        <f t="shared" si="19"/>
        <v>0.16593915914902191</v>
      </c>
      <c r="U35" s="152">
        <f t="shared" si="19"/>
        <v>0.16593915914902191</v>
      </c>
      <c r="V35" s="152">
        <f t="shared" si="19"/>
        <v>0.16593915914902194</v>
      </c>
      <c r="W35" s="152">
        <f t="shared" si="19"/>
        <v>0.16593915914902191</v>
      </c>
      <c r="X35" s="152">
        <f t="shared" si="19"/>
        <v>0.16593915914902194</v>
      </c>
      <c r="Y35" s="152">
        <f t="shared" si="19"/>
        <v>0.16593915914902191</v>
      </c>
      <c r="Z35" s="152">
        <f t="shared" si="19"/>
        <v>0.16593915914902191</v>
      </c>
      <c r="AA35" s="152">
        <f t="shared" si="19"/>
        <v>0.16593915914902194</v>
      </c>
      <c r="AB35" s="152">
        <f t="shared" si="19"/>
        <v>0.16593915914902191</v>
      </c>
      <c r="AC35" s="152">
        <f t="shared" si="19"/>
        <v>0.16593915914902191</v>
      </c>
      <c r="AD35" s="152">
        <f t="shared" si="19"/>
        <v>0.16593915914902191</v>
      </c>
      <c r="AE35" s="152">
        <f t="shared" si="19"/>
        <v>0.16593915914902191</v>
      </c>
      <c r="AF35" s="152">
        <f t="shared" si="19"/>
        <v>0.16593915914902191</v>
      </c>
      <c r="AG35" s="152">
        <f t="shared" si="19"/>
        <v>0.16593915914902191</v>
      </c>
      <c r="AH35" s="152">
        <f t="shared" si="19"/>
        <v>0.16593915914902194</v>
      </c>
      <c r="AI35" s="152">
        <f t="shared" si="19"/>
        <v>0.16593915914902191</v>
      </c>
      <c r="AJ35" s="152">
        <f t="shared" si="19"/>
        <v>0.16593915914902191</v>
      </c>
      <c r="AK35" s="152">
        <f t="shared" si="19"/>
        <v>0.16593915914902191</v>
      </c>
      <c r="AL35" s="152">
        <f t="shared" si="19"/>
        <v>0.16593915914902191</v>
      </c>
      <c r="AM35" s="152">
        <f t="shared" si="19"/>
        <v>0.16593915914902191</v>
      </c>
      <c r="AN35" s="152">
        <f t="shared" si="19"/>
        <v>0.16593915914902191</v>
      </c>
      <c r="AO35" s="152">
        <f t="shared" si="19"/>
        <v>0.16593915914902191</v>
      </c>
      <c r="AP35" s="152">
        <f t="shared" si="19"/>
        <v>0.16593915914902191</v>
      </c>
      <c r="AQ35" s="152">
        <f t="shared" si="19"/>
        <v>0.16593915914902191</v>
      </c>
      <c r="AR35" s="152">
        <f t="shared" si="19"/>
        <v>0.16593915914902191</v>
      </c>
      <c r="AS35" s="152">
        <f t="shared" ref="AS35:CA35" si="20">AS18/AS28</f>
        <v>0.16593915914902191</v>
      </c>
      <c r="AT35" s="152">
        <f t="shared" si="20"/>
        <v>0.16593915914902191</v>
      </c>
      <c r="AU35" s="152">
        <f t="shared" si="20"/>
        <v>0.16593915914902191</v>
      </c>
      <c r="AV35" s="152">
        <f t="shared" si="20"/>
        <v>0.16593915914902191</v>
      </c>
      <c r="AW35" s="152">
        <f t="shared" si="20"/>
        <v>0.16593915914902191</v>
      </c>
      <c r="AX35" s="152">
        <f t="shared" si="20"/>
        <v>0.16593915914902191</v>
      </c>
      <c r="AY35" s="152">
        <f t="shared" si="20"/>
        <v>0.16593915914902191</v>
      </c>
      <c r="AZ35" s="152">
        <f t="shared" si="20"/>
        <v>0.16593915914902191</v>
      </c>
      <c r="BA35" s="152">
        <f t="shared" si="20"/>
        <v>0.16593915914902191</v>
      </c>
      <c r="BB35" s="152">
        <f t="shared" si="20"/>
        <v>0.16593915914902191</v>
      </c>
      <c r="BC35" s="152">
        <f t="shared" si="20"/>
        <v>0.16593915914902191</v>
      </c>
      <c r="BD35" s="152">
        <f t="shared" si="20"/>
        <v>0.16593915914902191</v>
      </c>
      <c r="BE35" s="152">
        <f t="shared" si="20"/>
        <v>0.16593915914902191</v>
      </c>
      <c r="BF35" s="152">
        <f t="shared" si="20"/>
        <v>0.16593915914902191</v>
      </c>
      <c r="BG35" s="152">
        <f t="shared" si="20"/>
        <v>0.16593915914902191</v>
      </c>
      <c r="BH35" s="152">
        <f t="shared" si="20"/>
        <v>0.16593915914902191</v>
      </c>
      <c r="BI35" s="152">
        <f t="shared" si="20"/>
        <v>0.16593915914902191</v>
      </c>
      <c r="BJ35" s="152">
        <f t="shared" si="20"/>
        <v>0.16593915914902191</v>
      </c>
      <c r="BK35" s="152">
        <f t="shared" si="20"/>
        <v>0.16593915914902191</v>
      </c>
      <c r="BL35" s="152">
        <f t="shared" si="20"/>
        <v>0.16593915914902191</v>
      </c>
      <c r="BM35" s="152">
        <f t="shared" si="20"/>
        <v>0.16593915914902191</v>
      </c>
      <c r="BN35" s="152">
        <f t="shared" si="20"/>
        <v>0.16593915914902191</v>
      </c>
      <c r="BO35" s="152">
        <f t="shared" si="20"/>
        <v>0.16593915914902191</v>
      </c>
      <c r="BP35" s="152">
        <f t="shared" si="20"/>
        <v>0.16593915914902191</v>
      </c>
      <c r="BQ35" s="152">
        <f t="shared" si="20"/>
        <v>0.16593915914902191</v>
      </c>
      <c r="BR35" s="152">
        <f t="shared" si="20"/>
        <v>0.16593915914902191</v>
      </c>
      <c r="BS35" s="152">
        <f t="shared" si="20"/>
        <v>0.16593915914902191</v>
      </c>
      <c r="BT35" s="152">
        <f t="shared" si="20"/>
        <v>0.16593915914902191</v>
      </c>
      <c r="BU35" s="152">
        <f t="shared" si="20"/>
        <v>0.16593915914902191</v>
      </c>
      <c r="BV35" s="152">
        <f t="shared" si="20"/>
        <v>0.16593915914902191</v>
      </c>
      <c r="BW35" s="152">
        <f t="shared" si="20"/>
        <v>0.16593915914902191</v>
      </c>
      <c r="BX35" s="152">
        <f t="shared" si="20"/>
        <v>0.16593915914902191</v>
      </c>
      <c r="BY35" s="152">
        <f t="shared" si="20"/>
        <v>0.16593915914902191</v>
      </c>
      <c r="BZ35" s="152">
        <f t="shared" si="20"/>
        <v>0.16593915914902191</v>
      </c>
      <c r="CA35" s="152">
        <f t="shared" si="20"/>
        <v>0.16593915914902191</v>
      </c>
    </row>
    <row r="36" spans="2:79" s="149" customFormat="1" ht="13.8" hidden="1" outlineLevel="3">
      <c r="D36" s="92" t="str">
        <f t="shared" si="18"/>
        <v>Pineapple Gross Margin</v>
      </c>
      <c r="E36" s="150"/>
      <c r="H36" s="151"/>
      <c r="I36" s="151"/>
      <c r="J36" s="151"/>
      <c r="K36" s="151"/>
      <c r="L36" s="151"/>
      <c r="M36" s="152">
        <f t="shared" ref="M36:AR36" si="21">M19/M29</f>
        <v>1</v>
      </c>
      <c r="N36" s="152">
        <f t="shared" si="21"/>
        <v>1</v>
      </c>
      <c r="O36" s="152">
        <f t="shared" si="21"/>
        <v>0.1023147216792292</v>
      </c>
      <c r="P36" s="152">
        <f t="shared" si="21"/>
        <v>0.10231472167922923</v>
      </c>
      <c r="Q36" s="152">
        <f t="shared" si="21"/>
        <v>0.1023147216792292</v>
      </c>
      <c r="R36" s="152">
        <f t="shared" si="21"/>
        <v>0.10231472167922923</v>
      </c>
      <c r="S36" s="152">
        <f t="shared" si="21"/>
        <v>0.10231472167922923</v>
      </c>
      <c r="T36" s="152">
        <f t="shared" si="21"/>
        <v>0.10231472167922923</v>
      </c>
      <c r="U36" s="152">
        <f t="shared" si="21"/>
        <v>0.10231472167922923</v>
      </c>
      <c r="V36" s="152">
        <f t="shared" si="21"/>
        <v>0.10231472167922923</v>
      </c>
      <c r="W36" s="152">
        <f t="shared" si="21"/>
        <v>0.10231472167922923</v>
      </c>
      <c r="X36" s="152">
        <f t="shared" si="21"/>
        <v>0.10231472167922923</v>
      </c>
      <c r="Y36" s="152">
        <f t="shared" si="21"/>
        <v>0.10231472167922923</v>
      </c>
      <c r="Z36" s="152">
        <f t="shared" si="21"/>
        <v>0.10231472167922923</v>
      </c>
      <c r="AA36" s="152">
        <f t="shared" si="21"/>
        <v>0.1023147216792292</v>
      </c>
      <c r="AB36" s="152">
        <f t="shared" si="21"/>
        <v>0.10231472167922923</v>
      </c>
      <c r="AC36" s="152">
        <f t="shared" si="21"/>
        <v>0.10231472167922923</v>
      </c>
      <c r="AD36" s="152">
        <f t="shared" si="21"/>
        <v>0.1023147216792292</v>
      </c>
      <c r="AE36" s="152">
        <f t="shared" si="21"/>
        <v>0.1023147216792292</v>
      </c>
      <c r="AF36" s="152">
        <f t="shared" si="21"/>
        <v>0.1023147216792292</v>
      </c>
      <c r="AG36" s="152">
        <f t="shared" si="21"/>
        <v>0.10231472167922923</v>
      </c>
      <c r="AH36" s="152">
        <f t="shared" si="21"/>
        <v>0.10231472167922923</v>
      </c>
      <c r="AI36" s="152">
        <f t="shared" si="21"/>
        <v>0.10231472167922923</v>
      </c>
      <c r="AJ36" s="152">
        <f t="shared" si="21"/>
        <v>0.10231472167922923</v>
      </c>
      <c r="AK36" s="152">
        <f t="shared" si="21"/>
        <v>0.10231472167922923</v>
      </c>
      <c r="AL36" s="152">
        <f t="shared" si="21"/>
        <v>0.1023147216792292</v>
      </c>
      <c r="AM36" s="152">
        <f t="shared" si="21"/>
        <v>0.1023147216792292</v>
      </c>
      <c r="AN36" s="152">
        <f t="shared" si="21"/>
        <v>0.10231472167922923</v>
      </c>
      <c r="AO36" s="152">
        <f t="shared" si="21"/>
        <v>0.10231472167922923</v>
      </c>
      <c r="AP36" s="152">
        <f t="shared" si="21"/>
        <v>0.10231472167922923</v>
      </c>
      <c r="AQ36" s="152">
        <f t="shared" si="21"/>
        <v>0.1023147216792292</v>
      </c>
      <c r="AR36" s="152">
        <f t="shared" si="21"/>
        <v>0.10231472167922923</v>
      </c>
      <c r="AS36" s="152">
        <f t="shared" ref="AS36:CA36" si="22">AS19/AS29</f>
        <v>0.10231472167922923</v>
      </c>
      <c r="AT36" s="152">
        <f t="shared" si="22"/>
        <v>0.10231472167922923</v>
      </c>
      <c r="AU36" s="152">
        <f t="shared" si="22"/>
        <v>0.10231472167922923</v>
      </c>
      <c r="AV36" s="152">
        <f t="shared" si="22"/>
        <v>0.10231472167922923</v>
      </c>
      <c r="AW36" s="152">
        <f t="shared" si="22"/>
        <v>0.10231472167922923</v>
      </c>
      <c r="AX36" s="152">
        <f t="shared" si="22"/>
        <v>0.1023147216792292</v>
      </c>
      <c r="AY36" s="152">
        <f t="shared" si="22"/>
        <v>0.10231472167922923</v>
      </c>
      <c r="AZ36" s="152">
        <f t="shared" si="22"/>
        <v>0.10231472167922923</v>
      </c>
      <c r="BA36" s="152">
        <f t="shared" si="22"/>
        <v>0.1023147216792292</v>
      </c>
      <c r="BB36" s="152">
        <f t="shared" si="22"/>
        <v>0.10231472167922923</v>
      </c>
      <c r="BC36" s="152">
        <f t="shared" si="22"/>
        <v>0.10231472167922923</v>
      </c>
      <c r="BD36" s="152">
        <f t="shared" si="22"/>
        <v>0.10231472167922923</v>
      </c>
      <c r="BE36" s="152">
        <f t="shared" si="22"/>
        <v>0.10231472167922923</v>
      </c>
      <c r="BF36" s="152">
        <f t="shared" si="22"/>
        <v>0.10231472167922923</v>
      </c>
      <c r="BG36" s="152">
        <f t="shared" si="22"/>
        <v>0.10231472167922923</v>
      </c>
      <c r="BH36" s="152">
        <f t="shared" si="22"/>
        <v>0.10231472167922923</v>
      </c>
      <c r="BI36" s="152">
        <f t="shared" si="22"/>
        <v>0.10231472167922923</v>
      </c>
      <c r="BJ36" s="152">
        <f t="shared" si="22"/>
        <v>0.10231472167922923</v>
      </c>
      <c r="BK36" s="152">
        <f t="shared" si="22"/>
        <v>0.10231472167922923</v>
      </c>
      <c r="BL36" s="152">
        <f t="shared" si="22"/>
        <v>0.10231472167922923</v>
      </c>
      <c r="BM36" s="152">
        <f t="shared" si="22"/>
        <v>0.10231472167922923</v>
      </c>
      <c r="BN36" s="152">
        <f t="shared" si="22"/>
        <v>0.10231472167922923</v>
      </c>
      <c r="BO36" s="152">
        <f t="shared" si="22"/>
        <v>0.10231472167922923</v>
      </c>
      <c r="BP36" s="152">
        <f t="shared" si="22"/>
        <v>0.10231472167922923</v>
      </c>
      <c r="BQ36" s="152">
        <f t="shared" si="22"/>
        <v>0.10231472167922923</v>
      </c>
      <c r="BR36" s="152">
        <f t="shared" si="22"/>
        <v>0.10231472167922923</v>
      </c>
      <c r="BS36" s="152">
        <f t="shared" si="22"/>
        <v>0.10231472167922923</v>
      </c>
      <c r="BT36" s="152">
        <f t="shared" si="22"/>
        <v>0.10231472167922923</v>
      </c>
      <c r="BU36" s="152">
        <f t="shared" si="22"/>
        <v>0.10231472167922923</v>
      </c>
      <c r="BV36" s="152">
        <f t="shared" si="22"/>
        <v>0.10231472167922923</v>
      </c>
      <c r="BW36" s="152">
        <f t="shared" si="22"/>
        <v>0.10231472167922923</v>
      </c>
      <c r="BX36" s="152">
        <f t="shared" si="22"/>
        <v>0.10231472167922923</v>
      </c>
      <c r="BY36" s="152">
        <f t="shared" si="22"/>
        <v>0.10231472167922923</v>
      </c>
      <c r="BZ36" s="152">
        <f t="shared" si="22"/>
        <v>0.10231472167922923</v>
      </c>
      <c r="CA36" s="152">
        <f t="shared" si="22"/>
        <v>0.10231472167922923</v>
      </c>
    </row>
    <row r="37" spans="2:79" s="149" customFormat="1" ht="13.8" hidden="1" outlineLevel="3">
      <c r="D37" s="92" t="str">
        <f t="shared" si="18"/>
        <v>Cranberry Gross Margin</v>
      </c>
      <c r="E37" s="150"/>
      <c r="H37" s="151"/>
      <c r="I37" s="151"/>
      <c r="J37" s="151"/>
      <c r="K37" s="151"/>
      <c r="L37" s="151"/>
      <c r="M37" s="152">
        <f t="shared" ref="M37:AR37" si="23">M20/M30</f>
        <v>1</v>
      </c>
      <c r="N37" s="152">
        <f t="shared" si="23"/>
        <v>1</v>
      </c>
      <c r="O37" s="152">
        <f t="shared" si="23"/>
        <v>0.15854428004127755</v>
      </c>
      <c r="P37" s="152">
        <f t="shared" si="23"/>
        <v>0.15854428004127755</v>
      </c>
      <c r="Q37" s="152">
        <f t="shared" si="23"/>
        <v>0.15854428004127755</v>
      </c>
      <c r="R37" s="152">
        <f t="shared" si="23"/>
        <v>0.15854428004127752</v>
      </c>
      <c r="S37" s="152">
        <f t="shared" si="23"/>
        <v>0.15854428004127755</v>
      </c>
      <c r="T37" s="152">
        <f t="shared" si="23"/>
        <v>0.15854428004127752</v>
      </c>
      <c r="U37" s="152">
        <f t="shared" si="23"/>
        <v>0.15854428004127755</v>
      </c>
      <c r="V37" s="152">
        <f t="shared" si="23"/>
        <v>0.15854428004127755</v>
      </c>
      <c r="W37" s="152">
        <f t="shared" si="23"/>
        <v>0.15854428004127752</v>
      </c>
      <c r="X37" s="152">
        <f t="shared" si="23"/>
        <v>0.15854428004127752</v>
      </c>
      <c r="Y37" s="152">
        <f t="shared" si="23"/>
        <v>0.15854428004127755</v>
      </c>
      <c r="Z37" s="152">
        <f t="shared" si="23"/>
        <v>0.15854428004127755</v>
      </c>
      <c r="AA37" s="152">
        <f t="shared" si="23"/>
        <v>0.15854428004127755</v>
      </c>
      <c r="AB37" s="152">
        <f t="shared" si="23"/>
        <v>0.15854428004127755</v>
      </c>
      <c r="AC37" s="152">
        <f t="shared" si="23"/>
        <v>0.15854428004127755</v>
      </c>
      <c r="AD37" s="152">
        <f t="shared" si="23"/>
        <v>0.15854428004127755</v>
      </c>
      <c r="AE37" s="152">
        <f t="shared" si="23"/>
        <v>0.15854428004127755</v>
      </c>
      <c r="AF37" s="152">
        <f t="shared" si="23"/>
        <v>0.15854428004127755</v>
      </c>
      <c r="AG37" s="152">
        <f t="shared" si="23"/>
        <v>0.15854428004127755</v>
      </c>
      <c r="AH37" s="152">
        <f t="shared" si="23"/>
        <v>0.15854428004127755</v>
      </c>
      <c r="AI37" s="152">
        <f t="shared" si="23"/>
        <v>0.15854428004127755</v>
      </c>
      <c r="AJ37" s="152">
        <f t="shared" si="23"/>
        <v>0.15854428004127755</v>
      </c>
      <c r="AK37" s="152">
        <f t="shared" si="23"/>
        <v>0.15854428004127752</v>
      </c>
      <c r="AL37" s="152">
        <f t="shared" si="23"/>
        <v>0.15854428004127755</v>
      </c>
      <c r="AM37" s="152">
        <f t="shared" si="23"/>
        <v>0.15854428004127752</v>
      </c>
      <c r="AN37" s="152">
        <f t="shared" si="23"/>
        <v>0.15854428004127755</v>
      </c>
      <c r="AO37" s="152">
        <f t="shared" si="23"/>
        <v>0.15854428004127752</v>
      </c>
      <c r="AP37" s="152">
        <f t="shared" si="23"/>
        <v>0.15854428004127755</v>
      </c>
      <c r="AQ37" s="152">
        <f t="shared" si="23"/>
        <v>0.15854428004127755</v>
      </c>
      <c r="AR37" s="152">
        <f t="shared" si="23"/>
        <v>0.15854428004127755</v>
      </c>
      <c r="AS37" s="152">
        <f t="shared" ref="AS37:CA37" si="24">AS20/AS30</f>
        <v>0.15854428004127755</v>
      </c>
      <c r="AT37" s="152">
        <f t="shared" si="24"/>
        <v>0.15854428004127755</v>
      </c>
      <c r="AU37" s="152">
        <f t="shared" si="24"/>
        <v>0.15854428004127755</v>
      </c>
      <c r="AV37" s="152">
        <f t="shared" si="24"/>
        <v>0.15854428004127755</v>
      </c>
      <c r="AW37" s="152">
        <f t="shared" si="24"/>
        <v>0.15854428004127755</v>
      </c>
      <c r="AX37" s="152">
        <f t="shared" si="24"/>
        <v>0.15854428004127755</v>
      </c>
      <c r="AY37" s="152">
        <f t="shared" si="24"/>
        <v>0.15854428004127752</v>
      </c>
      <c r="AZ37" s="152">
        <f t="shared" si="24"/>
        <v>0.15854428004127755</v>
      </c>
      <c r="BA37" s="152">
        <f t="shared" si="24"/>
        <v>0.15854428004127755</v>
      </c>
      <c r="BB37" s="152">
        <f t="shared" si="24"/>
        <v>0.15854428004127755</v>
      </c>
      <c r="BC37" s="152">
        <f t="shared" si="24"/>
        <v>0.15854428004127755</v>
      </c>
      <c r="BD37" s="152">
        <f t="shared" si="24"/>
        <v>0.15854428004127755</v>
      </c>
      <c r="BE37" s="152">
        <f t="shared" si="24"/>
        <v>0.15854428004127755</v>
      </c>
      <c r="BF37" s="152">
        <f t="shared" si="24"/>
        <v>0.15854428004127755</v>
      </c>
      <c r="BG37" s="152">
        <f t="shared" si="24"/>
        <v>0.15854428004127755</v>
      </c>
      <c r="BH37" s="152">
        <f t="shared" si="24"/>
        <v>0.15854428004127755</v>
      </c>
      <c r="BI37" s="152">
        <f t="shared" si="24"/>
        <v>0.15854428004127755</v>
      </c>
      <c r="BJ37" s="152">
        <f t="shared" si="24"/>
        <v>0.15854428004127755</v>
      </c>
      <c r="BK37" s="152">
        <f t="shared" si="24"/>
        <v>0.15854428004127755</v>
      </c>
      <c r="BL37" s="152">
        <f t="shared" si="24"/>
        <v>0.15854428004127755</v>
      </c>
      <c r="BM37" s="152">
        <f t="shared" si="24"/>
        <v>0.15854428004127755</v>
      </c>
      <c r="BN37" s="152">
        <f t="shared" si="24"/>
        <v>0.15854428004127755</v>
      </c>
      <c r="BO37" s="152">
        <f t="shared" si="24"/>
        <v>0.15854428004127755</v>
      </c>
      <c r="BP37" s="152">
        <f t="shared" si="24"/>
        <v>0.15854428004127755</v>
      </c>
      <c r="BQ37" s="152">
        <f t="shared" si="24"/>
        <v>0.15854428004127755</v>
      </c>
      <c r="BR37" s="152">
        <f t="shared" si="24"/>
        <v>0.15854428004127755</v>
      </c>
      <c r="BS37" s="152">
        <f t="shared" si="24"/>
        <v>0.15854428004127755</v>
      </c>
      <c r="BT37" s="152">
        <f t="shared" si="24"/>
        <v>0.15854428004127755</v>
      </c>
      <c r="BU37" s="152">
        <f t="shared" si="24"/>
        <v>0.15854428004127755</v>
      </c>
      <c r="BV37" s="152">
        <f t="shared" si="24"/>
        <v>0.15854428004127755</v>
      </c>
      <c r="BW37" s="152">
        <f t="shared" si="24"/>
        <v>0.15854428004127755</v>
      </c>
      <c r="BX37" s="152">
        <f t="shared" si="24"/>
        <v>0.15854428004127755</v>
      </c>
      <c r="BY37" s="152">
        <f t="shared" si="24"/>
        <v>0.15854428004127755</v>
      </c>
      <c r="BZ37" s="152">
        <f t="shared" si="24"/>
        <v>0.15854428004127755</v>
      </c>
      <c r="CA37" s="152">
        <f t="shared" si="24"/>
        <v>0.15854428004127755</v>
      </c>
    </row>
    <row r="38" spans="2:79" s="149" customFormat="1" ht="13.8" hidden="1" outlineLevel="3">
      <c r="D38" s="92" t="str">
        <f t="shared" si="18"/>
        <v>Other Gross Margin</v>
      </c>
      <c r="E38" s="150"/>
      <c r="H38" s="151"/>
      <c r="I38" s="151"/>
      <c r="J38" s="151"/>
      <c r="K38" s="151"/>
      <c r="L38" s="151"/>
      <c r="M38" s="152">
        <f t="shared" ref="M38:AR38" si="25">M21/M31</f>
        <v>1</v>
      </c>
      <c r="N38" s="152">
        <f t="shared" si="25"/>
        <v>1</v>
      </c>
      <c r="O38" s="152">
        <f t="shared" si="25"/>
        <v>1</v>
      </c>
      <c r="P38" s="152">
        <f t="shared" si="25"/>
        <v>1</v>
      </c>
      <c r="Q38" s="152">
        <f t="shared" si="25"/>
        <v>1</v>
      </c>
      <c r="R38" s="152">
        <f t="shared" si="25"/>
        <v>1</v>
      </c>
      <c r="S38" s="152">
        <f t="shared" si="25"/>
        <v>9.5882540897300778E-2</v>
      </c>
      <c r="T38" s="152">
        <f t="shared" si="25"/>
        <v>9.5882540897300778E-2</v>
      </c>
      <c r="U38" s="152">
        <f t="shared" si="25"/>
        <v>9.5882540897300791E-2</v>
      </c>
      <c r="V38" s="152">
        <f t="shared" si="25"/>
        <v>9.5882540897300805E-2</v>
      </c>
      <c r="W38" s="152">
        <f t="shared" si="25"/>
        <v>9.5882540897300805E-2</v>
      </c>
      <c r="X38" s="152">
        <f t="shared" si="25"/>
        <v>9.5882540897300805E-2</v>
      </c>
      <c r="Y38" s="152">
        <f t="shared" si="25"/>
        <v>9.5882540897300778E-2</v>
      </c>
      <c r="Z38" s="152">
        <f t="shared" si="25"/>
        <v>9.5882540897300778E-2</v>
      </c>
      <c r="AA38" s="152">
        <f t="shared" si="25"/>
        <v>9.5882540897300764E-2</v>
      </c>
      <c r="AB38" s="152">
        <f t="shared" si="25"/>
        <v>9.5882540897300778E-2</v>
      </c>
      <c r="AC38" s="152">
        <f t="shared" si="25"/>
        <v>9.5882540897300791E-2</v>
      </c>
      <c r="AD38" s="152">
        <f t="shared" si="25"/>
        <v>9.5882540897300791E-2</v>
      </c>
      <c r="AE38" s="152">
        <f t="shared" si="25"/>
        <v>9.5882540897300791E-2</v>
      </c>
      <c r="AF38" s="152">
        <f t="shared" si="25"/>
        <v>9.5882540897300791E-2</v>
      </c>
      <c r="AG38" s="152">
        <f t="shared" si="25"/>
        <v>9.5882540897300778E-2</v>
      </c>
      <c r="AH38" s="152">
        <f t="shared" si="25"/>
        <v>9.5882540897300778E-2</v>
      </c>
      <c r="AI38" s="152">
        <f t="shared" si="25"/>
        <v>9.5882540897300778E-2</v>
      </c>
      <c r="AJ38" s="152">
        <f t="shared" si="25"/>
        <v>9.5882540897300778E-2</v>
      </c>
      <c r="AK38" s="152">
        <f t="shared" si="25"/>
        <v>9.5882540897300778E-2</v>
      </c>
      <c r="AL38" s="152">
        <f t="shared" si="25"/>
        <v>9.5882540897300791E-2</v>
      </c>
      <c r="AM38" s="152">
        <f t="shared" si="25"/>
        <v>9.5882540897300791E-2</v>
      </c>
      <c r="AN38" s="152">
        <f t="shared" si="25"/>
        <v>9.5882540897300791E-2</v>
      </c>
      <c r="AO38" s="152">
        <f t="shared" si="25"/>
        <v>9.5882540897300791E-2</v>
      </c>
      <c r="AP38" s="152">
        <f t="shared" si="25"/>
        <v>9.5882540897300791E-2</v>
      </c>
      <c r="AQ38" s="152">
        <f t="shared" si="25"/>
        <v>9.5882540897300805E-2</v>
      </c>
      <c r="AR38" s="152">
        <f t="shared" si="25"/>
        <v>9.5882540897300805E-2</v>
      </c>
      <c r="AS38" s="152">
        <f t="shared" ref="AS38:CA38" si="26">AS21/AS31</f>
        <v>9.5882540897300805E-2</v>
      </c>
      <c r="AT38" s="152">
        <f t="shared" si="26"/>
        <v>9.5882540897300805E-2</v>
      </c>
      <c r="AU38" s="152">
        <f t="shared" si="26"/>
        <v>9.5882540897300805E-2</v>
      </c>
      <c r="AV38" s="152">
        <f t="shared" si="26"/>
        <v>9.5882540897300805E-2</v>
      </c>
      <c r="AW38" s="152">
        <f t="shared" si="26"/>
        <v>9.5882540897300805E-2</v>
      </c>
      <c r="AX38" s="152">
        <f t="shared" si="26"/>
        <v>9.5882540897300805E-2</v>
      </c>
      <c r="AY38" s="152">
        <f t="shared" si="26"/>
        <v>9.5882540897300805E-2</v>
      </c>
      <c r="AZ38" s="152">
        <f t="shared" si="26"/>
        <v>9.5882540897300805E-2</v>
      </c>
      <c r="BA38" s="152">
        <f t="shared" si="26"/>
        <v>9.5882540897300805E-2</v>
      </c>
      <c r="BB38" s="152">
        <f t="shared" si="26"/>
        <v>9.5882540897300805E-2</v>
      </c>
      <c r="BC38" s="152">
        <f t="shared" si="26"/>
        <v>9.5882540897300805E-2</v>
      </c>
      <c r="BD38" s="152">
        <f t="shared" si="26"/>
        <v>9.5882540897300805E-2</v>
      </c>
      <c r="BE38" s="152">
        <f t="shared" si="26"/>
        <v>9.5882540897300805E-2</v>
      </c>
      <c r="BF38" s="152">
        <f t="shared" si="26"/>
        <v>9.5882540897300805E-2</v>
      </c>
      <c r="BG38" s="152">
        <f t="shared" si="26"/>
        <v>9.5882540897300805E-2</v>
      </c>
      <c r="BH38" s="152">
        <f t="shared" si="26"/>
        <v>9.5882540897300805E-2</v>
      </c>
      <c r="BI38" s="152">
        <f t="shared" si="26"/>
        <v>9.5882540897300805E-2</v>
      </c>
      <c r="BJ38" s="152">
        <f t="shared" si="26"/>
        <v>9.5882540897300805E-2</v>
      </c>
      <c r="BK38" s="152">
        <f t="shared" si="26"/>
        <v>9.5882540897300805E-2</v>
      </c>
      <c r="BL38" s="152">
        <f t="shared" si="26"/>
        <v>9.5882540897300805E-2</v>
      </c>
      <c r="BM38" s="152">
        <f t="shared" si="26"/>
        <v>9.5882540897300805E-2</v>
      </c>
      <c r="BN38" s="152">
        <f t="shared" si="26"/>
        <v>9.5882540897300805E-2</v>
      </c>
      <c r="BO38" s="152">
        <f t="shared" si="26"/>
        <v>9.5882540897300805E-2</v>
      </c>
      <c r="BP38" s="152">
        <f t="shared" si="26"/>
        <v>9.5882540897300805E-2</v>
      </c>
      <c r="BQ38" s="152">
        <f t="shared" si="26"/>
        <v>9.5882540897300805E-2</v>
      </c>
      <c r="BR38" s="152">
        <f t="shared" si="26"/>
        <v>9.5882540897300805E-2</v>
      </c>
      <c r="BS38" s="152">
        <f t="shared" si="26"/>
        <v>9.5882540897300805E-2</v>
      </c>
      <c r="BT38" s="152">
        <f t="shared" si="26"/>
        <v>9.5882540897300805E-2</v>
      </c>
      <c r="BU38" s="152">
        <f t="shared" si="26"/>
        <v>9.5882540897300805E-2</v>
      </c>
      <c r="BV38" s="152">
        <f t="shared" si="26"/>
        <v>9.5882540897300805E-2</v>
      </c>
      <c r="BW38" s="152">
        <f t="shared" si="26"/>
        <v>9.5882540897300805E-2</v>
      </c>
      <c r="BX38" s="152">
        <f t="shared" si="26"/>
        <v>9.5882540897300805E-2</v>
      </c>
      <c r="BY38" s="152">
        <f t="shared" si="26"/>
        <v>9.5882540897300805E-2</v>
      </c>
      <c r="BZ38" s="152">
        <f t="shared" si="26"/>
        <v>9.5882540897300805E-2</v>
      </c>
      <c r="CA38" s="152">
        <f t="shared" si="26"/>
        <v>9.5882540897300805E-2</v>
      </c>
    </row>
    <row r="39" spans="2:79" outlineLevel="1"/>
    <row r="40" spans="2:79" outlineLevel="1">
      <c r="C40" s="7" t="s">
        <v>107</v>
      </c>
    </row>
    <row r="41" spans="2:79" outlineLevel="2">
      <c r="D41" s="67" t="s">
        <v>110</v>
      </c>
      <c r="E41" s="75"/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4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1</v>
      </c>
      <c r="V41" s="9">
        <v>0</v>
      </c>
      <c r="W41" s="9">
        <v>0</v>
      </c>
      <c r="X41" s="9">
        <v>0</v>
      </c>
      <c r="Y41" s="9">
        <v>1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1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</row>
    <row r="42" spans="2:79" s="4" customFormat="1" outlineLevel="2">
      <c r="D42" s="71" t="s">
        <v>111</v>
      </c>
      <c r="E42" s="76"/>
      <c r="H42" s="72">
        <f>H41+G42</f>
        <v>0</v>
      </c>
      <c r="I42" s="72">
        <f t="shared" ref="I42:BT42" si="27">I41+H42</f>
        <v>0</v>
      </c>
      <c r="J42" s="72">
        <f t="shared" si="27"/>
        <v>0</v>
      </c>
      <c r="K42" s="72">
        <f t="shared" si="27"/>
        <v>0</v>
      </c>
      <c r="L42" s="72">
        <f t="shared" si="27"/>
        <v>0</v>
      </c>
      <c r="M42" s="72">
        <f t="shared" si="27"/>
        <v>0</v>
      </c>
      <c r="N42" s="72">
        <f t="shared" si="27"/>
        <v>0</v>
      </c>
      <c r="O42" s="72">
        <f t="shared" si="27"/>
        <v>4</v>
      </c>
      <c r="P42" s="72">
        <f t="shared" si="27"/>
        <v>4</v>
      </c>
      <c r="Q42" s="72">
        <f t="shared" si="27"/>
        <v>4</v>
      </c>
      <c r="R42" s="72">
        <f t="shared" si="27"/>
        <v>4</v>
      </c>
      <c r="S42" s="72">
        <f t="shared" si="27"/>
        <v>4</v>
      </c>
      <c r="T42" s="72">
        <f t="shared" si="27"/>
        <v>4</v>
      </c>
      <c r="U42" s="72">
        <f t="shared" si="27"/>
        <v>5</v>
      </c>
      <c r="V42" s="72">
        <f t="shared" si="27"/>
        <v>5</v>
      </c>
      <c r="W42" s="72">
        <f t="shared" si="27"/>
        <v>5</v>
      </c>
      <c r="X42" s="72">
        <f t="shared" si="27"/>
        <v>5</v>
      </c>
      <c r="Y42" s="72">
        <f t="shared" si="27"/>
        <v>6</v>
      </c>
      <c r="Z42" s="72">
        <f t="shared" si="27"/>
        <v>6</v>
      </c>
      <c r="AA42" s="72">
        <f t="shared" si="27"/>
        <v>6</v>
      </c>
      <c r="AB42" s="72">
        <f t="shared" si="27"/>
        <v>6</v>
      </c>
      <c r="AC42" s="72">
        <f t="shared" si="27"/>
        <v>6</v>
      </c>
      <c r="AD42" s="72">
        <f t="shared" si="27"/>
        <v>6</v>
      </c>
      <c r="AE42" s="72">
        <f t="shared" si="27"/>
        <v>7</v>
      </c>
      <c r="AF42" s="72">
        <f t="shared" si="27"/>
        <v>7</v>
      </c>
      <c r="AG42" s="72">
        <f t="shared" si="27"/>
        <v>7</v>
      </c>
      <c r="AH42" s="72">
        <f t="shared" si="27"/>
        <v>7</v>
      </c>
      <c r="AI42" s="72">
        <f t="shared" si="27"/>
        <v>7</v>
      </c>
      <c r="AJ42" s="72">
        <f t="shared" si="27"/>
        <v>7</v>
      </c>
      <c r="AK42" s="72">
        <f t="shared" si="27"/>
        <v>7</v>
      </c>
      <c r="AL42" s="72">
        <f t="shared" si="27"/>
        <v>7</v>
      </c>
      <c r="AM42" s="72">
        <f t="shared" si="27"/>
        <v>7</v>
      </c>
      <c r="AN42" s="72">
        <f t="shared" si="27"/>
        <v>7</v>
      </c>
      <c r="AO42" s="72">
        <f t="shared" si="27"/>
        <v>7</v>
      </c>
      <c r="AP42" s="72">
        <f t="shared" si="27"/>
        <v>7</v>
      </c>
      <c r="AQ42" s="72">
        <f t="shared" si="27"/>
        <v>7</v>
      </c>
      <c r="AR42" s="72">
        <f t="shared" si="27"/>
        <v>7</v>
      </c>
      <c r="AS42" s="72">
        <f t="shared" si="27"/>
        <v>7</v>
      </c>
      <c r="AT42" s="72">
        <f t="shared" si="27"/>
        <v>7</v>
      </c>
      <c r="AU42" s="72">
        <f t="shared" si="27"/>
        <v>7</v>
      </c>
      <c r="AV42" s="72">
        <f t="shared" si="27"/>
        <v>7</v>
      </c>
      <c r="AW42" s="72">
        <f t="shared" si="27"/>
        <v>7</v>
      </c>
      <c r="AX42" s="72">
        <f t="shared" si="27"/>
        <v>7</v>
      </c>
      <c r="AY42" s="72">
        <f t="shared" si="27"/>
        <v>7</v>
      </c>
      <c r="AZ42" s="72">
        <f t="shared" si="27"/>
        <v>7</v>
      </c>
      <c r="BA42" s="72">
        <f t="shared" si="27"/>
        <v>7</v>
      </c>
      <c r="BB42" s="72">
        <f t="shared" si="27"/>
        <v>7</v>
      </c>
      <c r="BC42" s="72">
        <f t="shared" si="27"/>
        <v>7</v>
      </c>
      <c r="BD42" s="72">
        <f t="shared" si="27"/>
        <v>7</v>
      </c>
      <c r="BE42" s="72">
        <f t="shared" si="27"/>
        <v>7</v>
      </c>
      <c r="BF42" s="72">
        <f t="shared" si="27"/>
        <v>7</v>
      </c>
      <c r="BG42" s="72">
        <f t="shared" si="27"/>
        <v>7</v>
      </c>
      <c r="BH42" s="72">
        <f t="shared" si="27"/>
        <v>7</v>
      </c>
      <c r="BI42" s="72">
        <f t="shared" si="27"/>
        <v>7</v>
      </c>
      <c r="BJ42" s="72">
        <f t="shared" si="27"/>
        <v>7</v>
      </c>
      <c r="BK42" s="72">
        <f t="shared" si="27"/>
        <v>7</v>
      </c>
      <c r="BL42" s="72">
        <f t="shared" si="27"/>
        <v>7</v>
      </c>
      <c r="BM42" s="72">
        <f t="shared" si="27"/>
        <v>7</v>
      </c>
      <c r="BN42" s="72">
        <f t="shared" si="27"/>
        <v>7</v>
      </c>
      <c r="BO42" s="72">
        <f t="shared" si="27"/>
        <v>7</v>
      </c>
      <c r="BP42" s="72">
        <f t="shared" si="27"/>
        <v>7</v>
      </c>
      <c r="BQ42" s="72">
        <f t="shared" si="27"/>
        <v>7</v>
      </c>
      <c r="BR42" s="72">
        <f t="shared" si="27"/>
        <v>7</v>
      </c>
      <c r="BS42" s="72">
        <f t="shared" si="27"/>
        <v>7</v>
      </c>
      <c r="BT42" s="72">
        <f t="shared" si="27"/>
        <v>7</v>
      </c>
      <c r="BU42" s="72">
        <f t="shared" ref="BU42:CA42" si="28">BU41+BT42</f>
        <v>7</v>
      </c>
      <c r="BV42" s="72">
        <f t="shared" si="28"/>
        <v>7</v>
      </c>
      <c r="BW42" s="72">
        <f t="shared" si="28"/>
        <v>7</v>
      </c>
      <c r="BX42" s="72">
        <f t="shared" si="28"/>
        <v>7</v>
      </c>
      <c r="BY42" s="72">
        <f t="shared" si="28"/>
        <v>7</v>
      </c>
      <c r="BZ42" s="72">
        <f t="shared" si="28"/>
        <v>7</v>
      </c>
      <c r="CA42" s="72">
        <f t="shared" si="28"/>
        <v>7</v>
      </c>
    </row>
    <row r="43" spans="2:79" outlineLevel="2">
      <c r="D43" s="67" t="s">
        <v>99</v>
      </c>
      <c r="E43" s="75"/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2</v>
      </c>
      <c r="W43" s="9">
        <v>0</v>
      </c>
      <c r="X43" s="9">
        <v>0</v>
      </c>
      <c r="Y43" s="9">
        <v>2</v>
      </c>
      <c r="Z43" s="9">
        <v>0</v>
      </c>
      <c r="AA43" s="9">
        <v>0</v>
      </c>
      <c r="AB43" s="9">
        <v>0</v>
      </c>
      <c r="AC43" s="9">
        <v>2</v>
      </c>
      <c r="AD43" s="9">
        <v>0</v>
      </c>
      <c r="AE43" s="9">
        <v>0</v>
      </c>
      <c r="AF43" s="9">
        <v>0</v>
      </c>
      <c r="AG43" s="9">
        <v>2</v>
      </c>
      <c r="AH43" s="9">
        <v>0</v>
      </c>
      <c r="AI43" s="9">
        <v>0</v>
      </c>
      <c r="AJ43" s="9">
        <v>0</v>
      </c>
      <c r="AK43" s="9">
        <v>0</v>
      </c>
      <c r="AL43" s="9">
        <v>2</v>
      </c>
      <c r="AM43" s="9">
        <v>0</v>
      </c>
      <c r="AN43" s="9">
        <v>0</v>
      </c>
      <c r="AO43" s="9">
        <v>0</v>
      </c>
      <c r="AP43" s="9">
        <v>0</v>
      </c>
      <c r="AQ43" s="9">
        <v>4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</row>
    <row r="44" spans="2:79" s="4" customFormat="1" outlineLevel="2">
      <c r="D44" s="71" t="s">
        <v>112</v>
      </c>
      <c r="E44" s="76"/>
      <c r="H44" s="72">
        <f>H43+G44</f>
        <v>0</v>
      </c>
      <c r="I44" s="72">
        <f t="shared" ref="I44:BT44" si="29">I43+H44</f>
        <v>0</v>
      </c>
      <c r="J44" s="72">
        <f t="shared" si="29"/>
        <v>0</v>
      </c>
      <c r="K44" s="72">
        <f t="shared" si="29"/>
        <v>0</v>
      </c>
      <c r="L44" s="72">
        <f t="shared" si="29"/>
        <v>0</v>
      </c>
      <c r="M44" s="72">
        <f t="shared" si="29"/>
        <v>0</v>
      </c>
      <c r="N44" s="72">
        <f t="shared" si="29"/>
        <v>0</v>
      </c>
      <c r="O44" s="72">
        <f t="shared" si="29"/>
        <v>0</v>
      </c>
      <c r="P44" s="72">
        <f t="shared" si="29"/>
        <v>0</v>
      </c>
      <c r="Q44" s="72">
        <f t="shared" si="29"/>
        <v>0</v>
      </c>
      <c r="R44" s="72">
        <f t="shared" si="29"/>
        <v>0</v>
      </c>
      <c r="S44" s="72">
        <f t="shared" si="29"/>
        <v>0</v>
      </c>
      <c r="T44" s="72">
        <f t="shared" si="29"/>
        <v>0</v>
      </c>
      <c r="U44" s="72">
        <f t="shared" si="29"/>
        <v>0</v>
      </c>
      <c r="V44" s="72">
        <f t="shared" si="29"/>
        <v>2</v>
      </c>
      <c r="W44" s="72">
        <f t="shared" si="29"/>
        <v>2</v>
      </c>
      <c r="X44" s="72">
        <f t="shared" si="29"/>
        <v>2</v>
      </c>
      <c r="Y44" s="72">
        <f t="shared" si="29"/>
        <v>4</v>
      </c>
      <c r="Z44" s="72">
        <f t="shared" si="29"/>
        <v>4</v>
      </c>
      <c r="AA44" s="72">
        <f t="shared" si="29"/>
        <v>4</v>
      </c>
      <c r="AB44" s="72">
        <f t="shared" si="29"/>
        <v>4</v>
      </c>
      <c r="AC44" s="72">
        <f t="shared" si="29"/>
        <v>6</v>
      </c>
      <c r="AD44" s="72">
        <f t="shared" si="29"/>
        <v>6</v>
      </c>
      <c r="AE44" s="72">
        <f t="shared" si="29"/>
        <v>6</v>
      </c>
      <c r="AF44" s="72">
        <f t="shared" si="29"/>
        <v>6</v>
      </c>
      <c r="AG44" s="72">
        <f t="shared" si="29"/>
        <v>8</v>
      </c>
      <c r="AH44" s="72">
        <f t="shared" si="29"/>
        <v>8</v>
      </c>
      <c r="AI44" s="72">
        <f t="shared" si="29"/>
        <v>8</v>
      </c>
      <c r="AJ44" s="72">
        <f t="shared" si="29"/>
        <v>8</v>
      </c>
      <c r="AK44" s="72">
        <f t="shared" si="29"/>
        <v>8</v>
      </c>
      <c r="AL44" s="72">
        <f t="shared" si="29"/>
        <v>10</v>
      </c>
      <c r="AM44" s="72">
        <f t="shared" si="29"/>
        <v>10</v>
      </c>
      <c r="AN44" s="72">
        <f t="shared" si="29"/>
        <v>10</v>
      </c>
      <c r="AO44" s="72">
        <f t="shared" si="29"/>
        <v>10</v>
      </c>
      <c r="AP44" s="72">
        <f t="shared" si="29"/>
        <v>10</v>
      </c>
      <c r="AQ44" s="72">
        <f t="shared" si="29"/>
        <v>14</v>
      </c>
      <c r="AR44" s="72">
        <f t="shared" si="29"/>
        <v>14</v>
      </c>
      <c r="AS44" s="72">
        <f t="shared" si="29"/>
        <v>14</v>
      </c>
      <c r="AT44" s="72">
        <f t="shared" si="29"/>
        <v>14</v>
      </c>
      <c r="AU44" s="72">
        <f t="shared" si="29"/>
        <v>14</v>
      </c>
      <c r="AV44" s="72">
        <f t="shared" si="29"/>
        <v>14</v>
      </c>
      <c r="AW44" s="72">
        <f t="shared" si="29"/>
        <v>14</v>
      </c>
      <c r="AX44" s="72">
        <f t="shared" si="29"/>
        <v>14</v>
      </c>
      <c r="AY44" s="72">
        <f t="shared" si="29"/>
        <v>14</v>
      </c>
      <c r="AZ44" s="72">
        <f t="shared" si="29"/>
        <v>14</v>
      </c>
      <c r="BA44" s="72">
        <f t="shared" si="29"/>
        <v>14</v>
      </c>
      <c r="BB44" s="72">
        <f t="shared" si="29"/>
        <v>14</v>
      </c>
      <c r="BC44" s="72">
        <f t="shared" si="29"/>
        <v>14</v>
      </c>
      <c r="BD44" s="72">
        <f t="shared" si="29"/>
        <v>14</v>
      </c>
      <c r="BE44" s="72">
        <f t="shared" si="29"/>
        <v>14</v>
      </c>
      <c r="BF44" s="72">
        <f t="shared" si="29"/>
        <v>14</v>
      </c>
      <c r="BG44" s="72">
        <f t="shared" si="29"/>
        <v>14</v>
      </c>
      <c r="BH44" s="72">
        <f t="shared" si="29"/>
        <v>14</v>
      </c>
      <c r="BI44" s="72">
        <f t="shared" si="29"/>
        <v>14</v>
      </c>
      <c r="BJ44" s="72">
        <f t="shared" si="29"/>
        <v>14</v>
      </c>
      <c r="BK44" s="72">
        <f t="shared" si="29"/>
        <v>14</v>
      </c>
      <c r="BL44" s="72">
        <f t="shared" si="29"/>
        <v>14</v>
      </c>
      <c r="BM44" s="72">
        <f t="shared" si="29"/>
        <v>14</v>
      </c>
      <c r="BN44" s="72">
        <f t="shared" si="29"/>
        <v>14</v>
      </c>
      <c r="BO44" s="72">
        <f t="shared" si="29"/>
        <v>14</v>
      </c>
      <c r="BP44" s="72">
        <f t="shared" si="29"/>
        <v>14</v>
      </c>
      <c r="BQ44" s="72">
        <f t="shared" si="29"/>
        <v>14</v>
      </c>
      <c r="BR44" s="72">
        <f t="shared" si="29"/>
        <v>14</v>
      </c>
      <c r="BS44" s="72">
        <f t="shared" si="29"/>
        <v>14</v>
      </c>
      <c r="BT44" s="72">
        <f t="shared" si="29"/>
        <v>14</v>
      </c>
      <c r="BU44" s="72">
        <f t="shared" ref="BU44:CA44" si="30">BU43+BT44</f>
        <v>14</v>
      </c>
      <c r="BV44" s="72">
        <f t="shared" si="30"/>
        <v>14</v>
      </c>
      <c r="BW44" s="72">
        <f t="shared" si="30"/>
        <v>14</v>
      </c>
      <c r="BX44" s="72">
        <f t="shared" si="30"/>
        <v>14</v>
      </c>
      <c r="BY44" s="72">
        <f t="shared" si="30"/>
        <v>14</v>
      </c>
      <c r="BZ44" s="72">
        <f t="shared" si="30"/>
        <v>14</v>
      </c>
      <c r="CA44" s="72">
        <f t="shared" si="30"/>
        <v>14</v>
      </c>
    </row>
    <row r="45" spans="2:79" outlineLevel="2">
      <c r="D45" s="67" t="s">
        <v>34</v>
      </c>
      <c r="E45" s="75"/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2</v>
      </c>
      <c r="W45" s="9">
        <v>0</v>
      </c>
      <c r="X45" s="9">
        <v>0</v>
      </c>
      <c r="Y45" s="9">
        <v>2</v>
      </c>
      <c r="Z45" s="9">
        <v>0</v>
      </c>
      <c r="AA45" s="9">
        <v>0</v>
      </c>
      <c r="AB45" s="9">
        <v>0</v>
      </c>
      <c r="AC45" s="9">
        <v>2</v>
      </c>
      <c r="AD45" s="9">
        <v>0</v>
      </c>
      <c r="AE45" s="9">
        <v>0</v>
      </c>
      <c r="AF45" s="9">
        <v>0</v>
      </c>
      <c r="AG45" s="9">
        <v>2</v>
      </c>
      <c r="AH45" s="9">
        <v>0</v>
      </c>
      <c r="AI45" s="9">
        <v>0</v>
      </c>
      <c r="AJ45" s="9">
        <v>0</v>
      </c>
      <c r="AK45" s="9">
        <v>0</v>
      </c>
      <c r="AL45" s="9">
        <v>2</v>
      </c>
      <c r="AM45" s="9">
        <v>0</v>
      </c>
      <c r="AN45" s="9">
        <v>0</v>
      </c>
      <c r="AO45" s="9">
        <v>0</v>
      </c>
      <c r="AP45" s="9">
        <v>0</v>
      </c>
      <c r="AQ45" s="9">
        <v>3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</row>
    <row r="46" spans="2:79" s="4" customFormat="1" outlineLevel="2">
      <c r="D46" s="71" t="s">
        <v>113</v>
      </c>
      <c r="E46" s="76"/>
      <c r="H46" s="72">
        <f>H45+G46</f>
        <v>0</v>
      </c>
      <c r="I46" s="72">
        <f t="shared" ref="I46:BT46" si="31">I45+H46</f>
        <v>0</v>
      </c>
      <c r="J46" s="72">
        <f t="shared" si="31"/>
        <v>0</v>
      </c>
      <c r="K46" s="72">
        <f t="shared" si="31"/>
        <v>0</v>
      </c>
      <c r="L46" s="72">
        <f t="shared" si="31"/>
        <v>0</v>
      </c>
      <c r="M46" s="72">
        <f t="shared" si="31"/>
        <v>0</v>
      </c>
      <c r="N46" s="72">
        <f t="shared" si="31"/>
        <v>0</v>
      </c>
      <c r="O46" s="72">
        <f t="shared" si="31"/>
        <v>0</v>
      </c>
      <c r="P46" s="72">
        <f t="shared" si="31"/>
        <v>0</v>
      </c>
      <c r="Q46" s="72">
        <f t="shared" si="31"/>
        <v>0</v>
      </c>
      <c r="R46" s="72">
        <f t="shared" si="31"/>
        <v>0</v>
      </c>
      <c r="S46" s="72">
        <f t="shared" si="31"/>
        <v>0</v>
      </c>
      <c r="T46" s="72">
        <f t="shared" si="31"/>
        <v>0</v>
      </c>
      <c r="U46" s="72">
        <f t="shared" si="31"/>
        <v>0</v>
      </c>
      <c r="V46" s="72">
        <f t="shared" si="31"/>
        <v>2</v>
      </c>
      <c r="W46" s="72">
        <f t="shared" si="31"/>
        <v>2</v>
      </c>
      <c r="X46" s="72">
        <f t="shared" si="31"/>
        <v>2</v>
      </c>
      <c r="Y46" s="72">
        <f t="shared" si="31"/>
        <v>4</v>
      </c>
      <c r="Z46" s="72">
        <f t="shared" si="31"/>
        <v>4</v>
      </c>
      <c r="AA46" s="72">
        <f t="shared" si="31"/>
        <v>4</v>
      </c>
      <c r="AB46" s="72">
        <f t="shared" si="31"/>
        <v>4</v>
      </c>
      <c r="AC46" s="72">
        <f t="shared" si="31"/>
        <v>6</v>
      </c>
      <c r="AD46" s="72">
        <f t="shared" si="31"/>
        <v>6</v>
      </c>
      <c r="AE46" s="72">
        <f t="shared" si="31"/>
        <v>6</v>
      </c>
      <c r="AF46" s="72">
        <f t="shared" si="31"/>
        <v>6</v>
      </c>
      <c r="AG46" s="72">
        <f t="shared" si="31"/>
        <v>8</v>
      </c>
      <c r="AH46" s="72">
        <f t="shared" si="31"/>
        <v>8</v>
      </c>
      <c r="AI46" s="72">
        <f t="shared" si="31"/>
        <v>8</v>
      </c>
      <c r="AJ46" s="72">
        <f t="shared" si="31"/>
        <v>8</v>
      </c>
      <c r="AK46" s="72">
        <f t="shared" si="31"/>
        <v>8</v>
      </c>
      <c r="AL46" s="72">
        <f t="shared" si="31"/>
        <v>10</v>
      </c>
      <c r="AM46" s="72">
        <f t="shared" si="31"/>
        <v>10</v>
      </c>
      <c r="AN46" s="72">
        <f t="shared" si="31"/>
        <v>10</v>
      </c>
      <c r="AO46" s="72">
        <f t="shared" si="31"/>
        <v>10</v>
      </c>
      <c r="AP46" s="72">
        <f t="shared" si="31"/>
        <v>10</v>
      </c>
      <c r="AQ46" s="72">
        <f t="shared" si="31"/>
        <v>13</v>
      </c>
      <c r="AR46" s="72">
        <f t="shared" si="31"/>
        <v>13</v>
      </c>
      <c r="AS46" s="72">
        <f t="shared" si="31"/>
        <v>13</v>
      </c>
      <c r="AT46" s="72">
        <f t="shared" si="31"/>
        <v>13</v>
      </c>
      <c r="AU46" s="72">
        <f t="shared" si="31"/>
        <v>13</v>
      </c>
      <c r="AV46" s="72">
        <f t="shared" si="31"/>
        <v>13</v>
      </c>
      <c r="AW46" s="72">
        <f t="shared" si="31"/>
        <v>13</v>
      </c>
      <c r="AX46" s="72">
        <f t="shared" si="31"/>
        <v>13</v>
      </c>
      <c r="AY46" s="72">
        <f t="shared" si="31"/>
        <v>13</v>
      </c>
      <c r="AZ46" s="72">
        <f t="shared" si="31"/>
        <v>13</v>
      </c>
      <c r="BA46" s="72">
        <f t="shared" si="31"/>
        <v>13</v>
      </c>
      <c r="BB46" s="72">
        <f t="shared" si="31"/>
        <v>13</v>
      </c>
      <c r="BC46" s="72">
        <f t="shared" si="31"/>
        <v>13</v>
      </c>
      <c r="BD46" s="72">
        <f t="shared" si="31"/>
        <v>13</v>
      </c>
      <c r="BE46" s="72">
        <f t="shared" si="31"/>
        <v>13</v>
      </c>
      <c r="BF46" s="72">
        <f t="shared" si="31"/>
        <v>13</v>
      </c>
      <c r="BG46" s="72">
        <f t="shared" si="31"/>
        <v>13</v>
      </c>
      <c r="BH46" s="72">
        <f t="shared" si="31"/>
        <v>13</v>
      </c>
      <c r="BI46" s="72">
        <f t="shared" si="31"/>
        <v>13</v>
      </c>
      <c r="BJ46" s="72">
        <f t="shared" si="31"/>
        <v>13</v>
      </c>
      <c r="BK46" s="72">
        <f t="shared" si="31"/>
        <v>13</v>
      </c>
      <c r="BL46" s="72">
        <f t="shared" si="31"/>
        <v>13</v>
      </c>
      <c r="BM46" s="72">
        <f t="shared" si="31"/>
        <v>13</v>
      </c>
      <c r="BN46" s="72">
        <f t="shared" si="31"/>
        <v>13</v>
      </c>
      <c r="BO46" s="72">
        <f t="shared" si="31"/>
        <v>13</v>
      </c>
      <c r="BP46" s="72">
        <f t="shared" si="31"/>
        <v>13</v>
      </c>
      <c r="BQ46" s="72">
        <f t="shared" si="31"/>
        <v>13</v>
      </c>
      <c r="BR46" s="72">
        <f t="shared" si="31"/>
        <v>13</v>
      </c>
      <c r="BS46" s="72">
        <f t="shared" si="31"/>
        <v>13</v>
      </c>
      <c r="BT46" s="72">
        <f t="shared" si="31"/>
        <v>13</v>
      </c>
      <c r="BU46" s="72">
        <f t="shared" ref="BU46:CA46" si="32">BU45+BT46</f>
        <v>13</v>
      </c>
      <c r="BV46" s="72">
        <f t="shared" si="32"/>
        <v>13</v>
      </c>
      <c r="BW46" s="72">
        <f t="shared" si="32"/>
        <v>13</v>
      </c>
      <c r="BX46" s="72">
        <f t="shared" si="32"/>
        <v>13</v>
      </c>
      <c r="BY46" s="72">
        <f t="shared" si="32"/>
        <v>13</v>
      </c>
      <c r="BZ46" s="72">
        <f t="shared" si="32"/>
        <v>13</v>
      </c>
      <c r="CA46" s="72">
        <f t="shared" si="32"/>
        <v>13</v>
      </c>
    </row>
    <row r="47" spans="2:79" outlineLevel="1"/>
    <row r="48" spans="2:79" outlineLevel="1">
      <c r="B48" s="27"/>
      <c r="C48" s="7" t="s">
        <v>116</v>
      </c>
      <c r="E48"/>
      <c r="G48" s="72"/>
      <c r="H48" s="72"/>
    </row>
    <row r="49" spans="3:79" outlineLevel="2">
      <c r="D49" s="67" t="s">
        <v>114</v>
      </c>
      <c r="E49" s="26"/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1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>
        <v>0</v>
      </c>
      <c r="AC49" s="9">
        <v>0</v>
      </c>
      <c r="AD49" s="9">
        <v>1</v>
      </c>
      <c r="AE49" s="9">
        <v>0</v>
      </c>
      <c r="AF49" s="9">
        <v>0</v>
      </c>
      <c r="AG49" s="9">
        <v>0</v>
      </c>
      <c r="AH49" s="9">
        <v>1</v>
      </c>
      <c r="AI49" s="9">
        <v>0</v>
      </c>
      <c r="AJ49" s="9">
        <v>0</v>
      </c>
      <c r="AK49" s="9">
        <v>0</v>
      </c>
      <c r="AL49" s="9">
        <v>2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</row>
    <row r="50" spans="3:79" s="4" customFormat="1" outlineLevel="2">
      <c r="D50" s="4" t="s">
        <v>36</v>
      </c>
      <c r="G50" s="148"/>
      <c r="H50" s="72">
        <f>H49+G50</f>
        <v>0</v>
      </c>
      <c r="I50" s="72">
        <f t="shared" ref="I50:BT50" si="33">I49+H50</f>
        <v>0</v>
      </c>
      <c r="J50" s="72">
        <f t="shared" si="33"/>
        <v>0</v>
      </c>
      <c r="K50" s="72">
        <f t="shared" si="33"/>
        <v>0</v>
      </c>
      <c r="L50" s="72">
        <f t="shared" si="33"/>
        <v>0</v>
      </c>
      <c r="M50" s="72">
        <f t="shared" si="33"/>
        <v>0</v>
      </c>
      <c r="N50" s="72">
        <f t="shared" si="33"/>
        <v>0</v>
      </c>
      <c r="O50" s="72">
        <f t="shared" si="33"/>
        <v>0</v>
      </c>
      <c r="P50" s="72">
        <f t="shared" si="33"/>
        <v>0</v>
      </c>
      <c r="Q50" s="72">
        <f t="shared" si="33"/>
        <v>0</v>
      </c>
      <c r="R50" s="72">
        <f t="shared" si="33"/>
        <v>0</v>
      </c>
      <c r="S50" s="72">
        <f t="shared" si="33"/>
        <v>1</v>
      </c>
      <c r="T50" s="72">
        <f t="shared" si="33"/>
        <v>1</v>
      </c>
      <c r="U50" s="72">
        <f t="shared" si="33"/>
        <v>1</v>
      </c>
      <c r="V50" s="72">
        <f t="shared" si="33"/>
        <v>1</v>
      </c>
      <c r="W50" s="72">
        <f t="shared" si="33"/>
        <v>1</v>
      </c>
      <c r="X50" s="72">
        <f t="shared" si="33"/>
        <v>1</v>
      </c>
      <c r="Y50" s="72">
        <f t="shared" si="33"/>
        <v>1</v>
      </c>
      <c r="Z50" s="72">
        <f t="shared" si="33"/>
        <v>1</v>
      </c>
      <c r="AA50" s="72">
        <f t="shared" si="33"/>
        <v>2</v>
      </c>
      <c r="AB50" s="72">
        <f t="shared" si="33"/>
        <v>2</v>
      </c>
      <c r="AC50" s="72">
        <f t="shared" si="33"/>
        <v>2</v>
      </c>
      <c r="AD50" s="72">
        <f t="shared" si="33"/>
        <v>3</v>
      </c>
      <c r="AE50" s="72">
        <f t="shared" si="33"/>
        <v>3</v>
      </c>
      <c r="AF50" s="72">
        <f t="shared" si="33"/>
        <v>3</v>
      </c>
      <c r="AG50" s="72">
        <f t="shared" si="33"/>
        <v>3</v>
      </c>
      <c r="AH50" s="72">
        <f t="shared" si="33"/>
        <v>4</v>
      </c>
      <c r="AI50" s="72">
        <f t="shared" si="33"/>
        <v>4</v>
      </c>
      <c r="AJ50" s="72">
        <f t="shared" si="33"/>
        <v>4</v>
      </c>
      <c r="AK50" s="72">
        <f t="shared" si="33"/>
        <v>4</v>
      </c>
      <c r="AL50" s="72">
        <f t="shared" si="33"/>
        <v>6</v>
      </c>
      <c r="AM50" s="72">
        <f t="shared" si="33"/>
        <v>6</v>
      </c>
      <c r="AN50" s="72">
        <f t="shared" si="33"/>
        <v>6</v>
      </c>
      <c r="AO50" s="72">
        <f t="shared" si="33"/>
        <v>6</v>
      </c>
      <c r="AP50" s="72">
        <f t="shared" si="33"/>
        <v>6</v>
      </c>
      <c r="AQ50" s="72">
        <f t="shared" si="33"/>
        <v>6</v>
      </c>
      <c r="AR50" s="72">
        <f t="shared" si="33"/>
        <v>6</v>
      </c>
      <c r="AS50" s="72">
        <f t="shared" si="33"/>
        <v>6</v>
      </c>
      <c r="AT50" s="72">
        <f t="shared" si="33"/>
        <v>6</v>
      </c>
      <c r="AU50" s="72">
        <f t="shared" si="33"/>
        <v>6</v>
      </c>
      <c r="AV50" s="72">
        <f t="shared" si="33"/>
        <v>6</v>
      </c>
      <c r="AW50" s="72">
        <f t="shared" si="33"/>
        <v>6</v>
      </c>
      <c r="AX50" s="72">
        <f t="shared" si="33"/>
        <v>6</v>
      </c>
      <c r="AY50" s="72">
        <f t="shared" si="33"/>
        <v>6</v>
      </c>
      <c r="AZ50" s="72">
        <f t="shared" si="33"/>
        <v>6</v>
      </c>
      <c r="BA50" s="72">
        <f t="shared" si="33"/>
        <v>6</v>
      </c>
      <c r="BB50" s="72">
        <f t="shared" si="33"/>
        <v>6</v>
      </c>
      <c r="BC50" s="72">
        <f t="shared" si="33"/>
        <v>6</v>
      </c>
      <c r="BD50" s="72">
        <f t="shared" si="33"/>
        <v>6</v>
      </c>
      <c r="BE50" s="72">
        <f t="shared" si="33"/>
        <v>6</v>
      </c>
      <c r="BF50" s="72">
        <f t="shared" si="33"/>
        <v>6</v>
      </c>
      <c r="BG50" s="72">
        <f t="shared" si="33"/>
        <v>6</v>
      </c>
      <c r="BH50" s="72">
        <f t="shared" si="33"/>
        <v>6</v>
      </c>
      <c r="BI50" s="72">
        <f t="shared" si="33"/>
        <v>6</v>
      </c>
      <c r="BJ50" s="72">
        <f t="shared" si="33"/>
        <v>6</v>
      </c>
      <c r="BK50" s="72">
        <f t="shared" si="33"/>
        <v>6</v>
      </c>
      <c r="BL50" s="72">
        <f t="shared" si="33"/>
        <v>6</v>
      </c>
      <c r="BM50" s="72">
        <f t="shared" si="33"/>
        <v>6</v>
      </c>
      <c r="BN50" s="72">
        <f t="shared" si="33"/>
        <v>6</v>
      </c>
      <c r="BO50" s="72">
        <f t="shared" si="33"/>
        <v>6</v>
      </c>
      <c r="BP50" s="72">
        <f t="shared" si="33"/>
        <v>6</v>
      </c>
      <c r="BQ50" s="72">
        <f t="shared" si="33"/>
        <v>6</v>
      </c>
      <c r="BR50" s="72">
        <f t="shared" si="33"/>
        <v>6</v>
      </c>
      <c r="BS50" s="72">
        <f t="shared" si="33"/>
        <v>6</v>
      </c>
      <c r="BT50" s="72">
        <f t="shared" si="33"/>
        <v>6</v>
      </c>
      <c r="BU50" s="72">
        <f t="shared" ref="BU50:CA50" si="34">BU49+BT50</f>
        <v>6</v>
      </c>
      <c r="BV50" s="72">
        <f t="shared" si="34"/>
        <v>6</v>
      </c>
      <c r="BW50" s="72">
        <f t="shared" si="34"/>
        <v>6</v>
      </c>
      <c r="BX50" s="72">
        <f t="shared" si="34"/>
        <v>6</v>
      </c>
      <c r="BY50" s="72">
        <f t="shared" si="34"/>
        <v>6</v>
      </c>
      <c r="BZ50" s="72">
        <f t="shared" si="34"/>
        <v>6</v>
      </c>
      <c r="CA50" s="72">
        <f t="shared" si="34"/>
        <v>6</v>
      </c>
    </row>
    <row r="51" spans="3:79" outlineLevel="1">
      <c r="E5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</row>
    <row r="52" spans="3:79" outlineLevel="1" collapsed="1">
      <c r="C52" s="7" t="s">
        <v>108</v>
      </c>
    </row>
    <row r="53" spans="3:79" hidden="1" outlineLevel="2">
      <c r="D53" t="s">
        <v>31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</row>
    <row r="54" spans="3:79" hidden="1" outlineLevel="2">
      <c r="D54" s="67" t="s">
        <v>25</v>
      </c>
      <c r="E54" s="75"/>
      <c r="H54" s="25">
        <v>0.14000000000000001</v>
      </c>
      <c r="I54" s="25">
        <v>0.14000000000000001</v>
      </c>
      <c r="J54" s="25">
        <v>0.14000000000000001</v>
      </c>
      <c r="K54" s="25">
        <v>0.14000000000000001</v>
      </c>
      <c r="L54" s="25">
        <v>0.14000000000000001</v>
      </c>
      <c r="M54" s="25">
        <v>0.14000000000000001</v>
      </c>
      <c r="N54" s="25">
        <v>0.14000000000000001</v>
      </c>
      <c r="O54" s="25">
        <v>0.14000000000000001</v>
      </c>
      <c r="P54" s="25">
        <v>0.14000000000000001</v>
      </c>
      <c r="Q54" s="25">
        <v>0.14000000000000001</v>
      </c>
      <c r="R54" s="25">
        <v>0.14000000000000001</v>
      </c>
      <c r="S54" s="25">
        <v>0.14000000000000001</v>
      </c>
      <c r="T54" s="25">
        <v>0.14000000000000001</v>
      </c>
      <c r="U54" s="25">
        <v>0.14000000000000001</v>
      </c>
      <c r="V54" s="25">
        <v>0.14000000000000001</v>
      </c>
      <c r="W54" s="25">
        <v>0.14000000000000001</v>
      </c>
      <c r="X54" s="25">
        <v>0.14000000000000001</v>
      </c>
      <c r="Y54" s="25">
        <v>0.14000000000000001</v>
      </c>
      <c r="Z54" s="25">
        <v>0.14000000000000001</v>
      </c>
      <c r="AA54" s="25">
        <v>0.14000000000000001</v>
      </c>
      <c r="AB54" s="25">
        <v>0.14000000000000001</v>
      </c>
      <c r="AC54" s="25">
        <v>0.14000000000000001</v>
      </c>
      <c r="AD54" s="25">
        <v>0.14000000000000001</v>
      </c>
      <c r="AE54" s="25">
        <v>0.14000000000000001</v>
      </c>
      <c r="AF54" s="25">
        <v>0.14000000000000001</v>
      </c>
      <c r="AG54" s="25">
        <v>0.14000000000000001</v>
      </c>
      <c r="AH54" s="25">
        <v>0.14000000000000001</v>
      </c>
      <c r="AI54" s="25">
        <v>0.14000000000000001</v>
      </c>
      <c r="AJ54" s="25">
        <v>0.14000000000000001</v>
      </c>
      <c r="AK54" s="25">
        <v>0.14000000000000001</v>
      </c>
      <c r="AL54" s="25">
        <v>0.14000000000000001</v>
      </c>
      <c r="AM54" s="25">
        <v>0.14000000000000001</v>
      </c>
      <c r="AN54" s="25">
        <v>0.14000000000000001</v>
      </c>
      <c r="AO54" s="25">
        <v>0.14000000000000001</v>
      </c>
      <c r="AP54" s="25">
        <v>0.14000000000000001</v>
      </c>
      <c r="AQ54" s="25">
        <v>0.14000000000000001</v>
      </c>
      <c r="AR54" s="25">
        <v>0.14000000000000001</v>
      </c>
      <c r="AS54" s="25">
        <v>0.14000000000000001</v>
      </c>
      <c r="AT54" s="25">
        <v>0.14000000000000001</v>
      </c>
      <c r="AU54" s="25">
        <v>0.14000000000000001</v>
      </c>
      <c r="AV54" s="25">
        <v>0.14000000000000001</v>
      </c>
      <c r="AW54" s="25">
        <v>0.14000000000000001</v>
      </c>
      <c r="AX54" s="25">
        <v>0.14000000000000001</v>
      </c>
      <c r="AY54" s="25">
        <v>0.14000000000000001</v>
      </c>
      <c r="AZ54" s="25">
        <v>0.14000000000000001</v>
      </c>
      <c r="BA54" s="25">
        <v>0.14000000000000001</v>
      </c>
      <c r="BB54" s="25">
        <v>0.14000000000000001</v>
      </c>
      <c r="BC54" s="25">
        <v>0.14000000000000001</v>
      </c>
      <c r="BD54" s="25">
        <v>0.14000000000000001</v>
      </c>
      <c r="BE54" s="25">
        <v>0.14000000000000001</v>
      </c>
      <c r="BF54" s="25">
        <v>0.14000000000000001</v>
      </c>
      <c r="BG54" s="25">
        <v>0.14000000000000001</v>
      </c>
      <c r="BH54" s="25">
        <v>0.14000000000000001</v>
      </c>
      <c r="BI54" s="25">
        <v>0.14000000000000001</v>
      </c>
      <c r="BJ54" s="25">
        <v>0.14000000000000001</v>
      </c>
      <c r="BK54" s="25">
        <v>0.14000000000000001</v>
      </c>
      <c r="BL54" s="25">
        <v>0.14000000000000001</v>
      </c>
      <c r="BM54" s="25">
        <v>0.14000000000000001</v>
      </c>
      <c r="BN54" s="25">
        <v>0.14000000000000001</v>
      </c>
      <c r="BO54" s="25">
        <v>0.14000000000000001</v>
      </c>
      <c r="BP54" s="25">
        <v>0.14000000000000001</v>
      </c>
      <c r="BQ54" s="25">
        <v>0.14000000000000001</v>
      </c>
      <c r="BR54" s="25">
        <v>0.14000000000000001</v>
      </c>
      <c r="BS54" s="25">
        <v>0.14000000000000001</v>
      </c>
      <c r="BT54" s="25">
        <v>0.14000000000000001</v>
      </c>
      <c r="BU54" s="25">
        <v>0.14000000000000001</v>
      </c>
      <c r="BV54" s="25">
        <v>0.14000000000000001</v>
      </c>
      <c r="BW54" s="25">
        <v>0.14000000000000001</v>
      </c>
      <c r="BX54" s="25">
        <v>0.14000000000000001</v>
      </c>
      <c r="BY54" s="25">
        <v>0.14000000000000001</v>
      </c>
      <c r="BZ54" s="25">
        <v>0.14000000000000001</v>
      </c>
      <c r="CA54" s="25">
        <v>0.14000000000000001</v>
      </c>
    </row>
    <row r="55" spans="3:79" hidden="1" outlineLevel="2">
      <c r="D55" s="67" t="s">
        <v>26</v>
      </c>
      <c r="E55" s="75"/>
      <c r="H55" s="25">
        <v>0.1</v>
      </c>
      <c r="I55" s="25">
        <v>0.1</v>
      </c>
      <c r="J55" s="25">
        <v>0.1</v>
      </c>
      <c r="K55" s="25">
        <v>0.1</v>
      </c>
      <c r="L55" s="25">
        <v>0.1</v>
      </c>
      <c r="M55" s="25">
        <v>0.1</v>
      </c>
      <c r="N55" s="25">
        <v>0.1</v>
      </c>
      <c r="O55" s="25">
        <v>0.1</v>
      </c>
      <c r="P55" s="25">
        <v>0.1</v>
      </c>
      <c r="Q55" s="25">
        <v>0.1</v>
      </c>
      <c r="R55" s="25">
        <v>0.1</v>
      </c>
      <c r="S55" s="25">
        <v>0.1</v>
      </c>
      <c r="T55" s="25">
        <v>0.1</v>
      </c>
      <c r="U55" s="25">
        <v>0.1</v>
      </c>
      <c r="V55" s="25">
        <v>0.1</v>
      </c>
      <c r="W55" s="25">
        <v>0.1</v>
      </c>
      <c r="X55" s="25">
        <v>0.1</v>
      </c>
      <c r="Y55" s="25">
        <v>0.1</v>
      </c>
      <c r="Z55" s="25">
        <v>0.1</v>
      </c>
      <c r="AA55" s="25">
        <v>0.1</v>
      </c>
      <c r="AB55" s="25">
        <v>0.1</v>
      </c>
      <c r="AC55" s="25">
        <v>0.1</v>
      </c>
      <c r="AD55" s="25">
        <v>0.1</v>
      </c>
      <c r="AE55" s="25">
        <v>0.1</v>
      </c>
      <c r="AF55" s="25">
        <v>0.1</v>
      </c>
      <c r="AG55" s="25">
        <v>0.1</v>
      </c>
      <c r="AH55" s="25">
        <v>0.1</v>
      </c>
      <c r="AI55" s="25">
        <v>0.1</v>
      </c>
      <c r="AJ55" s="25">
        <v>0.1</v>
      </c>
      <c r="AK55" s="25">
        <v>0.1</v>
      </c>
      <c r="AL55" s="25">
        <v>0.1</v>
      </c>
      <c r="AM55" s="25">
        <v>0.1</v>
      </c>
      <c r="AN55" s="25">
        <v>0.1</v>
      </c>
      <c r="AO55" s="25">
        <v>0.1</v>
      </c>
      <c r="AP55" s="25">
        <v>0.1</v>
      </c>
      <c r="AQ55" s="25">
        <v>0.1</v>
      </c>
      <c r="AR55" s="25">
        <v>0.1</v>
      </c>
      <c r="AS55" s="25">
        <v>0.1</v>
      </c>
      <c r="AT55" s="25">
        <v>0.1</v>
      </c>
      <c r="AU55" s="25">
        <v>0.1</v>
      </c>
      <c r="AV55" s="25">
        <v>0.1</v>
      </c>
      <c r="AW55" s="25">
        <v>0.1</v>
      </c>
      <c r="AX55" s="25">
        <v>0.1</v>
      </c>
      <c r="AY55" s="25">
        <v>0.1</v>
      </c>
      <c r="AZ55" s="25">
        <v>0.1</v>
      </c>
      <c r="BA55" s="25">
        <v>0.1</v>
      </c>
      <c r="BB55" s="25">
        <v>0.1</v>
      </c>
      <c r="BC55" s="25">
        <v>0.1</v>
      </c>
      <c r="BD55" s="25">
        <v>0.1</v>
      </c>
      <c r="BE55" s="25">
        <v>0.1</v>
      </c>
      <c r="BF55" s="25">
        <v>0.1</v>
      </c>
      <c r="BG55" s="25">
        <v>0.1</v>
      </c>
      <c r="BH55" s="25">
        <v>0.1</v>
      </c>
      <c r="BI55" s="25">
        <v>0.1</v>
      </c>
      <c r="BJ55" s="25">
        <v>0.1</v>
      </c>
      <c r="BK55" s="25">
        <v>0.1</v>
      </c>
      <c r="BL55" s="25">
        <v>0.1</v>
      </c>
      <c r="BM55" s="25">
        <v>0.1</v>
      </c>
      <c r="BN55" s="25">
        <v>0.1</v>
      </c>
      <c r="BO55" s="25">
        <v>0.1</v>
      </c>
      <c r="BP55" s="25">
        <v>0.1</v>
      </c>
      <c r="BQ55" s="25">
        <v>0.1</v>
      </c>
      <c r="BR55" s="25">
        <v>0.1</v>
      </c>
      <c r="BS55" s="25">
        <v>0.1</v>
      </c>
      <c r="BT55" s="25">
        <v>0.1</v>
      </c>
      <c r="BU55" s="25">
        <v>0.1</v>
      </c>
      <c r="BV55" s="25">
        <v>0.1</v>
      </c>
      <c r="BW55" s="25">
        <v>0.1</v>
      </c>
      <c r="BX55" s="25">
        <v>0.1</v>
      </c>
      <c r="BY55" s="25">
        <v>0.1</v>
      </c>
      <c r="BZ55" s="25">
        <v>0.1</v>
      </c>
      <c r="CA55" s="25">
        <v>0.1</v>
      </c>
    </row>
    <row r="56" spans="3:79" hidden="1" outlineLevel="2">
      <c r="D56" s="67" t="s">
        <v>100</v>
      </c>
      <c r="E56" s="75"/>
      <c r="H56" s="25">
        <v>0.1</v>
      </c>
      <c r="I56" s="25">
        <v>0.1</v>
      </c>
      <c r="J56" s="25">
        <v>0.1</v>
      </c>
      <c r="K56" s="25">
        <v>0.1</v>
      </c>
      <c r="L56" s="25">
        <v>0.1</v>
      </c>
      <c r="M56" s="25">
        <v>0.1</v>
      </c>
      <c r="N56" s="25">
        <v>0.1</v>
      </c>
      <c r="O56" s="25">
        <v>0.1</v>
      </c>
      <c r="P56" s="25">
        <v>0.1</v>
      </c>
      <c r="Q56" s="25">
        <v>0.1</v>
      </c>
      <c r="R56" s="25">
        <v>0.1</v>
      </c>
      <c r="S56" s="25">
        <v>0.1</v>
      </c>
      <c r="T56" s="25">
        <v>0.1</v>
      </c>
      <c r="U56" s="25">
        <v>0.1</v>
      </c>
      <c r="V56" s="25">
        <v>0.1</v>
      </c>
      <c r="W56" s="25">
        <v>0.1</v>
      </c>
      <c r="X56" s="25">
        <v>0.1</v>
      </c>
      <c r="Y56" s="25">
        <v>0.1</v>
      </c>
      <c r="Z56" s="25">
        <v>0.1</v>
      </c>
      <c r="AA56" s="25">
        <v>0.1</v>
      </c>
      <c r="AB56" s="25">
        <v>0.1</v>
      </c>
      <c r="AC56" s="25">
        <v>0.1</v>
      </c>
      <c r="AD56" s="25">
        <v>0.1</v>
      </c>
      <c r="AE56" s="25">
        <v>0.1</v>
      </c>
      <c r="AF56" s="25">
        <v>0.1</v>
      </c>
      <c r="AG56" s="25">
        <v>0.1</v>
      </c>
      <c r="AH56" s="25">
        <v>0.1</v>
      </c>
      <c r="AI56" s="25">
        <v>0.1</v>
      </c>
      <c r="AJ56" s="25">
        <v>0.1</v>
      </c>
      <c r="AK56" s="25">
        <v>0.1</v>
      </c>
      <c r="AL56" s="25">
        <v>0.1</v>
      </c>
      <c r="AM56" s="25">
        <v>0.1</v>
      </c>
      <c r="AN56" s="25">
        <v>0.1</v>
      </c>
      <c r="AO56" s="25">
        <v>0.1</v>
      </c>
      <c r="AP56" s="25">
        <v>0.1</v>
      </c>
      <c r="AQ56" s="25">
        <v>0.1</v>
      </c>
      <c r="AR56" s="25">
        <v>0.1</v>
      </c>
      <c r="AS56" s="25">
        <v>0.1</v>
      </c>
      <c r="AT56" s="25">
        <v>0.1</v>
      </c>
      <c r="AU56" s="25">
        <v>0.1</v>
      </c>
      <c r="AV56" s="25">
        <v>0.1</v>
      </c>
      <c r="AW56" s="25">
        <v>0.1</v>
      </c>
      <c r="AX56" s="25">
        <v>0.1</v>
      </c>
      <c r="AY56" s="25">
        <v>0.1</v>
      </c>
      <c r="AZ56" s="25">
        <v>0.1</v>
      </c>
      <c r="BA56" s="25">
        <v>0.1</v>
      </c>
      <c r="BB56" s="25">
        <v>0.1</v>
      </c>
      <c r="BC56" s="25">
        <v>0.1</v>
      </c>
      <c r="BD56" s="25">
        <v>0.1</v>
      </c>
      <c r="BE56" s="25">
        <v>0.1</v>
      </c>
      <c r="BF56" s="25">
        <v>0.1</v>
      </c>
      <c r="BG56" s="25">
        <v>0.1</v>
      </c>
      <c r="BH56" s="25">
        <v>0.1</v>
      </c>
      <c r="BI56" s="25">
        <v>0.1</v>
      </c>
      <c r="BJ56" s="25">
        <v>0.1</v>
      </c>
      <c r="BK56" s="25">
        <v>0.1</v>
      </c>
      <c r="BL56" s="25">
        <v>0.1</v>
      </c>
      <c r="BM56" s="25">
        <v>0.1</v>
      </c>
      <c r="BN56" s="25">
        <v>0.1</v>
      </c>
      <c r="BO56" s="25">
        <v>0.1</v>
      </c>
      <c r="BP56" s="25">
        <v>0.1</v>
      </c>
      <c r="BQ56" s="25">
        <v>0.1</v>
      </c>
      <c r="BR56" s="25">
        <v>0.1</v>
      </c>
      <c r="BS56" s="25">
        <v>0.1</v>
      </c>
      <c r="BT56" s="25">
        <v>0.1</v>
      </c>
      <c r="BU56" s="25">
        <v>0.1</v>
      </c>
      <c r="BV56" s="25">
        <v>0.1</v>
      </c>
      <c r="BW56" s="25">
        <v>0.1</v>
      </c>
      <c r="BX56" s="25">
        <v>0.1</v>
      </c>
      <c r="BY56" s="25">
        <v>0.1</v>
      </c>
      <c r="BZ56" s="25">
        <v>0.1</v>
      </c>
      <c r="CA56" s="25">
        <v>0.1</v>
      </c>
    </row>
    <row r="57" spans="3:79" hidden="1" outlineLevel="2">
      <c r="D57" s="67" t="s">
        <v>35</v>
      </c>
      <c r="E57" s="75"/>
      <c r="H57" s="25">
        <v>0.06</v>
      </c>
      <c r="I57" s="25">
        <v>0.06</v>
      </c>
      <c r="J57" s="25">
        <v>0.06</v>
      </c>
      <c r="K57" s="25">
        <v>0.06</v>
      </c>
      <c r="L57" s="25">
        <v>0.06</v>
      </c>
      <c r="M57" s="25">
        <v>0.06</v>
      </c>
      <c r="N57" s="25">
        <v>0.06</v>
      </c>
      <c r="O57" s="25">
        <v>0.06</v>
      </c>
      <c r="P57" s="25">
        <v>0.06</v>
      </c>
      <c r="Q57" s="25">
        <v>0.06</v>
      </c>
      <c r="R57" s="25">
        <v>0.06</v>
      </c>
      <c r="S57" s="25">
        <v>0.06</v>
      </c>
      <c r="T57" s="25">
        <v>0.06</v>
      </c>
      <c r="U57" s="25">
        <v>0.06</v>
      </c>
      <c r="V57" s="25">
        <v>0.06</v>
      </c>
      <c r="W57" s="25">
        <v>0.06</v>
      </c>
      <c r="X57" s="25">
        <v>0.06</v>
      </c>
      <c r="Y57" s="25">
        <v>0.06</v>
      </c>
      <c r="Z57" s="25">
        <v>0.06</v>
      </c>
      <c r="AA57" s="25">
        <v>0.06</v>
      </c>
      <c r="AB57" s="25">
        <v>0.06</v>
      </c>
      <c r="AC57" s="25">
        <v>0.06</v>
      </c>
      <c r="AD57" s="25">
        <v>0.06</v>
      </c>
      <c r="AE57" s="25">
        <v>0.06</v>
      </c>
      <c r="AF57" s="25">
        <v>0.06</v>
      </c>
      <c r="AG57" s="25">
        <v>0.06</v>
      </c>
      <c r="AH57" s="25">
        <v>0.06</v>
      </c>
      <c r="AI57" s="25">
        <v>0.06</v>
      </c>
      <c r="AJ57" s="25">
        <v>0.06</v>
      </c>
      <c r="AK57" s="25">
        <v>0.06</v>
      </c>
      <c r="AL57" s="25">
        <v>0.06</v>
      </c>
      <c r="AM57" s="25">
        <v>0.06</v>
      </c>
      <c r="AN57" s="25">
        <v>0.06</v>
      </c>
      <c r="AO57" s="25">
        <v>0.06</v>
      </c>
      <c r="AP57" s="25">
        <v>0.06</v>
      </c>
      <c r="AQ57" s="25">
        <v>0.06</v>
      </c>
      <c r="AR57" s="25">
        <v>0.06</v>
      </c>
      <c r="AS57" s="25">
        <v>0.06</v>
      </c>
      <c r="AT57" s="25">
        <v>0.06</v>
      </c>
      <c r="AU57" s="25">
        <v>0.06</v>
      </c>
      <c r="AV57" s="25">
        <v>0.06</v>
      </c>
      <c r="AW57" s="25">
        <v>0.06</v>
      </c>
      <c r="AX57" s="25">
        <v>0.06</v>
      </c>
      <c r="AY57" s="25">
        <v>0.06</v>
      </c>
      <c r="AZ57" s="25">
        <v>0.06</v>
      </c>
      <c r="BA57" s="25">
        <v>0.06</v>
      </c>
      <c r="BB57" s="25">
        <v>0.06</v>
      </c>
      <c r="BC57" s="25">
        <v>0.06</v>
      </c>
      <c r="BD57" s="25">
        <v>0.06</v>
      </c>
      <c r="BE57" s="25">
        <v>0.06</v>
      </c>
      <c r="BF57" s="25">
        <v>0.06</v>
      </c>
      <c r="BG57" s="25">
        <v>0.06</v>
      </c>
      <c r="BH57" s="25">
        <v>0.06</v>
      </c>
      <c r="BI57" s="25">
        <v>0.06</v>
      </c>
      <c r="BJ57" s="25">
        <v>0.06</v>
      </c>
      <c r="BK57" s="25">
        <v>0.06</v>
      </c>
      <c r="BL57" s="25">
        <v>0.06</v>
      </c>
      <c r="BM57" s="25">
        <v>0.06</v>
      </c>
      <c r="BN57" s="25">
        <v>0.06</v>
      </c>
      <c r="BO57" s="25">
        <v>0.06</v>
      </c>
      <c r="BP57" s="25">
        <v>0.06</v>
      </c>
      <c r="BQ57" s="25">
        <v>0.06</v>
      </c>
      <c r="BR57" s="25">
        <v>0.06</v>
      </c>
      <c r="BS57" s="25">
        <v>0.06</v>
      </c>
      <c r="BT57" s="25">
        <v>0.06</v>
      </c>
      <c r="BU57" s="25">
        <v>0.06</v>
      </c>
      <c r="BV57" s="25">
        <v>0.06</v>
      </c>
      <c r="BW57" s="25">
        <v>0.06</v>
      </c>
      <c r="BX57" s="25">
        <v>0.06</v>
      </c>
      <c r="BY57" s="25">
        <v>0.06</v>
      </c>
      <c r="BZ57" s="25">
        <v>0.06</v>
      </c>
      <c r="CA57" s="25">
        <v>0.06</v>
      </c>
    </row>
    <row r="58" spans="3:79" hidden="1" outlineLevel="2">
      <c r="D58" s="67" t="s">
        <v>115</v>
      </c>
      <c r="E58" s="75"/>
      <c r="H58" s="25">
        <f t="shared" ref="H58:AM58" si="35">MIN(0.1*H$50,0.6)</f>
        <v>0</v>
      </c>
      <c r="I58" s="25">
        <f t="shared" si="35"/>
        <v>0</v>
      </c>
      <c r="J58" s="25">
        <f t="shared" si="35"/>
        <v>0</v>
      </c>
      <c r="K58" s="25">
        <f t="shared" si="35"/>
        <v>0</v>
      </c>
      <c r="L58" s="25">
        <f t="shared" si="35"/>
        <v>0</v>
      </c>
      <c r="M58" s="25">
        <f t="shared" si="35"/>
        <v>0</v>
      </c>
      <c r="N58" s="25">
        <f t="shared" si="35"/>
        <v>0</v>
      </c>
      <c r="O58" s="25">
        <f t="shared" si="35"/>
        <v>0</v>
      </c>
      <c r="P58" s="25">
        <f t="shared" si="35"/>
        <v>0</v>
      </c>
      <c r="Q58" s="25">
        <f t="shared" si="35"/>
        <v>0</v>
      </c>
      <c r="R58" s="25">
        <f t="shared" si="35"/>
        <v>0</v>
      </c>
      <c r="S58" s="25">
        <f t="shared" si="35"/>
        <v>0.1</v>
      </c>
      <c r="T58" s="25">
        <f t="shared" si="35"/>
        <v>0.1</v>
      </c>
      <c r="U58" s="25">
        <f t="shared" si="35"/>
        <v>0.1</v>
      </c>
      <c r="V58" s="25">
        <f t="shared" si="35"/>
        <v>0.1</v>
      </c>
      <c r="W58" s="25">
        <f t="shared" si="35"/>
        <v>0.1</v>
      </c>
      <c r="X58" s="25">
        <f t="shared" si="35"/>
        <v>0.1</v>
      </c>
      <c r="Y58" s="25">
        <f t="shared" si="35"/>
        <v>0.1</v>
      </c>
      <c r="Z58" s="25">
        <f t="shared" si="35"/>
        <v>0.1</v>
      </c>
      <c r="AA58" s="25">
        <f t="shared" si="35"/>
        <v>0.2</v>
      </c>
      <c r="AB58" s="25">
        <f t="shared" si="35"/>
        <v>0.2</v>
      </c>
      <c r="AC58" s="25">
        <f t="shared" si="35"/>
        <v>0.2</v>
      </c>
      <c r="AD58" s="25">
        <f t="shared" si="35"/>
        <v>0.30000000000000004</v>
      </c>
      <c r="AE58" s="25">
        <f t="shared" si="35"/>
        <v>0.30000000000000004</v>
      </c>
      <c r="AF58" s="25">
        <f t="shared" si="35"/>
        <v>0.30000000000000004</v>
      </c>
      <c r="AG58" s="25">
        <f t="shared" si="35"/>
        <v>0.30000000000000004</v>
      </c>
      <c r="AH58" s="25">
        <f t="shared" si="35"/>
        <v>0.4</v>
      </c>
      <c r="AI58" s="25">
        <f t="shared" si="35"/>
        <v>0.4</v>
      </c>
      <c r="AJ58" s="25">
        <f t="shared" si="35"/>
        <v>0.4</v>
      </c>
      <c r="AK58" s="25">
        <f t="shared" si="35"/>
        <v>0.4</v>
      </c>
      <c r="AL58" s="25">
        <f t="shared" si="35"/>
        <v>0.6</v>
      </c>
      <c r="AM58" s="25">
        <f t="shared" si="35"/>
        <v>0.6</v>
      </c>
      <c r="AN58" s="25">
        <f t="shared" ref="AN58:BS58" si="36">MIN(0.1*AN$50,0.6)</f>
        <v>0.6</v>
      </c>
      <c r="AO58" s="25">
        <f t="shared" si="36"/>
        <v>0.6</v>
      </c>
      <c r="AP58" s="25">
        <f t="shared" si="36"/>
        <v>0.6</v>
      </c>
      <c r="AQ58" s="25">
        <f t="shared" si="36"/>
        <v>0.6</v>
      </c>
      <c r="AR58" s="25">
        <f t="shared" si="36"/>
        <v>0.6</v>
      </c>
      <c r="AS58" s="25">
        <f t="shared" si="36"/>
        <v>0.6</v>
      </c>
      <c r="AT58" s="25">
        <f t="shared" si="36"/>
        <v>0.6</v>
      </c>
      <c r="AU58" s="25">
        <f t="shared" si="36"/>
        <v>0.6</v>
      </c>
      <c r="AV58" s="25">
        <f t="shared" si="36"/>
        <v>0.6</v>
      </c>
      <c r="AW58" s="25">
        <f t="shared" si="36"/>
        <v>0.6</v>
      </c>
      <c r="AX58" s="25">
        <f t="shared" si="36"/>
        <v>0.6</v>
      </c>
      <c r="AY58" s="25">
        <f t="shared" si="36"/>
        <v>0.6</v>
      </c>
      <c r="AZ58" s="25">
        <f t="shared" si="36"/>
        <v>0.6</v>
      </c>
      <c r="BA58" s="25">
        <f t="shared" si="36"/>
        <v>0.6</v>
      </c>
      <c r="BB58" s="25">
        <f t="shared" si="36"/>
        <v>0.6</v>
      </c>
      <c r="BC58" s="25">
        <f t="shared" si="36"/>
        <v>0.6</v>
      </c>
      <c r="BD58" s="25">
        <f t="shared" si="36"/>
        <v>0.6</v>
      </c>
      <c r="BE58" s="25">
        <f t="shared" si="36"/>
        <v>0.6</v>
      </c>
      <c r="BF58" s="25">
        <f t="shared" si="36"/>
        <v>0.6</v>
      </c>
      <c r="BG58" s="25">
        <f t="shared" si="36"/>
        <v>0.6</v>
      </c>
      <c r="BH58" s="25">
        <f t="shared" si="36"/>
        <v>0.6</v>
      </c>
      <c r="BI58" s="25">
        <f t="shared" si="36"/>
        <v>0.6</v>
      </c>
      <c r="BJ58" s="25">
        <f t="shared" si="36"/>
        <v>0.6</v>
      </c>
      <c r="BK58" s="25">
        <f t="shared" si="36"/>
        <v>0.6</v>
      </c>
      <c r="BL58" s="25">
        <f t="shared" si="36"/>
        <v>0.6</v>
      </c>
      <c r="BM58" s="25">
        <f t="shared" si="36"/>
        <v>0.6</v>
      </c>
      <c r="BN58" s="25">
        <f t="shared" si="36"/>
        <v>0.6</v>
      </c>
      <c r="BO58" s="25">
        <f t="shared" si="36"/>
        <v>0.6</v>
      </c>
      <c r="BP58" s="25">
        <f t="shared" si="36"/>
        <v>0.6</v>
      </c>
      <c r="BQ58" s="25">
        <f t="shared" si="36"/>
        <v>0.6</v>
      </c>
      <c r="BR58" s="25">
        <f t="shared" si="36"/>
        <v>0.6</v>
      </c>
      <c r="BS58" s="25">
        <f t="shared" si="36"/>
        <v>0.6</v>
      </c>
      <c r="BT58" s="25">
        <f t="shared" ref="BT58:CA58" si="37">MIN(0.1*BT$50,0.6)</f>
        <v>0.6</v>
      </c>
      <c r="BU58" s="25">
        <f t="shared" si="37"/>
        <v>0.6</v>
      </c>
      <c r="BV58" s="25">
        <f t="shared" si="37"/>
        <v>0.6</v>
      </c>
      <c r="BW58" s="25">
        <f t="shared" si="37"/>
        <v>0.6</v>
      </c>
      <c r="BX58" s="25">
        <f t="shared" si="37"/>
        <v>0.6</v>
      </c>
      <c r="BY58" s="25">
        <f t="shared" si="37"/>
        <v>0.6</v>
      </c>
      <c r="BZ58" s="25">
        <f t="shared" si="37"/>
        <v>0.6</v>
      </c>
      <c r="CA58" s="25">
        <f t="shared" si="37"/>
        <v>0.6</v>
      </c>
    </row>
    <row r="59" spans="3:79" hidden="1" outlineLevel="2">
      <c r="D59" t="s">
        <v>32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</row>
    <row r="60" spans="3:79" hidden="1" outlineLevel="2">
      <c r="D60" s="67" t="s">
        <v>25</v>
      </c>
      <c r="E60" s="75"/>
      <c r="H60" s="25">
        <v>0.14000000000000001</v>
      </c>
      <c r="I60" s="25">
        <v>0.14000000000000001</v>
      </c>
      <c r="J60" s="25">
        <v>0.14000000000000001</v>
      </c>
      <c r="K60" s="25">
        <v>0.14000000000000001</v>
      </c>
      <c r="L60" s="25">
        <v>0.14000000000000001</v>
      </c>
      <c r="M60" s="25">
        <v>0.14000000000000001</v>
      </c>
      <c r="N60" s="25">
        <v>0.14000000000000001</v>
      </c>
      <c r="O60" s="25">
        <v>0.14000000000000001</v>
      </c>
      <c r="P60" s="25">
        <v>0.14000000000000001</v>
      </c>
      <c r="Q60" s="25">
        <v>0.14000000000000001</v>
      </c>
      <c r="R60" s="25">
        <v>0.14000000000000001</v>
      </c>
      <c r="S60" s="25">
        <v>0.14000000000000001</v>
      </c>
      <c r="T60" s="25">
        <v>0.14000000000000001</v>
      </c>
      <c r="U60" s="25">
        <v>0.14000000000000001</v>
      </c>
      <c r="V60" s="25">
        <v>0.14000000000000001</v>
      </c>
      <c r="W60" s="25">
        <v>0.14000000000000001</v>
      </c>
      <c r="X60" s="25">
        <v>0.14000000000000001</v>
      </c>
      <c r="Y60" s="25">
        <v>0.14000000000000001</v>
      </c>
      <c r="Z60" s="25">
        <v>0.14000000000000001</v>
      </c>
      <c r="AA60" s="25">
        <v>0.14000000000000001</v>
      </c>
      <c r="AB60" s="25">
        <v>0.14000000000000001</v>
      </c>
      <c r="AC60" s="25">
        <v>0.14000000000000001</v>
      </c>
      <c r="AD60" s="25">
        <v>0.14000000000000001</v>
      </c>
      <c r="AE60" s="25">
        <v>0.14000000000000001</v>
      </c>
      <c r="AF60" s="25">
        <v>0.14000000000000001</v>
      </c>
      <c r="AG60" s="25">
        <v>0.14000000000000001</v>
      </c>
      <c r="AH60" s="25">
        <v>0.14000000000000001</v>
      </c>
      <c r="AI60" s="25">
        <v>0.14000000000000001</v>
      </c>
      <c r="AJ60" s="25">
        <v>0.14000000000000001</v>
      </c>
      <c r="AK60" s="25">
        <v>0.14000000000000001</v>
      </c>
      <c r="AL60" s="25">
        <v>0.14000000000000001</v>
      </c>
      <c r="AM60" s="25">
        <v>0.14000000000000001</v>
      </c>
      <c r="AN60" s="25">
        <v>0.14000000000000001</v>
      </c>
      <c r="AO60" s="25">
        <v>0.14000000000000001</v>
      </c>
      <c r="AP60" s="25">
        <v>0.14000000000000001</v>
      </c>
      <c r="AQ60" s="25">
        <v>0.14000000000000001</v>
      </c>
      <c r="AR60" s="25">
        <v>0.14000000000000001</v>
      </c>
      <c r="AS60" s="25">
        <v>0.14000000000000001</v>
      </c>
      <c r="AT60" s="25">
        <v>0.14000000000000001</v>
      </c>
      <c r="AU60" s="25">
        <v>0.14000000000000001</v>
      </c>
      <c r="AV60" s="25">
        <v>0.14000000000000001</v>
      </c>
      <c r="AW60" s="25">
        <v>0.14000000000000001</v>
      </c>
      <c r="AX60" s="25">
        <v>0.14000000000000001</v>
      </c>
      <c r="AY60" s="25">
        <v>0.14000000000000001</v>
      </c>
      <c r="AZ60" s="25">
        <v>0.14000000000000001</v>
      </c>
      <c r="BA60" s="25">
        <v>0.14000000000000001</v>
      </c>
      <c r="BB60" s="25">
        <v>0.14000000000000001</v>
      </c>
      <c r="BC60" s="25">
        <v>0.14000000000000001</v>
      </c>
      <c r="BD60" s="25">
        <v>0.14000000000000001</v>
      </c>
      <c r="BE60" s="25">
        <v>0.14000000000000001</v>
      </c>
      <c r="BF60" s="25">
        <v>0.14000000000000001</v>
      </c>
      <c r="BG60" s="25">
        <v>0.14000000000000001</v>
      </c>
      <c r="BH60" s="25">
        <v>0.14000000000000001</v>
      </c>
      <c r="BI60" s="25">
        <v>0.14000000000000001</v>
      </c>
      <c r="BJ60" s="25">
        <v>0.14000000000000001</v>
      </c>
      <c r="BK60" s="25">
        <v>0.14000000000000001</v>
      </c>
      <c r="BL60" s="25">
        <v>0.14000000000000001</v>
      </c>
      <c r="BM60" s="25">
        <v>0.14000000000000001</v>
      </c>
      <c r="BN60" s="25">
        <v>0.14000000000000001</v>
      </c>
      <c r="BO60" s="25">
        <v>0.14000000000000001</v>
      </c>
      <c r="BP60" s="25">
        <v>0.14000000000000001</v>
      </c>
      <c r="BQ60" s="25">
        <v>0.14000000000000001</v>
      </c>
      <c r="BR60" s="25">
        <v>0.14000000000000001</v>
      </c>
      <c r="BS60" s="25">
        <v>0.14000000000000001</v>
      </c>
      <c r="BT60" s="25">
        <v>0.14000000000000001</v>
      </c>
      <c r="BU60" s="25">
        <v>0.14000000000000001</v>
      </c>
      <c r="BV60" s="25">
        <v>0.14000000000000001</v>
      </c>
      <c r="BW60" s="25">
        <v>0.14000000000000001</v>
      </c>
      <c r="BX60" s="25">
        <v>0.14000000000000001</v>
      </c>
      <c r="BY60" s="25">
        <v>0.14000000000000001</v>
      </c>
      <c r="BZ60" s="25">
        <v>0.14000000000000001</v>
      </c>
      <c r="CA60" s="25">
        <v>0.14000000000000001</v>
      </c>
    </row>
    <row r="61" spans="3:79" hidden="1" outlineLevel="2">
      <c r="D61" s="67" t="s">
        <v>26</v>
      </c>
      <c r="E61" s="75"/>
      <c r="H61" s="25">
        <v>0.1</v>
      </c>
      <c r="I61" s="25">
        <v>0.1</v>
      </c>
      <c r="J61" s="25">
        <v>0.1</v>
      </c>
      <c r="K61" s="25">
        <v>0.1</v>
      </c>
      <c r="L61" s="25">
        <v>0.1</v>
      </c>
      <c r="M61" s="25">
        <v>0.1</v>
      </c>
      <c r="N61" s="25">
        <v>0.1</v>
      </c>
      <c r="O61" s="25">
        <v>0.1</v>
      </c>
      <c r="P61" s="25">
        <v>0.1</v>
      </c>
      <c r="Q61" s="25">
        <v>0.1</v>
      </c>
      <c r="R61" s="25">
        <v>0.1</v>
      </c>
      <c r="S61" s="25">
        <v>0.1</v>
      </c>
      <c r="T61" s="25">
        <v>0.1</v>
      </c>
      <c r="U61" s="25">
        <v>0.1</v>
      </c>
      <c r="V61" s="25">
        <v>0.1</v>
      </c>
      <c r="W61" s="25">
        <v>0.1</v>
      </c>
      <c r="X61" s="25">
        <v>0.1</v>
      </c>
      <c r="Y61" s="25">
        <v>0.1</v>
      </c>
      <c r="Z61" s="25">
        <v>0.1</v>
      </c>
      <c r="AA61" s="25">
        <v>0.1</v>
      </c>
      <c r="AB61" s="25">
        <v>0.1</v>
      </c>
      <c r="AC61" s="25">
        <v>0.1</v>
      </c>
      <c r="AD61" s="25">
        <v>0.1</v>
      </c>
      <c r="AE61" s="25">
        <v>0.1</v>
      </c>
      <c r="AF61" s="25">
        <v>0.1</v>
      </c>
      <c r="AG61" s="25">
        <v>0.1</v>
      </c>
      <c r="AH61" s="25">
        <v>0.1</v>
      </c>
      <c r="AI61" s="25">
        <v>0.1</v>
      </c>
      <c r="AJ61" s="25">
        <v>0.1</v>
      </c>
      <c r="AK61" s="25">
        <v>0.1</v>
      </c>
      <c r="AL61" s="25">
        <v>0.1</v>
      </c>
      <c r="AM61" s="25">
        <v>0.1</v>
      </c>
      <c r="AN61" s="25">
        <v>0.1</v>
      </c>
      <c r="AO61" s="25">
        <v>0.1</v>
      </c>
      <c r="AP61" s="25">
        <v>0.1</v>
      </c>
      <c r="AQ61" s="25">
        <v>0.1</v>
      </c>
      <c r="AR61" s="25">
        <v>0.1</v>
      </c>
      <c r="AS61" s="25">
        <v>0.1</v>
      </c>
      <c r="AT61" s="25">
        <v>0.1</v>
      </c>
      <c r="AU61" s="25">
        <v>0.1</v>
      </c>
      <c r="AV61" s="25">
        <v>0.1</v>
      </c>
      <c r="AW61" s="25">
        <v>0.1</v>
      </c>
      <c r="AX61" s="25">
        <v>0.1</v>
      </c>
      <c r="AY61" s="25">
        <v>0.1</v>
      </c>
      <c r="AZ61" s="25">
        <v>0.1</v>
      </c>
      <c r="BA61" s="25">
        <v>0.1</v>
      </c>
      <c r="BB61" s="25">
        <v>0.1</v>
      </c>
      <c r="BC61" s="25">
        <v>0.1</v>
      </c>
      <c r="BD61" s="25">
        <v>0.1</v>
      </c>
      <c r="BE61" s="25">
        <v>0.1</v>
      </c>
      <c r="BF61" s="25">
        <v>0.1</v>
      </c>
      <c r="BG61" s="25">
        <v>0.1</v>
      </c>
      <c r="BH61" s="25">
        <v>0.1</v>
      </c>
      <c r="BI61" s="25">
        <v>0.1</v>
      </c>
      <c r="BJ61" s="25">
        <v>0.1</v>
      </c>
      <c r="BK61" s="25">
        <v>0.1</v>
      </c>
      <c r="BL61" s="25">
        <v>0.1</v>
      </c>
      <c r="BM61" s="25">
        <v>0.1</v>
      </c>
      <c r="BN61" s="25">
        <v>0.1</v>
      </c>
      <c r="BO61" s="25">
        <v>0.1</v>
      </c>
      <c r="BP61" s="25">
        <v>0.1</v>
      </c>
      <c r="BQ61" s="25">
        <v>0.1</v>
      </c>
      <c r="BR61" s="25">
        <v>0.1</v>
      </c>
      <c r="BS61" s="25">
        <v>0.1</v>
      </c>
      <c r="BT61" s="25">
        <v>0.1</v>
      </c>
      <c r="BU61" s="25">
        <v>0.1</v>
      </c>
      <c r="BV61" s="25">
        <v>0.1</v>
      </c>
      <c r="BW61" s="25">
        <v>0.1</v>
      </c>
      <c r="BX61" s="25">
        <v>0.1</v>
      </c>
      <c r="BY61" s="25">
        <v>0.1</v>
      </c>
      <c r="BZ61" s="25">
        <v>0.1</v>
      </c>
      <c r="CA61" s="25">
        <v>0.1</v>
      </c>
    </row>
    <row r="62" spans="3:79" hidden="1" outlineLevel="2">
      <c r="D62" s="67" t="s">
        <v>100</v>
      </c>
      <c r="E62" s="75"/>
      <c r="H62" s="25">
        <v>0.1</v>
      </c>
      <c r="I62" s="25">
        <v>0.1</v>
      </c>
      <c r="J62" s="25">
        <v>0.1</v>
      </c>
      <c r="K62" s="25">
        <v>0.1</v>
      </c>
      <c r="L62" s="25">
        <v>0.1</v>
      </c>
      <c r="M62" s="25">
        <v>0.1</v>
      </c>
      <c r="N62" s="25">
        <v>0.1</v>
      </c>
      <c r="O62" s="25">
        <v>0.1</v>
      </c>
      <c r="P62" s="25">
        <v>0.1</v>
      </c>
      <c r="Q62" s="25">
        <v>0.1</v>
      </c>
      <c r="R62" s="25">
        <v>0.1</v>
      </c>
      <c r="S62" s="25">
        <v>0.1</v>
      </c>
      <c r="T62" s="25">
        <v>0.1</v>
      </c>
      <c r="U62" s="25">
        <v>0.1</v>
      </c>
      <c r="V62" s="25">
        <v>0.1</v>
      </c>
      <c r="W62" s="25">
        <v>0.1</v>
      </c>
      <c r="X62" s="25">
        <v>0.1</v>
      </c>
      <c r="Y62" s="25">
        <v>0.1</v>
      </c>
      <c r="Z62" s="25">
        <v>0.1</v>
      </c>
      <c r="AA62" s="25">
        <v>0.1</v>
      </c>
      <c r="AB62" s="25">
        <v>0.1</v>
      </c>
      <c r="AC62" s="25">
        <v>0.1</v>
      </c>
      <c r="AD62" s="25">
        <v>0.1</v>
      </c>
      <c r="AE62" s="25">
        <v>0.1</v>
      </c>
      <c r="AF62" s="25">
        <v>0.1</v>
      </c>
      <c r="AG62" s="25">
        <v>0.1</v>
      </c>
      <c r="AH62" s="25">
        <v>0.1</v>
      </c>
      <c r="AI62" s="25">
        <v>0.1</v>
      </c>
      <c r="AJ62" s="25">
        <v>0.1</v>
      </c>
      <c r="AK62" s="25">
        <v>0.1</v>
      </c>
      <c r="AL62" s="25">
        <v>0.1</v>
      </c>
      <c r="AM62" s="25">
        <v>0.1</v>
      </c>
      <c r="AN62" s="25">
        <v>0.1</v>
      </c>
      <c r="AO62" s="25">
        <v>0.1</v>
      </c>
      <c r="AP62" s="25">
        <v>0.1</v>
      </c>
      <c r="AQ62" s="25">
        <v>0.1</v>
      </c>
      <c r="AR62" s="25">
        <v>0.1</v>
      </c>
      <c r="AS62" s="25">
        <v>0.1</v>
      </c>
      <c r="AT62" s="25">
        <v>0.1</v>
      </c>
      <c r="AU62" s="25">
        <v>0.1</v>
      </c>
      <c r="AV62" s="25">
        <v>0.1</v>
      </c>
      <c r="AW62" s="25">
        <v>0.1</v>
      </c>
      <c r="AX62" s="25">
        <v>0.1</v>
      </c>
      <c r="AY62" s="25">
        <v>0.1</v>
      </c>
      <c r="AZ62" s="25">
        <v>0.1</v>
      </c>
      <c r="BA62" s="25">
        <v>0.1</v>
      </c>
      <c r="BB62" s="25">
        <v>0.1</v>
      </c>
      <c r="BC62" s="25">
        <v>0.1</v>
      </c>
      <c r="BD62" s="25">
        <v>0.1</v>
      </c>
      <c r="BE62" s="25">
        <v>0.1</v>
      </c>
      <c r="BF62" s="25">
        <v>0.1</v>
      </c>
      <c r="BG62" s="25">
        <v>0.1</v>
      </c>
      <c r="BH62" s="25">
        <v>0.1</v>
      </c>
      <c r="BI62" s="25">
        <v>0.1</v>
      </c>
      <c r="BJ62" s="25">
        <v>0.1</v>
      </c>
      <c r="BK62" s="25">
        <v>0.1</v>
      </c>
      <c r="BL62" s="25">
        <v>0.1</v>
      </c>
      <c r="BM62" s="25">
        <v>0.1</v>
      </c>
      <c r="BN62" s="25">
        <v>0.1</v>
      </c>
      <c r="BO62" s="25">
        <v>0.1</v>
      </c>
      <c r="BP62" s="25">
        <v>0.1</v>
      </c>
      <c r="BQ62" s="25">
        <v>0.1</v>
      </c>
      <c r="BR62" s="25">
        <v>0.1</v>
      </c>
      <c r="BS62" s="25">
        <v>0.1</v>
      </c>
      <c r="BT62" s="25">
        <v>0.1</v>
      </c>
      <c r="BU62" s="25">
        <v>0.1</v>
      </c>
      <c r="BV62" s="25">
        <v>0.1</v>
      </c>
      <c r="BW62" s="25">
        <v>0.1</v>
      </c>
      <c r="BX62" s="25">
        <v>0.1</v>
      </c>
      <c r="BY62" s="25">
        <v>0.1</v>
      </c>
      <c r="BZ62" s="25">
        <v>0.1</v>
      </c>
      <c r="CA62" s="25">
        <v>0.1</v>
      </c>
    </row>
    <row r="63" spans="3:79" hidden="1" outlineLevel="2">
      <c r="D63" s="67" t="s">
        <v>35</v>
      </c>
      <c r="E63" s="75"/>
      <c r="H63" s="25">
        <v>0.06</v>
      </c>
      <c r="I63" s="25">
        <v>0.06</v>
      </c>
      <c r="J63" s="25">
        <v>0.06</v>
      </c>
      <c r="K63" s="25">
        <v>0.06</v>
      </c>
      <c r="L63" s="25">
        <v>0.06</v>
      </c>
      <c r="M63" s="25">
        <v>0.06</v>
      </c>
      <c r="N63" s="25">
        <v>0.06</v>
      </c>
      <c r="O63" s="25">
        <v>0.06</v>
      </c>
      <c r="P63" s="25">
        <v>0.06</v>
      </c>
      <c r="Q63" s="25">
        <v>0.06</v>
      </c>
      <c r="R63" s="25">
        <v>0.06</v>
      </c>
      <c r="S63" s="25">
        <v>0.06</v>
      </c>
      <c r="T63" s="25">
        <v>0.06</v>
      </c>
      <c r="U63" s="25">
        <v>0.06</v>
      </c>
      <c r="V63" s="25">
        <v>0.06</v>
      </c>
      <c r="W63" s="25">
        <v>0.06</v>
      </c>
      <c r="X63" s="25">
        <v>0.06</v>
      </c>
      <c r="Y63" s="25">
        <v>0.06</v>
      </c>
      <c r="Z63" s="25">
        <v>0.06</v>
      </c>
      <c r="AA63" s="25">
        <v>0.06</v>
      </c>
      <c r="AB63" s="25">
        <v>0.06</v>
      </c>
      <c r="AC63" s="25">
        <v>0.06</v>
      </c>
      <c r="AD63" s="25">
        <v>0.06</v>
      </c>
      <c r="AE63" s="25">
        <v>0.06</v>
      </c>
      <c r="AF63" s="25">
        <v>0.06</v>
      </c>
      <c r="AG63" s="25">
        <v>0.06</v>
      </c>
      <c r="AH63" s="25">
        <v>0.06</v>
      </c>
      <c r="AI63" s="25">
        <v>0.06</v>
      </c>
      <c r="AJ63" s="25">
        <v>0.06</v>
      </c>
      <c r="AK63" s="25">
        <v>0.06</v>
      </c>
      <c r="AL63" s="25">
        <v>0.06</v>
      </c>
      <c r="AM63" s="25">
        <v>0.06</v>
      </c>
      <c r="AN63" s="25">
        <v>0.06</v>
      </c>
      <c r="AO63" s="25">
        <v>0.06</v>
      </c>
      <c r="AP63" s="25">
        <v>0.06</v>
      </c>
      <c r="AQ63" s="25">
        <v>0.06</v>
      </c>
      <c r="AR63" s="25">
        <v>0.06</v>
      </c>
      <c r="AS63" s="25">
        <v>0.06</v>
      </c>
      <c r="AT63" s="25">
        <v>0.06</v>
      </c>
      <c r="AU63" s="25">
        <v>0.06</v>
      </c>
      <c r="AV63" s="25">
        <v>0.06</v>
      </c>
      <c r="AW63" s="25">
        <v>0.06</v>
      </c>
      <c r="AX63" s="25">
        <v>0.06</v>
      </c>
      <c r="AY63" s="25">
        <v>0.06</v>
      </c>
      <c r="AZ63" s="25">
        <v>0.06</v>
      </c>
      <c r="BA63" s="25">
        <v>0.06</v>
      </c>
      <c r="BB63" s="25">
        <v>0.06</v>
      </c>
      <c r="BC63" s="25">
        <v>0.06</v>
      </c>
      <c r="BD63" s="25">
        <v>0.06</v>
      </c>
      <c r="BE63" s="25">
        <v>0.06</v>
      </c>
      <c r="BF63" s="25">
        <v>0.06</v>
      </c>
      <c r="BG63" s="25">
        <v>0.06</v>
      </c>
      <c r="BH63" s="25">
        <v>0.06</v>
      </c>
      <c r="BI63" s="25">
        <v>0.06</v>
      </c>
      <c r="BJ63" s="25">
        <v>0.06</v>
      </c>
      <c r="BK63" s="25">
        <v>0.06</v>
      </c>
      <c r="BL63" s="25">
        <v>0.06</v>
      </c>
      <c r="BM63" s="25">
        <v>0.06</v>
      </c>
      <c r="BN63" s="25">
        <v>0.06</v>
      </c>
      <c r="BO63" s="25">
        <v>0.06</v>
      </c>
      <c r="BP63" s="25">
        <v>0.06</v>
      </c>
      <c r="BQ63" s="25">
        <v>0.06</v>
      </c>
      <c r="BR63" s="25">
        <v>0.06</v>
      </c>
      <c r="BS63" s="25">
        <v>0.06</v>
      </c>
      <c r="BT63" s="25">
        <v>0.06</v>
      </c>
      <c r="BU63" s="25">
        <v>0.06</v>
      </c>
      <c r="BV63" s="25">
        <v>0.06</v>
      </c>
      <c r="BW63" s="25">
        <v>0.06</v>
      </c>
      <c r="BX63" s="25">
        <v>0.06</v>
      </c>
      <c r="BY63" s="25">
        <v>0.06</v>
      </c>
      <c r="BZ63" s="25">
        <v>0.06</v>
      </c>
      <c r="CA63" s="25">
        <v>0.06</v>
      </c>
    </row>
    <row r="64" spans="3:79" hidden="1" outlineLevel="2">
      <c r="D64" s="67" t="s">
        <v>115</v>
      </c>
      <c r="E64" s="75"/>
      <c r="H64" s="25">
        <f t="shared" ref="H64:AM64" si="38">MIN(0.1*H$50,0.6)</f>
        <v>0</v>
      </c>
      <c r="I64" s="25">
        <f t="shared" si="38"/>
        <v>0</v>
      </c>
      <c r="J64" s="25">
        <f t="shared" si="38"/>
        <v>0</v>
      </c>
      <c r="K64" s="25">
        <f t="shared" si="38"/>
        <v>0</v>
      </c>
      <c r="L64" s="25">
        <f t="shared" si="38"/>
        <v>0</v>
      </c>
      <c r="M64" s="25">
        <f t="shared" si="38"/>
        <v>0</v>
      </c>
      <c r="N64" s="25">
        <f t="shared" si="38"/>
        <v>0</v>
      </c>
      <c r="O64" s="25">
        <f t="shared" si="38"/>
        <v>0</v>
      </c>
      <c r="P64" s="25">
        <f t="shared" si="38"/>
        <v>0</v>
      </c>
      <c r="Q64" s="25">
        <f t="shared" si="38"/>
        <v>0</v>
      </c>
      <c r="R64" s="25">
        <f t="shared" si="38"/>
        <v>0</v>
      </c>
      <c r="S64" s="25">
        <f t="shared" si="38"/>
        <v>0.1</v>
      </c>
      <c r="T64" s="25">
        <f t="shared" si="38"/>
        <v>0.1</v>
      </c>
      <c r="U64" s="25">
        <f t="shared" si="38"/>
        <v>0.1</v>
      </c>
      <c r="V64" s="25">
        <f t="shared" si="38"/>
        <v>0.1</v>
      </c>
      <c r="W64" s="25">
        <f t="shared" si="38"/>
        <v>0.1</v>
      </c>
      <c r="X64" s="25">
        <f t="shared" si="38"/>
        <v>0.1</v>
      </c>
      <c r="Y64" s="25">
        <f t="shared" si="38"/>
        <v>0.1</v>
      </c>
      <c r="Z64" s="25">
        <f t="shared" si="38"/>
        <v>0.1</v>
      </c>
      <c r="AA64" s="25">
        <f t="shared" si="38"/>
        <v>0.2</v>
      </c>
      <c r="AB64" s="25">
        <f t="shared" si="38"/>
        <v>0.2</v>
      </c>
      <c r="AC64" s="25">
        <f t="shared" si="38"/>
        <v>0.2</v>
      </c>
      <c r="AD64" s="25">
        <f t="shared" si="38"/>
        <v>0.30000000000000004</v>
      </c>
      <c r="AE64" s="25">
        <f t="shared" si="38"/>
        <v>0.30000000000000004</v>
      </c>
      <c r="AF64" s="25">
        <f t="shared" si="38"/>
        <v>0.30000000000000004</v>
      </c>
      <c r="AG64" s="25">
        <f t="shared" si="38"/>
        <v>0.30000000000000004</v>
      </c>
      <c r="AH64" s="25">
        <f t="shared" si="38"/>
        <v>0.4</v>
      </c>
      <c r="AI64" s="25">
        <f t="shared" si="38"/>
        <v>0.4</v>
      </c>
      <c r="AJ64" s="25">
        <f t="shared" si="38"/>
        <v>0.4</v>
      </c>
      <c r="AK64" s="25">
        <f t="shared" si="38"/>
        <v>0.4</v>
      </c>
      <c r="AL64" s="25">
        <f t="shared" si="38"/>
        <v>0.6</v>
      </c>
      <c r="AM64" s="25">
        <f t="shared" si="38"/>
        <v>0.6</v>
      </c>
      <c r="AN64" s="25">
        <f t="shared" ref="AN64:BS64" si="39">MIN(0.1*AN$50,0.6)</f>
        <v>0.6</v>
      </c>
      <c r="AO64" s="25">
        <f t="shared" si="39"/>
        <v>0.6</v>
      </c>
      <c r="AP64" s="25">
        <f t="shared" si="39"/>
        <v>0.6</v>
      </c>
      <c r="AQ64" s="25">
        <f t="shared" si="39"/>
        <v>0.6</v>
      </c>
      <c r="AR64" s="25">
        <f t="shared" si="39"/>
        <v>0.6</v>
      </c>
      <c r="AS64" s="25">
        <f t="shared" si="39"/>
        <v>0.6</v>
      </c>
      <c r="AT64" s="25">
        <f t="shared" si="39"/>
        <v>0.6</v>
      </c>
      <c r="AU64" s="25">
        <f t="shared" si="39"/>
        <v>0.6</v>
      </c>
      <c r="AV64" s="25">
        <f t="shared" si="39"/>
        <v>0.6</v>
      </c>
      <c r="AW64" s="25">
        <f t="shared" si="39"/>
        <v>0.6</v>
      </c>
      <c r="AX64" s="25">
        <f t="shared" si="39"/>
        <v>0.6</v>
      </c>
      <c r="AY64" s="25">
        <f t="shared" si="39"/>
        <v>0.6</v>
      </c>
      <c r="AZ64" s="25">
        <f t="shared" si="39"/>
        <v>0.6</v>
      </c>
      <c r="BA64" s="25">
        <f t="shared" si="39"/>
        <v>0.6</v>
      </c>
      <c r="BB64" s="25">
        <f t="shared" si="39"/>
        <v>0.6</v>
      </c>
      <c r="BC64" s="25">
        <f t="shared" si="39"/>
        <v>0.6</v>
      </c>
      <c r="BD64" s="25">
        <f t="shared" si="39"/>
        <v>0.6</v>
      </c>
      <c r="BE64" s="25">
        <f t="shared" si="39"/>
        <v>0.6</v>
      </c>
      <c r="BF64" s="25">
        <f t="shared" si="39"/>
        <v>0.6</v>
      </c>
      <c r="BG64" s="25">
        <f t="shared" si="39"/>
        <v>0.6</v>
      </c>
      <c r="BH64" s="25">
        <f t="shared" si="39"/>
        <v>0.6</v>
      </c>
      <c r="BI64" s="25">
        <f t="shared" si="39"/>
        <v>0.6</v>
      </c>
      <c r="BJ64" s="25">
        <f t="shared" si="39"/>
        <v>0.6</v>
      </c>
      <c r="BK64" s="25">
        <f t="shared" si="39"/>
        <v>0.6</v>
      </c>
      <c r="BL64" s="25">
        <f t="shared" si="39"/>
        <v>0.6</v>
      </c>
      <c r="BM64" s="25">
        <f t="shared" si="39"/>
        <v>0.6</v>
      </c>
      <c r="BN64" s="25">
        <f t="shared" si="39"/>
        <v>0.6</v>
      </c>
      <c r="BO64" s="25">
        <f t="shared" si="39"/>
        <v>0.6</v>
      </c>
      <c r="BP64" s="25">
        <f t="shared" si="39"/>
        <v>0.6</v>
      </c>
      <c r="BQ64" s="25">
        <f t="shared" si="39"/>
        <v>0.6</v>
      </c>
      <c r="BR64" s="25">
        <f t="shared" si="39"/>
        <v>0.6</v>
      </c>
      <c r="BS64" s="25">
        <f t="shared" si="39"/>
        <v>0.6</v>
      </c>
      <c r="BT64" s="25">
        <f t="shared" ref="BT64:CA64" si="40">MIN(0.1*BT$50,0.6)</f>
        <v>0.6</v>
      </c>
      <c r="BU64" s="25">
        <f t="shared" si="40"/>
        <v>0.6</v>
      </c>
      <c r="BV64" s="25">
        <f t="shared" si="40"/>
        <v>0.6</v>
      </c>
      <c r="BW64" s="25">
        <f t="shared" si="40"/>
        <v>0.6</v>
      </c>
      <c r="BX64" s="25">
        <f t="shared" si="40"/>
        <v>0.6</v>
      </c>
      <c r="BY64" s="25">
        <f t="shared" si="40"/>
        <v>0.6</v>
      </c>
      <c r="BZ64" s="25">
        <f t="shared" si="40"/>
        <v>0.6</v>
      </c>
      <c r="CA64" s="25">
        <f t="shared" si="40"/>
        <v>0.6</v>
      </c>
    </row>
    <row r="65" spans="3:79" hidden="1" outlineLevel="2">
      <c r="D65" t="s">
        <v>33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</row>
    <row r="66" spans="3:79" hidden="1" outlineLevel="2">
      <c r="D66" s="67" t="s">
        <v>25</v>
      </c>
      <c r="E66" s="75"/>
      <c r="H66" s="25">
        <v>0.14000000000000001</v>
      </c>
      <c r="I66" s="25">
        <v>0.14000000000000001</v>
      </c>
      <c r="J66" s="25">
        <v>0.14000000000000001</v>
      </c>
      <c r="K66" s="25">
        <v>0.14000000000000001</v>
      </c>
      <c r="L66" s="25">
        <v>0.14000000000000001</v>
      </c>
      <c r="M66" s="25">
        <v>0.14000000000000001</v>
      </c>
      <c r="N66" s="25">
        <v>0.14000000000000001</v>
      </c>
      <c r="O66" s="25">
        <v>0.14000000000000001</v>
      </c>
      <c r="P66" s="25">
        <v>0.14000000000000001</v>
      </c>
      <c r="Q66" s="25">
        <v>0.14000000000000001</v>
      </c>
      <c r="R66" s="25">
        <v>0.14000000000000001</v>
      </c>
      <c r="S66" s="25">
        <v>0.14000000000000001</v>
      </c>
      <c r="T66" s="25">
        <v>0.14000000000000001</v>
      </c>
      <c r="U66" s="25">
        <v>0.14000000000000001</v>
      </c>
      <c r="V66" s="25">
        <v>0.14000000000000001</v>
      </c>
      <c r="W66" s="25">
        <v>0.14000000000000001</v>
      </c>
      <c r="X66" s="25">
        <v>0.14000000000000001</v>
      </c>
      <c r="Y66" s="25">
        <v>0.14000000000000001</v>
      </c>
      <c r="Z66" s="25">
        <v>0.14000000000000001</v>
      </c>
      <c r="AA66" s="25">
        <v>0.14000000000000001</v>
      </c>
      <c r="AB66" s="25">
        <v>0.14000000000000001</v>
      </c>
      <c r="AC66" s="25">
        <v>0.14000000000000001</v>
      </c>
      <c r="AD66" s="25">
        <v>0.14000000000000001</v>
      </c>
      <c r="AE66" s="25">
        <v>0.14000000000000001</v>
      </c>
      <c r="AF66" s="25">
        <v>0.14000000000000001</v>
      </c>
      <c r="AG66" s="25">
        <v>0.14000000000000001</v>
      </c>
      <c r="AH66" s="25">
        <v>0.14000000000000001</v>
      </c>
      <c r="AI66" s="25">
        <v>0.14000000000000001</v>
      </c>
      <c r="AJ66" s="25">
        <v>0.14000000000000001</v>
      </c>
      <c r="AK66" s="25">
        <v>0.14000000000000001</v>
      </c>
      <c r="AL66" s="25">
        <v>0.14000000000000001</v>
      </c>
      <c r="AM66" s="25">
        <v>0.14000000000000001</v>
      </c>
      <c r="AN66" s="25">
        <v>0.14000000000000001</v>
      </c>
      <c r="AO66" s="25">
        <v>0.14000000000000001</v>
      </c>
      <c r="AP66" s="25">
        <v>0.14000000000000001</v>
      </c>
      <c r="AQ66" s="25">
        <v>0.14000000000000001</v>
      </c>
      <c r="AR66" s="25">
        <v>0.14000000000000001</v>
      </c>
      <c r="AS66" s="25">
        <v>0.14000000000000001</v>
      </c>
      <c r="AT66" s="25">
        <v>0.14000000000000001</v>
      </c>
      <c r="AU66" s="25">
        <v>0.14000000000000001</v>
      </c>
      <c r="AV66" s="25">
        <v>0.14000000000000001</v>
      </c>
      <c r="AW66" s="25">
        <v>0.14000000000000001</v>
      </c>
      <c r="AX66" s="25">
        <v>0.14000000000000001</v>
      </c>
      <c r="AY66" s="25">
        <v>0.14000000000000001</v>
      </c>
      <c r="AZ66" s="25">
        <v>0.14000000000000001</v>
      </c>
      <c r="BA66" s="25">
        <v>0.14000000000000001</v>
      </c>
      <c r="BB66" s="25">
        <v>0.14000000000000001</v>
      </c>
      <c r="BC66" s="25">
        <v>0.14000000000000001</v>
      </c>
      <c r="BD66" s="25">
        <v>0.14000000000000001</v>
      </c>
      <c r="BE66" s="25">
        <v>0.14000000000000001</v>
      </c>
      <c r="BF66" s="25">
        <v>0.14000000000000001</v>
      </c>
      <c r="BG66" s="25">
        <v>0.14000000000000001</v>
      </c>
      <c r="BH66" s="25">
        <v>0.14000000000000001</v>
      </c>
      <c r="BI66" s="25">
        <v>0.14000000000000001</v>
      </c>
      <c r="BJ66" s="25">
        <v>0.14000000000000001</v>
      </c>
      <c r="BK66" s="25">
        <v>0.14000000000000001</v>
      </c>
      <c r="BL66" s="25">
        <v>0.14000000000000001</v>
      </c>
      <c r="BM66" s="25">
        <v>0.14000000000000001</v>
      </c>
      <c r="BN66" s="25">
        <v>0.14000000000000001</v>
      </c>
      <c r="BO66" s="25">
        <v>0.14000000000000001</v>
      </c>
      <c r="BP66" s="25">
        <v>0.14000000000000001</v>
      </c>
      <c r="BQ66" s="25">
        <v>0.14000000000000001</v>
      </c>
      <c r="BR66" s="25">
        <v>0.14000000000000001</v>
      </c>
      <c r="BS66" s="25">
        <v>0.14000000000000001</v>
      </c>
      <c r="BT66" s="25">
        <v>0.14000000000000001</v>
      </c>
      <c r="BU66" s="25">
        <v>0.14000000000000001</v>
      </c>
      <c r="BV66" s="25">
        <v>0.14000000000000001</v>
      </c>
      <c r="BW66" s="25">
        <v>0.14000000000000001</v>
      </c>
      <c r="BX66" s="25">
        <v>0.14000000000000001</v>
      </c>
      <c r="BY66" s="25">
        <v>0.14000000000000001</v>
      </c>
      <c r="BZ66" s="25">
        <v>0.14000000000000001</v>
      </c>
      <c r="CA66" s="25">
        <v>0.14000000000000001</v>
      </c>
    </row>
    <row r="67" spans="3:79" hidden="1" outlineLevel="2">
      <c r="D67" s="67" t="s">
        <v>26</v>
      </c>
      <c r="E67" s="75"/>
      <c r="H67" s="25">
        <v>0.1</v>
      </c>
      <c r="I67" s="25">
        <v>0.1</v>
      </c>
      <c r="J67" s="25">
        <v>0.1</v>
      </c>
      <c r="K67" s="25">
        <v>0.1</v>
      </c>
      <c r="L67" s="25">
        <v>0.1</v>
      </c>
      <c r="M67" s="25">
        <v>0.1</v>
      </c>
      <c r="N67" s="25">
        <v>0.1</v>
      </c>
      <c r="O67" s="25">
        <v>0.1</v>
      </c>
      <c r="P67" s="25">
        <v>0.1</v>
      </c>
      <c r="Q67" s="25">
        <v>0.1</v>
      </c>
      <c r="R67" s="25">
        <v>0.1</v>
      </c>
      <c r="S67" s="25">
        <v>0.1</v>
      </c>
      <c r="T67" s="25">
        <v>0.1</v>
      </c>
      <c r="U67" s="25">
        <v>0.1</v>
      </c>
      <c r="V67" s="25">
        <v>0.1</v>
      </c>
      <c r="W67" s="25">
        <v>0.1</v>
      </c>
      <c r="X67" s="25">
        <v>0.1</v>
      </c>
      <c r="Y67" s="25">
        <v>0.1</v>
      </c>
      <c r="Z67" s="25">
        <v>0.1</v>
      </c>
      <c r="AA67" s="25">
        <v>0.1</v>
      </c>
      <c r="AB67" s="25">
        <v>0.1</v>
      </c>
      <c r="AC67" s="25">
        <v>0.1</v>
      </c>
      <c r="AD67" s="25">
        <v>0.1</v>
      </c>
      <c r="AE67" s="25">
        <v>0.1</v>
      </c>
      <c r="AF67" s="25">
        <v>0.1</v>
      </c>
      <c r="AG67" s="25">
        <v>0.1</v>
      </c>
      <c r="AH67" s="25">
        <v>0.1</v>
      </c>
      <c r="AI67" s="25">
        <v>0.1</v>
      </c>
      <c r="AJ67" s="25">
        <v>0.1</v>
      </c>
      <c r="AK67" s="25">
        <v>0.1</v>
      </c>
      <c r="AL67" s="25">
        <v>0.1</v>
      </c>
      <c r="AM67" s="25">
        <v>0.1</v>
      </c>
      <c r="AN67" s="25">
        <v>0.1</v>
      </c>
      <c r="AO67" s="25">
        <v>0.1</v>
      </c>
      <c r="AP67" s="25">
        <v>0.1</v>
      </c>
      <c r="AQ67" s="25">
        <v>0.1</v>
      </c>
      <c r="AR67" s="25">
        <v>0.1</v>
      </c>
      <c r="AS67" s="25">
        <v>0.1</v>
      </c>
      <c r="AT67" s="25">
        <v>0.1</v>
      </c>
      <c r="AU67" s="25">
        <v>0.1</v>
      </c>
      <c r="AV67" s="25">
        <v>0.1</v>
      </c>
      <c r="AW67" s="25">
        <v>0.1</v>
      </c>
      <c r="AX67" s="25">
        <v>0.1</v>
      </c>
      <c r="AY67" s="25">
        <v>0.1</v>
      </c>
      <c r="AZ67" s="25">
        <v>0.1</v>
      </c>
      <c r="BA67" s="25">
        <v>0.1</v>
      </c>
      <c r="BB67" s="25">
        <v>0.1</v>
      </c>
      <c r="BC67" s="25">
        <v>0.1</v>
      </c>
      <c r="BD67" s="25">
        <v>0.1</v>
      </c>
      <c r="BE67" s="25">
        <v>0.1</v>
      </c>
      <c r="BF67" s="25">
        <v>0.1</v>
      </c>
      <c r="BG67" s="25">
        <v>0.1</v>
      </c>
      <c r="BH67" s="25">
        <v>0.1</v>
      </c>
      <c r="BI67" s="25">
        <v>0.1</v>
      </c>
      <c r="BJ67" s="25">
        <v>0.1</v>
      </c>
      <c r="BK67" s="25">
        <v>0.1</v>
      </c>
      <c r="BL67" s="25">
        <v>0.1</v>
      </c>
      <c r="BM67" s="25">
        <v>0.1</v>
      </c>
      <c r="BN67" s="25">
        <v>0.1</v>
      </c>
      <c r="BO67" s="25">
        <v>0.1</v>
      </c>
      <c r="BP67" s="25">
        <v>0.1</v>
      </c>
      <c r="BQ67" s="25">
        <v>0.1</v>
      </c>
      <c r="BR67" s="25">
        <v>0.1</v>
      </c>
      <c r="BS67" s="25">
        <v>0.1</v>
      </c>
      <c r="BT67" s="25">
        <v>0.1</v>
      </c>
      <c r="BU67" s="25">
        <v>0.1</v>
      </c>
      <c r="BV67" s="25">
        <v>0.1</v>
      </c>
      <c r="BW67" s="25">
        <v>0.1</v>
      </c>
      <c r="BX67" s="25">
        <v>0.1</v>
      </c>
      <c r="BY67" s="25">
        <v>0.1</v>
      </c>
      <c r="BZ67" s="25">
        <v>0.1</v>
      </c>
      <c r="CA67" s="25">
        <v>0.1</v>
      </c>
    </row>
    <row r="68" spans="3:79" hidden="1" outlineLevel="2">
      <c r="D68" s="67" t="s">
        <v>100</v>
      </c>
      <c r="E68" s="75"/>
      <c r="H68" s="25">
        <v>0.1</v>
      </c>
      <c r="I68" s="25">
        <v>0.1</v>
      </c>
      <c r="J68" s="25">
        <v>0.1</v>
      </c>
      <c r="K68" s="25">
        <v>0.1</v>
      </c>
      <c r="L68" s="25">
        <v>0.1</v>
      </c>
      <c r="M68" s="25">
        <v>0.1</v>
      </c>
      <c r="N68" s="25">
        <v>0.1</v>
      </c>
      <c r="O68" s="25">
        <v>0.1</v>
      </c>
      <c r="P68" s="25">
        <v>0.1</v>
      </c>
      <c r="Q68" s="25">
        <v>0.1</v>
      </c>
      <c r="R68" s="25">
        <v>0.1</v>
      </c>
      <c r="S68" s="25">
        <v>0.1</v>
      </c>
      <c r="T68" s="25">
        <v>0.1</v>
      </c>
      <c r="U68" s="25">
        <v>0.1</v>
      </c>
      <c r="V68" s="25">
        <v>0.1</v>
      </c>
      <c r="W68" s="25">
        <v>0.1</v>
      </c>
      <c r="X68" s="25">
        <v>0.1</v>
      </c>
      <c r="Y68" s="25">
        <v>0.1</v>
      </c>
      <c r="Z68" s="25">
        <v>0.1</v>
      </c>
      <c r="AA68" s="25">
        <v>0.1</v>
      </c>
      <c r="AB68" s="25">
        <v>0.1</v>
      </c>
      <c r="AC68" s="25">
        <v>0.1</v>
      </c>
      <c r="AD68" s="25">
        <v>0.1</v>
      </c>
      <c r="AE68" s="25">
        <v>0.1</v>
      </c>
      <c r="AF68" s="25">
        <v>0.1</v>
      </c>
      <c r="AG68" s="25">
        <v>0.1</v>
      </c>
      <c r="AH68" s="25">
        <v>0.1</v>
      </c>
      <c r="AI68" s="25">
        <v>0.1</v>
      </c>
      <c r="AJ68" s="25">
        <v>0.1</v>
      </c>
      <c r="AK68" s="25">
        <v>0.1</v>
      </c>
      <c r="AL68" s="25">
        <v>0.1</v>
      </c>
      <c r="AM68" s="25">
        <v>0.1</v>
      </c>
      <c r="AN68" s="25">
        <v>0.1</v>
      </c>
      <c r="AO68" s="25">
        <v>0.1</v>
      </c>
      <c r="AP68" s="25">
        <v>0.1</v>
      </c>
      <c r="AQ68" s="25">
        <v>0.1</v>
      </c>
      <c r="AR68" s="25">
        <v>0.1</v>
      </c>
      <c r="AS68" s="25">
        <v>0.1</v>
      </c>
      <c r="AT68" s="25">
        <v>0.1</v>
      </c>
      <c r="AU68" s="25">
        <v>0.1</v>
      </c>
      <c r="AV68" s="25">
        <v>0.1</v>
      </c>
      <c r="AW68" s="25">
        <v>0.1</v>
      </c>
      <c r="AX68" s="25">
        <v>0.1</v>
      </c>
      <c r="AY68" s="25">
        <v>0.1</v>
      </c>
      <c r="AZ68" s="25">
        <v>0.1</v>
      </c>
      <c r="BA68" s="25">
        <v>0.1</v>
      </c>
      <c r="BB68" s="25">
        <v>0.1</v>
      </c>
      <c r="BC68" s="25">
        <v>0.1</v>
      </c>
      <c r="BD68" s="25">
        <v>0.1</v>
      </c>
      <c r="BE68" s="25">
        <v>0.1</v>
      </c>
      <c r="BF68" s="25">
        <v>0.1</v>
      </c>
      <c r="BG68" s="25">
        <v>0.1</v>
      </c>
      <c r="BH68" s="25">
        <v>0.1</v>
      </c>
      <c r="BI68" s="25">
        <v>0.1</v>
      </c>
      <c r="BJ68" s="25">
        <v>0.1</v>
      </c>
      <c r="BK68" s="25">
        <v>0.1</v>
      </c>
      <c r="BL68" s="25">
        <v>0.1</v>
      </c>
      <c r="BM68" s="25">
        <v>0.1</v>
      </c>
      <c r="BN68" s="25">
        <v>0.1</v>
      </c>
      <c r="BO68" s="25">
        <v>0.1</v>
      </c>
      <c r="BP68" s="25">
        <v>0.1</v>
      </c>
      <c r="BQ68" s="25">
        <v>0.1</v>
      </c>
      <c r="BR68" s="25">
        <v>0.1</v>
      </c>
      <c r="BS68" s="25">
        <v>0.1</v>
      </c>
      <c r="BT68" s="25">
        <v>0.1</v>
      </c>
      <c r="BU68" s="25">
        <v>0.1</v>
      </c>
      <c r="BV68" s="25">
        <v>0.1</v>
      </c>
      <c r="BW68" s="25">
        <v>0.1</v>
      </c>
      <c r="BX68" s="25">
        <v>0.1</v>
      </c>
      <c r="BY68" s="25">
        <v>0.1</v>
      </c>
      <c r="BZ68" s="25">
        <v>0.1</v>
      </c>
      <c r="CA68" s="25">
        <v>0.1</v>
      </c>
    </row>
    <row r="69" spans="3:79" hidden="1" outlineLevel="2">
      <c r="D69" s="67" t="s">
        <v>35</v>
      </c>
      <c r="E69" s="75"/>
      <c r="H69" s="25">
        <v>0.06</v>
      </c>
      <c r="I69" s="25">
        <v>0.06</v>
      </c>
      <c r="J69" s="25">
        <v>0.06</v>
      </c>
      <c r="K69" s="25">
        <v>0.06</v>
      </c>
      <c r="L69" s="25">
        <v>0.06</v>
      </c>
      <c r="M69" s="25">
        <v>0.06</v>
      </c>
      <c r="N69" s="25">
        <v>0.06</v>
      </c>
      <c r="O69" s="25">
        <v>0.06</v>
      </c>
      <c r="P69" s="25">
        <v>0.06</v>
      </c>
      <c r="Q69" s="25">
        <v>0.06</v>
      </c>
      <c r="R69" s="25">
        <v>0.06</v>
      </c>
      <c r="S69" s="25">
        <v>0.06</v>
      </c>
      <c r="T69" s="25">
        <v>0.06</v>
      </c>
      <c r="U69" s="25">
        <v>0.06</v>
      </c>
      <c r="V69" s="25">
        <v>0.06</v>
      </c>
      <c r="W69" s="25">
        <v>0.06</v>
      </c>
      <c r="X69" s="25">
        <v>0.06</v>
      </c>
      <c r="Y69" s="25">
        <v>0.06</v>
      </c>
      <c r="Z69" s="25">
        <v>0.06</v>
      </c>
      <c r="AA69" s="25">
        <v>0.06</v>
      </c>
      <c r="AB69" s="25">
        <v>0.06</v>
      </c>
      <c r="AC69" s="25">
        <v>0.06</v>
      </c>
      <c r="AD69" s="25">
        <v>0.06</v>
      </c>
      <c r="AE69" s="25">
        <v>0.06</v>
      </c>
      <c r="AF69" s="25">
        <v>0.06</v>
      </c>
      <c r="AG69" s="25">
        <v>0.06</v>
      </c>
      <c r="AH69" s="25">
        <v>0.06</v>
      </c>
      <c r="AI69" s="25">
        <v>0.06</v>
      </c>
      <c r="AJ69" s="25">
        <v>0.06</v>
      </c>
      <c r="AK69" s="25">
        <v>0.06</v>
      </c>
      <c r="AL69" s="25">
        <v>0.06</v>
      </c>
      <c r="AM69" s="25">
        <v>0.06</v>
      </c>
      <c r="AN69" s="25">
        <v>0.06</v>
      </c>
      <c r="AO69" s="25">
        <v>0.06</v>
      </c>
      <c r="AP69" s="25">
        <v>0.06</v>
      </c>
      <c r="AQ69" s="25">
        <v>0.06</v>
      </c>
      <c r="AR69" s="25">
        <v>0.06</v>
      </c>
      <c r="AS69" s="25">
        <v>0.06</v>
      </c>
      <c r="AT69" s="25">
        <v>0.06</v>
      </c>
      <c r="AU69" s="25">
        <v>0.06</v>
      </c>
      <c r="AV69" s="25">
        <v>0.06</v>
      </c>
      <c r="AW69" s="25">
        <v>0.06</v>
      </c>
      <c r="AX69" s="25">
        <v>0.06</v>
      </c>
      <c r="AY69" s="25">
        <v>0.06</v>
      </c>
      <c r="AZ69" s="25">
        <v>0.06</v>
      </c>
      <c r="BA69" s="25">
        <v>0.06</v>
      </c>
      <c r="BB69" s="25">
        <v>0.06</v>
      </c>
      <c r="BC69" s="25">
        <v>0.06</v>
      </c>
      <c r="BD69" s="25">
        <v>0.06</v>
      </c>
      <c r="BE69" s="25">
        <v>0.06</v>
      </c>
      <c r="BF69" s="25">
        <v>0.06</v>
      </c>
      <c r="BG69" s="25">
        <v>0.06</v>
      </c>
      <c r="BH69" s="25">
        <v>0.06</v>
      </c>
      <c r="BI69" s="25">
        <v>0.06</v>
      </c>
      <c r="BJ69" s="25">
        <v>0.06</v>
      </c>
      <c r="BK69" s="25">
        <v>0.06</v>
      </c>
      <c r="BL69" s="25">
        <v>0.06</v>
      </c>
      <c r="BM69" s="25">
        <v>0.06</v>
      </c>
      <c r="BN69" s="25">
        <v>0.06</v>
      </c>
      <c r="BO69" s="25">
        <v>0.06</v>
      </c>
      <c r="BP69" s="25">
        <v>0.06</v>
      </c>
      <c r="BQ69" s="25">
        <v>0.06</v>
      </c>
      <c r="BR69" s="25">
        <v>0.06</v>
      </c>
      <c r="BS69" s="25">
        <v>0.06</v>
      </c>
      <c r="BT69" s="25">
        <v>0.06</v>
      </c>
      <c r="BU69" s="25">
        <v>0.06</v>
      </c>
      <c r="BV69" s="25">
        <v>0.06</v>
      </c>
      <c r="BW69" s="25">
        <v>0.06</v>
      </c>
      <c r="BX69" s="25">
        <v>0.06</v>
      </c>
      <c r="BY69" s="25">
        <v>0.06</v>
      </c>
      <c r="BZ69" s="25">
        <v>0.06</v>
      </c>
      <c r="CA69" s="25">
        <v>0.06</v>
      </c>
    </row>
    <row r="70" spans="3:79" hidden="1" outlineLevel="2">
      <c r="D70" s="67" t="s">
        <v>115</v>
      </c>
      <c r="E70" s="75"/>
      <c r="H70" s="25">
        <f t="shared" ref="H70:AM70" si="41">MIN(0.1*H$50,0.6)</f>
        <v>0</v>
      </c>
      <c r="I70" s="25">
        <f t="shared" si="41"/>
        <v>0</v>
      </c>
      <c r="J70" s="25">
        <f t="shared" si="41"/>
        <v>0</v>
      </c>
      <c r="K70" s="25">
        <f t="shared" si="41"/>
        <v>0</v>
      </c>
      <c r="L70" s="25">
        <f t="shared" si="41"/>
        <v>0</v>
      </c>
      <c r="M70" s="25">
        <f t="shared" si="41"/>
        <v>0</v>
      </c>
      <c r="N70" s="25">
        <f t="shared" si="41"/>
        <v>0</v>
      </c>
      <c r="O70" s="25">
        <f t="shared" si="41"/>
        <v>0</v>
      </c>
      <c r="P70" s="25">
        <f t="shared" si="41"/>
        <v>0</v>
      </c>
      <c r="Q70" s="25">
        <f t="shared" si="41"/>
        <v>0</v>
      </c>
      <c r="R70" s="25">
        <f t="shared" si="41"/>
        <v>0</v>
      </c>
      <c r="S70" s="25">
        <f t="shared" si="41"/>
        <v>0.1</v>
      </c>
      <c r="T70" s="25">
        <f t="shared" si="41"/>
        <v>0.1</v>
      </c>
      <c r="U70" s="25">
        <f t="shared" si="41"/>
        <v>0.1</v>
      </c>
      <c r="V70" s="25">
        <f t="shared" si="41"/>
        <v>0.1</v>
      </c>
      <c r="W70" s="25">
        <f t="shared" si="41"/>
        <v>0.1</v>
      </c>
      <c r="X70" s="25">
        <f t="shared" si="41"/>
        <v>0.1</v>
      </c>
      <c r="Y70" s="25">
        <f t="shared" si="41"/>
        <v>0.1</v>
      </c>
      <c r="Z70" s="25">
        <f t="shared" si="41"/>
        <v>0.1</v>
      </c>
      <c r="AA70" s="25">
        <f t="shared" si="41"/>
        <v>0.2</v>
      </c>
      <c r="AB70" s="25">
        <f t="shared" si="41"/>
        <v>0.2</v>
      </c>
      <c r="AC70" s="25">
        <f t="shared" si="41"/>
        <v>0.2</v>
      </c>
      <c r="AD70" s="25">
        <f t="shared" si="41"/>
        <v>0.30000000000000004</v>
      </c>
      <c r="AE70" s="25">
        <f t="shared" si="41"/>
        <v>0.30000000000000004</v>
      </c>
      <c r="AF70" s="25">
        <f t="shared" si="41"/>
        <v>0.30000000000000004</v>
      </c>
      <c r="AG70" s="25">
        <f t="shared" si="41"/>
        <v>0.30000000000000004</v>
      </c>
      <c r="AH70" s="25">
        <f t="shared" si="41"/>
        <v>0.4</v>
      </c>
      <c r="AI70" s="25">
        <f t="shared" si="41"/>
        <v>0.4</v>
      </c>
      <c r="AJ70" s="25">
        <f t="shared" si="41"/>
        <v>0.4</v>
      </c>
      <c r="AK70" s="25">
        <f t="shared" si="41"/>
        <v>0.4</v>
      </c>
      <c r="AL70" s="25">
        <f t="shared" si="41"/>
        <v>0.6</v>
      </c>
      <c r="AM70" s="25">
        <f t="shared" si="41"/>
        <v>0.6</v>
      </c>
      <c r="AN70" s="25">
        <f t="shared" ref="AN70:BS70" si="42">MIN(0.1*AN$50,0.6)</f>
        <v>0.6</v>
      </c>
      <c r="AO70" s="25">
        <f t="shared" si="42"/>
        <v>0.6</v>
      </c>
      <c r="AP70" s="25">
        <f t="shared" si="42"/>
        <v>0.6</v>
      </c>
      <c r="AQ70" s="25">
        <f t="shared" si="42"/>
        <v>0.6</v>
      </c>
      <c r="AR70" s="25">
        <f t="shared" si="42"/>
        <v>0.6</v>
      </c>
      <c r="AS70" s="25">
        <f t="shared" si="42"/>
        <v>0.6</v>
      </c>
      <c r="AT70" s="25">
        <f t="shared" si="42"/>
        <v>0.6</v>
      </c>
      <c r="AU70" s="25">
        <f t="shared" si="42"/>
        <v>0.6</v>
      </c>
      <c r="AV70" s="25">
        <f t="shared" si="42"/>
        <v>0.6</v>
      </c>
      <c r="AW70" s="25">
        <f t="shared" si="42"/>
        <v>0.6</v>
      </c>
      <c r="AX70" s="25">
        <f t="shared" si="42"/>
        <v>0.6</v>
      </c>
      <c r="AY70" s="25">
        <f t="shared" si="42"/>
        <v>0.6</v>
      </c>
      <c r="AZ70" s="25">
        <f t="shared" si="42"/>
        <v>0.6</v>
      </c>
      <c r="BA70" s="25">
        <f t="shared" si="42"/>
        <v>0.6</v>
      </c>
      <c r="BB70" s="25">
        <f t="shared" si="42"/>
        <v>0.6</v>
      </c>
      <c r="BC70" s="25">
        <f t="shared" si="42"/>
        <v>0.6</v>
      </c>
      <c r="BD70" s="25">
        <f t="shared" si="42"/>
        <v>0.6</v>
      </c>
      <c r="BE70" s="25">
        <f t="shared" si="42"/>
        <v>0.6</v>
      </c>
      <c r="BF70" s="25">
        <f t="shared" si="42"/>
        <v>0.6</v>
      </c>
      <c r="BG70" s="25">
        <f t="shared" si="42"/>
        <v>0.6</v>
      </c>
      <c r="BH70" s="25">
        <f t="shared" si="42"/>
        <v>0.6</v>
      </c>
      <c r="BI70" s="25">
        <f t="shared" si="42"/>
        <v>0.6</v>
      </c>
      <c r="BJ70" s="25">
        <f t="shared" si="42"/>
        <v>0.6</v>
      </c>
      <c r="BK70" s="25">
        <f t="shared" si="42"/>
        <v>0.6</v>
      </c>
      <c r="BL70" s="25">
        <f t="shared" si="42"/>
        <v>0.6</v>
      </c>
      <c r="BM70" s="25">
        <f t="shared" si="42"/>
        <v>0.6</v>
      </c>
      <c r="BN70" s="25">
        <f t="shared" si="42"/>
        <v>0.6</v>
      </c>
      <c r="BO70" s="25">
        <f t="shared" si="42"/>
        <v>0.6</v>
      </c>
      <c r="BP70" s="25">
        <f t="shared" si="42"/>
        <v>0.6</v>
      </c>
      <c r="BQ70" s="25">
        <f t="shared" si="42"/>
        <v>0.6</v>
      </c>
      <c r="BR70" s="25">
        <f t="shared" si="42"/>
        <v>0.6</v>
      </c>
      <c r="BS70" s="25">
        <f t="shared" si="42"/>
        <v>0.6</v>
      </c>
      <c r="BT70" s="25">
        <f t="shared" ref="BT70:CA70" si="43">MIN(0.1*BT$50,0.6)</f>
        <v>0.6</v>
      </c>
      <c r="BU70" s="25">
        <f t="shared" si="43"/>
        <v>0.6</v>
      </c>
      <c r="BV70" s="25">
        <f t="shared" si="43"/>
        <v>0.6</v>
      </c>
      <c r="BW70" s="25">
        <f t="shared" si="43"/>
        <v>0.6</v>
      </c>
      <c r="BX70" s="25">
        <f t="shared" si="43"/>
        <v>0.6</v>
      </c>
      <c r="BY70" s="25">
        <f t="shared" si="43"/>
        <v>0.6</v>
      </c>
      <c r="BZ70" s="25">
        <f t="shared" si="43"/>
        <v>0.6</v>
      </c>
      <c r="CA70" s="25">
        <f t="shared" si="43"/>
        <v>0.6</v>
      </c>
    </row>
    <row r="71" spans="3:79" outlineLevel="1"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</row>
    <row r="72" spans="3:79" outlineLevel="1">
      <c r="C72" s="7" t="s">
        <v>29</v>
      </c>
      <c r="H72" s="9">
        <v>12</v>
      </c>
      <c r="I72" s="9">
        <f>H72</f>
        <v>12</v>
      </c>
      <c r="J72" s="9">
        <f t="shared" ref="J72:BU73" si="44">I72</f>
        <v>12</v>
      </c>
      <c r="K72" s="9">
        <f t="shared" si="44"/>
        <v>12</v>
      </c>
      <c r="L72" s="9">
        <f t="shared" si="44"/>
        <v>12</v>
      </c>
      <c r="M72" s="9">
        <f t="shared" si="44"/>
        <v>12</v>
      </c>
      <c r="N72" s="9">
        <f t="shared" si="44"/>
        <v>12</v>
      </c>
      <c r="O72" s="9">
        <f t="shared" si="44"/>
        <v>12</v>
      </c>
      <c r="P72" s="9">
        <f t="shared" si="44"/>
        <v>12</v>
      </c>
      <c r="Q72" s="9">
        <f t="shared" si="44"/>
        <v>12</v>
      </c>
      <c r="R72" s="9">
        <f t="shared" si="44"/>
        <v>12</v>
      </c>
      <c r="S72" s="9">
        <f t="shared" si="44"/>
        <v>12</v>
      </c>
      <c r="T72" s="9">
        <f t="shared" si="44"/>
        <v>12</v>
      </c>
      <c r="U72" s="9">
        <f t="shared" si="44"/>
        <v>12</v>
      </c>
      <c r="V72" s="9">
        <f t="shared" si="44"/>
        <v>12</v>
      </c>
      <c r="W72" s="9">
        <f t="shared" si="44"/>
        <v>12</v>
      </c>
      <c r="X72" s="9">
        <f t="shared" si="44"/>
        <v>12</v>
      </c>
      <c r="Y72" s="9">
        <f t="shared" si="44"/>
        <v>12</v>
      </c>
      <c r="Z72" s="9">
        <f t="shared" si="44"/>
        <v>12</v>
      </c>
      <c r="AA72" s="9">
        <f t="shared" si="44"/>
        <v>12</v>
      </c>
      <c r="AB72" s="9">
        <f t="shared" si="44"/>
        <v>12</v>
      </c>
      <c r="AC72" s="9">
        <f t="shared" si="44"/>
        <v>12</v>
      </c>
      <c r="AD72" s="9">
        <f t="shared" si="44"/>
        <v>12</v>
      </c>
      <c r="AE72" s="9">
        <f t="shared" si="44"/>
        <v>12</v>
      </c>
      <c r="AF72" s="9">
        <f t="shared" si="44"/>
        <v>12</v>
      </c>
      <c r="AG72" s="9">
        <f t="shared" si="44"/>
        <v>12</v>
      </c>
      <c r="AH72" s="9">
        <f t="shared" si="44"/>
        <v>12</v>
      </c>
      <c r="AI72" s="9">
        <f t="shared" si="44"/>
        <v>12</v>
      </c>
      <c r="AJ72" s="9">
        <f t="shared" si="44"/>
        <v>12</v>
      </c>
      <c r="AK72" s="9">
        <f t="shared" si="44"/>
        <v>12</v>
      </c>
      <c r="AL72" s="9">
        <f t="shared" si="44"/>
        <v>12</v>
      </c>
      <c r="AM72" s="9">
        <f t="shared" si="44"/>
        <v>12</v>
      </c>
      <c r="AN72" s="9">
        <f t="shared" si="44"/>
        <v>12</v>
      </c>
      <c r="AO72" s="9">
        <f t="shared" si="44"/>
        <v>12</v>
      </c>
      <c r="AP72" s="9">
        <f t="shared" si="44"/>
        <v>12</v>
      </c>
      <c r="AQ72" s="9">
        <f t="shared" si="44"/>
        <v>12</v>
      </c>
      <c r="AR72" s="9">
        <f t="shared" si="44"/>
        <v>12</v>
      </c>
      <c r="AS72" s="9">
        <f t="shared" si="44"/>
        <v>12</v>
      </c>
      <c r="AT72" s="9">
        <f t="shared" si="44"/>
        <v>12</v>
      </c>
      <c r="AU72" s="9">
        <f t="shared" si="44"/>
        <v>12</v>
      </c>
      <c r="AV72" s="9">
        <f t="shared" si="44"/>
        <v>12</v>
      </c>
      <c r="AW72" s="9">
        <f t="shared" si="44"/>
        <v>12</v>
      </c>
      <c r="AX72" s="9">
        <f t="shared" si="44"/>
        <v>12</v>
      </c>
      <c r="AY72" s="9">
        <f t="shared" si="44"/>
        <v>12</v>
      </c>
      <c r="AZ72" s="9">
        <f t="shared" si="44"/>
        <v>12</v>
      </c>
      <c r="BA72" s="9">
        <f t="shared" si="44"/>
        <v>12</v>
      </c>
      <c r="BB72" s="9">
        <f t="shared" si="44"/>
        <v>12</v>
      </c>
      <c r="BC72" s="9">
        <f t="shared" si="44"/>
        <v>12</v>
      </c>
      <c r="BD72" s="9">
        <f t="shared" si="44"/>
        <v>12</v>
      </c>
      <c r="BE72" s="9">
        <f t="shared" si="44"/>
        <v>12</v>
      </c>
      <c r="BF72" s="9">
        <f t="shared" si="44"/>
        <v>12</v>
      </c>
      <c r="BG72" s="9">
        <f t="shared" si="44"/>
        <v>12</v>
      </c>
      <c r="BH72" s="9">
        <f t="shared" si="44"/>
        <v>12</v>
      </c>
      <c r="BI72" s="9">
        <f t="shared" si="44"/>
        <v>12</v>
      </c>
      <c r="BJ72" s="9">
        <f t="shared" si="44"/>
        <v>12</v>
      </c>
      <c r="BK72" s="9">
        <f t="shared" si="44"/>
        <v>12</v>
      </c>
      <c r="BL72" s="9">
        <f t="shared" si="44"/>
        <v>12</v>
      </c>
      <c r="BM72" s="9">
        <f t="shared" si="44"/>
        <v>12</v>
      </c>
      <c r="BN72" s="9">
        <f t="shared" si="44"/>
        <v>12</v>
      </c>
      <c r="BO72" s="9">
        <f t="shared" si="44"/>
        <v>12</v>
      </c>
      <c r="BP72" s="9">
        <f t="shared" si="44"/>
        <v>12</v>
      </c>
      <c r="BQ72" s="9">
        <f t="shared" si="44"/>
        <v>12</v>
      </c>
      <c r="BR72" s="9">
        <f t="shared" si="44"/>
        <v>12</v>
      </c>
      <c r="BS72" s="9">
        <f t="shared" si="44"/>
        <v>12</v>
      </c>
      <c r="BT72" s="9">
        <f t="shared" si="44"/>
        <v>12</v>
      </c>
      <c r="BU72" s="9">
        <f t="shared" si="44"/>
        <v>12</v>
      </c>
      <c r="BV72" s="9">
        <f t="shared" ref="BV72:CA73" si="45">BU72</f>
        <v>12</v>
      </c>
      <c r="BW72" s="9">
        <f t="shared" si="45"/>
        <v>12</v>
      </c>
      <c r="BX72" s="9">
        <f t="shared" si="45"/>
        <v>12</v>
      </c>
      <c r="BY72" s="9">
        <f t="shared" si="45"/>
        <v>12</v>
      </c>
      <c r="BZ72" s="9">
        <f t="shared" si="45"/>
        <v>12</v>
      </c>
      <c r="CA72" s="9">
        <f t="shared" si="45"/>
        <v>12</v>
      </c>
    </row>
    <row r="73" spans="3:79" outlineLevel="1">
      <c r="C73" s="7" t="s">
        <v>28</v>
      </c>
      <c r="H73" s="9">
        <v>80</v>
      </c>
      <c r="I73" s="9">
        <f>H73</f>
        <v>80</v>
      </c>
      <c r="J73" s="9">
        <f t="shared" si="44"/>
        <v>80</v>
      </c>
      <c r="K73" s="9">
        <f t="shared" si="44"/>
        <v>80</v>
      </c>
      <c r="L73" s="9">
        <f t="shared" si="44"/>
        <v>80</v>
      </c>
      <c r="M73" s="9">
        <f t="shared" si="44"/>
        <v>80</v>
      </c>
      <c r="N73" s="9">
        <f t="shared" si="44"/>
        <v>80</v>
      </c>
      <c r="O73" s="9">
        <f t="shared" si="44"/>
        <v>80</v>
      </c>
      <c r="P73" s="9">
        <f t="shared" si="44"/>
        <v>80</v>
      </c>
      <c r="Q73" s="9">
        <f t="shared" si="44"/>
        <v>80</v>
      </c>
      <c r="R73" s="9">
        <f t="shared" si="44"/>
        <v>80</v>
      </c>
      <c r="S73" s="9">
        <f t="shared" si="44"/>
        <v>80</v>
      </c>
      <c r="T73" s="9">
        <f t="shared" si="44"/>
        <v>80</v>
      </c>
      <c r="U73" s="9">
        <f t="shared" si="44"/>
        <v>80</v>
      </c>
      <c r="V73" s="9">
        <f t="shared" si="44"/>
        <v>80</v>
      </c>
      <c r="W73" s="9">
        <f t="shared" si="44"/>
        <v>80</v>
      </c>
      <c r="X73" s="9">
        <f t="shared" si="44"/>
        <v>80</v>
      </c>
      <c r="Y73" s="9">
        <f t="shared" si="44"/>
        <v>80</v>
      </c>
      <c r="Z73" s="9">
        <f t="shared" si="44"/>
        <v>80</v>
      </c>
      <c r="AA73" s="9">
        <f t="shared" si="44"/>
        <v>80</v>
      </c>
      <c r="AB73" s="9">
        <f t="shared" si="44"/>
        <v>80</v>
      </c>
      <c r="AC73" s="9">
        <f t="shared" si="44"/>
        <v>80</v>
      </c>
      <c r="AD73" s="9">
        <f t="shared" si="44"/>
        <v>80</v>
      </c>
      <c r="AE73" s="9">
        <f t="shared" si="44"/>
        <v>80</v>
      </c>
      <c r="AF73" s="9">
        <f t="shared" si="44"/>
        <v>80</v>
      </c>
      <c r="AG73" s="9">
        <f t="shared" si="44"/>
        <v>80</v>
      </c>
      <c r="AH73" s="9">
        <f t="shared" si="44"/>
        <v>80</v>
      </c>
      <c r="AI73" s="9">
        <f t="shared" si="44"/>
        <v>80</v>
      </c>
      <c r="AJ73" s="9">
        <f t="shared" si="44"/>
        <v>80</v>
      </c>
      <c r="AK73" s="9">
        <f t="shared" si="44"/>
        <v>80</v>
      </c>
      <c r="AL73" s="9">
        <f t="shared" si="44"/>
        <v>80</v>
      </c>
      <c r="AM73" s="9">
        <f t="shared" si="44"/>
        <v>80</v>
      </c>
      <c r="AN73" s="9">
        <f t="shared" si="44"/>
        <v>80</v>
      </c>
      <c r="AO73" s="9">
        <f t="shared" si="44"/>
        <v>80</v>
      </c>
      <c r="AP73" s="9">
        <f t="shared" si="44"/>
        <v>80</v>
      </c>
      <c r="AQ73" s="9">
        <f t="shared" si="44"/>
        <v>80</v>
      </c>
      <c r="AR73" s="9">
        <f t="shared" si="44"/>
        <v>80</v>
      </c>
      <c r="AS73" s="9">
        <f t="shared" si="44"/>
        <v>80</v>
      </c>
      <c r="AT73" s="9">
        <f t="shared" si="44"/>
        <v>80</v>
      </c>
      <c r="AU73" s="9">
        <f t="shared" si="44"/>
        <v>80</v>
      </c>
      <c r="AV73" s="9">
        <f t="shared" si="44"/>
        <v>80</v>
      </c>
      <c r="AW73" s="9">
        <f t="shared" si="44"/>
        <v>80</v>
      </c>
      <c r="AX73" s="9">
        <f t="shared" si="44"/>
        <v>80</v>
      </c>
      <c r="AY73" s="9">
        <f t="shared" si="44"/>
        <v>80</v>
      </c>
      <c r="AZ73" s="9">
        <f t="shared" si="44"/>
        <v>80</v>
      </c>
      <c r="BA73" s="9">
        <f t="shared" si="44"/>
        <v>80</v>
      </c>
      <c r="BB73" s="9">
        <f t="shared" si="44"/>
        <v>80</v>
      </c>
      <c r="BC73" s="9">
        <f t="shared" si="44"/>
        <v>80</v>
      </c>
      <c r="BD73" s="9">
        <f t="shared" si="44"/>
        <v>80</v>
      </c>
      <c r="BE73" s="9">
        <f t="shared" si="44"/>
        <v>80</v>
      </c>
      <c r="BF73" s="9">
        <f t="shared" si="44"/>
        <v>80</v>
      </c>
      <c r="BG73" s="9">
        <f t="shared" si="44"/>
        <v>80</v>
      </c>
      <c r="BH73" s="9">
        <f t="shared" si="44"/>
        <v>80</v>
      </c>
      <c r="BI73" s="9">
        <f t="shared" si="44"/>
        <v>80</v>
      </c>
      <c r="BJ73" s="9">
        <f t="shared" si="44"/>
        <v>80</v>
      </c>
      <c r="BK73" s="9">
        <f t="shared" si="44"/>
        <v>80</v>
      </c>
      <c r="BL73" s="9">
        <f t="shared" si="44"/>
        <v>80</v>
      </c>
      <c r="BM73" s="9">
        <f t="shared" si="44"/>
        <v>80</v>
      </c>
      <c r="BN73" s="9">
        <f t="shared" si="44"/>
        <v>80</v>
      </c>
      <c r="BO73" s="9">
        <f t="shared" si="44"/>
        <v>80</v>
      </c>
      <c r="BP73" s="9">
        <f t="shared" si="44"/>
        <v>80</v>
      </c>
      <c r="BQ73" s="9">
        <f t="shared" si="44"/>
        <v>80</v>
      </c>
      <c r="BR73" s="9">
        <f t="shared" si="44"/>
        <v>80</v>
      </c>
      <c r="BS73" s="9">
        <f t="shared" si="44"/>
        <v>80</v>
      </c>
      <c r="BT73" s="9">
        <f t="shared" si="44"/>
        <v>80</v>
      </c>
      <c r="BU73" s="9">
        <f t="shared" si="44"/>
        <v>80</v>
      </c>
      <c r="BV73" s="9">
        <f t="shared" si="45"/>
        <v>80</v>
      </c>
      <c r="BW73" s="9">
        <f t="shared" si="45"/>
        <v>80</v>
      </c>
      <c r="BX73" s="9">
        <f t="shared" si="45"/>
        <v>80</v>
      </c>
      <c r="BY73" s="9">
        <f t="shared" si="45"/>
        <v>80</v>
      </c>
      <c r="BZ73" s="9">
        <f t="shared" si="45"/>
        <v>80</v>
      </c>
      <c r="CA73" s="9">
        <f t="shared" si="45"/>
        <v>80</v>
      </c>
    </row>
    <row r="74" spans="3:79" outlineLevel="1"/>
    <row r="75" spans="3:79" outlineLevel="1">
      <c r="C75" s="7" t="s">
        <v>109</v>
      </c>
    </row>
    <row r="76" spans="3:79" outlineLevel="2">
      <c r="D76" t="s">
        <v>31</v>
      </c>
      <c r="E76" s="79"/>
      <c r="H76" s="9">
        <f t="shared" ref="H76:AM76" si="46">H42*10000/H73</f>
        <v>0</v>
      </c>
      <c r="I76" s="9">
        <f t="shared" si="46"/>
        <v>0</v>
      </c>
      <c r="J76" s="9">
        <f t="shared" si="46"/>
        <v>0</v>
      </c>
      <c r="K76" s="9">
        <f t="shared" si="46"/>
        <v>0</v>
      </c>
      <c r="L76" s="9">
        <f t="shared" si="46"/>
        <v>0</v>
      </c>
      <c r="M76" s="9">
        <f t="shared" si="46"/>
        <v>0</v>
      </c>
      <c r="N76" s="9">
        <f t="shared" si="46"/>
        <v>0</v>
      </c>
      <c r="O76" s="9">
        <f t="shared" si="46"/>
        <v>500</v>
      </c>
      <c r="P76" s="9">
        <f t="shared" si="46"/>
        <v>500</v>
      </c>
      <c r="Q76" s="9">
        <f t="shared" si="46"/>
        <v>500</v>
      </c>
      <c r="R76" s="9">
        <f t="shared" si="46"/>
        <v>500</v>
      </c>
      <c r="S76" s="9">
        <f t="shared" si="46"/>
        <v>500</v>
      </c>
      <c r="T76" s="9">
        <f t="shared" si="46"/>
        <v>500</v>
      </c>
      <c r="U76" s="9">
        <f t="shared" si="46"/>
        <v>625</v>
      </c>
      <c r="V76" s="9">
        <f t="shared" si="46"/>
        <v>625</v>
      </c>
      <c r="W76" s="9">
        <f t="shared" si="46"/>
        <v>625</v>
      </c>
      <c r="X76" s="9">
        <f t="shared" si="46"/>
        <v>625</v>
      </c>
      <c r="Y76" s="9">
        <f t="shared" si="46"/>
        <v>750</v>
      </c>
      <c r="Z76" s="9">
        <f t="shared" si="46"/>
        <v>750</v>
      </c>
      <c r="AA76" s="9">
        <f t="shared" si="46"/>
        <v>750</v>
      </c>
      <c r="AB76" s="9">
        <f t="shared" si="46"/>
        <v>750</v>
      </c>
      <c r="AC76" s="9">
        <f t="shared" si="46"/>
        <v>750</v>
      </c>
      <c r="AD76" s="9">
        <f t="shared" si="46"/>
        <v>750</v>
      </c>
      <c r="AE76" s="9">
        <f t="shared" si="46"/>
        <v>875</v>
      </c>
      <c r="AF76" s="9">
        <f t="shared" si="46"/>
        <v>875</v>
      </c>
      <c r="AG76" s="9">
        <f t="shared" si="46"/>
        <v>875</v>
      </c>
      <c r="AH76" s="9">
        <f t="shared" si="46"/>
        <v>875</v>
      </c>
      <c r="AI76" s="9">
        <f t="shared" si="46"/>
        <v>875</v>
      </c>
      <c r="AJ76" s="9">
        <f t="shared" si="46"/>
        <v>875</v>
      </c>
      <c r="AK76" s="9">
        <f t="shared" si="46"/>
        <v>875</v>
      </c>
      <c r="AL76" s="9">
        <f t="shared" si="46"/>
        <v>875</v>
      </c>
      <c r="AM76" s="9">
        <f t="shared" si="46"/>
        <v>875</v>
      </c>
      <c r="AN76" s="9">
        <f t="shared" ref="AN76:BS76" si="47">AN42*10000/AN73</f>
        <v>875</v>
      </c>
      <c r="AO76" s="9">
        <f t="shared" si="47"/>
        <v>875</v>
      </c>
      <c r="AP76" s="9">
        <f t="shared" si="47"/>
        <v>875</v>
      </c>
      <c r="AQ76" s="9">
        <f t="shared" si="47"/>
        <v>875</v>
      </c>
      <c r="AR76" s="9">
        <f t="shared" si="47"/>
        <v>875</v>
      </c>
      <c r="AS76" s="9">
        <f t="shared" si="47"/>
        <v>875</v>
      </c>
      <c r="AT76" s="9">
        <f t="shared" si="47"/>
        <v>875</v>
      </c>
      <c r="AU76" s="9">
        <f t="shared" si="47"/>
        <v>875</v>
      </c>
      <c r="AV76" s="9">
        <f t="shared" si="47"/>
        <v>875</v>
      </c>
      <c r="AW76" s="9">
        <f t="shared" si="47"/>
        <v>875</v>
      </c>
      <c r="AX76" s="9">
        <f t="shared" si="47"/>
        <v>875</v>
      </c>
      <c r="AY76" s="9">
        <f t="shared" si="47"/>
        <v>875</v>
      </c>
      <c r="AZ76" s="9">
        <f t="shared" si="47"/>
        <v>875</v>
      </c>
      <c r="BA76" s="9">
        <f t="shared" si="47"/>
        <v>875</v>
      </c>
      <c r="BB76" s="9">
        <f t="shared" si="47"/>
        <v>875</v>
      </c>
      <c r="BC76" s="9">
        <f t="shared" si="47"/>
        <v>875</v>
      </c>
      <c r="BD76" s="9">
        <f t="shared" si="47"/>
        <v>875</v>
      </c>
      <c r="BE76" s="9">
        <f t="shared" si="47"/>
        <v>875</v>
      </c>
      <c r="BF76" s="9">
        <f t="shared" si="47"/>
        <v>875</v>
      </c>
      <c r="BG76" s="9">
        <f t="shared" si="47"/>
        <v>875</v>
      </c>
      <c r="BH76" s="9">
        <f t="shared" si="47"/>
        <v>875</v>
      </c>
      <c r="BI76" s="9">
        <f t="shared" si="47"/>
        <v>875</v>
      </c>
      <c r="BJ76" s="9">
        <f t="shared" si="47"/>
        <v>875</v>
      </c>
      <c r="BK76" s="9">
        <f t="shared" si="47"/>
        <v>875</v>
      </c>
      <c r="BL76" s="9">
        <f t="shared" si="47"/>
        <v>875</v>
      </c>
      <c r="BM76" s="9">
        <f t="shared" si="47"/>
        <v>875</v>
      </c>
      <c r="BN76" s="9">
        <f t="shared" si="47"/>
        <v>875</v>
      </c>
      <c r="BO76" s="9">
        <f t="shared" si="47"/>
        <v>875</v>
      </c>
      <c r="BP76" s="9">
        <f t="shared" si="47"/>
        <v>875</v>
      </c>
      <c r="BQ76" s="9">
        <f t="shared" si="47"/>
        <v>875</v>
      </c>
      <c r="BR76" s="9">
        <f t="shared" si="47"/>
        <v>875</v>
      </c>
      <c r="BS76" s="9">
        <f t="shared" si="47"/>
        <v>875</v>
      </c>
      <c r="BT76" s="9">
        <f t="shared" ref="BT76:CA76" si="48">BT42*10000/BT73</f>
        <v>875</v>
      </c>
      <c r="BU76" s="9">
        <f t="shared" si="48"/>
        <v>875</v>
      </c>
      <c r="BV76" s="9">
        <f t="shared" si="48"/>
        <v>875</v>
      </c>
      <c r="BW76" s="9">
        <f t="shared" si="48"/>
        <v>875</v>
      </c>
      <c r="BX76" s="9">
        <f t="shared" si="48"/>
        <v>875</v>
      </c>
      <c r="BY76" s="9">
        <f t="shared" si="48"/>
        <v>875</v>
      </c>
      <c r="BZ76" s="9">
        <f t="shared" si="48"/>
        <v>875</v>
      </c>
      <c r="CA76" s="9">
        <f t="shared" si="48"/>
        <v>875</v>
      </c>
    </row>
    <row r="77" spans="3:79" outlineLevel="2">
      <c r="D77" s="67" t="s">
        <v>25</v>
      </c>
      <c r="E77" s="77"/>
      <c r="H77" s="69">
        <f t="shared" ref="H77:AM77" si="49">H54*H$76</f>
        <v>0</v>
      </c>
      <c r="I77" s="69">
        <f t="shared" si="49"/>
        <v>0</v>
      </c>
      <c r="J77" s="69">
        <f t="shared" si="49"/>
        <v>0</v>
      </c>
      <c r="K77" s="69">
        <f t="shared" si="49"/>
        <v>0</v>
      </c>
      <c r="L77" s="69">
        <f t="shared" si="49"/>
        <v>0</v>
      </c>
      <c r="M77" s="69">
        <f t="shared" si="49"/>
        <v>0</v>
      </c>
      <c r="N77" s="69">
        <f t="shared" si="49"/>
        <v>0</v>
      </c>
      <c r="O77" s="69">
        <f t="shared" si="49"/>
        <v>70</v>
      </c>
      <c r="P77" s="69">
        <f t="shared" si="49"/>
        <v>70</v>
      </c>
      <c r="Q77" s="69">
        <f t="shared" si="49"/>
        <v>70</v>
      </c>
      <c r="R77" s="69">
        <f t="shared" si="49"/>
        <v>70</v>
      </c>
      <c r="S77" s="69">
        <f t="shared" si="49"/>
        <v>70</v>
      </c>
      <c r="T77" s="69">
        <f t="shared" si="49"/>
        <v>70</v>
      </c>
      <c r="U77" s="69">
        <f t="shared" si="49"/>
        <v>87.500000000000014</v>
      </c>
      <c r="V77" s="69">
        <f t="shared" si="49"/>
        <v>87.500000000000014</v>
      </c>
      <c r="W77" s="69">
        <f t="shared" si="49"/>
        <v>87.500000000000014</v>
      </c>
      <c r="X77" s="69">
        <f t="shared" si="49"/>
        <v>87.500000000000014</v>
      </c>
      <c r="Y77" s="69">
        <f t="shared" si="49"/>
        <v>105.00000000000001</v>
      </c>
      <c r="Z77" s="69">
        <f t="shared" si="49"/>
        <v>105.00000000000001</v>
      </c>
      <c r="AA77" s="69">
        <f t="shared" si="49"/>
        <v>105.00000000000001</v>
      </c>
      <c r="AB77" s="69">
        <f t="shared" si="49"/>
        <v>105.00000000000001</v>
      </c>
      <c r="AC77" s="69">
        <f t="shared" si="49"/>
        <v>105.00000000000001</v>
      </c>
      <c r="AD77" s="69">
        <f t="shared" si="49"/>
        <v>105.00000000000001</v>
      </c>
      <c r="AE77" s="69">
        <f t="shared" si="49"/>
        <v>122.50000000000001</v>
      </c>
      <c r="AF77" s="69">
        <f t="shared" si="49"/>
        <v>122.50000000000001</v>
      </c>
      <c r="AG77" s="69">
        <f t="shared" si="49"/>
        <v>122.50000000000001</v>
      </c>
      <c r="AH77" s="69">
        <f t="shared" si="49"/>
        <v>122.50000000000001</v>
      </c>
      <c r="AI77" s="69">
        <f t="shared" si="49"/>
        <v>122.50000000000001</v>
      </c>
      <c r="AJ77" s="69">
        <f t="shared" si="49"/>
        <v>122.50000000000001</v>
      </c>
      <c r="AK77" s="69">
        <f t="shared" si="49"/>
        <v>122.50000000000001</v>
      </c>
      <c r="AL77" s="69">
        <f t="shared" si="49"/>
        <v>122.50000000000001</v>
      </c>
      <c r="AM77" s="69">
        <f t="shared" si="49"/>
        <v>122.50000000000001</v>
      </c>
      <c r="AN77" s="69">
        <f t="shared" ref="AN77:BS77" si="50">AN54*AN$76</f>
        <v>122.50000000000001</v>
      </c>
      <c r="AO77" s="69">
        <f t="shared" si="50"/>
        <v>122.50000000000001</v>
      </c>
      <c r="AP77" s="69">
        <f t="shared" si="50"/>
        <v>122.50000000000001</v>
      </c>
      <c r="AQ77" s="69">
        <f t="shared" si="50"/>
        <v>122.50000000000001</v>
      </c>
      <c r="AR77" s="69">
        <f t="shared" si="50"/>
        <v>122.50000000000001</v>
      </c>
      <c r="AS77" s="69">
        <f t="shared" si="50"/>
        <v>122.50000000000001</v>
      </c>
      <c r="AT77" s="69">
        <f t="shared" si="50"/>
        <v>122.50000000000001</v>
      </c>
      <c r="AU77" s="69">
        <f t="shared" si="50"/>
        <v>122.50000000000001</v>
      </c>
      <c r="AV77" s="69">
        <f t="shared" si="50"/>
        <v>122.50000000000001</v>
      </c>
      <c r="AW77" s="69">
        <f t="shared" si="50"/>
        <v>122.50000000000001</v>
      </c>
      <c r="AX77" s="69">
        <f t="shared" si="50"/>
        <v>122.50000000000001</v>
      </c>
      <c r="AY77" s="69">
        <f t="shared" si="50"/>
        <v>122.50000000000001</v>
      </c>
      <c r="AZ77" s="69">
        <f t="shared" si="50"/>
        <v>122.50000000000001</v>
      </c>
      <c r="BA77" s="69">
        <f t="shared" si="50"/>
        <v>122.50000000000001</v>
      </c>
      <c r="BB77" s="69">
        <f t="shared" si="50"/>
        <v>122.50000000000001</v>
      </c>
      <c r="BC77" s="69">
        <f t="shared" si="50"/>
        <v>122.50000000000001</v>
      </c>
      <c r="BD77" s="69">
        <f t="shared" si="50"/>
        <v>122.50000000000001</v>
      </c>
      <c r="BE77" s="69">
        <f t="shared" si="50"/>
        <v>122.50000000000001</v>
      </c>
      <c r="BF77" s="69">
        <f t="shared" si="50"/>
        <v>122.50000000000001</v>
      </c>
      <c r="BG77" s="69">
        <f t="shared" si="50"/>
        <v>122.50000000000001</v>
      </c>
      <c r="BH77" s="69">
        <f t="shared" si="50"/>
        <v>122.50000000000001</v>
      </c>
      <c r="BI77" s="69">
        <f t="shared" si="50"/>
        <v>122.50000000000001</v>
      </c>
      <c r="BJ77" s="69">
        <f t="shared" si="50"/>
        <v>122.50000000000001</v>
      </c>
      <c r="BK77" s="69">
        <f t="shared" si="50"/>
        <v>122.50000000000001</v>
      </c>
      <c r="BL77" s="69">
        <f t="shared" si="50"/>
        <v>122.50000000000001</v>
      </c>
      <c r="BM77" s="69">
        <f t="shared" si="50"/>
        <v>122.50000000000001</v>
      </c>
      <c r="BN77" s="69">
        <f t="shared" si="50"/>
        <v>122.50000000000001</v>
      </c>
      <c r="BO77" s="69">
        <f t="shared" si="50"/>
        <v>122.50000000000001</v>
      </c>
      <c r="BP77" s="69">
        <f t="shared" si="50"/>
        <v>122.50000000000001</v>
      </c>
      <c r="BQ77" s="69">
        <f t="shared" si="50"/>
        <v>122.50000000000001</v>
      </c>
      <c r="BR77" s="69">
        <f t="shared" si="50"/>
        <v>122.50000000000001</v>
      </c>
      <c r="BS77" s="69">
        <f t="shared" si="50"/>
        <v>122.50000000000001</v>
      </c>
      <c r="BT77" s="69">
        <f t="shared" ref="BT77:CA77" si="51">BT54*BT$76</f>
        <v>122.50000000000001</v>
      </c>
      <c r="BU77" s="69">
        <f t="shared" si="51"/>
        <v>122.50000000000001</v>
      </c>
      <c r="BV77" s="69">
        <f t="shared" si="51"/>
        <v>122.50000000000001</v>
      </c>
      <c r="BW77" s="69">
        <f t="shared" si="51"/>
        <v>122.50000000000001</v>
      </c>
      <c r="BX77" s="69">
        <f t="shared" si="51"/>
        <v>122.50000000000001</v>
      </c>
      <c r="BY77" s="69">
        <f t="shared" si="51"/>
        <v>122.50000000000001</v>
      </c>
      <c r="BZ77" s="69">
        <f t="shared" si="51"/>
        <v>122.50000000000001</v>
      </c>
      <c r="CA77" s="69">
        <f t="shared" si="51"/>
        <v>122.50000000000001</v>
      </c>
    </row>
    <row r="78" spans="3:79" outlineLevel="2">
      <c r="D78" s="67" t="s">
        <v>26</v>
      </c>
      <c r="E78" s="77"/>
      <c r="H78" s="69">
        <f t="shared" ref="H78:AM78" si="52">H55*H$76</f>
        <v>0</v>
      </c>
      <c r="I78" s="69">
        <f t="shared" si="52"/>
        <v>0</v>
      </c>
      <c r="J78" s="69">
        <f t="shared" si="52"/>
        <v>0</v>
      </c>
      <c r="K78" s="69">
        <f t="shared" si="52"/>
        <v>0</v>
      </c>
      <c r="L78" s="69">
        <f t="shared" si="52"/>
        <v>0</v>
      </c>
      <c r="M78" s="69">
        <f t="shared" si="52"/>
        <v>0</v>
      </c>
      <c r="N78" s="69">
        <f t="shared" si="52"/>
        <v>0</v>
      </c>
      <c r="O78" s="69">
        <f t="shared" si="52"/>
        <v>50</v>
      </c>
      <c r="P78" s="69">
        <f t="shared" si="52"/>
        <v>50</v>
      </c>
      <c r="Q78" s="69">
        <f t="shared" si="52"/>
        <v>50</v>
      </c>
      <c r="R78" s="69">
        <f t="shared" si="52"/>
        <v>50</v>
      </c>
      <c r="S78" s="69">
        <f t="shared" si="52"/>
        <v>50</v>
      </c>
      <c r="T78" s="69">
        <f t="shared" si="52"/>
        <v>50</v>
      </c>
      <c r="U78" s="69">
        <f t="shared" si="52"/>
        <v>62.5</v>
      </c>
      <c r="V78" s="69">
        <f t="shared" si="52"/>
        <v>62.5</v>
      </c>
      <c r="W78" s="69">
        <f t="shared" si="52"/>
        <v>62.5</v>
      </c>
      <c r="X78" s="69">
        <f t="shared" si="52"/>
        <v>62.5</v>
      </c>
      <c r="Y78" s="69">
        <f t="shared" si="52"/>
        <v>75</v>
      </c>
      <c r="Z78" s="69">
        <f t="shared" si="52"/>
        <v>75</v>
      </c>
      <c r="AA78" s="69">
        <f t="shared" si="52"/>
        <v>75</v>
      </c>
      <c r="AB78" s="69">
        <f t="shared" si="52"/>
        <v>75</v>
      </c>
      <c r="AC78" s="69">
        <f t="shared" si="52"/>
        <v>75</v>
      </c>
      <c r="AD78" s="69">
        <f t="shared" si="52"/>
        <v>75</v>
      </c>
      <c r="AE78" s="69">
        <f t="shared" si="52"/>
        <v>87.5</v>
      </c>
      <c r="AF78" s="69">
        <f t="shared" si="52"/>
        <v>87.5</v>
      </c>
      <c r="AG78" s="69">
        <f t="shared" si="52"/>
        <v>87.5</v>
      </c>
      <c r="AH78" s="69">
        <f t="shared" si="52"/>
        <v>87.5</v>
      </c>
      <c r="AI78" s="69">
        <f t="shared" si="52"/>
        <v>87.5</v>
      </c>
      <c r="AJ78" s="69">
        <f t="shared" si="52"/>
        <v>87.5</v>
      </c>
      <c r="AK78" s="69">
        <f t="shared" si="52"/>
        <v>87.5</v>
      </c>
      <c r="AL78" s="69">
        <f t="shared" si="52"/>
        <v>87.5</v>
      </c>
      <c r="AM78" s="69">
        <f t="shared" si="52"/>
        <v>87.5</v>
      </c>
      <c r="AN78" s="69">
        <f t="shared" ref="AN78:BS78" si="53">AN55*AN$76</f>
        <v>87.5</v>
      </c>
      <c r="AO78" s="69">
        <f t="shared" si="53"/>
        <v>87.5</v>
      </c>
      <c r="AP78" s="69">
        <f t="shared" si="53"/>
        <v>87.5</v>
      </c>
      <c r="AQ78" s="69">
        <f t="shared" si="53"/>
        <v>87.5</v>
      </c>
      <c r="AR78" s="69">
        <f t="shared" si="53"/>
        <v>87.5</v>
      </c>
      <c r="AS78" s="69">
        <f t="shared" si="53"/>
        <v>87.5</v>
      </c>
      <c r="AT78" s="69">
        <f t="shared" si="53"/>
        <v>87.5</v>
      </c>
      <c r="AU78" s="69">
        <f t="shared" si="53"/>
        <v>87.5</v>
      </c>
      <c r="AV78" s="69">
        <f t="shared" si="53"/>
        <v>87.5</v>
      </c>
      <c r="AW78" s="69">
        <f t="shared" si="53"/>
        <v>87.5</v>
      </c>
      <c r="AX78" s="69">
        <f t="shared" si="53"/>
        <v>87.5</v>
      </c>
      <c r="AY78" s="69">
        <f t="shared" si="53"/>
        <v>87.5</v>
      </c>
      <c r="AZ78" s="69">
        <f t="shared" si="53"/>
        <v>87.5</v>
      </c>
      <c r="BA78" s="69">
        <f t="shared" si="53"/>
        <v>87.5</v>
      </c>
      <c r="BB78" s="69">
        <f t="shared" si="53"/>
        <v>87.5</v>
      </c>
      <c r="BC78" s="69">
        <f t="shared" si="53"/>
        <v>87.5</v>
      </c>
      <c r="BD78" s="69">
        <f t="shared" si="53"/>
        <v>87.5</v>
      </c>
      <c r="BE78" s="69">
        <f t="shared" si="53"/>
        <v>87.5</v>
      </c>
      <c r="BF78" s="69">
        <f t="shared" si="53"/>
        <v>87.5</v>
      </c>
      <c r="BG78" s="69">
        <f t="shared" si="53"/>
        <v>87.5</v>
      </c>
      <c r="BH78" s="69">
        <f t="shared" si="53"/>
        <v>87.5</v>
      </c>
      <c r="BI78" s="69">
        <f t="shared" si="53"/>
        <v>87.5</v>
      </c>
      <c r="BJ78" s="69">
        <f t="shared" si="53"/>
        <v>87.5</v>
      </c>
      <c r="BK78" s="69">
        <f t="shared" si="53"/>
        <v>87.5</v>
      </c>
      <c r="BL78" s="69">
        <f t="shared" si="53"/>
        <v>87.5</v>
      </c>
      <c r="BM78" s="69">
        <f t="shared" si="53"/>
        <v>87.5</v>
      </c>
      <c r="BN78" s="69">
        <f t="shared" si="53"/>
        <v>87.5</v>
      </c>
      <c r="BO78" s="69">
        <f t="shared" si="53"/>
        <v>87.5</v>
      </c>
      <c r="BP78" s="69">
        <f t="shared" si="53"/>
        <v>87.5</v>
      </c>
      <c r="BQ78" s="69">
        <f t="shared" si="53"/>
        <v>87.5</v>
      </c>
      <c r="BR78" s="69">
        <f t="shared" si="53"/>
        <v>87.5</v>
      </c>
      <c r="BS78" s="69">
        <f t="shared" si="53"/>
        <v>87.5</v>
      </c>
      <c r="BT78" s="69">
        <f t="shared" ref="BT78:CA78" si="54">BT55*BT$76</f>
        <v>87.5</v>
      </c>
      <c r="BU78" s="69">
        <f t="shared" si="54"/>
        <v>87.5</v>
      </c>
      <c r="BV78" s="69">
        <f t="shared" si="54"/>
        <v>87.5</v>
      </c>
      <c r="BW78" s="69">
        <f t="shared" si="54"/>
        <v>87.5</v>
      </c>
      <c r="BX78" s="69">
        <f t="shared" si="54"/>
        <v>87.5</v>
      </c>
      <c r="BY78" s="69">
        <f t="shared" si="54"/>
        <v>87.5</v>
      </c>
      <c r="BZ78" s="69">
        <f t="shared" si="54"/>
        <v>87.5</v>
      </c>
      <c r="CA78" s="69">
        <f t="shared" si="54"/>
        <v>87.5</v>
      </c>
    </row>
    <row r="79" spans="3:79" outlineLevel="2">
      <c r="D79" s="67" t="s">
        <v>100</v>
      </c>
      <c r="E79" s="77"/>
      <c r="H79" s="69">
        <f t="shared" ref="H79:AM79" si="55">H56*H$76</f>
        <v>0</v>
      </c>
      <c r="I79" s="69">
        <f t="shared" si="55"/>
        <v>0</v>
      </c>
      <c r="J79" s="69">
        <f t="shared" si="55"/>
        <v>0</v>
      </c>
      <c r="K79" s="69">
        <f t="shared" si="55"/>
        <v>0</v>
      </c>
      <c r="L79" s="69">
        <f t="shared" si="55"/>
        <v>0</v>
      </c>
      <c r="M79" s="69">
        <f t="shared" si="55"/>
        <v>0</v>
      </c>
      <c r="N79" s="69">
        <f t="shared" si="55"/>
        <v>0</v>
      </c>
      <c r="O79" s="69">
        <f t="shared" si="55"/>
        <v>50</v>
      </c>
      <c r="P79" s="69">
        <f t="shared" si="55"/>
        <v>50</v>
      </c>
      <c r="Q79" s="69">
        <f t="shared" si="55"/>
        <v>50</v>
      </c>
      <c r="R79" s="69">
        <f t="shared" si="55"/>
        <v>50</v>
      </c>
      <c r="S79" s="69">
        <f t="shared" si="55"/>
        <v>50</v>
      </c>
      <c r="T79" s="69">
        <f t="shared" si="55"/>
        <v>50</v>
      </c>
      <c r="U79" s="69">
        <f t="shared" si="55"/>
        <v>62.5</v>
      </c>
      <c r="V79" s="69">
        <f t="shared" si="55"/>
        <v>62.5</v>
      </c>
      <c r="W79" s="69">
        <f t="shared" si="55"/>
        <v>62.5</v>
      </c>
      <c r="X79" s="69">
        <f t="shared" si="55"/>
        <v>62.5</v>
      </c>
      <c r="Y79" s="69">
        <f t="shared" si="55"/>
        <v>75</v>
      </c>
      <c r="Z79" s="69">
        <f t="shared" si="55"/>
        <v>75</v>
      </c>
      <c r="AA79" s="69">
        <f t="shared" si="55"/>
        <v>75</v>
      </c>
      <c r="AB79" s="69">
        <f t="shared" si="55"/>
        <v>75</v>
      </c>
      <c r="AC79" s="69">
        <f t="shared" si="55"/>
        <v>75</v>
      </c>
      <c r="AD79" s="69">
        <f t="shared" si="55"/>
        <v>75</v>
      </c>
      <c r="AE79" s="69">
        <f t="shared" si="55"/>
        <v>87.5</v>
      </c>
      <c r="AF79" s="69">
        <f t="shared" si="55"/>
        <v>87.5</v>
      </c>
      <c r="AG79" s="69">
        <f t="shared" si="55"/>
        <v>87.5</v>
      </c>
      <c r="AH79" s="69">
        <f t="shared" si="55"/>
        <v>87.5</v>
      </c>
      <c r="AI79" s="69">
        <f t="shared" si="55"/>
        <v>87.5</v>
      </c>
      <c r="AJ79" s="69">
        <f t="shared" si="55"/>
        <v>87.5</v>
      </c>
      <c r="AK79" s="69">
        <f t="shared" si="55"/>
        <v>87.5</v>
      </c>
      <c r="AL79" s="69">
        <f t="shared" si="55"/>
        <v>87.5</v>
      </c>
      <c r="AM79" s="69">
        <f t="shared" si="55"/>
        <v>87.5</v>
      </c>
      <c r="AN79" s="69">
        <f t="shared" ref="AN79:BS79" si="56">AN56*AN$76</f>
        <v>87.5</v>
      </c>
      <c r="AO79" s="69">
        <f t="shared" si="56"/>
        <v>87.5</v>
      </c>
      <c r="AP79" s="69">
        <f t="shared" si="56"/>
        <v>87.5</v>
      </c>
      <c r="AQ79" s="69">
        <f t="shared" si="56"/>
        <v>87.5</v>
      </c>
      <c r="AR79" s="69">
        <f t="shared" si="56"/>
        <v>87.5</v>
      </c>
      <c r="AS79" s="69">
        <f t="shared" si="56"/>
        <v>87.5</v>
      </c>
      <c r="AT79" s="69">
        <f t="shared" si="56"/>
        <v>87.5</v>
      </c>
      <c r="AU79" s="69">
        <f t="shared" si="56"/>
        <v>87.5</v>
      </c>
      <c r="AV79" s="69">
        <f t="shared" si="56"/>
        <v>87.5</v>
      </c>
      <c r="AW79" s="69">
        <f t="shared" si="56"/>
        <v>87.5</v>
      </c>
      <c r="AX79" s="69">
        <f t="shared" si="56"/>
        <v>87.5</v>
      </c>
      <c r="AY79" s="69">
        <f t="shared" si="56"/>
        <v>87.5</v>
      </c>
      <c r="AZ79" s="69">
        <f t="shared" si="56"/>
        <v>87.5</v>
      </c>
      <c r="BA79" s="69">
        <f t="shared" si="56"/>
        <v>87.5</v>
      </c>
      <c r="BB79" s="69">
        <f t="shared" si="56"/>
        <v>87.5</v>
      </c>
      <c r="BC79" s="69">
        <f t="shared" si="56"/>
        <v>87.5</v>
      </c>
      <c r="BD79" s="69">
        <f t="shared" si="56"/>
        <v>87.5</v>
      </c>
      <c r="BE79" s="69">
        <f t="shared" si="56"/>
        <v>87.5</v>
      </c>
      <c r="BF79" s="69">
        <f t="shared" si="56"/>
        <v>87.5</v>
      </c>
      <c r="BG79" s="69">
        <f t="shared" si="56"/>
        <v>87.5</v>
      </c>
      <c r="BH79" s="69">
        <f t="shared" si="56"/>
        <v>87.5</v>
      </c>
      <c r="BI79" s="69">
        <f t="shared" si="56"/>
        <v>87.5</v>
      </c>
      <c r="BJ79" s="69">
        <f t="shared" si="56"/>
        <v>87.5</v>
      </c>
      <c r="BK79" s="69">
        <f t="shared" si="56"/>
        <v>87.5</v>
      </c>
      <c r="BL79" s="69">
        <f t="shared" si="56"/>
        <v>87.5</v>
      </c>
      <c r="BM79" s="69">
        <f t="shared" si="56"/>
        <v>87.5</v>
      </c>
      <c r="BN79" s="69">
        <f t="shared" si="56"/>
        <v>87.5</v>
      </c>
      <c r="BO79" s="69">
        <f t="shared" si="56"/>
        <v>87.5</v>
      </c>
      <c r="BP79" s="69">
        <f t="shared" si="56"/>
        <v>87.5</v>
      </c>
      <c r="BQ79" s="69">
        <f t="shared" si="56"/>
        <v>87.5</v>
      </c>
      <c r="BR79" s="69">
        <f t="shared" si="56"/>
        <v>87.5</v>
      </c>
      <c r="BS79" s="69">
        <f t="shared" si="56"/>
        <v>87.5</v>
      </c>
      <c r="BT79" s="69">
        <f t="shared" ref="BT79:CA79" si="57">BT56*BT$76</f>
        <v>87.5</v>
      </c>
      <c r="BU79" s="69">
        <f t="shared" si="57"/>
        <v>87.5</v>
      </c>
      <c r="BV79" s="69">
        <f t="shared" si="57"/>
        <v>87.5</v>
      </c>
      <c r="BW79" s="69">
        <f t="shared" si="57"/>
        <v>87.5</v>
      </c>
      <c r="BX79" s="69">
        <f t="shared" si="57"/>
        <v>87.5</v>
      </c>
      <c r="BY79" s="69">
        <f t="shared" si="57"/>
        <v>87.5</v>
      </c>
      <c r="BZ79" s="69">
        <f t="shared" si="57"/>
        <v>87.5</v>
      </c>
      <c r="CA79" s="69">
        <f t="shared" si="57"/>
        <v>87.5</v>
      </c>
    </row>
    <row r="80" spans="3:79" outlineLevel="2">
      <c r="D80" s="67" t="s">
        <v>35</v>
      </c>
      <c r="E80" s="77"/>
      <c r="H80" s="69">
        <f t="shared" ref="H80:AM80" si="58">H57*H$76</f>
        <v>0</v>
      </c>
      <c r="I80" s="69">
        <f t="shared" si="58"/>
        <v>0</v>
      </c>
      <c r="J80" s="69">
        <f t="shared" si="58"/>
        <v>0</v>
      </c>
      <c r="K80" s="69">
        <f t="shared" si="58"/>
        <v>0</v>
      </c>
      <c r="L80" s="69">
        <f t="shared" si="58"/>
        <v>0</v>
      </c>
      <c r="M80" s="69">
        <f t="shared" si="58"/>
        <v>0</v>
      </c>
      <c r="N80" s="69">
        <f t="shared" si="58"/>
        <v>0</v>
      </c>
      <c r="O80" s="69">
        <f t="shared" si="58"/>
        <v>30</v>
      </c>
      <c r="P80" s="69">
        <f t="shared" si="58"/>
        <v>30</v>
      </c>
      <c r="Q80" s="69">
        <f t="shared" si="58"/>
        <v>30</v>
      </c>
      <c r="R80" s="69">
        <f t="shared" si="58"/>
        <v>30</v>
      </c>
      <c r="S80" s="69">
        <f t="shared" si="58"/>
        <v>30</v>
      </c>
      <c r="T80" s="69">
        <f t="shared" si="58"/>
        <v>30</v>
      </c>
      <c r="U80" s="69">
        <f t="shared" si="58"/>
        <v>37.5</v>
      </c>
      <c r="V80" s="69">
        <f t="shared" si="58"/>
        <v>37.5</v>
      </c>
      <c r="W80" s="69">
        <f t="shared" si="58"/>
        <v>37.5</v>
      </c>
      <c r="X80" s="69">
        <f t="shared" si="58"/>
        <v>37.5</v>
      </c>
      <c r="Y80" s="69">
        <f t="shared" si="58"/>
        <v>45</v>
      </c>
      <c r="Z80" s="69">
        <f t="shared" si="58"/>
        <v>45</v>
      </c>
      <c r="AA80" s="69">
        <f t="shared" si="58"/>
        <v>45</v>
      </c>
      <c r="AB80" s="69">
        <f t="shared" si="58"/>
        <v>45</v>
      </c>
      <c r="AC80" s="69">
        <f t="shared" si="58"/>
        <v>45</v>
      </c>
      <c r="AD80" s="69">
        <f t="shared" si="58"/>
        <v>45</v>
      </c>
      <c r="AE80" s="69">
        <f t="shared" si="58"/>
        <v>52.5</v>
      </c>
      <c r="AF80" s="69">
        <f t="shared" si="58"/>
        <v>52.5</v>
      </c>
      <c r="AG80" s="69">
        <f t="shared" si="58"/>
        <v>52.5</v>
      </c>
      <c r="AH80" s="69">
        <f t="shared" si="58"/>
        <v>52.5</v>
      </c>
      <c r="AI80" s="69">
        <f t="shared" si="58"/>
        <v>52.5</v>
      </c>
      <c r="AJ80" s="69">
        <f t="shared" si="58"/>
        <v>52.5</v>
      </c>
      <c r="AK80" s="69">
        <f t="shared" si="58"/>
        <v>52.5</v>
      </c>
      <c r="AL80" s="69">
        <f t="shared" si="58"/>
        <v>52.5</v>
      </c>
      <c r="AM80" s="69">
        <f t="shared" si="58"/>
        <v>52.5</v>
      </c>
      <c r="AN80" s="69">
        <f t="shared" ref="AN80:BS80" si="59">AN57*AN$76</f>
        <v>52.5</v>
      </c>
      <c r="AO80" s="69">
        <f t="shared" si="59"/>
        <v>52.5</v>
      </c>
      <c r="AP80" s="69">
        <f t="shared" si="59"/>
        <v>52.5</v>
      </c>
      <c r="AQ80" s="69">
        <f t="shared" si="59"/>
        <v>52.5</v>
      </c>
      <c r="AR80" s="69">
        <f t="shared" si="59"/>
        <v>52.5</v>
      </c>
      <c r="AS80" s="69">
        <f t="shared" si="59"/>
        <v>52.5</v>
      </c>
      <c r="AT80" s="69">
        <f t="shared" si="59"/>
        <v>52.5</v>
      </c>
      <c r="AU80" s="69">
        <f t="shared" si="59"/>
        <v>52.5</v>
      </c>
      <c r="AV80" s="69">
        <f t="shared" si="59"/>
        <v>52.5</v>
      </c>
      <c r="AW80" s="69">
        <f t="shared" si="59"/>
        <v>52.5</v>
      </c>
      <c r="AX80" s="69">
        <f t="shared" si="59"/>
        <v>52.5</v>
      </c>
      <c r="AY80" s="69">
        <f t="shared" si="59"/>
        <v>52.5</v>
      </c>
      <c r="AZ80" s="69">
        <f t="shared" si="59"/>
        <v>52.5</v>
      </c>
      <c r="BA80" s="69">
        <f t="shared" si="59"/>
        <v>52.5</v>
      </c>
      <c r="BB80" s="69">
        <f t="shared" si="59"/>
        <v>52.5</v>
      </c>
      <c r="BC80" s="69">
        <f t="shared" si="59"/>
        <v>52.5</v>
      </c>
      <c r="BD80" s="69">
        <f t="shared" si="59"/>
        <v>52.5</v>
      </c>
      <c r="BE80" s="69">
        <f t="shared" si="59"/>
        <v>52.5</v>
      </c>
      <c r="BF80" s="69">
        <f t="shared" si="59"/>
        <v>52.5</v>
      </c>
      <c r="BG80" s="69">
        <f t="shared" si="59"/>
        <v>52.5</v>
      </c>
      <c r="BH80" s="69">
        <f t="shared" si="59"/>
        <v>52.5</v>
      </c>
      <c r="BI80" s="69">
        <f t="shared" si="59"/>
        <v>52.5</v>
      </c>
      <c r="BJ80" s="69">
        <f t="shared" si="59"/>
        <v>52.5</v>
      </c>
      <c r="BK80" s="69">
        <f t="shared" si="59"/>
        <v>52.5</v>
      </c>
      <c r="BL80" s="69">
        <f t="shared" si="59"/>
        <v>52.5</v>
      </c>
      <c r="BM80" s="69">
        <f t="shared" si="59"/>
        <v>52.5</v>
      </c>
      <c r="BN80" s="69">
        <f t="shared" si="59"/>
        <v>52.5</v>
      </c>
      <c r="BO80" s="69">
        <f t="shared" si="59"/>
        <v>52.5</v>
      </c>
      <c r="BP80" s="69">
        <f t="shared" si="59"/>
        <v>52.5</v>
      </c>
      <c r="BQ80" s="69">
        <f t="shared" si="59"/>
        <v>52.5</v>
      </c>
      <c r="BR80" s="69">
        <f t="shared" si="59"/>
        <v>52.5</v>
      </c>
      <c r="BS80" s="69">
        <f t="shared" si="59"/>
        <v>52.5</v>
      </c>
      <c r="BT80" s="69">
        <f t="shared" ref="BT80:CA80" si="60">BT57*BT$76</f>
        <v>52.5</v>
      </c>
      <c r="BU80" s="69">
        <f t="shared" si="60"/>
        <v>52.5</v>
      </c>
      <c r="BV80" s="69">
        <f t="shared" si="60"/>
        <v>52.5</v>
      </c>
      <c r="BW80" s="69">
        <f t="shared" si="60"/>
        <v>52.5</v>
      </c>
      <c r="BX80" s="69">
        <f t="shared" si="60"/>
        <v>52.5</v>
      </c>
      <c r="BY80" s="69">
        <f t="shared" si="60"/>
        <v>52.5</v>
      </c>
      <c r="BZ80" s="69">
        <f t="shared" si="60"/>
        <v>52.5</v>
      </c>
      <c r="CA80" s="69">
        <f t="shared" si="60"/>
        <v>52.5</v>
      </c>
    </row>
    <row r="81" spans="3:79" outlineLevel="2">
      <c r="D81" s="67" t="s">
        <v>115</v>
      </c>
      <c r="E81" s="77"/>
      <c r="H81" s="69">
        <f t="shared" ref="H81:AM81" si="61">H58*H$76</f>
        <v>0</v>
      </c>
      <c r="I81" s="69">
        <f t="shared" si="61"/>
        <v>0</v>
      </c>
      <c r="J81" s="69">
        <f t="shared" si="61"/>
        <v>0</v>
      </c>
      <c r="K81" s="69">
        <f t="shared" si="61"/>
        <v>0</v>
      </c>
      <c r="L81" s="69">
        <f t="shared" si="61"/>
        <v>0</v>
      </c>
      <c r="M81" s="69">
        <f t="shared" si="61"/>
        <v>0</v>
      </c>
      <c r="N81" s="69">
        <f t="shared" si="61"/>
        <v>0</v>
      </c>
      <c r="O81" s="69">
        <f t="shared" si="61"/>
        <v>0</v>
      </c>
      <c r="P81" s="69">
        <f t="shared" si="61"/>
        <v>0</v>
      </c>
      <c r="Q81" s="69">
        <f t="shared" si="61"/>
        <v>0</v>
      </c>
      <c r="R81" s="69">
        <f t="shared" si="61"/>
        <v>0</v>
      </c>
      <c r="S81" s="69">
        <f t="shared" si="61"/>
        <v>50</v>
      </c>
      <c r="T81" s="69">
        <f t="shared" si="61"/>
        <v>50</v>
      </c>
      <c r="U81" s="69">
        <f t="shared" si="61"/>
        <v>62.5</v>
      </c>
      <c r="V81" s="69">
        <f t="shared" si="61"/>
        <v>62.5</v>
      </c>
      <c r="W81" s="69">
        <f t="shared" si="61"/>
        <v>62.5</v>
      </c>
      <c r="X81" s="69">
        <f t="shared" si="61"/>
        <v>62.5</v>
      </c>
      <c r="Y81" s="69">
        <f t="shared" si="61"/>
        <v>75</v>
      </c>
      <c r="Z81" s="69">
        <f t="shared" si="61"/>
        <v>75</v>
      </c>
      <c r="AA81" s="69">
        <f t="shared" si="61"/>
        <v>150</v>
      </c>
      <c r="AB81" s="69">
        <f t="shared" si="61"/>
        <v>150</v>
      </c>
      <c r="AC81" s="69">
        <f t="shared" si="61"/>
        <v>150</v>
      </c>
      <c r="AD81" s="69">
        <f t="shared" si="61"/>
        <v>225.00000000000003</v>
      </c>
      <c r="AE81" s="69">
        <f t="shared" si="61"/>
        <v>262.50000000000006</v>
      </c>
      <c r="AF81" s="69">
        <f t="shared" si="61"/>
        <v>262.50000000000006</v>
      </c>
      <c r="AG81" s="69">
        <f t="shared" si="61"/>
        <v>262.50000000000006</v>
      </c>
      <c r="AH81" s="69">
        <f t="shared" si="61"/>
        <v>350</v>
      </c>
      <c r="AI81" s="69">
        <f t="shared" si="61"/>
        <v>350</v>
      </c>
      <c r="AJ81" s="69">
        <f t="shared" si="61"/>
        <v>350</v>
      </c>
      <c r="AK81" s="69">
        <f t="shared" si="61"/>
        <v>350</v>
      </c>
      <c r="AL81" s="69">
        <f t="shared" si="61"/>
        <v>525</v>
      </c>
      <c r="AM81" s="69">
        <f t="shared" si="61"/>
        <v>525</v>
      </c>
      <c r="AN81" s="69">
        <f t="shared" ref="AN81:BS81" si="62">AN58*AN$76</f>
        <v>525</v>
      </c>
      <c r="AO81" s="69">
        <f t="shared" si="62"/>
        <v>525</v>
      </c>
      <c r="AP81" s="69">
        <f t="shared" si="62"/>
        <v>525</v>
      </c>
      <c r="AQ81" s="69">
        <f t="shared" si="62"/>
        <v>525</v>
      </c>
      <c r="AR81" s="69">
        <f t="shared" si="62"/>
        <v>525</v>
      </c>
      <c r="AS81" s="69">
        <f t="shared" si="62"/>
        <v>525</v>
      </c>
      <c r="AT81" s="69">
        <f t="shared" si="62"/>
        <v>525</v>
      </c>
      <c r="AU81" s="69">
        <f t="shared" si="62"/>
        <v>525</v>
      </c>
      <c r="AV81" s="69">
        <f t="shared" si="62"/>
        <v>525</v>
      </c>
      <c r="AW81" s="69">
        <f t="shared" si="62"/>
        <v>525</v>
      </c>
      <c r="AX81" s="69">
        <f t="shared" si="62"/>
        <v>525</v>
      </c>
      <c r="AY81" s="69">
        <f t="shared" si="62"/>
        <v>525</v>
      </c>
      <c r="AZ81" s="69">
        <f t="shared" si="62"/>
        <v>525</v>
      </c>
      <c r="BA81" s="69">
        <f t="shared" si="62"/>
        <v>525</v>
      </c>
      <c r="BB81" s="69">
        <f t="shared" si="62"/>
        <v>525</v>
      </c>
      <c r="BC81" s="69">
        <f t="shared" si="62"/>
        <v>525</v>
      </c>
      <c r="BD81" s="69">
        <f t="shared" si="62"/>
        <v>525</v>
      </c>
      <c r="BE81" s="69">
        <f t="shared" si="62"/>
        <v>525</v>
      </c>
      <c r="BF81" s="69">
        <f t="shared" si="62"/>
        <v>525</v>
      </c>
      <c r="BG81" s="69">
        <f t="shared" si="62"/>
        <v>525</v>
      </c>
      <c r="BH81" s="69">
        <f t="shared" si="62"/>
        <v>525</v>
      </c>
      <c r="BI81" s="69">
        <f t="shared" si="62"/>
        <v>525</v>
      </c>
      <c r="BJ81" s="69">
        <f t="shared" si="62"/>
        <v>525</v>
      </c>
      <c r="BK81" s="69">
        <f t="shared" si="62"/>
        <v>525</v>
      </c>
      <c r="BL81" s="69">
        <f t="shared" si="62"/>
        <v>525</v>
      </c>
      <c r="BM81" s="69">
        <f t="shared" si="62"/>
        <v>525</v>
      </c>
      <c r="BN81" s="69">
        <f t="shared" si="62"/>
        <v>525</v>
      </c>
      <c r="BO81" s="69">
        <f t="shared" si="62"/>
        <v>525</v>
      </c>
      <c r="BP81" s="69">
        <f t="shared" si="62"/>
        <v>525</v>
      </c>
      <c r="BQ81" s="69">
        <f t="shared" si="62"/>
        <v>525</v>
      </c>
      <c r="BR81" s="69">
        <f t="shared" si="62"/>
        <v>525</v>
      </c>
      <c r="BS81" s="69">
        <f t="shared" si="62"/>
        <v>525</v>
      </c>
      <c r="BT81" s="69">
        <f t="shared" ref="BT81:CA81" si="63">BT58*BT$76</f>
        <v>525</v>
      </c>
      <c r="BU81" s="69">
        <f t="shared" si="63"/>
        <v>525</v>
      </c>
      <c r="BV81" s="69">
        <f t="shared" si="63"/>
        <v>525</v>
      </c>
      <c r="BW81" s="69">
        <f t="shared" si="63"/>
        <v>525</v>
      </c>
      <c r="BX81" s="69">
        <f t="shared" si="63"/>
        <v>525</v>
      </c>
      <c r="BY81" s="69">
        <f t="shared" si="63"/>
        <v>525</v>
      </c>
      <c r="BZ81" s="69">
        <f t="shared" si="63"/>
        <v>525</v>
      </c>
      <c r="CA81" s="69">
        <f t="shared" si="63"/>
        <v>525</v>
      </c>
    </row>
    <row r="82" spans="3:79" outlineLevel="2">
      <c r="D82" t="s">
        <v>32</v>
      </c>
      <c r="H82" s="9">
        <f t="shared" ref="H82:AM82" si="64">H44*10000/(H73*3)</f>
        <v>0</v>
      </c>
      <c r="I82" s="9">
        <f t="shared" si="64"/>
        <v>0</v>
      </c>
      <c r="J82" s="9">
        <f t="shared" si="64"/>
        <v>0</v>
      </c>
      <c r="K82" s="9">
        <f t="shared" si="64"/>
        <v>0</v>
      </c>
      <c r="L82" s="9">
        <f t="shared" si="64"/>
        <v>0</v>
      </c>
      <c r="M82" s="9">
        <f t="shared" si="64"/>
        <v>0</v>
      </c>
      <c r="N82" s="9">
        <f t="shared" si="64"/>
        <v>0</v>
      </c>
      <c r="O82" s="9">
        <f t="shared" si="64"/>
        <v>0</v>
      </c>
      <c r="P82" s="9">
        <f t="shared" si="64"/>
        <v>0</v>
      </c>
      <c r="Q82" s="9">
        <f t="shared" si="64"/>
        <v>0</v>
      </c>
      <c r="R82" s="9">
        <f t="shared" si="64"/>
        <v>0</v>
      </c>
      <c r="S82" s="9">
        <f t="shared" si="64"/>
        <v>0</v>
      </c>
      <c r="T82" s="9">
        <f t="shared" si="64"/>
        <v>0</v>
      </c>
      <c r="U82" s="9">
        <f t="shared" si="64"/>
        <v>0</v>
      </c>
      <c r="V82" s="9">
        <f t="shared" si="64"/>
        <v>83.333333333333329</v>
      </c>
      <c r="W82" s="9">
        <f t="shared" si="64"/>
        <v>83.333333333333329</v>
      </c>
      <c r="X82" s="9">
        <f t="shared" si="64"/>
        <v>83.333333333333329</v>
      </c>
      <c r="Y82" s="9">
        <f t="shared" si="64"/>
        <v>166.66666666666666</v>
      </c>
      <c r="Z82" s="9">
        <f t="shared" si="64"/>
        <v>166.66666666666666</v>
      </c>
      <c r="AA82" s="9">
        <f t="shared" si="64"/>
        <v>166.66666666666666</v>
      </c>
      <c r="AB82" s="9">
        <f t="shared" si="64"/>
        <v>166.66666666666666</v>
      </c>
      <c r="AC82" s="9">
        <f t="shared" si="64"/>
        <v>250</v>
      </c>
      <c r="AD82" s="9">
        <f t="shared" si="64"/>
        <v>250</v>
      </c>
      <c r="AE82" s="9">
        <f t="shared" si="64"/>
        <v>250</v>
      </c>
      <c r="AF82" s="9">
        <f t="shared" si="64"/>
        <v>250</v>
      </c>
      <c r="AG82" s="9">
        <f t="shared" si="64"/>
        <v>333.33333333333331</v>
      </c>
      <c r="AH82" s="9">
        <f t="shared" si="64"/>
        <v>333.33333333333331</v>
      </c>
      <c r="AI82" s="9">
        <f t="shared" si="64"/>
        <v>333.33333333333331</v>
      </c>
      <c r="AJ82" s="9">
        <f t="shared" si="64"/>
        <v>333.33333333333331</v>
      </c>
      <c r="AK82" s="9">
        <f t="shared" si="64"/>
        <v>333.33333333333331</v>
      </c>
      <c r="AL82" s="9">
        <f t="shared" si="64"/>
        <v>416.66666666666669</v>
      </c>
      <c r="AM82" s="9">
        <f t="shared" si="64"/>
        <v>416.66666666666669</v>
      </c>
      <c r="AN82" s="9">
        <f t="shared" ref="AN82:BS82" si="65">AN44*10000/(AN73*3)</f>
        <v>416.66666666666669</v>
      </c>
      <c r="AO82" s="9">
        <f t="shared" si="65"/>
        <v>416.66666666666669</v>
      </c>
      <c r="AP82" s="9">
        <f t="shared" si="65"/>
        <v>416.66666666666669</v>
      </c>
      <c r="AQ82" s="9">
        <f t="shared" si="65"/>
        <v>583.33333333333337</v>
      </c>
      <c r="AR82" s="9">
        <f t="shared" si="65"/>
        <v>583.33333333333337</v>
      </c>
      <c r="AS82" s="9">
        <f t="shared" si="65"/>
        <v>583.33333333333337</v>
      </c>
      <c r="AT82" s="9">
        <f t="shared" si="65"/>
        <v>583.33333333333337</v>
      </c>
      <c r="AU82" s="9">
        <f t="shared" si="65"/>
        <v>583.33333333333337</v>
      </c>
      <c r="AV82" s="9">
        <f t="shared" si="65"/>
        <v>583.33333333333337</v>
      </c>
      <c r="AW82" s="9">
        <f t="shared" si="65"/>
        <v>583.33333333333337</v>
      </c>
      <c r="AX82" s="9">
        <f t="shared" si="65"/>
        <v>583.33333333333337</v>
      </c>
      <c r="AY82" s="9">
        <f t="shared" si="65"/>
        <v>583.33333333333337</v>
      </c>
      <c r="AZ82" s="9">
        <f t="shared" si="65"/>
        <v>583.33333333333337</v>
      </c>
      <c r="BA82" s="9">
        <f t="shared" si="65"/>
        <v>583.33333333333337</v>
      </c>
      <c r="BB82" s="9">
        <f t="shared" si="65"/>
        <v>583.33333333333337</v>
      </c>
      <c r="BC82" s="9">
        <f t="shared" si="65"/>
        <v>583.33333333333337</v>
      </c>
      <c r="BD82" s="9">
        <f t="shared" si="65"/>
        <v>583.33333333333337</v>
      </c>
      <c r="BE82" s="9">
        <f t="shared" si="65"/>
        <v>583.33333333333337</v>
      </c>
      <c r="BF82" s="9">
        <f t="shared" si="65"/>
        <v>583.33333333333337</v>
      </c>
      <c r="BG82" s="9">
        <f t="shared" si="65"/>
        <v>583.33333333333337</v>
      </c>
      <c r="BH82" s="9">
        <f t="shared" si="65"/>
        <v>583.33333333333337</v>
      </c>
      <c r="BI82" s="9">
        <f t="shared" si="65"/>
        <v>583.33333333333337</v>
      </c>
      <c r="BJ82" s="9">
        <f t="shared" si="65"/>
        <v>583.33333333333337</v>
      </c>
      <c r="BK82" s="9">
        <f t="shared" si="65"/>
        <v>583.33333333333337</v>
      </c>
      <c r="BL82" s="9">
        <f t="shared" si="65"/>
        <v>583.33333333333337</v>
      </c>
      <c r="BM82" s="9">
        <f t="shared" si="65"/>
        <v>583.33333333333337</v>
      </c>
      <c r="BN82" s="9">
        <f t="shared" si="65"/>
        <v>583.33333333333337</v>
      </c>
      <c r="BO82" s="9">
        <f t="shared" si="65"/>
        <v>583.33333333333337</v>
      </c>
      <c r="BP82" s="9">
        <f t="shared" si="65"/>
        <v>583.33333333333337</v>
      </c>
      <c r="BQ82" s="9">
        <f t="shared" si="65"/>
        <v>583.33333333333337</v>
      </c>
      <c r="BR82" s="9">
        <f t="shared" si="65"/>
        <v>583.33333333333337</v>
      </c>
      <c r="BS82" s="9">
        <f t="shared" si="65"/>
        <v>583.33333333333337</v>
      </c>
      <c r="BT82" s="9">
        <f t="shared" ref="BT82:CA82" si="66">BT44*10000/(BT73*3)</f>
        <v>583.33333333333337</v>
      </c>
      <c r="BU82" s="9">
        <f t="shared" si="66"/>
        <v>583.33333333333337</v>
      </c>
      <c r="BV82" s="9">
        <f t="shared" si="66"/>
        <v>583.33333333333337</v>
      </c>
      <c r="BW82" s="9">
        <f t="shared" si="66"/>
        <v>583.33333333333337</v>
      </c>
      <c r="BX82" s="9">
        <f t="shared" si="66"/>
        <v>583.33333333333337</v>
      </c>
      <c r="BY82" s="9">
        <f t="shared" si="66"/>
        <v>583.33333333333337</v>
      </c>
      <c r="BZ82" s="9">
        <f t="shared" si="66"/>
        <v>583.33333333333337</v>
      </c>
      <c r="CA82" s="9">
        <f t="shared" si="66"/>
        <v>583.33333333333337</v>
      </c>
    </row>
    <row r="83" spans="3:79" outlineLevel="2">
      <c r="D83" s="67" t="s">
        <v>25</v>
      </c>
      <c r="E83" s="77"/>
      <c r="H83" s="69">
        <f t="shared" ref="H83:AM83" si="67">H60*H$82</f>
        <v>0</v>
      </c>
      <c r="I83" s="69">
        <f t="shared" si="67"/>
        <v>0</v>
      </c>
      <c r="J83" s="69">
        <f t="shared" si="67"/>
        <v>0</v>
      </c>
      <c r="K83" s="69">
        <f t="shared" si="67"/>
        <v>0</v>
      </c>
      <c r="L83" s="69">
        <f t="shared" si="67"/>
        <v>0</v>
      </c>
      <c r="M83" s="69">
        <f t="shared" si="67"/>
        <v>0</v>
      </c>
      <c r="N83" s="69">
        <f t="shared" si="67"/>
        <v>0</v>
      </c>
      <c r="O83" s="69">
        <f t="shared" si="67"/>
        <v>0</v>
      </c>
      <c r="P83" s="69">
        <f t="shared" si="67"/>
        <v>0</v>
      </c>
      <c r="Q83" s="69">
        <f t="shared" si="67"/>
        <v>0</v>
      </c>
      <c r="R83" s="69">
        <f t="shared" si="67"/>
        <v>0</v>
      </c>
      <c r="S83" s="69">
        <f t="shared" si="67"/>
        <v>0</v>
      </c>
      <c r="T83" s="69">
        <f t="shared" si="67"/>
        <v>0</v>
      </c>
      <c r="U83" s="69">
        <f t="shared" si="67"/>
        <v>0</v>
      </c>
      <c r="V83" s="69">
        <f t="shared" si="67"/>
        <v>11.666666666666668</v>
      </c>
      <c r="W83" s="69">
        <f t="shared" si="67"/>
        <v>11.666666666666668</v>
      </c>
      <c r="X83" s="69">
        <f t="shared" si="67"/>
        <v>11.666666666666668</v>
      </c>
      <c r="Y83" s="69">
        <f t="shared" si="67"/>
        <v>23.333333333333336</v>
      </c>
      <c r="Z83" s="69">
        <f t="shared" si="67"/>
        <v>23.333333333333336</v>
      </c>
      <c r="AA83" s="69">
        <f t="shared" si="67"/>
        <v>23.333333333333336</v>
      </c>
      <c r="AB83" s="69">
        <f t="shared" si="67"/>
        <v>23.333333333333336</v>
      </c>
      <c r="AC83" s="69">
        <f t="shared" si="67"/>
        <v>35</v>
      </c>
      <c r="AD83" s="69">
        <f t="shared" si="67"/>
        <v>35</v>
      </c>
      <c r="AE83" s="69">
        <f t="shared" si="67"/>
        <v>35</v>
      </c>
      <c r="AF83" s="69">
        <f t="shared" si="67"/>
        <v>35</v>
      </c>
      <c r="AG83" s="69">
        <f t="shared" si="67"/>
        <v>46.666666666666671</v>
      </c>
      <c r="AH83" s="69">
        <f t="shared" si="67"/>
        <v>46.666666666666671</v>
      </c>
      <c r="AI83" s="69">
        <f t="shared" si="67"/>
        <v>46.666666666666671</v>
      </c>
      <c r="AJ83" s="69">
        <f t="shared" si="67"/>
        <v>46.666666666666671</v>
      </c>
      <c r="AK83" s="69">
        <f t="shared" si="67"/>
        <v>46.666666666666671</v>
      </c>
      <c r="AL83" s="69">
        <f t="shared" si="67"/>
        <v>58.333333333333343</v>
      </c>
      <c r="AM83" s="69">
        <f t="shared" si="67"/>
        <v>58.333333333333343</v>
      </c>
      <c r="AN83" s="69">
        <f t="shared" ref="AN83:BS83" si="68">AN60*AN$82</f>
        <v>58.333333333333343</v>
      </c>
      <c r="AO83" s="69">
        <f t="shared" si="68"/>
        <v>58.333333333333343</v>
      </c>
      <c r="AP83" s="69">
        <f t="shared" si="68"/>
        <v>58.333333333333343</v>
      </c>
      <c r="AQ83" s="69">
        <f t="shared" si="68"/>
        <v>81.666666666666686</v>
      </c>
      <c r="AR83" s="69">
        <f t="shared" si="68"/>
        <v>81.666666666666686</v>
      </c>
      <c r="AS83" s="69">
        <f t="shared" si="68"/>
        <v>81.666666666666686</v>
      </c>
      <c r="AT83" s="69">
        <f t="shared" si="68"/>
        <v>81.666666666666686</v>
      </c>
      <c r="AU83" s="69">
        <f t="shared" si="68"/>
        <v>81.666666666666686</v>
      </c>
      <c r="AV83" s="69">
        <f t="shared" si="68"/>
        <v>81.666666666666686</v>
      </c>
      <c r="AW83" s="69">
        <f t="shared" si="68"/>
        <v>81.666666666666686</v>
      </c>
      <c r="AX83" s="69">
        <f t="shared" si="68"/>
        <v>81.666666666666686</v>
      </c>
      <c r="AY83" s="69">
        <f t="shared" si="68"/>
        <v>81.666666666666686</v>
      </c>
      <c r="AZ83" s="69">
        <f t="shared" si="68"/>
        <v>81.666666666666686</v>
      </c>
      <c r="BA83" s="69">
        <f t="shared" si="68"/>
        <v>81.666666666666686</v>
      </c>
      <c r="BB83" s="69">
        <f t="shared" si="68"/>
        <v>81.666666666666686</v>
      </c>
      <c r="BC83" s="69">
        <f t="shared" si="68"/>
        <v>81.666666666666686</v>
      </c>
      <c r="BD83" s="69">
        <f t="shared" si="68"/>
        <v>81.666666666666686</v>
      </c>
      <c r="BE83" s="69">
        <f t="shared" si="68"/>
        <v>81.666666666666686</v>
      </c>
      <c r="BF83" s="69">
        <f t="shared" si="68"/>
        <v>81.666666666666686</v>
      </c>
      <c r="BG83" s="69">
        <f t="shared" si="68"/>
        <v>81.666666666666686</v>
      </c>
      <c r="BH83" s="69">
        <f t="shared" si="68"/>
        <v>81.666666666666686</v>
      </c>
      <c r="BI83" s="69">
        <f t="shared" si="68"/>
        <v>81.666666666666686</v>
      </c>
      <c r="BJ83" s="69">
        <f t="shared" si="68"/>
        <v>81.666666666666686</v>
      </c>
      <c r="BK83" s="69">
        <f t="shared" si="68"/>
        <v>81.666666666666686</v>
      </c>
      <c r="BL83" s="69">
        <f t="shared" si="68"/>
        <v>81.666666666666686</v>
      </c>
      <c r="BM83" s="69">
        <f t="shared" si="68"/>
        <v>81.666666666666686</v>
      </c>
      <c r="BN83" s="69">
        <f t="shared" si="68"/>
        <v>81.666666666666686</v>
      </c>
      <c r="BO83" s="69">
        <f t="shared" si="68"/>
        <v>81.666666666666686</v>
      </c>
      <c r="BP83" s="69">
        <f t="shared" si="68"/>
        <v>81.666666666666686</v>
      </c>
      <c r="BQ83" s="69">
        <f t="shared" si="68"/>
        <v>81.666666666666686</v>
      </c>
      <c r="BR83" s="69">
        <f t="shared" si="68"/>
        <v>81.666666666666686</v>
      </c>
      <c r="BS83" s="69">
        <f t="shared" si="68"/>
        <v>81.666666666666686</v>
      </c>
      <c r="BT83" s="69">
        <f t="shared" ref="BT83:CA83" si="69">BT60*BT$82</f>
        <v>81.666666666666686</v>
      </c>
      <c r="BU83" s="69">
        <f t="shared" si="69"/>
        <v>81.666666666666686</v>
      </c>
      <c r="BV83" s="69">
        <f t="shared" si="69"/>
        <v>81.666666666666686</v>
      </c>
      <c r="BW83" s="69">
        <f t="shared" si="69"/>
        <v>81.666666666666686</v>
      </c>
      <c r="BX83" s="69">
        <f t="shared" si="69"/>
        <v>81.666666666666686</v>
      </c>
      <c r="BY83" s="69">
        <f t="shared" si="69"/>
        <v>81.666666666666686</v>
      </c>
      <c r="BZ83" s="69">
        <f t="shared" si="69"/>
        <v>81.666666666666686</v>
      </c>
      <c r="CA83" s="69">
        <f t="shared" si="69"/>
        <v>81.666666666666686</v>
      </c>
    </row>
    <row r="84" spans="3:79" outlineLevel="2">
      <c r="D84" s="67" t="s">
        <v>26</v>
      </c>
      <c r="E84" s="77"/>
      <c r="H84" s="69">
        <f t="shared" ref="H84:AM84" si="70">H61*H$82</f>
        <v>0</v>
      </c>
      <c r="I84" s="69">
        <f t="shared" si="70"/>
        <v>0</v>
      </c>
      <c r="J84" s="69">
        <f t="shared" si="70"/>
        <v>0</v>
      </c>
      <c r="K84" s="69">
        <f t="shared" si="70"/>
        <v>0</v>
      </c>
      <c r="L84" s="69">
        <f t="shared" si="70"/>
        <v>0</v>
      </c>
      <c r="M84" s="69">
        <f t="shared" si="70"/>
        <v>0</v>
      </c>
      <c r="N84" s="69">
        <f t="shared" si="70"/>
        <v>0</v>
      </c>
      <c r="O84" s="69">
        <f t="shared" si="70"/>
        <v>0</v>
      </c>
      <c r="P84" s="69">
        <f t="shared" si="70"/>
        <v>0</v>
      </c>
      <c r="Q84" s="69">
        <f t="shared" si="70"/>
        <v>0</v>
      </c>
      <c r="R84" s="69">
        <f t="shared" si="70"/>
        <v>0</v>
      </c>
      <c r="S84" s="69">
        <f t="shared" si="70"/>
        <v>0</v>
      </c>
      <c r="T84" s="69">
        <f t="shared" si="70"/>
        <v>0</v>
      </c>
      <c r="U84" s="69">
        <f t="shared" si="70"/>
        <v>0</v>
      </c>
      <c r="V84" s="69">
        <f t="shared" si="70"/>
        <v>8.3333333333333339</v>
      </c>
      <c r="W84" s="69">
        <f t="shared" si="70"/>
        <v>8.3333333333333339</v>
      </c>
      <c r="X84" s="69">
        <f t="shared" si="70"/>
        <v>8.3333333333333339</v>
      </c>
      <c r="Y84" s="69">
        <f t="shared" si="70"/>
        <v>16.666666666666668</v>
      </c>
      <c r="Z84" s="69">
        <f t="shared" si="70"/>
        <v>16.666666666666668</v>
      </c>
      <c r="AA84" s="69">
        <f t="shared" si="70"/>
        <v>16.666666666666668</v>
      </c>
      <c r="AB84" s="69">
        <f t="shared" si="70"/>
        <v>16.666666666666668</v>
      </c>
      <c r="AC84" s="69">
        <f t="shared" si="70"/>
        <v>25</v>
      </c>
      <c r="AD84" s="69">
        <f t="shared" si="70"/>
        <v>25</v>
      </c>
      <c r="AE84" s="69">
        <f t="shared" si="70"/>
        <v>25</v>
      </c>
      <c r="AF84" s="69">
        <f t="shared" si="70"/>
        <v>25</v>
      </c>
      <c r="AG84" s="69">
        <f t="shared" si="70"/>
        <v>33.333333333333336</v>
      </c>
      <c r="AH84" s="69">
        <f t="shared" si="70"/>
        <v>33.333333333333336</v>
      </c>
      <c r="AI84" s="69">
        <f t="shared" si="70"/>
        <v>33.333333333333336</v>
      </c>
      <c r="AJ84" s="69">
        <f t="shared" si="70"/>
        <v>33.333333333333336</v>
      </c>
      <c r="AK84" s="69">
        <f t="shared" si="70"/>
        <v>33.333333333333336</v>
      </c>
      <c r="AL84" s="69">
        <f t="shared" si="70"/>
        <v>41.666666666666671</v>
      </c>
      <c r="AM84" s="69">
        <f t="shared" si="70"/>
        <v>41.666666666666671</v>
      </c>
      <c r="AN84" s="69">
        <f t="shared" ref="AN84:BS84" si="71">AN61*AN$82</f>
        <v>41.666666666666671</v>
      </c>
      <c r="AO84" s="69">
        <f t="shared" si="71"/>
        <v>41.666666666666671</v>
      </c>
      <c r="AP84" s="69">
        <f t="shared" si="71"/>
        <v>41.666666666666671</v>
      </c>
      <c r="AQ84" s="69">
        <f t="shared" si="71"/>
        <v>58.333333333333343</v>
      </c>
      <c r="AR84" s="69">
        <f t="shared" si="71"/>
        <v>58.333333333333343</v>
      </c>
      <c r="AS84" s="69">
        <f t="shared" si="71"/>
        <v>58.333333333333343</v>
      </c>
      <c r="AT84" s="69">
        <f t="shared" si="71"/>
        <v>58.333333333333343</v>
      </c>
      <c r="AU84" s="69">
        <f t="shared" si="71"/>
        <v>58.333333333333343</v>
      </c>
      <c r="AV84" s="69">
        <f t="shared" si="71"/>
        <v>58.333333333333343</v>
      </c>
      <c r="AW84" s="69">
        <f t="shared" si="71"/>
        <v>58.333333333333343</v>
      </c>
      <c r="AX84" s="69">
        <f t="shared" si="71"/>
        <v>58.333333333333343</v>
      </c>
      <c r="AY84" s="69">
        <f t="shared" si="71"/>
        <v>58.333333333333343</v>
      </c>
      <c r="AZ84" s="69">
        <f t="shared" si="71"/>
        <v>58.333333333333343</v>
      </c>
      <c r="BA84" s="69">
        <f t="shared" si="71"/>
        <v>58.333333333333343</v>
      </c>
      <c r="BB84" s="69">
        <f t="shared" si="71"/>
        <v>58.333333333333343</v>
      </c>
      <c r="BC84" s="69">
        <f t="shared" si="71"/>
        <v>58.333333333333343</v>
      </c>
      <c r="BD84" s="69">
        <f t="shared" si="71"/>
        <v>58.333333333333343</v>
      </c>
      <c r="BE84" s="69">
        <f t="shared" si="71"/>
        <v>58.333333333333343</v>
      </c>
      <c r="BF84" s="69">
        <f t="shared" si="71"/>
        <v>58.333333333333343</v>
      </c>
      <c r="BG84" s="69">
        <f t="shared" si="71"/>
        <v>58.333333333333343</v>
      </c>
      <c r="BH84" s="69">
        <f t="shared" si="71"/>
        <v>58.333333333333343</v>
      </c>
      <c r="BI84" s="69">
        <f t="shared" si="71"/>
        <v>58.333333333333343</v>
      </c>
      <c r="BJ84" s="69">
        <f t="shared" si="71"/>
        <v>58.333333333333343</v>
      </c>
      <c r="BK84" s="69">
        <f t="shared" si="71"/>
        <v>58.333333333333343</v>
      </c>
      <c r="BL84" s="69">
        <f t="shared" si="71"/>
        <v>58.333333333333343</v>
      </c>
      <c r="BM84" s="69">
        <f t="shared" si="71"/>
        <v>58.333333333333343</v>
      </c>
      <c r="BN84" s="69">
        <f t="shared" si="71"/>
        <v>58.333333333333343</v>
      </c>
      <c r="BO84" s="69">
        <f t="shared" si="71"/>
        <v>58.333333333333343</v>
      </c>
      <c r="BP84" s="69">
        <f t="shared" si="71"/>
        <v>58.333333333333343</v>
      </c>
      <c r="BQ84" s="69">
        <f t="shared" si="71"/>
        <v>58.333333333333343</v>
      </c>
      <c r="BR84" s="69">
        <f t="shared" si="71"/>
        <v>58.333333333333343</v>
      </c>
      <c r="BS84" s="69">
        <f t="shared" si="71"/>
        <v>58.333333333333343</v>
      </c>
      <c r="BT84" s="69">
        <f t="shared" ref="BT84:CA84" si="72">BT61*BT$82</f>
        <v>58.333333333333343</v>
      </c>
      <c r="BU84" s="69">
        <f t="shared" si="72"/>
        <v>58.333333333333343</v>
      </c>
      <c r="BV84" s="69">
        <f t="shared" si="72"/>
        <v>58.333333333333343</v>
      </c>
      <c r="BW84" s="69">
        <f t="shared" si="72"/>
        <v>58.333333333333343</v>
      </c>
      <c r="BX84" s="69">
        <f t="shared" si="72"/>
        <v>58.333333333333343</v>
      </c>
      <c r="BY84" s="69">
        <f t="shared" si="72"/>
        <v>58.333333333333343</v>
      </c>
      <c r="BZ84" s="69">
        <f t="shared" si="72"/>
        <v>58.333333333333343</v>
      </c>
      <c r="CA84" s="69">
        <f t="shared" si="72"/>
        <v>58.333333333333343</v>
      </c>
    </row>
    <row r="85" spans="3:79" outlineLevel="2">
      <c r="D85" s="67" t="s">
        <v>100</v>
      </c>
      <c r="E85" s="77"/>
      <c r="H85" s="69">
        <f t="shared" ref="H85:AM85" si="73">H62*H$82</f>
        <v>0</v>
      </c>
      <c r="I85" s="69">
        <f t="shared" si="73"/>
        <v>0</v>
      </c>
      <c r="J85" s="69">
        <f t="shared" si="73"/>
        <v>0</v>
      </c>
      <c r="K85" s="69">
        <f t="shared" si="73"/>
        <v>0</v>
      </c>
      <c r="L85" s="69">
        <f t="shared" si="73"/>
        <v>0</v>
      </c>
      <c r="M85" s="69">
        <f t="shared" si="73"/>
        <v>0</v>
      </c>
      <c r="N85" s="69">
        <f t="shared" si="73"/>
        <v>0</v>
      </c>
      <c r="O85" s="69">
        <f t="shared" si="73"/>
        <v>0</v>
      </c>
      <c r="P85" s="69">
        <f t="shared" si="73"/>
        <v>0</v>
      </c>
      <c r="Q85" s="69">
        <f t="shared" si="73"/>
        <v>0</v>
      </c>
      <c r="R85" s="69">
        <f t="shared" si="73"/>
        <v>0</v>
      </c>
      <c r="S85" s="69">
        <f t="shared" si="73"/>
        <v>0</v>
      </c>
      <c r="T85" s="69">
        <f t="shared" si="73"/>
        <v>0</v>
      </c>
      <c r="U85" s="69">
        <f t="shared" si="73"/>
        <v>0</v>
      </c>
      <c r="V85" s="69">
        <f t="shared" si="73"/>
        <v>8.3333333333333339</v>
      </c>
      <c r="W85" s="69">
        <f t="shared" si="73"/>
        <v>8.3333333333333339</v>
      </c>
      <c r="X85" s="69">
        <f t="shared" si="73"/>
        <v>8.3333333333333339</v>
      </c>
      <c r="Y85" s="69">
        <f t="shared" si="73"/>
        <v>16.666666666666668</v>
      </c>
      <c r="Z85" s="69">
        <f t="shared" si="73"/>
        <v>16.666666666666668</v>
      </c>
      <c r="AA85" s="69">
        <f t="shared" si="73"/>
        <v>16.666666666666668</v>
      </c>
      <c r="AB85" s="69">
        <f t="shared" si="73"/>
        <v>16.666666666666668</v>
      </c>
      <c r="AC85" s="69">
        <f t="shared" si="73"/>
        <v>25</v>
      </c>
      <c r="AD85" s="69">
        <f t="shared" si="73"/>
        <v>25</v>
      </c>
      <c r="AE85" s="69">
        <f t="shared" si="73"/>
        <v>25</v>
      </c>
      <c r="AF85" s="69">
        <f t="shared" si="73"/>
        <v>25</v>
      </c>
      <c r="AG85" s="69">
        <f t="shared" si="73"/>
        <v>33.333333333333336</v>
      </c>
      <c r="AH85" s="69">
        <f t="shared" si="73"/>
        <v>33.333333333333336</v>
      </c>
      <c r="AI85" s="69">
        <f t="shared" si="73"/>
        <v>33.333333333333336</v>
      </c>
      <c r="AJ85" s="69">
        <f t="shared" si="73"/>
        <v>33.333333333333336</v>
      </c>
      <c r="AK85" s="69">
        <f t="shared" si="73"/>
        <v>33.333333333333336</v>
      </c>
      <c r="AL85" s="69">
        <f t="shared" si="73"/>
        <v>41.666666666666671</v>
      </c>
      <c r="AM85" s="69">
        <f t="shared" si="73"/>
        <v>41.666666666666671</v>
      </c>
      <c r="AN85" s="69">
        <f t="shared" ref="AN85:BS85" si="74">AN62*AN$82</f>
        <v>41.666666666666671</v>
      </c>
      <c r="AO85" s="69">
        <f t="shared" si="74"/>
        <v>41.666666666666671</v>
      </c>
      <c r="AP85" s="69">
        <f t="shared" si="74"/>
        <v>41.666666666666671</v>
      </c>
      <c r="AQ85" s="69">
        <f t="shared" si="74"/>
        <v>58.333333333333343</v>
      </c>
      <c r="AR85" s="69">
        <f t="shared" si="74"/>
        <v>58.333333333333343</v>
      </c>
      <c r="AS85" s="69">
        <f t="shared" si="74"/>
        <v>58.333333333333343</v>
      </c>
      <c r="AT85" s="69">
        <f t="shared" si="74"/>
        <v>58.333333333333343</v>
      </c>
      <c r="AU85" s="69">
        <f t="shared" si="74"/>
        <v>58.333333333333343</v>
      </c>
      <c r="AV85" s="69">
        <f t="shared" si="74"/>
        <v>58.333333333333343</v>
      </c>
      <c r="AW85" s="69">
        <f t="shared" si="74"/>
        <v>58.333333333333343</v>
      </c>
      <c r="AX85" s="69">
        <f t="shared" si="74"/>
        <v>58.333333333333343</v>
      </c>
      <c r="AY85" s="69">
        <f t="shared" si="74"/>
        <v>58.333333333333343</v>
      </c>
      <c r="AZ85" s="69">
        <f t="shared" si="74"/>
        <v>58.333333333333343</v>
      </c>
      <c r="BA85" s="69">
        <f t="shared" si="74"/>
        <v>58.333333333333343</v>
      </c>
      <c r="BB85" s="69">
        <f t="shared" si="74"/>
        <v>58.333333333333343</v>
      </c>
      <c r="BC85" s="69">
        <f t="shared" si="74"/>
        <v>58.333333333333343</v>
      </c>
      <c r="BD85" s="69">
        <f t="shared" si="74"/>
        <v>58.333333333333343</v>
      </c>
      <c r="BE85" s="69">
        <f t="shared" si="74"/>
        <v>58.333333333333343</v>
      </c>
      <c r="BF85" s="69">
        <f t="shared" si="74"/>
        <v>58.333333333333343</v>
      </c>
      <c r="BG85" s="69">
        <f t="shared" si="74"/>
        <v>58.333333333333343</v>
      </c>
      <c r="BH85" s="69">
        <f t="shared" si="74"/>
        <v>58.333333333333343</v>
      </c>
      <c r="BI85" s="69">
        <f t="shared" si="74"/>
        <v>58.333333333333343</v>
      </c>
      <c r="BJ85" s="69">
        <f t="shared" si="74"/>
        <v>58.333333333333343</v>
      </c>
      <c r="BK85" s="69">
        <f t="shared" si="74"/>
        <v>58.333333333333343</v>
      </c>
      <c r="BL85" s="69">
        <f t="shared" si="74"/>
        <v>58.333333333333343</v>
      </c>
      <c r="BM85" s="69">
        <f t="shared" si="74"/>
        <v>58.333333333333343</v>
      </c>
      <c r="BN85" s="69">
        <f t="shared" si="74"/>
        <v>58.333333333333343</v>
      </c>
      <c r="BO85" s="69">
        <f t="shared" si="74"/>
        <v>58.333333333333343</v>
      </c>
      <c r="BP85" s="69">
        <f t="shared" si="74"/>
        <v>58.333333333333343</v>
      </c>
      <c r="BQ85" s="69">
        <f t="shared" si="74"/>
        <v>58.333333333333343</v>
      </c>
      <c r="BR85" s="69">
        <f t="shared" si="74"/>
        <v>58.333333333333343</v>
      </c>
      <c r="BS85" s="69">
        <f t="shared" si="74"/>
        <v>58.333333333333343</v>
      </c>
      <c r="BT85" s="69">
        <f t="shared" ref="BT85:CA85" si="75">BT62*BT$82</f>
        <v>58.333333333333343</v>
      </c>
      <c r="BU85" s="69">
        <f t="shared" si="75"/>
        <v>58.333333333333343</v>
      </c>
      <c r="BV85" s="69">
        <f t="shared" si="75"/>
        <v>58.333333333333343</v>
      </c>
      <c r="BW85" s="69">
        <f t="shared" si="75"/>
        <v>58.333333333333343</v>
      </c>
      <c r="BX85" s="69">
        <f t="shared" si="75"/>
        <v>58.333333333333343</v>
      </c>
      <c r="BY85" s="69">
        <f t="shared" si="75"/>
        <v>58.333333333333343</v>
      </c>
      <c r="BZ85" s="69">
        <f t="shared" si="75"/>
        <v>58.333333333333343</v>
      </c>
      <c r="CA85" s="69">
        <f t="shared" si="75"/>
        <v>58.333333333333343</v>
      </c>
    </row>
    <row r="86" spans="3:79" outlineLevel="2">
      <c r="D86" s="67" t="s">
        <v>35</v>
      </c>
      <c r="E86" s="77"/>
      <c r="H86" s="69">
        <f t="shared" ref="H86:AM86" si="76">H63*H$82</f>
        <v>0</v>
      </c>
      <c r="I86" s="69">
        <f t="shared" si="76"/>
        <v>0</v>
      </c>
      <c r="J86" s="69">
        <f t="shared" si="76"/>
        <v>0</v>
      </c>
      <c r="K86" s="69">
        <f t="shared" si="76"/>
        <v>0</v>
      </c>
      <c r="L86" s="69">
        <f t="shared" si="76"/>
        <v>0</v>
      </c>
      <c r="M86" s="69">
        <f t="shared" si="76"/>
        <v>0</v>
      </c>
      <c r="N86" s="69">
        <f t="shared" si="76"/>
        <v>0</v>
      </c>
      <c r="O86" s="69">
        <f t="shared" si="76"/>
        <v>0</v>
      </c>
      <c r="P86" s="69">
        <f t="shared" si="76"/>
        <v>0</v>
      </c>
      <c r="Q86" s="69">
        <f t="shared" si="76"/>
        <v>0</v>
      </c>
      <c r="R86" s="69">
        <f t="shared" si="76"/>
        <v>0</v>
      </c>
      <c r="S86" s="69">
        <f t="shared" si="76"/>
        <v>0</v>
      </c>
      <c r="T86" s="69">
        <f t="shared" si="76"/>
        <v>0</v>
      </c>
      <c r="U86" s="69">
        <f t="shared" si="76"/>
        <v>0</v>
      </c>
      <c r="V86" s="69">
        <f t="shared" si="76"/>
        <v>4.9999999999999991</v>
      </c>
      <c r="W86" s="69">
        <f t="shared" si="76"/>
        <v>4.9999999999999991</v>
      </c>
      <c r="X86" s="69">
        <f t="shared" si="76"/>
        <v>4.9999999999999991</v>
      </c>
      <c r="Y86" s="69">
        <f t="shared" si="76"/>
        <v>9.9999999999999982</v>
      </c>
      <c r="Z86" s="69">
        <f t="shared" si="76"/>
        <v>9.9999999999999982</v>
      </c>
      <c r="AA86" s="69">
        <f t="shared" si="76"/>
        <v>9.9999999999999982</v>
      </c>
      <c r="AB86" s="69">
        <f t="shared" si="76"/>
        <v>9.9999999999999982</v>
      </c>
      <c r="AC86" s="69">
        <f t="shared" si="76"/>
        <v>15</v>
      </c>
      <c r="AD86" s="69">
        <f t="shared" si="76"/>
        <v>15</v>
      </c>
      <c r="AE86" s="69">
        <f t="shared" si="76"/>
        <v>15</v>
      </c>
      <c r="AF86" s="69">
        <f t="shared" si="76"/>
        <v>15</v>
      </c>
      <c r="AG86" s="69">
        <f t="shared" si="76"/>
        <v>19.999999999999996</v>
      </c>
      <c r="AH86" s="69">
        <f t="shared" si="76"/>
        <v>19.999999999999996</v>
      </c>
      <c r="AI86" s="69">
        <f t="shared" si="76"/>
        <v>19.999999999999996</v>
      </c>
      <c r="AJ86" s="69">
        <f t="shared" si="76"/>
        <v>19.999999999999996</v>
      </c>
      <c r="AK86" s="69">
        <f t="shared" si="76"/>
        <v>19.999999999999996</v>
      </c>
      <c r="AL86" s="69">
        <f t="shared" si="76"/>
        <v>25</v>
      </c>
      <c r="AM86" s="69">
        <f t="shared" si="76"/>
        <v>25</v>
      </c>
      <c r="AN86" s="69">
        <f t="shared" ref="AN86:BS86" si="77">AN63*AN$82</f>
        <v>25</v>
      </c>
      <c r="AO86" s="69">
        <f t="shared" si="77"/>
        <v>25</v>
      </c>
      <c r="AP86" s="69">
        <f t="shared" si="77"/>
        <v>25</v>
      </c>
      <c r="AQ86" s="69">
        <f t="shared" si="77"/>
        <v>35</v>
      </c>
      <c r="AR86" s="69">
        <f t="shared" si="77"/>
        <v>35</v>
      </c>
      <c r="AS86" s="69">
        <f t="shared" si="77"/>
        <v>35</v>
      </c>
      <c r="AT86" s="69">
        <f t="shared" si="77"/>
        <v>35</v>
      </c>
      <c r="AU86" s="69">
        <f t="shared" si="77"/>
        <v>35</v>
      </c>
      <c r="AV86" s="69">
        <f t="shared" si="77"/>
        <v>35</v>
      </c>
      <c r="AW86" s="69">
        <f t="shared" si="77"/>
        <v>35</v>
      </c>
      <c r="AX86" s="69">
        <f t="shared" si="77"/>
        <v>35</v>
      </c>
      <c r="AY86" s="69">
        <f t="shared" si="77"/>
        <v>35</v>
      </c>
      <c r="AZ86" s="69">
        <f t="shared" si="77"/>
        <v>35</v>
      </c>
      <c r="BA86" s="69">
        <f t="shared" si="77"/>
        <v>35</v>
      </c>
      <c r="BB86" s="69">
        <f t="shared" si="77"/>
        <v>35</v>
      </c>
      <c r="BC86" s="69">
        <f t="shared" si="77"/>
        <v>35</v>
      </c>
      <c r="BD86" s="69">
        <f t="shared" si="77"/>
        <v>35</v>
      </c>
      <c r="BE86" s="69">
        <f t="shared" si="77"/>
        <v>35</v>
      </c>
      <c r="BF86" s="69">
        <f t="shared" si="77"/>
        <v>35</v>
      </c>
      <c r="BG86" s="69">
        <f t="shared" si="77"/>
        <v>35</v>
      </c>
      <c r="BH86" s="69">
        <f t="shared" si="77"/>
        <v>35</v>
      </c>
      <c r="BI86" s="69">
        <f t="shared" si="77"/>
        <v>35</v>
      </c>
      <c r="BJ86" s="69">
        <f t="shared" si="77"/>
        <v>35</v>
      </c>
      <c r="BK86" s="69">
        <f t="shared" si="77"/>
        <v>35</v>
      </c>
      <c r="BL86" s="69">
        <f t="shared" si="77"/>
        <v>35</v>
      </c>
      <c r="BM86" s="69">
        <f t="shared" si="77"/>
        <v>35</v>
      </c>
      <c r="BN86" s="69">
        <f t="shared" si="77"/>
        <v>35</v>
      </c>
      <c r="BO86" s="69">
        <f t="shared" si="77"/>
        <v>35</v>
      </c>
      <c r="BP86" s="69">
        <f t="shared" si="77"/>
        <v>35</v>
      </c>
      <c r="BQ86" s="69">
        <f t="shared" si="77"/>
        <v>35</v>
      </c>
      <c r="BR86" s="69">
        <f t="shared" si="77"/>
        <v>35</v>
      </c>
      <c r="BS86" s="69">
        <f t="shared" si="77"/>
        <v>35</v>
      </c>
      <c r="BT86" s="69">
        <f t="shared" ref="BT86:CA86" si="78">BT63*BT$82</f>
        <v>35</v>
      </c>
      <c r="BU86" s="69">
        <f t="shared" si="78"/>
        <v>35</v>
      </c>
      <c r="BV86" s="69">
        <f t="shared" si="78"/>
        <v>35</v>
      </c>
      <c r="BW86" s="69">
        <f t="shared" si="78"/>
        <v>35</v>
      </c>
      <c r="BX86" s="69">
        <f t="shared" si="78"/>
        <v>35</v>
      </c>
      <c r="BY86" s="69">
        <f t="shared" si="78"/>
        <v>35</v>
      </c>
      <c r="BZ86" s="69">
        <f t="shared" si="78"/>
        <v>35</v>
      </c>
      <c r="CA86" s="69">
        <f t="shared" si="78"/>
        <v>35</v>
      </c>
    </row>
    <row r="87" spans="3:79" outlineLevel="2">
      <c r="D87" s="67" t="s">
        <v>115</v>
      </c>
      <c r="E87" s="77"/>
      <c r="H87" s="69">
        <f t="shared" ref="H87:AM87" si="79">H64*H$82</f>
        <v>0</v>
      </c>
      <c r="I87" s="69">
        <f t="shared" si="79"/>
        <v>0</v>
      </c>
      <c r="J87" s="69">
        <f t="shared" si="79"/>
        <v>0</v>
      </c>
      <c r="K87" s="69">
        <f t="shared" si="79"/>
        <v>0</v>
      </c>
      <c r="L87" s="69">
        <f t="shared" si="79"/>
        <v>0</v>
      </c>
      <c r="M87" s="69">
        <f t="shared" si="79"/>
        <v>0</v>
      </c>
      <c r="N87" s="69">
        <f t="shared" si="79"/>
        <v>0</v>
      </c>
      <c r="O87" s="69">
        <f t="shared" si="79"/>
        <v>0</v>
      </c>
      <c r="P87" s="69">
        <f t="shared" si="79"/>
        <v>0</v>
      </c>
      <c r="Q87" s="69">
        <f t="shared" si="79"/>
        <v>0</v>
      </c>
      <c r="R87" s="69">
        <f t="shared" si="79"/>
        <v>0</v>
      </c>
      <c r="S87" s="69">
        <f t="shared" si="79"/>
        <v>0</v>
      </c>
      <c r="T87" s="69">
        <f t="shared" si="79"/>
        <v>0</v>
      </c>
      <c r="U87" s="69">
        <f t="shared" si="79"/>
        <v>0</v>
      </c>
      <c r="V87" s="69">
        <f t="shared" si="79"/>
        <v>8.3333333333333339</v>
      </c>
      <c r="W87" s="69">
        <f t="shared" si="79"/>
        <v>8.3333333333333339</v>
      </c>
      <c r="X87" s="69">
        <f t="shared" si="79"/>
        <v>8.3333333333333339</v>
      </c>
      <c r="Y87" s="69">
        <f t="shared" si="79"/>
        <v>16.666666666666668</v>
      </c>
      <c r="Z87" s="69">
        <f t="shared" si="79"/>
        <v>16.666666666666668</v>
      </c>
      <c r="AA87" s="69">
        <f t="shared" si="79"/>
        <v>33.333333333333336</v>
      </c>
      <c r="AB87" s="69">
        <f t="shared" si="79"/>
        <v>33.333333333333336</v>
      </c>
      <c r="AC87" s="69">
        <f t="shared" si="79"/>
        <v>50</v>
      </c>
      <c r="AD87" s="69">
        <f t="shared" si="79"/>
        <v>75.000000000000014</v>
      </c>
      <c r="AE87" s="69">
        <f t="shared" si="79"/>
        <v>75.000000000000014</v>
      </c>
      <c r="AF87" s="69">
        <f t="shared" si="79"/>
        <v>75.000000000000014</v>
      </c>
      <c r="AG87" s="69">
        <f t="shared" si="79"/>
        <v>100.00000000000001</v>
      </c>
      <c r="AH87" s="69">
        <f t="shared" si="79"/>
        <v>133.33333333333334</v>
      </c>
      <c r="AI87" s="69">
        <f t="shared" si="79"/>
        <v>133.33333333333334</v>
      </c>
      <c r="AJ87" s="69">
        <f t="shared" si="79"/>
        <v>133.33333333333334</v>
      </c>
      <c r="AK87" s="69">
        <f t="shared" si="79"/>
        <v>133.33333333333334</v>
      </c>
      <c r="AL87" s="69">
        <f t="shared" si="79"/>
        <v>250</v>
      </c>
      <c r="AM87" s="69">
        <f t="shared" si="79"/>
        <v>250</v>
      </c>
      <c r="AN87" s="69">
        <f t="shared" ref="AN87:BS87" si="80">AN64*AN$82</f>
        <v>250</v>
      </c>
      <c r="AO87" s="69">
        <f t="shared" si="80"/>
        <v>250</v>
      </c>
      <c r="AP87" s="69">
        <f t="shared" si="80"/>
        <v>250</v>
      </c>
      <c r="AQ87" s="69">
        <f t="shared" si="80"/>
        <v>350</v>
      </c>
      <c r="AR87" s="69">
        <f t="shared" si="80"/>
        <v>350</v>
      </c>
      <c r="AS87" s="69">
        <f t="shared" si="80"/>
        <v>350</v>
      </c>
      <c r="AT87" s="69">
        <f t="shared" si="80"/>
        <v>350</v>
      </c>
      <c r="AU87" s="69">
        <f t="shared" si="80"/>
        <v>350</v>
      </c>
      <c r="AV87" s="69">
        <f t="shared" si="80"/>
        <v>350</v>
      </c>
      <c r="AW87" s="69">
        <f t="shared" si="80"/>
        <v>350</v>
      </c>
      <c r="AX87" s="69">
        <f t="shared" si="80"/>
        <v>350</v>
      </c>
      <c r="AY87" s="69">
        <f t="shared" si="80"/>
        <v>350</v>
      </c>
      <c r="AZ87" s="69">
        <f t="shared" si="80"/>
        <v>350</v>
      </c>
      <c r="BA87" s="69">
        <f t="shared" si="80"/>
        <v>350</v>
      </c>
      <c r="BB87" s="69">
        <f t="shared" si="80"/>
        <v>350</v>
      </c>
      <c r="BC87" s="69">
        <f t="shared" si="80"/>
        <v>350</v>
      </c>
      <c r="BD87" s="69">
        <f t="shared" si="80"/>
        <v>350</v>
      </c>
      <c r="BE87" s="69">
        <f t="shared" si="80"/>
        <v>350</v>
      </c>
      <c r="BF87" s="69">
        <f t="shared" si="80"/>
        <v>350</v>
      </c>
      <c r="BG87" s="69">
        <f t="shared" si="80"/>
        <v>350</v>
      </c>
      <c r="BH87" s="69">
        <f t="shared" si="80"/>
        <v>350</v>
      </c>
      <c r="BI87" s="69">
        <f t="shared" si="80"/>
        <v>350</v>
      </c>
      <c r="BJ87" s="69">
        <f t="shared" si="80"/>
        <v>350</v>
      </c>
      <c r="BK87" s="69">
        <f t="shared" si="80"/>
        <v>350</v>
      </c>
      <c r="BL87" s="69">
        <f t="shared" si="80"/>
        <v>350</v>
      </c>
      <c r="BM87" s="69">
        <f t="shared" si="80"/>
        <v>350</v>
      </c>
      <c r="BN87" s="69">
        <f t="shared" si="80"/>
        <v>350</v>
      </c>
      <c r="BO87" s="69">
        <f t="shared" si="80"/>
        <v>350</v>
      </c>
      <c r="BP87" s="69">
        <f t="shared" si="80"/>
        <v>350</v>
      </c>
      <c r="BQ87" s="69">
        <f t="shared" si="80"/>
        <v>350</v>
      </c>
      <c r="BR87" s="69">
        <f t="shared" si="80"/>
        <v>350</v>
      </c>
      <c r="BS87" s="69">
        <f t="shared" si="80"/>
        <v>350</v>
      </c>
      <c r="BT87" s="69">
        <f t="shared" ref="BT87:CA87" si="81">BT64*BT$82</f>
        <v>350</v>
      </c>
      <c r="BU87" s="69">
        <f t="shared" si="81"/>
        <v>350</v>
      </c>
      <c r="BV87" s="69">
        <f t="shared" si="81"/>
        <v>350</v>
      </c>
      <c r="BW87" s="69">
        <f t="shared" si="81"/>
        <v>350</v>
      </c>
      <c r="BX87" s="69">
        <f t="shared" si="81"/>
        <v>350</v>
      </c>
      <c r="BY87" s="69">
        <f t="shared" si="81"/>
        <v>350</v>
      </c>
      <c r="BZ87" s="69">
        <f t="shared" si="81"/>
        <v>350</v>
      </c>
      <c r="CA87" s="69">
        <f t="shared" si="81"/>
        <v>350</v>
      </c>
    </row>
    <row r="88" spans="3:79" outlineLevel="2">
      <c r="D88" t="s">
        <v>33</v>
      </c>
      <c r="H88" s="9">
        <f t="shared" ref="H88:AM88" si="82">H46*10000/(H73*10)</f>
        <v>0</v>
      </c>
      <c r="I88" s="9">
        <f t="shared" si="82"/>
        <v>0</v>
      </c>
      <c r="J88" s="9">
        <f t="shared" si="82"/>
        <v>0</v>
      </c>
      <c r="K88" s="9">
        <f t="shared" si="82"/>
        <v>0</v>
      </c>
      <c r="L88" s="9">
        <f t="shared" si="82"/>
        <v>0</v>
      </c>
      <c r="M88" s="9">
        <f t="shared" si="82"/>
        <v>0</v>
      </c>
      <c r="N88" s="9">
        <f t="shared" si="82"/>
        <v>0</v>
      </c>
      <c r="O88" s="9">
        <f t="shared" si="82"/>
        <v>0</v>
      </c>
      <c r="P88" s="9">
        <f t="shared" si="82"/>
        <v>0</v>
      </c>
      <c r="Q88" s="9">
        <f t="shared" si="82"/>
        <v>0</v>
      </c>
      <c r="R88" s="9">
        <f t="shared" si="82"/>
        <v>0</v>
      </c>
      <c r="S88" s="9">
        <f t="shared" si="82"/>
        <v>0</v>
      </c>
      <c r="T88" s="9">
        <f t="shared" si="82"/>
        <v>0</v>
      </c>
      <c r="U88" s="9">
        <f t="shared" si="82"/>
        <v>0</v>
      </c>
      <c r="V88" s="9">
        <f t="shared" si="82"/>
        <v>25</v>
      </c>
      <c r="W88" s="9">
        <f t="shared" si="82"/>
        <v>25</v>
      </c>
      <c r="X88" s="9">
        <f t="shared" si="82"/>
        <v>25</v>
      </c>
      <c r="Y88" s="9">
        <f t="shared" si="82"/>
        <v>50</v>
      </c>
      <c r="Z88" s="9">
        <f t="shared" si="82"/>
        <v>50</v>
      </c>
      <c r="AA88" s="9">
        <f t="shared" si="82"/>
        <v>50</v>
      </c>
      <c r="AB88" s="9">
        <f t="shared" si="82"/>
        <v>50</v>
      </c>
      <c r="AC88" s="9">
        <f t="shared" si="82"/>
        <v>75</v>
      </c>
      <c r="AD88" s="9">
        <f t="shared" si="82"/>
        <v>75</v>
      </c>
      <c r="AE88" s="9">
        <f t="shared" si="82"/>
        <v>75</v>
      </c>
      <c r="AF88" s="9">
        <f t="shared" si="82"/>
        <v>75</v>
      </c>
      <c r="AG88" s="9">
        <f t="shared" si="82"/>
        <v>100</v>
      </c>
      <c r="AH88" s="9">
        <f t="shared" si="82"/>
        <v>100</v>
      </c>
      <c r="AI88" s="9">
        <f t="shared" si="82"/>
        <v>100</v>
      </c>
      <c r="AJ88" s="9">
        <f t="shared" si="82"/>
        <v>100</v>
      </c>
      <c r="AK88" s="9">
        <f t="shared" si="82"/>
        <v>100</v>
      </c>
      <c r="AL88" s="9">
        <f t="shared" si="82"/>
        <v>125</v>
      </c>
      <c r="AM88" s="9">
        <f t="shared" si="82"/>
        <v>125</v>
      </c>
      <c r="AN88" s="9">
        <f t="shared" ref="AN88:BS88" si="83">AN46*10000/(AN73*10)</f>
        <v>125</v>
      </c>
      <c r="AO88" s="9">
        <f t="shared" si="83"/>
        <v>125</v>
      </c>
      <c r="AP88" s="9">
        <f t="shared" si="83"/>
        <v>125</v>
      </c>
      <c r="AQ88" s="9">
        <f t="shared" si="83"/>
        <v>162.5</v>
      </c>
      <c r="AR88" s="9">
        <f t="shared" si="83"/>
        <v>162.5</v>
      </c>
      <c r="AS88" s="9">
        <f t="shared" si="83"/>
        <v>162.5</v>
      </c>
      <c r="AT88" s="9">
        <f t="shared" si="83"/>
        <v>162.5</v>
      </c>
      <c r="AU88" s="9">
        <f t="shared" si="83"/>
        <v>162.5</v>
      </c>
      <c r="AV88" s="9">
        <f t="shared" si="83"/>
        <v>162.5</v>
      </c>
      <c r="AW88" s="9">
        <f t="shared" si="83"/>
        <v>162.5</v>
      </c>
      <c r="AX88" s="9">
        <f t="shared" si="83"/>
        <v>162.5</v>
      </c>
      <c r="AY88" s="9">
        <f t="shared" si="83"/>
        <v>162.5</v>
      </c>
      <c r="AZ88" s="9">
        <f t="shared" si="83"/>
        <v>162.5</v>
      </c>
      <c r="BA88" s="9">
        <f t="shared" si="83"/>
        <v>162.5</v>
      </c>
      <c r="BB88" s="9">
        <f t="shared" si="83"/>
        <v>162.5</v>
      </c>
      <c r="BC88" s="9">
        <f t="shared" si="83"/>
        <v>162.5</v>
      </c>
      <c r="BD88" s="9">
        <f t="shared" si="83"/>
        <v>162.5</v>
      </c>
      <c r="BE88" s="9">
        <f t="shared" si="83"/>
        <v>162.5</v>
      </c>
      <c r="BF88" s="9">
        <f t="shared" si="83"/>
        <v>162.5</v>
      </c>
      <c r="BG88" s="9">
        <f t="shared" si="83"/>
        <v>162.5</v>
      </c>
      <c r="BH88" s="9">
        <f t="shared" si="83"/>
        <v>162.5</v>
      </c>
      <c r="BI88" s="9">
        <f t="shared" si="83"/>
        <v>162.5</v>
      </c>
      <c r="BJ88" s="9">
        <f t="shared" si="83"/>
        <v>162.5</v>
      </c>
      <c r="BK88" s="9">
        <f t="shared" si="83"/>
        <v>162.5</v>
      </c>
      <c r="BL88" s="9">
        <f t="shared" si="83"/>
        <v>162.5</v>
      </c>
      <c r="BM88" s="9">
        <f t="shared" si="83"/>
        <v>162.5</v>
      </c>
      <c r="BN88" s="9">
        <f t="shared" si="83"/>
        <v>162.5</v>
      </c>
      <c r="BO88" s="9">
        <f t="shared" si="83"/>
        <v>162.5</v>
      </c>
      <c r="BP88" s="9">
        <f t="shared" si="83"/>
        <v>162.5</v>
      </c>
      <c r="BQ88" s="9">
        <f t="shared" si="83"/>
        <v>162.5</v>
      </c>
      <c r="BR88" s="9">
        <f t="shared" si="83"/>
        <v>162.5</v>
      </c>
      <c r="BS88" s="9">
        <f t="shared" si="83"/>
        <v>162.5</v>
      </c>
      <c r="BT88" s="9">
        <f t="shared" ref="BT88:CA88" si="84">BT46*10000/(BT73*10)</f>
        <v>162.5</v>
      </c>
      <c r="BU88" s="9">
        <f t="shared" si="84"/>
        <v>162.5</v>
      </c>
      <c r="BV88" s="9">
        <f t="shared" si="84"/>
        <v>162.5</v>
      </c>
      <c r="BW88" s="9">
        <f t="shared" si="84"/>
        <v>162.5</v>
      </c>
      <c r="BX88" s="9">
        <f t="shared" si="84"/>
        <v>162.5</v>
      </c>
      <c r="BY88" s="9">
        <f t="shared" si="84"/>
        <v>162.5</v>
      </c>
      <c r="BZ88" s="9">
        <f t="shared" si="84"/>
        <v>162.5</v>
      </c>
      <c r="CA88" s="9">
        <f t="shared" si="84"/>
        <v>162.5</v>
      </c>
    </row>
    <row r="89" spans="3:79" outlineLevel="2">
      <c r="D89" s="67" t="s">
        <v>25</v>
      </c>
      <c r="E89" s="77"/>
      <c r="H89" s="69">
        <f t="shared" ref="H89:AM89" si="85">H66*H$88</f>
        <v>0</v>
      </c>
      <c r="I89" s="69">
        <f t="shared" si="85"/>
        <v>0</v>
      </c>
      <c r="J89" s="69">
        <f t="shared" si="85"/>
        <v>0</v>
      </c>
      <c r="K89" s="69">
        <f t="shared" si="85"/>
        <v>0</v>
      </c>
      <c r="L89" s="69">
        <f t="shared" si="85"/>
        <v>0</v>
      </c>
      <c r="M89" s="69">
        <f t="shared" si="85"/>
        <v>0</v>
      </c>
      <c r="N89" s="69">
        <f t="shared" si="85"/>
        <v>0</v>
      </c>
      <c r="O89" s="69">
        <f t="shared" si="85"/>
        <v>0</v>
      </c>
      <c r="P89" s="69">
        <f t="shared" si="85"/>
        <v>0</v>
      </c>
      <c r="Q89" s="69">
        <f t="shared" si="85"/>
        <v>0</v>
      </c>
      <c r="R89" s="69">
        <f t="shared" si="85"/>
        <v>0</v>
      </c>
      <c r="S89" s="69">
        <f t="shared" si="85"/>
        <v>0</v>
      </c>
      <c r="T89" s="69">
        <f t="shared" si="85"/>
        <v>0</v>
      </c>
      <c r="U89" s="69">
        <f t="shared" si="85"/>
        <v>0</v>
      </c>
      <c r="V89" s="69">
        <f t="shared" si="85"/>
        <v>3.5000000000000004</v>
      </c>
      <c r="W89" s="69">
        <f t="shared" si="85"/>
        <v>3.5000000000000004</v>
      </c>
      <c r="X89" s="69">
        <f t="shared" si="85"/>
        <v>3.5000000000000004</v>
      </c>
      <c r="Y89" s="69">
        <f t="shared" si="85"/>
        <v>7.0000000000000009</v>
      </c>
      <c r="Z89" s="69">
        <f t="shared" si="85"/>
        <v>7.0000000000000009</v>
      </c>
      <c r="AA89" s="69">
        <f t="shared" si="85"/>
        <v>7.0000000000000009</v>
      </c>
      <c r="AB89" s="69">
        <f t="shared" si="85"/>
        <v>7.0000000000000009</v>
      </c>
      <c r="AC89" s="69">
        <f t="shared" si="85"/>
        <v>10.500000000000002</v>
      </c>
      <c r="AD89" s="69">
        <f t="shared" si="85"/>
        <v>10.500000000000002</v>
      </c>
      <c r="AE89" s="69">
        <f t="shared" si="85"/>
        <v>10.500000000000002</v>
      </c>
      <c r="AF89" s="69">
        <f t="shared" si="85"/>
        <v>10.500000000000002</v>
      </c>
      <c r="AG89" s="69">
        <f t="shared" si="85"/>
        <v>14.000000000000002</v>
      </c>
      <c r="AH89" s="69">
        <f t="shared" si="85"/>
        <v>14.000000000000002</v>
      </c>
      <c r="AI89" s="69">
        <f t="shared" si="85"/>
        <v>14.000000000000002</v>
      </c>
      <c r="AJ89" s="69">
        <f t="shared" si="85"/>
        <v>14.000000000000002</v>
      </c>
      <c r="AK89" s="69">
        <f t="shared" si="85"/>
        <v>14.000000000000002</v>
      </c>
      <c r="AL89" s="69">
        <f t="shared" si="85"/>
        <v>17.5</v>
      </c>
      <c r="AM89" s="69">
        <f t="shared" si="85"/>
        <v>17.5</v>
      </c>
      <c r="AN89" s="69">
        <f t="shared" ref="AN89:BS89" si="86">AN66*AN$88</f>
        <v>17.5</v>
      </c>
      <c r="AO89" s="69">
        <f t="shared" si="86"/>
        <v>17.5</v>
      </c>
      <c r="AP89" s="69">
        <f t="shared" si="86"/>
        <v>17.5</v>
      </c>
      <c r="AQ89" s="69">
        <f t="shared" si="86"/>
        <v>22.750000000000004</v>
      </c>
      <c r="AR89" s="69">
        <f t="shared" si="86"/>
        <v>22.750000000000004</v>
      </c>
      <c r="AS89" s="69">
        <f t="shared" si="86"/>
        <v>22.750000000000004</v>
      </c>
      <c r="AT89" s="69">
        <f t="shared" si="86"/>
        <v>22.750000000000004</v>
      </c>
      <c r="AU89" s="69">
        <f t="shared" si="86"/>
        <v>22.750000000000004</v>
      </c>
      <c r="AV89" s="69">
        <f t="shared" si="86"/>
        <v>22.750000000000004</v>
      </c>
      <c r="AW89" s="69">
        <f t="shared" si="86"/>
        <v>22.750000000000004</v>
      </c>
      <c r="AX89" s="69">
        <f t="shared" si="86"/>
        <v>22.750000000000004</v>
      </c>
      <c r="AY89" s="69">
        <f t="shared" si="86"/>
        <v>22.750000000000004</v>
      </c>
      <c r="AZ89" s="69">
        <f t="shared" si="86"/>
        <v>22.750000000000004</v>
      </c>
      <c r="BA89" s="69">
        <f t="shared" si="86"/>
        <v>22.750000000000004</v>
      </c>
      <c r="BB89" s="69">
        <f t="shared" si="86"/>
        <v>22.750000000000004</v>
      </c>
      <c r="BC89" s="69">
        <f t="shared" si="86"/>
        <v>22.750000000000004</v>
      </c>
      <c r="BD89" s="69">
        <f t="shared" si="86"/>
        <v>22.750000000000004</v>
      </c>
      <c r="BE89" s="69">
        <f t="shared" si="86"/>
        <v>22.750000000000004</v>
      </c>
      <c r="BF89" s="69">
        <f t="shared" si="86"/>
        <v>22.750000000000004</v>
      </c>
      <c r="BG89" s="69">
        <f t="shared" si="86"/>
        <v>22.750000000000004</v>
      </c>
      <c r="BH89" s="69">
        <f t="shared" si="86"/>
        <v>22.750000000000004</v>
      </c>
      <c r="BI89" s="69">
        <f t="shared" si="86"/>
        <v>22.750000000000004</v>
      </c>
      <c r="BJ89" s="69">
        <f t="shared" si="86"/>
        <v>22.750000000000004</v>
      </c>
      <c r="BK89" s="69">
        <f t="shared" si="86"/>
        <v>22.750000000000004</v>
      </c>
      <c r="BL89" s="69">
        <f t="shared" si="86"/>
        <v>22.750000000000004</v>
      </c>
      <c r="BM89" s="69">
        <f t="shared" si="86"/>
        <v>22.750000000000004</v>
      </c>
      <c r="BN89" s="69">
        <f t="shared" si="86"/>
        <v>22.750000000000004</v>
      </c>
      <c r="BO89" s="69">
        <f t="shared" si="86"/>
        <v>22.750000000000004</v>
      </c>
      <c r="BP89" s="69">
        <f t="shared" si="86"/>
        <v>22.750000000000004</v>
      </c>
      <c r="BQ89" s="69">
        <f t="shared" si="86"/>
        <v>22.750000000000004</v>
      </c>
      <c r="BR89" s="69">
        <f t="shared" si="86"/>
        <v>22.750000000000004</v>
      </c>
      <c r="BS89" s="69">
        <f t="shared" si="86"/>
        <v>22.750000000000004</v>
      </c>
      <c r="BT89" s="69">
        <f t="shared" ref="BT89:CA89" si="87">BT66*BT$88</f>
        <v>22.750000000000004</v>
      </c>
      <c r="BU89" s="69">
        <f t="shared" si="87"/>
        <v>22.750000000000004</v>
      </c>
      <c r="BV89" s="69">
        <f t="shared" si="87"/>
        <v>22.750000000000004</v>
      </c>
      <c r="BW89" s="69">
        <f t="shared" si="87"/>
        <v>22.750000000000004</v>
      </c>
      <c r="BX89" s="69">
        <f t="shared" si="87"/>
        <v>22.750000000000004</v>
      </c>
      <c r="BY89" s="69">
        <f t="shared" si="87"/>
        <v>22.750000000000004</v>
      </c>
      <c r="BZ89" s="69">
        <f t="shared" si="87"/>
        <v>22.750000000000004</v>
      </c>
      <c r="CA89" s="69">
        <f t="shared" si="87"/>
        <v>22.750000000000004</v>
      </c>
    </row>
    <row r="90" spans="3:79" outlineLevel="2">
      <c r="D90" s="67" t="s">
        <v>26</v>
      </c>
      <c r="E90" s="77"/>
      <c r="H90" s="69">
        <f t="shared" ref="H90:AM90" si="88">H67*H$88</f>
        <v>0</v>
      </c>
      <c r="I90" s="69">
        <f t="shared" si="88"/>
        <v>0</v>
      </c>
      <c r="J90" s="69">
        <f t="shared" si="88"/>
        <v>0</v>
      </c>
      <c r="K90" s="69">
        <f t="shared" si="88"/>
        <v>0</v>
      </c>
      <c r="L90" s="69">
        <f t="shared" si="88"/>
        <v>0</v>
      </c>
      <c r="M90" s="69">
        <f t="shared" si="88"/>
        <v>0</v>
      </c>
      <c r="N90" s="69">
        <f t="shared" si="88"/>
        <v>0</v>
      </c>
      <c r="O90" s="69">
        <f t="shared" si="88"/>
        <v>0</v>
      </c>
      <c r="P90" s="69">
        <f t="shared" si="88"/>
        <v>0</v>
      </c>
      <c r="Q90" s="69">
        <f t="shared" si="88"/>
        <v>0</v>
      </c>
      <c r="R90" s="69">
        <f t="shared" si="88"/>
        <v>0</v>
      </c>
      <c r="S90" s="69">
        <f t="shared" si="88"/>
        <v>0</v>
      </c>
      <c r="T90" s="69">
        <f t="shared" si="88"/>
        <v>0</v>
      </c>
      <c r="U90" s="69">
        <f t="shared" si="88"/>
        <v>0</v>
      </c>
      <c r="V90" s="69">
        <f t="shared" si="88"/>
        <v>2.5</v>
      </c>
      <c r="W90" s="69">
        <f t="shared" si="88"/>
        <v>2.5</v>
      </c>
      <c r="X90" s="69">
        <f t="shared" si="88"/>
        <v>2.5</v>
      </c>
      <c r="Y90" s="69">
        <f t="shared" si="88"/>
        <v>5</v>
      </c>
      <c r="Z90" s="69">
        <f t="shared" si="88"/>
        <v>5</v>
      </c>
      <c r="AA90" s="69">
        <f t="shared" si="88"/>
        <v>5</v>
      </c>
      <c r="AB90" s="69">
        <f t="shared" si="88"/>
        <v>5</v>
      </c>
      <c r="AC90" s="69">
        <f t="shared" si="88"/>
        <v>7.5</v>
      </c>
      <c r="AD90" s="69">
        <f t="shared" si="88"/>
        <v>7.5</v>
      </c>
      <c r="AE90" s="69">
        <f t="shared" si="88"/>
        <v>7.5</v>
      </c>
      <c r="AF90" s="69">
        <f t="shared" si="88"/>
        <v>7.5</v>
      </c>
      <c r="AG90" s="69">
        <f t="shared" si="88"/>
        <v>10</v>
      </c>
      <c r="AH90" s="69">
        <f t="shared" si="88"/>
        <v>10</v>
      </c>
      <c r="AI90" s="69">
        <f t="shared" si="88"/>
        <v>10</v>
      </c>
      <c r="AJ90" s="69">
        <f t="shared" si="88"/>
        <v>10</v>
      </c>
      <c r="AK90" s="69">
        <f t="shared" si="88"/>
        <v>10</v>
      </c>
      <c r="AL90" s="69">
        <f t="shared" si="88"/>
        <v>12.5</v>
      </c>
      <c r="AM90" s="69">
        <f t="shared" si="88"/>
        <v>12.5</v>
      </c>
      <c r="AN90" s="69">
        <f t="shared" ref="AN90:BS90" si="89">AN67*AN$88</f>
        <v>12.5</v>
      </c>
      <c r="AO90" s="69">
        <f t="shared" si="89"/>
        <v>12.5</v>
      </c>
      <c r="AP90" s="69">
        <f t="shared" si="89"/>
        <v>12.5</v>
      </c>
      <c r="AQ90" s="69">
        <f t="shared" si="89"/>
        <v>16.25</v>
      </c>
      <c r="AR90" s="69">
        <f t="shared" si="89"/>
        <v>16.25</v>
      </c>
      <c r="AS90" s="69">
        <f t="shared" si="89"/>
        <v>16.25</v>
      </c>
      <c r="AT90" s="69">
        <f t="shared" si="89"/>
        <v>16.25</v>
      </c>
      <c r="AU90" s="69">
        <f t="shared" si="89"/>
        <v>16.25</v>
      </c>
      <c r="AV90" s="69">
        <f t="shared" si="89"/>
        <v>16.25</v>
      </c>
      <c r="AW90" s="69">
        <f t="shared" si="89"/>
        <v>16.25</v>
      </c>
      <c r="AX90" s="69">
        <f t="shared" si="89"/>
        <v>16.25</v>
      </c>
      <c r="AY90" s="69">
        <f t="shared" si="89"/>
        <v>16.25</v>
      </c>
      <c r="AZ90" s="69">
        <f t="shared" si="89"/>
        <v>16.25</v>
      </c>
      <c r="BA90" s="69">
        <f t="shared" si="89"/>
        <v>16.25</v>
      </c>
      <c r="BB90" s="69">
        <f t="shared" si="89"/>
        <v>16.25</v>
      </c>
      <c r="BC90" s="69">
        <f t="shared" si="89"/>
        <v>16.25</v>
      </c>
      <c r="BD90" s="69">
        <f t="shared" si="89"/>
        <v>16.25</v>
      </c>
      <c r="BE90" s="69">
        <f t="shared" si="89"/>
        <v>16.25</v>
      </c>
      <c r="BF90" s="69">
        <f t="shared" si="89"/>
        <v>16.25</v>
      </c>
      <c r="BG90" s="69">
        <f t="shared" si="89"/>
        <v>16.25</v>
      </c>
      <c r="BH90" s="69">
        <f t="shared" si="89"/>
        <v>16.25</v>
      </c>
      <c r="BI90" s="69">
        <f t="shared" si="89"/>
        <v>16.25</v>
      </c>
      <c r="BJ90" s="69">
        <f t="shared" si="89"/>
        <v>16.25</v>
      </c>
      <c r="BK90" s="69">
        <f t="shared" si="89"/>
        <v>16.25</v>
      </c>
      <c r="BL90" s="69">
        <f t="shared" si="89"/>
        <v>16.25</v>
      </c>
      <c r="BM90" s="69">
        <f t="shared" si="89"/>
        <v>16.25</v>
      </c>
      <c r="BN90" s="69">
        <f t="shared" si="89"/>
        <v>16.25</v>
      </c>
      <c r="BO90" s="69">
        <f t="shared" si="89"/>
        <v>16.25</v>
      </c>
      <c r="BP90" s="69">
        <f t="shared" si="89"/>
        <v>16.25</v>
      </c>
      <c r="BQ90" s="69">
        <f t="shared" si="89"/>
        <v>16.25</v>
      </c>
      <c r="BR90" s="69">
        <f t="shared" si="89"/>
        <v>16.25</v>
      </c>
      <c r="BS90" s="69">
        <f t="shared" si="89"/>
        <v>16.25</v>
      </c>
      <c r="BT90" s="69">
        <f t="shared" ref="BT90:CA90" si="90">BT67*BT$88</f>
        <v>16.25</v>
      </c>
      <c r="BU90" s="69">
        <f t="shared" si="90"/>
        <v>16.25</v>
      </c>
      <c r="BV90" s="69">
        <f t="shared" si="90"/>
        <v>16.25</v>
      </c>
      <c r="BW90" s="69">
        <f t="shared" si="90"/>
        <v>16.25</v>
      </c>
      <c r="BX90" s="69">
        <f t="shared" si="90"/>
        <v>16.25</v>
      </c>
      <c r="BY90" s="69">
        <f t="shared" si="90"/>
        <v>16.25</v>
      </c>
      <c r="BZ90" s="69">
        <f t="shared" si="90"/>
        <v>16.25</v>
      </c>
      <c r="CA90" s="69">
        <f t="shared" si="90"/>
        <v>16.25</v>
      </c>
    </row>
    <row r="91" spans="3:79" outlineLevel="2">
      <c r="D91" s="67" t="s">
        <v>100</v>
      </c>
      <c r="E91" s="77"/>
      <c r="H91" s="69">
        <f t="shared" ref="H91:AM91" si="91">H68*H$88</f>
        <v>0</v>
      </c>
      <c r="I91" s="69">
        <f t="shared" si="91"/>
        <v>0</v>
      </c>
      <c r="J91" s="69">
        <f t="shared" si="91"/>
        <v>0</v>
      </c>
      <c r="K91" s="69">
        <f t="shared" si="91"/>
        <v>0</v>
      </c>
      <c r="L91" s="69">
        <f t="shared" si="91"/>
        <v>0</v>
      </c>
      <c r="M91" s="69">
        <f t="shared" si="91"/>
        <v>0</v>
      </c>
      <c r="N91" s="69">
        <f t="shared" si="91"/>
        <v>0</v>
      </c>
      <c r="O91" s="69">
        <f t="shared" si="91"/>
        <v>0</v>
      </c>
      <c r="P91" s="69">
        <f t="shared" si="91"/>
        <v>0</v>
      </c>
      <c r="Q91" s="69">
        <f t="shared" si="91"/>
        <v>0</v>
      </c>
      <c r="R91" s="69">
        <f t="shared" si="91"/>
        <v>0</v>
      </c>
      <c r="S91" s="69">
        <f t="shared" si="91"/>
        <v>0</v>
      </c>
      <c r="T91" s="69">
        <f t="shared" si="91"/>
        <v>0</v>
      </c>
      <c r="U91" s="69">
        <f t="shared" si="91"/>
        <v>0</v>
      </c>
      <c r="V91" s="69">
        <f t="shared" si="91"/>
        <v>2.5</v>
      </c>
      <c r="W91" s="69">
        <f t="shared" si="91"/>
        <v>2.5</v>
      </c>
      <c r="X91" s="69">
        <f t="shared" si="91"/>
        <v>2.5</v>
      </c>
      <c r="Y91" s="69">
        <f t="shared" si="91"/>
        <v>5</v>
      </c>
      <c r="Z91" s="69">
        <f t="shared" si="91"/>
        <v>5</v>
      </c>
      <c r="AA91" s="69">
        <f t="shared" si="91"/>
        <v>5</v>
      </c>
      <c r="AB91" s="69">
        <f t="shared" si="91"/>
        <v>5</v>
      </c>
      <c r="AC91" s="69">
        <f t="shared" si="91"/>
        <v>7.5</v>
      </c>
      <c r="AD91" s="69">
        <f t="shared" si="91"/>
        <v>7.5</v>
      </c>
      <c r="AE91" s="69">
        <f t="shared" si="91"/>
        <v>7.5</v>
      </c>
      <c r="AF91" s="69">
        <f t="shared" si="91"/>
        <v>7.5</v>
      </c>
      <c r="AG91" s="69">
        <f t="shared" si="91"/>
        <v>10</v>
      </c>
      <c r="AH91" s="69">
        <f t="shared" si="91"/>
        <v>10</v>
      </c>
      <c r="AI91" s="69">
        <f t="shared" si="91"/>
        <v>10</v>
      </c>
      <c r="AJ91" s="69">
        <f t="shared" si="91"/>
        <v>10</v>
      </c>
      <c r="AK91" s="69">
        <f t="shared" si="91"/>
        <v>10</v>
      </c>
      <c r="AL91" s="69">
        <f t="shared" si="91"/>
        <v>12.5</v>
      </c>
      <c r="AM91" s="69">
        <f t="shared" si="91"/>
        <v>12.5</v>
      </c>
      <c r="AN91" s="69">
        <f t="shared" ref="AN91:BS91" si="92">AN68*AN$88</f>
        <v>12.5</v>
      </c>
      <c r="AO91" s="69">
        <f t="shared" si="92"/>
        <v>12.5</v>
      </c>
      <c r="AP91" s="69">
        <f t="shared" si="92"/>
        <v>12.5</v>
      </c>
      <c r="AQ91" s="69">
        <f t="shared" si="92"/>
        <v>16.25</v>
      </c>
      <c r="AR91" s="69">
        <f t="shared" si="92"/>
        <v>16.25</v>
      </c>
      <c r="AS91" s="69">
        <f t="shared" si="92"/>
        <v>16.25</v>
      </c>
      <c r="AT91" s="69">
        <f t="shared" si="92"/>
        <v>16.25</v>
      </c>
      <c r="AU91" s="69">
        <f t="shared" si="92"/>
        <v>16.25</v>
      </c>
      <c r="AV91" s="69">
        <f t="shared" si="92"/>
        <v>16.25</v>
      </c>
      <c r="AW91" s="69">
        <f t="shared" si="92"/>
        <v>16.25</v>
      </c>
      <c r="AX91" s="69">
        <f t="shared" si="92"/>
        <v>16.25</v>
      </c>
      <c r="AY91" s="69">
        <f t="shared" si="92"/>
        <v>16.25</v>
      </c>
      <c r="AZ91" s="69">
        <f t="shared" si="92"/>
        <v>16.25</v>
      </c>
      <c r="BA91" s="69">
        <f t="shared" si="92"/>
        <v>16.25</v>
      </c>
      <c r="BB91" s="69">
        <f t="shared" si="92"/>
        <v>16.25</v>
      </c>
      <c r="BC91" s="69">
        <f t="shared" si="92"/>
        <v>16.25</v>
      </c>
      <c r="BD91" s="69">
        <f t="shared" si="92"/>
        <v>16.25</v>
      </c>
      <c r="BE91" s="69">
        <f t="shared" si="92"/>
        <v>16.25</v>
      </c>
      <c r="BF91" s="69">
        <f t="shared" si="92"/>
        <v>16.25</v>
      </c>
      <c r="BG91" s="69">
        <f t="shared" si="92"/>
        <v>16.25</v>
      </c>
      <c r="BH91" s="69">
        <f t="shared" si="92"/>
        <v>16.25</v>
      </c>
      <c r="BI91" s="69">
        <f t="shared" si="92"/>
        <v>16.25</v>
      </c>
      <c r="BJ91" s="69">
        <f t="shared" si="92"/>
        <v>16.25</v>
      </c>
      <c r="BK91" s="69">
        <f t="shared" si="92"/>
        <v>16.25</v>
      </c>
      <c r="BL91" s="69">
        <f t="shared" si="92"/>
        <v>16.25</v>
      </c>
      <c r="BM91" s="69">
        <f t="shared" si="92"/>
        <v>16.25</v>
      </c>
      <c r="BN91" s="69">
        <f t="shared" si="92"/>
        <v>16.25</v>
      </c>
      <c r="BO91" s="69">
        <f t="shared" si="92"/>
        <v>16.25</v>
      </c>
      <c r="BP91" s="69">
        <f t="shared" si="92"/>
        <v>16.25</v>
      </c>
      <c r="BQ91" s="69">
        <f t="shared" si="92"/>
        <v>16.25</v>
      </c>
      <c r="BR91" s="69">
        <f t="shared" si="92"/>
        <v>16.25</v>
      </c>
      <c r="BS91" s="69">
        <f t="shared" si="92"/>
        <v>16.25</v>
      </c>
      <c r="BT91" s="69">
        <f t="shared" ref="BT91:CA91" si="93">BT68*BT$88</f>
        <v>16.25</v>
      </c>
      <c r="BU91" s="69">
        <f t="shared" si="93"/>
        <v>16.25</v>
      </c>
      <c r="BV91" s="69">
        <f t="shared" si="93"/>
        <v>16.25</v>
      </c>
      <c r="BW91" s="69">
        <f t="shared" si="93"/>
        <v>16.25</v>
      </c>
      <c r="BX91" s="69">
        <f t="shared" si="93"/>
        <v>16.25</v>
      </c>
      <c r="BY91" s="69">
        <f t="shared" si="93"/>
        <v>16.25</v>
      </c>
      <c r="BZ91" s="69">
        <f t="shared" si="93"/>
        <v>16.25</v>
      </c>
      <c r="CA91" s="69">
        <f t="shared" si="93"/>
        <v>16.25</v>
      </c>
    </row>
    <row r="92" spans="3:79" outlineLevel="2">
      <c r="D92" s="67" t="s">
        <v>35</v>
      </c>
      <c r="E92" s="77"/>
      <c r="H92" s="69">
        <f t="shared" ref="H92:AM92" si="94">H69*H$88</f>
        <v>0</v>
      </c>
      <c r="I92" s="69">
        <f t="shared" si="94"/>
        <v>0</v>
      </c>
      <c r="J92" s="69">
        <f t="shared" si="94"/>
        <v>0</v>
      </c>
      <c r="K92" s="69">
        <f t="shared" si="94"/>
        <v>0</v>
      </c>
      <c r="L92" s="69">
        <f t="shared" si="94"/>
        <v>0</v>
      </c>
      <c r="M92" s="69">
        <f t="shared" si="94"/>
        <v>0</v>
      </c>
      <c r="N92" s="69">
        <f t="shared" si="94"/>
        <v>0</v>
      </c>
      <c r="O92" s="69">
        <f t="shared" si="94"/>
        <v>0</v>
      </c>
      <c r="P92" s="69">
        <f t="shared" si="94"/>
        <v>0</v>
      </c>
      <c r="Q92" s="69">
        <f t="shared" si="94"/>
        <v>0</v>
      </c>
      <c r="R92" s="69">
        <f t="shared" si="94"/>
        <v>0</v>
      </c>
      <c r="S92" s="69">
        <f t="shared" si="94"/>
        <v>0</v>
      </c>
      <c r="T92" s="69">
        <f t="shared" si="94"/>
        <v>0</v>
      </c>
      <c r="U92" s="69">
        <f t="shared" si="94"/>
        <v>0</v>
      </c>
      <c r="V92" s="69">
        <f t="shared" si="94"/>
        <v>1.5</v>
      </c>
      <c r="W92" s="69">
        <f t="shared" si="94"/>
        <v>1.5</v>
      </c>
      <c r="X92" s="69">
        <f t="shared" si="94"/>
        <v>1.5</v>
      </c>
      <c r="Y92" s="69">
        <f t="shared" si="94"/>
        <v>3</v>
      </c>
      <c r="Z92" s="69">
        <f t="shared" si="94"/>
        <v>3</v>
      </c>
      <c r="AA92" s="69">
        <f t="shared" si="94"/>
        <v>3</v>
      </c>
      <c r="AB92" s="69">
        <f t="shared" si="94"/>
        <v>3</v>
      </c>
      <c r="AC92" s="69">
        <f t="shared" si="94"/>
        <v>4.5</v>
      </c>
      <c r="AD92" s="69">
        <f t="shared" si="94"/>
        <v>4.5</v>
      </c>
      <c r="AE92" s="69">
        <f t="shared" si="94"/>
        <v>4.5</v>
      </c>
      <c r="AF92" s="69">
        <f t="shared" si="94"/>
        <v>4.5</v>
      </c>
      <c r="AG92" s="69">
        <f t="shared" si="94"/>
        <v>6</v>
      </c>
      <c r="AH92" s="69">
        <f t="shared" si="94"/>
        <v>6</v>
      </c>
      <c r="AI92" s="69">
        <f t="shared" si="94"/>
        <v>6</v>
      </c>
      <c r="AJ92" s="69">
        <f t="shared" si="94"/>
        <v>6</v>
      </c>
      <c r="AK92" s="69">
        <f t="shared" si="94"/>
        <v>6</v>
      </c>
      <c r="AL92" s="69">
        <f t="shared" si="94"/>
        <v>7.5</v>
      </c>
      <c r="AM92" s="69">
        <f t="shared" si="94"/>
        <v>7.5</v>
      </c>
      <c r="AN92" s="69">
        <f t="shared" ref="AN92:BS92" si="95">AN69*AN$88</f>
        <v>7.5</v>
      </c>
      <c r="AO92" s="69">
        <f t="shared" si="95"/>
        <v>7.5</v>
      </c>
      <c r="AP92" s="69">
        <f t="shared" si="95"/>
        <v>7.5</v>
      </c>
      <c r="AQ92" s="69">
        <f t="shared" si="95"/>
        <v>9.75</v>
      </c>
      <c r="AR92" s="69">
        <f t="shared" si="95"/>
        <v>9.75</v>
      </c>
      <c r="AS92" s="69">
        <f t="shared" si="95"/>
        <v>9.75</v>
      </c>
      <c r="AT92" s="69">
        <f t="shared" si="95"/>
        <v>9.75</v>
      </c>
      <c r="AU92" s="69">
        <f t="shared" si="95"/>
        <v>9.75</v>
      </c>
      <c r="AV92" s="69">
        <f t="shared" si="95"/>
        <v>9.75</v>
      </c>
      <c r="AW92" s="69">
        <f t="shared" si="95"/>
        <v>9.75</v>
      </c>
      <c r="AX92" s="69">
        <f t="shared" si="95"/>
        <v>9.75</v>
      </c>
      <c r="AY92" s="69">
        <f t="shared" si="95"/>
        <v>9.75</v>
      </c>
      <c r="AZ92" s="69">
        <f t="shared" si="95"/>
        <v>9.75</v>
      </c>
      <c r="BA92" s="69">
        <f t="shared" si="95"/>
        <v>9.75</v>
      </c>
      <c r="BB92" s="69">
        <f t="shared" si="95"/>
        <v>9.75</v>
      </c>
      <c r="BC92" s="69">
        <f t="shared" si="95"/>
        <v>9.75</v>
      </c>
      <c r="BD92" s="69">
        <f t="shared" si="95"/>
        <v>9.75</v>
      </c>
      <c r="BE92" s="69">
        <f t="shared" si="95"/>
        <v>9.75</v>
      </c>
      <c r="BF92" s="69">
        <f t="shared" si="95"/>
        <v>9.75</v>
      </c>
      <c r="BG92" s="69">
        <f t="shared" si="95"/>
        <v>9.75</v>
      </c>
      <c r="BH92" s="69">
        <f t="shared" si="95"/>
        <v>9.75</v>
      </c>
      <c r="BI92" s="69">
        <f t="shared" si="95"/>
        <v>9.75</v>
      </c>
      <c r="BJ92" s="69">
        <f t="shared" si="95"/>
        <v>9.75</v>
      </c>
      <c r="BK92" s="69">
        <f t="shared" si="95"/>
        <v>9.75</v>
      </c>
      <c r="BL92" s="69">
        <f t="shared" si="95"/>
        <v>9.75</v>
      </c>
      <c r="BM92" s="69">
        <f t="shared" si="95"/>
        <v>9.75</v>
      </c>
      <c r="BN92" s="69">
        <f t="shared" si="95"/>
        <v>9.75</v>
      </c>
      <c r="BO92" s="69">
        <f t="shared" si="95"/>
        <v>9.75</v>
      </c>
      <c r="BP92" s="69">
        <f t="shared" si="95"/>
        <v>9.75</v>
      </c>
      <c r="BQ92" s="69">
        <f t="shared" si="95"/>
        <v>9.75</v>
      </c>
      <c r="BR92" s="69">
        <f t="shared" si="95"/>
        <v>9.75</v>
      </c>
      <c r="BS92" s="69">
        <f t="shared" si="95"/>
        <v>9.75</v>
      </c>
      <c r="BT92" s="69">
        <f t="shared" ref="BT92:CA92" si="96">BT69*BT$88</f>
        <v>9.75</v>
      </c>
      <c r="BU92" s="69">
        <f t="shared" si="96"/>
        <v>9.75</v>
      </c>
      <c r="BV92" s="69">
        <f t="shared" si="96"/>
        <v>9.75</v>
      </c>
      <c r="BW92" s="69">
        <f t="shared" si="96"/>
        <v>9.75</v>
      </c>
      <c r="BX92" s="69">
        <f t="shared" si="96"/>
        <v>9.75</v>
      </c>
      <c r="BY92" s="69">
        <f t="shared" si="96"/>
        <v>9.75</v>
      </c>
      <c r="BZ92" s="69">
        <f t="shared" si="96"/>
        <v>9.75</v>
      </c>
      <c r="CA92" s="69">
        <f t="shared" si="96"/>
        <v>9.75</v>
      </c>
    </row>
    <row r="93" spans="3:79" outlineLevel="2">
      <c r="D93" s="67" t="s">
        <v>115</v>
      </c>
      <c r="E93" s="77"/>
      <c r="H93" s="69">
        <f t="shared" ref="H93:AM93" si="97">H70*H$88</f>
        <v>0</v>
      </c>
      <c r="I93" s="69">
        <f t="shared" si="97"/>
        <v>0</v>
      </c>
      <c r="J93" s="69">
        <f t="shared" si="97"/>
        <v>0</v>
      </c>
      <c r="K93" s="69">
        <f t="shared" si="97"/>
        <v>0</v>
      </c>
      <c r="L93" s="69">
        <f t="shared" si="97"/>
        <v>0</v>
      </c>
      <c r="M93" s="69">
        <f t="shared" si="97"/>
        <v>0</v>
      </c>
      <c r="N93" s="69">
        <f t="shared" si="97"/>
        <v>0</v>
      </c>
      <c r="O93" s="69">
        <f t="shared" si="97"/>
        <v>0</v>
      </c>
      <c r="P93" s="69">
        <f t="shared" si="97"/>
        <v>0</v>
      </c>
      <c r="Q93" s="69">
        <f t="shared" si="97"/>
        <v>0</v>
      </c>
      <c r="R93" s="69">
        <f t="shared" si="97"/>
        <v>0</v>
      </c>
      <c r="S93" s="69">
        <f t="shared" si="97"/>
        <v>0</v>
      </c>
      <c r="T93" s="69">
        <f t="shared" si="97"/>
        <v>0</v>
      </c>
      <c r="U93" s="69">
        <f t="shared" si="97"/>
        <v>0</v>
      </c>
      <c r="V93" s="69">
        <f t="shared" si="97"/>
        <v>2.5</v>
      </c>
      <c r="W93" s="69">
        <f t="shared" si="97"/>
        <v>2.5</v>
      </c>
      <c r="X93" s="69">
        <f t="shared" si="97"/>
        <v>2.5</v>
      </c>
      <c r="Y93" s="69">
        <f t="shared" si="97"/>
        <v>5</v>
      </c>
      <c r="Z93" s="69">
        <f t="shared" si="97"/>
        <v>5</v>
      </c>
      <c r="AA93" s="69">
        <f t="shared" si="97"/>
        <v>10</v>
      </c>
      <c r="AB93" s="69">
        <f t="shared" si="97"/>
        <v>10</v>
      </c>
      <c r="AC93" s="69">
        <f t="shared" si="97"/>
        <v>15</v>
      </c>
      <c r="AD93" s="69">
        <f t="shared" si="97"/>
        <v>22.500000000000004</v>
      </c>
      <c r="AE93" s="69">
        <f t="shared" si="97"/>
        <v>22.500000000000004</v>
      </c>
      <c r="AF93" s="69">
        <f t="shared" si="97"/>
        <v>22.500000000000004</v>
      </c>
      <c r="AG93" s="69">
        <f t="shared" si="97"/>
        <v>30.000000000000004</v>
      </c>
      <c r="AH93" s="69">
        <f t="shared" si="97"/>
        <v>40</v>
      </c>
      <c r="AI93" s="69">
        <f t="shared" si="97"/>
        <v>40</v>
      </c>
      <c r="AJ93" s="69">
        <f t="shared" si="97"/>
        <v>40</v>
      </c>
      <c r="AK93" s="69">
        <f t="shared" si="97"/>
        <v>40</v>
      </c>
      <c r="AL93" s="69">
        <f t="shared" si="97"/>
        <v>75</v>
      </c>
      <c r="AM93" s="69">
        <f t="shared" si="97"/>
        <v>75</v>
      </c>
      <c r="AN93" s="69">
        <f t="shared" ref="AN93:BS93" si="98">AN70*AN$88</f>
        <v>75</v>
      </c>
      <c r="AO93" s="69">
        <f t="shared" si="98"/>
        <v>75</v>
      </c>
      <c r="AP93" s="69">
        <f t="shared" si="98"/>
        <v>75</v>
      </c>
      <c r="AQ93" s="69">
        <f t="shared" si="98"/>
        <v>97.5</v>
      </c>
      <c r="AR93" s="69">
        <f t="shared" si="98"/>
        <v>97.5</v>
      </c>
      <c r="AS93" s="69">
        <f t="shared" si="98"/>
        <v>97.5</v>
      </c>
      <c r="AT93" s="69">
        <f t="shared" si="98"/>
        <v>97.5</v>
      </c>
      <c r="AU93" s="69">
        <f t="shared" si="98"/>
        <v>97.5</v>
      </c>
      <c r="AV93" s="69">
        <f t="shared" si="98"/>
        <v>97.5</v>
      </c>
      <c r="AW93" s="69">
        <f t="shared" si="98"/>
        <v>97.5</v>
      </c>
      <c r="AX93" s="69">
        <f t="shared" si="98"/>
        <v>97.5</v>
      </c>
      <c r="AY93" s="69">
        <f t="shared" si="98"/>
        <v>97.5</v>
      </c>
      <c r="AZ93" s="69">
        <f t="shared" si="98"/>
        <v>97.5</v>
      </c>
      <c r="BA93" s="69">
        <f t="shared" si="98"/>
        <v>97.5</v>
      </c>
      <c r="BB93" s="69">
        <f t="shared" si="98"/>
        <v>97.5</v>
      </c>
      <c r="BC93" s="69">
        <f t="shared" si="98"/>
        <v>97.5</v>
      </c>
      <c r="BD93" s="69">
        <f t="shared" si="98"/>
        <v>97.5</v>
      </c>
      <c r="BE93" s="69">
        <f t="shared" si="98"/>
        <v>97.5</v>
      </c>
      <c r="BF93" s="69">
        <f t="shared" si="98"/>
        <v>97.5</v>
      </c>
      <c r="BG93" s="69">
        <f t="shared" si="98"/>
        <v>97.5</v>
      </c>
      <c r="BH93" s="69">
        <f t="shared" si="98"/>
        <v>97.5</v>
      </c>
      <c r="BI93" s="69">
        <f t="shared" si="98"/>
        <v>97.5</v>
      </c>
      <c r="BJ93" s="69">
        <f t="shared" si="98"/>
        <v>97.5</v>
      </c>
      <c r="BK93" s="69">
        <f t="shared" si="98"/>
        <v>97.5</v>
      </c>
      <c r="BL93" s="69">
        <f t="shared" si="98"/>
        <v>97.5</v>
      </c>
      <c r="BM93" s="69">
        <f t="shared" si="98"/>
        <v>97.5</v>
      </c>
      <c r="BN93" s="69">
        <f t="shared" si="98"/>
        <v>97.5</v>
      </c>
      <c r="BO93" s="69">
        <f t="shared" si="98"/>
        <v>97.5</v>
      </c>
      <c r="BP93" s="69">
        <f t="shared" si="98"/>
        <v>97.5</v>
      </c>
      <c r="BQ93" s="69">
        <f t="shared" si="98"/>
        <v>97.5</v>
      </c>
      <c r="BR93" s="69">
        <f t="shared" si="98"/>
        <v>97.5</v>
      </c>
      <c r="BS93" s="69">
        <f t="shared" si="98"/>
        <v>97.5</v>
      </c>
      <c r="BT93" s="69">
        <f t="shared" ref="BT93:CA93" si="99">BT70*BT$88</f>
        <v>97.5</v>
      </c>
      <c r="BU93" s="69">
        <f t="shared" si="99"/>
        <v>97.5</v>
      </c>
      <c r="BV93" s="69">
        <f t="shared" si="99"/>
        <v>97.5</v>
      </c>
      <c r="BW93" s="69">
        <f t="shared" si="99"/>
        <v>97.5</v>
      </c>
      <c r="BX93" s="69">
        <f t="shared" si="99"/>
        <v>97.5</v>
      </c>
      <c r="BY93" s="69">
        <f t="shared" si="99"/>
        <v>97.5</v>
      </c>
      <c r="BZ93" s="69">
        <f t="shared" si="99"/>
        <v>97.5</v>
      </c>
      <c r="CA93" s="69">
        <f t="shared" si="99"/>
        <v>97.5</v>
      </c>
    </row>
    <row r="94" spans="3:79" outlineLevel="1"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</row>
    <row r="95" spans="3:79" outlineLevel="1">
      <c r="C95" s="7" t="s">
        <v>37</v>
      </c>
      <c r="E95" s="80">
        <v>4</v>
      </c>
      <c r="H95" s="28">
        <f t="shared" ref="H95:AM95" si="100">$E95+H50</f>
        <v>4</v>
      </c>
      <c r="I95" s="28">
        <f t="shared" si="100"/>
        <v>4</v>
      </c>
      <c r="J95" s="28">
        <f t="shared" si="100"/>
        <v>4</v>
      </c>
      <c r="K95" s="28">
        <f t="shared" si="100"/>
        <v>4</v>
      </c>
      <c r="L95" s="28">
        <f t="shared" si="100"/>
        <v>4</v>
      </c>
      <c r="M95" s="28">
        <f t="shared" si="100"/>
        <v>4</v>
      </c>
      <c r="N95" s="28">
        <f t="shared" si="100"/>
        <v>4</v>
      </c>
      <c r="O95" s="28">
        <f t="shared" si="100"/>
        <v>4</v>
      </c>
      <c r="P95" s="28">
        <f t="shared" si="100"/>
        <v>4</v>
      </c>
      <c r="Q95" s="28">
        <f t="shared" si="100"/>
        <v>4</v>
      </c>
      <c r="R95" s="28">
        <f t="shared" si="100"/>
        <v>4</v>
      </c>
      <c r="S95" s="28">
        <f t="shared" si="100"/>
        <v>5</v>
      </c>
      <c r="T95" s="28">
        <f t="shared" si="100"/>
        <v>5</v>
      </c>
      <c r="U95" s="28">
        <f t="shared" si="100"/>
        <v>5</v>
      </c>
      <c r="V95" s="28">
        <f t="shared" si="100"/>
        <v>5</v>
      </c>
      <c r="W95" s="28">
        <f t="shared" si="100"/>
        <v>5</v>
      </c>
      <c r="X95" s="28">
        <f t="shared" si="100"/>
        <v>5</v>
      </c>
      <c r="Y95" s="28">
        <f t="shared" si="100"/>
        <v>5</v>
      </c>
      <c r="Z95" s="28">
        <f t="shared" si="100"/>
        <v>5</v>
      </c>
      <c r="AA95" s="28">
        <f t="shared" si="100"/>
        <v>6</v>
      </c>
      <c r="AB95" s="28">
        <f t="shared" si="100"/>
        <v>6</v>
      </c>
      <c r="AC95" s="28">
        <f t="shared" si="100"/>
        <v>6</v>
      </c>
      <c r="AD95" s="28">
        <f t="shared" si="100"/>
        <v>7</v>
      </c>
      <c r="AE95" s="28">
        <f t="shared" si="100"/>
        <v>7</v>
      </c>
      <c r="AF95" s="28">
        <f t="shared" si="100"/>
        <v>7</v>
      </c>
      <c r="AG95" s="28">
        <f t="shared" si="100"/>
        <v>7</v>
      </c>
      <c r="AH95" s="28">
        <f t="shared" si="100"/>
        <v>8</v>
      </c>
      <c r="AI95" s="28">
        <f t="shared" si="100"/>
        <v>8</v>
      </c>
      <c r="AJ95" s="28">
        <f t="shared" si="100"/>
        <v>8</v>
      </c>
      <c r="AK95" s="28">
        <f t="shared" si="100"/>
        <v>8</v>
      </c>
      <c r="AL95" s="28">
        <f t="shared" si="100"/>
        <v>10</v>
      </c>
      <c r="AM95" s="28">
        <f t="shared" si="100"/>
        <v>10</v>
      </c>
      <c r="AN95" s="28">
        <f t="shared" ref="AN95:BS95" si="101">$E95+AN50</f>
        <v>10</v>
      </c>
      <c r="AO95" s="28">
        <f t="shared" si="101"/>
        <v>10</v>
      </c>
      <c r="AP95" s="28">
        <f t="shared" si="101"/>
        <v>10</v>
      </c>
      <c r="AQ95" s="28">
        <f t="shared" si="101"/>
        <v>10</v>
      </c>
      <c r="AR95" s="28">
        <f t="shared" si="101"/>
        <v>10</v>
      </c>
      <c r="AS95" s="28">
        <f t="shared" si="101"/>
        <v>10</v>
      </c>
      <c r="AT95" s="28">
        <f t="shared" si="101"/>
        <v>10</v>
      </c>
      <c r="AU95" s="28">
        <f t="shared" si="101"/>
        <v>10</v>
      </c>
      <c r="AV95" s="28">
        <f t="shared" si="101"/>
        <v>10</v>
      </c>
      <c r="AW95" s="28">
        <f t="shared" si="101"/>
        <v>10</v>
      </c>
      <c r="AX95" s="28">
        <f t="shared" si="101"/>
        <v>10</v>
      </c>
      <c r="AY95" s="28">
        <f t="shared" si="101"/>
        <v>10</v>
      </c>
      <c r="AZ95" s="28">
        <f t="shared" si="101"/>
        <v>10</v>
      </c>
      <c r="BA95" s="28">
        <f t="shared" si="101"/>
        <v>10</v>
      </c>
      <c r="BB95" s="28">
        <f t="shared" si="101"/>
        <v>10</v>
      </c>
      <c r="BC95" s="28">
        <f t="shared" si="101"/>
        <v>10</v>
      </c>
      <c r="BD95" s="28">
        <f t="shared" si="101"/>
        <v>10</v>
      </c>
      <c r="BE95" s="28">
        <f t="shared" si="101"/>
        <v>10</v>
      </c>
      <c r="BF95" s="28">
        <f t="shared" si="101"/>
        <v>10</v>
      </c>
      <c r="BG95" s="28">
        <f t="shared" si="101"/>
        <v>10</v>
      </c>
      <c r="BH95" s="28">
        <f t="shared" si="101"/>
        <v>10</v>
      </c>
      <c r="BI95" s="28">
        <f t="shared" si="101"/>
        <v>10</v>
      </c>
      <c r="BJ95" s="28">
        <f t="shared" si="101"/>
        <v>10</v>
      </c>
      <c r="BK95" s="28">
        <f t="shared" si="101"/>
        <v>10</v>
      </c>
      <c r="BL95" s="28">
        <f t="shared" si="101"/>
        <v>10</v>
      </c>
      <c r="BM95" s="28">
        <f t="shared" si="101"/>
        <v>10</v>
      </c>
      <c r="BN95" s="28">
        <f t="shared" si="101"/>
        <v>10</v>
      </c>
      <c r="BO95" s="28">
        <f t="shared" si="101"/>
        <v>10</v>
      </c>
      <c r="BP95" s="28">
        <f t="shared" si="101"/>
        <v>10</v>
      </c>
      <c r="BQ95" s="28">
        <f t="shared" si="101"/>
        <v>10</v>
      </c>
      <c r="BR95" s="28">
        <f t="shared" si="101"/>
        <v>10</v>
      </c>
      <c r="BS95" s="28">
        <f t="shared" si="101"/>
        <v>10</v>
      </c>
      <c r="BT95" s="28">
        <f t="shared" ref="BT95:CA95" si="102">$E95+BT50</f>
        <v>10</v>
      </c>
      <c r="BU95" s="28">
        <f t="shared" si="102"/>
        <v>10</v>
      </c>
      <c r="BV95" s="28">
        <f t="shared" si="102"/>
        <v>10</v>
      </c>
      <c r="BW95" s="28">
        <f t="shared" si="102"/>
        <v>10</v>
      </c>
      <c r="BX95" s="28">
        <f t="shared" si="102"/>
        <v>10</v>
      </c>
      <c r="BY95" s="28">
        <f t="shared" si="102"/>
        <v>10</v>
      </c>
      <c r="BZ95" s="28">
        <f t="shared" si="102"/>
        <v>10</v>
      </c>
      <c r="CA95" s="28">
        <f t="shared" si="102"/>
        <v>10</v>
      </c>
    </row>
    <row r="96" spans="3:79" outlineLevel="1">
      <c r="E96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</row>
    <row r="97" spans="3:5" outlineLevel="1" collapsed="1">
      <c r="C97" s="7" t="s">
        <v>162</v>
      </c>
    </row>
    <row r="98" spans="3:5" hidden="1" outlineLevel="2">
      <c r="C98" s="7"/>
      <c r="D98" s="67" t="s">
        <v>192</v>
      </c>
      <c r="E98" s="83" t="s">
        <v>117</v>
      </c>
    </row>
    <row r="99" spans="3:5" hidden="1" outlineLevel="3">
      <c r="C99" s="7"/>
      <c r="D99" s="133">
        <v>1</v>
      </c>
      <c r="E99" s="132">
        <v>0.1</v>
      </c>
    </row>
    <row r="100" spans="3:5" hidden="1" outlineLevel="3">
      <c r="C100" s="7"/>
      <c r="D100" s="133">
        <f>D99+1</f>
        <v>2</v>
      </c>
      <c r="E100" s="132">
        <v>0.15</v>
      </c>
    </row>
    <row r="101" spans="3:5" hidden="1" outlineLevel="3">
      <c r="C101" s="7"/>
      <c r="D101" s="133">
        <f>D100+1</f>
        <v>3</v>
      </c>
      <c r="E101" s="132">
        <v>0.2</v>
      </c>
    </row>
    <row r="102" spans="3:5" hidden="1" outlineLevel="3">
      <c r="C102" s="7"/>
      <c r="D102" s="133">
        <f>D101+1</f>
        <v>4</v>
      </c>
      <c r="E102" s="132">
        <v>0.25</v>
      </c>
    </row>
    <row r="103" spans="3:5" hidden="1" outlineLevel="3">
      <c r="C103" s="7"/>
      <c r="D103" s="133">
        <f>D102+1</f>
        <v>5</v>
      </c>
      <c r="E103" s="132">
        <v>0.3</v>
      </c>
    </row>
    <row r="104" spans="3:5" hidden="1" outlineLevel="3">
      <c r="C104" s="7"/>
      <c r="D104" s="133">
        <f t="shared" ref="D104:D110" si="103">D103+1</f>
        <v>6</v>
      </c>
      <c r="E104" s="132">
        <v>0.35</v>
      </c>
    </row>
    <row r="105" spans="3:5" hidden="1" outlineLevel="3">
      <c r="C105" s="7"/>
      <c r="D105" s="133">
        <f t="shared" si="103"/>
        <v>7</v>
      </c>
      <c r="E105" s="132">
        <v>0.4</v>
      </c>
    </row>
    <row r="106" spans="3:5" hidden="1" outlineLevel="3">
      <c r="C106" s="7"/>
      <c r="D106" s="133">
        <f t="shared" si="103"/>
        <v>8</v>
      </c>
      <c r="E106" s="132">
        <v>0.45</v>
      </c>
    </row>
    <row r="107" spans="3:5" hidden="1" outlineLevel="3">
      <c r="C107" s="7"/>
      <c r="D107" s="133">
        <f t="shared" si="103"/>
        <v>9</v>
      </c>
      <c r="E107" s="132">
        <v>0.5</v>
      </c>
    </row>
    <row r="108" spans="3:5" hidden="1" outlineLevel="3">
      <c r="C108" s="7"/>
      <c r="D108" s="133">
        <f t="shared" si="103"/>
        <v>10</v>
      </c>
      <c r="E108" s="132">
        <v>0.55000000000000004</v>
      </c>
    </row>
    <row r="109" spans="3:5" hidden="1" outlineLevel="3">
      <c r="C109" s="7"/>
      <c r="D109" s="133">
        <f t="shared" si="103"/>
        <v>11</v>
      </c>
      <c r="E109" s="132">
        <v>0.6</v>
      </c>
    </row>
    <row r="110" spans="3:5" hidden="1" outlineLevel="3">
      <c r="C110" s="7"/>
      <c r="D110" s="133">
        <f t="shared" si="103"/>
        <v>12</v>
      </c>
      <c r="E110" s="132">
        <v>0.65</v>
      </c>
    </row>
    <row r="111" spans="3:5" hidden="1" outlineLevel="3">
      <c r="C111" s="7"/>
      <c r="D111" s="133">
        <f t="shared" ref="D111" si="104">D110+1</f>
        <v>13</v>
      </c>
      <c r="E111" s="132">
        <v>0.65</v>
      </c>
    </row>
    <row r="112" spans="3:5" hidden="1" outlineLevel="3">
      <c r="C112" s="7"/>
      <c r="D112" s="133">
        <f t="shared" ref="D112" si="105">D111+1</f>
        <v>14</v>
      </c>
      <c r="E112" s="132">
        <v>0.65</v>
      </c>
    </row>
    <row r="113" spans="3:79" hidden="1" outlineLevel="2">
      <c r="C113" s="7"/>
    </row>
    <row r="114" spans="3:79" ht="13.8" hidden="1" customHeight="1" outlineLevel="2" collapsed="1">
      <c r="D114" t="s">
        <v>31</v>
      </c>
      <c r="H114" s="135">
        <f t="shared" ref="H114:AM114" si="106">IFERROR(SUM(H115:H186)/H42,0)</f>
        <v>0</v>
      </c>
      <c r="I114" s="135">
        <f t="shared" si="106"/>
        <v>0</v>
      </c>
      <c r="J114" s="135">
        <f t="shared" si="106"/>
        <v>0</v>
      </c>
      <c r="K114" s="135">
        <f t="shared" si="106"/>
        <v>0</v>
      </c>
      <c r="L114" s="135">
        <f t="shared" si="106"/>
        <v>0</v>
      </c>
      <c r="M114" s="135">
        <f t="shared" si="106"/>
        <v>0</v>
      </c>
      <c r="N114" s="135">
        <f t="shared" si="106"/>
        <v>0</v>
      </c>
      <c r="O114" s="135">
        <f t="shared" si="106"/>
        <v>0.1</v>
      </c>
      <c r="P114" s="135">
        <f t="shared" si="106"/>
        <v>0.15</v>
      </c>
      <c r="Q114" s="135">
        <f t="shared" si="106"/>
        <v>0.2</v>
      </c>
      <c r="R114" s="135">
        <f t="shared" si="106"/>
        <v>0.25</v>
      </c>
      <c r="S114" s="135">
        <f t="shared" si="106"/>
        <v>0.3</v>
      </c>
      <c r="T114" s="135">
        <f t="shared" si="106"/>
        <v>0.35</v>
      </c>
      <c r="U114" s="135">
        <f t="shared" si="106"/>
        <v>0.34</v>
      </c>
      <c r="V114" s="135">
        <f t="shared" si="106"/>
        <v>0.39</v>
      </c>
      <c r="W114" s="135">
        <f t="shared" si="106"/>
        <v>0.44000000000000006</v>
      </c>
      <c r="X114" s="135">
        <f t="shared" si="106"/>
        <v>0.49000000000000005</v>
      </c>
      <c r="Y114" s="135">
        <f t="shared" si="106"/>
        <v>0.46666666666666662</v>
      </c>
      <c r="Z114" s="135">
        <f t="shared" si="106"/>
        <v>0.51666666666666672</v>
      </c>
      <c r="AA114" s="135">
        <f t="shared" si="106"/>
        <v>0.53333333333333333</v>
      </c>
      <c r="AB114" s="135">
        <f t="shared" si="106"/>
        <v>0.55000000000000004</v>
      </c>
      <c r="AC114" s="135">
        <f t="shared" si="106"/>
        <v>0.56666666666666665</v>
      </c>
      <c r="AD114" s="135">
        <f t="shared" si="106"/>
        <v>0.58333333333333337</v>
      </c>
      <c r="AE114" s="135">
        <f t="shared" si="106"/>
        <v>0.52857142857142858</v>
      </c>
      <c r="AF114" s="135">
        <f t="shared" si="106"/>
        <v>0.55000000000000004</v>
      </c>
      <c r="AG114" s="135">
        <f t="shared" si="106"/>
        <v>0.56428571428571428</v>
      </c>
      <c r="AH114" s="135">
        <f t="shared" si="106"/>
        <v>0.57857142857142851</v>
      </c>
      <c r="AI114" s="135">
        <f t="shared" si="106"/>
        <v>0.59285714285714286</v>
      </c>
      <c r="AJ114" s="135">
        <f t="shared" si="106"/>
        <v>0.6071428571428571</v>
      </c>
      <c r="AK114" s="135">
        <f t="shared" si="106"/>
        <v>0.61428571428571421</v>
      </c>
      <c r="AL114" s="135">
        <f t="shared" si="106"/>
        <v>0.62142857142857133</v>
      </c>
      <c r="AM114" s="135">
        <f t="shared" si="106"/>
        <v>0.62857142857142867</v>
      </c>
      <c r="AN114" s="135">
        <f t="shared" ref="AN114:BS114" si="107">IFERROR(SUM(AN115:AN186)/AN42,0)</f>
        <v>0.63571428571428579</v>
      </c>
      <c r="AO114" s="135">
        <f t="shared" si="107"/>
        <v>0.6428571428571429</v>
      </c>
      <c r="AP114" s="135">
        <f t="shared" si="107"/>
        <v>0.65</v>
      </c>
      <c r="AQ114" s="135">
        <f t="shared" si="107"/>
        <v>0.65</v>
      </c>
      <c r="AR114" s="135">
        <f t="shared" si="107"/>
        <v>0.65</v>
      </c>
      <c r="AS114" s="135">
        <f t="shared" si="107"/>
        <v>0.65</v>
      </c>
      <c r="AT114" s="135">
        <f t="shared" si="107"/>
        <v>0.65</v>
      </c>
      <c r="AU114" s="135">
        <f t="shared" si="107"/>
        <v>0.65</v>
      </c>
      <c r="AV114" s="135">
        <f t="shared" si="107"/>
        <v>0.65</v>
      </c>
      <c r="AW114" s="135">
        <f t="shared" si="107"/>
        <v>0.65</v>
      </c>
      <c r="AX114" s="135">
        <f t="shared" si="107"/>
        <v>0.65</v>
      </c>
      <c r="AY114" s="135">
        <f t="shared" si="107"/>
        <v>0.65</v>
      </c>
      <c r="AZ114" s="135">
        <f t="shared" si="107"/>
        <v>0.65</v>
      </c>
      <c r="BA114" s="135">
        <f t="shared" si="107"/>
        <v>0.65</v>
      </c>
      <c r="BB114" s="135">
        <f t="shared" si="107"/>
        <v>0.65</v>
      </c>
      <c r="BC114" s="135">
        <f t="shared" si="107"/>
        <v>0.65</v>
      </c>
      <c r="BD114" s="135">
        <f t="shared" si="107"/>
        <v>0.65</v>
      </c>
      <c r="BE114" s="135">
        <f t="shared" si="107"/>
        <v>0.65</v>
      </c>
      <c r="BF114" s="135">
        <f t="shared" si="107"/>
        <v>0.65</v>
      </c>
      <c r="BG114" s="135">
        <f t="shared" si="107"/>
        <v>0.65</v>
      </c>
      <c r="BH114" s="135">
        <f t="shared" si="107"/>
        <v>0.65</v>
      </c>
      <c r="BI114" s="135">
        <f t="shared" si="107"/>
        <v>0.65</v>
      </c>
      <c r="BJ114" s="135">
        <f t="shared" si="107"/>
        <v>0.65</v>
      </c>
      <c r="BK114" s="135">
        <f t="shared" si="107"/>
        <v>0.65</v>
      </c>
      <c r="BL114" s="135">
        <f t="shared" si="107"/>
        <v>0.65</v>
      </c>
      <c r="BM114" s="135">
        <f t="shared" si="107"/>
        <v>0.65</v>
      </c>
      <c r="BN114" s="135">
        <f t="shared" si="107"/>
        <v>0.65</v>
      </c>
      <c r="BO114" s="135">
        <f t="shared" si="107"/>
        <v>0.65</v>
      </c>
      <c r="BP114" s="135">
        <f t="shared" si="107"/>
        <v>0.65</v>
      </c>
      <c r="BQ114" s="135">
        <f t="shared" si="107"/>
        <v>0.65</v>
      </c>
      <c r="BR114" s="135">
        <f t="shared" si="107"/>
        <v>0.65</v>
      </c>
      <c r="BS114" s="135">
        <f t="shared" si="107"/>
        <v>0.65</v>
      </c>
      <c r="BT114" s="135">
        <f t="shared" ref="BT114:CA114" si="108">IFERROR(SUM(BT115:BT186)/BT42,0)</f>
        <v>0.65</v>
      </c>
      <c r="BU114" s="135">
        <f t="shared" si="108"/>
        <v>0.65</v>
      </c>
      <c r="BV114" s="135">
        <f t="shared" si="108"/>
        <v>0.65</v>
      </c>
      <c r="BW114" s="135">
        <f t="shared" si="108"/>
        <v>0.65</v>
      </c>
      <c r="BX114" s="135">
        <f t="shared" si="108"/>
        <v>0.65</v>
      </c>
      <c r="BY114" s="135">
        <f t="shared" si="108"/>
        <v>0.65</v>
      </c>
      <c r="BZ114" s="135">
        <f t="shared" si="108"/>
        <v>0.65</v>
      </c>
      <c r="CA114" s="135">
        <f t="shared" si="108"/>
        <v>0.65</v>
      </c>
    </row>
    <row r="115" spans="3:79" hidden="1" outlineLevel="3">
      <c r="D115" s="24">
        <f>StartDate</f>
        <v>46053</v>
      </c>
      <c r="E115" s="131" cm="1">
        <f t="array" ref="E115">INDEX($H$41:$CA$41,0,MATCH($D115,$H$5:$CA$5,0))</f>
        <v>0</v>
      </c>
      <c r="H115" s="134" cm="1">
        <f t="array" ref="H115">$E115*IFERROR(IF($D115&lt;=H$5,INDEX($E$99:$E$112,MATCH(H$5,$H$5:$CA$5,0)-MATCH($D115,$D$115:$D$186,0)+1,0),0),$E$112)</f>
        <v>0</v>
      </c>
      <c r="I115" s="134" cm="1">
        <f t="array" ref="I115">$E115*IFERROR(IF($D115&lt;=I$5,INDEX($E$99:$E$112,MATCH(I$5,$H$5:$CA$5,0)-MATCH($D115,$D$115:$D$186,0)+1,0),0),$E$112)</f>
        <v>0</v>
      </c>
      <c r="J115" s="134" cm="1">
        <f t="array" ref="J115">$E115*IFERROR(IF($D115&lt;=J$5,INDEX($E$99:$E$112,MATCH(J$5,$H$5:$CA$5,0)-MATCH($D115,$D$115:$D$186,0)+1,0),0),$E$112)</f>
        <v>0</v>
      </c>
      <c r="K115" s="134" cm="1">
        <f t="array" ref="K115">$E115*IFERROR(IF($D115&lt;=K$5,INDEX($E$99:$E$112,MATCH(K$5,$H$5:$CA$5,0)-MATCH($D115,$D$115:$D$186,0)+1,0),0),$E$112)</f>
        <v>0</v>
      </c>
      <c r="L115" s="134" cm="1">
        <f t="array" ref="L115">$E115*IFERROR(IF($D115&lt;=L$5,INDEX($E$99:$E$112,MATCH(L$5,$H$5:$CA$5,0)-MATCH($D115,$D$115:$D$186,0)+1,0),0),$E$112)</f>
        <v>0</v>
      </c>
      <c r="M115" s="134" cm="1">
        <f t="array" ref="M115">$E115*IFERROR(IF($D115&lt;=M$5,INDEX($E$99:$E$112,MATCH(M$5,$H$5:$CA$5,0)-MATCH($D115,$D$115:$D$186,0)+1,0),0),$E$112)</f>
        <v>0</v>
      </c>
      <c r="N115" s="134" cm="1">
        <f t="array" ref="N115">$E115*IFERROR(IF($D115&lt;=N$5,INDEX($E$99:$E$112,MATCH(N$5,$H$5:$CA$5,0)-MATCH($D115,$D$115:$D$186,0)+1,0),0),$E$112)</f>
        <v>0</v>
      </c>
      <c r="O115" s="134" cm="1">
        <f t="array" ref="O115">$E115*IFERROR(IF($D115&lt;=O$5,INDEX($E$99:$E$112,MATCH(O$5,$H$5:$CA$5,0)-MATCH($D115,$D$115:$D$186,0)+1,0),0),$E$112)</f>
        <v>0</v>
      </c>
      <c r="P115" s="134" cm="1">
        <f t="array" ref="P115">$E115*IFERROR(IF($D115&lt;=P$5,INDEX($E$99:$E$112,MATCH(P$5,$H$5:$CA$5,0)-MATCH($D115,$D$115:$D$186,0)+1,0),0),$E$112)</f>
        <v>0</v>
      </c>
      <c r="Q115" s="134" cm="1">
        <f t="array" ref="Q115">$E115*IFERROR(IF($D115&lt;=Q$5,INDEX($E$99:$E$112,MATCH(Q$5,$H$5:$CA$5,0)-MATCH($D115,$D$115:$D$186,0)+1,0),0),$E$112)</f>
        <v>0</v>
      </c>
      <c r="R115" s="134" cm="1">
        <f t="array" ref="R115">$E115*IFERROR(IF($D115&lt;=R$5,INDEX($E$99:$E$112,MATCH(R$5,$H$5:$CA$5,0)-MATCH($D115,$D$115:$D$186,0)+1,0),0),$E$112)</f>
        <v>0</v>
      </c>
      <c r="S115" s="134" cm="1">
        <f t="array" ref="S115">$E115*IFERROR(IF($D115&lt;=S$5,INDEX($E$99:$E$112,MATCH(S$5,$H$5:$CA$5,0)-MATCH($D115,$D$115:$D$186,0)+1,0),0),$E$112)</f>
        <v>0</v>
      </c>
      <c r="T115" s="134" cm="1">
        <f t="array" ref="T115">$E115*IFERROR(IF($D115&lt;=T$5,INDEX($E$99:$E$112,MATCH(T$5,$H$5:$CA$5,0)-MATCH($D115,$D$115:$D$186,0)+1,0),0),$E$112)</f>
        <v>0</v>
      </c>
      <c r="U115" s="134" cm="1">
        <f t="array" ref="U115">$E115*IFERROR(IF($D115&lt;=U$5,INDEX($E$99:$E$112,MATCH(U$5,$H$5:$CA$5,0)-MATCH($D115,$D$115:$D$186,0)+1,0),0),$E$112)</f>
        <v>0</v>
      </c>
      <c r="V115" s="134" cm="1">
        <f t="array" ref="V115">$E115*IFERROR(IF($D115&lt;=V$5,INDEX($E$99:$E$112,MATCH(V$5,$H$5:$CA$5,0)-MATCH($D115,$D$115:$D$186,0)+1,0),0),$E$112)</f>
        <v>0</v>
      </c>
      <c r="W115" s="134" cm="1">
        <f t="array" ref="W115">$E115*IFERROR(IF($D115&lt;=W$5,INDEX($E$99:$E$112,MATCH(W$5,$H$5:$CA$5,0)-MATCH($D115,$D$115:$D$186,0)+1,0),0),$E$112)</f>
        <v>0</v>
      </c>
      <c r="X115" s="134" cm="1">
        <f t="array" ref="X115">$E115*IFERROR(IF($D115&lt;=X$5,INDEX($E$99:$E$112,MATCH(X$5,$H$5:$CA$5,0)-MATCH($D115,$D$115:$D$186,0)+1,0),0),$E$112)</f>
        <v>0</v>
      </c>
      <c r="Y115" s="134" cm="1">
        <f t="array" ref="Y115">$E115*IFERROR(IF($D115&lt;=Y$5,INDEX($E$99:$E$112,MATCH(Y$5,$H$5:$CA$5,0)-MATCH($D115,$D$115:$D$186,0)+1,0),0),$E$112)</f>
        <v>0</v>
      </c>
      <c r="Z115" s="134" cm="1">
        <f t="array" ref="Z115">$E115*IFERROR(IF($D115&lt;=Z$5,INDEX($E$99:$E$112,MATCH(Z$5,$H$5:$CA$5,0)-MATCH($D115,$D$115:$D$186,0)+1,0),0),$E$112)</f>
        <v>0</v>
      </c>
      <c r="AA115" s="134" cm="1">
        <f t="array" ref="AA115">$E115*IFERROR(IF($D115&lt;=AA$5,INDEX($E$99:$E$112,MATCH(AA$5,$H$5:$CA$5,0)-MATCH($D115,$D$115:$D$186,0)+1,0),0),$E$112)</f>
        <v>0</v>
      </c>
      <c r="AB115" s="134" cm="1">
        <f t="array" ref="AB115">$E115*IFERROR(IF($D115&lt;=AB$5,INDEX($E$99:$E$112,MATCH(AB$5,$H$5:$CA$5,0)-MATCH($D115,$D$115:$D$186,0)+1,0),0),$E$112)</f>
        <v>0</v>
      </c>
      <c r="AC115" s="134" cm="1">
        <f t="array" ref="AC115">$E115*IFERROR(IF($D115&lt;=AC$5,INDEX($E$99:$E$112,MATCH(AC$5,$H$5:$CA$5,0)-MATCH($D115,$D$115:$D$186,0)+1,0),0),$E$112)</f>
        <v>0</v>
      </c>
      <c r="AD115" s="134" cm="1">
        <f t="array" ref="AD115">$E115*IFERROR(IF($D115&lt;=AD$5,INDEX($E$99:$E$112,MATCH(AD$5,$H$5:$CA$5,0)-MATCH($D115,$D$115:$D$186,0)+1,0),0),$E$112)</f>
        <v>0</v>
      </c>
      <c r="AE115" s="134" cm="1">
        <f t="array" ref="AE115">$E115*IFERROR(IF($D115&lt;=AE$5,INDEX($E$99:$E$112,MATCH(AE$5,$H$5:$CA$5,0)-MATCH($D115,$D$115:$D$186,0)+1,0),0),$E$112)</f>
        <v>0</v>
      </c>
      <c r="AF115" s="134" cm="1">
        <f t="array" ref="AF115">$E115*IFERROR(IF($D115&lt;=AF$5,INDEX($E$99:$E$112,MATCH(AF$5,$H$5:$CA$5,0)-MATCH($D115,$D$115:$D$186,0)+1,0),0),$E$112)</f>
        <v>0</v>
      </c>
      <c r="AG115" s="134" cm="1">
        <f t="array" ref="AG115">$E115*IFERROR(IF($D115&lt;=AG$5,INDEX($E$99:$E$112,MATCH(AG$5,$H$5:$CA$5,0)-MATCH($D115,$D$115:$D$186,0)+1,0),0),$E$112)</f>
        <v>0</v>
      </c>
      <c r="AH115" s="134" cm="1">
        <f t="array" ref="AH115">$E115*IFERROR(IF($D115&lt;=AH$5,INDEX($E$99:$E$112,MATCH(AH$5,$H$5:$CA$5,0)-MATCH($D115,$D$115:$D$186,0)+1,0),0),$E$112)</f>
        <v>0</v>
      </c>
      <c r="AI115" s="134" cm="1">
        <f t="array" ref="AI115">$E115*IFERROR(IF($D115&lt;=AI$5,INDEX($E$99:$E$112,MATCH(AI$5,$H$5:$CA$5,0)-MATCH($D115,$D$115:$D$186,0)+1,0),0),$E$112)</f>
        <v>0</v>
      </c>
      <c r="AJ115" s="134" cm="1">
        <f t="array" ref="AJ115">$E115*IFERROR(IF($D115&lt;=AJ$5,INDEX($E$99:$E$112,MATCH(AJ$5,$H$5:$CA$5,0)-MATCH($D115,$D$115:$D$186,0)+1,0),0),$E$112)</f>
        <v>0</v>
      </c>
      <c r="AK115" s="134" cm="1">
        <f t="array" ref="AK115">$E115*IFERROR(IF($D115&lt;=AK$5,INDEX($E$99:$E$112,MATCH(AK$5,$H$5:$CA$5,0)-MATCH($D115,$D$115:$D$186,0)+1,0),0),$E$112)</f>
        <v>0</v>
      </c>
      <c r="AL115" s="134" cm="1">
        <f t="array" ref="AL115">$E115*IFERROR(IF($D115&lt;=AL$5,INDEX($E$99:$E$112,MATCH(AL$5,$H$5:$CA$5,0)-MATCH($D115,$D$115:$D$186,0)+1,0),0),$E$112)</f>
        <v>0</v>
      </c>
      <c r="AM115" s="134" cm="1">
        <f t="array" ref="AM115">$E115*IFERROR(IF($D115&lt;=AM$5,INDEX($E$99:$E$112,MATCH(AM$5,$H$5:$CA$5,0)-MATCH($D115,$D$115:$D$186,0)+1,0),0),$E$112)</f>
        <v>0</v>
      </c>
      <c r="AN115" s="134" cm="1">
        <f t="array" ref="AN115">$E115*IFERROR(IF($D115&lt;=AN$5,INDEX($E$99:$E$112,MATCH(AN$5,$H$5:$CA$5,0)-MATCH($D115,$D$115:$D$186,0)+1,0),0),$E$112)</f>
        <v>0</v>
      </c>
      <c r="AO115" s="134" cm="1">
        <f t="array" ref="AO115">$E115*IFERROR(IF($D115&lt;=AO$5,INDEX($E$99:$E$112,MATCH(AO$5,$H$5:$CA$5,0)-MATCH($D115,$D$115:$D$186,0)+1,0),0),$E$112)</f>
        <v>0</v>
      </c>
      <c r="AP115" s="134" cm="1">
        <f t="array" ref="AP115">$E115*IFERROR(IF($D115&lt;=AP$5,INDEX($E$99:$E$112,MATCH(AP$5,$H$5:$CA$5,0)-MATCH($D115,$D$115:$D$186,0)+1,0),0),$E$112)</f>
        <v>0</v>
      </c>
      <c r="AQ115" s="134" cm="1">
        <f t="array" ref="AQ115">$E115*IFERROR(IF($D115&lt;=AQ$5,INDEX($E$99:$E$112,MATCH(AQ$5,$H$5:$CA$5,0)-MATCH($D115,$D$115:$D$186,0)+1,0),0),$E$112)</f>
        <v>0</v>
      </c>
      <c r="AR115" s="134" cm="1">
        <f t="array" ref="AR115">$E115*IFERROR(IF($D115&lt;=AR$5,INDEX($E$99:$E$112,MATCH(AR$5,$H$5:$CA$5,0)-MATCH($D115,$D$115:$D$186,0)+1,0),0),$E$112)</f>
        <v>0</v>
      </c>
      <c r="AS115" s="134" cm="1">
        <f t="array" ref="AS115">$E115*IFERROR(IF($D115&lt;=AS$5,INDEX($E$99:$E$112,MATCH(AS$5,$H$5:$CA$5,0)-MATCH($D115,$D$115:$D$186,0)+1,0),0),$E$112)</f>
        <v>0</v>
      </c>
      <c r="AT115" s="134" cm="1">
        <f t="array" ref="AT115">$E115*IFERROR(IF($D115&lt;=AT$5,INDEX($E$99:$E$112,MATCH(AT$5,$H$5:$CA$5,0)-MATCH($D115,$D$115:$D$186,0)+1,0),0),$E$112)</f>
        <v>0</v>
      </c>
      <c r="AU115" s="134" cm="1">
        <f t="array" ref="AU115">$E115*IFERROR(IF($D115&lt;=AU$5,INDEX($E$99:$E$112,MATCH(AU$5,$H$5:$CA$5,0)-MATCH($D115,$D$115:$D$186,0)+1,0),0),$E$112)</f>
        <v>0</v>
      </c>
      <c r="AV115" s="134" cm="1">
        <f t="array" ref="AV115">$E115*IFERROR(IF($D115&lt;=AV$5,INDEX($E$99:$E$112,MATCH(AV$5,$H$5:$CA$5,0)-MATCH($D115,$D$115:$D$186,0)+1,0),0),$E$112)</f>
        <v>0</v>
      </c>
      <c r="AW115" s="134" cm="1">
        <f t="array" ref="AW115">$E115*IFERROR(IF($D115&lt;=AW$5,INDEX($E$99:$E$112,MATCH(AW$5,$H$5:$CA$5,0)-MATCH($D115,$D$115:$D$186,0)+1,0),0),$E$112)</f>
        <v>0</v>
      </c>
      <c r="AX115" s="134" cm="1">
        <f t="array" ref="AX115">$E115*IFERROR(IF($D115&lt;=AX$5,INDEX($E$99:$E$112,MATCH(AX$5,$H$5:$CA$5,0)-MATCH($D115,$D$115:$D$186,0)+1,0),0),$E$112)</f>
        <v>0</v>
      </c>
      <c r="AY115" s="134" cm="1">
        <f t="array" ref="AY115">$E115*IFERROR(IF($D115&lt;=AY$5,INDEX($E$99:$E$112,MATCH(AY$5,$H$5:$CA$5,0)-MATCH($D115,$D$115:$D$186,0)+1,0),0),$E$112)</f>
        <v>0</v>
      </c>
      <c r="AZ115" s="134" cm="1">
        <f t="array" ref="AZ115">$E115*IFERROR(IF($D115&lt;=AZ$5,INDEX($E$99:$E$112,MATCH(AZ$5,$H$5:$CA$5,0)-MATCH($D115,$D$115:$D$186,0)+1,0),0),$E$112)</f>
        <v>0</v>
      </c>
      <c r="BA115" s="134" cm="1">
        <f t="array" ref="BA115">$E115*IFERROR(IF($D115&lt;=BA$5,INDEX($E$99:$E$112,MATCH(BA$5,$H$5:$CA$5,0)-MATCH($D115,$D$115:$D$186,0)+1,0),0),$E$112)</f>
        <v>0</v>
      </c>
      <c r="BB115" s="134" cm="1">
        <f t="array" ref="BB115">$E115*IFERROR(IF($D115&lt;=BB$5,INDEX($E$99:$E$112,MATCH(BB$5,$H$5:$CA$5,0)-MATCH($D115,$D$115:$D$186,0)+1,0),0),$E$112)</f>
        <v>0</v>
      </c>
      <c r="BC115" s="134" cm="1">
        <f t="array" ref="BC115">$E115*IFERROR(IF($D115&lt;=BC$5,INDEX($E$99:$E$112,MATCH(BC$5,$H$5:$CA$5,0)-MATCH($D115,$D$115:$D$186,0)+1,0),0),$E$112)</f>
        <v>0</v>
      </c>
      <c r="BD115" s="134" cm="1">
        <f t="array" ref="BD115">$E115*IFERROR(IF($D115&lt;=BD$5,INDEX($E$99:$E$112,MATCH(BD$5,$H$5:$CA$5,0)-MATCH($D115,$D$115:$D$186,0)+1,0),0),$E$112)</f>
        <v>0</v>
      </c>
      <c r="BE115" s="134" cm="1">
        <f t="array" ref="BE115">$E115*IFERROR(IF($D115&lt;=BE$5,INDEX($E$99:$E$112,MATCH(BE$5,$H$5:$CA$5,0)-MATCH($D115,$D$115:$D$186,0)+1,0),0),$E$112)</f>
        <v>0</v>
      </c>
      <c r="BF115" s="134" cm="1">
        <f t="array" ref="BF115">$E115*IFERROR(IF($D115&lt;=BF$5,INDEX($E$99:$E$112,MATCH(BF$5,$H$5:$CA$5,0)-MATCH($D115,$D$115:$D$186,0)+1,0),0),$E$112)</f>
        <v>0</v>
      </c>
      <c r="BG115" s="134" cm="1">
        <f t="array" ref="BG115">$E115*IFERROR(IF($D115&lt;=BG$5,INDEX($E$99:$E$112,MATCH(BG$5,$H$5:$CA$5,0)-MATCH($D115,$D$115:$D$186,0)+1,0),0),$E$112)</f>
        <v>0</v>
      </c>
      <c r="BH115" s="134" cm="1">
        <f t="array" ref="BH115">$E115*IFERROR(IF($D115&lt;=BH$5,INDEX($E$99:$E$112,MATCH(BH$5,$H$5:$CA$5,0)-MATCH($D115,$D$115:$D$186,0)+1,0),0),$E$112)</f>
        <v>0</v>
      </c>
      <c r="BI115" s="134" cm="1">
        <f t="array" ref="BI115">$E115*IFERROR(IF($D115&lt;=BI$5,INDEX($E$99:$E$112,MATCH(BI$5,$H$5:$CA$5,0)-MATCH($D115,$D$115:$D$186,0)+1,0),0),$E$112)</f>
        <v>0</v>
      </c>
      <c r="BJ115" s="134" cm="1">
        <f t="array" ref="BJ115">$E115*IFERROR(IF($D115&lt;=BJ$5,INDEX($E$99:$E$112,MATCH(BJ$5,$H$5:$CA$5,0)-MATCH($D115,$D$115:$D$186,0)+1,0),0),$E$112)</f>
        <v>0</v>
      </c>
      <c r="BK115" s="134" cm="1">
        <f t="array" ref="BK115">$E115*IFERROR(IF($D115&lt;=BK$5,INDEX($E$99:$E$112,MATCH(BK$5,$H$5:$CA$5,0)-MATCH($D115,$D$115:$D$186,0)+1,0),0),$E$112)</f>
        <v>0</v>
      </c>
      <c r="BL115" s="134" cm="1">
        <f t="array" ref="BL115">$E115*IFERROR(IF($D115&lt;=BL$5,INDEX($E$99:$E$112,MATCH(BL$5,$H$5:$CA$5,0)-MATCH($D115,$D$115:$D$186,0)+1,0),0),$E$112)</f>
        <v>0</v>
      </c>
      <c r="BM115" s="134" cm="1">
        <f t="array" ref="BM115">$E115*IFERROR(IF($D115&lt;=BM$5,INDEX($E$99:$E$112,MATCH(BM$5,$H$5:$CA$5,0)-MATCH($D115,$D$115:$D$186,0)+1,0),0),$E$112)</f>
        <v>0</v>
      </c>
      <c r="BN115" s="134" cm="1">
        <f t="array" ref="BN115">$E115*IFERROR(IF($D115&lt;=BN$5,INDEX($E$99:$E$112,MATCH(BN$5,$H$5:$CA$5,0)-MATCH($D115,$D$115:$D$186,0)+1,0),0),$E$112)</f>
        <v>0</v>
      </c>
      <c r="BO115" s="134" cm="1">
        <f t="array" ref="BO115">$E115*IFERROR(IF($D115&lt;=BO$5,INDEX($E$99:$E$112,MATCH(BO$5,$H$5:$CA$5,0)-MATCH($D115,$D$115:$D$186,0)+1,0),0),$E$112)</f>
        <v>0</v>
      </c>
      <c r="BP115" s="134" cm="1">
        <f t="array" ref="BP115">$E115*IFERROR(IF($D115&lt;=BP$5,INDEX($E$99:$E$112,MATCH(BP$5,$H$5:$CA$5,0)-MATCH($D115,$D$115:$D$186,0)+1,0),0),$E$112)</f>
        <v>0</v>
      </c>
      <c r="BQ115" s="134" cm="1">
        <f t="array" ref="BQ115">$E115*IFERROR(IF($D115&lt;=BQ$5,INDEX($E$99:$E$112,MATCH(BQ$5,$H$5:$CA$5,0)-MATCH($D115,$D$115:$D$186,0)+1,0),0),$E$112)</f>
        <v>0</v>
      </c>
      <c r="BR115" s="134" cm="1">
        <f t="array" ref="BR115">$E115*IFERROR(IF($D115&lt;=BR$5,INDEX($E$99:$E$112,MATCH(BR$5,$H$5:$CA$5,0)-MATCH($D115,$D$115:$D$186,0)+1,0),0),$E$112)</f>
        <v>0</v>
      </c>
      <c r="BS115" s="134" cm="1">
        <f t="array" ref="BS115">$E115*IFERROR(IF($D115&lt;=BS$5,INDEX($E$99:$E$112,MATCH(BS$5,$H$5:$CA$5,0)-MATCH($D115,$D$115:$D$186,0)+1,0),0),$E$112)</f>
        <v>0</v>
      </c>
      <c r="BT115" s="134" cm="1">
        <f t="array" ref="BT115">$E115*IFERROR(IF($D115&lt;=BT$5,INDEX($E$99:$E$112,MATCH(BT$5,$H$5:$CA$5,0)-MATCH($D115,$D$115:$D$186,0)+1,0),0),$E$112)</f>
        <v>0</v>
      </c>
      <c r="BU115" s="134" cm="1">
        <f t="array" ref="BU115">$E115*IFERROR(IF($D115&lt;=BU$5,INDEX($E$99:$E$112,MATCH(BU$5,$H$5:$CA$5,0)-MATCH($D115,$D$115:$D$186,0)+1,0),0),$E$112)</f>
        <v>0</v>
      </c>
      <c r="BV115" s="134" cm="1">
        <f t="array" ref="BV115">$E115*IFERROR(IF($D115&lt;=BV$5,INDEX($E$99:$E$112,MATCH(BV$5,$H$5:$CA$5,0)-MATCH($D115,$D$115:$D$186,0)+1,0),0),$E$112)</f>
        <v>0</v>
      </c>
      <c r="BW115" s="134" cm="1">
        <f t="array" ref="BW115">$E115*IFERROR(IF($D115&lt;=BW$5,INDEX($E$99:$E$112,MATCH(BW$5,$H$5:$CA$5,0)-MATCH($D115,$D$115:$D$186,0)+1,0),0),$E$112)</f>
        <v>0</v>
      </c>
      <c r="BX115" s="134" cm="1">
        <f t="array" ref="BX115">$E115*IFERROR(IF($D115&lt;=BX$5,INDEX($E$99:$E$112,MATCH(BX$5,$H$5:$CA$5,0)-MATCH($D115,$D$115:$D$186,0)+1,0),0),$E$112)</f>
        <v>0</v>
      </c>
      <c r="BY115" s="134" cm="1">
        <f t="array" ref="BY115">$E115*IFERROR(IF($D115&lt;=BY$5,INDEX($E$99:$E$112,MATCH(BY$5,$H$5:$CA$5,0)-MATCH($D115,$D$115:$D$186,0)+1,0),0),$E$112)</f>
        <v>0</v>
      </c>
      <c r="BZ115" s="134" cm="1">
        <f t="array" ref="BZ115">$E115*IFERROR(IF($D115&lt;=BZ$5,INDEX($E$99:$E$112,MATCH(BZ$5,$H$5:$CA$5,0)-MATCH($D115,$D$115:$D$186,0)+1,0),0),$E$112)</f>
        <v>0</v>
      </c>
      <c r="CA115" s="134" cm="1">
        <f t="array" ref="CA115">$E115*IFERROR(IF($D115&lt;=CA$5,INDEX($E$99:$E$112,MATCH(CA$5,$H$5:$CA$5,0)-MATCH($D115,$D$115:$D$186,0)+1,0),0),$E$112)</f>
        <v>0</v>
      </c>
    </row>
    <row r="116" spans="3:79" hidden="1" outlineLevel="3">
      <c r="D116" s="24">
        <f>EOMONTH(D115,1)</f>
        <v>46081</v>
      </c>
      <c r="E116" s="131" cm="1">
        <f t="array" ref="E116">INDEX($H$41:$CA$41,0,MATCH($D116,$H$5:$CA$5,0))</f>
        <v>0</v>
      </c>
      <c r="H116" s="134" cm="1">
        <f t="array" ref="H116">$E116*IFERROR(IF($D116&lt;=H$5,INDEX($E$99:$E$112,MATCH(H$5,$H$5:$CA$5,0)-MATCH($D116,$D$115:$D$186,0)+1,0),0),$E$112)</f>
        <v>0</v>
      </c>
      <c r="I116" s="134" cm="1">
        <f t="array" ref="I116">$E116*IFERROR(IF($D116&lt;=I$5,INDEX($E$99:$E$112,MATCH(I$5,$H$5:$CA$5,0)-MATCH($D116,$D$115:$D$186,0)+1,0),0),$E$112)</f>
        <v>0</v>
      </c>
      <c r="J116" s="134" cm="1">
        <f t="array" ref="J116">$E116*IFERROR(IF($D116&lt;=J$5,INDEX($E$99:$E$112,MATCH(J$5,$H$5:$CA$5,0)-MATCH($D116,$D$115:$D$186,0)+1,0),0),$E$112)</f>
        <v>0</v>
      </c>
      <c r="K116" s="134" cm="1">
        <f t="array" ref="K116">$E116*IFERROR(IF($D116&lt;=K$5,INDEX($E$99:$E$112,MATCH(K$5,$H$5:$CA$5,0)-MATCH($D116,$D$115:$D$186,0)+1,0),0),$E$112)</f>
        <v>0</v>
      </c>
      <c r="L116" s="134" cm="1">
        <f t="array" ref="L116">$E116*IFERROR(IF($D116&lt;=L$5,INDEX($E$99:$E$112,MATCH(L$5,$H$5:$CA$5,0)-MATCH($D116,$D$115:$D$186,0)+1,0),0),$E$112)</f>
        <v>0</v>
      </c>
      <c r="M116" s="134" cm="1">
        <f t="array" ref="M116">$E116*IFERROR(IF($D116&lt;=M$5,INDEX($E$99:$E$112,MATCH(M$5,$H$5:$CA$5,0)-MATCH($D116,$D$115:$D$186,0)+1,0),0),$E$112)</f>
        <v>0</v>
      </c>
      <c r="N116" s="134" cm="1">
        <f t="array" ref="N116">$E116*IFERROR(IF($D116&lt;=N$5,INDEX($E$99:$E$112,MATCH(N$5,$H$5:$CA$5,0)-MATCH($D116,$D$115:$D$186,0)+1,0),0),$E$112)</f>
        <v>0</v>
      </c>
      <c r="O116" s="134" cm="1">
        <f t="array" ref="O116">$E116*IFERROR(IF($D116&lt;=O$5,INDEX($E$99:$E$112,MATCH(O$5,$H$5:$CA$5,0)-MATCH($D116,$D$115:$D$186,0)+1,0),0),$E$112)</f>
        <v>0</v>
      </c>
      <c r="P116" s="134" cm="1">
        <f t="array" ref="P116">$E116*IFERROR(IF($D116&lt;=P$5,INDEX($E$99:$E$112,MATCH(P$5,$H$5:$CA$5,0)-MATCH($D116,$D$115:$D$186,0)+1,0),0),$E$112)</f>
        <v>0</v>
      </c>
      <c r="Q116" s="134" cm="1">
        <f t="array" ref="Q116">$E116*IFERROR(IF($D116&lt;=Q$5,INDEX($E$99:$E$112,MATCH(Q$5,$H$5:$CA$5,0)-MATCH($D116,$D$115:$D$186,0)+1,0),0),$E$112)</f>
        <v>0</v>
      </c>
      <c r="R116" s="134" cm="1">
        <f t="array" ref="R116">$E116*IFERROR(IF($D116&lt;=R$5,INDEX($E$99:$E$112,MATCH(R$5,$H$5:$CA$5,0)-MATCH($D116,$D$115:$D$186,0)+1,0),0),$E$112)</f>
        <v>0</v>
      </c>
      <c r="S116" s="134" cm="1">
        <f t="array" ref="S116">$E116*IFERROR(IF($D116&lt;=S$5,INDEX($E$99:$E$112,MATCH(S$5,$H$5:$CA$5,0)-MATCH($D116,$D$115:$D$186,0)+1,0),0),$E$112)</f>
        <v>0</v>
      </c>
      <c r="T116" s="134" cm="1">
        <f t="array" ref="T116">$E116*IFERROR(IF($D116&lt;=T$5,INDEX($E$99:$E$112,MATCH(T$5,$H$5:$CA$5,0)-MATCH($D116,$D$115:$D$186,0)+1,0),0),$E$112)</f>
        <v>0</v>
      </c>
      <c r="U116" s="134" cm="1">
        <f t="array" ref="U116">$E116*IFERROR(IF($D116&lt;=U$5,INDEX($E$99:$E$112,MATCH(U$5,$H$5:$CA$5,0)-MATCH($D116,$D$115:$D$186,0)+1,0),0),$E$112)</f>
        <v>0</v>
      </c>
      <c r="V116" s="134" cm="1">
        <f t="array" ref="V116">$E116*IFERROR(IF($D116&lt;=V$5,INDEX($E$99:$E$112,MATCH(V$5,$H$5:$CA$5,0)-MATCH($D116,$D$115:$D$186,0)+1,0),0),$E$112)</f>
        <v>0</v>
      </c>
      <c r="W116" s="134" cm="1">
        <f t="array" ref="W116">$E116*IFERROR(IF($D116&lt;=W$5,INDEX($E$99:$E$112,MATCH(W$5,$H$5:$CA$5,0)-MATCH($D116,$D$115:$D$186,0)+1,0),0),$E$112)</f>
        <v>0</v>
      </c>
      <c r="X116" s="134" cm="1">
        <f t="array" ref="X116">$E116*IFERROR(IF($D116&lt;=X$5,INDEX($E$99:$E$112,MATCH(X$5,$H$5:$CA$5,0)-MATCH($D116,$D$115:$D$186,0)+1,0),0),$E$112)</f>
        <v>0</v>
      </c>
      <c r="Y116" s="134" cm="1">
        <f t="array" ref="Y116">$E116*IFERROR(IF($D116&lt;=Y$5,INDEX($E$99:$E$112,MATCH(Y$5,$H$5:$CA$5,0)-MATCH($D116,$D$115:$D$186,0)+1,0),0),$E$112)</f>
        <v>0</v>
      </c>
      <c r="Z116" s="134" cm="1">
        <f t="array" ref="Z116">$E116*IFERROR(IF($D116&lt;=Z$5,INDEX($E$99:$E$112,MATCH(Z$5,$H$5:$CA$5,0)-MATCH($D116,$D$115:$D$186,0)+1,0),0),$E$112)</f>
        <v>0</v>
      </c>
      <c r="AA116" s="134" cm="1">
        <f t="array" ref="AA116">$E116*IFERROR(IF($D116&lt;=AA$5,INDEX($E$99:$E$112,MATCH(AA$5,$H$5:$CA$5,0)-MATCH($D116,$D$115:$D$186,0)+1,0),0),$E$112)</f>
        <v>0</v>
      </c>
      <c r="AB116" s="134" cm="1">
        <f t="array" ref="AB116">$E116*IFERROR(IF($D116&lt;=AB$5,INDEX($E$99:$E$112,MATCH(AB$5,$H$5:$CA$5,0)-MATCH($D116,$D$115:$D$186,0)+1,0),0),$E$112)</f>
        <v>0</v>
      </c>
      <c r="AC116" s="134" cm="1">
        <f t="array" ref="AC116">$E116*IFERROR(IF($D116&lt;=AC$5,INDEX($E$99:$E$112,MATCH(AC$5,$H$5:$CA$5,0)-MATCH($D116,$D$115:$D$186,0)+1,0),0),$E$112)</f>
        <v>0</v>
      </c>
      <c r="AD116" s="134" cm="1">
        <f t="array" ref="AD116">$E116*IFERROR(IF($D116&lt;=AD$5,INDEX($E$99:$E$112,MATCH(AD$5,$H$5:$CA$5,0)-MATCH($D116,$D$115:$D$186,0)+1,0),0),$E$112)</f>
        <v>0</v>
      </c>
      <c r="AE116" s="134" cm="1">
        <f t="array" ref="AE116">$E116*IFERROR(IF($D116&lt;=AE$5,INDEX($E$99:$E$112,MATCH(AE$5,$H$5:$CA$5,0)-MATCH($D116,$D$115:$D$186,0)+1,0),0),$E$112)</f>
        <v>0</v>
      </c>
      <c r="AF116" s="134" cm="1">
        <f t="array" ref="AF116">$E116*IFERROR(IF($D116&lt;=AF$5,INDEX($E$99:$E$112,MATCH(AF$5,$H$5:$CA$5,0)-MATCH($D116,$D$115:$D$186,0)+1,0),0),$E$112)</f>
        <v>0</v>
      </c>
      <c r="AG116" s="134" cm="1">
        <f t="array" ref="AG116">$E116*IFERROR(IF($D116&lt;=AG$5,INDEX($E$99:$E$112,MATCH(AG$5,$H$5:$CA$5,0)-MATCH($D116,$D$115:$D$186,0)+1,0),0),$E$112)</f>
        <v>0</v>
      </c>
      <c r="AH116" s="134" cm="1">
        <f t="array" ref="AH116">$E116*IFERROR(IF($D116&lt;=AH$5,INDEX($E$99:$E$112,MATCH(AH$5,$H$5:$CA$5,0)-MATCH($D116,$D$115:$D$186,0)+1,0),0),$E$112)</f>
        <v>0</v>
      </c>
      <c r="AI116" s="134" cm="1">
        <f t="array" ref="AI116">$E116*IFERROR(IF($D116&lt;=AI$5,INDEX($E$99:$E$112,MATCH(AI$5,$H$5:$CA$5,0)-MATCH($D116,$D$115:$D$186,0)+1,0),0),$E$112)</f>
        <v>0</v>
      </c>
      <c r="AJ116" s="134" cm="1">
        <f t="array" ref="AJ116">$E116*IFERROR(IF($D116&lt;=AJ$5,INDEX($E$99:$E$112,MATCH(AJ$5,$H$5:$CA$5,0)-MATCH($D116,$D$115:$D$186,0)+1,0),0),$E$112)</f>
        <v>0</v>
      </c>
      <c r="AK116" s="134" cm="1">
        <f t="array" ref="AK116">$E116*IFERROR(IF($D116&lt;=AK$5,INDEX($E$99:$E$112,MATCH(AK$5,$H$5:$CA$5,0)-MATCH($D116,$D$115:$D$186,0)+1,0),0),$E$112)</f>
        <v>0</v>
      </c>
      <c r="AL116" s="134" cm="1">
        <f t="array" ref="AL116">$E116*IFERROR(IF($D116&lt;=AL$5,INDEX($E$99:$E$112,MATCH(AL$5,$H$5:$CA$5,0)-MATCH($D116,$D$115:$D$186,0)+1,0),0),$E$112)</f>
        <v>0</v>
      </c>
      <c r="AM116" s="134" cm="1">
        <f t="array" ref="AM116">$E116*IFERROR(IF($D116&lt;=AM$5,INDEX($E$99:$E$112,MATCH(AM$5,$H$5:$CA$5,0)-MATCH($D116,$D$115:$D$186,0)+1,0),0),$E$112)</f>
        <v>0</v>
      </c>
      <c r="AN116" s="134" cm="1">
        <f t="array" ref="AN116">$E116*IFERROR(IF($D116&lt;=AN$5,INDEX($E$99:$E$112,MATCH(AN$5,$H$5:$CA$5,0)-MATCH($D116,$D$115:$D$186,0)+1,0),0),$E$112)</f>
        <v>0</v>
      </c>
      <c r="AO116" s="134" cm="1">
        <f t="array" ref="AO116">$E116*IFERROR(IF($D116&lt;=AO$5,INDEX($E$99:$E$112,MATCH(AO$5,$H$5:$CA$5,0)-MATCH($D116,$D$115:$D$186,0)+1,0),0),$E$112)</f>
        <v>0</v>
      </c>
      <c r="AP116" s="134" cm="1">
        <f t="array" ref="AP116">$E116*IFERROR(IF($D116&lt;=AP$5,INDEX($E$99:$E$112,MATCH(AP$5,$H$5:$CA$5,0)-MATCH($D116,$D$115:$D$186,0)+1,0),0),$E$112)</f>
        <v>0</v>
      </c>
      <c r="AQ116" s="134" cm="1">
        <f t="array" ref="AQ116">$E116*IFERROR(IF($D116&lt;=AQ$5,INDEX($E$99:$E$112,MATCH(AQ$5,$H$5:$CA$5,0)-MATCH($D116,$D$115:$D$186,0)+1,0),0),$E$112)</f>
        <v>0</v>
      </c>
      <c r="AR116" s="134" cm="1">
        <f t="array" ref="AR116">$E116*IFERROR(IF($D116&lt;=AR$5,INDEX($E$99:$E$112,MATCH(AR$5,$H$5:$CA$5,0)-MATCH($D116,$D$115:$D$186,0)+1,0),0),$E$112)</f>
        <v>0</v>
      </c>
      <c r="AS116" s="134" cm="1">
        <f t="array" ref="AS116">$E116*IFERROR(IF($D116&lt;=AS$5,INDEX($E$99:$E$112,MATCH(AS$5,$H$5:$CA$5,0)-MATCH($D116,$D$115:$D$186,0)+1,0),0),$E$112)</f>
        <v>0</v>
      </c>
      <c r="AT116" s="134" cm="1">
        <f t="array" ref="AT116">$E116*IFERROR(IF($D116&lt;=AT$5,INDEX($E$99:$E$112,MATCH(AT$5,$H$5:$CA$5,0)-MATCH($D116,$D$115:$D$186,0)+1,0),0),$E$112)</f>
        <v>0</v>
      </c>
      <c r="AU116" s="134" cm="1">
        <f t="array" ref="AU116">$E116*IFERROR(IF($D116&lt;=AU$5,INDEX($E$99:$E$112,MATCH(AU$5,$H$5:$CA$5,0)-MATCH($D116,$D$115:$D$186,0)+1,0),0),$E$112)</f>
        <v>0</v>
      </c>
      <c r="AV116" s="134" cm="1">
        <f t="array" ref="AV116">$E116*IFERROR(IF($D116&lt;=AV$5,INDEX($E$99:$E$112,MATCH(AV$5,$H$5:$CA$5,0)-MATCH($D116,$D$115:$D$186,0)+1,0),0),$E$112)</f>
        <v>0</v>
      </c>
      <c r="AW116" s="134" cm="1">
        <f t="array" ref="AW116">$E116*IFERROR(IF($D116&lt;=AW$5,INDEX($E$99:$E$112,MATCH(AW$5,$H$5:$CA$5,0)-MATCH($D116,$D$115:$D$186,0)+1,0),0),$E$112)</f>
        <v>0</v>
      </c>
      <c r="AX116" s="134" cm="1">
        <f t="array" ref="AX116">$E116*IFERROR(IF($D116&lt;=AX$5,INDEX($E$99:$E$112,MATCH(AX$5,$H$5:$CA$5,0)-MATCH($D116,$D$115:$D$186,0)+1,0),0),$E$112)</f>
        <v>0</v>
      </c>
      <c r="AY116" s="134" cm="1">
        <f t="array" ref="AY116">$E116*IFERROR(IF($D116&lt;=AY$5,INDEX($E$99:$E$112,MATCH(AY$5,$H$5:$CA$5,0)-MATCH($D116,$D$115:$D$186,0)+1,0),0),$E$112)</f>
        <v>0</v>
      </c>
      <c r="AZ116" s="134" cm="1">
        <f t="array" ref="AZ116">$E116*IFERROR(IF($D116&lt;=AZ$5,INDEX($E$99:$E$112,MATCH(AZ$5,$H$5:$CA$5,0)-MATCH($D116,$D$115:$D$186,0)+1,0),0),$E$112)</f>
        <v>0</v>
      </c>
      <c r="BA116" s="134" cm="1">
        <f t="array" ref="BA116">$E116*IFERROR(IF($D116&lt;=BA$5,INDEX($E$99:$E$112,MATCH(BA$5,$H$5:$CA$5,0)-MATCH($D116,$D$115:$D$186,0)+1,0),0),$E$112)</f>
        <v>0</v>
      </c>
      <c r="BB116" s="134" cm="1">
        <f t="array" ref="BB116">$E116*IFERROR(IF($D116&lt;=BB$5,INDEX($E$99:$E$112,MATCH(BB$5,$H$5:$CA$5,0)-MATCH($D116,$D$115:$D$186,0)+1,0),0),$E$112)</f>
        <v>0</v>
      </c>
      <c r="BC116" s="134" cm="1">
        <f t="array" ref="BC116">$E116*IFERROR(IF($D116&lt;=BC$5,INDEX($E$99:$E$112,MATCH(BC$5,$H$5:$CA$5,0)-MATCH($D116,$D$115:$D$186,0)+1,0),0),$E$112)</f>
        <v>0</v>
      </c>
      <c r="BD116" s="134" cm="1">
        <f t="array" ref="BD116">$E116*IFERROR(IF($D116&lt;=BD$5,INDEX($E$99:$E$112,MATCH(BD$5,$H$5:$CA$5,0)-MATCH($D116,$D$115:$D$186,0)+1,0),0),$E$112)</f>
        <v>0</v>
      </c>
      <c r="BE116" s="134" cm="1">
        <f t="array" ref="BE116">$E116*IFERROR(IF($D116&lt;=BE$5,INDEX($E$99:$E$112,MATCH(BE$5,$H$5:$CA$5,0)-MATCH($D116,$D$115:$D$186,0)+1,0),0),$E$112)</f>
        <v>0</v>
      </c>
      <c r="BF116" s="134" cm="1">
        <f t="array" ref="BF116">$E116*IFERROR(IF($D116&lt;=BF$5,INDEX($E$99:$E$112,MATCH(BF$5,$H$5:$CA$5,0)-MATCH($D116,$D$115:$D$186,0)+1,0),0),$E$112)</f>
        <v>0</v>
      </c>
      <c r="BG116" s="134" cm="1">
        <f t="array" ref="BG116">$E116*IFERROR(IF($D116&lt;=BG$5,INDEX($E$99:$E$112,MATCH(BG$5,$H$5:$CA$5,0)-MATCH($D116,$D$115:$D$186,0)+1,0),0),$E$112)</f>
        <v>0</v>
      </c>
      <c r="BH116" s="134" cm="1">
        <f t="array" ref="BH116">$E116*IFERROR(IF($D116&lt;=BH$5,INDEX($E$99:$E$112,MATCH(BH$5,$H$5:$CA$5,0)-MATCH($D116,$D$115:$D$186,0)+1,0),0),$E$112)</f>
        <v>0</v>
      </c>
      <c r="BI116" s="134" cm="1">
        <f t="array" ref="BI116">$E116*IFERROR(IF($D116&lt;=BI$5,INDEX($E$99:$E$112,MATCH(BI$5,$H$5:$CA$5,0)-MATCH($D116,$D$115:$D$186,0)+1,0),0),$E$112)</f>
        <v>0</v>
      </c>
      <c r="BJ116" s="134" cm="1">
        <f t="array" ref="BJ116">$E116*IFERROR(IF($D116&lt;=BJ$5,INDEX($E$99:$E$112,MATCH(BJ$5,$H$5:$CA$5,0)-MATCH($D116,$D$115:$D$186,0)+1,0),0),$E$112)</f>
        <v>0</v>
      </c>
      <c r="BK116" s="134" cm="1">
        <f t="array" ref="BK116">$E116*IFERROR(IF($D116&lt;=BK$5,INDEX($E$99:$E$112,MATCH(BK$5,$H$5:$CA$5,0)-MATCH($D116,$D$115:$D$186,0)+1,0),0),$E$112)</f>
        <v>0</v>
      </c>
      <c r="BL116" s="134" cm="1">
        <f t="array" ref="BL116">$E116*IFERROR(IF($D116&lt;=BL$5,INDEX($E$99:$E$112,MATCH(BL$5,$H$5:$CA$5,0)-MATCH($D116,$D$115:$D$186,0)+1,0),0),$E$112)</f>
        <v>0</v>
      </c>
      <c r="BM116" s="134" cm="1">
        <f t="array" ref="BM116">$E116*IFERROR(IF($D116&lt;=BM$5,INDEX($E$99:$E$112,MATCH(BM$5,$H$5:$CA$5,0)-MATCH($D116,$D$115:$D$186,0)+1,0),0),$E$112)</f>
        <v>0</v>
      </c>
      <c r="BN116" s="134" cm="1">
        <f t="array" ref="BN116">$E116*IFERROR(IF($D116&lt;=BN$5,INDEX($E$99:$E$112,MATCH(BN$5,$H$5:$CA$5,0)-MATCH($D116,$D$115:$D$186,0)+1,0),0),$E$112)</f>
        <v>0</v>
      </c>
      <c r="BO116" s="134" cm="1">
        <f t="array" ref="BO116">$E116*IFERROR(IF($D116&lt;=BO$5,INDEX($E$99:$E$112,MATCH(BO$5,$H$5:$CA$5,0)-MATCH($D116,$D$115:$D$186,0)+1,0),0),$E$112)</f>
        <v>0</v>
      </c>
      <c r="BP116" s="134" cm="1">
        <f t="array" ref="BP116">$E116*IFERROR(IF($D116&lt;=BP$5,INDEX($E$99:$E$112,MATCH(BP$5,$H$5:$CA$5,0)-MATCH($D116,$D$115:$D$186,0)+1,0),0),$E$112)</f>
        <v>0</v>
      </c>
      <c r="BQ116" s="134" cm="1">
        <f t="array" ref="BQ116">$E116*IFERROR(IF($D116&lt;=BQ$5,INDEX($E$99:$E$112,MATCH(BQ$5,$H$5:$CA$5,0)-MATCH($D116,$D$115:$D$186,0)+1,0),0),$E$112)</f>
        <v>0</v>
      </c>
      <c r="BR116" s="134" cm="1">
        <f t="array" ref="BR116">$E116*IFERROR(IF($D116&lt;=BR$5,INDEX($E$99:$E$112,MATCH(BR$5,$H$5:$CA$5,0)-MATCH($D116,$D$115:$D$186,0)+1,0),0),$E$112)</f>
        <v>0</v>
      </c>
      <c r="BS116" s="134" cm="1">
        <f t="array" ref="BS116">$E116*IFERROR(IF($D116&lt;=BS$5,INDEX($E$99:$E$112,MATCH(BS$5,$H$5:$CA$5,0)-MATCH($D116,$D$115:$D$186,0)+1,0),0),$E$112)</f>
        <v>0</v>
      </c>
      <c r="BT116" s="134" cm="1">
        <f t="array" ref="BT116">$E116*IFERROR(IF($D116&lt;=BT$5,INDEX($E$99:$E$112,MATCH(BT$5,$H$5:$CA$5,0)-MATCH($D116,$D$115:$D$186,0)+1,0),0),$E$112)</f>
        <v>0</v>
      </c>
      <c r="BU116" s="134" cm="1">
        <f t="array" ref="BU116">$E116*IFERROR(IF($D116&lt;=BU$5,INDEX($E$99:$E$112,MATCH(BU$5,$H$5:$CA$5,0)-MATCH($D116,$D$115:$D$186,0)+1,0),0),$E$112)</f>
        <v>0</v>
      </c>
      <c r="BV116" s="134" cm="1">
        <f t="array" ref="BV116">$E116*IFERROR(IF($D116&lt;=BV$5,INDEX($E$99:$E$112,MATCH(BV$5,$H$5:$CA$5,0)-MATCH($D116,$D$115:$D$186,0)+1,0),0),$E$112)</f>
        <v>0</v>
      </c>
      <c r="BW116" s="134" cm="1">
        <f t="array" ref="BW116">$E116*IFERROR(IF($D116&lt;=BW$5,INDEX($E$99:$E$112,MATCH(BW$5,$H$5:$CA$5,0)-MATCH($D116,$D$115:$D$186,0)+1,0),0),$E$112)</f>
        <v>0</v>
      </c>
      <c r="BX116" s="134" cm="1">
        <f t="array" ref="BX116">$E116*IFERROR(IF($D116&lt;=BX$5,INDEX($E$99:$E$112,MATCH(BX$5,$H$5:$CA$5,0)-MATCH($D116,$D$115:$D$186,0)+1,0),0),$E$112)</f>
        <v>0</v>
      </c>
      <c r="BY116" s="134" cm="1">
        <f t="array" ref="BY116">$E116*IFERROR(IF($D116&lt;=BY$5,INDEX($E$99:$E$112,MATCH(BY$5,$H$5:$CA$5,0)-MATCH($D116,$D$115:$D$186,0)+1,0),0),$E$112)</f>
        <v>0</v>
      </c>
      <c r="BZ116" s="134" cm="1">
        <f t="array" ref="BZ116">$E116*IFERROR(IF($D116&lt;=BZ$5,INDEX($E$99:$E$112,MATCH(BZ$5,$H$5:$CA$5,0)-MATCH($D116,$D$115:$D$186,0)+1,0),0),$E$112)</f>
        <v>0</v>
      </c>
      <c r="CA116" s="134" cm="1">
        <f t="array" ref="CA116">$E116*IFERROR(IF($D116&lt;=CA$5,INDEX($E$99:$E$112,MATCH(CA$5,$H$5:$CA$5,0)-MATCH($D116,$D$115:$D$186,0)+1,0),0),$E$112)</f>
        <v>0</v>
      </c>
    </row>
    <row r="117" spans="3:79" hidden="1" outlineLevel="3">
      <c r="D117" s="24">
        <f t="shared" ref="D117:D180" si="109">EOMONTH(D116,1)</f>
        <v>46112</v>
      </c>
      <c r="E117" s="131" cm="1">
        <f t="array" ref="E117">INDEX($H$41:$CA$41,0,MATCH($D117,$H$5:$CA$5,0))</f>
        <v>0</v>
      </c>
      <c r="H117" s="134" cm="1">
        <f t="array" ref="H117">$E117*IFERROR(IF($D117&lt;=H$5,INDEX($E$99:$E$112,MATCH(H$5,$H$5:$CA$5,0)-MATCH($D117,$D$115:$D$186,0)+1,0),0),$E$112)</f>
        <v>0</v>
      </c>
      <c r="I117" s="134" cm="1">
        <f t="array" ref="I117">$E117*IFERROR(IF($D117&lt;=I$5,INDEX($E$99:$E$112,MATCH(I$5,$H$5:$CA$5,0)-MATCH($D117,$D$115:$D$186,0)+1,0),0),$E$112)</f>
        <v>0</v>
      </c>
      <c r="J117" s="134" cm="1">
        <f t="array" ref="J117">$E117*IFERROR(IF($D117&lt;=J$5,INDEX($E$99:$E$112,MATCH(J$5,$H$5:$CA$5,0)-MATCH($D117,$D$115:$D$186,0)+1,0),0),$E$112)</f>
        <v>0</v>
      </c>
      <c r="K117" s="134" cm="1">
        <f t="array" ref="K117">$E117*IFERROR(IF($D117&lt;=K$5,INDEX($E$99:$E$112,MATCH(K$5,$H$5:$CA$5,0)-MATCH($D117,$D$115:$D$186,0)+1,0),0),$E$112)</f>
        <v>0</v>
      </c>
      <c r="L117" s="134" cm="1">
        <f t="array" ref="L117">$E117*IFERROR(IF($D117&lt;=L$5,INDEX($E$99:$E$112,MATCH(L$5,$H$5:$CA$5,0)-MATCH($D117,$D$115:$D$186,0)+1,0),0),$E$112)</f>
        <v>0</v>
      </c>
      <c r="M117" s="134" cm="1">
        <f t="array" ref="M117">$E117*IFERROR(IF($D117&lt;=M$5,INDEX($E$99:$E$112,MATCH(M$5,$H$5:$CA$5,0)-MATCH($D117,$D$115:$D$186,0)+1,0),0),$E$112)</f>
        <v>0</v>
      </c>
      <c r="N117" s="134" cm="1">
        <f t="array" ref="N117">$E117*IFERROR(IF($D117&lt;=N$5,INDEX($E$99:$E$112,MATCH(N$5,$H$5:$CA$5,0)-MATCH($D117,$D$115:$D$186,0)+1,0),0),$E$112)</f>
        <v>0</v>
      </c>
      <c r="O117" s="134" cm="1">
        <f t="array" ref="O117">$E117*IFERROR(IF($D117&lt;=O$5,INDEX($E$99:$E$112,MATCH(O$5,$H$5:$CA$5,0)-MATCH($D117,$D$115:$D$186,0)+1,0),0),$E$112)</f>
        <v>0</v>
      </c>
      <c r="P117" s="134" cm="1">
        <f t="array" ref="P117">$E117*IFERROR(IF($D117&lt;=P$5,INDEX($E$99:$E$112,MATCH(P$5,$H$5:$CA$5,0)-MATCH($D117,$D$115:$D$186,0)+1,0),0),$E$112)</f>
        <v>0</v>
      </c>
      <c r="Q117" s="134" cm="1">
        <f t="array" ref="Q117">$E117*IFERROR(IF($D117&lt;=Q$5,INDEX($E$99:$E$112,MATCH(Q$5,$H$5:$CA$5,0)-MATCH($D117,$D$115:$D$186,0)+1,0),0),$E$112)</f>
        <v>0</v>
      </c>
      <c r="R117" s="134" cm="1">
        <f t="array" ref="R117">$E117*IFERROR(IF($D117&lt;=R$5,INDEX($E$99:$E$112,MATCH(R$5,$H$5:$CA$5,0)-MATCH($D117,$D$115:$D$186,0)+1,0),0),$E$112)</f>
        <v>0</v>
      </c>
      <c r="S117" s="134" cm="1">
        <f t="array" ref="S117">$E117*IFERROR(IF($D117&lt;=S$5,INDEX($E$99:$E$112,MATCH(S$5,$H$5:$CA$5,0)-MATCH($D117,$D$115:$D$186,0)+1,0),0),$E$112)</f>
        <v>0</v>
      </c>
      <c r="T117" s="134" cm="1">
        <f t="array" ref="T117">$E117*IFERROR(IF($D117&lt;=T$5,INDEX($E$99:$E$112,MATCH(T$5,$H$5:$CA$5,0)-MATCH($D117,$D$115:$D$186,0)+1,0),0),$E$112)</f>
        <v>0</v>
      </c>
      <c r="U117" s="134" cm="1">
        <f t="array" ref="U117">$E117*IFERROR(IF($D117&lt;=U$5,INDEX($E$99:$E$112,MATCH(U$5,$H$5:$CA$5,0)-MATCH($D117,$D$115:$D$186,0)+1,0),0),$E$112)</f>
        <v>0</v>
      </c>
      <c r="V117" s="134" cm="1">
        <f t="array" ref="V117">$E117*IFERROR(IF($D117&lt;=V$5,INDEX($E$99:$E$112,MATCH(V$5,$H$5:$CA$5,0)-MATCH($D117,$D$115:$D$186,0)+1,0),0),$E$112)</f>
        <v>0</v>
      </c>
      <c r="W117" s="134" cm="1">
        <f t="array" ref="W117">$E117*IFERROR(IF($D117&lt;=W$5,INDEX($E$99:$E$112,MATCH(W$5,$H$5:$CA$5,0)-MATCH($D117,$D$115:$D$186,0)+1,0),0),$E$112)</f>
        <v>0</v>
      </c>
      <c r="X117" s="134" cm="1">
        <f t="array" ref="X117">$E117*IFERROR(IF($D117&lt;=X$5,INDEX($E$99:$E$112,MATCH(X$5,$H$5:$CA$5,0)-MATCH($D117,$D$115:$D$186,0)+1,0),0),$E$112)</f>
        <v>0</v>
      </c>
      <c r="Y117" s="134" cm="1">
        <f t="array" ref="Y117">$E117*IFERROR(IF($D117&lt;=Y$5,INDEX($E$99:$E$112,MATCH(Y$5,$H$5:$CA$5,0)-MATCH($D117,$D$115:$D$186,0)+1,0),0),$E$112)</f>
        <v>0</v>
      </c>
      <c r="Z117" s="134" cm="1">
        <f t="array" ref="Z117">$E117*IFERROR(IF($D117&lt;=Z$5,INDEX($E$99:$E$112,MATCH(Z$5,$H$5:$CA$5,0)-MATCH($D117,$D$115:$D$186,0)+1,0),0),$E$112)</f>
        <v>0</v>
      </c>
      <c r="AA117" s="134" cm="1">
        <f t="array" ref="AA117">$E117*IFERROR(IF($D117&lt;=AA$5,INDEX($E$99:$E$112,MATCH(AA$5,$H$5:$CA$5,0)-MATCH($D117,$D$115:$D$186,0)+1,0),0),$E$112)</f>
        <v>0</v>
      </c>
      <c r="AB117" s="134" cm="1">
        <f t="array" ref="AB117">$E117*IFERROR(IF($D117&lt;=AB$5,INDEX($E$99:$E$112,MATCH(AB$5,$H$5:$CA$5,0)-MATCH($D117,$D$115:$D$186,0)+1,0),0),$E$112)</f>
        <v>0</v>
      </c>
      <c r="AC117" s="134" cm="1">
        <f t="array" ref="AC117">$E117*IFERROR(IF($D117&lt;=AC$5,INDEX($E$99:$E$112,MATCH(AC$5,$H$5:$CA$5,0)-MATCH($D117,$D$115:$D$186,0)+1,0),0),$E$112)</f>
        <v>0</v>
      </c>
      <c r="AD117" s="134" cm="1">
        <f t="array" ref="AD117">$E117*IFERROR(IF($D117&lt;=AD$5,INDEX($E$99:$E$112,MATCH(AD$5,$H$5:$CA$5,0)-MATCH($D117,$D$115:$D$186,0)+1,0),0),$E$112)</f>
        <v>0</v>
      </c>
      <c r="AE117" s="134" cm="1">
        <f t="array" ref="AE117">$E117*IFERROR(IF($D117&lt;=AE$5,INDEX($E$99:$E$112,MATCH(AE$5,$H$5:$CA$5,0)-MATCH($D117,$D$115:$D$186,0)+1,0),0),$E$112)</f>
        <v>0</v>
      </c>
      <c r="AF117" s="134" cm="1">
        <f t="array" ref="AF117">$E117*IFERROR(IF($D117&lt;=AF$5,INDEX($E$99:$E$112,MATCH(AF$5,$H$5:$CA$5,0)-MATCH($D117,$D$115:$D$186,0)+1,0),0),$E$112)</f>
        <v>0</v>
      </c>
      <c r="AG117" s="134" cm="1">
        <f t="array" ref="AG117">$E117*IFERROR(IF($D117&lt;=AG$5,INDEX($E$99:$E$112,MATCH(AG$5,$H$5:$CA$5,0)-MATCH($D117,$D$115:$D$186,0)+1,0),0),$E$112)</f>
        <v>0</v>
      </c>
      <c r="AH117" s="134" cm="1">
        <f t="array" ref="AH117">$E117*IFERROR(IF($D117&lt;=AH$5,INDEX($E$99:$E$112,MATCH(AH$5,$H$5:$CA$5,0)-MATCH($D117,$D$115:$D$186,0)+1,0),0),$E$112)</f>
        <v>0</v>
      </c>
      <c r="AI117" s="134" cm="1">
        <f t="array" ref="AI117">$E117*IFERROR(IF($D117&lt;=AI$5,INDEX($E$99:$E$112,MATCH(AI$5,$H$5:$CA$5,0)-MATCH($D117,$D$115:$D$186,0)+1,0),0),$E$112)</f>
        <v>0</v>
      </c>
      <c r="AJ117" s="134" cm="1">
        <f t="array" ref="AJ117">$E117*IFERROR(IF($D117&lt;=AJ$5,INDEX($E$99:$E$112,MATCH(AJ$5,$H$5:$CA$5,0)-MATCH($D117,$D$115:$D$186,0)+1,0),0),$E$112)</f>
        <v>0</v>
      </c>
      <c r="AK117" s="134" cm="1">
        <f t="array" ref="AK117">$E117*IFERROR(IF($D117&lt;=AK$5,INDEX($E$99:$E$112,MATCH(AK$5,$H$5:$CA$5,0)-MATCH($D117,$D$115:$D$186,0)+1,0),0),$E$112)</f>
        <v>0</v>
      </c>
      <c r="AL117" s="134" cm="1">
        <f t="array" ref="AL117">$E117*IFERROR(IF($D117&lt;=AL$5,INDEX($E$99:$E$112,MATCH(AL$5,$H$5:$CA$5,0)-MATCH($D117,$D$115:$D$186,0)+1,0),0),$E$112)</f>
        <v>0</v>
      </c>
      <c r="AM117" s="134" cm="1">
        <f t="array" ref="AM117">$E117*IFERROR(IF($D117&lt;=AM$5,INDEX($E$99:$E$112,MATCH(AM$5,$H$5:$CA$5,0)-MATCH($D117,$D$115:$D$186,0)+1,0),0),$E$112)</f>
        <v>0</v>
      </c>
      <c r="AN117" s="134" cm="1">
        <f t="array" ref="AN117">$E117*IFERROR(IF($D117&lt;=AN$5,INDEX($E$99:$E$112,MATCH(AN$5,$H$5:$CA$5,0)-MATCH($D117,$D$115:$D$186,0)+1,0),0),$E$112)</f>
        <v>0</v>
      </c>
      <c r="AO117" s="134" cm="1">
        <f t="array" ref="AO117">$E117*IFERROR(IF($D117&lt;=AO$5,INDEX($E$99:$E$112,MATCH(AO$5,$H$5:$CA$5,0)-MATCH($D117,$D$115:$D$186,0)+1,0),0),$E$112)</f>
        <v>0</v>
      </c>
      <c r="AP117" s="134" cm="1">
        <f t="array" ref="AP117">$E117*IFERROR(IF($D117&lt;=AP$5,INDEX($E$99:$E$112,MATCH(AP$5,$H$5:$CA$5,0)-MATCH($D117,$D$115:$D$186,0)+1,0),0),$E$112)</f>
        <v>0</v>
      </c>
      <c r="AQ117" s="134" cm="1">
        <f t="array" ref="AQ117">$E117*IFERROR(IF($D117&lt;=AQ$5,INDEX($E$99:$E$112,MATCH(AQ$5,$H$5:$CA$5,0)-MATCH($D117,$D$115:$D$186,0)+1,0),0),$E$112)</f>
        <v>0</v>
      </c>
      <c r="AR117" s="134" cm="1">
        <f t="array" ref="AR117">$E117*IFERROR(IF($D117&lt;=AR$5,INDEX($E$99:$E$112,MATCH(AR$5,$H$5:$CA$5,0)-MATCH($D117,$D$115:$D$186,0)+1,0),0),$E$112)</f>
        <v>0</v>
      </c>
      <c r="AS117" s="134" cm="1">
        <f t="array" ref="AS117">$E117*IFERROR(IF($D117&lt;=AS$5,INDEX($E$99:$E$112,MATCH(AS$5,$H$5:$CA$5,0)-MATCH($D117,$D$115:$D$186,0)+1,0),0),$E$112)</f>
        <v>0</v>
      </c>
      <c r="AT117" s="134" cm="1">
        <f t="array" ref="AT117">$E117*IFERROR(IF($D117&lt;=AT$5,INDEX($E$99:$E$112,MATCH(AT$5,$H$5:$CA$5,0)-MATCH($D117,$D$115:$D$186,0)+1,0),0),$E$112)</f>
        <v>0</v>
      </c>
      <c r="AU117" s="134" cm="1">
        <f t="array" ref="AU117">$E117*IFERROR(IF($D117&lt;=AU$5,INDEX($E$99:$E$112,MATCH(AU$5,$H$5:$CA$5,0)-MATCH($D117,$D$115:$D$186,0)+1,0),0),$E$112)</f>
        <v>0</v>
      </c>
      <c r="AV117" s="134" cm="1">
        <f t="array" ref="AV117">$E117*IFERROR(IF($D117&lt;=AV$5,INDEX($E$99:$E$112,MATCH(AV$5,$H$5:$CA$5,0)-MATCH($D117,$D$115:$D$186,0)+1,0),0),$E$112)</f>
        <v>0</v>
      </c>
      <c r="AW117" s="134" cm="1">
        <f t="array" ref="AW117">$E117*IFERROR(IF($D117&lt;=AW$5,INDEX($E$99:$E$112,MATCH(AW$5,$H$5:$CA$5,0)-MATCH($D117,$D$115:$D$186,0)+1,0),0),$E$112)</f>
        <v>0</v>
      </c>
      <c r="AX117" s="134" cm="1">
        <f t="array" ref="AX117">$E117*IFERROR(IF($D117&lt;=AX$5,INDEX($E$99:$E$112,MATCH(AX$5,$H$5:$CA$5,0)-MATCH($D117,$D$115:$D$186,0)+1,0),0),$E$112)</f>
        <v>0</v>
      </c>
      <c r="AY117" s="134" cm="1">
        <f t="array" ref="AY117">$E117*IFERROR(IF($D117&lt;=AY$5,INDEX($E$99:$E$112,MATCH(AY$5,$H$5:$CA$5,0)-MATCH($D117,$D$115:$D$186,0)+1,0),0),$E$112)</f>
        <v>0</v>
      </c>
      <c r="AZ117" s="134" cm="1">
        <f t="array" ref="AZ117">$E117*IFERROR(IF($D117&lt;=AZ$5,INDEX($E$99:$E$112,MATCH(AZ$5,$H$5:$CA$5,0)-MATCH($D117,$D$115:$D$186,0)+1,0),0),$E$112)</f>
        <v>0</v>
      </c>
      <c r="BA117" s="134" cm="1">
        <f t="array" ref="BA117">$E117*IFERROR(IF($D117&lt;=BA$5,INDEX($E$99:$E$112,MATCH(BA$5,$H$5:$CA$5,0)-MATCH($D117,$D$115:$D$186,0)+1,0),0),$E$112)</f>
        <v>0</v>
      </c>
      <c r="BB117" s="134" cm="1">
        <f t="array" ref="BB117">$E117*IFERROR(IF($D117&lt;=BB$5,INDEX($E$99:$E$112,MATCH(BB$5,$H$5:$CA$5,0)-MATCH($D117,$D$115:$D$186,0)+1,0),0),$E$112)</f>
        <v>0</v>
      </c>
      <c r="BC117" s="134" cm="1">
        <f t="array" ref="BC117">$E117*IFERROR(IF($D117&lt;=BC$5,INDEX($E$99:$E$112,MATCH(BC$5,$H$5:$CA$5,0)-MATCH($D117,$D$115:$D$186,0)+1,0),0),$E$112)</f>
        <v>0</v>
      </c>
      <c r="BD117" s="134" cm="1">
        <f t="array" ref="BD117">$E117*IFERROR(IF($D117&lt;=BD$5,INDEX($E$99:$E$112,MATCH(BD$5,$H$5:$CA$5,0)-MATCH($D117,$D$115:$D$186,0)+1,0),0),$E$112)</f>
        <v>0</v>
      </c>
      <c r="BE117" s="134" cm="1">
        <f t="array" ref="BE117">$E117*IFERROR(IF($D117&lt;=BE$5,INDEX($E$99:$E$112,MATCH(BE$5,$H$5:$CA$5,0)-MATCH($D117,$D$115:$D$186,0)+1,0),0),$E$112)</f>
        <v>0</v>
      </c>
      <c r="BF117" s="134" cm="1">
        <f t="array" ref="BF117">$E117*IFERROR(IF($D117&lt;=BF$5,INDEX($E$99:$E$112,MATCH(BF$5,$H$5:$CA$5,0)-MATCH($D117,$D$115:$D$186,0)+1,0),0),$E$112)</f>
        <v>0</v>
      </c>
      <c r="BG117" s="134" cm="1">
        <f t="array" ref="BG117">$E117*IFERROR(IF($D117&lt;=BG$5,INDEX($E$99:$E$112,MATCH(BG$5,$H$5:$CA$5,0)-MATCH($D117,$D$115:$D$186,0)+1,0),0),$E$112)</f>
        <v>0</v>
      </c>
      <c r="BH117" s="134" cm="1">
        <f t="array" ref="BH117">$E117*IFERROR(IF($D117&lt;=BH$5,INDEX($E$99:$E$112,MATCH(BH$5,$H$5:$CA$5,0)-MATCH($D117,$D$115:$D$186,0)+1,0),0),$E$112)</f>
        <v>0</v>
      </c>
      <c r="BI117" s="134" cm="1">
        <f t="array" ref="BI117">$E117*IFERROR(IF($D117&lt;=BI$5,INDEX($E$99:$E$112,MATCH(BI$5,$H$5:$CA$5,0)-MATCH($D117,$D$115:$D$186,0)+1,0),0),$E$112)</f>
        <v>0</v>
      </c>
      <c r="BJ117" s="134" cm="1">
        <f t="array" ref="BJ117">$E117*IFERROR(IF($D117&lt;=BJ$5,INDEX($E$99:$E$112,MATCH(BJ$5,$H$5:$CA$5,0)-MATCH($D117,$D$115:$D$186,0)+1,0),0),$E$112)</f>
        <v>0</v>
      </c>
      <c r="BK117" s="134" cm="1">
        <f t="array" ref="BK117">$E117*IFERROR(IF($D117&lt;=BK$5,INDEX($E$99:$E$112,MATCH(BK$5,$H$5:$CA$5,0)-MATCH($D117,$D$115:$D$186,0)+1,0),0),$E$112)</f>
        <v>0</v>
      </c>
      <c r="BL117" s="134" cm="1">
        <f t="array" ref="BL117">$E117*IFERROR(IF($D117&lt;=BL$5,INDEX($E$99:$E$112,MATCH(BL$5,$H$5:$CA$5,0)-MATCH($D117,$D$115:$D$186,0)+1,0),0),$E$112)</f>
        <v>0</v>
      </c>
      <c r="BM117" s="134" cm="1">
        <f t="array" ref="BM117">$E117*IFERROR(IF($D117&lt;=BM$5,INDEX($E$99:$E$112,MATCH(BM$5,$H$5:$CA$5,0)-MATCH($D117,$D$115:$D$186,0)+1,0),0),$E$112)</f>
        <v>0</v>
      </c>
      <c r="BN117" s="134" cm="1">
        <f t="array" ref="BN117">$E117*IFERROR(IF($D117&lt;=BN$5,INDEX($E$99:$E$112,MATCH(BN$5,$H$5:$CA$5,0)-MATCH($D117,$D$115:$D$186,0)+1,0),0),$E$112)</f>
        <v>0</v>
      </c>
      <c r="BO117" s="134" cm="1">
        <f t="array" ref="BO117">$E117*IFERROR(IF($D117&lt;=BO$5,INDEX($E$99:$E$112,MATCH(BO$5,$H$5:$CA$5,0)-MATCH($D117,$D$115:$D$186,0)+1,0),0),$E$112)</f>
        <v>0</v>
      </c>
      <c r="BP117" s="134" cm="1">
        <f t="array" ref="BP117">$E117*IFERROR(IF($D117&lt;=BP$5,INDEX($E$99:$E$112,MATCH(BP$5,$H$5:$CA$5,0)-MATCH($D117,$D$115:$D$186,0)+1,0),0),$E$112)</f>
        <v>0</v>
      </c>
      <c r="BQ117" s="134" cm="1">
        <f t="array" ref="BQ117">$E117*IFERROR(IF($D117&lt;=BQ$5,INDEX($E$99:$E$112,MATCH(BQ$5,$H$5:$CA$5,0)-MATCH($D117,$D$115:$D$186,0)+1,0),0),$E$112)</f>
        <v>0</v>
      </c>
      <c r="BR117" s="134" cm="1">
        <f t="array" ref="BR117">$E117*IFERROR(IF($D117&lt;=BR$5,INDEX($E$99:$E$112,MATCH(BR$5,$H$5:$CA$5,0)-MATCH($D117,$D$115:$D$186,0)+1,0),0),$E$112)</f>
        <v>0</v>
      </c>
      <c r="BS117" s="134" cm="1">
        <f t="array" ref="BS117">$E117*IFERROR(IF($D117&lt;=BS$5,INDEX($E$99:$E$112,MATCH(BS$5,$H$5:$CA$5,0)-MATCH($D117,$D$115:$D$186,0)+1,0),0),$E$112)</f>
        <v>0</v>
      </c>
      <c r="BT117" s="134" cm="1">
        <f t="array" ref="BT117">$E117*IFERROR(IF($D117&lt;=BT$5,INDEX($E$99:$E$112,MATCH(BT$5,$H$5:$CA$5,0)-MATCH($D117,$D$115:$D$186,0)+1,0),0),$E$112)</f>
        <v>0</v>
      </c>
      <c r="BU117" s="134" cm="1">
        <f t="array" ref="BU117">$E117*IFERROR(IF($D117&lt;=BU$5,INDEX($E$99:$E$112,MATCH(BU$5,$H$5:$CA$5,0)-MATCH($D117,$D$115:$D$186,0)+1,0),0),$E$112)</f>
        <v>0</v>
      </c>
      <c r="BV117" s="134" cm="1">
        <f t="array" ref="BV117">$E117*IFERROR(IF($D117&lt;=BV$5,INDEX($E$99:$E$112,MATCH(BV$5,$H$5:$CA$5,0)-MATCH($D117,$D$115:$D$186,0)+1,0),0),$E$112)</f>
        <v>0</v>
      </c>
      <c r="BW117" s="134" cm="1">
        <f t="array" ref="BW117">$E117*IFERROR(IF($D117&lt;=BW$5,INDEX($E$99:$E$112,MATCH(BW$5,$H$5:$CA$5,0)-MATCH($D117,$D$115:$D$186,0)+1,0),0),$E$112)</f>
        <v>0</v>
      </c>
      <c r="BX117" s="134" cm="1">
        <f t="array" ref="BX117">$E117*IFERROR(IF($D117&lt;=BX$5,INDEX($E$99:$E$112,MATCH(BX$5,$H$5:$CA$5,0)-MATCH($D117,$D$115:$D$186,0)+1,0),0),$E$112)</f>
        <v>0</v>
      </c>
      <c r="BY117" s="134" cm="1">
        <f t="array" ref="BY117">$E117*IFERROR(IF($D117&lt;=BY$5,INDEX($E$99:$E$112,MATCH(BY$5,$H$5:$CA$5,0)-MATCH($D117,$D$115:$D$186,0)+1,0),0),$E$112)</f>
        <v>0</v>
      </c>
      <c r="BZ117" s="134" cm="1">
        <f t="array" ref="BZ117">$E117*IFERROR(IF($D117&lt;=BZ$5,INDEX($E$99:$E$112,MATCH(BZ$5,$H$5:$CA$5,0)-MATCH($D117,$D$115:$D$186,0)+1,0),0),$E$112)</f>
        <v>0</v>
      </c>
      <c r="CA117" s="134" cm="1">
        <f t="array" ref="CA117">$E117*IFERROR(IF($D117&lt;=CA$5,INDEX($E$99:$E$112,MATCH(CA$5,$H$5:$CA$5,0)-MATCH($D117,$D$115:$D$186,0)+1,0),0),$E$112)</f>
        <v>0</v>
      </c>
    </row>
    <row r="118" spans="3:79" hidden="1" outlineLevel="3">
      <c r="D118" s="24">
        <f t="shared" si="109"/>
        <v>46142</v>
      </c>
      <c r="E118" s="131" cm="1">
        <f t="array" ref="E118">INDEX($H$41:$CA$41,0,MATCH($D118,$H$5:$CA$5,0))</f>
        <v>0</v>
      </c>
      <c r="H118" s="134" cm="1">
        <f t="array" ref="H118">$E118*IFERROR(IF($D118&lt;=H$5,INDEX($E$99:$E$112,MATCH(H$5,$H$5:$CA$5,0)-MATCH($D118,$D$115:$D$186,0)+1,0),0),$E$112)</f>
        <v>0</v>
      </c>
      <c r="I118" s="134" cm="1">
        <f t="array" ref="I118">$E118*IFERROR(IF($D118&lt;=I$5,INDEX($E$99:$E$112,MATCH(I$5,$H$5:$CA$5,0)-MATCH($D118,$D$115:$D$186,0)+1,0),0),$E$112)</f>
        <v>0</v>
      </c>
      <c r="J118" s="134" cm="1">
        <f t="array" ref="J118">$E118*IFERROR(IF($D118&lt;=J$5,INDEX($E$99:$E$112,MATCH(J$5,$H$5:$CA$5,0)-MATCH($D118,$D$115:$D$186,0)+1,0),0),$E$112)</f>
        <v>0</v>
      </c>
      <c r="K118" s="134" cm="1">
        <f t="array" ref="K118">$E118*IFERROR(IF($D118&lt;=K$5,INDEX($E$99:$E$112,MATCH(K$5,$H$5:$CA$5,0)-MATCH($D118,$D$115:$D$186,0)+1,0),0),$E$112)</f>
        <v>0</v>
      </c>
      <c r="L118" s="134" cm="1">
        <f t="array" ref="L118">$E118*IFERROR(IF($D118&lt;=L$5,INDEX($E$99:$E$112,MATCH(L$5,$H$5:$CA$5,0)-MATCH($D118,$D$115:$D$186,0)+1,0),0),$E$112)</f>
        <v>0</v>
      </c>
      <c r="M118" s="134" cm="1">
        <f t="array" ref="M118">$E118*IFERROR(IF($D118&lt;=M$5,INDEX($E$99:$E$112,MATCH(M$5,$H$5:$CA$5,0)-MATCH($D118,$D$115:$D$186,0)+1,0),0),$E$112)</f>
        <v>0</v>
      </c>
      <c r="N118" s="134" cm="1">
        <f t="array" ref="N118">$E118*IFERROR(IF($D118&lt;=N$5,INDEX($E$99:$E$112,MATCH(N$5,$H$5:$CA$5,0)-MATCH($D118,$D$115:$D$186,0)+1,0),0),$E$112)</f>
        <v>0</v>
      </c>
      <c r="O118" s="134" cm="1">
        <f t="array" ref="O118">$E118*IFERROR(IF($D118&lt;=O$5,INDEX($E$99:$E$112,MATCH(O$5,$H$5:$CA$5,0)-MATCH($D118,$D$115:$D$186,0)+1,0),0),$E$112)</f>
        <v>0</v>
      </c>
      <c r="P118" s="134" cm="1">
        <f t="array" ref="P118">$E118*IFERROR(IF($D118&lt;=P$5,INDEX($E$99:$E$112,MATCH(P$5,$H$5:$CA$5,0)-MATCH($D118,$D$115:$D$186,0)+1,0),0),$E$112)</f>
        <v>0</v>
      </c>
      <c r="Q118" s="134" cm="1">
        <f t="array" ref="Q118">$E118*IFERROR(IF($D118&lt;=Q$5,INDEX($E$99:$E$112,MATCH(Q$5,$H$5:$CA$5,0)-MATCH($D118,$D$115:$D$186,0)+1,0),0),$E$112)</f>
        <v>0</v>
      </c>
      <c r="R118" s="134" cm="1">
        <f t="array" ref="R118">$E118*IFERROR(IF($D118&lt;=R$5,INDEX($E$99:$E$112,MATCH(R$5,$H$5:$CA$5,0)-MATCH($D118,$D$115:$D$186,0)+1,0),0),$E$112)</f>
        <v>0</v>
      </c>
      <c r="S118" s="134" cm="1">
        <f t="array" ref="S118">$E118*IFERROR(IF($D118&lt;=S$5,INDEX($E$99:$E$112,MATCH(S$5,$H$5:$CA$5,0)-MATCH($D118,$D$115:$D$186,0)+1,0),0),$E$112)</f>
        <v>0</v>
      </c>
      <c r="T118" s="134" cm="1">
        <f t="array" ref="T118">$E118*IFERROR(IF($D118&lt;=T$5,INDEX($E$99:$E$112,MATCH(T$5,$H$5:$CA$5,0)-MATCH($D118,$D$115:$D$186,0)+1,0),0),$E$112)</f>
        <v>0</v>
      </c>
      <c r="U118" s="134" cm="1">
        <f t="array" ref="U118">$E118*IFERROR(IF($D118&lt;=U$5,INDEX($E$99:$E$112,MATCH(U$5,$H$5:$CA$5,0)-MATCH($D118,$D$115:$D$186,0)+1,0),0),$E$112)</f>
        <v>0</v>
      </c>
      <c r="V118" s="134" cm="1">
        <f t="array" ref="V118">$E118*IFERROR(IF($D118&lt;=V$5,INDEX($E$99:$E$112,MATCH(V$5,$H$5:$CA$5,0)-MATCH($D118,$D$115:$D$186,0)+1,0),0),$E$112)</f>
        <v>0</v>
      </c>
      <c r="W118" s="134" cm="1">
        <f t="array" ref="W118">$E118*IFERROR(IF($D118&lt;=W$5,INDEX($E$99:$E$112,MATCH(W$5,$H$5:$CA$5,0)-MATCH($D118,$D$115:$D$186,0)+1,0),0),$E$112)</f>
        <v>0</v>
      </c>
      <c r="X118" s="134" cm="1">
        <f t="array" ref="X118">$E118*IFERROR(IF($D118&lt;=X$5,INDEX($E$99:$E$112,MATCH(X$5,$H$5:$CA$5,0)-MATCH($D118,$D$115:$D$186,0)+1,0),0),$E$112)</f>
        <v>0</v>
      </c>
      <c r="Y118" s="134" cm="1">
        <f t="array" ref="Y118">$E118*IFERROR(IF($D118&lt;=Y$5,INDEX($E$99:$E$112,MATCH(Y$5,$H$5:$CA$5,0)-MATCH($D118,$D$115:$D$186,0)+1,0),0),$E$112)</f>
        <v>0</v>
      </c>
      <c r="Z118" s="134" cm="1">
        <f t="array" ref="Z118">$E118*IFERROR(IF($D118&lt;=Z$5,INDEX($E$99:$E$112,MATCH(Z$5,$H$5:$CA$5,0)-MATCH($D118,$D$115:$D$186,0)+1,0),0),$E$112)</f>
        <v>0</v>
      </c>
      <c r="AA118" s="134" cm="1">
        <f t="array" ref="AA118">$E118*IFERROR(IF($D118&lt;=AA$5,INDEX($E$99:$E$112,MATCH(AA$5,$H$5:$CA$5,0)-MATCH($D118,$D$115:$D$186,0)+1,0),0),$E$112)</f>
        <v>0</v>
      </c>
      <c r="AB118" s="134" cm="1">
        <f t="array" ref="AB118">$E118*IFERROR(IF($D118&lt;=AB$5,INDEX($E$99:$E$112,MATCH(AB$5,$H$5:$CA$5,0)-MATCH($D118,$D$115:$D$186,0)+1,0),0),$E$112)</f>
        <v>0</v>
      </c>
      <c r="AC118" s="134" cm="1">
        <f t="array" ref="AC118">$E118*IFERROR(IF($D118&lt;=AC$5,INDEX($E$99:$E$112,MATCH(AC$5,$H$5:$CA$5,0)-MATCH($D118,$D$115:$D$186,0)+1,0),0),$E$112)</f>
        <v>0</v>
      </c>
      <c r="AD118" s="134" cm="1">
        <f t="array" ref="AD118">$E118*IFERROR(IF($D118&lt;=AD$5,INDEX($E$99:$E$112,MATCH(AD$5,$H$5:$CA$5,0)-MATCH($D118,$D$115:$D$186,0)+1,0),0),$E$112)</f>
        <v>0</v>
      </c>
      <c r="AE118" s="134" cm="1">
        <f t="array" ref="AE118">$E118*IFERROR(IF($D118&lt;=AE$5,INDEX($E$99:$E$112,MATCH(AE$5,$H$5:$CA$5,0)-MATCH($D118,$D$115:$D$186,0)+1,0),0),$E$112)</f>
        <v>0</v>
      </c>
      <c r="AF118" s="134" cm="1">
        <f t="array" ref="AF118">$E118*IFERROR(IF($D118&lt;=AF$5,INDEX($E$99:$E$112,MATCH(AF$5,$H$5:$CA$5,0)-MATCH($D118,$D$115:$D$186,0)+1,0),0),$E$112)</f>
        <v>0</v>
      </c>
      <c r="AG118" s="134" cm="1">
        <f t="array" ref="AG118">$E118*IFERROR(IF($D118&lt;=AG$5,INDEX($E$99:$E$112,MATCH(AG$5,$H$5:$CA$5,0)-MATCH($D118,$D$115:$D$186,0)+1,0),0),$E$112)</f>
        <v>0</v>
      </c>
      <c r="AH118" s="134" cm="1">
        <f t="array" ref="AH118">$E118*IFERROR(IF($D118&lt;=AH$5,INDEX($E$99:$E$112,MATCH(AH$5,$H$5:$CA$5,0)-MATCH($D118,$D$115:$D$186,0)+1,0),0),$E$112)</f>
        <v>0</v>
      </c>
      <c r="AI118" s="134" cm="1">
        <f t="array" ref="AI118">$E118*IFERROR(IF($D118&lt;=AI$5,INDEX($E$99:$E$112,MATCH(AI$5,$H$5:$CA$5,0)-MATCH($D118,$D$115:$D$186,0)+1,0),0),$E$112)</f>
        <v>0</v>
      </c>
      <c r="AJ118" s="134" cm="1">
        <f t="array" ref="AJ118">$E118*IFERROR(IF($D118&lt;=AJ$5,INDEX($E$99:$E$112,MATCH(AJ$5,$H$5:$CA$5,0)-MATCH($D118,$D$115:$D$186,0)+1,0),0),$E$112)</f>
        <v>0</v>
      </c>
      <c r="AK118" s="134" cm="1">
        <f t="array" ref="AK118">$E118*IFERROR(IF($D118&lt;=AK$5,INDEX($E$99:$E$112,MATCH(AK$5,$H$5:$CA$5,0)-MATCH($D118,$D$115:$D$186,0)+1,0),0),$E$112)</f>
        <v>0</v>
      </c>
      <c r="AL118" s="134" cm="1">
        <f t="array" ref="AL118">$E118*IFERROR(IF($D118&lt;=AL$5,INDEX($E$99:$E$112,MATCH(AL$5,$H$5:$CA$5,0)-MATCH($D118,$D$115:$D$186,0)+1,0),0),$E$112)</f>
        <v>0</v>
      </c>
      <c r="AM118" s="134" cm="1">
        <f t="array" ref="AM118">$E118*IFERROR(IF($D118&lt;=AM$5,INDEX($E$99:$E$112,MATCH(AM$5,$H$5:$CA$5,0)-MATCH($D118,$D$115:$D$186,0)+1,0),0),$E$112)</f>
        <v>0</v>
      </c>
      <c r="AN118" s="134" cm="1">
        <f t="array" ref="AN118">$E118*IFERROR(IF($D118&lt;=AN$5,INDEX($E$99:$E$112,MATCH(AN$5,$H$5:$CA$5,0)-MATCH($D118,$D$115:$D$186,0)+1,0),0),$E$112)</f>
        <v>0</v>
      </c>
      <c r="AO118" s="134" cm="1">
        <f t="array" ref="AO118">$E118*IFERROR(IF($D118&lt;=AO$5,INDEX($E$99:$E$112,MATCH(AO$5,$H$5:$CA$5,0)-MATCH($D118,$D$115:$D$186,0)+1,0),0),$E$112)</f>
        <v>0</v>
      </c>
      <c r="AP118" s="134" cm="1">
        <f t="array" ref="AP118">$E118*IFERROR(IF($D118&lt;=AP$5,INDEX($E$99:$E$112,MATCH(AP$5,$H$5:$CA$5,0)-MATCH($D118,$D$115:$D$186,0)+1,0),0),$E$112)</f>
        <v>0</v>
      </c>
      <c r="AQ118" s="134" cm="1">
        <f t="array" ref="AQ118">$E118*IFERROR(IF($D118&lt;=AQ$5,INDEX($E$99:$E$112,MATCH(AQ$5,$H$5:$CA$5,0)-MATCH($D118,$D$115:$D$186,0)+1,0),0),$E$112)</f>
        <v>0</v>
      </c>
      <c r="AR118" s="134" cm="1">
        <f t="array" ref="AR118">$E118*IFERROR(IF($D118&lt;=AR$5,INDEX($E$99:$E$112,MATCH(AR$5,$H$5:$CA$5,0)-MATCH($D118,$D$115:$D$186,0)+1,0),0),$E$112)</f>
        <v>0</v>
      </c>
      <c r="AS118" s="134" cm="1">
        <f t="array" ref="AS118">$E118*IFERROR(IF($D118&lt;=AS$5,INDEX($E$99:$E$112,MATCH(AS$5,$H$5:$CA$5,0)-MATCH($D118,$D$115:$D$186,0)+1,0),0),$E$112)</f>
        <v>0</v>
      </c>
      <c r="AT118" s="134" cm="1">
        <f t="array" ref="AT118">$E118*IFERROR(IF($D118&lt;=AT$5,INDEX($E$99:$E$112,MATCH(AT$5,$H$5:$CA$5,0)-MATCH($D118,$D$115:$D$186,0)+1,0),0),$E$112)</f>
        <v>0</v>
      </c>
      <c r="AU118" s="134" cm="1">
        <f t="array" ref="AU118">$E118*IFERROR(IF($D118&lt;=AU$5,INDEX($E$99:$E$112,MATCH(AU$5,$H$5:$CA$5,0)-MATCH($D118,$D$115:$D$186,0)+1,0),0),$E$112)</f>
        <v>0</v>
      </c>
      <c r="AV118" s="134" cm="1">
        <f t="array" ref="AV118">$E118*IFERROR(IF($D118&lt;=AV$5,INDEX($E$99:$E$112,MATCH(AV$5,$H$5:$CA$5,0)-MATCH($D118,$D$115:$D$186,0)+1,0),0),$E$112)</f>
        <v>0</v>
      </c>
      <c r="AW118" s="134" cm="1">
        <f t="array" ref="AW118">$E118*IFERROR(IF($D118&lt;=AW$5,INDEX($E$99:$E$112,MATCH(AW$5,$H$5:$CA$5,0)-MATCH($D118,$D$115:$D$186,0)+1,0),0),$E$112)</f>
        <v>0</v>
      </c>
      <c r="AX118" s="134" cm="1">
        <f t="array" ref="AX118">$E118*IFERROR(IF($D118&lt;=AX$5,INDEX($E$99:$E$112,MATCH(AX$5,$H$5:$CA$5,0)-MATCH($D118,$D$115:$D$186,0)+1,0),0),$E$112)</f>
        <v>0</v>
      </c>
      <c r="AY118" s="134" cm="1">
        <f t="array" ref="AY118">$E118*IFERROR(IF($D118&lt;=AY$5,INDEX($E$99:$E$112,MATCH(AY$5,$H$5:$CA$5,0)-MATCH($D118,$D$115:$D$186,0)+1,0),0),$E$112)</f>
        <v>0</v>
      </c>
      <c r="AZ118" s="134" cm="1">
        <f t="array" ref="AZ118">$E118*IFERROR(IF($D118&lt;=AZ$5,INDEX($E$99:$E$112,MATCH(AZ$5,$H$5:$CA$5,0)-MATCH($D118,$D$115:$D$186,0)+1,0),0),$E$112)</f>
        <v>0</v>
      </c>
      <c r="BA118" s="134" cm="1">
        <f t="array" ref="BA118">$E118*IFERROR(IF($D118&lt;=BA$5,INDEX($E$99:$E$112,MATCH(BA$5,$H$5:$CA$5,0)-MATCH($D118,$D$115:$D$186,0)+1,0),0),$E$112)</f>
        <v>0</v>
      </c>
      <c r="BB118" s="134" cm="1">
        <f t="array" ref="BB118">$E118*IFERROR(IF($D118&lt;=BB$5,INDEX($E$99:$E$112,MATCH(BB$5,$H$5:$CA$5,0)-MATCH($D118,$D$115:$D$186,0)+1,0),0),$E$112)</f>
        <v>0</v>
      </c>
      <c r="BC118" s="134" cm="1">
        <f t="array" ref="BC118">$E118*IFERROR(IF($D118&lt;=BC$5,INDEX($E$99:$E$112,MATCH(BC$5,$H$5:$CA$5,0)-MATCH($D118,$D$115:$D$186,0)+1,0),0),$E$112)</f>
        <v>0</v>
      </c>
      <c r="BD118" s="134" cm="1">
        <f t="array" ref="BD118">$E118*IFERROR(IF($D118&lt;=BD$5,INDEX($E$99:$E$112,MATCH(BD$5,$H$5:$CA$5,0)-MATCH($D118,$D$115:$D$186,0)+1,0),0),$E$112)</f>
        <v>0</v>
      </c>
      <c r="BE118" s="134" cm="1">
        <f t="array" ref="BE118">$E118*IFERROR(IF($D118&lt;=BE$5,INDEX($E$99:$E$112,MATCH(BE$5,$H$5:$CA$5,0)-MATCH($D118,$D$115:$D$186,0)+1,0),0),$E$112)</f>
        <v>0</v>
      </c>
      <c r="BF118" s="134" cm="1">
        <f t="array" ref="BF118">$E118*IFERROR(IF($D118&lt;=BF$5,INDEX($E$99:$E$112,MATCH(BF$5,$H$5:$CA$5,0)-MATCH($D118,$D$115:$D$186,0)+1,0),0),$E$112)</f>
        <v>0</v>
      </c>
      <c r="BG118" s="134" cm="1">
        <f t="array" ref="BG118">$E118*IFERROR(IF($D118&lt;=BG$5,INDEX($E$99:$E$112,MATCH(BG$5,$H$5:$CA$5,0)-MATCH($D118,$D$115:$D$186,0)+1,0),0),$E$112)</f>
        <v>0</v>
      </c>
      <c r="BH118" s="134" cm="1">
        <f t="array" ref="BH118">$E118*IFERROR(IF($D118&lt;=BH$5,INDEX($E$99:$E$112,MATCH(BH$5,$H$5:$CA$5,0)-MATCH($D118,$D$115:$D$186,0)+1,0),0),$E$112)</f>
        <v>0</v>
      </c>
      <c r="BI118" s="134" cm="1">
        <f t="array" ref="BI118">$E118*IFERROR(IF($D118&lt;=BI$5,INDEX($E$99:$E$112,MATCH(BI$5,$H$5:$CA$5,0)-MATCH($D118,$D$115:$D$186,0)+1,0),0),$E$112)</f>
        <v>0</v>
      </c>
      <c r="BJ118" s="134" cm="1">
        <f t="array" ref="BJ118">$E118*IFERROR(IF($D118&lt;=BJ$5,INDEX($E$99:$E$112,MATCH(BJ$5,$H$5:$CA$5,0)-MATCH($D118,$D$115:$D$186,0)+1,0),0),$E$112)</f>
        <v>0</v>
      </c>
      <c r="BK118" s="134" cm="1">
        <f t="array" ref="BK118">$E118*IFERROR(IF($D118&lt;=BK$5,INDEX($E$99:$E$112,MATCH(BK$5,$H$5:$CA$5,0)-MATCH($D118,$D$115:$D$186,0)+1,0),0),$E$112)</f>
        <v>0</v>
      </c>
      <c r="BL118" s="134" cm="1">
        <f t="array" ref="BL118">$E118*IFERROR(IF($D118&lt;=BL$5,INDEX($E$99:$E$112,MATCH(BL$5,$H$5:$CA$5,0)-MATCH($D118,$D$115:$D$186,0)+1,0),0),$E$112)</f>
        <v>0</v>
      </c>
      <c r="BM118" s="134" cm="1">
        <f t="array" ref="BM118">$E118*IFERROR(IF($D118&lt;=BM$5,INDEX($E$99:$E$112,MATCH(BM$5,$H$5:$CA$5,0)-MATCH($D118,$D$115:$D$186,0)+1,0),0),$E$112)</f>
        <v>0</v>
      </c>
      <c r="BN118" s="134" cm="1">
        <f t="array" ref="BN118">$E118*IFERROR(IF($D118&lt;=BN$5,INDEX($E$99:$E$112,MATCH(BN$5,$H$5:$CA$5,0)-MATCH($D118,$D$115:$D$186,0)+1,0),0),$E$112)</f>
        <v>0</v>
      </c>
      <c r="BO118" s="134" cm="1">
        <f t="array" ref="BO118">$E118*IFERROR(IF($D118&lt;=BO$5,INDEX($E$99:$E$112,MATCH(BO$5,$H$5:$CA$5,0)-MATCH($D118,$D$115:$D$186,0)+1,0),0),$E$112)</f>
        <v>0</v>
      </c>
      <c r="BP118" s="134" cm="1">
        <f t="array" ref="BP118">$E118*IFERROR(IF($D118&lt;=BP$5,INDEX($E$99:$E$112,MATCH(BP$5,$H$5:$CA$5,0)-MATCH($D118,$D$115:$D$186,0)+1,0),0),$E$112)</f>
        <v>0</v>
      </c>
      <c r="BQ118" s="134" cm="1">
        <f t="array" ref="BQ118">$E118*IFERROR(IF($D118&lt;=BQ$5,INDEX($E$99:$E$112,MATCH(BQ$5,$H$5:$CA$5,0)-MATCH($D118,$D$115:$D$186,0)+1,0),0),$E$112)</f>
        <v>0</v>
      </c>
      <c r="BR118" s="134" cm="1">
        <f t="array" ref="BR118">$E118*IFERROR(IF($D118&lt;=BR$5,INDEX($E$99:$E$112,MATCH(BR$5,$H$5:$CA$5,0)-MATCH($D118,$D$115:$D$186,0)+1,0),0),$E$112)</f>
        <v>0</v>
      </c>
      <c r="BS118" s="134" cm="1">
        <f t="array" ref="BS118">$E118*IFERROR(IF($D118&lt;=BS$5,INDEX($E$99:$E$112,MATCH(BS$5,$H$5:$CA$5,0)-MATCH($D118,$D$115:$D$186,0)+1,0),0),$E$112)</f>
        <v>0</v>
      </c>
      <c r="BT118" s="134" cm="1">
        <f t="array" ref="BT118">$E118*IFERROR(IF($D118&lt;=BT$5,INDEX($E$99:$E$112,MATCH(BT$5,$H$5:$CA$5,0)-MATCH($D118,$D$115:$D$186,0)+1,0),0),$E$112)</f>
        <v>0</v>
      </c>
      <c r="BU118" s="134" cm="1">
        <f t="array" ref="BU118">$E118*IFERROR(IF($D118&lt;=BU$5,INDEX($E$99:$E$112,MATCH(BU$5,$H$5:$CA$5,0)-MATCH($D118,$D$115:$D$186,0)+1,0),0),$E$112)</f>
        <v>0</v>
      </c>
      <c r="BV118" s="134" cm="1">
        <f t="array" ref="BV118">$E118*IFERROR(IF($D118&lt;=BV$5,INDEX($E$99:$E$112,MATCH(BV$5,$H$5:$CA$5,0)-MATCH($D118,$D$115:$D$186,0)+1,0),0),$E$112)</f>
        <v>0</v>
      </c>
      <c r="BW118" s="134" cm="1">
        <f t="array" ref="BW118">$E118*IFERROR(IF($D118&lt;=BW$5,INDEX($E$99:$E$112,MATCH(BW$5,$H$5:$CA$5,0)-MATCH($D118,$D$115:$D$186,0)+1,0),0),$E$112)</f>
        <v>0</v>
      </c>
      <c r="BX118" s="134" cm="1">
        <f t="array" ref="BX118">$E118*IFERROR(IF($D118&lt;=BX$5,INDEX($E$99:$E$112,MATCH(BX$5,$H$5:$CA$5,0)-MATCH($D118,$D$115:$D$186,0)+1,0),0),$E$112)</f>
        <v>0</v>
      </c>
      <c r="BY118" s="134" cm="1">
        <f t="array" ref="BY118">$E118*IFERROR(IF($D118&lt;=BY$5,INDEX($E$99:$E$112,MATCH(BY$5,$H$5:$CA$5,0)-MATCH($D118,$D$115:$D$186,0)+1,0),0),$E$112)</f>
        <v>0</v>
      </c>
      <c r="BZ118" s="134" cm="1">
        <f t="array" ref="BZ118">$E118*IFERROR(IF($D118&lt;=BZ$5,INDEX($E$99:$E$112,MATCH(BZ$5,$H$5:$CA$5,0)-MATCH($D118,$D$115:$D$186,0)+1,0),0),$E$112)</f>
        <v>0</v>
      </c>
      <c r="CA118" s="134" cm="1">
        <f t="array" ref="CA118">$E118*IFERROR(IF($D118&lt;=CA$5,INDEX($E$99:$E$112,MATCH(CA$5,$H$5:$CA$5,0)-MATCH($D118,$D$115:$D$186,0)+1,0),0),$E$112)</f>
        <v>0</v>
      </c>
    </row>
    <row r="119" spans="3:79" hidden="1" outlineLevel="3">
      <c r="D119" s="24">
        <f t="shared" si="109"/>
        <v>46173</v>
      </c>
      <c r="E119" s="131" cm="1">
        <f t="array" ref="E119">INDEX($H$41:$CA$41,0,MATCH($D119,$H$5:$CA$5,0))</f>
        <v>0</v>
      </c>
      <c r="H119" s="134" cm="1">
        <f t="array" ref="H119">$E119*IFERROR(IF($D119&lt;=H$5,INDEX($E$99:$E$112,MATCH(H$5,$H$5:$CA$5,0)-MATCH($D119,$D$115:$D$186,0)+1,0),0),$E$112)</f>
        <v>0</v>
      </c>
      <c r="I119" s="134" cm="1">
        <f t="array" ref="I119">$E119*IFERROR(IF($D119&lt;=I$5,INDEX($E$99:$E$112,MATCH(I$5,$H$5:$CA$5,0)-MATCH($D119,$D$115:$D$186,0)+1,0),0),$E$112)</f>
        <v>0</v>
      </c>
      <c r="J119" s="134" cm="1">
        <f t="array" ref="J119">$E119*IFERROR(IF($D119&lt;=J$5,INDEX($E$99:$E$112,MATCH(J$5,$H$5:$CA$5,0)-MATCH($D119,$D$115:$D$186,0)+1,0),0),$E$112)</f>
        <v>0</v>
      </c>
      <c r="K119" s="134" cm="1">
        <f t="array" ref="K119">$E119*IFERROR(IF($D119&lt;=K$5,INDEX($E$99:$E$112,MATCH(K$5,$H$5:$CA$5,0)-MATCH($D119,$D$115:$D$186,0)+1,0),0),$E$112)</f>
        <v>0</v>
      </c>
      <c r="L119" s="134" cm="1">
        <f t="array" ref="L119">$E119*IFERROR(IF($D119&lt;=L$5,INDEX($E$99:$E$112,MATCH(L$5,$H$5:$CA$5,0)-MATCH($D119,$D$115:$D$186,0)+1,0),0),$E$112)</f>
        <v>0</v>
      </c>
      <c r="M119" s="134" cm="1">
        <f t="array" ref="M119">$E119*IFERROR(IF($D119&lt;=M$5,INDEX($E$99:$E$112,MATCH(M$5,$H$5:$CA$5,0)-MATCH($D119,$D$115:$D$186,0)+1,0),0),$E$112)</f>
        <v>0</v>
      </c>
      <c r="N119" s="134" cm="1">
        <f t="array" ref="N119">$E119*IFERROR(IF($D119&lt;=N$5,INDEX($E$99:$E$112,MATCH(N$5,$H$5:$CA$5,0)-MATCH($D119,$D$115:$D$186,0)+1,0),0),$E$112)</f>
        <v>0</v>
      </c>
      <c r="O119" s="134" cm="1">
        <f t="array" ref="O119">$E119*IFERROR(IF($D119&lt;=O$5,INDEX($E$99:$E$112,MATCH(O$5,$H$5:$CA$5,0)-MATCH($D119,$D$115:$D$186,0)+1,0),0),$E$112)</f>
        <v>0</v>
      </c>
      <c r="P119" s="134" cm="1">
        <f t="array" ref="P119">$E119*IFERROR(IF($D119&lt;=P$5,INDEX($E$99:$E$112,MATCH(P$5,$H$5:$CA$5,0)-MATCH($D119,$D$115:$D$186,0)+1,0),0),$E$112)</f>
        <v>0</v>
      </c>
      <c r="Q119" s="134" cm="1">
        <f t="array" ref="Q119">$E119*IFERROR(IF($D119&lt;=Q$5,INDEX($E$99:$E$112,MATCH(Q$5,$H$5:$CA$5,0)-MATCH($D119,$D$115:$D$186,0)+1,0),0),$E$112)</f>
        <v>0</v>
      </c>
      <c r="R119" s="134" cm="1">
        <f t="array" ref="R119">$E119*IFERROR(IF($D119&lt;=R$5,INDEX($E$99:$E$112,MATCH(R$5,$H$5:$CA$5,0)-MATCH($D119,$D$115:$D$186,0)+1,0),0),$E$112)</f>
        <v>0</v>
      </c>
      <c r="S119" s="134" cm="1">
        <f t="array" ref="S119">$E119*IFERROR(IF($D119&lt;=S$5,INDEX($E$99:$E$112,MATCH(S$5,$H$5:$CA$5,0)-MATCH($D119,$D$115:$D$186,0)+1,0),0),$E$112)</f>
        <v>0</v>
      </c>
      <c r="T119" s="134" cm="1">
        <f t="array" ref="T119">$E119*IFERROR(IF($D119&lt;=T$5,INDEX($E$99:$E$112,MATCH(T$5,$H$5:$CA$5,0)-MATCH($D119,$D$115:$D$186,0)+1,0),0),$E$112)</f>
        <v>0</v>
      </c>
      <c r="U119" s="134" cm="1">
        <f t="array" ref="U119">$E119*IFERROR(IF($D119&lt;=U$5,INDEX($E$99:$E$112,MATCH(U$5,$H$5:$CA$5,0)-MATCH($D119,$D$115:$D$186,0)+1,0),0),$E$112)</f>
        <v>0</v>
      </c>
      <c r="V119" s="134" cm="1">
        <f t="array" ref="V119">$E119*IFERROR(IF($D119&lt;=V$5,INDEX($E$99:$E$112,MATCH(V$5,$H$5:$CA$5,0)-MATCH($D119,$D$115:$D$186,0)+1,0),0),$E$112)</f>
        <v>0</v>
      </c>
      <c r="W119" s="134" cm="1">
        <f t="array" ref="W119">$E119*IFERROR(IF($D119&lt;=W$5,INDEX($E$99:$E$112,MATCH(W$5,$H$5:$CA$5,0)-MATCH($D119,$D$115:$D$186,0)+1,0),0),$E$112)</f>
        <v>0</v>
      </c>
      <c r="X119" s="134" cm="1">
        <f t="array" ref="X119">$E119*IFERROR(IF($D119&lt;=X$5,INDEX($E$99:$E$112,MATCH(X$5,$H$5:$CA$5,0)-MATCH($D119,$D$115:$D$186,0)+1,0),0),$E$112)</f>
        <v>0</v>
      </c>
      <c r="Y119" s="134" cm="1">
        <f t="array" ref="Y119">$E119*IFERROR(IF($D119&lt;=Y$5,INDEX($E$99:$E$112,MATCH(Y$5,$H$5:$CA$5,0)-MATCH($D119,$D$115:$D$186,0)+1,0),0),$E$112)</f>
        <v>0</v>
      </c>
      <c r="Z119" s="134" cm="1">
        <f t="array" ref="Z119">$E119*IFERROR(IF($D119&lt;=Z$5,INDEX($E$99:$E$112,MATCH(Z$5,$H$5:$CA$5,0)-MATCH($D119,$D$115:$D$186,0)+1,0),0),$E$112)</f>
        <v>0</v>
      </c>
      <c r="AA119" s="134" cm="1">
        <f t="array" ref="AA119">$E119*IFERROR(IF($D119&lt;=AA$5,INDEX($E$99:$E$112,MATCH(AA$5,$H$5:$CA$5,0)-MATCH($D119,$D$115:$D$186,0)+1,0),0),$E$112)</f>
        <v>0</v>
      </c>
      <c r="AB119" s="134" cm="1">
        <f t="array" ref="AB119">$E119*IFERROR(IF($D119&lt;=AB$5,INDEX($E$99:$E$112,MATCH(AB$5,$H$5:$CA$5,0)-MATCH($D119,$D$115:$D$186,0)+1,0),0),$E$112)</f>
        <v>0</v>
      </c>
      <c r="AC119" s="134" cm="1">
        <f t="array" ref="AC119">$E119*IFERROR(IF($D119&lt;=AC$5,INDEX($E$99:$E$112,MATCH(AC$5,$H$5:$CA$5,0)-MATCH($D119,$D$115:$D$186,0)+1,0),0),$E$112)</f>
        <v>0</v>
      </c>
      <c r="AD119" s="134" cm="1">
        <f t="array" ref="AD119">$E119*IFERROR(IF($D119&lt;=AD$5,INDEX($E$99:$E$112,MATCH(AD$5,$H$5:$CA$5,0)-MATCH($D119,$D$115:$D$186,0)+1,0),0),$E$112)</f>
        <v>0</v>
      </c>
      <c r="AE119" s="134" cm="1">
        <f t="array" ref="AE119">$E119*IFERROR(IF($D119&lt;=AE$5,INDEX($E$99:$E$112,MATCH(AE$5,$H$5:$CA$5,0)-MATCH($D119,$D$115:$D$186,0)+1,0),0),$E$112)</f>
        <v>0</v>
      </c>
      <c r="AF119" s="134" cm="1">
        <f t="array" ref="AF119">$E119*IFERROR(IF($D119&lt;=AF$5,INDEX($E$99:$E$112,MATCH(AF$5,$H$5:$CA$5,0)-MATCH($D119,$D$115:$D$186,0)+1,0),0),$E$112)</f>
        <v>0</v>
      </c>
      <c r="AG119" s="134" cm="1">
        <f t="array" ref="AG119">$E119*IFERROR(IF($D119&lt;=AG$5,INDEX($E$99:$E$112,MATCH(AG$5,$H$5:$CA$5,0)-MATCH($D119,$D$115:$D$186,0)+1,0),0),$E$112)</f>
        <v>0</v>
      </c>
      <c r="AH119" s="134" cm="1">
        <f t="array" ref="AH119">$E119*IFERROR(IF($D119&lt;=AH$5,INDEX($E$99:$E$112,MATCH(AH$5,$H$5:$CA$5,0)-MATCH($D119,$D$115:$D$186,0)+1,0),0),$E$112)</f>
        <v>0</v>
      </c>
      <c r="AI119" s="134" cm="1">
        <f t="array" ref="AI119">$E119*IFERROR(IF($D119&lt;=AI$5,INDEX($E$99:$E$112,MATCH(AI$5,$H$5:$CA$5,0)-MATCH($D119,$D$115:$D$186,0)+1,0),0),$E$112)</f>
        <v>0</v>
      </c>
      <c r="AJ119" s="134" cm="1">
        <f t="array" ref="AJ119">$E119*IFERROR(IF($D119&lt;=AJ$5,INDEX($E$99:$E$112,MATCH(AJ$5,$H$5:$CA$5,0)-MATCH($D119,$D$115:$D$186,0)+1,0),0),$E$112)</f>
        <v>0</v>
      </c>
      <c r="AK119" s="134" cm="1">
        <f t="array" ref="AK119">$E119*IFERROR(IF($D119&lt;=AK$5,INDEX($E$99:$E$112,MATCH(AK$5,$H$5:$CA$5,0)-MATCH($D119,$D$115:$D$186,0)+1,0),0),$E$112)</f>
        <v>0</v>
      </c>
      <c r="AL119" s="134" cm="1">
        <f t="array" ref="AL119">$E119*IFERROR(IF($D119&lt;=AL$5,INDEX($E$99:$E$112,MATCH(AL$5,$H$5:$CA$5,0)-MATCH($D119,$D$115:$D$186,0)+1,0),0),$E$112)</f>
        <v>0</v>
      </c>
      <c r="AM119" s="134" cm="1">
        <f t="array" ref="AM119">$E119*IFERROR(IF($D119&lt;=AM$5,INDEX($E$99:$E$112,MATCH(AM$5,$H$5:$CA$5,0)-MATCH($D119,$D$115:$D$186,0)+1,0),0),$E$112)</f>
        <v>0</v>
      </c>
      <c r="AN119" s="134" cm="1">
        <f t="array" ref="AN119">$E119*IFERROR(IF($D119&lt;=AN$5,INDEX($E$99:$E$112,MATCH(AN$5,$H$5:$CA$5,0)-MATCH($D119,$D$115:$D$186,0)+1,0),0),$E$112)</f>
        <v>0</v>
      </c>
      <c r="AO119" s="134" cm="1">
        <f t="array" ref="AO119">$E119*IFERROR(IF($D119&lt;=AO$5,INDEX($E$99:$E$112,MATCH(AO$5,$H$5:$CA$5,0)-MATCH($D119,$D$115:$D$186,0)+1,0),0),$E$112)</f>
        <v>0</v>
      </c>
      <c r="AP119" s="134" cm="1">
        <f t="array" ref="AP119">$E119*IFERROR(IF($D119&lt;=AP$5,INDEX($E$99:$E$112,MATCH(AP$5,$H$5:$CA$5,0)-MATCH($D119,$D$115:$D$186,0)+1,0),0),$E$112)</f>
        <v>0</v>
      </c>
      <c r="AQ119" s="134" cm="1">
        <f t="array" ref="AQ119">$E119*IFERROR(IF($D119&lt;=AQ$5,INDEX($E$99:$E$112,MATCH(AQ$5,$H$5:$CA$5,0)-MATCH($D119,$D$115:$D$186,0)+1,0),0),$E$112)</f>
        <v>0</v>
      </c>
      <c r="AR119" s="134" cm="1">
        <f t="array" ref="AR119">$E119*IFERROR(IF($D119&lt;=AR$5,INDEX($E$99:$E$112,MATCH(AR$5,$H$5:$CA$5,0)-MATCH($D119,$D$115:$D$186,0)+1,0),0),$E$112)</f>
        <v>0</v>
      </c>
      <c r="AS119" s="134" cm="1">
        <f t="array" ref="AS119">$E119*IFERROR(IF($D119&lt;=AS$5,INDEX($E$99:$E$112,MATCH(AS$5,$H$5:$CA$5,0)-MATCH($D119,$D$115:$D$186,0)+1,0),0),$E$112)</f>
        <v>0</v>
      </c>
      <c r="AT119" s="134" cm="1">
        <f t="array" ref="AT119">$E119*IFERROR(IF($D119&lt;=AT$5,INDEX($E$99:$E$112,MATCH(AT$5,$H$5:$CA$5,0)-MATCH($D119,$D$115:$D$186,0)+1,0),0),$E$112)</f>
        <v>0</v>
      </c>
      <c r="AU119" s="134" cm="1">
        <f t="array" ref="AU119">$E119*IFERROR(IF($D119&lt;=AU$5,INDEX($E$99:$E$112,MATCH(AU$5,$H$5:$CA$5,0)-MATCH($D119,$D$115:$D$186,0)+1,0),0),$E$112)</f>
        <v>0</v>
      </c>
      <c r="AV119" s="134" cm="1">
        <f t="array" ref="AV119">$E119*IFERROR(IF($D119&lt;=AV$5,INDEX($E$99:$E$112,MATCH(AV$5,$H$5:$CA$5,0)-MATCH($D119,$D$115:$D$186,0)+1,0),0),$E$112)</f>
        <v>0</v>
      </c>
      <c r="AW119" s="134" cm="1">
        <f t="array" ref="AW119">$E119*IFERROR(IF($D119&lt;=AW$5,INDEX($E$99:$E$112,MATCH(AW$5,$H$5:$CA$5,0)-MATCH($D119,$D$115:$D$186,0)+1,0),0),$E$112)</f>
        <v>0</v>
      </c>
      <c r="AX119" s="134" cm="1">
        <f t="array" ref="AX119">$E119*IFERROR(IF($D119&lt;=AX$5,INDEX($E$99:$E$112,MATCH(AX$5,$H$5:$CA$5,0)-MATCH($D119,$D$115:$D$186,0)+1,0),0),$E$112)</f>
        <v>0</v>
      </c>
      <c r="AY119" s="134" cm="1">
        <f t="array" ref="AY119">$E119*IFERROR(IF($D119&lt;=AY$5,INDEX($E$99:$E$112,MATCH(AY$5,$H$5:$CA$5,0)-MATCH($D119,$D$115:$D$186,0)+1,0),0),$E$112)</f>
        <v>0</v>
      </c>
      <c r="AZ119" s="134" cm="1">
        <f t="array" ref="AZ119">$E119*IFERROR(IF($D119&lt;=AZ$5,INDEX($E$99:$E$112,MATCH(AZ$5,$H$5:$CA$5,0)-MATCH($D119,$D$115:$D$186,0)+1,0),0),$E$112)</f>
        <v>0</v>
      </c>
      <c r="BA119" s="134" cm="1">
        <f t="array" ref="BA119">$E119*IFERROR(IF($D119&lt;=BA$5,INDEX($E$99:$E$112,MATCH(BA$5,$H$5:$CA$5,0)-MATCH($D119,$D$115:$D$186,0)+1,0),0),$E$112)</f>
        <v>0</v>
      </c>
      <c r="BB119" s="134" cm="1">
        <f t="array" ref="BB119">$E119*IFERROR(IF($D119&lt;=BB$5,INDEX($E$99:$E$112,MATCH(BB$5,$H$5:$CA$5,0)-MATCH($D119,$D$115:$D$186,0)+1,0),0),$E$112)</f>
        <v>0</v>
      </c>
      <c r="BC119" s="134" cm="1">
        <f t="array" ref="BC119">$E119*IFERROR(IF($D119&lt;=BC$5,INDEX($E$99:$E$112,MATCH(BC$5,$H$5:$CA$5,0)-MATCH($D119,$D$115:$D$186,0)+1,0),0),$E$112)</f>
        <v>0</v>
      </c>
      <c r="BD119" s="134" cm="1">
        <f t="array" ref="BD119">$E119*IFERROR(IF($D119&lt;=BD$5,INDEX($E$99:$E$112,MATCH(BD$5,$H$5:$CA$5,0)-MATCH($D119,$D$115:$D$186,0)+1,0),0),$E$112)</f>
        <v>0</v>
      </c>
      <c r="BE119" s="134" cm="1">
        <f t="array" ref="BE119">$E119*IFERROR(IF($D119&lt;=BE$5,INDEX($E$99:$E$112,MATCH(BE$5,$H$5:$CA$5,0)-MATCH($D119,$D$115:$D$186,0)+1,0),0),$E$112)</f>
        <v>0</v>
      </c>
      <c r="BF119" s="134" cm="1">
        <f t="array" ref="BF119">$E119*IFERROR(IF($D119&lt;=BF$5,INDEX($E$99:$E$112,MATCH(BF$5,$H$5:$CA$5,0)-MATCH($D119,$D$115:$D$186,0)+1,0),0),$E$112)</f>
        <v>0</v>
      </c>
      <c r="BG119" s="134" cm="1">
        <f t="array" ref="BG119">$E119*IFERROR(IF($D119&lt;=BG$5,INDEX($E$99:$E$112,MATCH(BG$5,$H$5:$CA$5,0)-MATCH($D119,$D$115:$D$186,0)+1,0),0),$E$112)</f>
        <v>0</v>
      </c>
      <c r="BH119" s="134" cm="1">
        <f t="array" ref="BH119">$E119*IFERROR(IF($D119&lt;=BH$5,INDEX($E$99:$E$112,MATCH(BH$5,$H$5:$CA$5,0)-MATCH($D119,$D$115:$D$186,0)+1,0),0),$E$112)</f>
        <v>0</v>
      </c>
      <c r="BI119" s="134" cm="1">
        <f t="array" ref="BI119">$E119*IFERROR(IF($D119&lt;=BI$5,INDEX($E$99:$E$112,MATCH(BI$5,$H$5:$CA$5,0)-MATCH($D119,$D$115:$D$186,0)+1,0),0),$E$112)</f>
        <v>0</v>
      </c>
      <c r="BJ119" s="134" cm="1">
        <f t="array" ref="BJ119">$E119*IFERROR(IF($D119&lt;=BJ$5,INDEX($E$99:$E$112,MATCH(BJ$5,$H$5:$CA$5,0)-MATCH($D119,$D$115:$D$186,0)+1,0),0),$E$112)</f>
        <v>0</v>
      </c>
      <c r="BK119" s="134" cm="1">
        <f t="array" ref="BK119">$E119*IFERROR(IF($D119&lt;=BK$5,INDEX($E$99:$E$112,MATCH(BK$5,$H$5:$CA$5,0)-MATCH($D119,$D$115:$D$186,0)+1,0),0),$E$112)</f>
        <v>0</v>
      </c>
      <c r="BL119" s="134" cm="1">
        <f t="array" ref="BL119">$E119*IFERROR(IF($D119&lt;=BL$5,INDEX($E$99:$E$112,MATCH(BL$5,$H$5:$CA$5,0)-MATCH($D119,$D$115:$D$186,0)+1,0),0),$E$112)</f>
        <v>0</v>
      </c>
      <c r="BM119" s="134" cm="1">
        <f t="array" ref="BM119">$E119*IFERROR(IF($D119&lt;=BM$5,INDEX($E$99:$E$112,MATCH(BM$5,$H$5:$CA$5,0)-MATCH($D119,$D$115:$D$186,0)+1,0),0),$E$112)</f>
        <v>0</v>
      </c>
      <c r="BN119" s="134" cm="1">
        <f t="array" ref="BN119">$E119*IFERROR(IF($D119&lt;=BN$5,INDEX($E$99:$E$112,MATCH(BN$5,$H$5:$CA$5,0)-MATCH($D119,$D$115:$D$186,0)+1,0),0),$E$112)</f>
        <v>0</v>
      </c>
      <c r="BO119" s="134" cm="1">
        <f t="array" ref="BO119">$E119*IFERROR(IF($D119&lt;=BO$5,INDEX($E$99:$E$112,MATCH(BO$5,$H$5:$CA$5,0)-MATCH($D119,$D$115:$D$186,0)+1,0),0),$E$112)</f>
        <v>0</v>
      </c>
      <c r="BP119" s="134" cm="1">
        <f t="array" ref="BP119">$E119*IFERROR(IF($D119&lt;=BP$5,INDEX($E$99:$E$112,MATCH(BP$5,$H$5:$CA$5,0)-MATCH($D119,$D$115:$D$186,0)+1,0),0),$E$112)</f>
        <v>0</v>
      </c>
      <c r="BQ119" s="134" cm="1">
        <f t="array" ref="BQ119">$E119*IFERROR(IF($D119&lt;=BQ$5,INDEX($E$99:$E$112,MATCH(BQ$5,$H$5:$CA$5,0)-MATCH($D119,$D$115:$D$186,0)+1,0),0),$E$112)</f>
        <v>0</v>
      </c>
      <c r="BR119" s="134" cm="1">
        <f t="array" ref="BR119">$E119*IFERROR(IF($D119&lt;=BR$5,INDEX($E$99:$E$112,MATCH(BR$5,$H$5:$CA$5,0)-MATCH($D119,$D$115:$D$186,0)+1,0),0),$E$112)</f>
        <v>0</v>
      </c>
      <c r="BS119" s="134" cm="1">
        <f t="array" ref="BS119">$E119*IFERROR(IF($D119&lt;=BS$5,INDEX($E$99:$E$112,MATCH(BS$5,$H$5:$CA$5,0)-MATCH($D119,$D$115:$D$186,0)+1,0),0),$E$112)</f>
        <v>0</v>
      </c>
      <c r="BT119" s="134" cm="1">
        <f t="array" ref="BT119">$E119*IFERROR(IF($D119&lt;=BT$5,INDEX($E$99:$E$112,MATCH(BT$5,$H$5:$CA$5,0)-MATCH($D119,$D$115:$D$186,0)+1,0),0),$E$112)</f>
        <v>0</v>
      </c>
      <c r="BU119" s="134" cm="1">
        <f t="array" ref="BU119">$E119*IFERROR(IF($D119&lt;=BU$5,INDEX($E$99:$E$112,MATCH(BU$5,$H$5:$CA$5,0)-MATCH($D119,$D$115:$D$186,0)+1,0),0),$E$112)</f>
        <v>0</v>
      </c>
      <c r="BV119" s="134" cm="1">
        <f t="array" ref="BV119">$E119*IFERROR(IF($D119&lt;=BV$5,INDEX($E$99:$E$112,MATCH(BV$5,$H$5:$CA$5,0)-MATCH($D119,$D$115:$D$186,0)+1,0),0),$E$112)</f>
        <v>0</v>
      </c>
      <c r="BW119" s="134" cm="1">
        <f t="array" ref="BW119">$E119*IFERROR(IF($D119&lt;=BW$5,INDEX($E$99:$E$112,MATCH(BW$5,$H$5:$CA$5,0)-MATCH($D119,$D$115:$D$186,0)+1,0),0),$E$112)</f>
        <v>0</v>
      </c>
      <c r="BX119" s="134" cm="1">
        <f t="array" ref="BX119">$E119*IFERROR(IF($D119&lt;=BX$5,INDEX($E$99:$E$112,MATCH(BX$5,$H$5:$CA$5,0)-MATCH($D119,$D$115:$D$186,0)+1,0),0),$E$112)</f>
        <v>0</v>
      </c>
      <c r="BY119" s="134" cm="1">
        <f t="array" ref="BY119">$E119*IFERROR(IF($D119&lt;=BY$5,INDEX($E$99:$E$112,MATCH(BY$5,$H$5:$CA$5,0)-MATCH($D119,$D$115:$D$186,0)+1,0),0),$E$112)</f>
        <v>0</v>
      </c>
      <c r="BZ119" s="134" cm="1">
        <f t="array" ref="BZ119">$E119*IFERROR(IF($D119&lt;=BZ$5,INDEX($E$99:$E$112,MATCH(BZ$5,$H$5:$CA$5,0)-MATCH($D119,$D$115:$D$186,0)+1,0),0),$E$112)</f>
        <v>0</v>
      </c>
      <c r="CA119" s="134" cm="1">
        <f t="array" ref="CA119">$E119*IFERROR(IF($D119&lt;=CA$5,INDEX($E$99:$E$112,MATCH(CA$5,$H$5:$CA$5,0)-MATCH($D119,$D$115:$D$186,0)+1,0),0),$E$112)</f>
        <v>0</v>
      </c>
    </row>
    <row r="120" spans="3:79" hidden="1" outlineLevel="3">
      <c r="D120" s="24">
        <f t="shared" si="109"/>
        <v>46203</v>
      </c>
      <c r="E120" s="131" cm="1">
        <f t="array" ref="E120">INDEX($H$41:$CA$41,0,MATCH($D120,$H$5:$CA$5,0))</f>
        <v>0</v>
      </c>
      <c r="H120" s="134" cm="1">
        <f t="array" ref="H120">$E120*IFERROR(IF($D120&lt;=H$5,INDEX($E$99:$E$112,MATCH(H$5,$H$5:$CA$5,0)-MATCH($D120,$D$115:$D$186,0)+1,0),0),$E$112)</f>
        <v>0</v>
      </c>
      <c r="I120" s="134" cm="1">
        <f t="array" ref="I120">$E120*IFERROR(IF($D120&lt;=I$5,INDEX($E$99:$E$112,MATCH(I$5,$H$5:$CA$5,0)-MATCH($D120,$D$115:$D$186,0)+1,0),0),$E$112)</f>
        <v>0</v>
      </c>
      <c r="J120" s="134" cm="1">
        <f t="array" ref="J120">$E120*IFERROR(IF($D120&lt;=J$5,INDEX($E$99:$E$112,MATCH(J$5,$H$5:$CA$5,0)-MATCH($D120,$D$115:$D$186,0)+1,0),0),$E$112)</f>
        <v>0</v>
      </c>
      <c r="K120" s="134" cm="1">
        <f t="array" ref="K120">$E120*IFERROR(IF($D120&lt;=K$5,INDEX($E$99:$E$112,MATCH(K$5,$H$5:$CA$5,0)-MATCH($D120,$D$115:$D$186,0)+1,0),0),$E$112)</f>
        <v>0</v>
      </c>
      <c r="L120" s="134" cm="1">
        <f t="array" ref="L120">$E120*IFERROR(IF($D120&lt;=L$5,INDEX($E$99:$E$112,MATCH(L$5,$H$5:$CA$5,0)-MATCH($D120,$D$115:$D$186,0)+1,0),0),$E$112)</f>
        <v>0</v>
      </c>
      <c r="M120" s="134" cm="1">
        <f t="array" ref="M120">$E120*IFERROR(IF($D120&lt;=M$5,INDEX($E$99:$E$112,MATCH(M$5,$H$5:$CA$5,0)-MATCH($D120,$D$115:$D$186,0)+1,0),0),$E$112)</f>
        <v>0</v>
      </c>
      <c r="N120" s="134" cm="1">
        <f t="array" ref="N120">$E120*IFERROR(IF($D120&lt;=N$5,INDEX($E$99:$E$112,MATCH(N$5,$H$5:$CA$5,0)-MATCH($D120,$D$115:$D$186,0)+1,0),0),$E$112)</f>
        <v>0</v>
      </c>
      <c r="O120" s="134" cm="1">
        <f t="array" ref="O120">$E120*IFERROR(IF($D120&lt;=O$5,INDEX($E$99:$E$112,MATCH(O$5,$H$5:$CA$5,0)-MATCH($D120,$D$115:$D$186,0)+1,0),0),$E$112)</f>
        <v>0</v>
      </c>
      <c r="P120" s="134" cm="1">
        <f t="array" ref="P120">$E120*IFERROR(IF($D120&lt;=P$5,INDEX($E$99:$E$112,MATCH(P$5,$H$5:$CA$5,0)-MATCH($D120,$D$115:$D$186,0)+1,0),0),$E$112)</f>
        <v>0</v>
      </c>
      <c r="Q120" s="134" cm="1">
        <f t="array" ref="Q120">$E120*IFERROR(IF($D120&lt;=Q$5,INDEX($E$99:$E$112,MATCH(Q$5,$H$5:$CA$5,0)-MATCH($D120,$D$115:$D$186,0)+1,0),0),$E$112)</f>
        <v>0</v>
      </c>
      <c r="R120" s="134" cm="1">
        <f t="array" ref="R120">$E120*IFERROR(IF($D120&lt;=R$5,INDEX($E$99:$E$112,MATCH(R$5,$H$5:$CA$5,0)-MATCH($D120,$D$115:$D$186,0)+1,0),0),$E$112)</f>
        <v>0</v>
      </c>
      <c r="S120" s="134" cm="1">
        <f t="array" ref="S120">$E120*IFERROR(IF($D120&lt;=S$5,INDEX($E$99:$E$112,MATCH(S$5,$H$5:$CA$5,0)-MATCH($D120,$D$115:$D$186,0)+1,0),0),$E$112)</f>
        <v>0</v>
      </c>
      <c r="T120" s="134" cm="1">
        <f t="array" ref="T120">$E120*IFERROR(IF($D120&lt;=T$5,INDEX($E$99:$E$112,MATCH(T$5,$H$5:$CA$5,0)-MATCH($D120,$D$115:$D$186,0)+1,0),0),$E$112)</f>
        <v>0</v>
      </c>
      <c r="U120" s="134" cm="1">
        <f t="array" ref="U120">$E120*IFERROR(IF($D120&lt;=U$5,INDEX($E$99:$E$112,MATCH(U$5,$H$5:$CA$5,0)-MATCH($D120,$D$115:$D$186,0)+1,0),0),$E$112)</f>
        <v>0</v>
      </c>
      <c r="V120" s="134" cm="1">
        <f t="array" ref="V120">$E120*IFERROR(IF($D120&lt;=V$5,INDEX($E$99:$E$112,MATCH(V$5,$H$5:$CA$5,0)-MATCH($D120,$D$115:$D$186,0)+1,0),0),$E$112)</f>
        <v>0</v>
      </c>
      <c r="W120" s="134" cm="1">
        <f t="array" ref="W120">$E120*IFERROR(IF($D120&lt;=W$5,INDEX($E$99:$E$112,MATCH(W$5,$H$5:$CA$5,0)-MATCH($D120,$D$115:$D$186,0)+1,0),0),$E$112)</f>
        <v>0</v>
      </c>
      <c r="X120" s="134" cm="1">
        <f t="array" ref="X120">$E120*IFERROR(IF($D120&lt;=X$5,INDEX($E$99:$E$112,MATCH(X$5,$H$5:$CA$5,0)-MATCH($D120,$D$115:$D$186,0)+1,0),0),$E$112)</f>
        <v>0</v>
      </c>
      <c r="Y120" s="134" cm="1">
        <f t="array" ref="Y120">$E120*IFERROR(IF($D120&lt;=Y$5,INDEX($E$99:$E$112,MATCH(Y$5,$H$5:$CA$5,0)-MATCH($D120,$D$115:$D$186,0)+1,0),0),$E$112)</f>
        <v>0</v>
      </c>
      <c r="Z120" s="134" cm="1">
        <f t="array" ref="Z120">$E120*IFERROR(IF($D120&lt;=Z$5,INDEX($E$99:$E$112,MATCH(Z$5,$H$5:$CA$5,0)-MATCH($D120,$D$115:$D$186,0)+1,0),0),$E$112)</f>
        <v>0</v>
      </c>
      <c r="AA120" s="134" cm="1">
        <f t="array" ref="AA120">$E120*IFERROR(IF($D120&lt;=AA$5,INDEX($E$99:$E$112,MATCH(AA$5,$H$5:$CA$5,0)-MATCH($D120,$D$115:$D$186,0)+1,0),0),$E$112)</f>
        <v>0</v>
      </c>
      <c r="AB120" s="134" cm="1">
        <f t="array" ref="AB120">$E120*IFERROR(IF($D120&lt;=AB$5,INDEX($E$99:$E$112,MATCH(AB$5,$H$5:$CA$5,0)-MATCH($D120,$D$115:$D$186,0)+1,0),0),$E$112)</f>
        <v>0</v>
      </c>
      <c r="AC120" s="134" cm="1">
        <f t="array" ref="AC120">$E120*IFERROR(IF($D120&lt;=AC$5,INDEX($E$99:$E$112,MATCH(AC$5,$H$5:$CA$5,0)-MATCH($D120,$D$115:$D$186,0)+1,0),0),$E$112)</f>
        <v>0</v>
      </c>
      <c r="AD120" s="134" cm="1">
        <f t="array" ref="AD120">$E120*IFERROR(IF($D120&lt;=AD$5,INDEX($E$99:$E$112,MATCH(AD$5,$H$5:$CA$5,0)-MATCH($D120,$D$115:$D$186,0)+1,0),0),$E$112)</f>
        <v>0</v>
      </c>
      <c r="AE120" s="134" cm="1">
        <f t="array" ref="AE120">$E120*IFERROR(IF($D120&lt;=AE$5,INDEX($E$99:$E$112,MATCH(AE$5,$H$5:$CA$5,0)-MATCH($D120,$D$115:$D$186,0)+1,0),0),$E$112)</f>
        <v>0</v>
      </c>
      <c r="AF120" s="134" cm="1">
        <f t="array" ref="AF120">$E120*IFERROR(IF($D120&lt;=AF$5,INDEX($E$99:$E$112,MATCH(AF$5,$H$5:$CA$5,0)-MATCH($D120,$D$115:$D$186,0)+1,0),0),$E$112)</f>
        <v>0</v>
      </c>
      <c r="AG120" s="134" cm="1">
        <f t="array" ref="AG120">$E120*IFERROR(IF($D120&lt;=AG$5,INDEX($E$99:$E$112,MATCH(AG$5,$H$5:$CA$5,0)-MATCH($D120,$D$115:$D$186,0)+1,0),0),$E$112)</f>
        <v>0</v>
      </c>
      <c r="AH120" s="134" cm="1">
        <f t="array" ref="AH120">$E120*IFERROR(IF($D120&lt;=AH$5,INDEX($E$99:$E$112,MATCH(AH$5,$H$5:$CA$5,0)-MATCH($D120,$D$115:$D$186,0)+1,0),0),$E$112)</f>
        <v>0</v>
      </c>
      <c r="AI120" s="134" cm="1">
        <f t="array" ref="AI120">$E120*IFERROR(IF($D120&lt;=AI$5,INDEX($E$99:$E$112,MATCH(AI$5,$H$5:$CA$5,0)-MATCH($D120,$D$115:$D$186,0)+1,0),0),$E$112)</f>
        <v>0</v>
      </c>
      <c r="AJ120" s="134" cm="1">
        <f t="array" ref="AJ120">$E120*IFERROR(IF($D120&lt;=AJ$5,INDEX($E$99:$E$112,MATCH(AJ$5,$H$5:$CA$5,0)-MATCH($D120,$D$115:$D$186,0)+1,0),0),$E$112)</f>
        <v>0</v>
      </c>
      <c r="AK120" s="134" cm="1">
        <f t="array" ref="AK120">$E120*IFERROR(IF($D120&lt;=AK$5,INDEX($E$99:$E$112,MATCH(AK$5,$H$5:$CA$5,0)-MATCH($D120,$D$115:$D$186,0)+1,0),0),$E$112)</f>
        <v>0</v>
      </c>
      <c r="AL120" s="134" cm="1">
        <f t="array" ref="AL120">$E120*IFERROR(IF($D120&lt;=AL$5,INDEX($E$99:$E$112,MATCH(AL$5,$H$5:$CA$5,0)-MATCH($D120,$D$115:$D$186,0)+1,0),0),$E$112)</f>
        <v>0</v>
      </c>
      <c r="AM120" s="134" cm="1">
        <f t="array" ref="AM120">$E120*IFERROR(IF($D120&lt;=AM$5,INDEX($E$99:$E$112,MATCH(AM$5,$H$5:$CA$5,0)-MATCH($D120,$D$115:$D$186,0)+1,0),0),$E$112)</f>
        <v>0</v>
      </c>
      <c r="AN120" s="134" cm="1">
        <f t="array" ref="AN120">$E120*IFERROR(IF($D120&lt;=AN$5,INDEX($E$99:$E$112,MATCH(AN$5,$H$5:$CA$5,0)-MATCH($D120,$D$115:$D$186,0)+1,0),0),$E$112)</f>
        <v>0</v>
      </c>
      <c r="AO120" s="134" cm="1">
        <f t="array" ref="AO120">$E120*IFERROR(IF($D120&lt;=AO$5,INDEX($E$99:$E$112,MATCH(AO$5,$H$5:$CA$5,0)-MATCH($D120,$D$115:$D$186,0)+1,0),0),$E$112)</f>
        <v>0</v>
      </c>
      <c r="AP120" s="134" cm="1">
        <f t="array" ref="AP120">$E120*IFERROR(IF($D120&lt;=AP$5,INDEX($E$99:$E$112,MATCH(AP$5,$H$5:$CA$5,0)-MATCH($D120,$D$115:$D$186,0)+1,0),0),$E$112)</f>
        <v>0</v>
      </c>
      <c r="AQ120" s="134" cm="1">
        <f t="array" ref="AQ120">$E120*IFERROR(IF($D120&lt;=AQ$5,INDEX($E$99:$E$112,MATCH(AQ$5,$H$5:$CA$5,0)-MATCH($D120,$D$115:$D$186,0)+1,0),0),$E$112)</f>
        <v>0</v>
      </c>
      <c r="AR120" s="134" cm="1">
        <f t="array" ref="AR120">$E120*IFERROR(IF($D120&lt;=AR$5,INDEX($E$99:$E$112,MATCH(AR$5,$H$5:$CA$5,0)-MATCH($D120,$D$115:$D$186,0)+1,0),0),$E$112)</f>
        <v>0</v>
      </c>
      <c r="AS120" s="134" cm="1">
        <f t="array" ref="AS120">$E120*IFERROR(IF($D120&lt;=AS$5,INDEX($E$99:$E$112,MATCH(AS$5,$H$5:$CA$5,0)-MATCH($D120,$D$115:$D$186,0)+1,0),0),$E$112)</f>
        <v>0</v>
      </c>
      <c r="AT120" s="134" cm="1">
        <f t="array" ref="AT120">$E120*IFERROR(IF($D120&lt;=AT$5,INDEX($E$99:$E$112,MATCH(AT$5,$H$5:$CA$5,0)-MATCH($D120,$D$115:$D$186,0)+1,0),0),$E$112)</f>
        <v>0</v>
      </c>
      <c r="AU120" s="134" cm="1">
        <f t="array" ref="AU120">$E120*IFERROR(IF($D120&lt;=AU$5,INDEX($E$99:$E$112,MATCH(AU$5,$H$5:$CA$5,0)-MATCH($D120,$D$115:$D$186,0)+1,0),0),$E$112)</f>
        <v>0</v>
      </c>
      <c r="AV120" s="134" cm="1">
        <f t="array" ref="AV120">$E120*IFERROR(IF($D120&lt;=AV$5,INDEX($E$99:$E$112,MATCH(AV$5,$H$5:$CA$5,0)-MATCH($D120,$D$115:$D$186,0)+1,0),0),$E$112)</f>
        <v>0</v>
      </c>
      <c r="AW120" s="134" cm="1">
        <f t="array" ref="AW120">$E120*IFERROR(IF($D120&lt;=AW$5,INDEX($E$99:$E$112,MATCH(AW$5,$H$5:$CA$5,0)-MATCH($D120,$D$115:$D$186,0)+1,0),0),$E$112)</f>
        <v>0</v>
      </c>
      <c r="AX120" s="134" cm="1">
        <f t="array" ref="AX120">$E120*IFERROR(IF($D120&lt;=AX$5,INDEX($E$99:$E$112,MATCH(AX$5,$H$5:$CA$5,0)-MATCH($D120,$D$115:$D$186,0)+1,0),0),$E$112)</f>
        <v>0</v>
      </c>
      <c r="AY120" s="134" cm="1">
        <f t="array" ref="AY120">$E120*IFERROR(IF($D120&lt;=AY$5,INDEX($E$99:$E$112,MATCH(AY$5,$H$5:$CA$5,0)-MATCH($D120,$D$115:$D$186,0)+1,0),0),$E$112)</f>
        <v>0</v>
      </c>
      <c r="AZ120" s="134" cm="1">
        <f t="array" ref="AZ120">$E120*IFERROR(IF($D120&lt;=AZ$5,INDEX($E$99:$E$112,MATCH(AZ$5,$H$5:$CA$5,0)-MATCH($D120,$D$115:$D$186,0)+1,0),0),$E$112)</f>
        <v>0</v>
      </c>
      <c r="BA120" s="134" cm="1">
        <f t="array" ref="BA120">$E120*IFERROR(IF($D120&lt;=BA$5,INDEX($E$99:$E$112,MATCH(BA$5,$H$5:$CA$5,0)-MATCH($D120,$D$115:$D$186,0)+1,0),0),$E$112)</f>
        <v>0</v>
      </c>
      <c r="BB120" s="134" cm="1">
        <f t="array" ref="BB120">$E120*IFERROR(IF($D120&lt;=BB$5,INDEX($E$99:$E$112,MATCH(BB$5,$H$5:$CA$5,0)-MATCH($D120,$D$115:$D$186,0)+1,0),0),$E$112)</f>
        <v>0</v>
      </c>
      <c r="BC120" s="134" cm="1">
        <f t="array" ref="BC120">$E120*IFERROR(IF($D120&lt;=BC$5,INDEX($E$99:$E$112,MATCH(BC$5,$H$5:$CA$5,0)-MATCH($D120,$D$115:$D$186,0)+1,0),0),$E$112)</f>
        <v>0</v>
      </c>
      <c r="BD120" s="134" cm="1">
        <f t="array" ref="BD120">$E120*IFERROR(IF($D120&lt;=BD$5,INDEX($E$99:$E$112,MATCH(BD$5,$H$5:$CA$5,0)-MATCH($D120,$D$115:$D$186,0)+1,0),0),$E$112)</f>
        <v>0</v>
      </c>
      <c r="BE120" s="134" cm="1">
        <f t="array" ref="BE120">$E120*IFERROR(IF($D120&lt;=BE$5,INDEX($E$99:$E$112,MATCH(BE$5,$H$5:$CA$5,0)-MATCH($D120,$D$115:$D$186,0)+1,0),0),$E$112)</f>
        <v>0</v>
      </c>
      <c r="BF120" s="134" cm="1">
        <f t="array" ref="BF120">$E120*IFERROR(IF($D120&lt;=BF$5,INDEX($E$99:$E$112,MATCH(BF$5,$H$5:$CA$5,0)-MATCH($D120,$D$115:$D$186,0)+1,0),0),$E$112)</f>
        <v>0</v>
      </c>
      <c r="BG120" s="134" cm="1">
        <f t="array" ref="BG120">$E120*IFERROR(IF($D120&lt;=BG$5,INDEX($E$99:$E$112,MATCH(BG$5,$H$5:$CA$5,0)-MATCH($D120,$D$115:$D$186,0)+1,0),0),$E$112)</f>
        <v>0</v>
      </c>
      <c r="BH120" s="134" cm="1">
        <f t="array" ref="BH120">$E120*IFERROR(IF($D120&lt;=BH$5,INDEX($E$99:$E$112,MATCH(BH$5,$H$5:$CA$5,0)-MATCH($D120,$D$115:$D$186,0)+1,0),0),$E$112)</f>
        <v>0</v>
      </c>
      <c r="BI120" s="134" cm="1">
        <f t="array" ref="BI120">$E120*IFERROR(IF($D120&lt;=BI$5,INDEX($E$99:$E$112,MATCH(BI$5,$H$5:$CA$5,0)-MATCH($D120,$D$115:$D$186,0)+1,0),0),$E$112)</f>
        <v>0</v>
      </c>
      <c r="BJ120" s="134" cm="1">
        <f t="array" ref="BJ120">$E120*IFERROR(IF($D120&lt;=BJ$5,INDEX($E$99:$E$112,MATCH(BJ$5,$H$5:$CA$5,0)-MATCH($D120,$D$115:$D$186,0)+1,0),0),$E$112)</f>
        <v>0</v>
      </c>
      <c r="BK120" s="134" cm="1">
        <f t="array" ref="BK120">$E120*IFERROR(IF($D120&lt;=BK$5,INDEX($E$99:$E$112,MATCH(BK$5,$H$5:$CA$5,0)-MATCH($D120,$D$115:$D$186,0)+1,0),0),$E$112)</f>
        <v>0</v>
      </c>
      <c r="BL120" s="134" cm="1">
        <f t="array" ref="BL120">$E120*IFERROR(IF($D120&lt;=BL$5,INDEX($E$99:$E$112,MATCH(BL$5,$H$5:$CA$5,0)-MATCH($D120,$D$115:$D$186,0)+1,0),0),$E$112)</f>
        <v>0</v>
      </c>
      <c r="BM120" s="134" cm="1">
        <f t="array" ref="BM120">$E120*IFERROR(IF($D120&lt;=BM$5,INDEX($E$99:$E$112,MATCH(BM$5,$H$5:$CA$5,0)-MATCH($D120,$D$115:$D$186,0)+1,0),0),$E$112)</f>
        <v>0</v>
      </c>
      <c r="BN120" s="134" cm="1">
        <f t="array" ref="BN120">$E120*IFERROR(IF($D120&lt;=BN$5,INDEX($E$99:$E$112,MATCH(BN$5,$H$5:$CA$5,0)-MATCH($D120,$D$115:$D$186,0)+1,0),0),$E$112)</f>
        <v>0</v>
      </c>
      <c r="BO120" s="134" cm="1">
        <f t="array" ref="BO120">$E120*IFERROR(IF($D120&lt;=BO$5,INDEX($E$99:$E$112,MATCH(BO$5,$H$5:$CA$5,0)-MATCH($D120,$D$115:$D$186,0)+1,0),0),$E$112)</f>
        <v>0</v>
      </c>
      <c r="BP120" s="134" cm="1">
        <f t="array" ref="BP120">$E120*IFERROR(IF($D120&lt;=BP$5,INDEX($E$99:$E$112,MATCH(BP$5,$H$5:$CA$5,0)-MATCH($D120,$D$115:$D$186,0)+1,0),0),$E$112)</f>
        <v>0</v>
      </c>
      <c r="BQ120" s="134" cm="1">
        <f t="array" ref="BQ120">$E120*IFERROR(IF($D120&lt;=BQ$5,INDEX($E$99:$E$112,MATCH(BQ$5,$H$5:$CA$5,0)-MATCH($D120,$D$115:$D$186,0)+1,0),0),$E$112)</f>
        <v>0</v>
      </c>
      <c r="BR120" s="134" cm="1">
        <f t="array" ref="BR120">$E120*IFERROR(IF($D120&lt;=BR$5,INDEX($E$99:$E$112,MATCH(BR$5,$H$5:$CA$5,0)-MATCH($D120,$D$115:$D$186,0)+1,0),0),$E$112)</f>
        <v>0</v>
      </c>
      <c r="BS120" s="134" cm="1">
        <f t="array" ref="BS120">$E120*IFERROR(IF($D120&lt;=BS$5,INDEX($E$99:$E$112,MATCH(BS$5,$H$5:$CA$5,0)-MATCH($D120,$D$115:$D$186,0)+1,0),0),$E$112)</f>
        <v>0</v>
      </c>
      <c r="BT120" s="134" cm="1">
        <f t="array" ref="BT120">$E120*IFERROR(IF($D120&lt;=BT$5,INDEX($E$99:$E$112,MATCH(BT$5,$H$5:$CA$5,0)-MATCH($D120,$D$115:$D$186,0)+1,0),0),$E$112)</f>
        <v>0</v>
      </c>
      <c r="BU120" s="134" cm="1">
        <f t="array" ref="BU120">$E120*IFERROR(IF($D120&lt;=BU$5,INDEX($E$99:$E$112,MATCH(BU$5,$H$5:$CA$5,0)-MATCH($D120,$D$115:$D$186,0)+1,0),0),$E$112)</f>
        <v>0</v>
      </c>
      <c r="BV120" s="134" cm="1">
        <f t="array" ref="BV120">$E120*IFERROR(IF($D120&lt;=BV$5,INDEX($E$99:$E$112,MATCH(BV$5,$H$5:$CA$5,0)-MATCH($D120,$D$115:$D$186,0)+1,0),0),$E$112)</f>
        <v>0</v>
      </c>
      <c r="BW120" s="134" cm="1">
        <f t="array" ref="BW120">$E120*IFERROR(IF($D120&lt;=BW$5,INDEX($E$99:$E$112,MATCH(BW$5,$H$5:$CA$5,0)-MATCH($D120,$D$115:$D$186,0)+1,0),0),$E$112)</f>
        <v>0</v>
      </c>
      <c r="BX120" s="134" cm="1">
        <f t="array" ref="BX120">$E120*IFERROR(IF($D120&lt;=BX$5,INDEX($E$99:$E$112,MATCH(BX$5,$H$5:$CA$5,0)-MATCH($D120,$D$115:$D$186,0)+1,0),0),$E$112)</f>
        <v>0</v>
      </c>
      <c r="BY120" s="134" cm="1">
        <f t="array" ref="BY120">$E120*IFERROR(IF($D120&lt;=BY$5,INDEX($E$99:$E$112,MATCH(BY$5,$H$5:$CA$5,0)-MATCH($D120,$D$115:$D$186,0)+1,0),0),$E$112)</f>
        <v>0</v>
      </c>
      <c r="BZ120" s="134" cm="1">
        <f t="array" ref="BZ120">$E120*IFERROR(IF($D120&lt;=BZ$5,INDEX($E$99:$E$112,MATCH(BZ$5,$H$5:$CA$5,0)-MATCH($D120,$D$115:$D$186,0)+1,0),0),$E$112)</f>
        <v>0</v>
      </c>
      <c r="CA120" s="134" cm="1">
        <f t="array" ref="CA120">$E120*IFERROR(IF($D120&lt;=CA$5,INDEX($E$99:$E$112,MATCH(CA$5,$H$5:$CA$5,0)-MATCH($D120,$D$115:$D$186,0)+1,0),0),$E$112)</f>
        <v>0</v>
      </c>
    </row>
    <row r="121" spans="3:79" hidden="1" outlineLevel="3">
      <c r="D121" s="24">
        <f t="shared" si="109"/>
        <v>46234</v>
      </c>
      <c r="E121" s="131" cm="1">
        <f t="array" ref="E121">INDEX($H$41:$CA$41,0,MATCH($D121,$H$5:$CA$5,0))</f>
        <v>0</v>
      </c>
      <c r="H121" s="134" cm="1">
        <f t="array" ref="H121">$E121*IFERROR(IF($D121&lt;=H$5,INDEX($E$99:$E$112,MATCH(H$5,$H$5:$CA$5,0)-MATCH($D121,$D$115:$D$186,0)+1,0),0),$E$112)</f>
        <v>0</v>
      </c>
      <c r="I121" s="134" cm="1">
        <f t="array" ref="I121">$E121*IFERROR(IF($D121&lt;=I$5,INDEX($E$99:$E$112,MATCH(I$5,$H$5:$CA$5,0)-MATCH($D121,$D$115:$D$186,0)+1,0),0),$E$112)</f>
        <v>0</v>
      </c>
      <c r="J121" s="134" cm="1">
        <f t="array" ref="J121">$E121*IFERROR(IF($D121&lt;=J$5,INDEX($E$99:$E$112,MATCH(J$5,$H$5:$CA$5,0)-MATCH($D121,$D$115:$D$186,0)+1,0),0),$E$112)</f>
        <v>0</v>
      </c>
      <c r="K121" s="134" cm="1">
        <f t="array" ref="K121">$E121*IFERROR(IF($D121&lt;=K$5,INDEX($E$99:$E$112,MATCH(K$5,$H$5:$CA$5,0)-MATCH($D121,$D$115:$D$186,0)+1,0),0),$E$112)</f>
        <v>0</v>
      </c>
      <c r="L121" s="134" cm="1">
        <f t="array" ref="L121">$E121*IFERROR(IF($D121&lt;=L$5,INDEX($E$99:$E$112,MATCH(L$5,$H$5:$CA$5,0)-MATCH($D121,$D$115:$D$186,0)+1,0),0),$E$112)</f>
        <v>0</v>
      </c>
      <c r="M121" s="134" cm="1">
        <f t="array" ref="M121">$E121*IFERROR(IF($D121&lt;=M$5,INDEX($E$99:$E$112,MATCH(M$5,$H$5:$CA$5,0)-MATCH($D121,$D$115:$D$186,0)+1,0),0),$E$112)</f>
        <v>0</v>
      </c>
      <c r="N121" s="134" cm="1">
        <f t="array" ref="N121">$E121*IFERROR(IF($D121&lt;=N$5,INDEX($E$99:$E$112,MATCH(N$5,$H$5:$CA$5,0)-MATCH($D121,$D$115:$D$186,0)+1,0),0),$E$112)</f>
        <v>0</v>
      </c>
      <c r="O121" s="134" cm="1">
        <f t="array" ref="O121">$E121*IFERROR(IF($D121&lt;=O$5,INDEX($E$99:$E$112,MATCH(O$5,$H$5:$CA$5,0)-MATCH($D121,$D$115:$D$186,0)+1,0),0),$E$112)</f>
        <v>0</v>
      </c>
      <c r="P121" s="134" cm="1">
        <f t="array" ref="P121">$E121*IFERROR(IF($D121&lt;=P$5,INDEX($E$99:$E$112,MATCH(P$5,$H$5:$CA$5,0)-MATCH($D121,$D$115:$D$186,0)+1,0),0),$E$112)</f>
        <v>0</v>
      </c>
      <c r="Q121" s="134" cm="1">
        <f t="array" ref="Q121">$E121*IFERROR(IF($D121&lt;=Q$5,INDEX($E$99:$E$112,MATCH(Q$5,$H$5:$CA$5,0)-MATCH($D121,$D$115:$D$186,0)+1,0),0),$E$112)</f>
        <v>0</v>
      </c>
      <c r="R121" s="134" cm="1">
        <f t="array" ref="R121">$E121*IFERROR(IF($D121&lt;=R$5,INDEX($E$99:$E$112,MATCH(R$5,$H$5:$CA$5,0)-MATCH($D121,$D$115:$D$186,0)+1,0),0),$E$112)</f>
        <v>0</v>
      </c>
      <c r="S121" s="134" cm="1">
        <f t="array" ref="S121">$E121*IFERROR(IF($D121&lt;=S$5,INDEX($E$99:$E$112,MATCH(S$5,$H$5:$CA$5,0)-MATCH($D121,$D$115:$D$186,0)+1,0),0),$E$112)</f>
        <v>0</v>
      </c>
      <c r="T121" s="134" cm="1">
        <f t="array" ref="T121">$E121*IFERROR(IF($D121&lt;=T$5,INDEX($E$99:$E$112,MATCH(T$5,$H$5:$CA$5,0)-MATCH($D121,$D$115:$D$186,0)+1,0),0),$E$112)</f>
        <v>0</v>
      </c>
      <c r="U121" s="134" cm="1">
        <f t="array" ref="U121">$E121*IFERROR(IF($D121&lt;=U$5,INDEX($E$99:$E$112,MATCH(U$5,$H$5:$CA$5,0)-MATCH($D121,$D$115:$D$186,0)+1,0),0),$E$112)</f>
        <v>0</v>
      </c>
      <c r="V121" s="134" cm="1">
        <f t="array" ref="V121">$E121*IFERROR(IF($D121&lt;=V$5,INDEX($E$99:$E$112,MATCH(V$5,$H$5:$CA$5,0)-MATCH($D121,$D$115:$D$186,0)+1,0),0),$E$112)</f>
        <v>0</v>
      </c>
      <c r="W121" s="134" cm="1">
        <f t="array" ref="W121">$E121*IFERROR(IF($D121&lt;=W$5,INDEX($E$99:$E$112,MATCH(W$5,$H$5:$CA$5,0)-MATCH($D121,$D$115:$D$186,0)+1,0),0),$E$112)</f>
        <v>0</v>
      </c>
      <c r="X121" s="134" cm="1">
        <f t="array" ref="X121">$E121*IFERROR(IF($D121&lt;=X$5,INDEX($E$99:$E$112,MATCH(X$5,$H$5:$CA$5,0)-MATCH($D121,$D$115:$D$186,0)+1,0),0),$E$112)</f>
        <v>0</v>
      </c>
      <c r="Y121" s="134" cm="1">
        <f t="array" ref="Y121">$E121*IFERROR(IF($D121&lt;=Y$5,INDEX($E$99:$E$112,MATCH(Y$5,$H$5:$CA$5,0)-MATCH($D121,$D$115:$D$186,0)+1,0),0),$E$112)</f>
        <v>0</v>
      </c>
      <c r="Z121" s="134" cm="1">
        <f t="array" ref="Z121">$E121*IFERROR(IF($D121&lt;=Z$5,INDEX($E$99:$E$112,MATCH(Z$5,$H$5:$CA$5,0)-MATCH($D121,$D$115:$D$186,0)+1,0),0),$E$112)</f>
        <v>0</v>
      </c>
      <c r="AA121" s="134" cm="1">
        <f t="array" ref="AA121">$E121*IFERROR(IF($D121&lt;=AA$5,INDEX($E$99:$E$112,MATCH(AA$5,$H$5:$CA$5,0)-MATCH($D121,$D$115:$D$186,0)+1,0),0),$E$112)</f>
        <v>0</v>
      </c>
      <c r="AB121" s="134" cm="1">
        <f t="array" ref="AB121">$E121*IFERROR(IF($D121&lt;=AB$5,INDEX($E$99:$E$112,MATCH(AB$5,$H$5:$CA$5,0)-MATCH($D121,$D$115:$D$186,0)+1,0),0),$E$112)</f>
        <v>0</v>
      </c>
      <c r="AC121" s="134" cm="1">
        <f t="array" ref="AC121">$E121*IFERROR(IF($D121&lt;=AC$5,INDEX($E$99:$E$112,MATCH(AC$5,$H$5:$CA$5,0)-MATCH($D121,$D$115:$D$186,0)+1,0),0),$E$112)</f>
        <v>0</v>
      </c>
      <c r="AD121" s="134" cm="1">
        <f t="array" ref="AD121">$E121*IFERROR(IF($D121&lt;=AD$5,INDEX($E$99:$E$112,MATCH(AD$5,$H$5:$CA$5,0)-MATCH($D121,$D$115:$D$186,0)+1,0),0),$E$112)</f>
        <v>0</v>
      </c>
      <c r="AE121" s="134" cm="1">
        <f t="array" ref="AE121">$E121*IFERROR(IF($D121&lt;=AE$5,INDEX($E$99:$E$112,MATCH(AE$5,$H$5:$CA$5,0)-MATCH($D121,$D$115:$D$186,0)+1,0),0),$E$112)</f>
        <v>0</v>
      </c>
      <c r="AF121" s="134" cm="1">
        <f t="array" ref="AF121">$E121*IFERROR(IF($D121&lt;=AF$5,INDEX($E$99:$E$112,MATCH(AF$5,$H$5:$CA$5,0)-MATCH($D121,$D$115:$D$186,0)+1,0),0),$E$112)</f>
        <v>0</v>
      </c>
      <c r="AG121" s="134" cm="1">
        <f t="array" ref="AG121">$E121*IFERROR(IF($D121&lt;=AG$5,INDEX($E$99:$E$112,MATCH(AG$5,$H$5:$CA$5,0)-MATCH($D121,$D$115:$D$186,0)+1,0),0),$E$112)</f>
        <v>0</v>
      </c>
      <c r="AH121" s="134" cm="1">
        <f t="array" ref="AH121">$E121*IFERROR(IF($D121&lt;=AH$5,INDEX($E$99:$E$112,MATCH(AH$5,$H$5:$CA$5,0)-MATCH($D121,$D$115:$D$186,0)+1,0),0),$E$112)</f>
        <v>0</v>
      </c>
      <c r="AI121" s="134" cm="1">
        <f t="array" ref="AI121">$E121*IFERROR(IF($D121&lt;=AI$5,INDEX($E$99:$E$112,MATCH(AI$5,$H$5:$CA$5,0)-MATCH($D121,$D$115:$D$186,0)+1,0),0),$E$112)</f>
        <v>0</v>
      </c>
      <c r="AJ121" s="134" cm="1">
        <f t="array" ref="AJ121">$E121*IFERROR(IF($D121&lt;=AJ$5,INDEX($E$99:$E$112,MATCH(AJ$5,$H$5:$CA$5,0)-MATCH($D121,$D$115:$D$186,0)+1,0),0),$E$112)</f>
        <v>0</v>
      </c>
      <c r="AK121" s="134" cm="1">
        <f t="array" ref="AK121">$E121*IFERROR(IF($D121&lt;=AK$5,INDEX($E$99:$E$112,MATCH(AK$5,$H$5:$CA$5,0)-MATCH($D121,$D$115:$D$186,0)+1,0),0),$E$112)</f>
        <v>0</v>
      </c>
      <c r="AL121" s="134" cm="1">
        <f t="array" ref="AL121">$E121*IFERROR(IF($D121&lt;=AL$5,INDEX($E$99:$E$112,MATCH(AL$5,$H$5:$CA$5,0)-MATCH($D121,$D$115:$D$186,0)+1,0),0),$E$112)</f>
        <v>0</v>
      </c>
      <c r="AM121" s="134" cm="1">
        <f t="array" ref="AM121">$E121*IFERROR(IF($D121&lt;=AM$5,INDEX($E$99:$E$112,MATCH(AM$5,$H$5:$CA$5,0)-MATCH($D121,$D$115:$D$186,0)+1,0),0),$E$112)</f>
        <v>0</v>
      </c>
      <c r="AN121" s="134" cm="1">
        <f t="array" ref="AN121">$E121*IFERROR(IF($D121&lt;=AN$5,INDEX($E$99:$E$112,MATCH(AN$5,$H$5:$CA$5,0)-MATCH($D121,$D$115:$D$186,0)+1,0),0),$E$112)</f>
        <v>0</v>
      </c>
      <c r="AO121" s="134" cm="1">
        <f t="array" ref="AO121">$E121*IFERROR(IF($D121&lt;=AO$5,INDEX($E$99:$E$112,MATCH(AO$5,$H$5:$CA$5,0)-MATCH($D121,$D$115:$D$186,0)+1,0),0),$E$112)</f>
        <v>0</v>
      </c>
      <c r="AP121" s="134" cm="1">
        <f t="array" ref="AP121">$E121*IFERROR(IF($D121&lt;=AP$5,INDEX($E$99:$E$112,MATCH(AP$5,$H$5:$CA$5,0)-MATCH($D121,$D$115:$D$186,0)+1,0),0),$E$112)</f>
        <v>0</v>
      </c>
      <c r="AQ121" s="134" cm="1">
        <f t="array" ref="AQ121">$E121*IFERROR(IF($D121&lt;=AQ$5,INDEX($E$99:$E$112,MATCH(AQ$5,$H$5:$CA$5,0)-MATCH($D121,$D$115:$D$186,0)+1,0),0),$E$112)</f>
        <v>0</v>
      </c>
      <c r="AR121" s="134" cm="1">
        <f t="array" ref="AR121">$E121*IFERROR(IF($D121&lt;=AR$5,INDEX($E$99:$E$112,MATCH(AR$5,$H$5:$CA$5,0)-MATCH($D121,$D$115:$D$186,0)+1,0),0),$E$112)</f>
        <v>0</v>
      </c>
      <c r="AS121" s="134" cm="1">
        <f t="array" ref="AS121">$E121*IFERROR(IF($D121&lt;=AS$5,INDEX($E$99:$E$112,MATCH(AS$5,$H$5:$CA$5,0)-MATCH($D121,$D$115:$D$186,0)+1,0),0),$E$112)</f>
        <v>0</v>
      </c>
      <c r="AT121" s="134" cm="1">
        <f t="array" ref="AT121">$E121*IFERROR(IF($D121&lt;=AT$5,INDEX($E$99:$E$112,MATCH(AT$5,$H$5:$CA$5,0)-MATCH($D121,$D$115:$D$186,0)+1,0),0),$E$112)</f>
        <v>0</v>
      </c>
      <c r="AU121" s="134" cm="1">
        <f t="array" ref="AU121">$E121*IFERROR(IF($D121&lt;=AU$5,INDEX($E$99:$E$112,MATCH(AU$5,$H$5:$CA$5,0)-MATCH($D121,$D$115:$D$186,0)+1,0),0),$E$112)</f>
        <v>0</v>
      </c>
      <c r="AV121" s="134" cm="1">
        <f t="array" ref="AV121">$E121*IFERROR(IF($D121&lt;=AV$5,INDEX($E$99:$E$112,MATCH(AV$5,$H$5:$CA$5,0)-MATCH($D121,$D$115:$D$186,0)+1,0),0),$E$112)</f>
        <v>0</v>
      </c>
      <c r="AW121" s="134" cm="1">
        <f t="array" ref="AW121">$E121*IFERROR(IF($D121&lt;=AW$5,INDEX($E$99:$E$112,MATCH(AW$5,$H$5:$CA$5,0)-MATCH($D121,$D$115:$D$186,0)+1,0),0),$E$112)</f>
        <v>0</v>
      </c>
      <c r="AX121" s="134" cm="1">
        <f t="array" ref="AX121">$E121*IFERROR(IF($D121&lt;=AX$5,INDEX($E$99:$E$112,MATCH(AX$5,$H$5:$CA$5,0)-MATCH($D121,$D$115:$D$186,0)+1,0),0),$E$112)</f>
        <v>0</v>
      </c>
      <c r="AY121" s="134" cm="1">
        <f t="array" ref="AY121">$E121*IFERROR(IF($D121&lt;=AY$5,INDEX($E$99:$E$112,MATCH(AY$5,$H$5:$CA$5,0)-MATCH($D121,$D$115:$D$186,0)+1,0),0),$E$112)</f>
        <v>0</v>
      </c>
      <c r="AZ121" s="134" cm="1">
        <f t="array" ref="AZ121">$E121*IFERROR(IF($D121&lt;=AZ$5,INDEX($E$99:$E$112,MATCH(AZ$5,$H$5:$CA$5,0)-MATCH($D121,$D$115:$D$186,0)+1,0),0),$E$112)</f>
        <v>0</v>
      </c>
      <c r="BA121" s="134" cm="1">
        <f t="array" ref="BA121">$E121*IFERROR(IF($D121&lt;=BA$5,INDEX($E$99:$E$112,MATCH(BA$5,$H$5:$CA$5,0)-MATCH($D121,$D$115:$D$186,0)+1,0),0),$E$112)</f>
        <v>0</v>
      </c>
      <c r="BB121" s="134" cm="1">
        <f t="array" ref="BB121">$E121*IFERROR(IF($D121&lt;=BB$5,INDEX($E$99:$E$112,MATCH(BB$5,$H$5:$CA$5,0)-MATCH($D121,$D$115:$D$186,0)+1,0),0),$E$112)</f>
        <v>0</v>
      </c>
      <c r="BC121" s="134" cm="1">
        <f t="array" ref="BC121">$E121*IFERROR(IF($D121&lt;=BC$5,INDEX($E$99:$E$112,MATCH(BC$5,$H$5:$CA$5,0)-MATCH($D121,$D$115:$D$186,0)+1,0),0),$E$112)</f>
        <v>0</v>
      </c>
      <c r="BD121" s="134" cm="1">
        <f t="array" ref="BD121">$E121*IFERROR(IF($D121&lt;=BD$5,INDEX($E$99:$E$112,MATCH(BD$5,$H$5:$CA$5,0)-MATCH($D121,$D$115:$D$186,0)+1,0),0),$E$112)</f>
        <v>0</v>
      </c>
      <c r="BE121" s="134" cm="1">
        <f t="array" ref="BE121">$E121*IFERROR(IF($D121&lt;=BE$5,INDEX($E$99:$E$112,MATCH(BE$5,$H$5:$CA$5,0)-MATCH($D121,$D$115:$D$186,0)+1,0),0),$E$112)</f>
        <v>0</v>
      </c>
      <c r="BF121" s="134" cm="1">
        <f t="array" ref="BF121">$E121*IFERROR(IF($D121&lt;=BF$5,INDEX($E$99:$E$112,MATCH(BF$5,$H$5:$CA$5,0)-MATCH($D121,$D$115:$D$186,0)+1,0),0),$E$112)</f>
        <v>0</v>
      </c>
      <c r="BG121" s="134" cm="1">
        <f t="array" ref="BG121">$E121*IFERROR(IF($D121&lt;=BG$5,INDEX($E$99:$E$112,MATCH(BG$5,$H$5:$CA$5,0)-MATCH($D121,$D$115:$D$186,0)+1,0),0),$E$112)</f>
        <v>0</v>
      </c>
      <c r="BH121" s="134" cm="1">
        <f t="array" ref="BH121">$E121*IFERROR(IF($D121&lt;=BH$5,INDEX($E$99:$E$112,MATCH(BH$5,$H$5:$CA$5,0)-MATCH($D121,$D$115:$D$186,0)+1,0),0),$E$112)</f>
        <v>0</v>
      </c>
      <c r="BI121" s="134" cm="1">
        <f t="array" ref="BI121">$E121*IFERROR(IF($D121&lt;=BI$5,INDEX($E$99:$E$112,MATCH(BI$5,$H$5:$CA$5,0)-MATCH($D121,$D$115:$D$186,0)+1,0),0),$E$112)</f>
        <v>0</v>
      </c>
      <c r="BJ121" s="134" cm="1">
        <f t="array" ref="BJ121">$E121*IFERROR(IF($D121&lt;=BJ$5,INDEX($E$99:$E$112,MATCH(BJ$5,$H$5:$CA$5,0)-MATCH($D121,$D$115:$D$186,0)+1,0),0),$E$112)</f>
        <v>0</v>
      </c>
      <c r="BK121" s="134" cm="1">
        <f t="array" ref="BK121">$E121*IFERROR(IF($D121&lt;=BK$5,INDEX($E$99:$E$112,MATCH(BK$5,$H$5:$CA$5,0)-MATCH($D121,$D$115:$D$186,0)+1,0),0),$E$112)</f>
        <v>0</v>
      </c>
      <c r="BL121" s="134" cm="1">
        <f t="array" ref="BL121">$E121*IFERROR(IF($D121&lt;=BL$5,INDEX($E$99:$E$112,MATCH(BL$5,$H$5:$CA$5,0)-MATCH($D121,$D$115:$D$186,0)+1,0),0),$E$112)</f>
        <v>0</v>
      </c>
      <c r="BM121" s="134" cm="1">
        <f t="array" ref="BM121">$E121*IFERROR(IF($D121&lt;=BM$5,INDEX($E$99:$E$112,MATCH(BM$5,$H$5:$CA$5,0)-MATCH($D121,$D$115:$D$186,0)+1,0),0),$E$112)</f>
        <v>0</v>
      </c>
      <c r="BN121" s="134" cm="1">
        <f t="array" ref="BN121">$E121*IFERROR(IF($D121&lt;=BN$5,INDEX($E$99:$E$112,MATCH(BN$5,$H$5:$CA$5,0)-MATCH($D121,$D$115:$D$186,0)+1,0),0),$E$112)</f>
        <v>0</v>
      </c>
      <c r="BO121" s="134" cm="1">
        <f t="array" ref="BO121">$E121*IFERROR(IF($D121&lt;=BO$5,INDEX($E$99:$E$112,MATCH(BO$5,$H$5:$CA$5,0)-MATCH($D121,$D$115:$D$186,0)+1,0),0),$E$112)</f>
        <v>0</v>
      </c>
      <c r="BP121" s="134" cm="1">
        <f t="array" ref="BP121">$E121*IFERROR(IF($D121&lt;=BP$5,INDEX($E$99:$E$112,MATCH(BP$5,$H$5:$CA$5,0)-MATCH($D121,$D$115:$D$186,0)+1,0),0),$E$112)</f>
        <v>0</v>
      </c>
      <c r="BQ121" s="134" cm="1">
        <f t="array" ref="BQ121">$E121*IFERROR(IF($D121&lt;=BQ$5,INDEX($E$99:$E$112,MATCH(BQ$5,$H$5:$CA$5,0)-MATCH($D121,$D$115:$D$186,0)+1,0),0),$E$112)</f>
        <v>0</v>
      </c>
      <c r="BR121" s="134" cm="1">
        <f t="array" ref="BR121">$E121*IFERROR(IF($D121&lt;=BR$5,INDEX($E$99:$E$112,MATCH(BR$5,$H$5:$CA$5,0)-MATCH($D121,$D$115:$D$186,0)+1,0),0),$E$112)</f>
        <v>0</v>
      </c>
      <c r="BS121" s="134" cm="1">
        <f t="array" ref="BS121">$E121*IFERROR(IF($D121&lt;=BS$5,INDEX($E$99:$E$112,MATCH(BS$5,$H$5:$CA$5,0)-MATCH($D121,$D$115:$D$186,0)+1,0),0),$E$112)</f>
        <v>0</v>
      </c>
      <c r="BT121" s="134" cm="1">
        <f t="array" ref="BT121">$E121*IFERROR(IF($D121&lt;=BT$5,INDEX($E$99:$E$112,MATCH(BT$5,$H$5:$CA$5,0)-MATCH($D121,$D$115:$D$186,0)+1,0),0),$E$112)</f>
        <v>0</v>
      </c>
      <c r="BU121" s="134" cm="1">
        <f t="array" ref="BU121">$E121*IFERROR(IF($D121&lt;=BU$5,INDEX($E$99:$E$112,MATCH(BU$5,$H$5:$CA$5,0)-MATCH($D121,$D$115:$D$186,0)+1,0),0),$E$112)</f>
        <v>0</v>
      </c>
      <c r="BV121" s="134" cm="1">
        <f t="array" ref="BV121">$E121*IFERROR(IF($D121&lt;=BV$5,INDEX($E$99:$E$112,MATCH(BV$5,$H$5:$CA$5,0)-MATCH($D121,$D$115:$D$186,0)+1,0),0),$E$112)</f>
        <v>0</v>
      </c>
      <c r="BW121" s="134" cm="1">
        <f t="array" ref="BW121">$E121*IFERROR(IF($D121&lt;=BW$5,INDEX($E$99:$E$112,MATCH(BW$5,$H$5:$CA$5,0)-MATCH($D121,$D$115:$D$186,0)+1,0),0),$E$112)</f>
        <v>0</v>
      </c>
      <c r="BX121" s="134" cm="1">
        <f t="array" ref="BX121">$E121*IFERROR(IF($D121&lt;=BX$5,INDEX($E$99:$E$112,MATCH(BX$5,$H$5:$CA$5,0)-MATCH($D121,$D$115:$D$186,0)+1,0),0),$E$112)</f>
        <v>0</v>
      </c>
      <c r="BY121" s="134" cm="1">
        <f t="array" ref="BY121">$E121*IFERROR(IF($D121&lt;=BY$5,INDEX($E$99:$E$112,MATCH(BY$5,$H$5:$CA$5,0)-MATCH($D121,$D$115:$D$186,0)+1,0),0),$E$112)</f>
        <v>0</v>
      </c>
      <c r="BZ121" s="134" cm="1">
        <f t="array" ref="BZ121">$E121*IFERROR(IF($D121&lt;=BZ$5,INDEX($E$99:$E$112,MATCH(BZ$5,$H$5:$CA$5,0)-MATCH($D121,$D$115:$D$186,0)+1,0),0),$E$112)</f>
        <v>0</v>
      </c>
      <c r="CA121" s="134" cm="1">
        <f t="array" ref="CA121">$E121*IFERROR(IF($D121&lt;=CA$5,INDEX($E$99:$E$112,MATCH(CA$5,$H$5:$CA$5,0)-MATCH($D121,$D$115:$D$186,0)+1,0),0),$E$112)</f>
        <v>0</v>
      </c>
    </row>
    <row r="122" spans="3:79" hidden="1" outlineLevel="3">
      <c r="D122" s="24">
        <f t="shared" si="109"/>
        <v>46265</v>
      </c>
      <c r="E122" s="131" cm="1">
        <f t="array" ref="E122">INDEX($H$41:$CA$41,0,MATCH($D122,$H$5:$CA$5,0))</f>
        <v>4</v>
      </c>
      <c r="H122" s="134" cm="1">
        <f t="array" ref="H122">$E122*IFERROR(IF($D122&lt;=H$5,INDEX($E$99:$E$112,MATCH(H$5,$H$5:$CA$5,0)-MATCH($D122,$D$115:$D$186,0)+1,0),0),$E$112)</f>
        <v>0</v>
      </c>
      <c r="I122" s="134" cm="1">
        <f t="array" ref="I122">$E122*IFERROR(IF($D122&lt;=I$5,INDEX($E$99:$E$112,MATCH(I$5,$H$5:$CA$5,0)-MATCH($D122,$D$115:$D$186,0)+1,0),0),$E$112)</f>
        <v>0</v>
      </c>
      <c r="J122" s="134" cm="1">
        <f t="array" ref="J122">$E122*IFERROR(IF($D122&lt;=J$5,INDEX($E$99:$E$112,MATCH(J$5,$H$5:$CA$5,0)-MATCH($D122,$D$115:$D$186,0)+1,0),0),$E$112)</f>
        <v>0</v>
      </c>
      <c r="K122" s="134" cm="1">
        <f t="array" ref="K122">$E122*IFERROR(IF($D122&lt;=K$5,INDEX($E$99:$E$112,MATCH(K$5,$H$5:$CA$5,0)-MATCH($D122,$D$115:$D$186,0)+1,0),0),$E$112)</f>
        <v>0</v>
      </c>
      <c r="L122" s="134" cm="1">
        <f t="array" ref="L122">$E122*IFERROR(IF($D122&lt;=L$5,INDEX($E$99:$E$112,MATCH(L$5,$H$5:$CA$5,0)-MATCH($D122,$D$115:$D$186,0)+1,0),0),$E$112)</f>
        <v>0</v>
      </c>
      <c r="M122" s="134" cm="1">
        <f t="array" ref="M122">$E122*IFERROR(IF($D122&lt;=M$5,INDEX($E$99:$E$112,MATCH(M$5,$H$5:$CA$5,0)-MATCH($D122,$D$115:$D$186,0)+1,0),0),$E$112)</f>
        <v>0</v>
      </c>
      <c r="N122" s="134" cm="1">
        <f t="array" ref="N122">$E122*IFERROR(IF($D122&lt;=N$5,INDEX($E$99:$E$112,MATCH(N$5,$H$5:$CA$5,0)-MATCH($D122,$D$115:$D$186,0)+1,0),0),$E$112)</f>
        <v>0</v>
      </c>
      <c r="O122" s="134" cm="1">
        <f t="array" ref="O122">$E122*IFERROR(IF($D122&lt;=O$5,INDEX($E$99:$E$112,MATCH(O$5,$H$5:$CA$5,0)-MATCH($D122,$D$115:$D$186,0)+1,0),0),$E$112)</f>
        <v>0.4</v>
      </c>
      <c r="P122" s="134" cm="1">
        <f t="array" ref="P122">$E122*IFERROR(IF($D122&lt;=P$5,INDEX($E$99:$E$112,MATCH(P$5,$H$5:$CA$5,0)-MATCH($D122,$D$115:$D$186,0)+1,0),0),$E$112)</f>
        <v>0.6</v>
      </c>
      <c r="Q122" s="134" cm="1">
        <f t="array" ref="Q122">$E122*IFERROR(IF($D122&lt;=Q$5,INDEX($E$99:$E$112,MATCH(Q$5,$H$5:$CA$5,0)-MATCH($D122,$D$115:$D$186,0)+1,0),0),$E$112)</f>
        <v>0.8</v>
      </c>
      <c r="R122" s="134" cm="1">
        <f t="array" ref="R122">$E122*IFERROR(IF($D122&lt;=R$5,INDEX($E$99:$E$112,MATCH(R$5,$H$5:$CA$5,0)-MATCH($D122,$D$115:$D$186,0)+1,0),0),$E$112)</f>
        <v>1</v>
      </c>
      <c r="S122" s="134" cm="1">
        <f t="array" ref="S122">$E122*IFERROR(IF($D122&lt;=S$5,INDEX($E$99:$E$112,MATCH(S$5,$H$5:$CA$5,0)-MATCH($D122,$D$115:$D$186,0)+1,0),0),$E$112)</f>
        <v>1.2</v>
      </c>
      <c r="T122" s="134" cm="1">
        <f t="array" ref="T122">$E122*IFERROR(IF($D122&lt;=T$5,INDEX($E$99:$E$112,MATCH(T$5,$H$5:$CA$5,0)-MATCH($D122,$D$115:$D$186,0)+1,0),0),$E$112)</f>
        <v>1.4</v>
      </c>
      <c r="U122" s="134" cm="1">
        <f t="array" ref="U122">$E122*IFERROR(IF($D122&lt;=U$5,INDEX($E$99:$E$112,MATCH(U$5,$H$5:$CA$5,0)-MATCH($D122,$D$115:$D$186,0)+1,0),0),$E$112)</f>
        <v>1.6</v>
      </c>
      <c r="V122" s="134" cm="1">
        <f t="array" ref="V122">$E122*IFERROR(IF($D122&lt;=V$5,INDEX($E$99:$E$112,MATCH(V$5,$H$5:$CA$5,0)-MATCH($D122,$D$115:$D$186,0)+1,0),0),$E$112)</f>
        <v>1.8</v>
      </c>
      <c r="W122" s="134" cm="1">
        <f t="array" ref="W122">$E122*IFERROR(IF($D122&lt;=W$5,INDEX($E$99:$E$112,MATCH(W$5,$H$5:$CA$5,0)-MATCH($D122,$D$115:$D$186,0)+1,0),0),$E$112)</f>
        <v>2</v>
      </c>
      <c r="X122" s="134" cm="1">
        <f t="array" ref="X122">$E122*IFERROR(IF($D122&lt;=X$5,INDEX($E$99:$E$112,MATCH(X$5,$H$5:$CA$5,0)-MATCH($D122,$D$115:$D$186,0)+1,0),0),$E$112)</f>
        <v>2.2000000000000002</v>
      </c>
      <c r="Y122" s="134" cm="1">
        <f t="array" ref="Y122">$E122*IFERROR(IF($D122&lt;=Y$5,INDEX($E$99:$E$112,MATCH(Y$5,$H$5:$CA$5,0)-MATCH($D122,$D$115:$D$186,0)+1,0),0),$E$112)</f>
        <v>2.4</v>
      </c>
      <c r="Z122" s="134" cm="1">
        <f t="array" ref="Z122">$E122*IFERROR(IF($D122&lt;=Z$5,INDEX($E$99:$E$112,MATCH(Z$5,$H$5:$CA$5,0)-MATCH($D122,$D$115:$D$186,0)+1,0),0),$E$112)</f>
        <v>2.6</v>
      </c>
      <c r="AA122" s="134" cm="1">
        <f t="array" ref="AA122">$E122*IFERROR(IF($D122&lt;=AA$5,INDEX($E$99:$E$112,MATCH(AA$5,$H$5:$CA$5,0)-MATCH($D122,$D$115:$D$186,0)+1,0),0),$E$112)</f>
        <v>2.6</v>
      </c>
      <c r="AB122" s="134" cm="1">
        <f t="array" ref="AB122">$E122*IFERROR(IF($D122&lt;=AB$5,INDEX($E$99:$E$112,MATCH(AB$5,$H$5:$CA$5,0)-MATCH($D122,$D$115:$D$186,0)+1,0),0),$E$112)</f>
        <v>2.6</v>
      </c>
      <c r="AC122" s="134" cm="1">
        <f t="array" ref="AC122">$E122*IFERROR(IF($D122&lt;=AC$5,INDEX($E$99:$E$112,MATCH(AC$5,$H$5:$CA$5,0)-MATCH($D122,$D$115:$D$186,0)+1,0),0),$E$112)</f>
        <v>2.6</v>
      </c>
      <c r="AD122" s="134" cm="1">
        <f t="array" ref="AD122">$E122*IFERROR(IF($D122&lt;=AD$5,INDEX($E$99:$E$112,MATCH(AD$5,$H$5:$CA$5,0)-MATCH($D122,$D$115:$D$186,0)+1,0),0),$E$112)</f>
        <v>2.6</v>
      </c>
      <c r="AE122" s="134" cm="1">
        <f t="array" ref="AE122">$E122*IFERROR(IF($D122&lt;=AE$5,INDEX($E$99:$E$112,MATCH(AE$5,$H$5:$CA$5,0)-MATCH($D122,$D$115:$D$186,0)+1,0),0),$E$112)</f>
        <v>2.6</v>
      </c>
      <c r="AF122" s="134" cm="1">
        <f t="array" ref="AF122">$E122*IFERROR(IF($D122&lt;=AF$5,INDEX($E$99:$E$112,MATCH(AF$5,$H$5:$CA$5,0)-MATCH($D122,$D$115:$D$186,0)+1,0),0),$E$112)</f>
        <v>2.6</v>
      </c>
      <c r="AG122" s="134" cm="1">
        <f t="array" ref="AG122">$E122*IFERROR(IF($D122&lt;=AG$5,INDEX($E$99:$E$112,MATCH(AG$5,$H$5:$CA$5,0)-MATCH($D122,$D$115:$D$186,0)+1,0),0),$E$112)</f>
        <v>2.6</v>
      </c>
      <c r="AH122" s="134" cm="1">
        <f t="array" ref="AH122">$E122*IFERROR(IF($D122&lt;=AH$5,INDEX($E$99:$E$112,MATCH(AH$5,$H$5:$CA$5,0)-MATCH($D122,$D$115:$D$186,0)+1,0),0),$E$112)</f>
        <v>2.6</v>
      </c>
      <c r="AI122" s="134" cm="1">
        <f t="array" ref="AI122">$E122*IFERROR(IF($D122&lt;=AI$5,INDEX($E$99:$E$112,MATCH(AI$5,$H$5:$CA$5,0)-MATCH($D122,$D$115:$D$186,0)+1,0),0),$E$112)</f>
        <v>2.6</v>
      </c>
      <c r="AJ122" s="134" cm="1">
        <f t="array" ref="AJ122">$E122*IFERROR(IF($D122&lt;=AJ$5,INDEX($E$99:$E$112,MATCH(AJ$5,$H$5:$CA$5,0)-MATCH($D122,$D$115:$D$186,0)+1,0),0),$E$112)</f>
        <v>2.6</v>
      </c>
      <c r="AK122" s="134" cm="1">
        <f t="array" ref="AK122">$E122*IFERROR(IF($D122&lt;=AK$5,INDEX($E$99:$E$112,MATCH(AK$5,$H$5:$CA$5,0)-MATCH($D122,$D$115:$D$186,0)+1,0),0),$E$112)</f>
        <v>2.6</v>
      </c>
      <c r="AL122" s="134" cm="1">
        <f t="array" ref="AL122">$E122*IFERROR(IF($D122&lt;=AL$5,INDEX($E$99:$E$112,MATCH(AL$5,$H$5:$CA$5,0)-MATCH($D122,$D$115:$D$186,0)+1,0),0),$E$112)</f>
        <v>2.6</v>
      </c>
      <c r="AM122" s="134" cm="1">
        <f t="array" ref="AM122">$E122*IFERROR(IF($D122&lt;=AM$5,INDEX($E$99:$E$112,MATCH(AM$5,$H$5:$CA$5,0)-MATCH($D122,$D$115:$D$186,0)+1,0),0),$E$112)</f>
        <v>2.6</v>
      </c>
      <c r="AN122" s="134" cm="1">
        <f t="array" ref="AN122">$E122*IFERROR(IF($D122&lt;=AN$5,INDEX($E$99:$E$112,MATCH(AN$5,$H$5:$CA$5,0)-MATCH($D122,$D$115:$D$186,0)+1,0),0),$E$112)</f>
        <v>2.6</v>
      </c>
      <c r="AO122" s="134" cm="1">
        <f t="array" ref="AO122">$E122*IFERROR(IF($D122&lt;=AO$5,INDEX($E$99:$E$112,MATCH(AO$5,$H$5:$CA$5,0)-MATCH($D122,$D$115:$D$186,0)+1,0),0),$E$112)</f>
        <v>2.6</v>
      </c>
      <c r="AP122" s="134" cm="1">
        <f t="array" ref="AP122">$E122*IFERROR(IF($D122&lt;=AP$5,INDEX($E$99:$E$112,MATCH(AP$5,$H$5:$CA$5,0)-MATCH($D122,$D$115:$D$186,0)+1,0),0),$E$112)</f>
        <v>2.6</v>
      </c>
      <c r="AQ122" s="134" cm="1">
        <f t="array" ref="AQ122">$E122*IFERROR(IF($D122&lt;=AQ$5,INDEX($E$99:$E$112,MATCH(AQ$5,$H$5:$CA$5,0)-MATCH($D122,$D$115:$D$186,0)+1,0),0),$E$112)</f>
        <v>2.6</v>
      </c>
      <c r="AR122" s="134" cm="1">
        <f t="array" ref="AR122">$E122*IFERROR(IF($D122&lt;=AR$5,INDEX($E$99:$E$112,MATCH(AR$5,$H$5:$CA$5,0)-MATCH($D122,$D$115:$D$186,0)+1,0),0),$E$112)</f>
        <v>2.6</v>
      </c>
      <c r="AS122" s="134" cm="1">
        <f t="array" ref="AS122">$E122*IFERROR(IF($D122&lt;=AS$5,INDEX($E$99:$E$112,MATCH(AS$5,$H$5:$CA$5,0)-MATCH($D122,$D$115:$D$186,0)+1,0),0),$E$112)</f>
        <v>2.6</v>
      </c>
      <c r="AT122" s="134" cm="1">
        <f t="array" ref="AT122">$E122*IFERROR(IF($D122&lt;=AT$5,INDEX($E$99:$E$112,MATCH(AT$5,$H$5:$CA$5,0)-MATCH($D122,$D$115:$D$186,0)+1,0),0),$E$112)</f>
        <v>2.6</v>
      </c>
      <c r="AU122" s="134" cm="1">
        <f t="array" ref="AU122">$E122*IFERROR(IF($D122&lt;=AU$5,INDEX($E$99:$E$112,MATCH(AU$5,$H$5:$CA$5,0)-MATCH($D122,$D$115:$D$186,0)+1,0),0),$E$112)</f>
        <v>2.6</v>
      </c>
      <c r="AV122" s="134" cm="1">
        <f t="array" ref="AV122">$E122*IFERROR(IF($D122&lt;=AV$5,INDEX($E$99:$E$112,MATCH(AV$5,$H$5:$CA$5,0)-MATCH($D122,$D$115:$D$186,0)+1,0),0),$E$112)</f>
        <v>2.6</v>
      </c>
      <c r="AW122" s="134" cm="1">
        <f t="array" ref="AW122">$E122*IFERROR(IF($D122&lt;=AW$5,INDEX($E$99:$E$112,MATCH(AW$5,$H$5:$CA$5,0)-MATCH($D122,$D$115:$D$186,0)+1,0),0),$E$112)</f>
        <v>2.6</v>
      </c>
      <c r="AX122" s="134" cm="1">
        <f t="array" ref="AX122">$E122*IFERROR(IF($D122&lt;=AX$5,INDEX($E$99:$E$112,MATCH(AX$5,$H$5:$CA$5,0)-MATCH($D122,$D$115:$D$186,0)+1,0),0),$E$112)</f>
        <v>2.6</v>
      </c>
      <c r="AY122" s="134" cm="1">
        <f t="array" ref="AY122">$E122*IFERROR(IF($D122&lt;=AY$5,INDEX($E$99:$E$112,MATCH(AY$5,$H$5:$CA$5,0)-MATCH($D122,$D$115:$D$186,0)+1,0),0),$E$112)</f>
        <v>2.6</v>
      </c>
      <c r="AZ122" s="134" cm="1">
        <f t="array" ref="AZ122">$E122*IFERROR(IF($D122&lt;=AZ$5,INDEX($E$99:$E$112,MATCH(AZ$5,$H$5:$CA$5,0)-MATCH($D122,$D$115:$D$186,0)+1,0),0),$E$112)</f>
        <v>2.6</v>
      </c>
      <c r="BA122" s="134" cm="1">
        <f t="array" ref="BA122">$E122*IFERROR(IF($D122&lt;=BA$5,INDEX($E$99:$E$112,MATCH(BA$5,$H$5:$CA$5,0)-MATCH($D122,$D$115:$D$186,0)+1,0),0),$E$112)</f>
        <v>2.6</v>
      </c>
      <c r="BB122" s="134" cm="1">
        <f t="array" ref="BB122">$E122*IFERROR(IF($D122&lt;=BB$5,INDEX($E$99:$E$112,MATCH(BB$5,$H$5:$CA$5,0)-MATCH($D122,$D$115:$D$186,0)+1,0),0),$E$112)</f>
        <v>2.6</v>
      </c>
      <c r="BC122" s="134" cm="1">
        <f t="array" ref="BC122">$E122*IFERROR(IF($D122&lt;=BC$5,INDEX($E$99:$E$112,MATCH(BC$5,$H$5:$CA$5,0)-MATCH($D122,$D$115:$D$186,0)+1,0),0),$E$112)</f>
        <v>2.6</v>
      </c>
      <c r="BD122" s="134" cm="1">
        <f t="array" ref="BD122">$E122*IFERROR(IF($D122&lt;=BD$5,INDEX($E$99:$E$112,MATCH(BD$5,$H$5:$CA$5,0)-MATCH($D122,$D$115:$D$186,0)+1,0),0),$E$112)</f>
        <v>2.6</v>
      </c>
      <c r="BE122" s="134" cm="1">
        <f t="array" ref="BE122">$E122*IFERROR(IF($D122&lt;=BE$5,INDEX($E$99:$E$112,MATCH(BE$5,$H$5:$CA$5,0)-MATCH($D122,$D$115:$D$186,0)+1,0),0),$E$112)</f>
        <v>2.6</v>
      </c>
      <c r="BF122" s="134" cm="1">
        <f t="array" ref="BF122">$E122*IFERROR(IF($D122&lt;=BF$5,INDEX($E$99:$E$112,MATCH(BF$5,$H$5:$CA$5,0)-MATCH($D122,$D$115:$D$186,0)+1,0),0),$E$112)</f>
        <v>2.6</v>
      </c>
      <c r="BG122" s="134" cm="1">
        <f t="array" ref="BG122">$E122*IFERROR(IF($D122&lt;=BG$5,INDEX($E$99:$E$112,MATCH(BG$5,$H$5:$CA$5,0)-MATCH($D122,$D$115:$D$186,0)+1,0),0),$E$112)</f>
        <v>2.6</v>
      </c>
      <c r="BH122" s="134" cm="1">
        <f t="array" ref="BH122">$E122*IFERROR(IF($D122&lt;=BH$5,INDEX($E$99:$E$112,MATCH(BH$5,$H$5:$CA$5,0)-MATCH($D122,$D$115:$D$186,0)+1,0),0),$E$112)</f>
        <v>2.6</v>
      </c>
      <c r="BI122" s="134" cm="1">
        <f t="array" ref="BI122">$E122*IFERROR(IF($D122&lt;=BI$5,INDEX($E$99:$E$112,MATCH(BI$5,$H$5:$CA$5,0)-MATCH($D122,$D$115:$D$186,0)+1,0),0),$E$112)</f>
        <v>2.6</v>
      </c>
      <c r="BJ122" s="134" cm="1">
        <f t="array" ref="BJ122">$E122*IFERROR(IF($D122&lt;=BJ$5,INDEX($E$99:$E$112,MATCH(BJ$5,$H$5:$CA$5,0)-MATCH($D122,$D$115:$D$186,0)+1,0),0),$E$112)</f>
        <v>2.6</v>
      </c>
      <c r="BK122" s="134" cm="1">
        <f t="array" ref="BK122">$E122*IFERROR(IF($D122&lt;=BK$5,INDEX($E$99:$E$112,MATCH(BK$5,$H$5:$CA$5,0)-MATCH($D122,$D$115:$D$186,0)+1,0),0),$E$112)</f>
        <v>2.6</v>
      </c>
      <c r="BL122" s="134" cm="1">
        <f t="array" ref="BL122">$E122*IFERROR(IF($D122&lt;=BL$5,INDEX($E$99:$E$112,MATCH(BL$5,$H$5:$CA$5,0)-MATCH($D122,$D$115:$D$186,0)+1,0),0),$E$112)</f>
        <v>2.6</v>
      </c>
      <c r="BM122" s="134" cm="1">
        <f t="array" ref="BM122">$E122*IFERROR(IF($D122&lt;=BM$5,INDEX($E$99:$E$112,MATCH(BM$5,$H$5:$CA$5,0)-MATCH($D122,$D$115:$D$186,0)+1,0),0),$E$112)</f>
        <v>2.6</v>
      </c>
      <c r="BN122" s="134" cm="1">
        <f t="array" ref="BN122">$E122*IFERROR(IF($D122&lt;=BN$5,INDEX($E$99:$E$112,MATCH(BN$5,$H$5:$CA$5,0)-MATCH($D122,$D$115:$D$186,0)+1,0),0),$E$112)</f>
        <v>2.6</v>
      </c>
      <c r="BO122" s="134" cm="1">
        <f t="array" ref="BO122">$E122*IFERROR(IF($D122&lt;=BO$5,INDEX($E$99:$E$112,MATCH(BO$5,$H$5:$CA$5,0)-MATCH($D122,$D$115:$D$186,0)+1,0),0),$E$112)</f>
        <v>2.6</v>
      </c>
      <c r="BP122" s="134" cm="1">
        <f t="array" ref="BP122">$E122*IFERROR(IF($D122&lt;=BP$5,INDEX($E$99:$E$112,MATCH(BP$5,$H$5:$CA$5,0)-MATCH($D122,$D$115:$D$186,0)+1,0),0),$E$112)</f>
        <v>2.6</v>
      </c>
      <c r="BQ122" s="134" cm="1">
        <f t="array" ref="BQ122">$E122*IFERROR(IF($D122&lt;=BQ$5,INDEX($E$99:$E$112,MATCH(BQ$5,$H$5:$CA$5,0)-MATCH($D122,$D$115:$D$186,0)+1,0),0),$E$112)</f>
        <v>2.6</v>
      </c>
      <c r="BR122" s="134" cm="1">
        <f t="array" ref="BR122">$E122*IFERROR(IF($D122&lt;=BR$5,INDEX($E$99:$E$112,MATCH(BR$5,$H$5:$CA$5,0)-MATCH($D122,$D$115:$D$186,0)+1,0),0),$E$112)</f>
        <v>2.6</v>
      </c>
      <c r="BS122" s="134" cm="1">
        <f t="array" ref="BS122">$E122*IFERROR(IF($D122&lt;=BS$5,INDEX($E$99:$E$112,MATCH(BS$5,$H$5:$CA$5,0)-MATCH($D122,$D$115:$D$186,0)+1,0),0),$E$112)</f>
        <v>2.6</v>
      </c>
      <c r="BT122" s="134" cm="1">
        <f t="array" ref="BT122">$E122*IFERROR(IF($D122&lt;=BT$5,INDEX($E$99:$E$112,MATCH(BT$5,$H$5:$CA$5,0)-MATCH($D122,$D$115:$D$186,0)+1,0),0),$E$112)</f>
        <v>2.6</v>
      </c>
      <c r="BU122" s="134" cm="1">
        <f t="array" ref="BU122">$E122*IFERROR(IF($D122&lt;=BU$5,INDEX($E$99:$E$112,MATCH(BU$5,$H$5:$CA$5,0)-MATCH($D122,$D$115:$D$186,0)+1,0),0),$E$112)</f>
        <v>2.6</v>
      </c>
      <c r="BV122" s="134" cm="1">
        <f t="array" ref="BV122">$E122*IFERROR(IF($D122&lt;=BV$5,INDEX($E$99:$E$112,MATCH(BV$5,$H$5:$CA$5,0)-MATCH($D122,$D$115:$D$186,0)+1,0),0),$E$112)</f>
        <v>2.6</v>
      </c>
      <c r="BW122" s="134" cm="1">
        <f t="array" ref="BW122">$E122*IFERROR(IF($D122&lt;=BW$5,INDEX($E$99:$E$112,MATCH(BW$5,$H$5:$CA$5,0)-MATCH($D122,$D$115:$D$186,0)+1,0),0),$E$112)</f>
        <v>2.6</v>
      </c>
      <c r="BX122" s="134" cm="1">
        <f t="array" ref="BX122">$E122*IFERROR(IF($D122&lt;=BX$5,INDEX($E$99:$E$112,MATCH(BX$5,$H$5:$CA$5,0)-MATCH($D122,$D$115:$D$186,0)+1,0),0),$E$112)</f>
        <v>2.6</v>
      </c>
      <c r="BY122" s="134" cm="1">
        <f t="array" ref="BY122">$E122*IFERROR(IF($D122&lt;=BY$5,INDEX($E$99:$E$112,MATCH(BY$5,$H$5:$CA$5,0)-MATCH($D122,$D$115:$D$186,0)+1,0),0),$E$112)</f>
        <v>2.6</v>
      </c>
      <c r="BZ122" s="134" cm="1">
        <f t="array" ref="BZ122">$E122*IFERROR(IF($D122&lt;=BZ$5,INDEX($E$99:$E$112,MATCH(BZ$5,$H$5:$CA$5,0)-MATCH($D122,$D$115:$D$186,0)+1,0),0),$E$112)</f>
        <v>2.6</v>
      </c>
      <c r="CA122" s="134" cm="1">
        <f t="array" ref="CA122">$E122*IFERROR(IF($D122&lt;=CA$5,INDEX($E$99:$E$112,MATCH(CA$5,$H$5:$CA$5,0)-MATCH($D122,$D$115:$D$186,0)+1,0),0),$E$112)</f>
        <v>2.6</v>
      </c>
    </row>
    <row r="123" spans="3:79" hidden="1" outlineLevel="3">
      <c r="D123" s="24">
        <f t="shared" si="109"/>
        <v>46295</v>
      </c>
      <c r="E123" s="131" cm="1">
        <f t="array" ref="E123">INDEX($H$41:$CA$41,0,MATCH($D123,$H$5:$CA$5,0))</f>
        <v>0</v>
      </c>
      <c r="H123" s="134" cm="1">
        <f t="array" ref="H123">$E123*IFERROR(IF($D123&lt;=H$5,INDEX($E$99:$E$112,MATCH(H$5,$H$5:$CA$5,0)-MATCH($D123,$D$115:$D$186,0)+1,0),0),$E$112)</f>
        <v>0</v>
      </c>
      <c r="I123" s="134" cm="1">
        <f t="array" ref="I123">$E123*IFERROR(IF($D123&lt;=I$5,INDEX($E$99:$E$112,MATCH(I$5,$H$5:$CA$5,0)-MATCH($D123,$D$115:$D$186,0)+1,0),0),$E$112)</f>
        <v>0</v>
      </c>
      <c r="J123" s="134" cm="1">
        <f t="array" ref="J123">$E123*IFERROR(IF($D123&lt;=J$5,INDEX($E$99:$E$112,MATCH(J$5,$H$5:$CA$5,0)-MATCH($D123,$D$115:$D$186,0)+1,0),0),$E$112)</f>
        <v>0</v>
      </c>
      <c r="K123" s="134" cm="1">
        <f t="array" ref="K123">$E123*IFERROR(IF($D123&lt;=K$5,INDEX($E$99:$E$112,MATCH(K$5,$H$5:$CA$5,0)-MATCH($D123,$D$115:$D$186,0)+1,0),0),$E$112)</f>
        <v>0</v>
      </c>
      <c r="L123" s="134" cm="1">
        <f t="array" ref="L123">$E123*IFERROR(IF($D123&lt;=L$5,INDEX($E$99:$E$112,MATCH(L$5,$H$5:$CA$5,0)-MATCH($D123,$D$115:$D$186,0)+1,0),0),$E$112)</f>
        <v>0</v>
      </c>
      <c r="M123" s="134" cm="1">
        <f t="array" ref="M123">$E123*IFERROR(IF($D123&lt;=M$5,INDEX($E$99:$E$112,MATCH(M$5,$H$5:$CA$5,0)-MATCH($D123,$D$115:$D$186,0)+1,0),0),$E$112)</f>
        <v>0</v>
      </c>
      <c r="N123" s="134" cm="1">
        <f t="array" ref="N123">$E123*IFERROR(IF($D123&lt;=N$5,INDEX($E$99:$E$112,MATCH(N$5,$H$5:$CA$5,0)-MATCH($D123,$D$115:$D$186,0)+1,0),0),$E$112)</f>
        <v>0</v>
      </c>
      <c r="O123" s="134" cm="1">
        <f t="array" ref="O123">$E123*IFERROR(IF($D123&lt;=O$5,INDEX($E$99:$E$112,MATCH(O$5,$H$5:$CA$5,0)-MATCH($D123,$D$115:$D$186,0)+1,0),0),$E$112)</f>
        <v>0</v>
      </c>
      <c r="P123" s="134" cm="1">
        <f t="array" ref="P123">$E123*IFERROR(IF($D123&lt;=P$5,INDEX($E$99:$E$112,MATCH(P$5,$H$5:$CA$5,0)-MATCH($D123,$D$115:$D$186,0)+1,0),0),$E$112)</f>
        <v>0</v>
      </c>
      <c r="Q123" s="134" cm="1">
        <f t="array" ref="Q123">$E123*IFERROR(IF($D123&lt;=Q$5,INDEX($E$99:$E$112,MATCH(Q$5,$H$5:$CA$5,0)-MATCH($D123,$D$115:$D$186,0)+1,0),0),$E$112)</f>
        <v>0</v>
      </c>
      <c r="R123" s="134" cm="1">
        <f t="array" ref="R123">$E123*IFERROR(IF($D123&lt;=R$5,INDEX($E$99:$E$112,MATCH(R$5,$H$5:$CA$5,0)-MATCH($D123,$D$115:$D$186,0)+1,0),0),$E$112)</f>
        <v>0</v>
      </c>
      <c r="S123" s="134" cm="1">
        <f t="array" ref="S123">$E123*IFERROR(IF($D123&lt;=S$5,INDEX($E$99:$E$112,MATCH(S$5,$H$5:$CA$5,0)-MATCH($D123,$D$115:$D$186,0)+1,0),0),$E$112)</f>
        <v>0</v>
      </c>
      <c r="T123" s="134" cm="1">
        <f t="array" ref="T123">$E123*IFERROR(IF($D123&lt;=T$5,INDEX($E$99:$E$112,MATCH(T$5,$H$5:$CA$5,0)-MATCH($D123,$D$115:$D$186,0)+1,0),0),$E$112)</f>
        <v>0</v>
      </c>
      <c r="U123" s="134" cm="1">
        <f t="array" ref="U123">$E123*IFERROR(IF($D123&lt;=U$5,INDEX($E$99:$E$112,MATCH(U$5,$H$5:$CA$5,0)-MATCH($D123,$D$115:$D$186,0)+1,0),0),$E$112)</f>
        <v>0</v>
      </c>
      <c r="V123" s="134" cm="1">
        <f t="array" ref="V123">$E123*IFERROR(IF($D123&lt;=V$5,INDEX($E$99:$E$112,MATCH(V$5,$H$5:$CA$5,0)-MATCH($D123,$D$115:$D$186,0)+1,0),0),$E$112)</f>
        <v>0</v>
      </c>
      <c r="W123" s="134" cm="1">
        <f t="array" ref="W123">$E123*IFERROR(IF($D123&lt;=W$5,INDEX($E$99:$E$112,MATCH(W$5,$H$5:$CA$5,0)-MATCH($D123,$D$115:$D$186,0)+1,0),0),$E$112)</f>
        <v>0</v>
      </c>
      <c r="X123" s="134" cm="1">
        <f t="array" ref="X123">$E123*IFERROR(IF($D123&lt;=X$5,INDEX($E$99:$E$112,MATCH(X$5,$H$5:$CA$5,0)-MATCH($D123,$D$115:$D$186,0)+1,0),0),$E$112)</f>
        <v>0</v>
      </c>
      <c r="Y123" s="134" cm="1">
        <f t="array" ref="Y123">$E123*IFERROR(IF($D123&lt;=Y$5,INDEX($E$99:$E$112,MATCH(Y$5,$H$5:$CA$5,0)-MATCH($D123,$D$115:$D$186,0)+1,0),0),$E$112)</f>
        <v>0</v>
      </c>
      <c r="Z123" s="134" cm="1">
        <f t="array" ref="Z123">$E123*IFERROR(IF($D123&lt;=Z$5,INDEX($E$99:$E$112,MATCH(Z$5,$H$5:$CA$5,0)-MATCH($D123,$D$115:$D$186,0)+1,0),0),$E$112)</f>
        <v>0</v>
      </c>
      <c r="AA123" s="134" cm="1">
        <f t="array" ref="AA123">$E123*IFERROR(IF($D123&lt;=AA$5,INDEX($E$99:$E$112,MATCH(AA$5,$H$5:$CA$5,0)-MATCH($D123,$D$115:$D$186,0)+1,0),0),$E$112)</f>
        <v>0</v>
      </c>
      <c r="AB123" s="134" cm="1">
        <f t="array" ref="AB123">$E123*IFERROR(IF($D123&lt;=AB$5,INDEX($E$99:$E$112,MATCH(AB$5,$H$5:$CA$5,0)-MATCH($D123,$D$115:$D$186,0)+1,0),0),$E$112)</f>
        <v>0</v>
      </c>
      <c r="AC123" s="134" cm="1">
        <f t="array" ref="AC123">$E123*IFERROR(IF($D123&lt;=AC$5,INDEX($E$99:$E$112,MATCH(AC$5,$H$5:$CA$5,0)-MATCH($D123,$D$115:$D$186,0)+1,0),0),$E$112)</f>
        <v>0</v>
      </c>
      <c r="AD123" s="134" cm="1">
        <f t="array" ref="AD123">$E123*IFERROR(IF($D123&lt;=AD$5,INDEX($E$99:$E$112,MATCH(AD$5,$H$5:$CA$5,0)-MATCH($D123,$D$115:$D$186,0)+1,0),0),$E$112)</f>
        <v>0</v>
      </c>
      <c r="AE123" s="134" cm="1">
        <f t="array" ref="AE123">$E123*IFERROR(IF($D123&lt;=AE$5,INDEX($E$99:$E$112,MATCH(AE$5,$H$5:$CA$5,0)-MATCH($D123,$D$115:$D$186,0)+1,0),0),$E$112)</f>
        <v>0</v>
      </c>
      <c r="AF123" s="134" cm="1">
        <f t="array" ref="AF123">$E123*IFERROR(IF($D123&lt;=AF$5,INDEX($E$99:$E$112,MATCH(AF$5,$H$5:$CA$5,0)-MATCH($D123,$D$115:$D$186,0)+1,0),0),$E$112)</f>
        <v>0</v>
      </c>
      <c r="AG123" s="134" cm="1">
        <f t="array" ref="AG123">$E123*IFERROR(IF($D123&lt;=AG$5,INDEX($E$99:$E$112,MATCH(AG$5,$H$5:$CA$5,0)-MATCH($D123,$D$115:$D$186,0)+1,0),0),$E$112)</f>
        <v>0</v>
      </c>
      <c r="AH123" s="134" cm="1">
        <f t="array" ref="AH123">$E123*IFERROR(IF($D123&lt;=AH$5,INDEX($E$99:$E$112,MATCH(AH$5,$H$5:$CA$5,0)-MATCH($D123,$D$115:$D$186,0)+1,0),0),$E$112)</f>
        <v>0</v>
      </c>
      <c r="AI123" s="134" cm="1">
        <f t="array" ref="AI123">$E123*IFERROR(IF($D123&lt;=AI$5,INDEX($E$99:$E$112,MATCH(AI$5,$H$5:$CA$5,0)-MATCH($D123,$D$115:$D$186,0)+1,0),0),$E$112)</f>
        <v>0</v>
      </c>
      <c r="AJ123" s="134" cm="1">
        <f t="array" ref="AJ123">$E123*IFERROR(IF($D123&lt;=AJ$5,INDEX($E$99:$E$112,MATCH(AJ$5,$H$5:$CA$5,0)-MATCH($D123,$D$115:$D$186,0)+1,0),0),$E$112)</f>
        <v>0</v>
      </c>
      <c r="AK123" s="134" cm="1">
        <f t="array" ref="AK123">$E123*IFERROR(IF($D123&lt;=AK$5,INDEX($E$99:$E$112,MATCH(AK$5,$H$5:$CA$5,0)-MATCH($D123,$D$115:$D$186,0)+1,0),0),$E$112)</f>
        <v>0</v>
      </c>
      <c r="AL123" s="134" cm="1">
        <f t="array" ref="AL123">$E123*IFERROR(IF($D123&lt;=AL$5,INDEX($E$99:$E$112,MATCH(AL$5,$H$5:$CA$5,0)-MATCH($D123,$D$115:$D$186,0)+1,0),0),$E$112)</f>
        <v>0</v>
      </c>
      <c r="AM123" s="134" cm="1">
        <f t="array" ref="AM123">$E123*IFERROR(IF($D123&lt;=AM$5,INDEX($E$99:$E$112,MATCH(AM$5,$H$5:$CA$5,0)-MATCH($D123,$D$115:$D$186,0)+1,0),0),$E$112)</f>
        <v>0</v>
      </c>
      <c r="AN123" s="134" cm="1">
        <f t="array" ref="AN123">$E123*IFERROR(IF($D123&lt;=AN$5,INDEX($E$99:$E$112,MATCH(AN$5,$H$5:$CA$5,0)-MATCH($D123,$D$115:$D$186,0)+1,0),0),$E$112)</f>
        <v>0</v>
      </c>
      <c r="AO123" s="134" cm="1">
        <f t="array" ref="AO123">$E123*IFERROR(IF($D123&lt;=AO$5,INDEX($E$99:$E$112,MATCH(AO$5,$H$5:$CA$5,0)-MATCH($D123,$D$115:$D$186,0)+1,0),0),$E$112)</f>
        <v>0</v>
      </c>
      <c r="AP123" s="134" cm="1">
        <f t="array" ref="AP123">$E123*IFERROR(IF($D123&lt;=AP$5,INDEX($E$99:$E$112,MATCH(AP$5,$H$5:$CA$5,0)-MATCH($D123,$D$115:$D$186,0)+1,0),0),$E$112)</f>
        <v>0</v>
      </c>
      <c r="AQ123" s="134" cm="1">
        <f t="array" ref="AQ123">$E123*IFERROR(IF($D123&lt;=AQ$5,INDEX($E$99:$E$112,MATCH(AQ$5,$H$5:$CA$5,0)-MATCH($D123,$D$115:$D$186,0)+1,0),0),$E$112)</f>
        <v>0</v>
      </c>
      <c r="AR123" s="134" cm="1">
        <f t="array" ref="AR123">$E123*IFERROR(IF($D123&lt;=AR$5,INDEX($E$99:$E$112,MATCH(AR$5,$H$5:$CA$5,0)-MATCH($D123,$D$115:$D$186,0)+1,0),0),$E$112)</f>
        <v>0</v>
      </c>
      <c r="AS123" s="134" cm="1">
        <f t="array" ref="AS123">$E123*IFERROR(IF($D123&lt;=AS$5,INDEX($E$99:$E$112,MATCH(AS$5,$H$5:$CA$5,0)-MATCH($D123,$D$115:$D$186,0)+1,0),0),$E$112)</f>
        <v>0</v>
      </c>
      <c r="AT123" s="134" cm="1">
        <f t="array" ref="AT123">$E123*IFERROR(IF($D123&lt;=AT$5,INDEX($E$99:$E$112,MATCH(AT$5,$H$5:$CA$5,0)-MATCH($D123,$D$115:$D$186,0)+1,0),0),$E$112)</f>
        <v>0</v>
      </c>
      <c r="AU123" s="134" cm="1">
        <f t="array" ref="AU123">$E123*IFERROR(IF($D123&lt;=AU$5,INDEX($E$99:$E$112,MATCH(AU$5,$H$5:$CA$5,0)-MATCH($D123,$D$115:$D$186,0)+1,0),0),$E$112)</f>
        <v>0</v>
      </c>
      <c r="AV123" s="134" cm="1">
        <f t="array" ref="AV123">$E123*IFERROR(IF($D123&lt;=AV$5,INDEX($E$99:$E$112,MATCH(AV$5,$H$5:$CA$5,0)-MATCH($D123,$D$115:$D$186,0)+1,0),0),$E$112)</f>
        <v>0</v>
      </c>
      <c r="AW123" s="134" cm="1">
        <f t="array" ref="AW123">$E123*IFERROR(IF($D123&lt;=AW$5,INDEX($E$99:$E$112,MATCH(AW$5,$H$5:$CA$5,0)-MATCH($D123,$D$115:$D$186,0)+1,0),0),$E$112)</f>
        <v>0</v>
      </c>
      <c r="AX123" s="134" cm="1">
        <f t="array" ref="AX123">$E123*IFERROR(IF($D123&lt;=AX$5,INDEX($E$99:$E$112,MATCH(AX$5,$H$5:$CA$5,0)-MATCH($D123,$D$115:$D$186,0)+1,0),0),$E$112)</f>
        <v>0</v>
      </c>
      <c r="AY123" s="134" cm="1">
        <f t="array" ref="AY123">$E123*IFERROR(IF($D123&lt;=AY$5,INDEX($E$99:$E$112,MATCH(AY$5,$H$5:$CA$5,0)-MATCH($D123,$D$115:$D$186,0)+1,0),0),$E$112)</f>
        <v>0</v>
      </c>
      <c r="AZ123" s="134" cm="1">
        <f t="array" ref="AZ123">$E123*IFERROR(IF($D123&lt;=AZ$5,INDEX($E$99:$E$112,MATCH(AZ$5,$H$5:$CA$5,0)-MATCH($D123,$D$115:$D$186,0)+1,0),0),$E$112)</f>
        <v>0</v>
      </c>
      <c r="BA123" s="134" cm="1">
        <f t="array" ref="BA123">$E123*IFERROR(IF($D123&lt;=BA$5,INDEX($E$99:$E$112,MATCH(BA$5,$H$5:$CA$5,0)-MATCH($D123,$D$115:$D$186,0)+1,0),0),$E$112)</f>
        <v>0</v>
      </c>
      <c r="BB123" s="134" cm="1">
        <f t="array" ref="BB123">$E123*IFERROR(IF($D123&lt;=BB$5,INDEX($E$99:$E$112,MATCH(BB$5,$H$5:$CA$5,0)-MATCH($D123,$D$115:$D$186,0)+1,0),0),$E$112)</f>
        <v>0</v>
      </c>
      <c r="BC123" s="134" cm="1">
        <f t="array" ref="BC123">$E123*IFERROR(IF($D123&lt;=BC$5,INDEX($E$99:$E$112,MATCH(BC$5,$H$5:$CA$5,0)-MATCH($D123,$D$115:$D$186,0)+1,0),0),$E$112)</f>
        <v>0</v>
      </c>
      <c r="BD123" s="134" cm="1">
        <f t="array" ref="BD123">$E123*IFERROR(IF($D123&lt;=BD$5,INDEX($E$99:$E$112,MATCH(BD$5,$H$5:$CA$5,0)-MATCH($D123,$D$115:$D$186,0)+1,0),0),$E$112)</f>
        <v>0</v>
      </c>
      <c r="BE123" s="134" cm="1">
        <f t="array" ref="BE123">$E123*IFERROR(IF($D123&lt;=BE$5,INDEX($E$99:$E$112,MATCH(BE$5,$H$5:$CA$5,0)-MATCH($D123,$D$115:$D$186,0)+1,0),0),$E$112)</f>
        <v>0</v>
      </c>
      <c r="BF123" s="134" cm="1">
        <f t="array" ref="BF123">$E123*IFERROR(IF($D123&lt;=BF$5,INDEX($E$99:$E$112,MATCH(BF$5,$H$5:$CA$5,0)-MATCH($D123,$D$115:$D$186,0)+1,0),0),$E$112)</f>
        <v>0</v>
      </c>
      <c r="BG123" s="134" cm="1">
        <f t="array" ref="BG123">$E123*IFERROR(IF($D123&lt;=BG$5,INDEX($E$99:$E$112,MATCH(BG$5,$H$5:$CA$5,0)-MATCH($D123,$D$115:$D$186,0)+1,0),0),$E$112)</f>
        <v>0</v>
      </c>
      <c r="BH123" s="134" cm="1">
        <f t="array" ref="BH123">$E123*IFERROR(IF($D123&lt;=BH$5,INDEX($E$99:$E$112,MATCH(BH$5,$H$5:$CA$5,0)-MATCH($D123,$D$115:$D$186,0)+1,0),0),$E$112)</f>
        <v>0</v>
      </c>
      <c r="BI123" s="134" cm="1">
        <f t="array" ref="BI123">$E123*IFERROR(IF($D123&lt;=BI$5,INDEX($E$99:$E$112,MATCH(BI$5,$H$5:$CA$5,0)-MATCH($D123,$D$115:$D$186,0)+1,0),0),$E$112)</f>
        <v>0</v>
      </c>
      <c r="BJ123" s="134" cm="1">
        <f t="array" ref="BJ123">$E123*IFERROR(IF($D123&lt;=BJ$5,INDEX($E$99:$E$112,MATCH(BJ$5,$H$5:$CA$5,0)-MATCH($D123,$D$115:$D$186,0)+1,0),0),$E$112)</f>
        <v>0</v>
      </c>
      <c r="BK123" s="134" cm="1">
        <f t="array" ref="BK123">$E123*IFERROR(IF($D123&lt;=BK$5,INDEX($E$99:$E$112,MATCH(BK$5,$H$5:$CA$5,0)-MATCH($D123,$D$115:$D$186,0)+1,0),0),$E$112)</f>
        <v>0</v>
      </c>
      <c r="BL123" s="134" cm="1">
        <f t="array" ref="BL123">$E123*IFERROR(IF($D123&lt;=BL$5,INDEX($E$99:$E$112,MATCH(BL$5,$H$5:$CA$5,0)-MATCH($D123,$D$115:$D$186,0)+1,0),0),$E$112)</f>
        <v>0</v>
      </c>
      <c r="BM123" s="134" cm="1">
        <f t="array" ref="BM123">$E123*IFERROR(IF($D123&lt;=BM$5,INDEX($E$99:$E$112,MATCH(BM$5,$H$5:$CA$5,0)-MATCH($D123,$D$115:$D$186,0)+1,0),0),$E$112)</f>
        <v>0</v>
      </c>
      <c r="BN123" s="134" cm="1">
        <f t="array" ref="BN123">$E123*IFERROR(IF($D123&lt;=BN$5,INDEX($E$99:$E$112,MATCH(BN$5,$H$5:$CA$5,0)-MATCH($D123,$D$115:$D$186,0)+1,0),0),$E$112)</f>
        <v>0</v>
      </c>
      <c r="BO123" s="134" cm="1">
        <f t="array" ref="BO123">$E123*IFERROR(IF($D123&lt;=BO$5,INDEX($E$99:$E$112,MATCH(BO$5,$H$5:$CA$5,0)-MATCH($D123,$D$115:$D$186,0)+1,0),0),$E$112)</f>
        <v>0</v>
      </c>
      <c r="BP123" s="134" cm="1">
        <f t="array" ref="BP123">$E123*IFERROR(IF($D123&lt;=BP$5,INDEX($E$99:$E$112,MATCH(BP$5,$H$5:$CA$5,0)-MATCH($D123,$D$115:$D$186,0)+1,0),0),$E$112)</f>
        <v>0</v>
      </c>
      <c r="BQ123" s="134" cm="1">
        <f t="array" ref="BQ123">$E123*IFERROR(IF($D123&lt;=BQ$5,INDEX($E$99:$E$112,MATCH(BQ$5,$H$5:$CA$5,0)-MATCH($D123,$D$115:$D$186,0)+1,0),0),$E$112)</f>
        <v>0</v>
      </c>
      <c r="BR123" s="134" cm="1">
        <f t="array" ref="BR123">$E123*IFERROR(IF($D123&lt;=BR$5,INDEX($E$99:$E$112,MATCH(BR$5,$H$5:$CA$5,0)-MATCH($D123,$D$115:$D$186,0)+1,0),0),$E$112)</f>
        <v>0</v>
      </c>
      <c r="BS123" s="134" cm="1">
        <f t="array" ref="BS123">$E123*IFERROR(IF($D123&lt;=BS$5,INDEX($E$99:$E$112,MATCH(BS$5,$H$5:$CA$5,0)-MATCH($D123,$D$115:$D$186,0)+1,0),0),$E$112)</f>
        <v>0</v>
      </c>
      <c r="BT123" s="134" cm="1">
        <f t="array" ref="BT123">$E123*IFERROR(IF($D123&lt;=BT$5,INDEX($E$99:$E$112,MATCH(BT$5,$H$5:$CA$5,0)-MATCH($D123,$D$115:$D$186,0)+1,0),0),$E$112)</f>
        <v>0</v>
      </c>
      <c r="BU123" s="134" cm="1">
        <f t="array" ref="BU123">$E123*IFERROR(IF($D123&lt;=BU$5,INDEX($E$99:$E$112,MATCH(BU$5,$H$5:$CA$5,0)-MATCH($D123,$D$115:$D$186,0)+1,0),0),$E$112)</f>
        <v>0</v>
      </c>
      <c r="BV123" s="134" cm="1">
        <f t="array" ref="BV123">$E123*IFERROR(IF($D123&lt;=BV$5,INDEX($E$99:$E$112,MATCH(BV$5,$H$5:$CA$5,0)-MATCH($D123,$D$115:$D$186,0)+1,0),0),$E$112)</f>
        <v>0</v>
      </c>
      <c r="BW123" s="134" cm="1">
        <f t="array" ref="BW123">$E123*IFERROR(IF($D123&lt;=BW$5,INDEX($E$99:$E$112,MATCH(BW$5,$H$5:$CA$5,0)-MATCH($D123,$D$115:$D$186,0)+1,0),0),$E$112)</f>
        <v>0</v>
      </c>
      <c r="BX123" s="134" cm="1">
        <f t="array" ref="BX123">$E123*IFERROR(IF($D123&lt;=BX$5,INDEX($E$99:$E$112,MATCH(BX$5,$H$5:$CA$5,0)-MATCH($D123,$D$115:$D$186,0)+1,0),0),$E$112)</f>
        <v>0</v>
      </c>
      <c r="BY123" s="134" cm="1">
        <f t="array" ref="BY123">$E123*IFERROR(IF($D123&lt;=BY$5,INDEX($E$99:$E$112,MATCH(BY$5,$H$5:$CA$5,0)-MATCH($D123,$D$115:$D$186,0)+1,0),0),$E$112)</f>
        <v>0</v>
      </c>
      <c r="BZ123" s="134" cm="1">
        <f t="array" ref="BZ123">$E123*IFERROR(IF($D123&lt;=BZ$5,INDEX($E$99:$E$112,MATCH(BZ$5,$H$5:$CA$5,0)-MATCH($D123,$D$115:$D$186,0)+1,0),0),$E$112)</f>
        <v>0</v>
      </c>
      <c r="CA123" s="134" cm="1">
        <f t="array" ref="CA123">$E123*IFERROR(IF($D123&lt;=CA$5,INDEX($E$99:$E$112,MATCH(CA$5,$H$5:$CA$5,0)-MATCH($D123,$D$115:$D$186,0)+1,0),0),$E$112)</f>
        <v>0</v>
      </c>
    </row>
    <row r="124" spans="3:79" hidden="1" outlineLevel="3">
      <c r="D124" s="24">
        <f t="shared" si="109"/>
        <v>46326</v>
      </c>
      <c r="E124" s="131" cm="1">
        <f t="array" ref="E124">INDEX($H$41:$CA$41,0,MATCH($D124,$H$5:$CA$5,0))</f>
        <v>0</v>
      </c>
      <c r="H124" s="134" cm="1">
        <f t="array" ref="H124">$E124*IFERROR(IF($D124&lt;=H$5,INDEX($E$99:$E$112,MATCH(H$5,$H$5:$CA$5,0)-MATCH($D124,$D$115:$D$186,0)+1,0),0),$E$112)</f>
        <v>0</v>
      </c>
      <c r="I124" s="134" cm="1">
        <f t="array" ref="I124">$E124*IFERROR(IF($D124&lt;=I$5,INDEX($E$99:$E$112,MATCH(I$5,$H$5:$CA$5,0)-MATCH($D124,$D$115:$D$186,0)+1,0),0),$E$112)</f>
        <v>0</v>
      </c>
      <c r="J124" s="134" cm="1">
        <f t="array" ref="J124">$E124*IFERROR(IF($D124&lt;=J$5,INDEX($E$99:$E$112,MATCH(J$5,$H$5:$CA$5,0)-MATCH($D124,$D$115:$D$186,0)+1,0),0),$E$112)</f>
        <v>0</v>
      </c>
      <c r="K124" s="134" cm="1">
        <f t="array" ref="K124">$E124*IFERROR(IF($D124&lt;=K$5,INDEX($E$99:$E$112,MATCH(K$5,$H$5:$CA$5,0)-MATCH($D124,$D$115:$D$186,0)+1,0),0),$E$112)</f>
        <v>0</v>
      </c>
      <c r="L124" s="134" cm="1">
        <f t="array" ref="L124">$E124*IFERROR(IF($D124&lt;=L$5,INDEX($E$99:$E$112,MATCH(L$5,$H$5:$CA$5,0)-MATCH($D124,$D$115:$D$186,0)+1,0),0),$E$112)</f>
        <v>0</v>
      </c>
      <c r="M124" s="134" cm="1">
        <f t="array" ref="M124">$E124*IFERROR(IF($D124&lt;=M$5,INDEX($E$99:$E$112,MATCH(M$5,$H$5:$CA$5,0)-MATCH($D124,$D$115:$D$186,0)+1,0),0),$E$112)</f>
        <v>0</v>
      </c>
      <c r="N124" s="134" cm="1">
        <f t="array" ref="N124">$E124*IFERROR(IF($D124&lt;=N$5,INDEX($E$99:$E$112,MATCH(N$5,$H$5:$CA$5,0)-MATCH($D124,$D$115:$D$186,0)+1,0),0),$E$112)</f>
        <v>0</v>
      </c>
      <c r="O124" s="134" cm="1">
        <f t="array" ref="O124">$E124*IFERROR(IF($D124&lt;=O$5,INDEX($E$99:$E$112,MATCH(O$5,$H$5:$CA$5,0)-MATCH($D124,$D$115:$D$186,0)+1,0),0),$E$112)</f>
        <v>0</v>
      </c>
      <c r="P124" s="134" cm="1">
        <f t="array" ref="P124">$E124*IFERROR(IF($D124&lt;=P$5,INDEX($E$99:$E$112,MATCH(P$5,$H$5:$CA$5,0)-MATCH($D124,$D$115:$D$186,0)+1,0),0),$E$112)</f>
        <v>0</v>
      </c>
      <c r="Q124" s="134" cm="1">
        <f t="array" ref="Q124">$E124*IFERROR(IF($D124&lt;=Q$5,INDEX($E$99:$E$112,MATCH(Q$5,$H$5:$CA$5,0)-MATCH($D124,$D$115:$D$186,0)+1,0),0),$E$112)</f>
        <v>0</v>
      </c>
      <c r="R124" s="134" cm="1">
        <f t="array" ref="R124">$E124*IFERROR(IF($D124&lt;=R$5,INDEX($E$99:$E$112,MATCH(R$5,$H$5:$CA$5,0)-MATCH($D124,$D$115:$D$186,0)+1,0),0),$E$112)</f>
        <v>0</v>
      </c>
      <c r="S124" s="134" cm="1">
        <f t="array" ref="S124">$E124*IFERROR(IF($D124&lt;=S$5,INDEX($E$99:$E$112,MATCH(S$5,$H$5:$CA$5,0)-MATCH($D124,$D$115:$D$186,0)+1,0),0),$E$112)</f>
        <v>0</v>
      </c>
      <c r="T124" s="134" cm="1">
        <f t="array" ref="T124">$E124*IFERROR(IF($D124&lt;=T$5,INDEX($E$99:$E$112,MATCH(T$5,$H$5:$CA$5,0)-MATCH($D124,$D$115:$D$186,0)+1,0),0),$E$112)</f>
        <v>0</v>
      </c>
      <c r="U124" s="134" cm="1">
        <f t="array" ref="U124">$E124*IFERROR(IF($D124&lt;=U$5,INDEX($E$99:$E$112,MATCH(U$5,$H$5:$CA$5,0)-MATCH($D124,$D$115:$D$186,0)+1,0),0),$E$112)</f>
        <v>0</v>
      </c>
      <c r="V124" s="134" cm="1">
        <f t="array" ref="V124">$E124*IFERROR(IF($D124&lt;=V$5,INDEX($E$99:$E$112,MATCH(V$5,$H$5:$CA$5,0)-MATCH($D124,$D$115:$D$186,0)+1,0),0),$E$112)</f>
        <v>0</v>
      </c>
      <c r="W124" s="134" cm="1">
        <f t="array" ref="W124">$E124*IFERROR(IF($D124&lt;=W$5,INDEX($E$99:$E$112,MATCH(W$5,$H$5:$CA$5,0)-MATCH($D124,$D$115:$D$186,0)+1,0),0),$E$112)</f>
        <v>0</v>
      </c>
      <c r="X124" s="134" cm="1">
        <f t="array" ref="X124">$E124*IFERROR(IF($D124&lt;=X$5,INDEX($E$99:$E$112,MATCH(X$5,$H$5:$CA$5,0)-MATCH($D124,$D$115:$D$186,0)+1,0),0),$E$112)</f>
        <v>0</v>
      </c>
      <c r="Y124" s="134" cm="1">
        <f t="array" ref="Y124">$E124*IFERROR(IF($D124&lt;=Y$5,INDEX($E$99:$E$112,MATCH(Y$5,$H$5:$CA$5,0)-MATCH($D124,$D$115:$D$186,0)+1,0),0),$E$112)</f>
        <v>0</v>
      </c>
      <c r="Z124" s="134" cm="1">
        <f t="array" ref="Z124">$E124*IFERROR(IF($D124&lt;=Z$5,INDEX($E$99:$E$112,MATCH(Z$5,$H$5:$CA$5,0)-MATCH($D124,$D$115:$D$186,0)+1,0),0),$E$112)</f>
        <v>0</v>
      </c>
      <c r="AA124" s="134" cm="1">
        <f t="array" ref="AA124">$E124*IFERROR(IF($D124&lt;=AA$5,INDEX($E$99:$E$112,MATCH(AA$5,$H$5:$CA$5,0)-MATCH($D124,$D$115:$D$186,0)+1,0),0),$E$112)</f>
        <v>0</v>
      </c>
      <c r="AB124" s="134" cm="1">
        <f t="array" ref="AB124">$E124*IFERROR(IF($D124&lt;=AB$5,INDEX($E$99:$E$112,MATCH(AB$5,$H$5:$CA$5,0)-MATCH($D124,$D$115:$D$186,0)+1,0),0),$E$112)</f>
        <v>0</v>
      </c>
      <c r="AC124" s="134" cm="1">
        <f t="array" ref="AC124">$E124*IFERROR(IF($D124&lt;=AC$5,INDEX($E$99:$E$112,MATCH(AC$5,$H$5:$CA$5,0)-MATCH($D124,$D$115:$D$186,0)+1,0),0),$E$112)</f>
        <v>0</v>
      </c>
      <c r="AD124" s="134" cm="1">
        <f t="array" ref="AD124">$E124*IFERROR(IF($D124&lt;=AD$5,INDEX($E$99:$E$112,MATCH(AD$5,$H$5:$CA$5,0)-MATCH($D124,$D$115:$D$186,0)+1,0),0),$E$112)</f>
        <v>0</v>
      </c>
      <c r="AE124" s="134" cm="1">
        <f t="array" ref="AE124">$E124*IFERROR(IF($D124&lt;=AE$5,INDEX($E$99:$E$112,MATCH(AE$5,$H$5:$CA$5,0)-MATCH($D124,$D$115:$D$186,0)+1,0),0),$E$112)</f>
        <v>0</v>
      </c>
      <c r="AF124" s="134" cm="1">
        <f t="array" ref="AF124">$E124*IFERROR(IF($D124&lt;=AF$5,INDEX($E$99:$E$112,MATCH(AF$5,$H$5:$CA$5,0)-MATCH($D124,$D$115:$D$186,0)+1,0),0),$E$112)</f>
        <v>0</v>
      </c>
      <c r="AG124" s="134" cm="1">
        <f t="array" ref="AG124">$E124*IFERROR(IF($D124&lt;=AG$5,INDEX($E$99:$E$112,MATCH(AG$5,$H$5:$CA$5,0)-MATCH($D124,$D$115:$D$186,0)+1,0),0),$E$112)</f>
        <v>0</v>
      </c>
      <c r="AH124" s="134" cm="1">
        <f t="array" ref="AH124">$E124*IFERROR(IF($D124&lt;=AH$5,INDEX($E$99:$E$112,MATCH(AH$5,$H$5:$CA$5,0)-MATCH($D124,$D$115:$D$186,0)+1,0),0),$E$112)</f>
        <v>0</v>
      </c>
      <c r="AI124" s="134" cm="1">
        <f t="array" ref="AI124">$E124*IFERROR(IF($D124&lt;=AI$5,INDEX($E$99:$E$112,MATCH(AI$5,$H$5:$CA$5,0)-MATCH($D124,$D$115:$D$186,0)+1,0),0),$E$112)</f>
        <v>0</v>
      </c>
      <c r="AJ124" s="134" cm="1">
        <f t="array" ref="AJ124">$E124*IFERROR(IF($D124&lt;=AJ$5,INDEX($E$99:$E$112,MATCH(AJ$5,$H$5:$CA$5,0)-MATCH($D124,$D$115:$D$186,0)+1,0),0),$E$112)</f>
        <v>0</v>
      </c>
      <c r="AK124" s="134" cm="1">
        <f t="array" ref="AK124">$E124*IFERROR(IF($D124&lt;=AK$5,INDEX($E$99:$E$112,MATCH(AK$5,$H$5:$CA$5,0)-MATCH($D124,$D$115:$D$186,0)+1,0),0),$E$112)</f>
        <v>0</v>
      </c>
      <c r="AL124" s="134" cm="1">
        <f t="array" ref="AL124">$E124*IFERROR(IF($D124&lt;=AL$5,INDEX($E$99:$E$112,MATCH(AL$5,$H$5:$CA$5,0)-MATCH($D124,$D$115:$D$186,0)+1,0),0),$E$112)</f>
        <v>0</v>
      </c>
      <c r="AM124" s="134" cm="1">
        <f t="array" ref="AM124">$E124*IFERROR(IF($D124&lt;=AM$5,INDEX($E$99:$E$112,MATCH(AM$5,$H$5:$CA$5,0)-MATCH($D124,$D$115:$D$186,0)+1,0),0),$E$112)</f>
        <v>0</v>
      </c>
      <c r="AN124" s="134" cm="1">
        <f t="array" ref="AN124">$E124*IFERROR(IF($D124&lt;=AN$5,INDEX($E$99:$E$112,MATCH(AN$5,$H$5:$CA$5,0)-MATCH($D124,$D$115:$D$186,0)+1,0),0),$E$112)</f>
        <v>0</v>
      </c>
      <c r="AO124" s="134" cm="1">
        <f t="array" ref="AO124">$E124*IFERROR(IF($D124&lt;=AO$5,INDEX($E$99:$E$112,MATCH(AO$5,$H$5:$CA$5,0)-MATCH($D124,$D$115:$D$186,0)+1,0),0),$E$112)</f>
        <v>0</v>
      </c>
      <c r="AP124" s="134" cm="1">
        <f t="array" ref="AP124">$E124*IFERROR(IF($D124&lt;=AP$5,INDEX($E$99:$E$112,MATCH(AP$5,$H$5:$CA$5,0)-MATCH($D124,$D$115:$D$186,0)+1,0),0),$E$112)</f>
        <v>0</v>
      </c>
      <c r="AQ124" s="134" cm="1">
        <f t="array" ref="AQ124">$E124*IFERROR(IF($D124&lt;=AQ$5,INDEX($E$99:$E$112,MATCH(AQ$5,$H$5:$CA$5,0)-MATCH($D124,$D$115:$D$186,0)+1,0),0),$E$112)</f>
        <v>0</v>
      </c>
      <c r="AR124" s="134" cm="1">
        <f t="array" ref="AR124">$E124*IFERROR(IF($D124&lt;=AR$5,INDEX($E$99:$E$112,MATCH(AR$5,$H$5:$CA$5,0)-MATCH($D124,$D$115:$D$186,0)+1,0),0),$E$112)</f>
        <v>0</v>
      </c>
      <c r="AS124" s="134" cm="1">
        <f t="array" ref="AS124">$E124*IFERROR(IF($D124&lt;=AS$5,INDEX($E$99:$E$112,MATCH(AS$5,$H$5:$CA$5,0)-MATCH($D124,$D$115:$D$186,0)+1,0),0),$E$112)</f>
        <v>0</v>
      </c>
      <c r="AT124" s="134" cm="1">
        <f t="array" ref="AT124">$E124*IFERROR(IF($D124&lt;=AT$5,INDEX($E$99:$E$112,MATCH(AT$5,$H$5:$CA$5,0)-MATCH($D124,$D$115:$D$186,0)+1,0),0),$E$112)</f>
        <v>0</v>
      </c>
      <c r="AU124" s="134" cm="1">
        <f t="array" ref="AU124">$E124*IFERROR(IF($D124&lt;=AU$5,INDEX($E$99:$E$112,MATCH(AU$5,$H$5:$CA$5,0)-MATCH($D124,$D$115:$D$186,0)+1,0),0),$E$112)</f>
        <v>0</v>
      </c>
      <c r="AV124" s="134" cm="1">
        <f t="array" ref="AV124">$E124*IFERROR(IF($D124&lt;=AV$5,INDEX($E$99:$E$112,MATCH(AV$5,$H$5:$CA$5,0)-MATCH($D124,$D$115:$D$186,0)+1,0),0),$E$112)</f>
        <v>0</v>
      </c>
      <c r="AW124" s="134" cm="1">
        <f t="array" ref="AW124">$E124*IFERROR(IF($D124&lt;=AW$5,INDEX($E$99:$E$112,MATCH(AW$5,$H$5:$CA$5,0)-MATCH($D124,$D$115:$D$186,0)+1,0),0),$E$112)</f>
        <v>0</v>
      </c>
      <c r="AX124" s="134" cm="1">
        <f t="array" ref="AX124">$E124*IFERROR(IF($D124&lt;=AX$5,INDEX($E$99:$E$112,MATCH(AX$5,$H$5:$CA$5,0)-MATCH($D124,$D$115:$D$186,0)+1,0),0),$E$112)</f>
        <v>0</v>
      </c>
      <c r="AY124" s="134" cm="1">
        <f t="array" ref="AY124">$E124*IFERROR(IF($D124&lt;=AY$5,INDEX($E$99:$E$112,MATCH(AY$5,$H$5:$CA$5,0)-MATCH($D124,$D$115:$D$186,0)+1,0),0),$E$112)</f>
        <v>0</v>
      </c>
      <c r="AZ124" s="134" cm="1">
        <f t="array" ref="AZ124">$E124*IFERROR(IF($D124&lt;=AZ$5,INDEX($E$99:$E$112,MATCH(AZ$5,$H$5:$CA$5,0)-MATCH($D124,$D$115:$D$186,0)+1,0),0),$E$112)</f>
        <v>0</v>
      </c>
      <c r="BA124" s="134" cm="1">
        <f t="array" ref="BA124">$E124*IFERROR(IF($D124&lt;=BA$5,INDEX($E$99:$E$112,MATCH(BA$5,$H$5:$CA$5,0)-MATCH($D124,$D$115:$D$186,0)+1,0),0),$E$112)</f>
        <v>0</v>
      </c>
      <c r="BB124" s="134" cm="1">
        <f t="array" ref="BB124">$E124*IFERROR(IF($D124&lt;=BB$5,INDEX($E$99:$E$112,MATCH(BB$5,$H$5:$CA$5,0)-MATCH($D124,$D$115:$D$186,0)+1,0),0),$E$112)</f>
        <v>0</v>
      </c>
      <c r="BC124" s="134" cm="1">
        <f t="array" ref="BC124">$E124*IFERROR(IF($D124&lt;=BC$5,INDEX($E$99:$E$112,MATCH(BC$5,$H$5:$CA$5,0)-MATCH($D124,$D$115:$D$186,0)+1,0),0),$E$112)</f>
        <v>0</v>
      </c>
      <c r="BD124" s="134" cm="1">
        <f t="array" ref="BD124">$E124*IFERROR(IF($D124&lt;=BD$5,INDEX($E$99:$E$112,MATCH(BD$5,$H$5:$CA$5,0)-MATCH($D124,$D$115:$D$186,0)+1,0),0),$E$112)</f>
        <v>0</v>
      </c>
      <c r="BE124" s="134" cm="1">
        <f t="array" ref="BE124">$E124*IFERROR(IF($D124&lt;=BE$5,INDEX($E$99:$E$112,MATCH(BE$5,$H$5:$CA$5,0)-MATCH($D124,$D$115:$D$186,0)+1,0),0),$E$112)</f>
        <v>0</v>
      </c>
      <c r="BF124" s="134" cm="1">
        <f t="array" ref="BF124">$E124*IFERROR(IF($D124&lt;=BF$5,INDEX($E$99:$E$112,MATCH(BF$5,$H$5:$CA$5,0)-MATCH($D124,$D$115:$D$186,0)+1,0),0),$E$112)</f>
        <v>0</v>
      </c>
      <c r="BG124" s="134" cm="1">
        <f t="array" ref="BG124">$E124*IFERROR(IF($D124&lt;=BG$5,INDEX($E$99:$E$112,MATCH(BG$5,$H$5:$CA$5,0)-MATCH($D124,$D$115:$D$186,0)+1,0),0),$E$112)</f>
        <v>0</v>
      </c>
      <c r="BH124" s="134" cm="1">
        <f t="array" ref="BH124">$E124*IFERROR(IF($D124&lt;=BH$5,INDEX($E$99:$E$112,MATCH(BH$5,$H$5:$CA$5,0)-MATCH($D124,$D$115:$D$186,0)+1,0),0),$E$112)</f>
        <v>0</v>
      </c>
      <c r="BI124" s="134" cm="1">
        <f t="array" ref="BI124">$E124*IFERROR(IF($D124&lt;=BI$5,INDEX($E$99:$E$112,MATCH(BI$5,$H$5:$CA$5,0)-MATCH($D124,$D$115:$D$186,0)+1,0),0),$E$112)</f>
        <v>0</v>
      </c>
      <c r="BJ124" s="134" cm="1">
        <f t="array" ref="BJ124">$E124*IFERROR(IF($D124&lt;=BJ$5,INDEX($E$99:$E$112,MATCH(BJ$5,$H$5:$CA$5,0)-MATCH($D124,$D$115:$D$186,0)+1,0),0),$E$112)</f>
        <v>0</v>
      </c>
      <c r="BK124" s="134" cm="1">
        <f t="array" ref="BK124">$E124*IFERROR(IF($D124&lt;=BK$5,INDEX($E$99:$E$112,MATCH(BK$5,$H$5:$CA$5,0)-MATCH($D124,$D$115:$D$186,0)+1,0),0),$E$112)</f>
        <v>0</v>
      </c>
      <c r="BL124" s="134" cm="1">
        <f t="array" ref="BL124">$E124*IFERROR(IF($D124&lt;=BL$5,INDEX($E$99:$E$112,MATCH(BL$5,$H$5:$CA$5,0)-MATCH($D124,$D$115:$D$186,0)+1,0),0),$E$112)</f>
        <v>0</v>
      </c>
      <c r="BM124" s="134" cm="1">
        <f t="array" ref="BM124">$E124*IFERROR(IF($D124&lt;=BM$5,INDEX($E$99:$E$112,MATCH(BM$5,$H$5:$CA$5,0)-MATCH($D124,$D$115:$D$186,0)+1,0),0),$E$112)</f>
        <v>0</v>
      </c>
      <c r="BN124" s="134" cm="1">
        <f t="array" ref="BN124">$E124*IFERROR(IF($D124&lt;=BN$5,INDEX($E$99:$E$112,MATCH(BN$5,$H$5:$CA$5,0)-MATCH($D124,$D$115:$D$186,0)+1,0),0),$E$112)</f>
        <v>0</v>
      </c>
      <c r="BO124" s="134" cm="1">
        <f t="array" ref="BO124">$E124*IFERROR(IF($D124&lt;=BO$5,INDEX($E$99:$E$112,MATCH(BO$5,$H$5:$CA$5,0)-MATCH($D124,$D$115:$D$186,0)+1,0),0),$E$112)</f>
        <v>0</v>
      </c>
      <c r="BP124" s="134" cm="1">
        <f t="array" ref="BP124">$E124*IFERROR(IF($D124&lt;=BP$5,INDEX($E$99:$E$112,MATCH(BP$5,$H$5:$CA$5,0)-MATCH($D124,$D$115:$D$186,0)+1,0),0),$E$112)</f>
        <v>0</v>
      </c>
      <c r="BQ124" s="134" cm="1">
        <f t="array" ref="BQ124">$E124*IFERROR(IF($D124&lt;=BQ$5,INDEX($E$99:$E$112,MATCH(BQ$5,$H$5:$CA$5,0)-MATCH($D124,$D$115:$D$186,0)+1,0),0),$E$112)</f>
        <v>0</v>
      </c>
      <c r="BR124" s="134" cm="1">
        <f t="array" ref="BR124">$E124*IFERROR(IF($D124&lt;=BR$5,INDEX($E$99:$E$112,MATCH(BR$5,$H$5:$CA$5,0)-MATCH($D124,$D$115:$D$186,0)+1,0),0),$E$112)</f>
        <v>0</v>
      </c>
      <c r="BS124" s="134" cm="1">
        <f t="array" ref="BS124">$E124*IFERROR(IF($D124&lt;=BS$5,INDEX($E$99:$E$112,MATCH(BS$5,$H$5:$CA$5,0)-MATCH($D124,$D$115:$D$186,0)+1,0),0),$E$112)</f>
        <v>0</v>
      </c>
      <c r="BT124" s="134" cm="1">
        <f t="array" ref="BT124">$E124*IFERROR(IF($D124&lt;=BT$5,INDEX($E$99:$E$112,MATCH(BT$5,$H$5:$CA$5,0)-MATCH($D124,$D$115:$D$186,0)+1,0),0),$E$112)</f>
        <v>0</v>
      </c>
      <c r="BU124" s="134" cm="1">
        <f t="array" ref="BU124">$E124*IFERROR(IF($D124&lt;=BU$5,INDEX($E$99:$E$112,MATCH(BU$5,$H$5:$CA$5,0)-MATCH($D124,$D$115:$D$186,0)+1,0),0),$E$112)</f>
        <v>0</v>
      </c>
      <c r="BV124" s="134" cm="1">
        <f t="array" ref="BV124">$E124*IFERROR(IF($D124&lt;=BV$5,INDEX($E$99:$E$112,MATCH(BV$5,$H$5:$CA$5,0)-MATCH($D124,$D$115:$D$186,0)+1,0),0),$E$112)</f>
        <v>0</v>
      </c>
      <c r="BW124" s="134" cm="1">
        <f t="array" ref="BW124">$E124*IFERROR(IF($D124&lt;=BW$5,INDEX($E$99:$E$112,MATCH(BW$5,$H$5:$CA$5,0)-MATCH($D124,$D$115:$D$186,0)+1,0),0),$E$112)</f>
        <v>0</v>
      </c>
      <c r="BX124" s="134" cm="1">
        <f t="array" ref="BX124">$E124*IFERROR(IF($D124&lt;=BX$5,INDEX($E$99:$E$112,MATCH(BX$5,$H$5:$CA$5,0)-MATCH($D124,$D$115:$D$186,0)+1,0),0),$E$112)</f>
        <v>0</v>
      </c>
      <c r="BY124" s="134" cm="1">
        <f t="array" ref="BY124">$E124*IFERROR(IF($D124&lt;=BY$5,INDEX($E$99:$E$112,MATCH(BY$5,$H$5:$CA$5,0)-MATCH($D124,$D$115:$D$186,0)+1,0),0),$E$112)</f>
        <v>0</v>
      </c>
      <c r="BZ124" s="134" cm="1">
        <f t="array" ref="BZ124">$E124*IFERROR(IF($D124&lt;=BZ$5,INDEX($E$99:$E$112,MATCH(BZ$5,$H$5:$CA$5,0)-MATCH($D124,$D$115:$D$186,0)+1,0),0),$E$112)</f>
        <v>0</v>
      </c>
      <c r="CA124" s="134" cm="1">
        <f t="array" ref="CA124">$E124*IFERROR(IF($D124&lt;=CA$5,INDEX($E$99:$E$112,MATCH(CA$5,$H$5:$CA$5,0)-MATCH($D124,$D$115:$D$186,0)+1,0),0),$E$112)</f>
        <v>0</v>
      </c>
    </row>
    <row r="125" spans="3:79" hidden="1" outlineLevel="3">
      <c r="D125" s="24">
        <f t="shared" si="109"/>
        <v>46356</v>
      </c>
      <c r="E125" s="131" cm="1">
        <f t="array" ref="E125">INDEX($H$41:$CA$41,0,MATCH($D125,$H$5:$CA$5,0))</f>
        <v>0</v>
      </c>
      <c r="H125" s="134" cm="1">
        <f t="array" ref="H125">$E125*IFERROR(IF($D125&lt;=H$5,INDEX($E$99:$E$112,MATCH(H$5,$H$5:$CA$5,0)-MATCH($D125,$D$115:$D$186,0)+1,0),0),$E$112)</f>
        <v>0</v>
      </c>
      <c r="I125" s="134" cm="1">
        <f t="array" ref="I125">$E125*IFERROR(IF($D125&lt;=I$5,INDEX($E$99:$E$112,MATCH(I$5,$H$5:$CA$5,0)-MATCH($D125,$D$115:$D$186,0)+1,0),0),$E$112)</f>
        <v>0</v>
      </c>
      <c r="J125" s="134" cm="1">
        <f t="array" ref="J125">$E125*IFERROR(IF($D125&lt;=J$5,INDEX($E$99:$E$112,MATCH(J$5,$H$5:$CA$5,0)-MATCH($D125,$D$115:$D$186,0)+1,0),0),$E$112)</f>
        <v>0</v>
      </c>
      <c r="K125" s="134" cm="1">
        <f t="array" ref="K125">$E125*IFERROR(IF($D125&lt;=K$5,INDEX($E$99:$E$112,MATCH(K$5,$H$5:$CA$5,0)-MATCH($D125,$D$115:$D$186,0)+1,0),0),$E$112)</f>
        <v>0</v>
      </c>
      <c r="L125" s="134" cm="1">
        <f t="array" ref="L125">$E125*IFERROR(IF($D125&lt;=L$5,INDEX($E$99:$E$112,MATCH(L$5,$H$5:$CA$5,0)-MATCH($D125,$D$115:$D$186,0)+1,0),0),$E$112)</f>
        <v>0</v>
      </c>
      <c r="M125" s="134" cm="1">
        <f t="array" ref="M125">$E125*IFERROR(IF($D125&lt;=M$5,INDEX($E$99:$E$112,MATCH(M$5,$H$5:$CA$5,0)-MATCH($D125,$D$115:$D$186,0)+1,0),0),$E$112)</f>
        <v>0</v>
      </c>
      <c r="N125" s="134" cm="1">
        <f t="array" ref="N125">$E125*IFERROR(IF($D125&lt;=N$5,INDEX($E$99:$E$112,MATCH(N$5,$H$5:$CA$5,0)-MATCH($D125,$D$115:$D$186,0)+1,0),0),$E$112)</f>
        <v>0</v>
      </c>
      <c r="O125" s="134" cm="1">
        <f t="array" ref="O125">$E125*IFERROR(IF($D125&lt;=O$5,INDEX($E$99:$E$112,MATCH(O$5,$H$5:$CA$5,0)-MATCH($D125,$D$115:$D$186,0)+1,0),0),$E$112)</f>
        <v>0</v>
      </c>
      <c r="P125" s="134" cm="1">
        <f t="array" ref="P125">$E125*IFERROR(IF($D125&lt;=P$5,INDEX($E$99:$E$112,MATCH(P$5,$H$5:$CA$5,0)-MATCH($D125,$D$115:$D$186,0)+1,0),0),$E$112)</f>
        <v>0</v>
      </c>
      <c r="Q125" s="134" cm="1">
        <f t="array" ref="Q125">$E125*IFERROR(IF($D125&lt;=Q$5,INDEX($E$99:$E$112,MATCH(Q$5,$H$5:$CA$5,0)-MATCH($D125,$D$115:$D$186,0)+1,0),0),$E$112)</f>
        <v>0</v>
      </c>
      <c r="R125" s="134" cm="1">
        <f t="array" ref="R125">$E125*IFERROR(IF($D125&lt;=R$5,INDEX($E$99:$E$112,MATCH(R$5,$H$5:$CA$5,0)-MATCH($D125,$D$115:$D$186,0)+1,0),0),$E$112)</f>
        <v>0</v>
      </c>
      <c r="S125" s="134" cm="1">
        <f t="array" ref="S125">$E125*IFERROR(IF($D125&lt;=S$5,INDEX($E$99:$E$112,MATCH(S$5,$H$5:$CA$5,0)-MATCH($D125,$D$115:$D$186,0)+1,0),0),$E$112)</f>
        <v>0</v>
      </c>
      <c r="T125" s="134" cm="1">
        <f t="array" ref="T125">$E125*IFERROR(IF($D125&lt;=T$5,INDEX($E$99:$E$112,MATCH(T$5,$H$5:$CA$5,0)-MATCH($D125,$D$115:$D$186,0)+1,0),0),$E$112)</f>
        <v>0</v>
      </c>
      <c r="U125" s="134" cm="1">
        <f t="array" ref="U125">$E125*IFERROR(IF($D125&lt;=U$5,INDEX($E$99:$E$112,MATCH(U$5,$H$5:$CA$5,0)-MATCH($D125,$D$115:$D$186,0)+1,0),0),$E$112)</f>
        <v>0</v>
      </c>
      <c r="V125" s="134" cm="1">
        <f t="array" ref="V125">$E125*IFERROR(IF($D125&lt;=V$5,INDEX($E$99:$E$112,MATCH(V$5,$H$5:$CA$5,0)-MATCH($D125,$D$115:$D$186,0)+1,0),0),$E$112)</f>
        <v>0</v>
      </c>
      <c r="W125" s="134" cm="1">
        <f t="array" ref="W125">$E125*IFERROR(IF($D125&lt;=W$5,INDEX($E$99:$E$112,MATCH(W$5,$H$5:$CA$5,0)-MATCH($D125,$D$115:$D$186,0)+1,0),0),$E$112)</f>
        <v>0</v>
      </c>
      <c r="X125" s="134" cm="1">
        <f t="array" ref="X125">$E125*IFERROR(IF($D125&lt;=X$5,INDEX($E$99:$E$112,MATCH(X$5,$H$5:$CA$5,0)-MATCH($D125,$D$115:$D$186,0)+1,0),0),$E$112)</f>
        <v>0</v>
      </c>
      <c r="Y125" s="134" cm="1">
        <f t="array" ref="Y125">$E125*IFERROR(IF($D125&lt;=Y$5,INDEX($E$99:$E$112,MATCH(Y$5,$H$5:$CA$5,0)-MATCH($D125,$D$115:$D$186,0)+1,0),0),$E$112)</f>
        <v>0</v>
      </c>
      <c r="Z125" s="134" cm="1">
        <f t="array" ref="Z125">$E125*IFERROR(IF($D125&lt;=Z$5,INDEX($E$99:$E$112,MATCH(Z$5,$H$5:$CA$5,0)-MATCH($D125,$D$115:$D$186,0)+1,0),0),$E$112)</f>
        <v>0</v>
      </c>
      <c r="AA125" s="134" cm="1">
        <f t="array" ref="AA125">$E125*IFERROR(IF($D125&lt;=AA$5,INDEX($E$99:$E$112,MATCH(AA$5,$H$5:$CA$5,0)-MATCH($D125,$D$115:$D$186,0)+1,0),0),$E$112)</f>
        <v>0</v>
      </c>
      <c r="AB125" s="134" cm="1">
        <f t="array" ref="AB125">$E125*IFERROR(IF($D125&lt;=AB$5,INDEX($E$99:$E$112,MATCH(AB$5,$H$5:$CA$5,0)-MATCH($D125,$D$115:$D$186,0)+1,0),0),$E$112)</f>
        <v>0</v>
      </c>
      <c r="AC125" s="134" cm="1">
        <f t="array" ref="AC125">$E125*IFERROR(IF($D125&lt;=AC$5,INDEX($E$99:$E$112,MATCH(AC$5,$H$5:$CA$5,0)-MATCH($D125,$D$115:$D$186,0)+1,0),0),$E$112)</f>
        <v>0</v>
      </c>
      <c r="AD125" s="134" cm="1">
        <f t="array" ref="AD125">$E125*IFERROR(IF($D125&lt;=AD$5,INDEX($E$99:$E$112,MATCH(AD$5,$H$5:$CA$5,0)-MATCH($D125,$D$115:$D$186,0)+1,0),0),$E$112)</f>
        <v>0</v>
      </c>
      <c r="AE125" s="134" cm="1">
        <f t="array" ref="AE125">$E125*IFERROR(IF($D125&lt;=AE$5,INDEX($E$99:$E$112,MATCH(AE$5,$H$5:$CA$5,0)-MATCH($D125,$D$115:$D$186,0)+1,0),0),$E$112)</f>
        <v>0</v>
      </c>
      <c r="AF125" s="134" cm="1">
        <f t="array" ref="AF125">$E125*IFERROR(IF($D125&lt;=AF$5,INDEX($E$99:$E$112,MATCH(AF$5,$H$5:$CA$5,0)-MATCH($D125,$D$115:$D$186,0)+1,0),0),$E$112)</f>
        <v>0</v>
      </c>
      <c r="AG125" s="134" cm="1">
        <f t="array" ref="AG125">$E125*IFERROR(IF($D125&lt;=AG$5,INDEX($E$99:$E$112,MATCH(AG$5,$H$5:$CA$5,0)-MATCH($D125,$D$115:$D$186,0)+1,0),0),$E$112)</f>
        <v>0</v>
      </c>
      <c r="AH125" s="134" cm="1">
        <f t="array" ref="AH125">$E125*IFERROR(IF($D125&lt;=AH$5,INDEX($E$99:$E$112,MATCH(AH$5,$H$5:$CA$5,0)-MATCH($D125,$D$115:$D$186,0)+1,0),0),$E$112)</f>
        <v>0</v>
      </c>
      <c r="AI125" s="134" cm="1">
        <f t="array" ref="AI125">$E125*IFERROR(IF($D125&lt;=AI$5,INDEX($E$99:$E$112,MATCH(AI$5,$H$5:$CA$5,0)-MATCH($D125,$D$115:$D$186,0)+1,0),0),$E$112)</f>
        <v>0</v>
      </c>
      <c r="AJ125" s="134" cm="1">
        <f t="array" ref="AJ125">$E125*IFERROR(IF($D125&lt;=AJ$5,INDEX($E$99:$E$112,MATCH(AJ$5,$H$5:$CA$5,0)-MATCH($D125,$D$115:$D$186,0)+1,0),0),$E$112)</f>
        <v>0</v>
      </c>
      <c r="AK125" s="134" cm="1">
        <f t="array" ref="AK125">$E125*IFERROR(IF($D125&lt;=AK$5,INDEX($E$99:$E$112,MATCH(AK$5,$H$5:$CA$5,0)-MATCH($D125,$D$115:$D$186,0)+1,0),0),$E$112)</f>
        <v>0</v>
      </c>
      <c r="AL125" s="134" cm="1">
        <f t="array" ref="AL125">$E125*IFERROR(IF($D125&lt;=AL$5,INDEX($E$99:$E$112,MATCH(AL$5,$H$5:$CA$5,0)-MATCH($D125,$D$115:$D$186,0)+1,0),0),$E$112)</f>
        <v>0</v>
      </c>
      <c r="AM125" s="134" cm="1">
        <f t="array" ref="AM125">$E125*IFERROR(IF($D125&lt;=AM$5,INDEX($E$99:$E$112,MATCH(AM$5,$H$5:$CA$5,0)-MATCH($D125,$D$115:$D$186,0)+1,0),0),$E$112)</f>
        <v>0</v>
      </c>
      <c r="AN125" s="134" cm="1">
        <f t="array" ref="AN125">$E125*IFERROR(IF($D125&lt;=AN$5,INDEX($E$99:$E$112,MATCH(AN$5,$H$5:$CA$5,0)-MATCH($D125,$D$115:$D$186,0)+1,0),0),$E$112)</f>
        <v>0</v>
      </c>
      <c r="AO125" s="134" cm="1">
        <f t="array" ref="AO125">$E125*IFERROR(IF($D125&lt;=AO$5,INDEX($E$99:$E$112,MATCH(AO$5,$H$5:$CA$5,0)-MATCH($D125,$D$115:$D$186,0)+1,0),0),$E$112)</f>
        <v>0</v>
      </c>
      <c r="AP125" s="134" cm="1">
        <f t="array" ref="AP125">$E125*IFERROR(IF($D125&lt;=AP$5,INDEX($E$99:$E$112,MATCH(AP$5,$H$5:$CA$5,0)-MATCH($D125,$D$115:$D$186,0)+1,0),0),$E$112)</f>
        <v>0</v>
      </c>
      <c r="AQ125" s="134" cm="1">
        <f t="array" ref="AQ125">$E125*IFERROR(IF($D125&lt;=AQ$5,INDEX($E$99:$E$112,MATCH(AQ$5,$H$5:$CA$5,0)-MATCH($D125,$D$115:$D$186,0)+1,0),0),$E$112)</f>
        <v>0</v>
      </c>
      <c r="AR125" s="134" cm="1">
        <f t="array" ref="AR125">$E125*IFERROR(IF($D125&lt;=AR$5,INDEX($E$99:$E$112,MATCH(AR$5,$H$5:$CA$5,0)-MATCH($D125,$D$115:$D$186,0)+1,0),0),$E$112)</f>
        <v>0</v>
      </c>
      <c r="AS125" s="134" cm="1">
        <f t="array" ref="AS125">$E125*IFERROR(IF($D125&lt;=AS$5,INDEX($E$99:$E$112,MATCH(AS$5,$H$5:$CA$5,0)-MATCH($D125,$D$115:$D$186,0)+1,0),0),$E$112)</f>
        <v>0</v>
      </c>
      <c r="AT125" s="134" cm="1">
        <f t="array" ref="AT125">$E125*IFERROR(IF($D125&lt;=AT$5,INDEX($E$99:$E$112,MATCH(AT$5,$H$5:$CA$5,0)-MATCH($D125,$D$115:$D$186,0)+1,0),0),$E$112)</f>
        <v>0</v>
      </c>
      <c r="AU125" s="134" cm="1">
        <f t="array" ref="AU125">$E125*IFERROR(IF($D125&lt;=AU$5,INDEX($E$99:$E$112,MATCH(AU$5,$H$5:$CA$5,0)-MATCH($D125,$D$115:$D$186,0)+1,0),0),$E$112)</f>
        <v>0</v>
      </c>
      <c r="AV125" s="134" cm="1">
        <f t="array" ref="AV125">$E125*IFERROR(IF($D125&lt;=AV$5,INDEX($E$99:$E$112,MATCH(AV$5,$H$5:$CA$5,0)-MATCH($D125,$D$115:$D$186,0)+1,0),0),$E$112)</f>
        <v>0</v>
      </c>
      <c r="AW125" s="134" cm="1">
        <f t="array" ref="AW125">$E125*IFERROR(IF($D125&lt;=AW$5,INDEX($E$99:$E$112,MATCH(AW$5,$H$5:$CA$5,0)-MATCH($D125,$D$115:$D$186,0)+1,0),0),$E$112)</f>
        <v>0</v>
      </c>
      <c r="AX125" s="134" cm="1">
        <f t="array" ref="AX125">$E125*IFERROR(IF($D125&lt;=AX$5,INDEX($E$99:$E$112,MATCH(AX$5,$H$5:$CA$5,0)-MATCH($D125,$D$115:$D$186,0)+1,0),0),$E$112)</f>
        <v>0</v>
      </c>
      <c r="AY125" s="134" cm="1">
        <f t="array" ref="AY125">$E125*IFERROR(IF($D125&lt;=AY$5,INDEX($E$99:$E$112,MATCH(AY$5,$H$5:$CA$5,0)-MATCH($D125,$D$115:$D$186,0)+1,0),0),$E$112)</f>
        <v>0</v>
      </c>
      <c r="AZ125" s="134" cm="1">
        <f t="array" ref="AZ125">$E125*IFERROR(IF($D125&lt;=AZ$5,INDEX($E$99:$E$112,MATCH(AZ$5,$H$5:$CA$5,0)-MATCH($D125,$D$115:$D$186,0)+1,0),0),$E$112)</f>
        <v>0</v>
      </c>
      <c r="BA125" s="134" cm="1">
        <f t="array" ref="BA125">$E125*IFERROR(IF($D125&lt;=BA$5,INDEX($E$99:$E$112,MATCH(BA$5,$H$5:$CA$5,0)-MATCH($D125,$D$115:$D$186,0)+1,0),0),$E$112)</f>
        <v>0</v>
      </c>
      <c r="BB125" s="134" cm="1">
        <f t="array" ref="BB125">$E125*IFERROR(IF($D125&lt;=BB$5,INDEX($E$99:$E$112,MATCH(BB$5,$H$5:$CA$5,0)-MATCH($D125,$D$115:$D$186,0)+1,0),0),$E$112)</f>
        <v>0</v>
      </c>
      <c r="BC125" s="134" cm="1">
        <f t="array" ref="BC125">$E125*IFERROR(IF($D125&lt;=BC$5,INDEX($E$99:$E$112,MATCH(BC$5,$H$5:$CA$5,0)-MATCH($D125,$D$115:$D$186,0)+1,0),0),$E$112)</f>
        <v>0</v>
      </c>
      <c r="BD125" s="134" cm="1">
        <f t="array" ref="BD125">$E125*IFERROR(IF($D125&lt;=BD$5,INDEX($E$99:$E$112,MATCH(BD$5,$H$5:$CA$5,0)-MATCH($D125,$D$115:$D$186,0)+1,0),0),$E$112)</f>
        <v>0</v>
      </c>
      <c r="BE125" s="134" cm="1">
        <f t="array" ref="BE125">$E125*IFERROR(IF($D125&lt;=BE$5,INDEX($E$99:$E$112,MATCH(BE$5,$H$5:$CA$5,0)-MATCH($D125,$D$115:$D$186,0)+1,0),0),$E$112)</f>
        <v>0</v>
      </c>
      <c r="BF125" s="134" cm="1">
        <f t="array" ref="BF125">$E125*IFERROR(IF($D125&lt;=BF$5,INDEX($E$99:$E$112,MATCH(BF$5,$H$5:$CA$5,0)-MATCH($D125,$D$115:$D$186,0)+1,0),0),$E$112)</f>
        <v>0</v>
      </c>
      <c r="BG125" s="134" cm="1">
        <f t="array" ref="BG125">$E125*IFERROR(IF($D125&lt;=BG$5,INDEX($E$99:$E$112,MATCH(BG$5,$H$5:$CA$5,0)-MATCH($D125,$D$115:$D$186,0)+1,0),0),$E$112)</f>
        <v>0</v>
      </c>
      <c r="BH125" s="134" cm="1">
        <f t="array" ref="BH125">$E125*IFERROR(IF($D125&lt;=BH$5,INDEX($E$99:$E$112,MATCH(BH$5,$H$5:$CA$5,0)-MATCH($D125,$D$115:$D$186,0)+1,0),0),$E$112)</f>
        <v>0</v>
      </c>
      <c r="BI125" s="134" cm="1">
        <f t="array" ref="BI125">$E125*IFERROR(IF($D125&lt;=BI$5,INDEX($E$99:$E$112,MATCH(BI$5,$H$5:$CA$5,0)-MATCH($D125,$D$115:$D$186,0)+1,0),0),$E$112)</f>
        <v>0</v>
      </c>
      <c r="BJ125" s="134" cm="1">
        <f t="array" ref="BJ125">$E125*IFERROR(IF($D125&lt;=BJ$5,INDEX($E$99:$E$112,MATCH(BJ$5,$H$5:$CA$5,0)-MATCH($D125,$D$115:$D$186,0)+1,0),0),$E$112)</f>
        <v>0</v>
      </c>
      <c r="BK125" s="134" cm="1">
        <f t="array" ref="BK125">$E125*IFERROR(IF($D125&lt;=BK$5,INDEX($E$99:$E$112,MATCH(BK$5,$H$5:$CA$5,0)-MATCH($D125,$D$115:$D$186,0)+1,0),0),$E$112)</f>
        <v>0</v>
      </c>
      <c r="BL125" s="134" cm="1">
        <f t="array" ref="BL125">$E125*IFERROR(IF($D125&lt;=BL$5,INDEX($E$99:$E$112,MATCH(BL$5,$H$5:$CA$5,0)-MATCH($D125,$D$115:$D$186,0)+1,0),0),$E$112)</f>
        <v>0</v>
      </c>
      <c r="BM125" s="134" cm="1">
        <f t="array" ref="BM125">$E125*IFERROR(IF($D125&lt;=BM$5,INDEX($E$99:$E$112,MATCH(BM$5,$H$5:$CA$5,0)-MATCH($D125,$D$115:$D$186,0)+1,0),0),$E$112)</f>
        <v>0</v>
      </c>
      <c r="BN125" s="134" cm="1">
        <f t="array" ref="BN125">$E125*IFERROR(IF($D125&lt;=BN$5,INDEX($E$99:$E$112,MATCH(BN$5,$H$5:$CA$5,0)-MATCH($D125,$D$115:$D$186,0)+1,0),0),$E$112)</f>
        <v>0</v>
      </c>
      <c r="BO125" s="134" cm="1">
        <f t="array" ref="BO125">$E125*IFERROR(IF($D125&lt;=BO$5,INDEX($E$99:$E$112,MATCH(BO$5,$H$5:$CA$5,0)-MATCH($D125,$D$115:$D$186,0)+1,0),0),$E$112)</f>
        <v>0</v>
      </c>
      <c r="BP125" s="134" cm="1">
        <f t="array" ref="BP125">$E125*IFERROR(IF($D125&lt;=BP$5,INDEX($E$99:$E$112,MATCH(BP$5,$H$5:$CA$5,0)-MATCH($D125,$D$115:$D$186,0)+1,0),0),$E$112)</f>
        <v>0</v>
      </c>
      <c r="BQ125" s="134" cm="1">
        <f t="array" ref="BQ125">$E125*IFERROR(IF($D125&lt;=BQ$5,INDEX($E$99:$E$112,MATCH(BQ$5,$H$5:$CA$5,0)-MATCH($D125,$D$115:$D$186,0)+1,0),0),$E$112)</f>
        <v>0</v>
      </c>
      <c r="BR125" s="134" cm="1">
        <f t="array" ref="BR125">$E125*IFERROR(IF($D125&lt;=BR$5,INDEX($E$99:$E$112,MATCH(BR$5,$H$5:$CA$5,0)-MATCH($D125,$D$115:$D$186,0)+1,0),0),$E$112)</f>
        <v>0</v>
      </c>
      <c r="BS125" s="134" cm="1">
        <f t="array" ref="BS125">$E125*IFERROR(IF($D125&lt;=BS$5,INDEX($E$99:$E$112,MATCH(BS$5,$H$5:$CA$5,0)-MATCH($D125,$D$115:$D$186,0)+1,0),0),$E$112)</f>
        <v>0</v>
      </c>
      <c r="BT125" s="134" cm="1">
        <f t="array" ref="BT125">$E125*IFERROR(IF($D125&lt;=BT$5,INDEX($E$99:$E$112,MATCH(BT$5,$H$5:$CA$5,0)-MATCH($D125,$D$115:$D$186,0)+1,0),0),$E$112)</f>
        <v>0</v>
      </c>
      <c r="BU125" s="134" cm="1">
        <f t="array" ref="BU125">$E125*IFERROR(IF($D125&lt;=BU$5,INDEX($E$99:$E$112,MATCH(BU$5,$H$5:$CA$5,0)-MATCH($D125,$D$115:$D$186,0)+1,0),0),$E$112)</f>
        <v>0</v>
      </c>
      <c r="BV125" s="134" cm="1">
        <f t="array" ref="BV125">$E125*IFERROR(IF($D125&lt;=BV$5,INDEX($E$99:$E$112,MATCH(BV$5,$H$5:$CA$5,0)-MATCH($D125,$D$115:$D$186,0)+1,0),0),$E$112)</f>
        <v>0</v>
      </c>
      <c r="BW125" s="134" cm="1">
        <f t="array" ref="BW125">$E125*IFERROR(IF($D125&lt;=BW$5,INDEX($E$99:$E$112,MATCH(BW$5,$H$5:$CA$5,0)-MATCH($D125,$D$115:$D$186,0)+1,0),0),$E$112)</f>
        <v>0</v>
      </c>
      <c r="BX125" s="134" cm="1">
        <f t="array" ref="BX125">$E125*IFERROR(IF($D125&lt;=BX$5,INDEX($E$99:$E$112,MATCH(BX$5,$H$5:$CA$5,0)-MATCH($D125,$D$115:$D$186,0)+1,0),0),$E$112)</f>
        <v>0</v>
      </c>
      <c r="BY125" s="134" cm="1">
        <f t="array" ref="BY125">$E125*IFERROR(IF($D125&lt;=BY$5,INDEX($E$99:$E$112,MATCH(BY$5,$H$5:$CA$5,0)-MATCH($D125,$D$115:$D$186,0)+1,0),0),$E$112)</f>
        <v>0</v>
      </c>
      <c r="BZ125" s="134" cm="1">
        <f t="array" ref="BZ125">$E125*IFERROR(IF($D125&lt;=BZ$5,INDEX($E$99:$E$112,MATCH(BZ$5,$H$5:$CA$5,0)-MATCH($D125,$D$115:$D$186,0)+1,0),0),$E$112)</f>
        <v>0</v>
      </c>
      <c r="CA125" s="134" cm="1">
        <f t="array" ref="CA125">$E125*IFERROR(IF($D125&lt;=CA$5,INDEX($E$99:$E$112,MATCH(CA$5,$H$5:$CA$5,0)-MATCH($D125,$D$115:$D$186,0)+1,0),0),$E$112)</f>
        <v>0</v>
      </c>
    </row>
    <row r="126" spans="3:79" hidden="1" outlineLevel="3">
      <c r="D126" s="24">
        <f t="shared" si="109"/>
        <v>46387</v>
      </c>
      <c r="E126" s="131" cm="1">
        <f t="array" ref="E126">INDEX($H$41:$CA$41,0,MATCH($D126,$H$5:$CA$5,0))</f>
        <v>0</v>
      </c>
      <c r="H126" s="134" cm="1">
        <f t="array" ref="H126">$E126*IFERROR(IF($D126&lt;=H$5,INDEX($E$99:$E$112,MATCH(H$5,$H$5:$CA$5,0)-MATCH($D126,$D$115:$D$186,0)+1,0),0),$E$112)</f>
        <v>0</v>
      </c>
      <c r="I126" s="134" cm="1">
        <f t="array" ref="I126">$E126*IFERROR(IF($D126&lt;=I$5,INDEX($E$99:$E$112,MATCH(I$5,$H$5:$CA$5,0)-MATCH($D126,$D$115:$D$186,0)+1,0),0),$E$112)</f>
        <v>0</v>
      </c>
      <c r="J126" s="134" cm="1">
        <f t="array" ref="J126">$E126*IFERROR(IF($D126&lt;=J$5,INDEX($E$99:$E$112,MATCH(J$5,$H$5:$CA$5,0)-MATCH($D126,$D$115:$D$186,0)+1,0),0),$E$112)</f>
        <v>0</v>
      </c>
      <c r="K126" s="134" cm="1">
        <f t="array" ref="K126">$E126*IFERROR(IF($D126&lt;=K$5,INDEX($E$99:$E$112,MATCH(K$5,$H$5:$CA$5,0)-MATCH($D126,$D$115:$D$186,0)+1,0),0),$E$112)</f>
        <v>0</v>
      </c>
      <c r="L126" s="134" cm="1">
        <f t="array" ref="L126">$E126*IFERROR(IF($D126&lt;=L$5,INDEX($E$99:$E$112,MATCH(L$5,$H$5:$CA$5,0)-MATCH($D126,$D$115:$D$186,0)+1,0),0),$E$112)</f>
        <v>0</v>
      </c>
      <c r="M126" s="134" cm="1">
        <f t="array" ref="M126">$E126*IFERROR(IF($D126&lt;=M$5,INDEX($E$99:$E$112,MATCH(M$5,$H$5:$CA$5,0)-MATCH($D126,$D$115:$D$186,0)+1,0),0),$E$112)</f>
        <v>0</v>
      </c>
      <c r="N126" s="134" cm="1">
        <f t="array" ref="N126">$E126*IFERROR(IF($D126&lt;=N$5,INDEX($E$99:$E$112,MATCH(N$5,$H$5:$CA$5,0)-MATCH($D126,$D$115:$D$186,0)+1,0),0),$E$112)</f>
        <v>0</v>
      </c>
      <c r="O126" s="134" cm="1">
        <f t="array" ref="O126">$E126*IFERROR(IF($D126&lt;=O$5,INDEX($E$99:$E$112,MATCH(O$5,$H$5:$CA$5,0)-MATCH($D126,$D$115:$D$186,0)+1,0),0),$E$112)</f>
        <v>0</v>
      </c>
      <c r="P126" s="134" cm="1">
        <f t="array" ref="P126">$E126*IFERROR(IF($D126&lt;=P$5,INDEX($E$99:$E$112,MATCH(P$5,$H$5:$CA$5,0)-MATCH($D126,$D$115:$D$186,0)+1,0),0),$E$112)</f>
        <v>0</v>
      </c>
      <c r="Q126" s="134" cm="1">
        <f t="array" ref="Q126">$E126*IFERROR(IF($D126&lt;=Q$5,INDEX($E$99:$E$112,MATCH(Q$5,$H$5:$CA$5,0)-MATCH($D126,$D$115:$D$186,0)+1,0),0),$E$112)</f>
        <v>0</v>
      </c>
      <c r="R126" s="134" cm="1">
        <f t="array" ref="R126">$E126*IFERROR(IF($D126&lt;=R$5,INDEX($E$99:$E$112,MATCH(R$5,$H$5:$CA$5,0)-MATCH($D126,$D$115:$D$186,0)+1,0),0),$E$112)</f>
        <v>0</v>
      </c>
      <c r="S126" s="134" cm="1">
        <f t="array" ref="S126">$E126*IFERROR(IF($D126&lt;=S$5,INDEX($E$99:$E$112,MATCH(S$5,$H$5:$CA$5,0)-MATCH($D126,$D$115:$D$186,0)+1,0),0),$E$112)</f>
        <v>0</v>
      </c>
      <c r="T126" s="134" cm="1">
        <f t="array" ref="T126">$E126*IFERROR(IF($D126&lt;=T$5,INDEX($E$99:$E$112,MATCH(T$5,$H$5:$CA$5,0)-MATCH($D126,$D$115:$D$186,0)+1,0),0),$E$112)</f>
        <v>0</v>
      </c>
      <c r="U126" s="134" cm="1">
        <f t="array" ref="U126">$E126*IFERROR(IF($D126&lt;=U$5,INDEX($E$99:$E$112,MATCH(U$5,$H$5:$CA$5,0)-MATCH($D126,$D$115:$D$186,0)+1,0),0),$E$112)</f>
        <v>0</v>
      </c>
      <c r="V126" s="134" cm="1">
        <f t="array" ref="V126">$E126*IFERROR(IF($D126&lt;=V$5,INDEX($E$99:$E$112,MATCH(V$5,$H$5:$CA$5,0)-MATCH($D126,$D$115:$D$186,0)+1,0),0),$E$112)</f>
        <v>0</v>
      </c>
      <c r="W126" s="134" cm="1">
        <f t="array" ref="W126">$E126*IFERROR(IF($D126&lt;=W$5,INDEX($E$99:$E$112,MATCH(W$5,$H$5:$CA$5,0)-MATCH($D126,$D$115:$D$186,0)+1,0),0),$E$112)</f>
        <v>0</v>
      </c>
      <c r="X126" s="134" cm="1">
        <f t="array" ref="X126">$E126*IFERROR(IF($D126&lt;=X$5,INDEX($E$99:$E$112,MATCH(X$5,$H$5:$CA$5,0)-MATCH($D126,$D$115:$D$186,0)+1,0),0),$E$112)</f>
        <v>0</v>
      </c>
      <c r="Y126" s="134" cm="1">
        <f t="array" ref="Y126">$E126*IFERROR(IF($D126&lt;=Y$5,INDEX($E$99:$E$112,MATCH(Y$5,$H$5:$CA$5,0)-MATCH($D126,$D$115:$D$186,0)+1,0),0),$E$112)</f>
        <v>0</v>
      </c>
      <c r="Z126" s="134" cm="1">
        <f t="array" ref="Z126">$E126*IFERROR(IF($D126&lt;=Z$5,INDEX($E$99:$E$112,MATCH(Z$5,$H$5:$CA$5,0)-MATCH($D126,$D$115:$D$186,0)+1,0),0),$E$112)</f>
        <v>0</v>
      </c>
      <c r="AA126" s="134" cm="1">
        <f t="array" ref="AA126">$E126*IFERROR(IF($D126&lt;=AA$5,INDEX($E$99:$E$112,MATCH(AA$5,$H$5:$CA$5,0)-MATCH($D126,$D$115:$D$186,0)+1,0),0),$E$112)</f>
        <v>0</v>
      </c>
      <c r="AB126" s="134" cm="1">
        <f t="array" ref="AB126">$E126*IFERROR(IF($D126&lt;=AB$5,INDEX($E$99:$E$112,MATCH(AB$5,$H$5:$CA$5,0)-MATCH($D126,$D$115:$D$186,0)+1,0),0),$E$112)</f>
        <v>0</v>
      </c>
      <c r="AC126" s="134" cm="1">
        <f t="array" ref="AC126">$E126*IFERROR(IF($D126&lt;=AC$5,INDEX($E$99:$E$112,MATCH(AC$5,$H$5:$CA$5,0)-MATCH($D126,$D$115:$D$186,0)+1,0),0),$E$112)</f>
        <v>0</v>
      </c>
      <c r="AD126" s="134" cm="1">
        <f t="array" ref="AD126">$E126*IFERROR(IF($D126&lt;=AD$5,INDEX($E$99:$E$112,MATCH(AD$5,$H$5:$CA$5,0)-MATCH($D126,$D$115:$D$186,0)+1,0),0),$E$112)</f>
        <v>0</v>
      </c>
      <c r="AE126" s="134" cm="1">
        <f t="array" ref="AE126">$E126*IFERROR(IF($D126&lt;=AE$5,INDEX($E$99:$E$112,MATCH(AE$5,$H$5:$CA$5,0)-MATCH($D126,$D$115:$D$186,0)+1,0),0),$E$112)</f>
        <v>0</v>
      </c>
      <c r="AF126" s="134" cm="1">
        <f t="array" ref="AF126">$E126*IFERROR(IF($D126&lt;=AF$5,INDEX($E$99:$E$112,MATCH(AF$5,$H$5:$CA$5,0)-MATCH($D126,$D$115:$D$186,0)+1,0),0),$E$112)</f>
        <v>0</v>
      </c>
      <c r="AG126" s="134" cm="1">
        <f t="array" ref="AG126">$E126*IFERROR(IF($D126&lt;=AG$5,INDEX($E$99:$E$112,MATCH(AG$5,$H$5:$CA$5,0)-MATCH($D126,$D$115:$D$186,0)+1,0),0),$E$112)</f>
        <v>0</v>
      </c>
      <c r="AH126" s="134" cm="1">
        <f t="array" ref="AH126">$E126*IFERROR(IF($D126&lt;=AH$5,INDEX($E$99:$E$112,MATCH(AH$5,$H$5:$CA$5,0)-MATCH($D126,$D$115:$D$186,0)+1,0),0),$E$112)</f>
        <v>0</v>
      </c>
      <c r="AI126" s="134" cm="1">
        <f t="array" ref="AI126">$E126*IFERROR(IF($D126&lt;=AI$5,INDEX($E$99:$E$112,MATCH(AI$5,$H$5:$CA$5,0)-MATCH($D126,$D$115:$D$186,0)+1,0),0),$E$112)</f>
        <v>0</v>
      </c>
      <c r="AJ126" s="134" cm="1">
        <f t="array" ref="AJ126">$E126*IFERROR(IF($D126&lt;=AJ$5,INDEX($E$99:$E$112,MATCH(AJ$5,$H$5:$CA$5,0)-MATCH($D126,$D$115:$D$186,0)+1,0),0),$E$112)</f>
        <v>0</v>
      </c>
      <c r="AK126" s="134" cm="1">
        <f t="array" ref="AK126">$E126*IFERROR(IF($D126&lt;=AK$5,INDEX($E$99:$E$112,MATCH(AK$5,$H$5:$CA$5,0)-MATCH($D126,$D$115:$D$186,0)+1,0),0),$E$112)</f>
        <v>0</v>
      </c>
      <c r="AL126" s="134" cm="1">
        <f t="array" ref="AL126">$E126*IFERROR(IF($D126&lt;=AL$5,INDEX($E$99:$E$112,MATCH(AL$5,$H$5:$CA$5,0)-MATCH($D126,$D$115:$D$186,0)+1,0),0),$E$112)</f>
        <v>0</v>
      </c>
      <c r="AM126" s="134" cm="1">
        <f t="array" ref="AM126">$E126*IFERROR(IF($D126&lt;=AM$5,INDEX($E$99:$E$112,MATCH(AM$5,$H$5:$CA$5,0)-MATCH($D126,$D$115:$D$186,0)+1,0),0),$E$112)</f>
        <v>0</v>
      </c>
      <c r="AN126" s="134" cm="1">
        <f t="array" ref="AN126">$E126*IFERROR(IF($D126&lt;=AN$5,INDEX($E$99:$E$112,MATCH(AN$5,$H$5:$CA$5,0)-MATCH($D126,$D$115:$D$186,0)+1,0),0),$E$112)</f>
        <v>0</v>
      </c>
      <c r="AO126" s="134" cm="1">
        <f t="array" ref="AO126">$E126*IFERROR(IF($D126&lt;=AO$5,INDEX($E$99:$E$112,MATCH(AO$5,$H$5:$CA$5,0)-MATCH($D126,$D$115:$D$186,0)+1,0),0),$E$112)</f>
        <v>0</v>
      </c>
      <c r="AP126" s="134" cm="1">
        <f t="array" ref="AP126">$E126*IFERROR(IF($D126&lt;=AP$5,INDEX($E$99:$E$112,MATCH(AP$5,$H$5:$CA$5,0)-MATCH($D126,$D$115:$D$186,0)+1,0),0),$E$112)</f>
        <v>0</v>
      </c>
      <c r="AQ126" s="134" cm="1">
        <f t="array" ref="AQ126">$E126*IFERROR(IF($D126&lt;=AQ$5,INDEX($E$99:$E$112,MATCH(AQ$5,$H$5:$CA$5,0)-MATCH($D126,$D$115:$D$186,0)+1,0),0),$E$112)</f>
        <v>0</v>
      </c>
      <c r="AR126" s="134" cm="1">
        <f t="array" ref="AR126">$E126*IFERROR(IF($D126&lt;=AR$5,INDEX($E$99:$E$112,MATCH(AR$5,$H$5:$CA$5,0)-MATCH($D126,$D$115:$D$186,0)+1,0),0),$E$112)</f>
        <v>0</v>
      </c>
      <c r="AS126" s="134" cm="1">
        <f t="array" ref="AS126">$E126*IFERROR(IF($D126&lt;=AS$5,INDEX($E$99:$E$112,MATCH(AS$5,$H$5:$CA$5,0)-MATCH($D126,$D$115:$D$186,0)+1,0),0),$E$112)</f>
        <v>0</v>
      </c>
      <c r="AT126" s="134" cm="1">
        <f t="array" ref="AT126">$E126*IFERROR(IF($D126&lt;=AT$5,INDEX($E$99:$E$112,MATCH(AT$5,$H$5:$CA$5,0)-MATCH($D126,$D$115:$D$186,0)+1,0),0),$E$112)</f>
        <v>0</v>
      </c>
      <c r="AU126" s="134" cm="1">
        <f t="array" ref="AU126">$E126*IFERROR(IF($D126&lt;=AU$5,INDEX($E$99:$E$112,MATCH(AU$5,$H$5:$CA$5,0)-MATCH($D126,$D$115:$D$186,0)+1,0),0),$E$112)</f>
        <v>0</v>
      </c>
      <c r="AV126" s="134" cm="1">
        <f t="array" ref="AV126">$E126*IFERROR(IF($D126&lt;=AV$5,INDEX($E$99:$E$112,MATCH(AV$5,$H$5:$CA$5,0)-MATCH($D126,$D$115:$D$186,0)+1,0),0),$E$112)</f>
        <v>0</v>
      </c>
      <c r="AW126" s="134" cm="1">
        <f t="array" ref="AW126">$E126*IFERROR(IF($D126&lt;=AW$5,INDEX($E$99:$E$112,MATCH(AW$5,$H$5:$CA$5,0)-MATCH($D126,$D$115:$D$186,0)+1,0),0),$E$112)</f>
        <v>0</v>
      </c>
      <c r="AX126" s="134" cm="1">
        <f t="array" ref="AX126">$E126*IFERROR(IF($D126&lt;=AX$5,INDEX($E$99:$E$112,MATCH(AX$5,$H$5:$CA$5,0)-MATCH($D126,$D$115:$D$186,0)+1,0),0),$E$112)</f>
        <v>0</v>
      </c>
      <c r="AY126" s="134" cm="1">
        <f t="array" ref="AY126">$E126*IFERROR(IF($D126&lt;=AY$5,INDEX($E$99:$E$112,MATCH(AY$5,$H$5:$CA$5,0)-MATCH($D126,$D$115:$D$186,0)+1,0),0),$E$112)</f>
        <v>0</v>
      </c>
      <c r="AZ126" s="134" cm="1">
        <f t="array" ref="AZ126">$E126*IFERROR(IF($D126&lt;=AZ$5,INDEX($E$99:$E$112,MATCH(AZ$5,$H$5:$CA$5,0)-MATCH($D126,$D$115:$D$186,0)+1,0),0),$E$112)</f>
        <v>0</v>
      </c>
      <c r="BA126" s="134" cm="1">
        <f t="array" ref="BA126">$E126*IFERROR(IF($D126&lt;=BA$5,INDEX($E$99:$E$112,MATCH(BA$5,$H$5:$CA$5,0)-MATCH($D126,$D$115:$D$186,0)+1,0),0),$E$112)</f>
        <v>0</v>
      </c>
      <c r="BB126" s="134" cm="1">
        <f t="array" ref="BB126">$E126*IFERROR(IF($D126&lt;=BB$5,INDEX($E$99:$E$112,MATCH(BB$5,$H$5:$CA$5,0)-MATCH($D126,$D$115:$D$186,0)+1,0),0),$E$112)</f>
        <v>0</v>
      </c>
      <c r="BC126" s="134" cm="1">
        <f t="array" ref="BC126">$E126*IFERROR(IF($D126&lt;=BC$5,INDEX($E$99:$E$112,MATCH(BC$5,$H$5:$CA$5,0)-MATCH($D126,$D$115:$D$186,0)+1,0),0),$E$112)</f>
        <v>0</v>
      </c>
      <c r="BD126" s="134" cm="1">
        <f t="array" ref="BD126">$E126*IFERROR(IF($D126&lt;=BD$5,INDEX($E$99:$E$112,MATCH(BD$5,$H$5:$CA$5,0)-MATCH($D126,$D$115:$D$186,0)+1,0),0),$E$112)</f>
        <v>0</v>
      </c>
      <c r="BE126" s="134" cm="1">
        <f t="array" ref="BE126">$E126*IFERROR(IF($D126&lt;=BE$5,INDEX($E$99:$E$112,MATCH(BE$5,$H$5:$CA$5,0)-MATCH($D126,$D$115:$D$186,0)+1,0),0),$E$112)</f>
        <v>0</v>
      </c>
      <c r="BF126" s="134" cm="1">
        <f t="array" ref="BF126">$E126*IFERROR(IF($D126&lt;=BF$5,INDEX($E$99:$E$112,MATCH(BF$5,$H$5:$CA$5,0)-MATCH($D126,$D$115:$D$186,0)+1,0),0),$E$112)</f>
        <v>0</v>
      </c>
      <c r="BG126" s="134" cm="1">
        <f t="array" ref="BG126">$E126*IFERROR(IF($D126&lt;=BG$5,INDEX($E$99:$E$112,MATCH(BG$5,$H$5:$CA$5,0)-MATCH($D126,$D$115:$D$186,0)+1,0),0),$E$112)</f>
        <v>0</v>
      </c>
      <c r="BH126" s="134" cm="1">
        <f t="array" ref="BH126">$E126*IFERROR(IF($D126&lt;=BH$5,INDEX($E$99:$E$112,MATCH(BH$5,$H$5:$CA$5,0)-MATCH($D126,$D$115:$D$186,0)+1,0),0),$E$112)</f>
        <v>0</v>
      </c>
      <c r="BI126" s="134" cm="1">
        <f t="array" ref="BI126">$E126*IFERROR(IF($D126&lt;=BI$5,INDEX($E$99:$E$112,MATCH(BI$5,$H$5:$CA$5,0)-MATCH($D126,$D$115:$D$186,0)+1,0),0),$E$112)</f>
        <v>0</v>
      </c>
      <c r="BJ126" s="134" cm="1">
        <f t="array" ref="BJ126">$E126*IFERROR(IF($D126&lt;=BJ$5,INDEX($E$99:$E$112,MATCH(BJ$5,$H$5:$CA$5,0)-MATCH($D126,$D$115:$D$186,0)+1,0),0),$E$112)</f>
        <v>0</v>
      </c>
      <c r="BK126" s="134" cm="1">
        <f t="array" ref="BK126">$E126*IFERROR(IF($D126&lt;=BK$5,INDEX($E$99:$E$112,MATCH(BK$5,$H$5:$CA$5,0)-MATCH($D126,$D$115:$D$186,0)+1,0),0),$E$112)</f>
        <v>0</v>
      </c>
      <c r="BL126" s="134" cm="1">
        <f t="array" ref="BL126">$E126*IFERROR(IF($D126&lt;=BL$5,INDEX($E$99:$E$112,MATCH(BL$5,$H$5:$CA$5,0)-MATCH($D126,$D$115:$D$186,0)+1,0),0),$E$112)</f>
        <v>0</v>
      </c>
      <c r="BM126" s="134" cm="1">
        <f t="array" ref="BM126">$E126*IFERROR(IF($D126&lt;=BM$5,INDEX($E$99:$E$112,MATCH(BM$5,$H$5:$CA$5,0)-MATCH($D126,$D$115:$D$186,0)+1,0),0),$E$112)</f>
        <v>0</v>
      </c>
      <c r="BN126" s="134" cm="1">
        <f t="array" ref="BN126">$E126*IFERROR(IF($D126&lt;=BN$5,INDEX($E$99:$E$112,MATCH(BN$5,$H$5:$CA$5,0)-MATCH($D126,$D$115:$D$186,0)+1,0),0),$E$112)</f>
        <v>0</v>
      </c>
      <c r="BO126" s="134" cm="1">
        <f t="array" ref="BO126">$E126*IFERROR(IF($D126&lt;=BO$5,INDEX($E$99:$E$112,MATCH(BO$5,$H$5:$CA$5,0)-MATCH($D126,$D$115:$D$186,0)+1,0),0),$E$112)</f>
        <v>0</v>
      </c>
      <c r="BP126" s="134" cm="1">
        <f t="array" ref="BP126">$E126*IFERROR(IF($D126&lt;=BP$5,INDEX($E$99:$E$112,MATCH(BP$5,$H$5:$CA$5,0)-MATCH($D126,$D$115:$D$186,0)+1,0),0),$E$112)</f>
        <v>0</v>
      </c>
      <c r="BQ126" s="134" cm="1">
        <f t="array" ref="BQ126">$E126*IFERROR(IF($D126&lt;=BQ$5,INDEX($E$99:$E$112,MATCH(BQ$5,$H$5:$CA$5,0)-MATCH($D126,$D$115:$D$186,0)+1,0),0),$E$112)</f>
        <v>0</v>
      </c>
      <c r="BR126" s="134" cm="1">
        <f t="array" ref="BR126">$E126*IFERROR(IF($D126&lt;=BR$5,INDEX($E$99:$E$112,MATCH(BR$5,$H$5:$CA$5,0)-MATCH($D126,$D$115:$D$186,0)+1,0),0),$E$112)</f>
        <v>0</v>
      </c>
      <c r="BS126" s="134" cm="1">
        <f t="array" ref="BS126">$E126*IFERROR(IF($D126&lt;=BS$5,INDEX($E$99:$E$112,MATCH(BS$5,$H$5:$CA$5,0)-MATCH($D126,$D$115:$D$186,0)+1,0),0),$E$112)</f>
        <v>0</v>
      </c>
      <c r="BT126" s="134" cm="1">
        <f t="array" ref="BT126">$E126*IFERROR(IF($D126&lt;=BT$5,INDEX($E$99:$E$112,MATCH(BT$5,$H$5:$CA$5,0)-MATCH($D126,$D$115:$D$186,0)+1,0),0),$E$112)</f>
        <v>0</v>
      </c>
      <c r="BU126" s="134" cm="1">
        <f t="array" ref="BU126">$E126*IFERROR(IF($D126&lt;=BU$5,INDEX($E$99:$E$112,MATCH(BU$5,$H$5:$CA$5,0)-MATCH($D126,$D$115:$D$186,0)+1,0),0),$E$112)</f>
        <v>0</v>
      </c>
      <c r="BV126" s="134" cm="1">
        <f t="array" ref="BV126">$E126*IFERROR(IF($D126&lt;=BV$5,INDEX($E$99:$E$112,MATCH(BV$5,$H$5:$CA$5,0)-MATCH($D126,$D$115:$D$186,0)+1,0),0),$E$112)</f>
        <v>0</v>
      </c>
      <c r="BW126" s="134" cm="1">
        <f t="array" ref="BW126">$E126*IFERROR(IF($D126&lt;=BW$5,INDEX($E$99:$E$112,MATCH(BW$5,$H$5:$CA$5,0)-MATCH($D126,$D$115:$D$186,0)+1,0),0),$E$112)</f>
        <v>0</v>
      </c>
      <c r="BX126" s="134" cm="1">
        <f t="array" ref="BX126">$E126*IFERROR(IF($D126&lt;=BX$5,INDEX($E$99:$E$112,MATCH(BX$5,$H$5:$CA$5,0)-MATCH($D126,$D$115:$D$186,0)+1,0),0),$E$112)</f>
        <v>0</v>
      </c>
      <c r="BY126" s="134" cm="1">
        <f t="array" ref="BY126">$E126*IFERROR(IF($D126&lt;=BY$5,INDEX($E$99:$E$112,MATCH(BY$5,$H$5:$CA$5,0)-MATCH($D126,$D$115:$D$186,0)+1,0),0),$E$112)</f>
        <v>0</v>
      </c>
      <c r="BZ126" s="134" cm="1">
        <f t="array" ref="BZ126">$E126*IFERROR(IF($D126&lt;=BZ$5,INDEX($E$99:$E$112,MATCH(BZ$5,$H$5:$CA$5,0)-MATCH($D126,$D$115:$D$186,0)+1,0),0),$E$112)</f>
        <v>0</v>
      </c>
      <c r="CA126" s="134" cm="1">
        <f t="array" ref="CA126">$E126*IFERROR(IF($D126&lt;=CA$5,INDEX($E$99:$E$112,MATCH(CA$5,$H$5:$CA$5,0)-MATCH($D126,$D$115:$D$186,0)+1,0),0),$E$112)</f>
        <v>0</v>
      </c>
    </row>
    <row r="127" spans="3:79" hidden="1" outlineLevel="3">
      <c r="D127" s="24">
        <f t="shared" si="109"/>
        <v>46418</v>
      </c>
      <c r="E127" s="131" cm="1">
        <f t="array" ref="E127">INDEX($H$41:$CA$41,0,MATCH($D127,$H$5:$CA$5,0))</f>
        <v>0</v>
      </c>
      <c r="H127" s="134" cm="1">
        <f t="array" ref="H127">$E127*IFERROR(IF($D127&lt;=H$5,INDEX($E$99:$E$112,MATCH(H$5,$H$5:$CA$5,0)-MATCH($D127,$D$115:$D$186,0)+1,0),0),$E$112)</f>
        <v>0</v>
      </c>
      <c r="I127" s="134" cm="1">
        <f t="array" ref="I127">$E127*IFERROR(IF($D127&lt;=I$5,INDEX($E$99:$E$112,MATCH(I$5,$H$5:$CA$5,0)-MATCH($D127,$D$115:$D$186,0)+1,0),0),$E$112)</f>
        <v>0</v>
      </c>
      <c r="J127" s="134" cm="1">
        <f t="array" ref="J127">$E127*IFERROR(IF($D127&lt;=J$5,INDEX($E$99:$E$112,MATCH(J$5,$H$5:$CA$5,0)-MATCH($D127,$D$115:$D$186,0)+1,0),0),$E$112)</f>
        <v>0</v>
      </c>
      <c r="K127" s="134" cm="1">
        <f t="array" ref="K127">$E127*IFERROR(IF($D127&lt;=K$5,INDEX($E$99:$E$112,MATCH(K$5,$H$5:$CA$5,0)-MATCH($D127,$D$115:$D$186,0)+1,0),0),$E$112)</f>
        <v>0</v>
      </c>
      <c r="L127" s="134" cm="1">
        <f t="array" ref="L127">$E127*IFERROR(IF($D127&lt;=L$5,INDEX($E$99:$E$112,MATCH(L$5,$H$5:$CA$5,0)-MATCH($D127,$D$115:$D$186,0)+1,0),0),$E$112)</f>
        <v>0</v>
      </c>
      <c r="M127" s="134" cm="1">
        <f t="array" ref="M127">$E127*IFERROR(IF($D127&lt;=M$5,INDEX($E$99:$E$112,MATCH(M$5,$H$5:$CA$5,0)-MATCH($D127,$D$115:$D$186,0)+1,0),0),$E$112)</f>
        <v>0</v>
      </c>
      <c r="N127" s="134" cm="1">
        <f t="array" ref="N127">$E127*IFERROR(IF($D127&lt;=N$5,INDEX($E$99:$E$112,MATCH(N$5,$H$5:$CA$5,0)-MATCH($D127,$D$115:$D$186,0)+1,0),0),$E$112)</f>
        <v>0</v>
      </c>
      <c r="O127" s="134" cm="1">
        <f t="array" ref="O127">$E127*IFERROR(IF($D127&lt;=O$5,INDEX($E$99:$E$112,MATCH(O$5,$H$5:$CA$5,0)-MATCH($D127,$D$115:$D$186,0)+1,0),0),$E$112)</f>
        <v>0</v>
      </c>
      <c r="P127" s="134" cm="1">
        <f t="array" ref="P127">$E127*IFERROR(IF($D127&lt;=P$5,INDEX($E$99:$E$112,MATCH(P$5,$H$5:$CA$5,0)-MATCH($D127,$D$115:$D$186,0)+1,0),0),$E$112)</f>
        <v>0</v>
      </c>
      <c r="Q127" s="134" cm="1">
        <f t="array" ref="Q127">$E127*IFERROR(IF($D127&lt;=Q$5,INDEX($E$99:$E$112,MATCH(Q$5,$H$5:$CA$5,0)-MATCH($D127,$D$115:$D$186,0)+1,0),0),$E$112)</f>
        <v>0</v>
      </c>
      <c r="R127" s="134" cm="1">
        <f t="array" ref="R127">$E127*IFERROR(IF($D127&lt;=R$5,INDEX($E$99:$E$112,MATCH(R$5,$H$5:$CA$5,0)-MATCH($D127,$D$115:$D$186,0)+1,0),0),$E$112)</f>
        <v>0</v>
      </c>
      <c r="S127" s="134" cm="1">
        <f t="array" ref="S127">$E127*IFERROR(IF($D127&lt;=S$5,INDEX($E$99:$E$112,MATCH(S$5,$H$5:$CA$5,0)-MATCH($D127,$D$115:$D$186,0)+1,0),0),$E$112)</f>
        <v>0</v>
      </c>
      <c r="T127" s="134" cm="1">
        <f t="array" ref="T127">$E127*IFERROR(IF($D127&lt;=T$5,INDEX($E$99:$E$112,MATCH(T$5,$H$5:$CA$5,0)-MATCH($D127,$D$115:$D$186,0)+1,0),0),$E$112)</f>
        <v>0</v>
      </c>
      <c r="U127" s="134" cm="1">
        <f t="array" ref="U127">$E127*IFERROR(IF($D127&lt;=U$5,INDEX($E$99:$E$112,MATCH(U$5,$H$5:$CA$5,0)-MATCH($D127,$D$115:$D$186,0)+1,0),0),$E$112)</f>
        <v>0</v>
      </c>
      <c r="V127" s="134" cm="1">
        <f t="array" ref="V127">$E127*IFERROR(IF($D127&lt;=V$5,INDEX($E$99:$E$112,MATCH(V$5,$H$5:$CA$5,0)-MATCH($D127,$D$115:$D$186,0)+1,0),0),$E$112)</f>
        <v>0</v>
      </c>
      <c r="W127" s="134" cm="1">
        <f t="array" ref="W127">$E127*IFERROR(IF($D127&lt;=W$5,INDEX($E$99:$E$112,MATCH(W$5,$H$5:$CA$5,0)-MATCH($D127,$D$115:$D$186,0)+1,0),0),$E$112)</f>
        <v>0</v>
      </c>
      <c r="X127" s="134" cm="1">
        <f t="array" ref="X127">$E127*IFERROR(IF($D127&lt;=X$5,INDEX($E$99:$E$112,MATCH(X$5,$H$5:$CA$5,0)-MATCH($D127,$D$115:$D$186,0)+1,0),0),$E$112)</f>
        <v>0</v>
      </c>
      <c r="Y127" s="134" cm="1">
        <f t="array" ref="Y127">$E127*IFERROR(IF($D127&lt;=Y$5,INDEX($E$99:$E$112,MATCH(Y$5,$H$5:$CA$5,0)-MATCH($D127,$D$115:$D$186,0)+1,0),0),$E$112)</f>
        <v>0</v>
      </c>
      <c r="Z127" s="134" cm="1">
        <f t="array" ref="Z127">$E127*IFERROR(IF($D127&lt;=Z$5,INDEX($E$99:$E$112,MATCH(Z$5,$H$5:$CA$5,0)-MATCH($D127,$D$115:$D$186,0)+1,0),0),$E$112)</f>
        <v>0</v>
      </c>
      <c r="AA127" s="134" cm="1">
        <f t="array" ref="AA127">$E127*IFERROR(IF($D127&lt;=AA$5,INDEX($E$99:$E$112,MATCH(AA$5,$H$5:$CA$5,0)-MATCH($D127,$D$115:$D$186,0)+1,0),0),$E$112)</f>
        <v>0</v>
      </c>
      <c r="AB127" s="134" cm="1">
        <f t="array" ref="AB127">$E127*IFERROR(IF($D127&lt;=AB$5,INDEX($E$99:$E$112,MATCH(AB$5,$H$5:$CA$5,0)-MATCH($D127,$D$115:$D$186,0)+1,0),0),$E$112)</f>
        <v>0</v>
      </c>
      <c r="AC127" s="134" cm="1">
        <f t="array" ref="AC127">$E127*IFERROR(IF($D127&lt;=AC$5,INDEX($E$99:$E$112,MATCH(AC$5,$H$5:$CA$5,0)-MATCH($D127,$D$115:$D$186,0)+1,0),0),$E$112)</f>
        <v>0</v>
      </c>
      <c r="AD127" s="134" cm="1">
        <f t="array" ref="AD127">$E127*IFERROR(IF($D127&lt;=AD$5,INDEX($E$99:$E$112,MATCH(AD$5,$H$5:$CA$5,0)-MATCH($D127,$D$115:$D$186,0)+1,0),0),$E$112)</f>
        <v>0</v>
      </c>
      <c r="AE127" s="134" cm="1">
        <f t="array" ref="AE127">$E127*IFERROR(IF($D127&lt;=AE$5,INDEX($E$99:$E$112,MATCH(AE$5,$H$5:$CA$5,0)-MATCH($D127,$D$115:$D$186,0)+1,0),0),$E$112)</f>
        <v>0</v>
      </c>
      <c r="AF127" s="134" cm="1">
        <f t="array" ref="AF127">$E127*IFERROR(IF($D127&lt;=AF$5,INDEX($E$99:$E$112,MATCH(AF$5,$H$5:$CA$5,0)-MATCH($D127,$D$115:$D$186,0)+1,0),0),$E$112)</f>
        <v>0</v>
      </c>
      <c r="AG127" s="134" cm="1">
        <f t="array" ref="AG127">$E127*IFERROR(IF($D127&lt;=AG$5,INDEX($E$99:$E$112,MATCH(AG$5,$H$5:$CA$5,0)-MATCH($D127,$D$115:$D$186,0)+1,0),0),$E$112)</f>
        <v>0</v>
      </c>
      <c r="AH127" s="134" cm="1">
        <f t="array" ref="AH127">$E127*IFERROR(IF($D127&lt;=AH$5,INDEX($E$99:$E$112,MATCH(AH$5,$H$5:$CA$5,0)-MATCH($D127,$D$115:$D$186,0)+1,0),0),$E$112)</f>
        <v>0</v>
      </c>
      <c r="AI127" s="134" cm="1">
        <f t="array" ref="AI127">$E127*IFERROR(IF($D127&lt;=AI$5,INDEX($E$99:$E$112,MATCH(AI$5,$H$5:$CA$5,0)-MATCH($D127,$D$115:$D$186,0)+1,0),0),$E$112)</f>
        <v>0</v>
      </c>
      <c r="AJ127" s="134" cm="1">
        <f t="array" ref="AJ127">$E127*IFERROR(IF($D127&lt;=AJ$5,INDEX($E$99:$E$112,MATCH(AJ$5,$H$5:$CA$5,0)-MATCH($D127,$D$115:$D$186,0)+1,0),0),$E$112)</f>
        <v>0</v>
      </c>
      <c r="AK127" s="134" cm="1">
        <f t="array" ref="AK127">$E127*IFERROR(IF($D127&lt;=AK$5,INDEX($E$99:$E$112,MATCH(AK$5,$H$5:$CA$5,0)-MATCH($D127,$D$115:$D$186,0)+1,0),0),$E$112)</f>
        <v>0</v>
      </c>
      <c r="AL127" s="134" cm="1">
        <f t="array" ref="AL127">$E127*IFERROR(IF($D127&lt;=AL$5,INDEX($E$99:$E$112,MATCH(AL$5,$H$5:$CA$5,0)-MATCH($D127,$D$115:$D$186,0)+1,0),0),$E$112)</f>
        <v>0</v>
      </c>
      <c r="AM127" s="134" cm="1">
        <f t="array" ref="AM127">$E127*IFERROR(IF($D127&lt;=AM$5,INDEX($E$99:$E$112,MATCH(AM$5,$H$5:$CA$5,0)-MATCH($D127,$D$115:$D$186,0)+1,0),0),$E$112)</f>
        <v>0</v>
      </c>
      <c r="AN127" s="134" cm="1">
        <f t="array" ref="AN127">$E127*IFERROR(IF($D127&lt;=AN$5,INDEX($E$99:$E$112,MATCH(AN$5,$H$5:$CA$5,0)-MATCH($D127,$D$115:$D$186,0)+1,0),0),$E$112)</f>
        <v>0</v>
      </c>
      <c r="AO127" s="134" cm="1">
        <f t="array" ref="AO127">$E127*IFERROR(IF($D127&lt;=AO$5,INDEX($E$99:$E$112,MATCH(AO$5,$H$5:$CA$5,0)-MATCH($D127,$D$115:$D$186,0)+1,0),0),$E$112)</f>
        <v>0</v>
      </c>
      <c r="AP127" s="134" cm="1">
        <f t="array" ref="AP127">$E127*IFERROR(IF($D127&lt;=AP$5,INDEX($E$99:$E$112,MATCH(AP$5,$H$5:$CA$5,0)-MATCH($D127,$D$115:$D$186,0)+1,0),0),$E$112)</f>
        <v>0</v>
      </c>
      <c r="AQ127" s="134" cm="1">
        <f t="array" ref="AQ127">$E127*IFERROR(IF($D127&lt;=AQ$5,INDEX($E$99:$E$112,MATCH(AQ$5,$H$5:$CA$5,0)-MATCH($D127,$D$115:$D$186,0)+1,0),0),$E$112)</f>
        <v>0</v>
      </c>
      <c r="AR127" s="134" cm="1">
        <f t="array" ref="AR127">$E127*IFERROR(IF($D127&lt;=AR$5,INDEX($E$99:$E$112,MATCH(AR$5,$H$5:$CA$5,0)-MATCH($D127,$D$115:$D$186,0)+1,0),0),$E$112)</f>
        <v>0</v>
      </c>
      <c r="AS127" s="134" cm="1">
        <f t="array" ref="AS127">$E127*IFERROR(IF($D127&lt;=AS$5,INDEX($E$99:$E$112,MATCH(AS$5,$H$5:$CA$5,0)-MATCH($D127,$D$115:$D$186,0)+1,0),0),$E$112)</f>
        <v>0</v>
      </c>
      <c r="AT127" s="134" cm="1">
        <f t="array" ref="AT127">$E127*IFERROR(IF($D127&lt;=AT$5,INDEX($E$99:$E$112,MATCH(AT$5,$H$5:$CA$5,0)-MATCH($D127,$D$115:$D$186,0)+1,0),0),$E$112)</f>
        <v>0</v>
      </c>
      <c r="AU127" s="134" cm="1">
        <f t="array" ref="AU127">$E127*IFERROR(IF($D127&lt;=AU$5,INDEX($E$99:$E$112,MATCH(AU$5,$H$5:$CA$5,0)-MATCH($D127,$D$115:$D$186,0)+1,0),0),$E$112)</f>
        <v>0</v>
      </c>
      <c r="AV127" s="134" cm="1">
        <f t="array" ref="AV127">$E127*IFERROR(IF($D127&lt;=AV$5,INDEX($E$99:$E$112,MATCH(AV$5,$H$5:$CA$5,0)-MATCH($D127,$D$115:$D$186,0)+1,0),0),$E$112)</f>
        <v>0</v>
      </c>
      <c r="AW127" s="134" cm="1">
        <f t="array" ref="AW127">$E127*IFERROR(IF($D127&lt;=AW$5,INDEX($E$99:$E$112,MATCH(AW$5,$H$5:$CA$5,0)-MATCH($D127,$D$115:$D$186,0)+1,0),0),$E$112)</f>
        <v>0</v>
      </c>
      <c r="AX127" s="134" cm="1">
        <f t="array" ref="AX127">$E127*IFERROR(IF($D127&lt;=AX$5,INDEX($E$99:$E$112,MATCH(AX$5,$H$5:$CA$5,0)-MATCH($D127,$D$115:$D$186,0)+1,0),0),$E$112)</f>
        <v>0</v>
      </c>
      <c r="AY127" s="134" cm="1">
        <f t="array" ref="AY127">$E127*IFERROR(IF($D127&lt;=AY$5,INDEX($E$99:$E$112,MATCH(AY$5,$H$5:$CA$5,0)-MATCH($D127,$D$115:$D$186,0)+1,0),0),$E$112)</f>
        <v>0</v>
      </c>
      <c r="AZ127" s="134" cm="1">
        <f t="array" ref="AZ127">$E127*IFERROR(IF($D127&lt;=AZ$5,INDEX($E$99:$E$112,MATCH(AZ$5,$H$5:$CA$5,0)-MATCH($D127,$D$115:$D$186,0)+1,0),0),$E$112)</f>
        <v>0</v>
      </c>
      <c r="BA127" s="134" cm="1">
        <f t="array" ref="BA127">$E127*IFERROR(IF($D127&lt;=BA$5,INDEX($E$99:$E$112,MATCH(BA$5,$H$5:$CA$5,0)-MATCH($D127,$D$115:$D$186,0)+1,0),0),$E$112)</f>
        <v>0</v>
      </c>
      <c r="BB127" s="134" cm="1">
        <f t="array" ref="BB127">$E127*IFERROR(IF($D127&lt;=BB$5,INDEX($E$99:$E$112,MATCH(BB$5,$H$5:$CA$5,0)-MATCH($D127,$D$115:$D$186,0)+1,0),0),$E$112)</f>
        <v>0</v>
      </c>
      <c r="BC127" s="134" cm="1">
        <f t="array" ref="BC127">$E127*IFERROR(IF($D127&lt;=BC$5,INDEX($E$99:$E$112,MATCH(BC$5,$H$5:$CA$5,0)-MATCH($D127,$D$115:$D$186,0)+1,0),0),$E$112)</f>
        <v>0</v>
      </c>
      <c r="BD127" s="134" cm="1">
        <f t="array" ref="BD127">$E127*IFERROR(IF($D127&lt;=BD$5,INDEX($E$99:$E$112,MATCH(BD$5,$H$5:$CA$5,0)-MATCH($D127,$D$115:$D$186,0)+1,0),0),$E$112)</f>
        <v>0</v>
      </c>
      <c r="BE127" s="134" cm="1">
        <f t="array" ref="BE127">$E127*IFERROR(IF($D127&lt;=BE$5,INDEX($E$99:$E$112,MATCH(BE$5,$H$5:$CA$5,0)-MATCH($D127,$D$115:$D$186,0)+1,0),0),$E$112)</f>
        <v>0</v>
      </c>
      <c r="BF127" s="134" cm="1">
        <f t="array" ref="BF127">$E127*IFERROR(IF($D127&lt;=BF$5,INDEX($E$99:$E$112,MATCH(BF$5,$H$5:$CA$5,0)-MATCH($D127,$D$115:$D$186,0)+1,0),0),$E$112)</f>
        <v>0</v>
      </c>
      <c r="BG127" s="134" cm="1">
        <f t="array" ref="BG127">$E127*IFERROR(IF($D127&lt;=BG$5,INDEX($E$99:$E$112,MATCH(BG$5,$H$5:$CA$5,0)-MATCH($D127,$D$115:$D$186,0)+1,0),0),$E$112)</f>
        <v>0</v>
      </c>
      <c r="BH127" s="134" cm="1">
        <f t="array" ref="BH127">$E127*IFERROR(IF($D127&lt;=BH$5,INDEX($E$99:$E$112,MATCH(BH$5,$H$5:$CA$5,0)-MATCH($D127,$D$115:$D$186,0)+1,0),0),$E$112)</f>
        <v>0</v>
      </c>
      <c r="BI127" s="134" cm="1">
        <f t="array" ref="BI127">$E127*IFERROR(IF($D127&lt;=BI$5,INDEX($E$99:$E$112,MATCH(BI$5,$H$5:$CA$5,0)-MATCH($D127,$D$115:$D$186,0)+1,0),0),$E$112)</f>
        <v>0</v>
      </c>
      <c r="BJ127" s="134" cm="1">
        <f t="array" ref="BJ127">$E127*IFERROR(IF($D127&lt;=BJ$5,INDEX($E$99:$E$112,MATCH(BJ$5,$H$5:$CA$5,0)-MATCH($D127,$D$115:$D$186,0)+1,0),0),$E$112)</f>
        <v>0</v>
      </c>
      <c r="BK127" s="134" cm="1">
        <f t="array" ref="BK127">$E127*IFERROR(IF($D127&lt;=BK$5,INDEX($E$99:$E$112,MATCH(BK$5,$H$5:$CA$5,0)-MATCH($D127,$D$115:$D$186,0)+1,0),0),$E$112)</f>
        <v>0</v>
      </c>
      <c r="BL127" s="134" cm="1">
        <f t="array" ref="BL127">$E127*IFERROR(IF($D127&lt;=BL$5,INDEX($E$99:$E$112,MATCH(BL$5,$H$5:$CA$5,0)-MATCH($D127,$D$115:$D$186,0)+1,0),0),$E$112)</f>
        <v>0</v>
      </c>
      <c r="BM127" s="134" cm="1">
        <f t="array" ref="BM127">$E127*IFERROR(IF($D127&lt;=BM$5,INDEX($E$99:$E$112,MATCH(BM$5,$H$5:$CA$5,0)-MATCH($D127,$D$115:$D$186,0)+1,0),0),$E$112)</f>
        <v>0</v>
      </c>
      <c r="BN127" s="134" cm="1">
        <f t="array" ref="BN127">$E127*IFERROR(IF($D127&lt;=BN$5,INDEX($E$99:$E$112,MATCH(BN$5,$H$5:$CA$5,0)-MATCH($D127,$D$115:$D$186,0)+1,0),0),$E$112)</f>
        <v>0</v>
      </c>
      <c r="BO127" s="134" cm="1">
        <f t="array" ref="BO127">$E127*IFERROR(IF($D127&lt;=BO$5,INDEX($E$99:$E$112,MATCH(BO$5,$H$5:$CA$5,0)-MATCH($D127,$D$115:$D$186,0)+1,0),0),$E$112)</f>
        <v>0</v>
      </c>
      <c r="BP127" s="134" cm="1">
        <f t="array" ref="BP127">$E127*IFERROR(IF($D127&lt;=BP$5,INDEX($E$99:$E$112,MATCH(BP$5,$H$5:$CA$5,0)-MATCH($D127,$D$115:$D$186,0)+1,0),0),$E$112)</f>
        <v>0</v>
      </c>
      <c r="BQ127" s="134" cm="1">
        <f t="array" ref="BQ127">$E127*IFERROR(IF($D127&lt;=BQ$5,INDEX($E$99:$E$112,MATCH(BQ$5,$H$5:$CA$5,0)-MATCH($D127,$D$115:$D$186,0)+1,0),0),$E$112)</f>
        <v>0</v>
      </c>
      <c r="BR127" s="134" cm="1">
        <f t="array" ref="BR127">$E127*IFERROR(IF($D127&lt;=BR$5,INDEX($E$99:$E$112,MATCH(BR$5,$H$5:$CA$5,0)-MATCH($D127,$D$115:$D$186,0)+1,0),0),$E$112)</f>
        <v>0</v>
      </c>
      <c r="BS127" s="134" cm="1">
        <f t="array" ref="BS127">$E127*IFERROR(IF($D127&lt;=BS$5,INDEX($E$99:$E$112,MATCH(BS$5,$H$5:$CA$5,0)-MATCH($D127,$D$115:$D$186,0)+1,0),0),$E$112)</f>
        <v>0</v>
      </c>
      <c r="BT127" s="134" cm="1">
        <f t="array" ref="BT127">$E127*IFERROR(IF($D127&lt;=BT$5,INDEX($E$99:$E$112,MATCH(BT$5,$H$5:$CA$5,0)-MATCH($D127,$D$115:$D$186,0)+1,0),0),$E$112)</f>
        <v>0</v>
      </c>
      <c r="BU127" s="134" cm="1">
        <f t="array" ref="BU127">$E127*IFERROR(IF($D127&lt;=BU$5,INDEX($E$99:$E$112,MATCH(BU$5,$H$5:$CA$5,0)-MATCH($D127,$D$115:$D$186,0)+1,0),0),$E$112)</f>
        <v>0</v>
      </c>
      <c r="BV127" s="134" cm="1">
        <f t="array" ref="BV127">$E127*IFERROR(IF($D127&lt;=BV$5,INDEX($E$99:$E$112,MATCH(BV$5,$H$5:$CA$5,0)-MATCH($D127,$D$115:$D$186,0)+1,0),0),$E$112)</f>
        <v>0</v>
      </c>
      <c r="BW127" s="134" cm="1">
        <f t="array" ref="BW127">$E127*IFERROR(IF($D127&lt;=BW$5,INDEX($E$99:$E$112,MATCH(BW$5,$H$5:$CA$5,0)-MATCH($D127,$D$115:$D$186,0)+1,0),0),$E$112)</f>
        <v>0</v>
      </c>
      <c r="BX127" s="134" cm="1">
        <f t="array" ref="BX127">$E127*IFERROR(IF($D127&lt;=BX$5,INDEX($E$99:$E$112,MATCH(BX$5,$H$5:$CA$5,0)-MATCH($D127,$D$115:$D$186,0)+1,0),0),$E$112)</f>
        <v>0</v>
      </c>
      <c r="BY127" s="134" cm="1">
        <f t="array" ref="BY127">$E127*IFERROR(IF($D127&lt;=BY$5,INDEX($E$99:$E$112,MATCH(BY$5,$H$5:$CA$5,0)-MATCH($D127,$D$115:$D$186,0)+1,0),0),$E$112)</f>
        <v>0</v>
      </c>
      <c r="BZ127" s="134" cm="1">
        <f t="array" ref="BZ127">$E127*IFERROR(IF($D127&lt;=BZ$5,INDEX($E$99:$E$112,MATCH(BZ$5,$H$5:$CA$5,0)-MATCH($D127,$D$115:$D$186,0)+1,0),0),$E$112)</f>
        <v>0</v>
      </c>
      <c r="CA127" s="134" cm="1">
        <f t="array" ref="CA127">$E127*IFERROR(IF($D127&lt;=CA$5,INDEX($E$99:$E$112,MATCH(CA$5,$H$5:$CA$5,0)-MATCH($D127,$D$115:$D$186,0)+1,0),0),$E$112)</f>
        <v>0</v>
      </c>
    </row>
    <row r="128" spans="3:79" hidden="1" outlineLevel="3">
      <c r="D128" s="24">
        <f t="shared" si="109"/>
        <v>46446</v>
      </c>
      <c r="E128" s="131" cm="1">
        <f t="array" ref="E128">INDEX($H$41:$CA$41,0,MATCH($D128,$H$5:$CA$5,0))</f>
        <v>1</v>
      </c>
      <c r="H128" s="134" cm="1">
        <f t="array" ref="H128">$E128*IFERROR(IF($D128&lt;=H$5,INDEX($E$99:$E$112,MATCH(H$5,$H$5:$CA$5,0)-MATCH($D128,$D$115:$D$186,0)+1,0),0),$E$112)</f>
        <v>0</v>
      </c>
      <c r="I128" s="134" cm="1">
        <f t="array" ref="I128">$E128*IFERROR(IF($D128&lt;=I$5,INDEX($E$99:$E$112,MATCH(I$5,$H$5:$CA$5,0)-MATCH($D128,$D$115:$D$186,0)+1,0),0),$E$112)</f>
        <v>0</v>
      </c>
      <c r="J128" s="134" cm="1">
        <f t="array" ref="J128">$E128*IFERROR(IF($D128&lt;=J$5,INDEX($E$99:$E$112,MATCH(J$5,$H$5:$CA$5,0)-MATCH($D128,$D$115:$D$186,0)+1,0),0),$E$112)</f>
        <v>0</v>
      </c>
      <c r="K128" s="134" cm="1">
        <f t="array" ref="K128">$E128*IFERROR(IF($D128&lt;=K$5,INDEX($E$99:$E$112,MATCH(K$5,$H$5:$CA$5,0)-MATCH($D128,$D$115:$D$186,0)+1,0),0),$E$112)</f>
        <v>0</v>
      </c>
      <c r="L128" s="134" cm="1">
        <f t="array" ref="L128">$E128*IFERROR(IF($D128&lt;=L$5,INDEX($E$99:$E$112,MATCH(L$5,$H$5:$CA$5,0)-MATCH($D128,$D$115:$D$186,0)+1,0),0),$E$112)</f>
        <v>0</v>
      </c>
      <c r="M128" s="134" cm="1">
        <f t="array" ref="M128">$E128*IFERROR(IF($D128&lt;=M$5,INDEX($E$99:$E$112,MATCH(M$5,$H$5:$CA$5,0)-MATCH($D128,$D$115:$D$186,0)+1,0),0),$E$112)</f>
        <v>0</v>
      </c>
      <c r="N128" s="134" cm="1">
        <f t="array" ref="N128">$E128*IFERROR(IF($D128&lt;=N$5,INDEX($E$99:$E$112,MATCH(N$5,$H$5:$CA$5,0)-MATCH($D128,$D$115:$D$186,0)+1,0),0),$E$112)</f>
        <v>0</v>
      </c>
      <c r="O128" s="134" cm="1">
        <f t="array" ref="O128">$E128*IFERROR(IF($D128&lt;=O$5,INDEX($E$99:$E$112,MATCH(O$5,$H$5:$CA$5,0)-MATCH($D128,$D$115:$D$186,0)+1,0),0),$E$112)</f>
        <v>0</v>
      </c>
      <c r="P128" s="134" cm="1">
        <f t="array" ref="P128">$E128*IFERROR(IF($D128&lt;=P$5,INDEX($E$99:$E$112,MATCH(P$5,$H$5:$CA$5,0)-MATCH($D128,$D$115:$D$186,0)+1,0),0),$E$112)</f>
        <v>0</v>
      </c>
      <c r="Q128" s="134" cm="1">
        <f t="array" ref="Q128">$E128*IFERROR(IF($D128&lt;=Q$5,INDEX($E$99:$E$112,MATCH(Q$5,$H$5:$CA$5,0)-MATCH($D128,$D$115:$D$186,0)+1,0),0),$E$112)</f>
        <v>0</v>
      </c>
      <c r="R128" s="134" cm="1">
        <f t="array" ref="R128">$E128*IFERROR(IF($D128&lt;=R$5,INDEX($E$99:$E$112,MATCH(R$5,$H$5:$CA$5,0)-MATCH($D128,$D$115:$D$186,0)+1,0),0),$E$112)</f>
        <v>0</v>
      </c>
      <c r="S128" s="134" cm="1">
        <f t="array" ref="S128">$E128*IFERROR(IF($D128&lt;=S$5,INDEX($E$99:$E$112,MATCH(S$5,$H$5:$CA$5,0)-MATCH($D128,$D$115:$D$186,0)+1,0),0),$E$112)</f>
        <v>0</v>
      </c>
      <c r="T128" s="134" cm="1">
        <f t="array" ref="T128">$E128*IFERROR(IF($D128&lt;=T$5,INDEX($E$99:$E$112,MATCH(T$5,$H$5:$CA$5,0)-MATCH($D128,$D$115:$D$186,0)+1,0),0),$E$112)</f>
        <v>0</v>
      </c>
      <c r="U128" s="134" cm="1">
        <f t="array" ref="U128">$E128*IFERROR(IF($D128&lt;=U$5,INDEX($E$99:$E$112,MATCH(U$5,$H$5:$CA$5,0)-MATCH($D128,$D$115:$D$186,0)+1,0),0),$E$112)</f>
        <v>0.1</v>
      </c>
      <c r="V128" s="134" cm="1">
        <f t="array" ref="V128">$E128*IFERROR(IF($D128&lt;=V$5,INDEX($E$99:$E$112,MATCH(V$5,$H$5:$CA$5,0)-MATCH($D128,$D$115:$D$186,0)+1,0),0),$E$112)</f>
        <v>0.15</v>
      </c>
      <c r="W128" s="134" cm="1">
        <f t="array" ref="W128">$E128*IFERROR(IF($D128&lt;=W$5,INDEX($E$99:$E$112,MATCH(W$5,$H$5:$CA$5,0)-MATCH($D128,$D$115:$D$186,0)+1,0),0),$E$112)</f>
        <v>0.2</v>
      </c>
      <c r="X128" s="134" cm="1">
        <f t="array" ref="X128">$E128*IFERROR(IF($D128&lt;=X$5,INDEX($E$99:$E$112,MATCH(X$5,$H$5:$CA$5,0)-MATCH($D128,$D$115:$D$186,0)+1,0),0),$E$112)</f>
        <v>0.25</v>
      </c>
      <c r="Y128" s="134" cm="1">
        <f t="array" ref="Y128">$E128*IFERROR(IF($D128&lt;=Y$5,INDEX($E$99:$E$112,MATCH(Y$5,$H$5:$CA$5,0)-MATCH($D128,$D$115:$D$186,0)+1,0),0),$E$112)</f>
        <v>0.3</v>
      </c>
      <c r="Z128" s="134" cm="1">
        <f t="array" ref="Z128">$E128*IFERROR(IF($D128&lt;=Z$5,INDEX($E$99:$E$112,MATCH(Z$5,$H$5:$CA$5,0)-MATCH($D128,$D$115:$D$186,0)+1,0),0),$E$112)</f>
        <v>0.35</v>
      </c>
      <c r="AA128" s="134" cm="1">
        <f t="array" ref="AA128">$E128*IFERROR(IF($D128&lt;=AA$5,INDEX($E$99:$E$112,MATCH(AA$5,$H$5:$CA$5,0)-MATCH($D128,$D$115:$D$186,0)+1,0),0),$E$112)</f>
        <v>0.4</v>
      </c>
      <c r="AB128" s="134" cm="1">
        <f t="array" ref="AB128">$E128*IFERROR(IF($D128&lt;=AB$5,INDEX($E$99:$E$112,MATCH(AB$5,$H$5:$CA$5,0)-MATCH($D128,$D$115:$D$186,0)+1,0),0),$E$112)</f>
        <v>0.45</v>
      </c>
      <c r="AC128" s="134" cm="1">
        <f t="array" ref="AC128">$E128*IFERROR(IF($D128&lt;=AC$5,INDEX($E$99:$E$112,MATCH(AC$5,$H$5:$CA$5,0)-MATCH($D128,$D$115:$D$186,0)+1,0),0),$E$112)</f>
        <v>0.5</v>
      </c>
      <c r="AD128" s="134" cm="1">
        <f t="array" ref="AD128">$E128*IFERROR(IF($D128&lt;=AD$5,INDEX($E$99:$E$112,MATCH(AD$5,$H$5:$CA$5,0)-MATCH($D128,$D$115:$D$186,0)+1,0),0),$E$112)</f>
        <v>0.55000000000000004</v>
      </c>
      <c r="AE128" s="134" cm="1">
        <f t="array" ref="AE128">$E128*IFERROR(IF($D128&lt;=AE$5,INDEX($E$99:$E$112,MATCH(AE$5,$H$5:$CA$5,0)-MATCH($D128,$D$115:$D$186,0)+1,0),0),$E$112)</f>
        <v>0.6</v>
      </c>
      <c r="AF128" s="134" cm="1">
        <f t="array" ref="AF128">$E128*IFERROR(IF($D128&lt;=AF$5,INDEX($E$99:$E$112,MATCH(AF$5,$H$5:$CA$5,0)-MATCH($D128,$D$115:$D$186,0)+1,0),0),$E$112)</f>
        <v>0.65</v>
      </c>
      <c r="AG128" s="134" cm="1">
        <f t="array" ref="AG128">$E128*IFERROR(IF($D128&lt;=AG$5,INDEX($E$99:$E$112,MATCH(AG$5,$H$5:$CA$5,0)-MATCH($D128,$D$115:$D$186,0)+1,0),0),$E$112)</f>
        <v>0.65</v>
      </c>
      <c r="AH128" s="134" cm="1">
        <f t="array" ref="AH128">$E128*IFERROR(IF($D128&lt;=AH$5,INDEX($E$99:$E$112,MATCH(AH$5,$H$5:$CA$5,0)-MATCH($D128,$D$115:$D$186,0)+1,0),0),$E$112)</f>
        <v>0.65</v>
      </c>
      <c r="AI128" s="134" cm="1">
        <f t="array" ref="AI128">$E128*IFERROR(IF($D128&lt;=AI$5,INDEX($E$99:$E$112,MATCH(AI$5,$H$5:$CA$5,0)-MATCH($D128,$D$115:$D$186,0)+1,0),0),$E$112)</f>
        <v>0.65</v>
      </c>
      <c r="AJ128" s="134" cm="1">
        <f t="array" ref="AJ128">$E128*IFERROR(IF($D128&lt;=AJ$5,INDEX($E$99:$E$112,MATCH(AJ$5,$H$5:$CA$5,0)-MATCH($D128,$D$115:$D$186,0)+1,0),0),$E$112)</f>
        <v>0.65</v>
      </c>
      <c r="AK128" s="134" cm="1">
        <f t="array" ref="AK128">$E128*IFERROR(IF($D128&lt;=AK$5,INDEX($E$99:$E$112,MATCH(AK$5,$H$5:$CA$5,0)-MATCH($D128,$D$115:$D$186,0)+1,0),0),$E$112)</f>
        <v>0.65</v>
      </c>
      <c r="AL128" s="134" cm="1">
        <f t="array" ref="AL128">$E128*IFERROR(IF($D128&lt;=AL$5,INDEX($E$99:$E$112,MATCH(AL$5,$H$5:$CA$5,0)-MATCH($D128,$D$115:$D$186,0)+1,0),0),$E$112)</f>
        <v>0.65</v>
      </c>
      <c r="AM128" s="134" cm="1">
        <f t="array" ref="AM128">$E128*IFERROR(IF($D128&lt;=AM$5,INDEX($E$99:$E$112,MATCH(AM$5,$H$5:$CA$5,0)-MATCH($D128,$D$115:$D$186,0)+1,0),0),$E$112)</f>
        <v>0.65</v>
      </c>
      <c r="AN128" s="134" cm="1">
        <f t="array" ref="AN128">$E128*IFERROR(IF($D128&lt;=AN$5,INDEX($E$99:$E$112,MATCH(AN$5,$H$5:$CA$5,0)-MATCH($D128,$D$115:$D$186,0)+1,0),0),$E$112)</f>
        <v>0.65</v>
      </c>
      <c r="AO128" s="134" cm="1">
        <f t="array" ref="AO128">$E128*IFERROR(IF($D128&lt;=AO$5,INDEX($E$99:$E$112,MATCH(AO$5,$H$5:$CA$5,0)-MATCH($D128,$D$115:$D$186,0)+1,0),0),$E$112)</f>
        <v>0.65</v>
      </c>
      <c r="AP128" s="134" cm="1">
        <f t="array" ref="AP128">$E128*IFERROR(IF($D128&lt;=AP$5,INDEX($E$99:$E$112,MATCH(AP$5,$H$5:$CA$5,0)-MATCH($D128,$D$115:$D$186,0)+1,0),0),$E$112)</f>
        <v>0.65</v>
      </c>
      <c r="AQ128" s="134" cm="1">
        <f t="array" ref="AQ128">$E128*IFERROR(IF($D128&lt;=AQ$5,INDEX($E$99:$E$112,MATCH(AQ$5,$H$5:$CA$5,0)-MATCH($D128,$D$115:$D$186,0)+1,0),0),$E$112)</f>
        <v>0.65</v>
      </c>
      <c r="AR128" s="134" cm="1">
        <f t="array" ref="AR128">$E128*IFERROR(IF($D128&lt;=AR$5,INDEX($E$99:$E$112,MATCH(AR$5,$H$5:$CA$5,0)-MATCH($D128,$D$115:$D$186,0)+1,0),0),$E$112)</f>
        <v>0.65</v>
      </c>
      <c r="AS128" s="134" cm="1">
        <f t="array" ref="AS128">$E128*IFERROR(IF($D128&lt;=AS$5,INDEX($E$99:$E$112,MATCH(AS$5,$H$5:$CA$5,0)-MATCH($D128,$D$115:$D$186,0)+1,0),0),$E$112)</f>
        <v>0.65</v>
      </c>
      <c r="AT128" s="134" cm="1">
        <f t="array" ref="AT128">$E128*IFERROR(IF($D128&lt;=AT$5,INDEX($E$99:$E$112,MATCH(AT$5,$H$5:$CA$5,0)-MATCH($D128,$D$115:$D$186,0)+1,0),0),$E$112)</f>
        <v>0.65</v>
      </c>
      <c r="AU128" s="134" cm="1">
        <f t="array" ref="AU128">$E128*IFERROR(IF($D128&lt;=AU$5,INDEX($E$99:$E$112,MATCH(AU$5,$H$5:$CA$5,0)-MATCH($D128,$D$115:$D$186,0)+1,0),0),$E$112)</f>
        <v>0.65</v>
      </c>
      <c r="AV128" s="134" cm="1">
        <f t="array" ref="AV128">$E128*IFERROR(IF($D128&lt;=AV$5,INDEX($E$99:$E$112,MATCH(AV$5,$H$5:$CA$5,0)-MATCH($D128,$D$115:$D$186,0)+1,0),0),$E$112)</f>
        <v>0.65</v>
      </c>
      <c r="AW128" s="134" cm="1">
        <f t="array" ref="AW128">$E128*IFERROR(IF($D128&lt;=AW$5,INDEX($E$99:$E$112,MATCH(AW$5,$H$5:$CA$5,0)-MATCH($D128,$D$115:$D$186,0)+1,0),0),$E$112)</f>
        <v>0.65</v>
      </c>
      <c r="AX128" s="134" cm="1">
        <f t="array" ref="AX128">$E128*IFERROR(IF($D128&lt;=AX$5,INDEX($E$99:$E$112,MATCH(AX$5,$H$5:$CA$5,0)-MATCH($D128,$D$115:$D$186,0)+1,0),0),$E$112)</f>
        <v>0.65</v>
      </c>
      <c r="AY128" s="134" cm="1">
        <f t="array" ref="AY128">$E128*IFERROR(IF($D128&lt;=AY$5,INDEX($E$99:$E$112,MATCH(AY$5,$H$5:$CA$5,0)-MATCH($D128,$D$115:$D$186,0)+1,0),0),$E$112)</f>
        <v>0.65</v>
      </c>
      <c r="AZ128" s="134" cm="1">
        <f t="array" ref="AZ128">$E128*IFERROR(IF($D128&lt;=AZ$5,INDEX($E$99:$E$112,MATCH(AZ$5,$H$5:$CA$5,0)-MATCH($D128,$D$115:$D$186,0)+1,0),0),$E$112)</f>
        <v>0.65</v>
      </c>
      <c r="BA128" s="134" cm="1">
        <f t="array" ref="BA128">$E128*IFERROR(IF($D128&lt;=BA$5,INDEX($E$99:$E$112,MATCH(BA$5,$H$5:$CA$5,0)-MATCH($D128,$D$115:$D$186,0)+1,0),0),$E$112)</f>
        <v>0.65</v>
      </c>
      <c r="BB128" s="134" cm="1">
        <f t="array" ref="BB128">$E128*IFERROR(IF($D128&lt;=BB$5,INDEX($E$99:$E$112,MATCH(BB$5,$H$5:$CA$5,0)-MATCH($D128,$D$115:$D$186,0)+1,0),0),$E$112)</f>
        <v>0.65</v>
      </c>
      <c r="BC128" s="134" cm="1">
        <f t="array" ref="BC128">$E128*IFERROR(IF($D128&lt;=BC$5,INDEX($E$99:$E$112,MATCH(BC$5,$H$5:$CA$5,0)-MATCH($D128,$D$115:$D$186,0)+1,0),0),$E$112)</f>
        <v>0.65</v>
      </c>
      <c r="BD128" s="134" cm="1">
        <f t="array" ref="BD128">$E128*IFERROR(IF($D128&lt;=BD$5,INDEX($E$99:$E$112,MATCH(BD$5,$H$5:$CA$5,0)-MATCH($D128,$D$115:$D$186,0)+1,0),0),$E$112)</f>
        <v>0.65</v>
      </c>
      <c r="BE128" s="134" cm="1">
        <f t="array" ref="BE128">$E128*IFERROR(IF($D128&lt;=BE$5,INDEX($E$99:$E$112,MATCH(BE$5,$H$5:$CA$5,0)-MATCH($D128,$D$115:$D$186,0)+1,0),0),$E$112)</f>
        <v>0.65</v>
      </c>
      <c r="BF128" s="134" cm="1">
        <f t="array" ref="BF128">$E128*IFERROR(IF($D128&lt;=BF$5,INDEX($E$99:$E$112,MATCH(BF$5,$H$5:$CA$5,0)-MATCH($D128,$D$115:$D$186,0)+1,0),0),$E$112)</f>
        <v>0.65</v>
      </c>
      <c r="BG128" s="134" cm="1">
        <f t="array" ref="BG128">$E128*IFERROR(IF($D128&lt;=BG$5,INDEX($E$99:$E$112,MATCH(BG$5,$H$5:$CA$5,0)-MATCH($D128,$D$115:$D$186,0)+1,0),0),$E$112)</f>
        <v>0.65</v>
      </c>
      <c r="BH128" s="134" cm="1">
        <f t="array" ref="BH128">$E128*IFERROR(IF($D128&lt;=BH$5,INDEX($E$99:$E$112,MATCH(BH$5,$H$5:$CA$5,0)-MATCH($D128,$D$115:$D$186,0)+1,0),0),$E$112)</f>
        <v>0.65</v>
      </c>
      <c r="BI128" s="134" cm="1">
        <f t="array" ref="BI128">$E128*IFERROR(IF($D128&lt;=BI$5,INDEX($E$99:$E$112,MATCH(BI$5,$H$5:$CA$5,0)-MATCH($D128,$D$115:$D$186,0)+1,0),0),$E$112)</f>
        <v>0.65</v>
      </c>
      <c r="BJ128" s="134" cm="1">
        <f t="array" ref="BJ128">$E128*IFERROR(IF($D128&lt;=BJ$5,INDEX($E$99:$E$112,MATCH(BJ$5,$H$5:$CA$5,0)-MATCH($D128,$D$115:$D$186,0)+1,0),0),$E$112)</f>
        <v>0.65</v>
      </c>
      <c r="BK128" s="134" cm="1">
        <f t="array" ref="BK128">$E128*IFERROR(IF($D128&lt;=BK$5,INDEX($E$99:$E$112,MATCH(BK$5,$H$5:$CA$5,0)-MATCH($D128,$D$115:$D$186,0)+1,0),0),$E$112)</f>
        <v>0.65</v>
      </c>
      <c r="BL128" s="134" cm="1">
        <f t="array" ref="BL128">$E128*IFERROR(IF($D128&lt;=BL$5,INDEX($E$99:$E$112,MATCH(BL$5,$H$5:$CA$5,0)-MATCH($D128,$D$115:$D$186,0)+1,0),0),$E$112)</f>
        <v>0.65</v>
      </c>
      <c r="BM128" s="134" cm="1">
        <f t="array" ref="BM128">$E128*IFERROR(IF($D128&lt;=BM$5,INDEX($E$99:$E$112,MATCH(BM$5,$H$5:$CA$5,0)-MATCH($D128,$D$115:$D$186,0)+1,0),0),$E$112)</f>
        <v>0.65</v>
      </c>
      <c r="BN128" s="134" cm="1">
        <f t="array" ref="BN128">$E128*IFERROR(IF($D128&lt;=BN$5,INDEX($E$99:$E$112,MATCH(BN$5,$H$5:$CA$5,0)-MATCH($D128,$D$115:$D$186,0)+1,0),0),$E$112)</f>
        <v>0.65</v>
      </c>
      <c r="BO128" s="134" cm="1">
        <f t="array" ref="BO128">$E128*IFERROR(IF($D128&lt;=BO$5,INDEX($E$99:$E$112,MATCH(BO$5,$H$5:$CA$5,0)-MATCH($D128,$D$115:$D$186,0)+1,0),0),$E$112)</f>
        <v>0.65</v>
      </c>
      <c r="BP128" s="134" cm="1">
        <f t="array" ref="BP128">$E128*IFERROR(IF($D128&lt;=BP$5,INDEX($E$99:$E$112,MATCH(BP$5,$H$5:$CA$5,0)-MATCH($D128,$D$115:$D$186,0)+1,0),0),$E$112)</f>
        <v>0.65</v>
      </c>
      <c r="BQ128" s="134" cm="1">
        <f t="array" ref="BQ128">$E128*IFERROR(IF($D128&lt;=BQ$5,INDEX($E$99:$E$112,MATCH(BQ$5,$H$5:$CA$5,0)-MATCH($D128,$D$115:$D$186,0)+1,0),0),$E$112)</f>
        <v>0.65</v>
      </c>
      <c r="BR128" s="134" cm="1">
        <f t="array" ref="BR128">$E128*IFERROR(IF($D128&lt;=BR$5,INDEX($E$99:$E$112,MATCH(BR$5,$H$5:$CA$5,0)-MATCH($D128,$D$115:$D$186,0)+1,0),0),$E$112)</f>
        <v>0.65</v>
      </c>
      <c r="BS128" s="134" cm="1">
        <f t="array" ref="BS128">$E128*IFERROR(IF($D128&lt;=BS$5,INDEX($E$99:$E$112,MATCH(BS$5,$H$5:$CA$5,0)-MATCH($D128,$D$115:$D$186,0)+1,0),0),$E$112)</f>
        <v>0.65</v>
      </c>
      <c r="BT128" s="134" cm="1">
        <f t="array" ref="BT128">$E128*IFERROR(IF($D128&lt;=BT$5,INDEX($E$99:$E$112,MATCH(BT$5,$H$5:$CA$5,0)-MATCH($D128,$D$115:$D$186,0)+1,0),0),$E$112)</f>
        <v>0.65</v>
      </c>
      <c r="BU128" s="134" cm="1">
        <f t="array" ref="BU128">$E128*IFERROR(IF($D128&lt;=BU$5,INDEX($E$99:$E$112,MATCH(BU$5,$H$5:$CA$5,0)-MATCH($D128,$D$115:$D$186,0)+1,0),0),$E$112)</f>
        <v>0.65</v>
      </c>
      <c r="BV128" s="134" cm="1">
        <f t="array" ref="BV128">$E128*IFERROR(IF($D128&lt;=BV$5,INDEX($E$99:$E$112,MATCH(BV$5,$H$5:$CA$5,0)-MATCH($D128,$D$115:$D$186,0)+1,0),0),$E$112)</f>
        <v>0.65</v>
      </c>
      <c r="BW128" s="134" cm="1">
        <f t="array" ref="BW128">$E128*IFERROR(IF($D128&lt;=BW$5,INDEX($E$99:$E$112,MATCH(BW$5,$H$5:$CA$5,0)-MATCH($D128,$D$115:$D$186,0)+1,0),0),$E$112)</f>
        <v>0.65</v>
      </c>
      <c r="BX128" s="134" cm="1">
        <f t="array" ref="BX128">$E128*IFERROR(IF($D128&lt;=BX$5,INDEX($E$99:$E$112,MATCH(BX$5,$H$5:$CA$5,0)-MATCH($D128,$D$115:$D$186,0)+1,0),0),$E$112)</f>
        <v>0.65</v>
      </c>
      <c r="BY128" s="134" cm="1">
        <f t="array" ref="BY128">$E128*IFERROR(IF($D128&lt;=BY$5,INDEX($E$99:$E$112,MATCH(BY$5,$H$5:$CA$5,0)-MATCH($D128,$D$115:$D$186,0)+1,0),0),$E$112)</f>
        <v>0.65</v>
      </c>
      <c r="BZ128" s="134" cm="1">
        <f t="array" ref="BZ128">$E128*IFERROR(IF($D128&lt;=BZ$5,INDEX($E$99:$E$112,MATCH(BZ$5,$H$5:$CA$5,0)-MATCH($D128,$D$115:$D$186,0)+1,0),0),$E$112)</f>
        <v>0.65</v>
      </c>
      <c r="CA128" s="134" cm="1">
        <f t="array" ref="CA128">$E128*IFERROR(IF($D128&lt;=CA$5,INDEX($E$99:$E$112,MATCH(CA$5,$H$5:$CA$5,0)-MATCH($D128,$D$115:$D$186,0)+1,0),0),$E$112)</f>
        <v>0.65</v>
      </c>
    </row>
    <row r="129" spans="4:79" hidden="1" outlineLevel="3">
      <c r="D129" s="24">
        <f t="shared" si="109"/>
        <v>46477</v>
      </c>
      <c r="E129" s="131" cm="1">
        <f t="array" ref="E129">INDEX($H$41:$CA$41,0,MATCH($D129,$H$5:$CA$5,0))</f>
        <v>0</v>
      </c>
      <c r="H129" s="134" cm="1">
        <f t="array" ref="H129">$E129*IFERROR(IF($D129&lt;=H$5,INDEX($E$99:$E$112,MATCH(H$5,$H$5:$CA$5,0)-MATCH($D129,$D$115:$D$186,0)+1,0),0),$E$112)</f>
        <v>0</v>
      </c>
      <c r="I129" s="134" cm="1">
        <f t="array" ref="I129">$E129*IFERROR(IF($D129&lt;=I$5,INDEX($E$99:$E$112,MATCH(I$5,$H$5:$CA$5,0)-MATCH($D129,$D$115:$D$186,0)+1,0),0),$E$112)</f>
        <v>0</v>
      </c>
      <c r="J129" s="134" cm="1">
        <f t="array" ref="J129">$E129*IFERROR(IF($D129&lt;=J$5,INDEX($E$99:$E$112,MATCH(J$5,$H$5:$CA$5,0)-MATCH($D129,$D$115:$D$186,0)+1,0),0),$E$112)</f>
        <v>0</v>
      </c>
      <c r="K129" s="134" cm="1">
        <f t="array" ref="K129">$E129*IFERROR(IF($D129&lt;=K$5,INDEX($E$99:$E$112,MATCH(K$5,$H$5:$CA$5,0)-MATCH($D129,$D$115:$D$186,0)+1,0),0),$E$112)</f>
        <v>0</v>
      </c>
      <c r="L129" s="134" cm="1">
        <f t="array" ref="L129">$E129*IFERROR(IF($D129&lt;=L$5,INDEX($E$99:$E$112,MATCH(L$5,$H$5:$CA$5,0)-MATCH($D129,$D$115:$D$186,0)+1,0),0),$E$112)</f>
        <v>0</v>
      </c>
      <c r="M129" s="134" cm="1">
        <f t="array" ref="M129">$E129*IFERROR(IF($D129&lt;=M$5,INDEX($E$99:$E$112,MATCH(M$5,$H$5:$CA$5,0)-MATCH($D129,$D$115:$D$186,0)+1,0),0),$E$112)</f>
        <v>0</v>
      </c>
      <c r="N129" s="134" cm="1">
        <f t="array" ref="N129">$E129*IFERROR(IF($D129&lt;=N$5,INDEX($E$99:$E$112,MATCH(N$5,$H$5:$CA$5,0)-MATCH($D129,$D$115:$D$186,0)+1,0),0),$E$112)</f>
        <v>0</v>
      </c>
      <c r="O129" s="134" cm="1">
        <f t="array" ref="O129">$E129*IFERROR(IF($D129&lt;=O$5,INDEX($E$99:$E$112,MATCH(O$5,$H$5:$CA$5,0)-MATCH($D129,$D$115:$D$186,0)+1,0),0),$E$112)</f>
        <v>0</v>
      </c>
      <c r="P129" s="134" cm="1">
        <f t="array" ref="P129">$E129*IFERROR(IF($D129&lt;=P$5,INDEX($E$99:$E$112,MATCH(P$5,$H$5:$CA$5,0)-MATCH($D129,$D$115:$D$186,0)+1,0),0),$E$112)</f>
        <v>0</v>
      </c>
      <c r="Q129" s="134" cm="1">
        <f t="array" ref="Q129">$E129*IFERROR(IF($D129&lt;=Q$5,INDEX($E$99:$E$112,MATCH(Q$5,$H$5:$CA$5,0)-MATCH($D129,$D$115:$D$186,0)+1,0),0),$E$112)</f>
        <v>0</v>
      </c>
      <c r="R129" s="134" cm="1">
        <f t="array" ref="R129">$E129*IFERROR(IF($D129&lt;=R$5,INDEX($E$99:$E$112,MATCH(R$5,$H$5:$CA$5,0)-MATCH($D129,$D$115:$D$186,0)+1,0),0),$E$112)</f>
        <v>0</v>
      </c>
      <c r="S129" s="134" cm="1">
        <f t="array" ref="S129">$E129*IFERROR(IF($D129&lt;=S$5,INDEX($E$99:$E$112,MATCH(S$5,$H$5:$CA$5,0)-MATCH($D129,$D$115:$D$186,0)+1,0),0),$E$112)</f>
        <v>0</v>
      </c>
      <c r="T129" s="134" cm="1">
        <f t="array" ref="T129">$E129*IFERROR(IF($D129&lt;=T$5,INDEX($E$99:$E$112,MATCH(T$5,$H$5:$CA$5,0)-MATCH($D129,$D$115:$D$186,0)+1,0),0),$E$112)</f>
        <v>0</v>
      </c>
      <c r="U129" s="134" cm="1">
        <f t="array" ref="U129">$E129*IFERROR(IF($D129&lt;=U$5,INDEX($E$99:$E$112,MATCH(U$5,$H$5:$CA$5,0)-MATCH($D129,$D$115:$D$186,0)+1,0),0),$E$112)</f>
        <v>0</v>
      </c>
      <c r="V129" s="134" cm="1">
        <f t="array" ref="V129">$E129*IFERROR(IF($D129&lt;=V$5,INDEX($E$99:$E$112,MATCH(V$5,$H$5:$CA$5,0)-MATCH($D129,$D$115:$D$186,0)+1,0),0),$E$112)</f>
        <v>0</v>
      </c>
      <c r="W129" s="134" cm="1">
        <f t="array" ref="W129">$E129*IFERROR(IF($D129&lt;=W$5,INDEX($E$99:$E$112,MATCH(W$5,$H$5:$CA$5,0)-MATCH($D129,$D$115:$D$186,0)+1,0),0),$E$112)</f>
        <v>0</v>
      </c>
      <c r="X129" s="134" cm="1">
        <f t="array" ref="X129">$E129*IFERROR(IF($D129&lt;=X$5,INDEX($E$99:$E$112,MATCH(X$5,$H$5:$CA$5,0)-MATCH($D129,$D$115:$D$186,0)+1,0),0),$E$112)</f>
        <v>0</v>
      </c>
      <c r="Y129" s="134" cm="1">
        <f t="array" ref="Y129">$E129*IFERROR(IF($D129&lt;=Y$5,INDEX($E$99:$E$112,MATCH(Y$5,$H$5:$CA$5,0)-MATCH($D129,$D$115:$D$186,0)+1,0),0),$E$112)</f>
        <v>0</v>
      </c>
      <c r="Z129" s="134" cm="1">
        <f t="array" ref="Z129">$E129*IFERROR(IF($D129&lt;=Z$5,INDEX($E$99:$E$112,MATCH(Z$5,$H$5:$CA$5,0)-MATCH($D129,$D$115:$D$186,0)+1,0),0),$E$112)</f>
        <v>0</v>
      </c>
      <c r="AA129" s="134" cm="1">
        <f t="array" ref="AA129">$E129*IFERROR(IF($D129&lt;=AA$5,INDEX($E$99:$E$112,MATCH(AA$5,$H$5:$CA$5,0)-MATCH($D129,$D$115:$D$186,0)+1,0),0),$E$112)</f>
        <v>0</v>
      </c>
      <c r="AB129" s="134" cm="1">
        <f t="array" ref="AB129">$E129*IFERROR(IF($D129&lt;=AB$5,INDEX($E$99:$E$112,MATCH(AB$5,$H$5:$CA$5,0)-MATCH($D129,$D$115:$D$186,0)+1,0),0),$E$112)</f>
        <v>0</v>
      </c>
      <c r="AC129" s="134" cm="1">
        <f t="array" ref="AC129">$E129*IFERROR(IF($D129&lt;=AC$5,INDEX($E$99:$E$112,MATCH(AC$5,$H$5:$CA$5,0)-MATCH($D129,$D$115:$D$186,0)+1,0),0),$E$112)</f>
        <v>0</v>
      </c>
      <c r="AD129" s="134" cm="1">
        <f t="array" ref="AD129">$E129*IFERROR(IF($D129&lt;=AD$5,INDEX($E$99:$E$112,MATCH(AD$5,$H$5:$CA$5,0)-MATCH($D129,$D$115:$D$186,0)+1,0),0),$E$112)</f>
        <v>0</v>
      </c>
      <c r="AE129" s="134" cm="1">
        <f t="array" ref="AE129">$E129*IFERROR(IF($D129&lt;=AE$5,INDEX($E$99:$E$112,MATCH(AE$5,$H$5:$CA$5,0)-MATCH($D129,$D$115:$D$186,0)+1,0),0),$E$112)</f>
        <v>0</v>
      </c>
      <c r="AF129" s="134" cm="1">
        <f t="array" ref="AF129">$E129*IFERROR(IF($D129&lt;=AF$5,INDEX($E$99:$E$112,MATCH(AF$5,$H$5:$CA$5,0)-MATCH($D129,$D$115:$D$186,0)+1,0),0),$E$112)</f>
        <v>0</v>
      </c>
      <c r="AG129" s="134" cm="1">
        <f t="array" ref="AG129">$E129*IFERROR(IF($D129&lt;=AG$5,INDEX($E$99:$E$112,MATCH(AG$5,$H$5:$CA$5,0)-MATCH($D129,$D$115:$D$186,0)+1,0),0),$E$112)</f>
        <v>0</v>
      </c>
      <c r="AH129" s="134" cm="1">
        <f t="array" ref="AH129">$E129*IFERROR(IF($D129&lt;=AH$5,INDEX($E$99:$E$112,MATCH(AH$5,$H$5:$CA$5,0)-MATCH($D129,$D$115:$D$186,0)+1,0),0),$E$112)</f>
        <v>0</v>
      </c>
      <c r="AI129" s="134" cm="1">
        <f t="array" ref="AI129">$E129*IFERROR(IF($D129&lt;=AI$5,INDEX($E$99:$E$112,MATCH(AI$5,$H$5:$CA$5,0)-MATCH($D129,$D$115:$D$186,0)+1,0),0),$E$112)</f>
        <v>0</v>
      </c>
      <c r="AJ129" s="134" cm="1">
        <f t="array" ref="AJ129">$E129*IFERROR(IF($D129&lt;=AJ$5,INDEX($E$99:$E$112,MATCH(AJ$5,$H$5:$CA$5,0)-MATCH($D129,$D$115:$D$186,0)+1,0),0),$E$112)</f>
        <v>0</v>
      </c>
      <c r="AK129" s="134" cm="1">
        <f t="array" ref="AK129">$E129*IFERROR(IF($D129&lt;=AK$5,INDEX($E$99:$E$112,MATCH(AK$5,$H$5:$CA$5,0)-MATCH($D129,$D$115:$D$186,0)+1,0),0),$E$112)</f>
        <v>0</v>
      </c>
      <c r="AL129" s="134" cm="1">
        <f t="array" ref="AL129">$E129*IFERROR(IF($D129&lt;=AL$5,INDEX($E$99:$E$112,MATCH(AL$5,$H$5:$CA$5,0)-MATCH($D129,$D$115:$D$186,0)+1,0),0),$E$112)</f>
        <v>0</v>
      </c>
      <c r="AM129" s="134" cm="1">
        <f t="array" ref="AM129">$E129*IFERROR(IF($D129&lt;=AM$5,INDEX($E$99:$E$112,MATCH(AM$5,$H$5:$CA$5,0)-MATCH($D129,$D$115:$D$186,0)+1,0),0),$E$112)</f>
        <v>0</v>
      </c>
      <c r="AN129" s="134" cm="1">
        <f t="array" ref="AN129">$E129*IFERROR(IF($D129&lt;=AN$5,INDEX($E$99:$E$112,MATCH(AN$5,$H$5:$CA$5,0)-MATCH($D129,$D$115:$D$186,0)+1,0),0),$E$112)</f>
        <v>0</v>
      </c>
      <c r="AO129" s="134" cm="1">
        <f t="array" ref="AO129">$E129*IFERROR(IF($D129&lt;=AO$5,INDEX($E$99:$E$112,MATCH(AO$5,$H$5:$CA$5,0)-MATCH($D129,$D$115:$D$186,0)+1,0),0),$E$112)</f>
        <v>0</v>
      </c>
      <c r="AP129" s="134" cm="1">
        <f t="array" ref="AP129">$E129*IFERROR(IF($D129&lt;=AP$5,INDEX($E$99:$E$112,MATCH(AP$5,$H$5:$CA$5,0)-MATCH($D129,$D$115:$D$186,0)+1,0),0),$E$112)</f>
        <v>0</v>
      </c>
      <c r="AQ129" s="134" cm="1">
        <f t="array" ref="AQ129">$E129*IFERROR(IF($D129&lt;=AQ$5,INDEX($E$99:$E$112,MATCH(AQ$5,$H$5:$CA$5,0)-MATCH($D129,$D$115:$D$186,0)+1,0),0),$E$112)</f>
        <v>0</v>
      </c>
      <c r="AR129" s="134" cm="1">
        <f t="array" ref="AR129">$E129*IFERROR(IF($D129&lt;=AR$5,INDEX($E$99:$E$112,MATCH(AR$5,$H$5:$CA$5,0)-MATCH($D129,$D$115:$D$186,0)+1,0),0),$E$112)</f>
        <v>0</v>
      </c>
      <c r="AS129" s="134" cm="1">
        <f t="array" ref="AS129">$E129*IFERROR(IF($D129&lt;=AS$5,INDEX($E$99:$E$112,MATCH(AS$5,$H$5:$CA$5,0)-MATCH($D129,$D$115:$D$186,0)+1,0),0),$E$112)</f>
        <v>0</v>
      </c>
      <c r="AT129" s="134" cm="1">
        <f t="array" ref="AT129">$E129*IFERROR(IF($D129&lt;=AT$5,INDEX($E$99:$E$112,MATCH(AT$5,$H$5:$CA$5,0)-MATCH($D129,$D$115:$D$186,0)+1,0),0),$E$112)</f>
        <v>0</v>
      </c>
      <c r="AU129" s="134" cm="1">
        <f t="array" ref="AU129">$E129*IFERROR(IF($D129&lt;=AU$5,INDEX($E$99:$E$112,MATCH(AU$5,$H$5:$CA$5,0)-MATCH($D129,$D$115:$D$186,0)+1,0),0),$E$112)</f>
        <v>0</v>
      </c>
      <c r="AV129" s="134" cm="1">
        <f t="array" ref="AV129">$E129*IFERROR(IF($D129&lt;=AV$5,INDEX($E$99:$E$112,MATCH(AV$5,$H$5:$CA$5,0)-MATCH($D129,$D$115:$D$186,0)+1,0),0),$E$112)</f>
        <v>0</v>
      </c>
      <c r="AW129" s="134" cm="1">
        <f t="array" ref="AW129">$E129*IFERROR(IF($D129&lt;=AW$5,INDEX($E$99:$E$112,MATCH(AW$5,$H$5:$CA$5,0)-MATCH($D129,$D$115:$D$186,0)+1,0),0),$E$112)</f>
        <v>0</v>
      </c>
      <c r="AX129" s="134" cm="1">
        <f t="array" ref="AX129">$E129*IFERROR(IF($D129&lt;=AX$5,INDEX($E$99:$E$112,MATCH(AX$5,$H$5:$CA$5,0)-MATCH($D129,$D$115:$D$186,0)+1,0),0),$E$112)</f>
        <v>0</v>
      </c>
      <c r="AY129" s="134" cm="1">
        <f t="array" ref="AY129">$E129*IFERROR(IF($D129&lt;=AY$5,INDEX($E$99:$E$112,MATCH(AY$5,$H$5:$CA$5,0)-MATCH($D129,$D$115:$D$186,0)+1,0),0),$E$112)</f>
        <v>0</v>
      </c>
      <c r="AZ129" s="134" cm="1">
        <f t="array" ref="AZ129">$E129*IFERROR(IF($D129&lt;=AZ$5,INDEX($E$99:$E$112,MATCH(AZ$5,$H$5:$CA$5,0)-MATCH($D129,$D$115:$D$186,0)+1,0),0),$E$112)</f>
        <v>0</v>
      </c>
      <c r="BA129" s="134" cm="1">
        <f t="array" ref="BA129">$E129*IFERROR(IF($D129&lt;=BA$5,INDEX($E$99:$E$112,MATCH(BA$5,$H$5:$CA$5,0)-MATCH($D129,$D$115:$D$186,0)+1,0),0),$E$112)</f>
        <v>0</v>
      </c>
      <c r="BB129" s="134" cm="1">
        <f t="array" ref="BB129">$E129*IFERROR(IF($D129&lt;=BB$5,INDEX($E$99:$E$112,MATCH(BB$5,$H$5:$CA$5,0)-MATCH($D129,$D$115:$D$186,0)+1,0),0),$E$112)</f>
        <v>0</v>
      </c>
      <c r="BC129" s="134" cm="1">
        <f t="array" ref="BC129">$E129*IFERROR(IF($D129&lt;=BC$5,INDEX($E$99:$E$112,MATCH(BC$5,$H$5:$CA$5,0)-MATCH($D129,$D$115:$D$186,0)+1,0),0),$E$112)</f>
        <v>0</v>
      </c>
      <c r="BD129" s="134" cm="1">
        <f t="array" ref="BD129">$E129*IFERROR(IF($D129&lt;=BD$5,INDEX($E$99:$E$112,MATCH(BD$5,$H$5:$CA$5,0)-MATCH($D129,$D$115:$D$186,0)+1,0),0),$E$112)</f>
        <v>0</v>
      </c>
      <c r="BE129" s="134" cm="1">
        <f t="array" ref="BE129">$E129*IFERROR(IF($D129&lt;=BE$5,INDEX($E$99:$E$112,MATCH(BE$5,$H$5:$CA$5,0)-MATCH($D129,$D$115:$D$186,0)+1,0),0),$E$112)</f>
        <v>0</v>
      </c>
      <c r="BF129" s="134" cm="1">
        <f t="array" ref="BF129">$E129*IFERROR(IF($D129&lt;=BF$5,INDEX($E$99:$E$112,MATCH(BF$5,$H$5:$CA$5,0)-MATCH($D129,$D$115:$D$186,0)+1,0),0),$E$112)</f>
        <v>0</v>
      </c>
      <c r="BG129" s="134" cm="1">
        <f t="array" ref="BG129">$E129*IFERROR(IF($D129&lt;=BG$5,INDEX($E$99:$E$112,MATCH(BG$5,$H$5:$CA$5,0)-MATCH($D129,$D$115:$D$186,0)+1,0),0),$E$112)</f>
        <v>0</v>
      </c>
      <c r="BH129" s="134" cm="1">
        <f t="array" ref="BH129">$E129*IFERROR(IF($D129&lt;=BH$5,INDEX($E$99:$E$112,MATCH(BH$5,$H$5:$CA$5,0)-MATCH($D129,$D$115:$D$186,0)+1,0),0),$E$112)</f>
        <v>0</v>
      </c>
      <c r="BI129" s="134" cm="1">
        <f t="array" ref="BI129">$E129*IFERROR(IF($D129&lt;=BI$5,INDEX($E$99:$E$112,MATCH(BI$5,$H$5:$CA$5,0)-MATCH($D129,$D$115:$D$186,0)+1,0),0),$E$112)</f>
        <v>0</v>
      </c>
      <c r="BJ129" s="134" cm="1">
        <f t="array" ref="BJ129">$E129*IFERROR(IF($D129&lt;=BJ$5,INDEX($E$99:$E$112,MATCH(BJ$5,$H$5:$CA$5,0)-MATCH($D129,$D$115:$D$186,0)+1,0),0),$E$112)</f>
        <v>0</v>
      </c>
      <c r="BK129" s="134" cm="1">
        <f t="array" ref="BK129">$E129*IFERROR(IF($D129&lt;=BK$5,INDEX($E$99:$E$112,MATCH(BK$5,$H$5:$CA$5,0)-MATCH($D129,$D$115:$D$186,0)+1,0),0),$E$112)</f>
        <v>0</v>
      </c>
      <c r="BL129" s="134" cm="1">
        <f t="array" ref="BL129">$E129*IFERROR(IF($D129&lt;=BL$5,INDEX($E$99:$E$112,MATCH(BL$5,$H$5:$CA$5,0)-MATCH($D129,$D$115:$D$186,0)+1,0),0),$E$112)</f>
        <v>0</v>
      </c>
      <c r="BM129" s="134" cm="1">
        <f t="array" ref="BM129">$E129*IFERROR(IF($D129&lt;=BM$5,INDEX($E$99:$E$112,MATCH(BM$5,$H$5:$CA$5,0)-MATCH($D129,$D$115:$D$186,0)+1,0),0),$E$112)</f>
        <v>0</v>
      </c>
      <c r="BN129" s="134" cm="1">
        <f t="array" ref="BN129">$E129*IFERROR(IF($D129&lt;=BN$5,INDEX($E$99:$E$112,MATCH(BN$5,$H$5:$CA$5,0)-MATCH($D129,$D$115:$D$186,0)+1,0),0),$E$112)</f>
        <v>0</v>
      </c>
      <c r="BO129" s="134" cm="1">
        <f t="array" ref="BO129">$E129*IFERROR(IF($D129&lt;=BO$5,INDEX($E$99:$E$112,MATCH(BO$5,$H$5:$CA$5,0)-MATCH($D129,$D$115:$D$186,0)+1,0),0),$E$112)</f>
        <v>0</v>
      </c>
      <c r="BP129" s="134" cm="1">
        <f t="array" ref="BP129">$E129*IFERROR(IF($D129&lt;=BP$5,INDEX($E$99:$E$112,MATCH(BP$5,$H$5:$CA$5,0)-MATCH($D129,$D$115:$D$186,0)+1,0),0),$E$112)</f>
        <v>0</v>
      </c>
      <c r="BQ129" s="134" cm="1">
        <f t="array" ref="BQ129">$E129*IFERROR(IF($D129&lt;=BQ$5,INDEX($E$99:$E$112,MATCH(BQ$5,$H$5:$CA$5,0)-MATCH($D129,$D$115:$D$186,0)+1,0),0),$E$112)</f>
        <v>0</v>
      </c>
      <c r="BR129" s="134" cm="1">
        <f t="array" ref="BR129">$E129*IFERROR(IF($D129&lt;=BR$5,INDEX($E$99:$E$112,MATCH(BR$5,$H$5:$CA$5,0)-MATCH($D129,$D$115:$D$186,0)+1,0),0),$E$112)</f>
        <v>0</v>
      </c>
      <c r="BS129" s="134" cm="1">
        <f t="array" ref="BS129">$E129*IFERROR(IF($D129&lt;=BS$5,INDEX($E$99:$E$112,MATCH(BS$5,$H$5:$CA$5,0)-MATCH($D129,$D$115:$D$186,0)+1,0),0),$E$112)</f>
        <v>0</v>
      </c>
      <c r="BT129" s="134" cm="1">
        <f t="array" ref="BT129">$E129*IFERROR(IF($D129&lt;=BT$5,INDEX($E$99:$E$112,MATCH(BT$5,$H$5:$CA$5,0)-MATCH($D129,$D$115:$D$186,0)+1,0),0),$E$112)</f>
        <v>0</v>
      </c>
      <c r="BU129" s="134" cm="1">
        <f t="array" ref="BU129">$E129*IFERROR(IF($D129&lt;=BU$5,INDEX($E$99:$E$112,MATCH(BU$5,$H$5:$CA$5,0)-MATCH($D129,$D$115:$D$186,0)+1,0),0),$E$112)</f>
        <v>0</v>
      </c>
      <c r="BV129" s="134" cm="1">
        <f t="array" ref="BV129">$E129*IFERROR(IF($D129&lt;=BV$5,INDEX($E$99:$E$112,MATCH(BV$5,$H$5:$CA$5,0)-MATCH($D129,$D$115:$D$186,0)+1,0),0),$E$112)</f>
        <v>0</v>
      </c>
      <c r="BW129" s="134" cm="1">
        <f t="array" ref="BW129">$E129*IFERROR(IF($D129&lt;=BW$5,INDEX($E$99:$E$112,MATCH(BW$5,$H$5:$CA$5,0)-MATCH($D129,$D$115:$D$186,0)+1,0),0),$E$112)</f>
        <v>0</v>
      </c>
      <c r="BX129" s="134" cm="1">
        <f t="array" ref="BX129">$E129*IFERROR(IF($D129&lt;=BX$5,INDEX($E$99:$E$112,MATCH(BX$5,$H$5:$CA$5,0)-MATCH($D129,$D$115:$D$186,0)+1,0),0),$E$112)</f>
        <v>0</v>
      </c>
      <c r="BY129" s="134" cm="1">
        <f t="array" ref="BY129">$E129*IFERROR(IF($D129&lt;=BY$5,INDEX($E$99:$E$112,MATCH(BY$5,$H$5:$CA$5,0)-MATCH($D129,$D$115:$D$186,0)+1,0),0),$E$112)</f>
        <v>0</v>
      </c>
      <c r="BZ129" s="134" cm="1">
        <f t="array" ref="BZ129">$E129*IFERROR(IF($D129&lt;=BZ$5,INDEX($E$99:$E$112,MATCH(BZ$5,$H$5:$CA$5,0)-MATCH($D129,$D$115:$D$186,0)+1,0),0),$E$112)</f>
        <v>0</v>
      </c>
      <c r="CA129" s="134" cm="1">
        <f t="array" ref="CA129">$E129*IFERROR(IF($D129&lt;=CA$5,INDEX($E$99:$E$112,MATCH(CA$5,$H$5:$CA$5,0)-MATCH($D129,$D$115:$D$186,0)+1,0),0),$E$112)</f>
        <v>0</v>
      </c>
    </row>
    <row r="130" spans="4:79" hidden="1" outlineLevel="3">
      <c r="D130" s="24">
        <f t="shared" si="109"/>
        <v>46507</v>
      </c>
      <c r="E130" s="131" cm="1">
        <f t="array" ref="E130">INDEX($H$41:$CA$41,0,MATCH($D130,$H$5:$CA$5,0))</f>
        <v>0</v>
      </c>
      <c r="H130" s="134" cm="1">
        <f t="array" ref="H130">$E130*IFERROR(IF($D130&lt;=H$5,INDEX($E$99:$E$112,MATCH(H$5,$H$5:$CA$5,0)-MATCH($D130,$D$115:$D$186,0)+1,0),0),$E$112)</f>
        <v>0</v>
      </c>
      <c r="I130" s="134" cm="1">
        <f t="array" ref="I130">$E130*IFERROR(IF($D130&lt;=I$5,INDEX($E$99:$E$112,MATCH(I$5,$H$5:$CA$5,0)-MATCH($D130,$D$115:$D$186,0)+1,0),0),$E$112)</f>
        <v>0</v>
      </c>
      <c r="J130" s="134" cm="1">
        <f t="array" ref="J130">$E130*IFERROR(IF($D130&lt;=J$5,INDEX($E$99:$E$112,MATCH(J$5,$H$5:$CA$5,0)-MATCH($D130,$D$115:$D$186,0)+1,0),0),$E$112)</f>
        <v>0</v>
      </c>
      <c r="K130" s="134" cm="1">
        <f t="array" ref="K130">$E130*IFERROR(IF($D130&lt;=K$5,INDEX($E$99:$E$112,MATCH(K$5,$H$5:$CA$5,0)-MATCH($D130,$D$115:$D$186,0)+1,0),0),$E$112)</f>
        <v>0</v>
      </c>
      <c r="L130" s="134" cm="1">
        <f t="array" ref="L130">$E130*IFERROR(IF($D130&lt;=L$5,INDEX($E$99:$E$112,MATCH(L$5,$H$5:$CA$5,0)-MATCH($D130,$D$115:$D$186,0)+1,0),0),$E$112)</f>
        <v>0</v>
      </c>
      <c r="M130" s="134" cm="1">
        <f t="array" ref="M130">$E130*IFERROR(IF($D130&lt;=M$5,INDEX($E$99:$E$112,MATCH(M$5,$H$5:$CA$5,0)-MATCH($D130,$D$115:$D$186,0)+1,0),0),$E$112)</f>
        <v>0</v>
      </c>
      <c r="N130" s="134" cm="1">
        <f t="array" ref="N130">$E130*IFERROR(IF($D130&lt;=N$5,INDEX($E$99:$E$112,MATCH(N$5,$H$5:$CA$5,0)-MATCH($D130,$D$115:$D$186,0)+1,0),0),$E$112)</f>
        <v>0</v>
      </c>
      <c r="O130" s="134" cm="1">
        <f t="array" ref="O130">$E130*IFERROR(IF($D130&lt;=O$5,INDEX($E$99:$E$112,MATCH(O$5,$H$5:$CA$5,0)-MATCH($D130,$D$115:$D$186,0)+1,0),0),$E$112)</f>
        <v>0</v>
      </c>
      <c r="P130" s="134" cm="1">
        <f t="array" ref="P130">$E130*IFERROR(IF($D130&lt;=P$5,INDEX($E$99:$E$112,MATCH(P$5,$H$5:$CA$5,0)-MATCH($D130,$D$115:$D$186,0)+1,0),0),$E$112)</f>
        <v>0</v>
      </c>
      <c r="Q130" s="134" cm="1">
        <f t="array" ref="Q130">$E130*IFERROR(IF($D130&lt;=Q$5,INDEX($E$99:$E$112,MATCH(Q$5,$H$5:$CA$5,0)-MATCH($D130,$D$115:$D$186,0)+1,0),0),$E$112)</f>
        <v>0</v>
      </c>
      <c r="R130" s="134" cm="1">
        <f t="array" ref="R130">$E130*IFERROR(IF($D130&lt;=R$5,INDEX($E$99:$E$112,MATCH(R$5,$H$5:$CA$5,0)-MATCH($D130,$D$115:$D$186,0)+1,0),0),$E$112)</f>
        <v>0</v>
      </c>
      <c r="S130" s="134" cm="1">
        <f t="array" ref="S130">$E130*IFERROR(IF($D130&lt;=S$5,INDEX($E$99:$E$112,MATCH(S$5,$H$5:$CA$5,0)-MATCH($D130,$D$115:$D$186,0)+1,0),0),$E$112)</f>
        <v>0</v>
      </c>
      <c r="T130" s="134" cm="1">
        <f t="array" ref="T130">$E130*IFERROR(IF($D130&lt;=T$5,INDEX($E$99:$E$112,MATCH(T$5,$H$5:$CA$5,0)-MATCH($D130,$D$115:$D$186,0)+1,0),0),$E$112)</f>
        <v>0</v>
      </c>
      <c r="U130" s="134" cm="1">
        <f t="array" ref="U130">$E130*IFERROR(IF($D130&lt;=U$5,INDEX($E$99:$E$112,MATCH(U$5,$H$5:$CA$5,0)-MATCH($D130,$D$115:$D$186,0)+1,0),0),$E$112)</f>
        <v>0</v>
      </c>
      <c r="V130" s="134" cm="1">
        <f t="array" ref="V130">$E130*IFERROR(IF($D130&lt;=V$5,INDEX($E$99:$E$112,MATCH(V$5,$H$5:$CA$5,0)-MATCH($D130,$D$115:$D$186,0)+1,0),0),$E$112)</f>
        <v>0</v>
      </c>
      <c r="W130" s="134" cm="1">
        <f t="array" ref="W130">$E130*IFERROR(IF($D130&lt;=W$5,INDEX($E$99:$E$112,MATCH(W$5,$H$5:$CA$5,0)-MATCH($D130,$D$115:$D$186,0)+1,0),0),$E$112)</f>
        <v>0</v>
      </c>
      <c r="X130" s="134" cm="1">
        <f t="array" ref="X130">$E130*IFERROR(IF($D130&lt;=X$5,INDEX($E$99:$E$112,MATCH(X$5,$H$5:$CA$5,0)-MATCH($D130,$D$115:$D$186,0)+1,0),0),$E$112)</f>
        <v>0</v>
      </c>
      <c r="Y130" s="134" cm="1">
        <f t="array" ref="Y130">$E130*IFERROR(IF($D130&lt;=Y$5,INDEX($E$99:$E$112,MATCH(Y$5,$H$5:$CA$5,0)-MATCH($D130,$D$115:$D$186,0)+1,0),0),$E$112)</f>
        <v>0</v>
      </c>
      <c r="Z130" s="134" cm="1">
        <f t="array" ref="Z130">$E130*IFERROR(IF($D130&lt;=Z$5,INDEX($E$99:$E$112,MATCH(Z$5,$H$5:$CA$5,0)-MATCH($D130,$D$115:$D$186,0)+1,0),0),$E$112)</f>
        <v>0</v>
      </c>
      <c r="AA130" s="134" cm="1">
        <f t="array" ref="AA130">$E130*IFERROR(IF($D130&lt;=AA$5,INDEX($E$99:$E$112,MATCH(AA$5,$H$5:$CA$5,0)-MATCH($D130,$D$115:$D$186,0)+1,0),0),$E$112)</f>
        <v>0</v>
      </c>
      <c r="AB130" s="134" cm="1">
        <f t="array" ref="AB130">$E130*IFERROR(IF($D130&lt;=AB$5,INDEX($E$99:$E$112,MATCH(AB$5,$H$5:$CA$5,0)-MATCH($D130,$D$115:$D$186,0)+1,0),0),$E$112)</f>
        <v>0</v>
      </c>
      <c r="AC130" s="134" cm="1">
        <f t="array" ref="AC130">$E130*IFERROR(IF($D130&lt;=AC$5,INDEX($E$99:$E$112,MATCH(AC$5,$H$5:$CA$5,0)-MATCH($D130,$D$115:$D$186,0)+1,0),0),$E$112)</f>
        <v>0</v>
      </c>
      <c r="AD130" s="134" cm="1">
        <f t="array" ref="AD130">$E130*IFERROR(IF($D130&lt;=AD$5,INDEX($E$99:$E$112,MATCH(AD$5,$H$5:$CA$5,0)-MATCH($D130,$D$115:$D$186,0)+1,0),0),$E$112)</f>
        <v>0</v>
      </c>
      <c r="AE130" s="134" cm="1">
        <f t="array" ref="AE130">$E130*IFERROR(IF($D130&lt;=AE$5,INDEX($E$99:$E$112,MATCH(AE$5,$H$5:$CA$5,0)-MATCH($D130,$D$115:$D$186,0)+1,0),0),$E$112)</f>
        <v>0</v>
      </c>
      <c r="AF130" s="134" cm="1">
        <f t="array" ref="AF130">$E130*IFERROR(IF($D130&lt;=AF$5,INDEX($E$99:$E$112,MATCH(AF$5,$H$5:$CA$5,0)-MATCH($D130,$D$115:$D$186,0)+1,0),0),$E$112)</f>
        <v>0</v>
      </c>
      <c r="AG130" s="134" cm="1">
        <f t="array" ref="AG130">$E130*IFERROR(IF($D130&lt;=AG$5,INDEX($E$99:$E$112,MATCH(AG$5,$H$5:$CA$5,0)-MATCH($D130,$D$115:$D$186,0)+1,0),0),$E$112)</f>
        <v>0</v>
      </c>
      <c r="AH130" s="134" cm="1">
        <f t="array" ref="AH130">$E130*IFERROR(IF($D130&lt;=AH$5,INDEX($E$99:$E$112,MATCH(AH$5,$H$5:$CA$5,0)-MATCH($D130,$D$115:$D$186,0)+1,0),0),$E$112)</f>
        <v>0</v>
      </c>
      <c r="AI130" s="134" cm="1">
        <f t="array" ref="AI130">$E130*IFERROR(IF($D130&lt;=AI$5,INDEX($E$99:$E$112,MATCH(AI$5,$H$5:$CA$5,0)-MATCH($D130,$D$115:$D$186,0)+1,0),0),$E$112)</f>
        <v>0</v>
      </c>
      <c r="AJ130" s="134" cm="1">
        <f t="array" ref="AJ130">$E130*IFERROR(IF($D130&lt;=AJ$5,INDEX($E$99:$E$112,MATCH(AJ$5,$H$5:$CA$5,0)-MATCH($D130,$D$115:$D$186,0)+1,0),0),$E$112)</f>
        <v>0</v>
      </c>
      <c r="AK130" s="134" cm="1">
        <f t="array" ref="AK130">$E130*IFERROR(IF($D130&lt;=AK$5,INDEX($E$99:$E$112,MATCH(AK$5,$H$5:$CA$5,0)-MATCH($D130,$D$115:$D$186,0)+1,0),0),$E$112)</f>
        <v>0</v>
      </c>
      <c r="AL130" s="134" cm="1">
        <f t="array" ref="AL130">$E130*IFERROR(IF($D130&lt;=AL$5,INDEX($E$99:$E$112,MATCH(AL$5,$H$5:$CA$5,0)-MATCH($D130,$D$115:$D$186,0)+1,0),0),$E$112)</f>
        <v>0</v>
      </c>
      <c r="AM130" s="134" cm="1">
        <f t="array" ref="AM130">$E130*IFERROR(IF($D130&lt;=AM$5,INDEX($E$99:$E$112,MATCH(AM$5,$H$5:$CA$5,0)-MATCH($D130,$D$115:$D$186,0)+1,0),0),$E$112)</f>
        <v>0</v>
      </c>
      <c r="AN130" s="134" cm="1">
        <f t="array" ref="AN130">$E130*IFERROR(IF($D130&lt;=AN$5,INDEX($E$99:$E$112,MATCH(AN$5,$H$5:$CA$5,0)-MATCH($D130,$D$115:$D$186,0)+1,0),0),$E$112)</f>
        <v>0</v>
      </c>
      <c r="AO130" s="134" cm="1">
        <f t="array" ref="AO130">$E130*IFERROR(IF($D130&lt;=AO$5,INDEX($E$99:$E$112,MATCH(AO$5,$H$5:$CA$5,0)-MATCH($D130,$D$115:$D$186,0)+1,0),0),$E$112)</f>
        <v>0</v>
      </c>
      <c r="AP130" s="134" cm="1">
        <f t="array" ref="AP130">$E130*IFERROR(IF($D130&lt;=AP$5,INDEX($E$99:$E$112,MATCH(AP$5,$H$5:$CA$5,0)-MATCH($D130,$D$115:$D$186,0)+1,0),0),$E$112)</f>
        <v>0</v>
      </c>
      <c r="AQ130" s="134" cm="1">
        <f t="array" ref="AQ130">$E130*IFERROR(IF($D130&lt;=AQ$5,INDEX($E$99:$E$112,MATCH(AQ$5,$H$5:$CA$5,0)-MATCH($D130,$D$115:$D$186,0)+1,0),0),$E$112)</f>
        <v>0</v>
      </c>
      <c r="AR130" s="134" cm="1">
        <f t="array" ref="AR130">$E130*IFERROR(IF($D130&lt;=AR$5,INDEX($E$99:$E$112,MATCH(AR$5,$H$5:$CA$5,0)-MATCH($D130,$D$115:$D$186,0)+1,0),0),$E$112)</f>
        <v>0</v>
      </c>
      <c r="AS130" s="134" cm="1">
        <f t="array" ref="AS130">$E130*IFERROR(IF($D130&lt;=AS$5,INDEX($E$99:$E$112,MATCH(AS$5,$H$5:$CA$5,0)-MATCH($D130,$D$115:$D$186,0)+1,0),0),$E$112)</f>
        <v>0</v>
      </c>
      <c r="AT130" s="134" cm="1">
        <f t="array" ref="AT130">$E130*IFERROR(IF($D130&lt;=AT$5,INDEX($E$99:$E$112,MATCH(AT$5,$H$5:$CA$5,0)-MATCH($D130,$D$115:$D$186,0)+1,0),0),$E$112)</f>
        <v>0</v>
      </c>
      <c r="AU130" s="134" cm="1">
        <f t="array" ref="AU130">$E130*IFERROR(IF($D130&lt;=AU$5,INDEX($E$99:$E$112,MATCH(AU$5,$H$5:$CA$5,0)-MATCH($D130,$D$115:$D$186,0)+1,0),0),$E$112)</f>
        <v>0</v>
      </c>
      <c r="AV130" s="134" cm="1">
        <f t="array" ref="AV130">$E130*IFERROR(IF($D130&lt;=AV$5,INDEX($E$99:$E$112,MATCH(AV$5,$H$5:$CA$5,0)-MATCH($D130,$D$115:$D$186,0)+1,0),0),$E$112)</f>
        <v>0</v>
      </c>
      <c r="AW130" s="134" cm="1">
        <f t="array" ref="AW130">$E130*IFERROR(IF($D130&lt;=AW$5,INDEX($E$99:$E$112,MATCH(AW$5,$H$5:$CA$5,0)-MATCH($D130,$D$115:$D$186,0)+1,0),0),$E$112)</f>
        <v>0</v>
      </c>
      <c r="AX130" s="134" cm="1">
        <f t="array" ref="AX130">$E130*IFERROR(IF($D130&lt;=AX$5,INDEX($E$99:$E$112,MATCH(AX$5,$H$5:$CA$5,0)-MATCH($D130,$D$115:$D$186,0)+1,0),0),$E$112)</f>
        <v>0</v>
      </c>
      <c r="AY130" s="134" cm="1">
        <f t="array" ref="AY130">$E130*IFERROR(IF($D130&lt;=AY$5,INDEX($E$99:$E$112,MATCH(AY$5,$H$5:$CA$5,0)-MATCH($D130,$D$115:$D$186,0)+1,0),0),$E$112)</f>
        <v>0</v>
      </c>
      <c r="AZ130" s="134" cm="1">
        <f t="array" ref="AZ130">$E130*IFERROR(IF($D130&lt;=AZ$5,INDEX($E$99:$E$112,MATCH(AZ$5,$H$5:$CA$5,0)-MATCH($D130,$D$115:$D$186,0)+1,0),0),$E$112)</f>
        <v>0</v>
      </c>
      <c r="BA130" s="134" cm="1">
        <f t="array" ref="BA130">$E130*IFERROR(IF($D130&lt;=BA$5,INDEX($E$99:$E$112,MATCH(BA$5,$H$5:$CA$5,0)-MATCH($D130,$D$115:$D$186,0)+1,0),0),$E$112)</f>
        <v>0</v>
      </c>
      <c r="BB130" s="134" cm="1">
        <f t="array" ref="BB130">$E130*IFERROR(IF($D130&lt;=BB$5,INDEX($E$99:$E$112,MATCH(BB$5,$H$5:$CA$5,0)-MATCH($D130,$D$115:$D$186,0)+1,0),0),$E$112)</f>
        <v>0</v>
      </c>
      <c r="BC130" s="134" cm="1">
        <f t="array" ref="BC130">$E130*IFERROR(IF($D130&lt;=BC$5,INDEX($E$99:$E$112,MATCH(BC$5,$H$5:$CA$5,0)-MATCH($D130,$D$115:$D$186,0)+1,0),0),$E$112)</f>
        <v>0</v>
      </c>
      <c r="BD130" s="134" cm="1">
        <f t="array" ref="BD130">$E130*IFERROR(IF($D130&lt;=BD$5,INDEX($E$99:$E$112,MATCH(BD$5,$H$5:$CA$5,0)-MATCH($D130,$D$115:$D$186,0)+1,0),0),$E$112)</f>
        <v>0</v>
      </c>
      <c r="BE130" s="134" cm="1">
        <f t="array" ref="BE130">$E130*IFERROR(IF($D130&lt;=BE$5,INDEX($E$99:$E$112,MATCH(BE$5,$H$5:$CA$5,0)-MATCH($D130,$D$115:$D$186,0)+1,0),0),$E$112)</f>
        <v>0</v>
      </c>
      <c r="BF130" s="134" cm="1">
        <f t="array" ref="BF130">$E130*IFERROR(IF($D130&lt;=BF$5,INDEX($E$99:$E$112,MATCH(BF$5,$H$5:$CA$5,0)-MATCH($D130,$D$115:$D$186,0)+1,0),0),$E$112)</f>
        <v>0</v>
      </c>
      <c r="BG130" s="134" cm="1">
        <f t="array" ref="BG130">$E130*IFERROR(IF($D130&lt;=BG$5,INDEX($E$99:$E$112,MATCH(BG$5,$H$5:$CA$5,0)-MATCH($D130,$D$115:$D$186,0)+1,0),0),$E$112)</f>
        <v>0</v>
      </c>
      <c r="BH130" s="134" cm="1">
        <f t="array" ref="BH130">$E130*IFERROR(IF($D130&lt;=BH$5,INDEX($E$99:$E$112,MATCH(BH$5,$H$5:$CA$5,0)-MATCH($D130,$D$115:$D$186,0)+1,0),0),$E$112)</f>
        <v>0</v>
      </c>
      <c r="BI130" s="134" cm="1">
        <f t="array" ref="BI130">$E130*IFERROR(IF($D130&lt;=BI$5,INDEX($E$99:$E$112,MATCH(BI$5,$H$5:$CA$5,0)-MATCH($D130,$D$115:$D$186,0)+1,0),0),$E$112)</f>
        <v>0</v>
      </c>
      <c r="BJ130" s="134" cm="1">
        <f t="array" ref="BJ130">$E130*IFERROR(IF($D130&lt;=BJ$5,INDEX($E$99:$E$112,MATCH(BJ$5,$H$5:$CA$5,0)-MATCH($D130,$D$115:$D$186,0)+1,0),0),$E$112)</f>
        <v>0</v>
      </c>
      <c r="BK130" s="134" cm="1">
        <f t="array" ref="BK130">$E130*IFERROR(IF($D130&lt;=BK$5,INDEX($E$99:$E$112,MATCH(BK$5,$H$5:$CA$5,0)-MATCH($D130,$D$115:$D$186,0)+1,0),0),$E$112)</f>
        <v>0</v>
      </c>
      <c r="BL130" s="134" cm="1">
        <f t="array" ref="BL130">$E130*IFERROR(IF($D130&lt;=BL$5,INDEX($E$99:$E$112,MATCH(BL$5,$H$5:$CA$5,0)-MATCH($D130,$D$115:$D$186,0)+1,0),0),$E$112)</f>
        <v>0</v>
      </c>
      <c r="BM130" s="134" cm="1">
        <f t="array" ref="BM130">$E130*IFERROR(IF($D130&lt;=BM$5,INDEX($E$99:$E$112,MATCH(BM$5,$H$5:$CA$5,0)-MATCH($D130,$D$115:$D$186,0)+1,0),0),$E$112)</f>
        <v>0</v>
      </c>
      <c r="BN130" s="134" cm="1">
        <f t="array" ref="BN130">$E130*IFERROR(IF($D130&lt;=BN$5,INDEX($E$99:$E$112,MATCH(BN$5,$H$5:$CA$5,0)-MATCH($D130,$D$115:$D$186,0)+1,0),0),$E$112)</f>
        <v>0</v>
      </c>
      <c r="BO130" s="134" cm="1">
        <f t="array" ref="BO130">$E130*IFERROR(IF($D130&lt;=BO$5,INDEX($E$99:$E$112,MATCH(BO$5,$H$5:$CA$5,0)-MATCH($D130,$D$115:$D$186,0)+1,0),0),$E$112)</f>
        <v>0</v>
      </c>
      <c r="BP130" s="134" cm="1">
        <f t="array" ref="BP130">$E130*IFERROR(IF($D130&lt;=BP$5,INDEX($E$99:$E$112,MATCH(BP$5,$H$5:$CA$5,0)-MATCH($D130,$D$115:$D$186,0)+1,0),0),$E$112)</f>
        <v>0</v>
      </c>
      <c r="BQ130" s="134" cm="1">
        <f t="array" ref="BQ130">$E130*IFERROR(IF($D130&lt;=BQ$5,INDEX($E$99:$E$112,MATCH(BQ$5,$H$5:$CA$5,0)-MATCH($D130,$D$115:$D$186,0)+1,0),0),$E$112)</f>
        <v>0</v>
      </c>
      <c r="BR130" s="134" cm="1">
        <f t="array" ref="BR130">$E130*IFERROR(IF($D130&lt;=BR$5,INDEX($E$99:$E$112,MATCH(BR$5,$H$5:$CA$5,0)-MATCH($D130,$D$115:$D$186,0)+1,0),0),$E$112)</f>
        <v>0</v>
      </c>
      <c r="BS130" s="134" cm="1">
        <f t="array" ref="BS130">$E130*IFERROR(IF($D130&lt;=BS$5,INDEX($E$99:$E$112,MATCH(BS$5,$H$5:$CA$5,0)-MATCH($D130,$D$115:$D$186,0)+1,0),0),$E$112)</f>
        <v>0</v>
      </c>
      <c r="BT130" s="134" cm="1">
        <f t="array" ref="BT130">$E130*IFERROR(IF($D130&lt;=BT$5,INDEX($E$99:$E$112,MATCH(BT$5,$H$5:$CA$5,0)-MATCH($D130,$D$115:$D$186,0)+1,0),0),$E$112)</f>
        <v>0</v>
      </c>
      <c r="BU130" s="134" cm="1">
        <f t="array" ref="BU130">$E130*IFERROR(IF($D130&lt;=BU$5,INDEX($E$99:$E$112,MATCH(BU$5,$H$5:$CA$5,0)-MATCH($D130,$D$115:$D$186,0)+1,0),0),$E$112)</f>
        <v>0</v>
      </c>
      <c r="BV130" s="134" cm="1">
        <f t="array" ref="BV130">$E130*IFERROR(IF($D130&lt;=BV$5,INDEX($E$99:$E$112,MATCH(BV$5,$H$5:$CA$5,0)-MATCH($D130,$D$115:$D$186,0)+1,0),0),$E$112)</f>
        <v>0</v>
      </c>
      <c r="BW130" s="134" cm="1">
        <f t="array" ref="BW130">$E130*IFERROR(IF($D130&lt;=BW$5,INDEX($E$99:$E$112,MATCH(BW$5,$H$5:$CA$5,0)-MATCH($D130,$D$115:$D$186,0)+1,0),0),$E$112)</f>
        <v>0</v>
      </c>
      <c r="BX130" s="134" cm="1">
        <f t="array" ref="BX130">$E130*IFERROR(IF($D130&lt;=BX$5,INDEX($E$99:$E$112,MATCH(BX$5,$H$5:$CA$5,0)-MATCH($D130,$D$115:$D$186,0)+1,0),0),$E$112)</f>
        <v>0</v>
      </c>
      <c r="BY130" s="134" cm="1">
        <f t="array" ref="BY130">$E130*IFERROR(IF($D130&lt;=BY$5,INDEX($E$99:$E$112,MATCH(BY$5,$H$5:$CA$5,0)-MATCH($D130,$D$115:$D$186,0)+1,0),0),$E$112)</f>
        <v>0</v>
      </c>
      <c r="BZ130" s="134" cm="1">
        <f t="array" ref="BZ130">$E130*IFERROR(IF($D130&lt;=BZ$5,INDEX($E$99:$E$112,MATCH(BZ$5,$H$5:$CA$5,0)-MATCH($D130,$D$115:$D$186,0)+1,0),0),$E$112)</f>
        <v>0</v>
      </c>
      <c r="CA130" s="134" cm="1">
        <f t="array" ref="CA130">$E130*IFERROR(IF($D130&lt;=CA$5,INDEX($E$99:$E$112,MATCH(CA$5,$H$5:$CA$5,0)-MATCH($D130,$D$115:$D$186,0)+1,0),0),$E$112)</f>
        <v>0</v>
      </c>
    </row>
    <row r="131" spans="4:79" hidden="1" outlineLevel="3">
      <c r="D131" s="24">
        <f t="shared" si="109"/>
        <v>46538</v>
      </c>
      <c r="E131" s="131" cm="1">
        <f t="array" ref="E131">INDEX($H$41:$CA$41,0,MATCH($D131,$H$5:$CA$5,0))</f>
        <v>0</v>
      </c>
      <c r="H131" s="134" cm="1">
        <f t="array" ref="H131">$E131*IFERROR(IF($D131&lt;=H$5,INDEX($E$99:$E$112,MATCH(H$5,$H$5:$CA$5,0)-MATCH($D131,$D$115:$D$186,0)+1,0),0),$E$112)</f>
        <v>0</v>
      </c>
      <c r="I131" s="134" cm="1">
        <f t="array" ref="I131">$E131*IFERROR(IF($D131&lt;=I$5,INDEX($E$99:$E$112,MATCH(I$5,$H$5:$CA$5,0)-MATCH($D131,$D$115:$D$186,0)+1,0),0),$E$112)</f>
        <v>0</v>
      </c>
      <c r="J131" s="134" cm="1">
        <f t="array" ref="J131">$E131*IFERROR(IF($D131&lt;=J$5,INDEX($E$99:$E$112,MATCH(J$5,$H$5:$CA$5,0)-MATCH($D131,$D$115:$D$186,0)+1,0),0),$E$112)</f>
        <v>0</v>
      </c>
      <c r="K131" s="134" cm="1">
        <f t="array" ref="K131">$E131*IFERROR(IF($D131&lt;=K$5,INDEX($E$99:$E$112,MATCH(K$5,$H$5:$CA$5,0)-MATCH($D131,$D$115:$D$186,0)+1,0),0),$E$112)</f>
        <v>0</v>
      </c>
      <c r="L131" s="134" cm="1">
        <f t="array" ref="L131">$E131*IFERROR(IF($D131&lt;=L$5,INDEX($E$99:$E$112,MATCH(L$5,$H$5:$CA$5,0)-MATCH($D131,$D$115:$D$186,0)+1,0),0),$E$112)</f>
        <v>0</v>
      </c>
      <c r="M131" s="134" cm="1">
        <f t="array" ref="M131">$E131*IFERROR(IF($D131&lt;=M$5,INDEX($E$99:$E$112,MATCH(M$5,$H$5:$CA$5,0)-MATCH($D131,$D$115:$D$186,0)+1,0),0),$E$112)</f>
        <v>0</v>
      </c>
      <c r="N131" s="134" cm="1">
        <f t="array" ref="N131">$E131*IFERROR(IF($D131&lt;=N$5,INDEX($E$99:$E$112,MATCH(N$5,$H$5:$CA$5,0)-MATCH($D131,$D$115:$D$186,0)+1,0),0),$E$112)</f>
        <v>0</v>
      </c>
      <c r="O131" s="134" cm="1">
        <f t="array" ref="O131">$E131*IFERROR(IF($D131&lt;=O$5,INDEX($E$99:$E$112,MATCH(O$5,$H$5:$CA$5,0)-MATCH($D131,$D$115:$D$186,0)+1,0),0),$E$112)</f>
        <v>0</v>
      </c>
      <c r="P131" s="134" cm="1">
        <f t="array" ref="P131">$E131*IFERROR(IF($D131&lt;=P$5,INDEX($E$99:$E$112,MATCH(P$5,$H$5:$CA$5,0)-MATCH($D131,$D$115:$D$186,0)+1,0),0),$E$112)</f>
        <v>0</v>
      </c>
      <c r="Q131" s="134" cm="1">
        <f t="array" ref="Q131">$E131*IFERROR(IF($D131&lt;=Q$5,INDEX($E$99:$E$112,MATCH(Q$5,$H$5:$CA$5,0)-MATCH($D131,$D$115:$D$186,0)+1,0),0),$E$112)</f>
        <v>0</v>
      </c>
      <c r="R131" s="134" cm="1">
        <f t="array" ref="R131">$E131*IFERROR(IF($D131&lt;=R$5,INDEX($E$99:$E$112,MATCH(R$5,$H$5:$CA$5,0)-MATCH($D131,$D$115:$D$186,0)+1,0),0),$E$112)</f>
        <v>0</v>
      </c>
      <c r="S131" s="134" cm="1">
        <f t="array" ref="S131">$E131*IFERROR(IF($D131&lt;=S$5,INDEX($E$99:$E$112,MATCH(S$5,$H$5:$CA$5,0)-MATCH($D131,$D$115:$D$186,0)+1,0),0),$E$112)</f>
        <v>0</v>
      </c>
      <c r="T131" s="134" cm="1">
        <f t="array" ref="T131">$E131*IFERROR(IF($D131&lt;=T$5,INDEX($E$99:$E$112,MATCH(T$5,$H$5:$CA$5,0)-MATCH($D131,$D$115:$D$186,0)+1,0),0),$E$112)</f>
        <v>0</v>
      </c>
      <c r="U131" s="134" cm="1">
        <f t="array" ref="U131">$E131*IFERROR(IF($D131&lt;=U$5,INDEX($E$99:$E$112,MATCH(U$5,$H$5:$CA$5,0)-MATCH($D131,$D$115:$D$186,0)+1,0),0),$E$112)</f>
        <v>0</v>
      </c>
      <c r="V131" s="134" cm="1">
        <f t="array" ref="V131">$E131*IFERROR(IF($D131&lt;=V$5,INDEX($E$99:$E$112,MATCH(V$5,$H$5:$CA$5,0)-MATCH($D131,$D$115:$D$186,0)+1,0),0),$E$112)</f>
        <v>0</v>
      </c>
      <c r="W131" s="134" cm="1">
        <f t="array" ref="W131">$E131*IFERROR(IF($D131&lt;=W$5,INDEX($E$99:$E$112,MATCH(W$5,$H$5:$CA$5,0)-MATCH($D131,$D$115:$D$186,0)+1,0),0),$E$112)</f>
        <v>0</v>
      </c>
      <c r="X131" s="134" cm="1">
        <f t="array" ref="X131">$E131*IFERROR(IF($D131&lt;=X$5,INDEX($E$99:$E$112,MATCH(X$5,$H$5:$CA$5,0)-MATCH($D131,$D$115:$D$186,0)+1,0),0),$E$112)</f>
        <v>0</v>
      </c>
      <c r="Y131" s="134" cm="1">
        <f t="array" ref="Y131">$E131*IFERROR(IF($D131&lt;=Y$5,INDEX($E$99:$E$112,MATCH(Y$5,$H$5:$CA$5,0)-MATCH($D131,$D$115:$D$186,0)+1,0),0),$E$112)</f>
        <v>0</v>
      </c>
      <c r="Z131" s="134" cm="1">
        <f t="array" ref="Z131">$E131*IFERROR(IF($D131&lt;=Z$5,INDEX($E$99:$E$112,MATCH(Z$5,$H$5:$CA$5,0)-MATCH($D131,$D$115:$D$186,0)+1,0),0),$E$112)</f>
        <v>0</v>
      </c>
      <c r="AA131" s="134" cm="1">
        <f t="array" ref="AA131">$E131*IFERROR(IF($D131&lt;=AA$5,INDEX($E$99:$E$112,MATCH(AA$5,$H$5:$CA$5,0)-MATCH($D131,$D$115:$D$186,0)+1,0),0),$E$112)</f>
        <v>0</v>
      </c>
      <c r="AB131" s="134" cm="1">
        <f t="array" ref="AB131">$E131*IFERROR(IF($D131&lt;=AB$5,INDEX($E$99:$E$112,MATCH(AB$5,$H$5:$CA$5,0)-MATCH($D131,$D$115:$D$186,0)+1,0),0),$E$112)</f>
        <v>0</v>
      </c>
      <c r="AC131" s="134" cm="1">
        <f t="array" ref="AC131">$E131*IFERROR(IF($D131&lt;=AC$5,INDEX($E$99:$E$112,MATCH(AC$5,$H$5:$CA$5,0)-MATCH($D131,$D$115:$D$186,0)+1,0),0),$E$112)</f>
        <v>0</v>
      </c>
      <c r="AD131" s="134" cm="1">
        <f t="array" ref="AD131">$E131*IFERROR(IF($D131&lt;=AD$5,INDEX($E$99:$E$112,MATCH(AD$5,$H$5:$CA$5,0)-MATCH($D131,$D$115:$D$186,0)+1,0),0),$E$112)</f>
        <v>0</v>
      </c>
      <c r="AE131" s="134" cm="1">
        <f t="array" ref="AE131">$E131*IFERROR(IF($D131&lt;=AE$5,INDEX($E$99:$E$112,MATCH(AE$5,$H$5:$CA$5,0)-MATCH($D131,$D$115:$D$186,0)+1,0),0),$E$112)</f>
        <v>0</v>
      </c>
      <c r="AF131" s="134" cm="1">
        <f t="array" ref="AF131">$E131*IFERROR(IF($D131&lt;=AF$5,INDEX($E$99:$E$112,MATCH(AF$5,$H$5:$CA$5,0)-MATCH($D131,$D$115:$D$186,0)+1,0),0),$E$112)</f>
        <v>0</v>
      </c>
      <c r="AG131" s="134" cm="1">
        <f t="array" ref="AG131">$E131*IFERROR(IF($D131&lt;=AG$5,INDEX($E$99:$E$112,MATCH(AG$5,$H$5:$CA$5,0)-MATCH($D131,$D$115:$D$186,0)+1,0),0),$E$112)</f>
        <v>0</v>
      </c>
      <c r="AH131" s="134" cm="1">
        <f t="array" ref="AH131">$E131*IFERROR(IF($D131&lt;=AH$5,INDEX($E$99:$E$112,MATCH(AH$5,$H$5:$CA$5,0)-MATCH($D131,$D$115:$D$186,0)+1,0),0),$E$112)</f>
        <v>0</v>
      </c>
      <c r="AI131" s="134" cm="1">
        <f t="array" ref="AI131">$E131*IFERROR(IF($D131&lt;=AI$5,INDEX($E$99:$E$112,MATCH(AI$5,$H$5:$CA$5,0)-MATCH($D131,$D$115:$D$186,0)+1,0),0),$E$112)</f>
        <v>0</v>
      </c>
      <c r="AJ131" s="134" cm="1">
        <f t="array" ref="AJ131">$E131*IFERROR(IF($D131&lt;=AJ$5,INDEX($E$99:$E$112,MATCH(AJ$5,$H$5:$CA$5,0)-MATCH($D131,$D$115:$D$186,0)+1,0),0),$E$112)</f>
        <v>0</v>
      </c>
      <c r="AK131" s="134" cm="1">
        <f t="array" ref="AK131">$E131*IFERROR(IF($D131&lt;=AK$5,INDEX($E$99:$E$112,MATCH(AK$5,$H$5:$CA$5,0)-MATCH($D131,$D$115:$D$186,0)+1,0),0),$E$112)</f>
        <v>0</v>
      </c>
      <c r="AL131" s="134" cm="1">
        <f t="array" ref="AL131">$E131*IFERROR(IF($D131&lt;=AL$5,INDEX($E$99:$E$112,MATCH(AL$5,$H$5:$CA$5,0)-MATCH($D131,$D$115:$D$186,0)+1,0),0),$E$112)</f>
        <v>0</v>
      </c>
      <c r="AM131" s="134" cm="1">
        <f t="array" ref="AM131">$E131*IFERROR(IF($D131&lt;=AM$5,INDEX($E$99:$E$112,MATCH(AM$5,$H$5:$CA$5,0)-MATCH($D131,$D$115:$D$186,0)+1,0),0),$E$112)</f>
        <v>0</v>
      </c>
      <c r="AN131" s="134" cm="1">
        <f t="array" ref="AN131">$E131*IFERROR(IF($D131&lt;=AN$5,INDEX($E$99:$E$112,MATCH(AN$5,$H$5:$CA$5,0)-MATCH($D131,$D$115:$D$186,0)+1,0),0),$E$112)</f>
        <v>0</v>
      </c>
      <c r="AO131" s="134" cm="1">
        <f t="array" ref="AO131">$E131*IFERROR(IF($D131&lt;=AO$5,INDEX($E$99:$E$112,MATCH(AO$5,$H$5:$CA$5,0)-MATCH($D131,$D$115:$D$186,0)+1,0),0),$E$112)</f>
        <v>0</v>
      </c>
      <c r="AP131" s="134" cm="1">
        <f t="array" ref="AP131">$E131*IFERROR(IF($D131&lt;=AP$5,INDEX($E$99:$E$112,MATCH(AP$5,$H$5:$CA$5,0)-MATCH($D131,$D$115:$D$186,0)+1,0),0),$E$112)</f>
        <v>0</v>
      </c>
      <c r="AQ131" s="134" cm="1">
        <f t="array" ref="AQ131">$E131*IFERROR(IF($D131&lt;=AQ$5,INDEX($E$99:$E$112,MATCH(AQ$5,$H$5:$CA$5,0)-MATCH($D131,$D$115:$D$186,0)+1,0),0),$E$112)</f>
        <v>0</v>
      </c>
      <c r="AR131" s="134" cm="1">
        <f t="array" ref="AR131">$E131*IFERROR(IF($D131&lt;=AR$5,INDEX($E$99:$E$112,MATCH(AR$5,$H$5:$CA$5,0)-MATCH($D131,$D$115:$D$186,0)+1,0),0),$E$112)</f>
        <v>0</v>
      </c>
      <c r="AS131" s="134" cm="1">
        <f t="array" ref="AS131">$E131*IFERROR(IF($D131&lt;=AS$5,INDEX($E$99:$E$112,MATCH(AS$5,$H$5:$CA$5,0)-MATCH($D131,$D$115:$D$186,0)+1,0),0),$E$112)</f>
        <v>0</v>
      </c>
      <c r="AT131" s="134" cm="1">
        <f t="array" ref="AT131">$E131*IFERROR(IF($D131&lt;=AT$5,INDEX($E$99:$E$112,MATCH(AT$5,$H$5:$CA$5,0)-MATCH($D131,$D$115:$D$186,0)+1,0),0),$E$112)</f>
        <v>0</v>
      </c>
      <c r="AU131" s="134" cm="1">
        <f t="array" ref="AU131">$E131*IFERROR(IF($D131&lt;=AU$5,INDEX($E$99:$E$112,MATCH(AU$5,$H$5:$CA$5,0)-MATCH($D131,$D$115:$D$186,0)+1,0),0),$E$112)</f>
        <v>0</v>
      </c>
      <c r="AV131" s="134" cm="1">
        <f t="array" ref="AV131">$E131*IFERROR(IF($D131&lt;=AV$5,INDEX($E$99:$E$112,MATCH(AV$5,$H$5:$CA$5,0)-MATCH($D131,$D$115:$D$186,0)+1,0),0),$E$112)</f>
        <v>0</v>
      </c>
      <c r="AW131" s="134" cm="1">
        <f t="array" ref="AW131">$E131*IFERROR(IF($D131&lt;=AW$5,INDEX($E$99:$E$112,MATCH(AW$5,$H$5:$CA$5,0)-MATCH($D131,$D$115:$D$186,0)+1,0),0),$E$112)</f>
        <v>0</v>
      </c>
      <c r="AX131" s="134" cm="1">
        <f t="array" ref="AX131">$E131*IFERROR(IF($D131&lt;=AX$5,INDEX($E$99:$E$112,MATCH(AX$5,$H$5:$CA$5,0)-MATCH($D131,$D$115:$D$186,0)+1,0),0),$E$112)</f>
        <v>0</v>
      </c>
      <c r="AY131" s="134" cm="1">
        <f t="array" ref="AY131">$E131*IFERROR(IF($D131&lt;=AY$5,INDEX($E$99:$E$112,MATCH(AY$5,$H$5:$CA$5,0)-MATCH($D131,$D$115:$D$186,0)+1,0),0),$E$112)</f>
        <v>0</v>
      </c>
      <c r="AZ131" s="134" cm="1">
        <f t="array" ref="AZ131">$E131*IFERROR(IF($D131&lt;=AZ$5,INDEX($E$99:$E$112,MATCH(AZ$5,$H$5:$CA$5,0)-MATCH($D131,$D$115:$D$186,0)+1,0),0),$E$112)</f>
        <v>0</v>
      </c>
      <c r="BA131" s="134" cm="1">
        <f t="array" ref="BA131">$E131*IFERROR(IF($D131&lt;=BA$5,INDEX($E$99:$E$112,MATCH(BA$5,$H$5:$CA$5,0)-MATCH($D131,$D$115:$D$186,0)+1,0),0),$E$112)</f>
        <v>0</v>
      </c>
      <c r="BB131" s="134" cm="1">
        <f t="array" ref="BB131">$E131*IFERROR(IF($D131&lt;=BB$5,INDEX($E$99:$E$112,MATCH(BB$5,$H$5:$CA$5,0)-MATCH($D131,$D$115:$D$186,0)+1,0),0),$E$112)</f>
        <v>0</v>
      </c>
      <c r="BC131" s="134" cm="1">
        <f t="array" ref="BC131">$E131*IFERROR(IF($D131&lt;=BC$5,INDEX($E$99:$E$112,MATCH(BC$5,$H$5:$CA$5,0)-MATCH($D131,$D$115:$D$186,0)+1,0),0),$E$112)</f>
        <v>0</v>
      </c>
      <c r="BD131" s="134" cm="1">
        <f t="array" ref="BD131">$E131*IFERROR(IF($D131&lt;=BD$5,INDEX($E$99:$E$112,MATCH(BD$5,$H$5:$CA$5,0)-MATCH($D131,$D$115:$D$186,0)+1,0),0),$E$112)</f>
        <v>0</v>
      </c>
      <c r="BE131" s="134" cm="1">
        <f t="array" ref="BE131">$E131*IFERROR(IF($D131&lt;=BE$5,INDEX($E$99:$E$112,MATCH(BE$5,$H$5:$CA$5,0)-MATCH($D131,$D$115:$D$186,0)+1,0),0),$E$112)</f>
        <v>0</v>
      </c>
      <c r="BF131" s="134" cm="1">
        <f t="array" ref="BF131">$E131*IFERROR(IF($D131&lt;=BF$5,INDEX($E$99:$E$112,MATCH(BF$5,$H$5:$CA$5,0)-MATCH($D131,$D$115:$D$186,0)+1,0),0),$E$112)</f>
        <v>0</v>
      </c>
      <c r="BG131" s="134" cm="1">
        <f t="array" ref="BG131">$E131*IFERROR(IF($D131&lt;=BG$5,INDEX($E$99:$E$112,MATCH(BG$5,$H$5:$CA$5,0)-MATCH($D131,$D$115:$D$186,0)+1,0),0),$E$112)</f>
        <v>0</v>
      </c>
      <c r="BH131" s="134" cm="1">
        <f t="array" ref="BH131">$E131*IFERROR(IF($D131&lt;=BH$5,INDEX($E$99:$E$112,MATCH(BH$5,$H$5:$CA$5,0)-MATCH($D131,$D$115:$D$186,0)+1,0),0),$E$112)</f>
        <v>0</v>
      </c>
      <c r="BI131" s="134" cm="1">
        <f t="array" ref="BI131">$E131*IFERROR(IF($D131&lt;=BI$5,INDEX($E$99:$E$112,MATCH(BI$5,$H$5:$CA$5,0)-MATCH($D131,$D$115:$D$186,0)+1,0),0),$E$112)</f>
        <v>0</v>
      </c>
      <c r="BJ131" s="134" cm="1">
        <f t="array" ref="BJ131">$E131*IFERROR(IF($D131&lt;=BJ$5,INDEX($E$99:$E$112,MATCH(BJ$5,$H$5:$CA$5,0)-MATCH($D131,$D$115:$D$186,0)+1,0),0),$E$112)</f>
        <v>0</v>
      </c>
      <c r="BK131" s="134" cm="1">
        <f t="array" ref="BK131">$E131*IFERROR(IF($D131&lt;=BK$5,INDEX($E$99:$E$112,MATCH(BK$5,$H$5:$CA$5,0)-MATCH($D131,$D$115:$D$186,0)+1,0),0),$E$112)</f>
        <v>0</v>
      </c>
      <c r="BL131" s="134" cm="1">
        <f t="array" ref="BL131">$E131*IFERROR(IF($D131&lt;=BL$5,INDEX($E$99:$E$112,MATCH(BL$5,$H$5:$CA$5,0)-MATCH($D131,$D$115:$D$186,0)+1,0),0),$E$112)</f>
        <v>0</v>
      </c>
      <c r="BM131" s="134" cm="1">
        <f t="array" ref="BM131">$E131*IFERROR(IF($D131&lt;=BM$5,INDEX($E$99:$E$112,MATCH(BM$5,$H$5:$CA$5,0)-MATCH($D131,$D$115:$D$186,0)+1,0),0),$E$112)</f>
        <v>0</v>
      </c>
      <c r="BN131" s="134" cm="1">
        <f t="array" ref="BN131">$E131*IFERROR(IF($D131&lt;=BN$5,INDEX($E$99:$E$112,MATCH(BN$5,$H$5:$CA$5,0)-MATCH($D131,$D$115:$D$186,0)+1,0),0),$E$112)</f>
        <v>0</v>
      </c>
      <c r="BO131" s="134" cm="1">
        <f t="array" ref="BO131">$E131*IFERROR(IF($D131&lt;=BO$5,INDEX($E$99:$E$112,MATCH(BO$5,$H$5:$CA$5,0)-MATCH($D131,$D$115:$D$186,0)+1,0),0),$E$112)</f>
        <v>0</v>
      </c>
      <c r="BP131" s="134" cm="1">
        <f t="array" ref="BP131">$E131*IFERROR(IF($D131&lt;=BP$5,INDEX($E$99:$E$112,MATCH(BP$5,$H$5:$CA$5,0)-MATCH($D131,$D$115:$D$186,0)+1,0),0),$E$112)</f>
        <v>0</v>
      </c>
      <c r="BQ131" s="134" cm="1">
        <f t="array" ref="BQ131">$E131*IFERROR(IF($D131&lt;=BQ$5,INDEX($E$99:$E$112,MATCH(BQ$5,$H$5:$CA$5,0)-MATCH($D131,$D$115:$D$186,0)+1,0),0),$E$112)</f>
        <v>0</v>
      </c>
      <c r="BR131" s="134" cm="1">
        <f t="array" ref="BR131">$E131*IFERROR(IF($D131&lt;=BR$5,INDEX($E$99:$E$112,MATCH(BR$5,$H$5:$CA$5,0)-MATCH($D131,$D$115:$D$186,0)+1,0),0),$E$112)</f>
        <v>0</v>
      </c>
      <c r="BS131" s="134" cm="1">
        <f t="array" ref="BS131">$E131*IFERROR(IF($D131&lt;=BS$5,INDEX($E$99:$E$112,MATCH(BS$5,$H$5:$CA$5,0)-MATCH($D131,$D$115:$D$186,0)+1,0),0),$E$112)</f>
        <v>0</v>
      </c>
      <c r="BT131" s="134" cm="1">
        <f t="array" ref="BT131">$E131*IFERROR(IF($D131&lt;=BT$5,INDEX($E$99:$E$112,MATCH(BT$5,$H$5:$CA$5,0)-MATCH($D131,$D$115:$D$186,0)+1,0),0),$E$112)</f>
        <v>0</v>
      </c>
      <c r="BU131" s="134" cm="1">
        <f t="array" ref="BU131">$E131*IFERROR(IF($D131&lt;=BU$5,INDEX($E$99:$E$112,MATCH(BU$5,$H$5:$CA$5,0)-MATCH($D131,$D$115:$D$186,0)+1,0),0),$E$112)</f>
        <v>0</v>
      </c>
      <c r="BV131" s="134" cm="1">
        <f t="array" ref="BV131">$E131*IFERROR(IF($D131&lt;=BV$5,INDEX($E$99:$E$112,MATCH(BV$5,$H$5:$CA$5,0)-MATCH($D131,$D$115:$D$186,0)+1,0),0),$E$112)</f>
        <v>0</v>
      </c>
      <c r="BW131" s="134" cm="1">
        <f t="array" ref="BW131">$E131*IFERROR(IF($D131&lt;=BW$5,INDEX($E$99:$E$112,MATCH(BW$5,$H$5:$CA$5,0)-MATCH($D131,$D$115:$D$186,0)+1,0),0),$E$112)</f>
        <v>0</v>
      </c>
      <c r="BX131" s="134" cm="1">
        <f t="array" ref="BX131">$E131*IFERROR(IF($D131&lt;=BX$5,INDEX($E$99:$E$112,MATCH(BX$5,$H$5:$CA$5,0)-MATCH($D131,$D$115:$D$186,0)+1,0),0),$E$112)</f>
        <v>0</v>
      </c>
      <c r="BY131" s="134" cm="1">
        <f t="array" ref="BY131">$E131*IFERROR(IF($D131&lt;=BY$5,INDEX($E$99:$E$112,MATCH(BY$5,$H$5:$CA$5,0)-MATCH($D131,$D$115:$D$186,0)+1,0),0),$E$112)</f>
        <v>0</v>
      </c>
      <c r="BZ131" s="134" cm="1">
        <f t="array" ref="BZ131">$E131*IFERROR(IF($D131&lt;=BZ$5,INDEX($E$99:$E$112,MATCH(BZ$5,$H$5:$CA$5,0)-MATCH($D131,$D$115:$D$186,0)+1,0),0),$E$112)</f>
        <v>0</v>
      </c>
      <c r="CA131" s="134" cm="1">
        <f t="array" ref="CA131">$E131*IFERROR(IF($D131&lt;=CA$5,INDEX($E$99:$E$112,MATCH(CA$5,$H$5:$CA$5,0)-MATCH($D131,$D$115:$D$186,0)+1,0),0),$E$112)</f>
        <v>0</v>
      </c>
    </row>
    <row r="132" spans="4:79" hidden="1" outlineLevel="3">
      <c r="D132" s="24">
        <f t="shared" si="109"/>
        <v>46568</v>
      </c>
      <c r="E132" s="131" cm="1">
        <f t="array" ref="E132">INDEX($H$41:$CA$41,0,MATCH($D132,$H$5:$CA$5,0))</f>
        <v>1</v>
      </c>
      <c r="H132" s="134" cm="1">
        <f t="array" ref="H132">$E132*IFERROR(IF($D132&lt;=H$5,INDEX($E$99:$E$112,MATCH(H$5,$H$5:$CA$5,0)-MATCH($D132,$D$115:$D$186,0)+1,0),0),$E$112)</f>
        <v>0</v>
      </c>
      <c r="I132" s="134" cm="1">
        <f t="array" ref="I132">$E132*IFERROR(IF($D132&lt;=I$5,INDEX($E$99:$E$112,MATCH(I$5,$H$5:$CA$5,0)-MATCH($D132,$D$115:$D$186,0)+1,0),0),$E$112)</f>
        <v>0</v>
      </c>
      <c r="J132" s="134" cm="1">
        <f t="array" ref="J132">$E132*IFERROR(IF($D132&lt;=J$5,INDEX($E$99:$E$112,MATCH(J$5,$H$5:$CA$5,0)-MATCH($D132,$D$115:$D$186,0)+1,0),0),$E$112)</f>
        <v>0</v>
      </c>
      <c r="K132" s="134" cm="1">
        <f t="array" ref="K132">$E132*IFERROR(IF($D132&lt;=K$5,INDEX($E$99:$E$112,MATCH(K$5,$H$5:$CA$5,0)-MATCH($D132,$D$115:$D$186,0)+1,0),0),$E$112)</f>
        <v>0</v>
      </c>
      <c r="L132" s="134" cm="1">
        <f t="array" ref="L132">$E132*IFERROR(IF($D132&lt;=L$5,INDEX($E$99:$E$112,MATCH(L$5,$H$5:$CA$5,0)-MATCH($D132,$D$115:$D$186,0)+1,0),0),$E$112)</f>
        <v>0</v>
      </c>
      <c r="M132" s="134" cm="1">
        <f t="array" ref="M132">$E132*IFERROR(IF($D132&lt;=M$5,INDEX($E$99:$E$112,MATCH(M$5,$H$5:$CA$5,0)-MATCH($D132,$D$115:$D$186,0)+1,0),0),$E$112)</f>
        <v>0</v>
      </c>
      <c r="N132" s="134" cm="1">
        <f t="array" ref="N132">$E132*IFERROR(IF($D132&lt;=N$5,INDEX($E$99:$E$112,MATCH(N$5,$H$5:$CA$5,0)-MATCH($D132,$D$115:$D$186,0)+1,0),0),$E$112)</f>
        <v>0</v>
      </c>
      <c r="O132" s="134" cm="1">
        <f t="array" ref="O132">$E132*IFERROR(IF($D132&lt;=O$5,INDEX($E$99:$E$112,MATCH(O$5,$H$5:$CA$5,0)-MATCH($D132,$D$115:$D$186,0)+1,0),0),$E$112)</f>
        <v>0</v>
      </c>
      <c r="P132" s="134" cm="1">
        <f t="array" ref="P132">$E132*IFERROR(IF($D132&lt;=P$5,INDEX($E$99:$E$112,MATCH(P$5,$H$5:$CA$5,0)-MATCH($D132,$D$115:$D$186,0)+1,0),0),$E$112)</f>
        <v>0</v>
      </c>
      <c r="Q132" s="134" cm="1">
        <f t="array" ref="Q132">$E132*IFERROR(IF($D132&lt;=Q$5,INDEX($E$99:$E$112,MATCH(Q$5,$H$5:$CA$5,0)-MATCH($D132,$D$115:$D$186,0)+1,0),0),$E$112)</f>
        <v>0</v>
      </c>
      <c r="R132" s="134" cm="1">
        <f t="array" ref="R132">$E132*IFERROR(IF($D132&lt;=R$5,INDEX($E$99:$E$112,MATCH(R$5,$H$5:$CA$5,0)-MATCH($D132,$D$115:$D$186,0)+1,0),0),$E$112)</f>
        <v>0</v>
      </c>
      <c r="S132" s="134" cm="1">
        <f t="array" ref="S132">$E132*IFERROR(IF($D132&lt;=S$5,INDEX($E$99:$E$112,MATCH(S$5,$H$5:$CA$5,0)-MATCH($D132,$D$115:$D$186,0)+1,0),0),$E$112)</f>
        <v>0</v>
      </c>
      <c r="T132" s="134" cm="1">
        <f t="array" ref="T132">$E132*IFERROR(IF($D132&lt;=T$5,INDEX($E$99:$E$112,MATCH(T$5,$H$5:$CA$5,0)-MATCH($D132,$D$115:$D$186,0)+1,0),0),$E$112)</f>
        <v>0</v>
      </c>
      <c r="U132" s="134" cm="1">
        <f t="array" ref="U132">$E132*IFERROR(IF($D132&lt;=U$5,INDEX($E$99:$E$112,MATCH(U$5,$H$5:$CA$5,0)-MATCH($D132,$D$115:$D$186,0)+1,0),0),$E$112)</f>
        <v>0</v>
      </c>
      <c r="V132" s="134" cm="1">
        <f t="array" ref="V132">$E132*IFERROR(IF($D132&lt;=V$5,INDEX($E$99:$E$112,MATCH(V$5,$H$5:$CA$5,0)-MATCH($D132,$D$115:$D$186,0)+1,0),0),$E$112)</f>
        <v>0</v>
      </c>
      <c r="W132" s="134" cm="1">
        <f t="array" ref="W132">$E132*IFERROR(IF($D132&lt;=W$5,INDEX($E$99:$E$112,MATCH(W$5,$H$5:$CA$5,0)-MATCH($D132,$D$115:$D$186,0)+1,0),0),$E$112)</f>
        <v>0</v>
      </c>
      <c r="X132" s="134" cm="1">
        <f t="array" ref="X132">$E132*IFERROR(IF($D132&lt;=X$5,INDEX($E$99:$E$112,MATCH(X$5,$H$5:$CA$5,0)-MATCH($D132,$D$115:$D$186,0)+1,0),0),$E$112)</f>
        <v>0</v>
      </c>
      <c r="Y132" s="134" cm="1">
        <f t="array" ref="Y132">$E132*IFERROR(IF($D132&lt;=Y$5,INDEX($E$99:$E$112,MATCH(Y$5,$H$5:$CA$5,0)-MATCH($D132,$D$115:$D$186,0)+1,0),0),$E$112)</f>
        <v>0.1</v>
      </c>
      <c r="Z132" s="134" cm="1">
        <f t="array" ref="Z132">$E132*IFERROR(IF($D132&lt;=Z$5,INDEX($E$99:$E$112,MATCH(Z$5,$H$5:$CA$5,0)-MATCH($D132,$D$115:$D$186,0)+1,0),0),$E$112)</f>
        <v>0.15</v>
      </c>
      <c r="AA132" s="134" cm="1">
        <f t="array" ref="AA132">$E132*IFERROR(IF($D132&lt;=AA$5,INDEX($E$99:$E$112,MATCH(AA$5,$H$5:$CA$5,0)-MATCH($D132,$D$115:$D$186,0)+1,0),0),$E$112)</f>
        <v>0.2</v>
      </c>
      <c r="AB132" s="134" cm="1">
        <f t="array" ref="AB132">$E132*IFERROR(IF($D132&lt;=AB$5,INDEX($E$99:$E$112,MATCH(AB$5,$H$5:$CA$5,0)-MATCH($D132,$D$115:$D$186,0)+1,0),0),$E$112)</f>
        <v>0.25</v>
      </c>
      <c r="AC132" s="134" cm="1">
        <f t="array" ref="AC132">$E132*IFERROR(IF($D132&lt;=AC$5,INDEX($E$99:$E$112,MATCH(AC$5,$H$5:$CA$5,0)-MATCH($D132,$D$115:$D$186,0)+1,0),0),$E$112)</f>
        <v>0.3</v>
      </c>
      <c r="AD132" s="134" cm="1">
        <f t="array" ref="AD132">$E132*IFERROR(IF($D132&lt;=AD$5,INDEX($E$99:$E$112,MATCH(AD$5,$H$5:$CA$5,0)-MATCH($D132,$D$115:$D$186,0)+1,0),0),$E$112)</f>
        <v>0.35</v>
      </c>
      <c r="AE132" s="134" cm="1">
        <f t="array" ref="AE132">$E132*IFERROR(IF($D132&lt;=AE$5,INDEX($E$99:$E$112,MATCH(AE$5,$H$5:$CA$5,0)-MATCH($D132,$D$115:$D$186,0)+1,0),0),$E$112)</f>
        <v>0.4</v>
      </c>
      <c r="AF132" s="134" cm="1">
        <f t="array" ref="AF132">$E132*IFERROR(IF($D132&lt;=AF$5,INDEX($E$99:$E$112,MATCH(AF$5,$H$5:$CA$5,0)-MATCH($D132,$D$115:$D$186,0)+1,0),0),$E$112)</f>
        <v>0.45</v>
      </c>
      <c r="AG132" s="134" cm="1">
        <f t="array" ref="AG132">$E132*IFERROR(IF($D132&lt;=AG$5,INDEX($E$99:$E$112,MATCH(AG$5,$H$5:$CA$5,0)-MATCH($D132,$D$115:$D$186,0)+1,0),0),$E$112)</f>
        <v>0.5</v>
      </c>
      <c r="AH132" s="134" cm="1">
        <f t="array" ref="AH132">$E132*IFERROR(IF($D132&lt;=AH$5,INDEX($E$99:$E$112,MATCH(AH$5,$H$5:$CA$5,0)-MATCH($D132,$D$115:$D$186,0)+1,0),0),$E$112)</f>
        <v>0.55000000000000004</v>
      </c>
      <c r="AI132" s="134" cm="1">
        <f t="array" ref="AI132">$E132*IFERROR(IF($D132&lt;=AI$5,INDEX($E$99:$E$112,MATCH(AI$5,$H$5:$CA$5,0)-MATCH($D132,$D$115:$D$186,0)+1,0),0),$E$112)</f>
        <v>0.6</v>
      </c>
      <c r="AJ132" s="134" cm="1">
        <f t="array" ref="AJ132">$E132*IFERROR(IF($D132&lt;=AJ$5,INDEX($E$99:$E$112,MATCH(AJ$5,$H$5:$CA$5,0)-MATCH($D132,$D$115:$D$186,0)+1,0),0),$E$112)</f>
        <v>0.65</v>
      </c>
      <c r="AK132" s="134" cm="1">
        <f t="array" ref="AK132">$E132*IFERROR(IF($D132&lt;=AK$5,INDEX($E$99:$E$112,MATCH(AK$5,$H$5:$CA$5,0)-MATCH($D132,$D$115:$D$186,0)+1,0),0),$E$112)</f>
        <v>0.65</v>
      </c>
      <c r="AL132" s="134" cm="1">
        <f t="array" ref="AL132">$E132*IFERROR(IF($D132&lt;=AL$5,INDEX($E$99:$E$112,MATCH(AL$5,$H$5:$CA$5,0)-MATCH($D132,$D$115:$D$186,0)+1,0),0),$E$112)</f>
        <v>0.65</v>
      </c>
      <c r="AM132" s="134" cm="1">
        <f t="array" ref="AM132">$E132*IFERROR(IF($D132&lt;=AM$5,INDEX($E$99:$E$112,MATCH(AM$5,$H$5:$CA$5,0)-MATCH($D132,$D$115:$D$186,0)+1,0),0),$E$112)</f>
        <v>0.65</v>
      </c>
      <c r="AN132" s="134" cm="1">
        <f t="array" ref="AN132">$E132*IFERROR(IF($D132&lt;=AN$5,INDEX($E$99:$E$112,MATCH(AN$5,$H$5:$CA$5,0)-MATCH($D132,$D$115:$D$186,0)+1,0),0),$E$112)</f>
        <v>0.65</v>
      </c>
      <c r="AO132" s="134" cm="1">
        <f t="array" ref="AO132">$E132*IFERROR(IF($D132&lt;=AO$5,INDEX($E$99:$E$112,MATCH(AO$5,$H$5:$CA$5,0)-MATCH($D132,$D$115:$D$186,0)+1,0),0),$E$112)</f>
        <v>0.65</v>
      </c>
      <c r="AP132" s="134" cm="1">
        <f t="array" ref="AP132">$E132*IFERROR(IF($D132&lt;=AP$5,INDEX($E$99:$E$112,MATCH(AP$5,$H$5:$CA$5,0)-MATCH($D132,$D$115:$D$186,0)+1,0),0),$E$112)</f>
        <v>0.65</v>
      </c>
      <c r="AQ132" s="134" cm="1">
        <f t="array" ref="AQ132">$E132*IFERROR(IF($D132&lt;=AQ$5,INDEX($E$99:$E$112,MATCH(AQ$5,$H$5:$CA$5,0)-MATCH($D132,$D$115:$D$186,0)+1,0),0),$E$112)</f>
        <v>0.65</v>
      </c>
      <c r="AR132" s="134" cm="1">
        <f t="array" ref="AR132">$E132*IFERROR(IF($D132&lt;=AR$5,INDEX($E$99:$E$112,MATCH(AR$5,$H$5:$CA$5,0)-MATCH($D132,$D$115:$D$186,0)+1,0),0),$E$112)</f>
        <v>0.65</v>
      </c>
      <c r="AS132" s="134" cm="1">
        <f t="array" ref="AS132">$E132*IFERROR(IF($D132&lt;=AS$5,INDEX($E$99:$E$112,MATCH(AS$5,$H$5:$CA$5,0)-MATCH($D132,$D$115:$D$186,0)+1,0),0),$E$112)</f>
        <v>0.65</v>
      </c>
      <c r="AT132" s="134" cm="1">
        <f t="array" ref="AT132">$E132*IFERROR(IF($D132&lt;=AT$5,INDEX($E$99:$E$112,MATCH(AT$5,$H$5:$CA$5,0)-MATCH($D132,$D$115:$D$186,0)+1,0),0),$E$112)</f>
        <v>0.65</v>
      </c>
      <c r="AU132" s="134" cm="1">
        <f t="array" ref="AU132">$E132*IFERROR(IF($D132&lt;=AU$5,INDEX($E$99:$E$112,MATCH(AU$5,$H$5:$CA$5,0)-MATCH($D132,$D$115:$D$186,0)+1,0),0),$E$112)</f>
        <v>0.65</v>
      </c>
      <c r="AV132" s="134" cm="1">
        <f t="array" ref="AV132">$E132*IFERROR(IF($D132&lt;=AV$5,INDEX($E$99:$E$112,MATCH(AV$5,$H$5:$CA$5,0)-MATCH($D132,$D$115:$D$186,0)+1,0),0),$E$112)</f>
        <v>0.65</v>
      </c>
      <c r="AW132" s="134" cm="1">
        <f t="array" ref="AW132">$E132*IFERROR(IF($D132&lt;=AW$5,INDEX($E$99:$E$112,MATCH(AW$5,$H$5:$CA$5,0)-MATCH($D132,$D$115:$D$186,0)+1,0),0),$E$112)</f>
        <v>0.65</v>
      </c>
      <c r="AX132" s="134" cm="1">
        <f t="array" ref="AX132">$E132*IFERROR(IF($D132&lt;=AX$5,INDEX($E$99:$E$112,MATCH(AX$5,$H$5:$CA$5,0)-MATCH($D132,$D$115:$D$186,0)+1,0),0),$E$112)</f>
        <v>0.65</v>
      </c>
      <c r="AY132" s="134" cm="1">
        <f t="array" ref="AY132">$E132*IFERROR(IF($D132&lt;=AY$5,INDEX($E$99:$E$112,MATCH(AY$5,$H$5:$CA$5,0)-MATCH($D132,$D$115:$D$186,0)+1,0),0),$E$112)</f>
        <v>0.65</v>
      </c>
      <c r="AZ132" s="134" cm="1">
        <f t="array" ref="AZ132">$E132*IFERROR(IF($D132&lt;=AZ$5,INDEX($E$99:$E$112,MATCH(AZ$5,$H$5:$CA$5,0)-MATCH($D132,$D$115:$D$186,0)+1,0),0),$E$112)</f>
        <v>0.65</v>
      </c>
      <c r="BA132" s="134" cm="1">
        <f t="array" ref="BA132">$E132*IFERROR(IF($D132&lt;=BA$5,INDEX($E$99:$E$112,MATCH(BA$5,$H$5:$CA$5,0)-MATCH($D132,$D$115:$D$186,0)+1,0),0),$E$112)</f>
        <v>0.65</v>
      </c>
      <c r="BB132" s="134" cm="1">
        <f t="array" ref="BB132">$E132*IFERROR(IF($D132&lt;=BB$5,INDEX($E$99:$E$112,MATCH(BB$5,$H$5:$CA$5,0)-MATCH($D132,$D$115:$D$186,0)+1,0),0),$E$112)</f>
        <v>0.65</v>
      </c>
      <c r="BC132" s="134" cm="1">
        <f t="array" ref="BC132">$E132*IFERROR(IF($D132&lt;=BC$5,INDEX($E$99:$E$112,MATCH(BC$5,$H$5:$CA$5,0)-MATCH($D132,$D$115:$D$186,0)+1,0),0),$E$112)</f>
        <v>0.65</v>
      </c>
      <c r="BD132" s="134" cm="1">
        <f t="array" ref="BD132">$E132*IFERROR(IF($D132&lt;=BD$5,INDEX($E$99:$E$112,MATCH(BD$5,$H$5:$CA$5,0)-MATCH($D132,$D$115:$D$186,0)+1,0),0),$E$112)</f>
        <v>0.65</v>
      </c>
      <c r="BE132" s="134" cm="1">
        <f t="array" ref="BE132">$E132*IFERROR(IF($D132&lt;=BE$5,INDEX($E$99:$E$112,MATCH(BE$5,$H$5:$CA$5,0)-MATCH($D132,$D$115:$D$186,0)+1,0),0),$E$112)</f>
        <v>0.65</v>
      </c>
      <c r="BF132" s="134" cm="1">
        <f t="array" ref="BF132">$E132*IFERROR(IF($D132&lt;=BF$5,INDEX($E$99:$E$112,MATCH(BF$5,$H$5:$CA$5,0)-MATCH($D132,$D$115:$D$186,0)+1,0),0),$E$112)</f>
        <v>0.65</v>
      </c>
      <c r="BG132" s="134" cm="1">
        <f t="array" ref="BG132">$E132*IFERROR(IF($D132&lt;=BG$5,INDEX($E$99:$E$112,MATCH(BG$5,$H$5:$CA$5,0)-MATCH($D132,$D$115:$D$186,0)+1,0),0),$E$112)</f>
        <v>0.65</v>
      </c>
      <c r="BH132" s="134" cm="1">
        <f t="array" ref="BH132">$E132*IFERROR(IF($D132&lt;=BH$5,INDEX($E$99:$E$112,MATCH(BH$5,$H$5:$CA$5,0)-MATCH($D132,$D$115:$D$186,0)+1,0),0),$E$112)</f>
        <v>0.65</v>
      </c>
      <c r="BI132" s="134" cm="1">
        <f t="array" ref="BI132">$E132*IFERROR(IF($D132&lt;=BI$5,INDEX($E$99:$E$112,MATCH(BI$5,$H$5:$CA$5,0)-MATCH($D132,$D$115:$D$186,0)+1,0),0),$E$112)</f>
        <v>0.65</v>
      </c>
      <c r="BJ132" s="134" cm="1">
        <f t="array" ref="BJ132">$E132*IFERROR(IF($D132&lt;=BJ$5,INDEX($E$99:$E$112,MATCH(BJ$5,$H$5:$CA$5,0)-MATCH($D132,$D$115:$D$186,0)+1,0),0),$E$112)</f>
        <v>0.65</v>
      </c>
      <c r="BK132" s="134" cm="1">
        <f t="array" ref="BK132">$E132*IFERROR(IF($D132&lt;=BK$5,INDEX($E$99:$E$112,MATCH(BK$5,$H$5:$CA$5,0)-MATCH($D132,$D$115:$D$186,0)+1,0),0),$E$112)</f>
        <v>0.65</v>
      </c>
      <c r="BL132" s="134" cm="1">
        <f t="array" ref="BL132">$E132*IFERROR(IF($D132&lt;=BL$5,INDEX($E$99:$E$112,MATCH(BL$5,$H$5:$CA$5,0)-MATCH($D132,$D$115:$D$186,0)+1,0),0),$E$112)</f>
        <v>0.65</v>
      </c>
      <c r="BM132" s="134" cm="1">
        <f t="array" ref="BM132">$E132*IFERROR(IF($D132&lt;=BM$5,INDEX($E$99:$E$112,MATCH(BM$5,$H$5:$CA$5,0)-MATCH($D132,$D$115:$D$186,0)+1,0),0),$E$112)</f>
        <v>0.65</v>
      </c>
      <c r="BN132" s="134" cm="1">
        <f t="array" ref="BN132">$E132*IFERROR(IF($D132&lt;=BN$5,INDEX($E$99:$E$112,MATCH(BN$5,$H$5:$CA$5,0)-MATCH($D132,$D$115:$D$186,0)+1,0),0),$E$112)</f>
        <v>0.65</v>
      </c>
      <c r="BO132" s="134" cm="1">
        <f t="array" ref="BO132">$E132*IFERROR(IF($D132&lt;=BO$5,INDEX($E$99:$E$112,MATCH(BO$5,$H$5:$CA$5,0)-MATCH($D132,$D$115:$D$186,0)+1,0),0),$E$112)</f>
        <v>0.65</v>
      </c>
      <c r="BP132" s="134" cm="1">
        <f t="array" ref="BP132">$E132*IFERROR(IF($D132&lt;=BP$5,INDEX($E$99:$E$112,MATCH(BP$5,$H$5:$CA$5,0)-MATCH($D132,$D$115:$D$186,0)+1,0),0),$E$112)</f>
        <v>0.65</v>
      </c>
      <c r="BQ132" s="134" cm="1">
        <f t="array" ref="BQ132">$E132*IFERROR(IF($D132&lt;=BQ$5,INDEX($E$99:$E$112,MATCH(BQ$5,$H$5:$CA$5,0)-MATCH($D132,$D$115:$D$186,0)+1,0),0),$E$112)</f>
        <v>0.65</v>
      </c>
      <c r="BR132" s="134" cm="1">
        <f t="array" ref="BR132">$E132*IFERROR(IF($D132&lt;=BR$5,INDEX($E$99:$E$112,MATCH(BR$5,$H$5:$CA$5,0)-MATCH($D132,$D$115:$D$186,0)+1,0),0),$E$112)</f>
        <v>0.65</v>
      </c>
      <c r="BS132" s="134" cm="1">
        <f t="array" ref="BS132">$E132*IFERROR(IF($D132&lt;=BS$5,INDEX($E$99:$E$112,MATCH(BS$5,$H$5:$CA$5,0)-MATCH($D132,$D$115:$D$186,0)+1,0),0),$E$112)</f>
        <v>0.65</v>
      </c>
      <c r="BT132" s="134" cm="1">
        <f t="array" ref="BT132">$E132*IFERROR(IF($D132&lt;=BT$5,INDEX($E$99:$E$112,MATCH(BT$5,$H$5:$CA$5,0)-MATCH($D132,$D$115:$D$186,0)+1,0),0),$E$112)</f>
        <v>0.65</v>
      </c>
      <c r="BU132" s="134" cm="1">
        <f t="array" ref="BU132">$E132*IFERROR(IF($D132&lt;=BU$5,INDEX($E$99:$E$112,MATCH(BU$5,$H$5:$CA$5,0)-MATCH($D132,$D$115:$D$186,0)+1,0),0),$E$112)</f>
        <v>0.65</v>
      </c>
      <c r="BV132" s="134" cm="1">
        <f t="array" ref="BV132">$E132*IFERROR(IF($D132&lt;=BV$5,INDEX($E$99:$E$112,MATCH(BV$5,$H$5:$CA$5,0)-MATCH($D132,$D$115:$D$186,0)+1,0),0),$E$112)</f>
        <v>0.65</v>
      </c>
      <c r="BW132" s="134" cm="1">
        <f t="array" ref="BW132">$E132*IFERROR(IF($D132&lt;=BW$5,INDEX($E$99:$E$112,MATCH(BW$5,$H$5:$CA$5,0)-MATCH($D132,$D$115:$D$186,0)+1,0),0),$E$112)</f>
        <v>0.65</v>
      </c>
      <c r="BX132" s="134" cm="1">
        <f t="array" ref="BX132">$E132*IFERROR(IF($D132&lt;=BX$5,INDEX($E$99:$E$112,MATCH(BX$5,$H$5:$CA$5,0)-MATCH($D132,$D$115:$D$186,0)+1,0),0),$E$112)</f>
        <v>0.65</v>
      </c>
      <c r="BY132" s="134" cm="1">
        <f t="array" ref="BY132">$E132*IFERROR(IF($D132&lt;=BY$5,INDEX($E$99:$E$112,MATCH(BY$5,$H$5:$CA$5,0)-MATCH($D132,$D$115:$D$186,0)+1,0),0),$E$112)</f>
        <v>0.65</v>
      </c>
      <c r="BZ132" s="134" cm="1">
        <f t="array" ref="BZ132">$E132*IFERROR(IF($D132&lt;=BZ$5,INDEX($E$99:$E$112,MATCH(BZ$5,$H$5:$CA$5,0)-MATCH($D132,$D$115:$D$186,0)+1,0),0),$E$112)</f>
        <v>0.65</v>
      </c>
      <c r="CA132" s="134" cm="1">
        <f t="array" ref="CA132">$E132*IFERROR(IF($D132&lt;=CA$5,INDEX($E$99:$E$112,MATCH(CA$5,$H$5:$CA$5,0)-MATCH($D132,$D$115:$D$186,0)+1,0),0),$E$112)</f>
        <v>0.65</v>
      </c>
    </row>
    <row r="133" spans="4:79" hidden="1" outlineLevel="3">
      <c r="D133" s="24">
        <f t="shared" si="109"/>
        <v>46599</v>
      </c>
      <c r="E133" s="131" cm="1">
        <f t="array" ref="E133">INDEX($H$41:$CA$41,0,MATCH($D133,$H$5:$CA$5,0))</f>
        <v>0</v>
      </c>
      <c r="H133" s="134" cm="1">
        <f t="array" ref="H133">$E133*IFERROR(IF($D133&lt;=H$5,INDEX($E$99:$E$112,MATCH(H$5,$H$5:$CA$5,0)-MATCH($D133,$D$115:$D$186,0)+1,0),0),$E$112)</f>
        <v>0</v>
      </c>
      <c r="I133" s="134" cm="1">
        <f t="array" ref="I133">$E133*IFERROR(IF($D133&lt;=I$5,INDEX($E$99:$E$112,MATCH(I$5,$H$5:$CA$5,0)-MATCH($D133,$D$115:$D$186,0)+1,0),0),$E$112)</f>
        <v>0</v>
      </c>
      <c r="J133" s="134" cm="1">
        <f t="array" ref="J133">$E133*IFERROR(IF($D133&lt;=J$5,INDEX($E$99:$E$112,MATCH(J$5,$H$5:$CA$5,0)-MATCH($D133,$D$115:$D$186,0)+1,0),0),$E$112)</f>
        <v>0</v>
      </c>
      <c r="K133" s="134" cm="1">
        <f t="array" ref="K133">$E133*IFERROR(IF($D133&lt;=K$5,INDEX($E$99:$E$112,MATCH(K$5,$H$5:$CA$5,0)-MATCH($D133,$D$115:$D$186,0)+1,0),0),$E$112)</f>
        <v>0</v>
      </c>
      <c r="L133" s="134" cm="1">
        <f t="array" ref="L133">$E133*IFERROR(IF($D133&lt;=L$5,INDEX($E$99:$E$112,MATCH(L$5,$H$5:$CA$5,0)-MATCH($D133,$D$115:$D$186,0)+1,0),0),$E$112)</f>
        <v>0</v>
      </c>
      <c r="M133" s="134" cm="1">
        <f t="array" ref="M133">$E133*IFERROR(IF($D133&lt;=M$5,INDEX($E$99:$E$112,MATCH(M$5,$H$5:$CA$5,0)-MATCH($D133,$D$115:$D$186,0)+1,0),0),$E$112)</f>
        <v>0</v>
      </c>
      <c r="N133" s="134" cm="1">
        <f t="array" ref="N133">$E133*IFERROR(IF($D133&lt;=N$5,INDEX($E$99:$E$112,MATCH(N$5,$H$5:$CA$5,0)-MATCH($D133,$D$115:$D$186,0)+1,0),0),$E$112)</f>
        <v>0</v>
      </c>
      <c r="O133" s="134" cm="1">
        <f t="array" ref="O133">$E133*IFERROR(IF($D133&lt;=O$5,INDEX($E$99:$E$112,MATCH(O$5,$H$5:$CA$5,0)-MATCH($D133,$D$115:$D$186,0)+1,0),0),$E$112)</f>
        <v>0</v>
      </c>
      <c r="P133" s="134" cm="1">
        <f t="array" ref="P133">$E133*IFERROR(IF($D133&lt;=P$5,INDEX($E$99:$E$112,MATCH(P$5,$H$5:$CA$5,0)-MATCH($D133,$D$115:$D$186,0)+1,0),0),$E$112)</f>
        <v>0</v>
      </c>
      <c r="Q133" s="134" cm="1">
        <f t="array" ref="Q133">$E133*IFERROR(IF($D133&lt;=Q$5,INDEX($E$99:$E$112,MATCH(Q$5,$H$5:$CA$5,0)-MATCH($D133,$D$115:$D$186,0)+1,0),0),$E$112)</f>
        <v>0</v>
      </c>
      <c r="R133" s="134" cm="1">
        <f t="array" ref="R133">$E133*IFERROR(IF($D133&lt;=R$5,INDEX($E$99:$E$112,MATCH(R$5,$H$5:$CA$5,0)-MATCH($D133,$D$115:$D$186,0)+1,0),0),$E$112)</f>
        <v>0</v>
      </c>
      <c r="S133" s="134" cm="1">
        <f t="array" ref="S133">$E133*IFERROR(IF($D133&lt;=S$5,INDEX($E$99:$E$112,MATCH(S$5,$H$5:$CA$5,0)-MATCH($D133,$D$115:$D$186,0)+1,0),0),$E$112)</f>
        <v>0</v>
      </c>
      <c r="T133" s="134" cm="1">
        <f t="array" ref="T133">$E133*IFERROR(IF($D133&lt;=T$5,INDEX($E$99:$E$112,MATCH(T$5,$H$5:$CA$5,0)-MATCH($D133,$D$115:$D$186,0)+1,0),0),$E$112)</f>
        <v>0</v>
      </c>
      <c r="U133" s="134" cm="1">
        <f t="array" ref="U133">$E133*IFERROR(IF($D133&lt;=U$5,INDEX($E$99:$E$112,MATCH(U$5,$H$5:$CA$5,0)-MATCH($D133,$D$115:$D$186,0)+1,0),0),$E$112)</f>
        <v>0</v>
      </c>
      <c r="V133" s="134" cm="1">
        <f t="array" ref="V133">$E133*IFERROR(IF($D133&lt;=V$5,INDEX($E$99:$E$112,MATCH(V$5,$H$5:$CA$5,0)-MATCH($D133,$D$115:$D$186,0)+1,0),0),$E$112)</f>
        <v>0</v>
      </c>
      <c r="W133" s="134" cm="1">
        <f t="array" ref="W133">$E133*IFERROR(IF($D133&lt;=W$5,INDEX($E$99:$E$112,MATCH(W$5,$H$5:$CA$5,0)-MATCH($D133,$D$115:$D$186,0)+1,0),0),$E$112)</f>
        <v>0</v>
      </c>
      <c r="X133" s="134" cm="1">
        <f t="array" ref="X133">$E133*IFERROR(IF($D133&lt;=X$5,INDEX($E$99:$E$112,MATCH(X$5,$H$5:$CA$5,0)-MATCH($D133,$D$115:$D$186,0)+1,0),0),$E$112)</f>
        <v>0</v>
      </c>
      <c r="Y133" s="134" cm="1">
        <f t="array" ref="Y133">$E133*IFERROR(IF($D133&lt;=Y$5,INDEX($E$99:$E$112,MATCH(Y$5,$H$5:$CA$5,0)-MATCH($D133,$D$115:$D$186,0)+1,0),0),$E$112)</f>
        <v>0</v>
      </c>
      <c r="Z133" s="134" cm="1">
        <f t="array" ref="Z133">$E133*IFERROR(IF($D133&lt;=Z$5,INDEX($E$99:$E$112,MATCH(Z$5,$H$5:$CA$5,0)-MATCH($D133,$D$115:$D$186,0)+1,0),0),$E$112)</f>
        <v>0</v>
      </c>
      <c r="AA133" s="134" cm="1">
        <f t="array" ref="AA133">$E133*IFERROR(IF($D133&lt;=AA$5,INDEX($E$99:$E$112,MATCH(AA$5,$H$5:$CA$5,0)-MATCH($D133,$D$115:$D$186,0)+1,0),0),$E$112)</f>
        <v>0</v>
      </c>
      <c r="AB133" s="134" cm="1">
        <f t="array" ref="AB133">$E133*IFERROR(IF($D133&lt;=AB$5,INDEX($E$99:$E$112,MATCH(AB$5,$H$5:$CA$5,0)-MATCH($D133,$D$115:$D$186,0)+1,0),0),$E$112)</f>
        <v>0</v>
      </c>
      <c r="AC133" s="134" cm="1">
        <f t="array" ref="AC133">$E133*IFERROR(IF($D133&lt;=AC$5,INDEX($E$99:$E$112,MATCH(AC$5,$H$5:$CA$5,0)-MATCH($D133,$D$115:$D$186,0)+1,0),0),$E$112)</f>
        <v>0</v>
      </c>
      <c r="AD133" s="134" cm="1">
        <f t="array" ref="AD133">$E133*IFERROR(IF($D133&lt;=AD$5,INDEX($E$99:$E$112,MATCH(AD$5,$H$5:$CA$5,0)-MATCH($D133,$D$115:$D$186,0)+1,0),0),$E$112)</f>
        <v>0</v>
      </c>
      <c r="AE133" s="134" cm="1">
        <f t="array" ref="AE133">$E133*IFERROR(IF($D133&lt;=AE$5,INDEX($E$99:$E$112,MATCH(AE$5,$H$5:$CA$5,0)-MATCH($D133,$D$115:$D$186,0)+1,0),0),$E$112)</f>
        <v>0</v>
      </c>
      <c r="AF133" s="134" cm="1">
        <f t="array" ref="AF133">$E133*IFERROR(IF($D133&lt;=AF$5,INDEX($E$99:$E$112,MATCH(AF$5,$H$5:$CA$5,0)-MATCH($D133,$D$115:$D$186,0)+1,0),0),$E$112)</f>
        <v>0</v>
      </c>
      <c r="AG133" s="134" cm="1">
        <f t="array" ref="AG133">$E133*IFERROR(IF($D133&lt;=AG$5,INDEX($E$99:$E$112,MATCH(AG$5,$H$5:$CA$5,0)-MATCH($D133,$D$115:$D$186,0)+1,0),0),$E$112)</f>
        <v>0</v>
      </c>
      <c r="AH133" s="134" cm="1">
        <f t="array" ref="AH133">$E133*IFERROR(IF($D133&lt;=AH$5,INDEX($E$99:$E$112,MATCH(AH$5,$H$5:$CA$5,0)-MATCH($D133,$D$115:$D$186,0)+1,0),0),$E$112)</f>
        <v>0</v>
      </c>
      <c r="AI133" s="134" cm="1">
        <f t="array" ref="AI133">$E133*IFERROR(IF($D133&lt;=AI$5,INDEX($E$99:$E$112,MATCH(AI$5,$H$5:$CA$5,0)-MATCH($D133,$D$115:$D$186,0)+1,0),0),$E$112)</f>
        <v>0</v>
      </c>
      <c r="AJ133" s="134" cm="1">
        <f t="array" ref="AJ133">$E133*IFERROR(IF($D133&lt;=AJ$5,INDEX($E$99:$E$112,MATCH(AJ$5,$H$5:$CA$5,0)-MATCH($D133,$D$115:$D$186,0)+1,0),0),$E$112)</f>
        <v>0</v>
      </c>
      <c r="AK133" s="134" cm="1">
        <f t="array" ref="AK133">$E133*IFERROR(IF($D133&lt;=AK$5,INDEX($E$99:$E$112,MATCH(AK$5,$H$5:$CA$5,0)-MATCH($D133,$D$115:$D$186,0)+1,0),0),$E$112)</f>
        <v>0</v>
      </c>
      <c r="AL133" s="134" cm="1">
        <f t="array" ref="AL133">$E133*IFERROR(IF($D133&lt;=AL$5,INDEX($E$99:$E$112,MATCH(AL$5,$H$5:$CA$5,0)-MATCH($D133,$D$115:$D$186,0)+1,0),0),$E$112)</f>
        <v>0</v>
      </c>
      <c r="AM133" s="134" cm="1">
        <f t="array" ref="AM133">$E133*IFERROR(IF($D133&lt;=AM$5,INDEX($E$99:$E$112,MATCH(AM$5,$H$5:$CA$5,0)-MATCH($D133,$D$115:$D$186,0)+1,0),0),$E$112)</f>
        <v>0</v>
      </c>
      <c r="AN133" s="134" cm="1">
        <f t="array" ref="AN133">$E133*IFERROR(IF($D133&lt;=AN$5,INDEX($E$99:$E$112,MATCH(AN$5,$H$5:$CA$5,0)-MATCH($D133,$D$115:$D$186,0)+1,0),0),$E$112)</f>
        <v>0</v>
      </c>
      <c r="AO133" s="134" cm="1">
        <f t="array" ref="AO133">$E133*IFERROR(IF($D133&lt;=AO$5,INDEX($E$99:$E$112,MATCH(AO$5,$H$5:$CA$5,0)-MATCH($D133,$D$115:$D$186,0)+1,0),0),$E$112)</f>
        <v>0</v>
      </c>
      <c r="AP133" s="134" cm="1">
        <f t="array" ref="AP133">$E133*IFERROR(IF($D133&lt;=AP$5,INDEX($E$99:$E$112,MATCH(AP$5,$H$5:$CA$5,0)-MATCH($D133,$D$115:$D$186,0)+1,0),0),$E$112)</f>
        <v>0</v>
      </c>
      <c r="AQ133" s="134" cm="1">
        <f t="array" ref="AQ133">$E133*IFERROR(IF($D133&lt;=AQ$5,INDEX($E$99:$E$112,MATCH(AQ$5,$H$5:$CA$5,0)-MATCH($D133,$D$115:$D$186,0)+1,0),0),$E$112)</f>
        <v>0</v>
      </c>
      <c r="AR133" s="134" cm="1">
        <f t="array" ref="AR133">$E133*IFERROR(IF($D133&lt;=AR$5,INDEX($E$99:$E$112,MATCH(AR$5,$H$5:$CA$5,0)-MATCH($D133,$D$115:$D$186,0)+1,0),0),$E$112)</f>
        <v>0</v>
      </c>
      <c r="AS133" s="134" cm="1">
        <f t="array" ref="AS133">$E133*IFERROR(IF($D133&lt;=AS$5,INDEX($E$99:$E$112,MATCH(AS$5,$H$5:$CA$5,0)-MATCH($D133,$D$115:$D$186,0)+1,0),0),$E$112)</f>
        <v>0</v>
      </c>
      <c r="AT133" s="134" cm="1">
        <f t="array" ref="AT133">$E133*IFERROR(IF($D133&lt;=AT$5,INDEX($E$99:$E$112,MATCH(AT$5,$H$5:$CA$5,0)-MATCH($D133,$D$115:$D$186,0)+1,0),0),$E$112)</f>
        <v>0</v>
      </c>
      <c r="AU133" s="134" cm="1">
        <f t="array" ref="AU133">$E133*IFERROR(IF($D133&lt;=AU$5,INDEX($E$99:$E$112,MATCH(AU$5,$H$5:$CA$5,0)-MATCH($D133,$D$115:$D$186,0)+1,0),0),$E$112)</f>
        <v>0</v>
      </c>
      <c r="AV133" s="134" cm="1">
        <f t="array" ref="AV133">$E133*IFERROR(IF($D133&lt;=AV$5,INDEX($E$99:$E$112,MATCH(AV$5,$H$5:$CA$5,0)-MATCH($D133,$D$115:$D$186,0)+1,0),0),$E$112)</f>
        <v>0</v>
      </c>
      <c r="AW133" s="134" cm="1">
        <f t="array" ref="AW133">$E133*IFERROR(IF($D133&lt;=AW$5,INDEX($E$99:$E$112,MATCH(AW$5,$H$5:$CA$5,0)-MATCH($D133,$D$115:$D$186,0)+1,0),0),$E$112)</f>
        <v>0</v>
      </c>
      <c r="AX133" s="134" cm="1">
        <f t="array" ref="AX133">$E133*IFERROR(IF($D133&lt;=AX$5,INDEX($E$99:$E$112,MATCH(AX$5,$H$5:$CA$5,0)-MATCH($D133,$D$115:$D$186,0)+1,0),0),$E$112)</f>
        <v>0</v>
      </c>
      <c r="AY133" s="134" cm="1">
        <f t="array" ref="AY133">$E133*IFERROR(IF($D133&lt;=AY$5,INDEX($E$99:$E$112,MATCH(AY$5,$H$5:$CA$5,0)-MATCH($D133,$D$115:$D$186,0)+1,0),0),$E$112)</f>
        <v>0</v>
      </c>
      <c r="AZ133" s="134" cm="1">
        <f t="array" ref="AZ133">$E133*IFERROR(IF($D133&lt;=AZ$5,INDEX($E$99:$E$112,MATCH(AZ$5,$H$5:$CA$5,0)-MATCH($D133,$D$115:$D$186,0)+1,0),0),$E$112)</f>
        <v>0</v>
      </c>
      <c r="BA133" s="134" cm="1">
        <f t="array" ref="BA133">$E133*IFERROR(IF($D133&lt;=BA$5,INDEX($E$99:$E$112,MATCH(BA$5,$H$5:$CA$5,0)-MATCH($D133,$D$115:$D$186,0)+1,0),0),$E$112)</f>
        <v>0</v>
      </c>
      <c r="BB133" s="134" cm="1">
        <f t="array" ref="BB133">$E133*IFERROR(IF($D133&lt;=BB$5,INDEX($E$99:$E$112,MATCH(BB$5,$H$5:$CA$5,0)-MATCH($D133,$D$115:$D$186,0)+1,0),0),$E$112)</f>
        <v>0</v>
      </c>
      <c r="BC133" s="134" cm="1">
        <f t="array" ref="BC133">$E133*IFERROR(IF($D133&lt;=BC$5,INDEX($E$99:$E$112,MATCH(BC$5,$H$5:$CA$5,0)-MATCH($D133,$D$115:$D$186,0)+1,0),0),$E$112)</f>
        <v>0</v>
      </c>
      <c r="BD133" s="134" cm="1">
        <f t="array" ref="BD133">$E133*IFERROR(IF($D133&lt;=BD$5,INDEX($E$99:$E$112,MATCH(BD$5,$H$5:$CA$5,0)-MATCH($D133,$D$115:$D$186,0)+1,0),0),$E$112)</f>
        <v>0</v>
      </c>
      <c r="BE133" s="134" cm="1">
        <f t="array" ref="BE133">$E133*IFERROR(IF($D133&lt;=BE$5,INDEX($E$99:$E$112,MATCH(BE$5,$H$5:$CA$5,0)-MATCH($D133,$D$115:$D$186,0)+1,0),0),$E$112)</f>
        <v>0</v>
      </c>
      <c r="BF133" s="134" cm="1">
        <f t="array" ref="BF133">$E133*IFERROR(IF($D133&lt;=BF$5,INDEX($E$99:$E$112,MATCH(BF$5,$H$5:$CA$5,0)-MATCH($D133,$D$115:$D$186,0)+1,0),0),$E$112)</f>
        <v>0</v>
      </c>
      <c r="BG133" s="134" cm="1">
        <f t="array" ref="BG133">$E133*IFERROR(IF($D133&lt;=BG$5,INDEX($E$99:$E$112,MATCH(BG$5,$H$5:$CA$5,0)-MATCH($D133,$D$115:$D$186,0)+1,0),0),$E$112)</f>
        <v>0</v>
      </c>
      <c r="BH133" s="134" cm="1">
        <f t="array" ref="BH133">$E133*IFERROR(IF($D133&lt;=BH$5,INDEX($E$99:$E$112,MATCH(BH$5,$H$5:$CA$5,0)-MATCH($D133,$D$115:$D$186,0)+1,0),0),$E$112)</f>
        <v>0</v>
      </c>
      <c r="BI133" s="134" cm="1">
        <f t="array" ref="BI133">$E133*IFERROR(IF($D133&lt;=BI$5,INDEX($E$99:$E$112,MATCH(BI$5,$H$5:$CA$5,0)-MATCH($D133,$D$115:$D$186,0)+1,0),0),$E$112)</f>
        <v>0</v>
      </c>
      <c r="BJ133" s="134" cm="1">
        <f t="array" ref="BJ133">$E133*IFERROR(IF($D133&lt;=BJ$5,INDEX($E$99:$E$112,MATCH(BJ$5,$H$5:$CA$5,0)-MATCH($D133,$D$115:$D$186,0)+1,0),0),$E$112)</f>
        <v>0</v>
      </c>
      <c r="BK133" s="134" cm="1">
        <f t="array" ref="BK133">$E133*IFERROR(IF($D133&lt;=BK$5,INDEX($E$99:$E$112,MATCH(BK$5,$H$5:$CA$5,0)-MATCH($D133,$D$115:$D$186,0)+1,0),0),$E$112)</f>
        <v>0</v>
      </c>
      <c r="BL133" s="134" cm="1">
        <f t="array" ref="BL133">$E133*IFERROR(IF($D133&lt;=BL$5,INDEX($E$99:$E$112,MATCH(BL$5,$H$5:$CA$5,0)-MATCH($D133,$D$115:$D$186,0)+1,0),0),$E$112)</f>
        <v>0</v>
      </c>
      <c r="BM133" s="134" cm="1">
        <f t="array" ref="BM133">$E133*IFERROR(IF($D133&lt;=BM$5,INDEX($E$99:$E$112,MATCH(BM$5,$H$5:$CA$5,0)-MATCH($D133,$D$115:$D$186,0)+1,0),0),$E$112)</f>
        <v>0</v>
      </c>
      <c r="BN133" s="134" cm="1">
        <f t="array" ref="BN133">$E133*IFERROR(IF($D133&lt;=BN$5,INDEX($E$99:$E$112,MATCH(BN$5,$H$5:$CA$5,0)-MATCH($D133,$D$115:$D$186,0)+1,0),0),$E$112)</f>
        <v>0</v>
      </c>
      <c r="BO133" s="134" cm="1">
        <f t="array" ref="BO133">$E133*IFERROR(IF($D133&lt;=BO$5,INDEX($E$99:$E$112,MATCH(BO$5,$H$5:$CA$5,0)-MATCH($D133,$D$115:$D$186,0)+1,0),0),$E$112)</f>
        <v>0</v>
      </c>
      <c r="BP133" s="134" cm="1">
        <f t="array" ref="BP133">$E133*IFERROR(IF($D133&lt;=BP$5,INDEX($E$99:$E$112,MATCH(BP$5,$H$5:$CA$5,0)-MATCH($D133,$D$115:$D$186,0)+1,0),0),$E$112)</f>
        <v>0</v>
      </c>
      <c r="BQ133" s="134" cm="1">
        <f t="array" ref="BQ133">$E133*IFERROR(IF($D133&lt;=BQ$5,INDEX($E$99:$E$112,MATCH(BQ$5,$H$5:$CA$5,0)-MATCH($D133,$D$115:$D$186,0)+1,0),0),$E$112)</f>
        <v>0</v>
      </c>
      <c r="BR133" s="134" cm="1">
        <f t="array" ref="BR133">$E133*IFERROR(IF($D133&lt;=BR$5,INDEX($E$99:$E$112,MATCH(BR$5,$H$5:$CA$5,0)-MATCH($D133,$D$115:$D$186,0)+1,0),0),$E$112)</f>
        <v>0</v>
      </c>
      <c r="BS133" s="134" cm="1">
        <f t="array" ref="BS133">$E133*IFERROR(IF($D133&lt;=BS$5,INDEX($E$99:$E$112,MATCH(BS$5,$H$5:$CA$5,0)-MATCH($D133,$D$115:$D$186,0)+1,0),0),$E$112)</f>
        <v>0</v>
      </c>
      <c r="BT133" s="134" cm="1">
        <f t="array" ref="BT133">$E133*IFERROR(IF($D133&lt;=BT$5,INDEX($E$99:$E$112,MATCH(BT$5,$H$5:$CA$5,0)-MATCH($D133,$D$115:$D$186,0)+1,0),0),$E$112)</f>
        <v>0</v>
      </c>
      <c r="BU133" s="134" cm="1">
        <f t="array" ref="BU133">$E133*IFERROR(IF($D133&lt;=BU$5,INDEX($E$99:$E$112,MATCH(BU$5,$H$5:$CA$5,0)-MATCH($D133,$D$115:$D$186,0)+1,0),0),$E$112)</f>
        <v>0</v>
      </c>
      <c r="BV133" s="134" cm="1">
        <f t="array" ref="BV133">$E133*IFERROR(IF($D133&lt;=BV$5,INDEX($E$99:$E$112,MATCH(BV$5,$H$5:$CA$5,0)-MATCH($D133,$D$115:$D$186,0)+1,0),0),$E$112)</f>
        <v>0</v>
      </c>
      <c r="BW133" s="134" cm="1">
        <f t="array" ref="BW133">$E133*IFERROR(IF($D133&lt;=BW$5,INDEX($E$99:$E$112,MATCH(BW$5,$H$5:$CA$5,0)-MATCH($D133,$D$115:$D$186,0)+1,0),0),$E$112)</f>
        <v>0</v>
      </c>
      <c r="BX133" s="134" cm="1">
        <f t="array" ref="BX133">$E133*IFERROR(IF($D133&lt;=BX$5,INDEX($E$99:$E$112,MATCH(BX$5,$H$5:$CA$5,0)-MATCH($D133,$D$115:$D$186,0)+1,0),0),$E$112)</f>
        <v>0</v>
      </c>
      <c r="BY133" s="134" cm="1">
        <f t="array" ref="BY133">$E133*IFERROR(IF($D133&lt;=BY$5,INDEX($E$99:$E$112,MATCH(BY$5,$H$5:$CA$5,0)-MATCH($D133,$D$115:$D$186,0)+1,0),0),$E$112)</f>
        <v>0</v>
      </c>
      <c r="BZ133" s="134" cm="1">
        <f t="array" ref="BZ133">$E133*IFERROR(IF($D133&lt;=BZ$5,INDEX($E$99:$E$112,MATCH(BZ$5,$H$5:$CA$5,0)-MATCH($D133,$D$115:$D$186,0)+1,0),0),$E$112)</f>
        <v>0</v>
      </c>
      <c r="CA133" s="134" cm="1">
        <f t="array" ref="CA133">$E133*IFERROR(IF($D133&lt;=CA$5,INDEX($E$99:$E$112,MATCH(CA$5,$H$5:$CA$5,0)-MATCH($D133,$D$115:$D$186,0)+1,0),0),$E$112)</f>
        <v>0</v>
      </c>
    </row>
    <row r="134" spans="4:79" hidden="1" outlineLevel="3">
      <c r="D134" s="24">
        <f t="shared" si="109"/>
        <v>46630</v>
      </c>
      <c r="E134" s="131" cm="1">
        <f t="array" ref="E134">INDEX($H$41:$CA$41,0,MATCH($D134,$H$5:$CA$5,0))</f>
        <v>0</v>
      </c>
      <c r="H134" s="134" cm="1">
        <f t="array" ref="H134">$E134*IFERROR(IF($D134&lt;=H$5,INDEX($E$99:$E$112,MATCH(H$5,$H$5:$CA$5,0)-MATCH($D134,$D$115:$D$186,0)+1,0),0),$E$112)</f>
        <v>0</v>
      </c>
      <c r="I134" s="134" cm="1">
        <f t="array" ref="I134">$E134*IFERROR(IF($D134&lt;=I$5,INDEX($E$99:$E$112,MATCH(I$5,$H$5:$CA$5,0)-MATCH($D134,$D$115:$D$186,0)+1,0),0),$E$112)</f>
        <v>0</v>
      </c>
      <c r="J134" s="134" cm="1">
        <f t="array" ref="J134">$E134*IFERROR(IF($D134&lt;=J$5,INDEX($E$99:$E$112,MATCH(J$5,$H$5:$CA$5,0)-MATCH($D134,$D$115:$D$186,0)+1,0),0),$E$112)</f>
        <v>0</v>
      </c>
      <c r="K134" s="134" cm="1">
        <f t="array" ref="K134">$E134*IFERROR(IF($D134&lt;=K$5,INDEX($E$99:$E$112,MATCH(K$5,$H$5:$CA$5,0)-MATCH($D134,$D$115:$D$186,0)+1,0),0),$E$112)</f>
        <v>0</v>
      </c>
      <c r="L134" s="134" cm="1">
        <f t="array" ref="L134">$E134*IFERROR(IF($D134&lt;=L$5,INDEX($E$99:$E$112,MATCH(L$5,$H$5:$CA$5,0)-MATCH($D134,$D$115:$D$186,0)+1,0),0),$E$112)</f>
        <v>0</v>
      </c>
      <c r="M134" s="134" cm="1">
        <f t="array" ref="M134">$E134*IFERROR(IF($D134&lt;=M$5,INDEX($E$99:$E$112,MATCH(M$5,$H$5:$CA$5,0)-MATCH($D134,$D$115:$D$186,0)+1,0),0),$E$112)</f>
        <v>0</v>
      </c>
      <c r="N134" s="134" cm="1">
        <f t="array" ref="N134">$E134*IFERROR(IF($D134&lt;=N$5,INDEX($E$99:$E$112,MATCH(N$5,$H$5:$CA$5,0)-MATCH($D134,$D$115:$D$186,0)+1,0),0),$E$112)</f>
        <v>0</v>
      </c>
      <c r="O134" s="134" cm="1">
        <f t="array" ref="O134">$E134*IFERROR(IF($D134&lt;=O$5,INDEX($E$99:$E$112,MATCH(O$5,$H$5:$CA$5,0)-MATCH($D134,$D$115:$D$186,0)+1,0),0),$E$112)</f>
        <v>0</v>
      </c>
      <c r="P134" s="134" cm="1">
        <f t="array" ref="P134">$E134*IFERROR(IF($D134&lt;=P$5,INDEX($E$99:$E$112,MATCH(P$5,$H$5:$CA$5,0)-MATCH($D134,$D$115:$D$186,0)+1,0),0),$E$112)</f>
        <v>0</v>
      </c>
      <c r="Q134" s="134" cm="1">
        <f t="array" ref="Q134">$E134*IFERROR(IF($D134&lt;=Q$5,INDEX($E$99:$E$112,MATCH(Q$5,$H$5:$CA$5,0)-MATCH($D134,$D$115:$D$186,0)+1,0),0),$E$112)</f>
        <v>0</v>
      </c>
      <c r="R134" s="134" cm="1">
        <f t="array" ref="R134">$E134*IFERROR(IF($D134&lt;=R$5,INDEX($E$99:$E$112,MATCH(R$5,$H$5:$CA$5,0)-MATCH($D134,$D$115:$D$186,0)+1,0),0),$E$112)</f>
        <v>0</v>
      </c>
      <c r="S134" s="134" cm="1">
        <f t="array" ref="S134">$E134*IFERROR(IF($D134&lt;=S$5,INDEX($E$99:$E$112,MATCH(S$5,$H$5:$CA$5,0)-MATCH($D134,$D$115:$D$186,0)+1,0),0),$E$112)</f>
        <v>0</v>
      </c>
      <c r="T134" s="134" cm="1">
        <f t="array" ref="T134">$E134*IFERROR(IF($D134&lt;=T$5,INDEX($E$99:$E$112,MATCH(T$5,$H$5:$CA$5,0)-MATCH($D134,$D$115:$D$186,0)+1,0),0),$E$112)</f>
        <v>0</v>
      </c>
      <c r="U134" s="134" cm="1">
        <f t="array" ref="U134">$E134*IFERROR(IF($D134&lt;=U$5,INDEX($E$99:$E$112,MATCH(U$5,$H$5:$CA$5,0)-MATCH($D134,$D$115:$D$186,0)+1,0),0),$E$112)</f>
        <v>0</v>
      </c>
      <c r="V134" s="134" cm="1">
        <f t="array" ref="V134">$E134*IFERROR(IF($D134&lt;=V$5,INDEX($E$99:$E$112,MATCH(V$5,$H$5:$CA$5,0)-MATCH($D134,$D$115:$D$186,0)+1,0),0),$E$112)</f>
        <v>0</v>
      </c>
      <c r="W134" s="134" cm="1">
        <f t="array" ref="W134">$E134*IFERROR(IF($D134&lt;=W$5,INDEX($E$99:$E$112,MATCH(W$5,$H$5:$CA$5,0)-MATCH($D134,$D$115:$D$186,0)+1,0),0),$E$112)</f>
        <v>0</v>
      </c>
      <c r="X134" s="134" cm="1">
        <f t="array" ref="X134">$E134*IFERROR(IF($D134&lt;=X$5,INDEX($E$99:$E$112,MATCH(X$5,$H$5:$CA$5,0)-MATCH($D134,$D$115:$D$186,0)+1,0),0),$E$112)</f>
        <v>0</v>
      </c>
      <c r="Y134" s="134" cm="1">
        <f t="array" ref="Y134">$E134*IFERROR(IF($D134&lt;=Y$5,INDEX($E$99:$E$112,MATCH(Y$5,$H$5:$CA$5,0)-MATCH($D134,$D$115:$D$186,0)+1,0),0),$E$112)</f>
        <v>0</v>
      </c>
      <c r="Z134" s="134" cm="1">
        <f t="array" ref="Z134">$E134*IFERROR(IF($D134&lt;=Z$5,INDEX($E$99:$E$112,MATCH(Z$5,$H$5:$CA$5,0)-MATCH($D134,$D$115:$D$186,0)+1,0),0),$E$112)</f>
        <v>0</v>
      </c>
      <c r="AA134" s="134" cm="1">
        <f t="array" ref="AA134">$E134*IFERROR(IF($D134&lt;=AA$5,INDEX($E$99:$E$112,MATCH(AA$5,$H$5:$CA$5,0)-MATCH($D134,$D$115:$D$186,0)+1,0),0),$E$112)</f>
        <v>0</v>
      </c>
      <c r="AB134" s="134" cm="1">
        <f t="array" ref="AB134">$E134*IFERROR(IF($D134&lt;=AB$5,INDEX($E$99:$E$112,MATCH(AB$5,$H$5:$CA$5,0)-MATCH($D134,$D$115:$D$186,0)+1,0),0),$E$112)</f>
        <v>0</v>
      </c>
      <c r="AC134" s="134" cm="1">
        <f t="array" ref="AC134">$E134*IFERROR(IF($D134&lt;=AC$5,INDEX($E$99:$E$112,MATCH(AC$5,$H$5:$CA$5,0)-MATCH($D134,$D$115:$D$186,0)+1,0),0),$E$112)</f>
        <v>0</v>
      </c>
      <c r="AD134" s="134" cm="1">
        <f t="array" ref="AD134">$E134*IFERROR(IF($D134&lt;=AD$5,INDEX($E$99:$E$112,MATCH(AD$5,$H$5:$CA$5,0)-MATCH($D134,$D$115:$D$186,0)+1,0),0),$E$112)</f>
        <v>0</v>
      </c>
      <c r="AE134" s="134" cm="1">
        <f t="array" ref="AE134">$E134*IFERROR(IF($D134&lt;=AE$5,INDEX($E$99:$E$112,MATCH(AE$5,$H$5:$CA$5,0)-MATCH($D134,$D$115:$D$186,0)+1,0),0),$E$112)</f>
        <v>0</v>
      </c>
      <c r="AF134" s="134" cm="1">
        <f t="array" ref="AF134">$E134*IFERROR(IF($D134&lt;=AF$5,INDEX($E$99:$E$112,MATCH(AF$5,$H$5:$CA$5,0)-MATCH($D134,$D$115:$D$186,0)+1,0),0),$E$112)</f>
        <v>0</v>
      </c>
      <c r="AG134" s="134" cm="1">
        <f t="array" ref="AG134">$E134*IFERROR(IF($D134&lt;=AG$5,INDEX($E$99:$E$112,MATCH(AG$5,$H$5:$CA$5,0)-MATCH($D134,$D$115:$D$186,0)+1,0),0),$E$112)</f>
        <v>0</v>
      </c>
      <c r="AH134" s="134" cm="1">
        <f t="array" ref="AH134">$E134*IFERROR(IF($D134&lt;=AH$5,INDEX($E$99:$E$112,MATCH(AH$5,$H$5:$CA$5,0)-MATCH($D134,$D$115:$D$186,0)+1,0),0),$E$112)</f>
        <v>0</v>
      </c>
      <c r="AI134" s="134" cm="1">
        <f t="array" ref="AI134">$E134*IFERROR(IF($D134&lt;=AI$5,INDEX($E$99:$E$112,MATCH(AI$5,$H$5:$CA$5,0)-MATCH($D134,$D$115:$D$186,0)+1,0),0),$E$112)</f>
        <v>0</v>
      </c>
      <c r="AJ134" s="134" cm="1">
        <f t="array" ref="AJ134">$E134*IFERROR(IF($D134&lt;=AJ$5,INDEX($E$99:$E$112,MATCH(AJ$5,$H$5:$CA$5,0)-MATCH($D134,$D$115:$D$186,0)+1,0),0),$E$112)</f>
        <v>0</v>
      </c>
      <c r="AK134" s="134" cm="1">
        <f t="array" ref="AK134">$E134*IFERROR(IF($D134&lt;=AK$5,INDEX($E$99:$E$112,MATCH(AK$5,$H$5:$CA$5,0)-MATCH($D134,$D$115:$D$186,0)+1,0),0),$E$112)</f>
        <v>0</v>
      </c>
      <c r="AL134" s="134" cm="1">
        <f t="array" ref="AL134">$E134*IFERROR(IF($D134&lt;=AL$5,INDEX($E$99:$E$112,MATCH(AL$5,$H$5:$CA$5,0)-MATCH($D134,$D$115:$D$186,0)+1,0),0),$E$112)</f>
        <v>0</v>
      </c>
      <c r="AM134" s="134" cm="1">
        <f t="array" ref="AM134">$E134*IFERROR(IF($D134&lt;=AM$5,INDEX($E$99:$E$112,MATCH(AM$5,$H$5:$CA$5,0)-MATCH($D134,$D$115:$D$186,0)+1,0),0),$E$112)</f>
        <v>0</v>
      </c>
      <c r="AN134" s="134" cm="1">
        <f t="array" ref="AN134">$E134*IFERROR(IF($D134&lt;=AN$5,INDEX($E$99:$E$112,MATCH(AN$5,$H$5:$CA$5,0)-MATCH($D134,$D$115:$D$186,0)+1,0),0),$E$112)</f>
        <v>0</v>
      </c>
      <c r="AO134" s="134" cm="1">
        <f t="array" ref="AO134">$E134*IFERROR(IF($D134&lt;=AO$5,INDEX($E$99:$E$112,MATCH(AO$5,$H$5:$CA$5,0)-MATCH($D134,$D$115:$D$186,0)+1,0),0),$E$112)</f>
        <v>0</v>
      </c>
      <c r="AP134" s="134" cm="1">
        <f t="array" ref="AP134">$E134*IFERROR(IF($D134&lt;=AP$5,INDEX($E$99:$E$112,MATCH(AP$5,$H$5:$CA$5,0)-MATCH($D134,$D$115:$D$186,0)+1,0),0),$E$112)</f>
        <v>0</v>
      </c>
      <c r="AQ134" s="134" cm="1">
        <f t="array" ref="AQ134">$E134*IFERROR(IF($D134&lt;=AQ$5,INDEX($E$99:$E$112,MATCH(AQ$5,$H$5:$CA$5,0)-MATCH($D134,$D$115:$D$186,0)+1,0),0),$E$112)</f>
        <v>0</v>
      </c>
      <c r="AR134" s="134" cm="1">
        <f t="array" ref="AR134">$E134*IFERROR(IF($D134&lt;=AR$5,INDEX($E$99:$E$112,MATCH(AR$5,$H$5:$CA$5,0)-MATCH($D134,$D$115:$D$186,0)+1,0),0),$E$112)</f>
        <v>0</v>
      </c>
      <c r="AS134" s="134" cm="1">
        <f t="array" ref="AS134">$E134*IFERROR(IF($D134&lt;=AS$5,INDEX($E$99:$E$112,MATCH(AS$5,$H$5:$CA$5,0)-MATCH($D134,$D$115:$D$186,0)+1,0),0),$E$112)</f>
        <v>0</v>
      </c>
      <c r="AT134" s="134" cm="1">
        <f t="array" ref="AT134">$E134*IFERROR(IF($D134&lt;=AT$5,INDEX($E$99:$E$112,MATCH(AT$5,$H$5:$CA$5,0)-MATCH($D134,$D$115:$D$186,0)+1,0),0),$E$112)</f>
        <v>0</v>
      </c>
      <c r="AU134" s="134" cm="1">
        <f t="array" ref="AU134">$E134*IFERROR(IF($D134&lt;=AU$5,INDEX($E$99:$E$112,MATCH(AU$5,$H$5:$CA$5,0)-MATCH($D134,$D$115:$D$186,0)+1,0),0),$E$112)</f>
        <v>0</v>
      </c>
      <c r="AV134" s="134" cm="1">
        <f t="array" ref="AV134">$E134*IFERROR(IF($D134&lt;=AV$5,INDEX($E$99:$E$112,MATCH(AV$5,$H$5:$CA$5,0)-MATCH($D134,$D$115:$D$186,0)+1,0),0),$E$112)</f>
        <v>0</v>
      </c>
      <c r="AW134" s="134" cm="1">
        <f t="array" ref="AW134">$E134*IFERROR(IF($D134&lt;=AW$5,INDEX($E$99:$E$112,MATCH(AW$5,$H$5:$CA$5,0)-MATCH($D134,$D$115:$D$186,0)+1,0),0),$E$112)</f>
        <v>0</v>
      </c>
      <c r="AX134" s="134" cm="1">
        <f t="array" ref="AX134">$E134*IFERROR(IF($D134&lt;=AX$5,INDEX($E$99:$E$112,MATCH(AX$5,$H$5:$CA$5,0)-MATCH($D134,$D$115:$D$186,0)+1,0),0),$E$112)</f>
        <v>0</v>
      </c>
      <c r="AY134" s="134" cm="1">
        <f t="array" ref="AY134">$E134*IFERROR(IF($D134&lt;=AY$5,INDEX($E$99:$E$112,MATCH(AY$5,$H$5:$CA$5,0)-MATCH($D134,$D$115:$D$186,0)+1,0),0),$E$112)</f>
        <v>0</v>
      </c>
      <c r="AZ134" s="134" cm="1">
        <f t="array" ref="AZ134">$E134*IFERROR(IF($D134&lt;=AZ$5,INDEX($E$99:$E$112,MATCH(AZ$5,$H$5:$CA$5,0)-MATCH($D134,$D$115:$D$186,0)+1,0),0),$E$112)</f>
        <v>0</v>
      </c>
      <c r="BA134" s="134" cm="1">
        <f t="array" ref="BA134">$E134*IFERROR(IF($D134&lt;=BA$5,INDEX($E$99:$E$112,MATCH(BA$5,$H$5:$CA$5,0)-MATCH($D134,$D$115:$D$186,0)+1,0),0),$E$112)</f>
        <v>0</v>
      </c>
      <c r="BB134" s="134" cm="1">
        <f t="array" ref="BB134">$E134*IFERROR(IF($D134&lt;=BB$5,INDEX($E$99:$E$112,MATCH(BB$5,$H$5:$CA$5,0)-MATCH($D134,$D$115:$D$186,0)+1,0),0),$E$112)</f>
        <v>0</v>
      </c>
      <c r="BC134" s="134" cm="1">
        <f t="array" ref="BC134">$E134*IFERROR(IF($D134&lt;=BC$5,INDEX($E$99:$E$112,MATCH(BC$5,$H$5:$CA$5,0)-MATCH($D134,$D$115:$D$186,0)+1,0),0),$E$112)</f>
        <v>0</v>
      </c>
      <c r="BD134" s="134" cm="1">
        <f t="array" ref="BD134">$E134*IFERROR(IF($D134&lt;=BD$5,INDEX($E$99:$E$112,MATCH(BD$5,$H$5:$CA$5,0)-MATCH($D134,$D$115:$D$186,0)+1,0),0),$E$112)</f>
        <v>0</v>
      </c>
      <c r="BE134" s="134" cm="1">
        <f t="array" ref="BE134">$E134*IFERROR(IF($D134&lt;=BE$5,INDEX($E$99:$E$112,MATCH(BE$5,$H$5:$CA$5,0)-MATCH($D134,$D$115:$D$186,0)+1,0),0),$E$112)</f>
        <v>0</v>
      </c>
      <c r="BF134" s="134" cm="1">
        <f t="array" ref="BF134">$E134*IFERROR(IF($D134&lt;=BF$5,INDEX($E$99:$E$112,MATCH(BF$5,$H$5:$CA$5,0)-MATCH($D134,$D$115:$D$186,0)+1,0),0),$E$112)</f>
        <v>0</v>
      </c>
      <c r="BG134" s="134" cm="1">
        <f t="array" ref="BG134">$E134*IFERROR(IF($D134&lt;=BG$5,INDEX($E$99:$E$112,MATCH(BG$5,$H$5:$CA$5,0)-MATCH($D134,$D$115:$D$186,0)+1,0),0),$E$112)</f>
        <v>0</v>
      </c>
      <c r="BH134" s="134" cm="1">
        <f t="array" ref="BH134">$E134*IFERROR(IF($D134&lt;=BH$5,INDEX($E$99:$E$112,MATCH(BH$5,$H$5:$CA$5,0)-MATCH($D134,$D$115:$D$186,0)+1,0),0),$E$112)</f>
        <v>0</v>
      </c>
      <c r="BI134" s="134" cm="1">
        <f t="array" ref="BI134">$E134*IFERROR(IF($D134&lt;=BI$5,INDEX($E$99:$E$112,MATCH(BI$5,$H$5:$CA$5,0)-MATCH($D134,$D$115:$D$186,0)+1,0),0),$E$112)</f>
        <v>0</v>
      </c>
      <c r="BJ134" s="134" cm="1">
        <f t="array" ref="BJ134">$E134*IFERROR(IF($D134&lt;=BJ$5,INDEX($E$99:$E$112,MATCH(BJ$5,$H$5:$CA$5,0)-MATCH($D134,$D$115:$D$186,0)+1,0),0),$E$112)</f>
        <v>0</v>
      </c>
      <c r="BK134" s="134" cm="1">
        <f t="array" ref="BK134">$E134*IFERROR(IF($D134&lt;=BK$5,INDEX($E$99:$E$112,MATCH(BK$5,$H$5:$CA$5,0)-MATCH($D134,$D$115:$D$186,0)+1,0),0),$E$112)</f>
        <v>0</v>
      </c>
      <c r="BL134" s="134" cm="1">
        <f t="array" ref="BL134">$E134*IFERROR(IF($D134&lt;=BL$5,INDEX($E$99:$E$112,MATCH(BL$5,$H$5:$CA$5,0)-MATCH($D134,$D$115:$D$186,0)+1,0),0),$E$112)</f>
        <v>0</v>
      </c>
      <c r="BM134" s="134" cm="1">
        <f t="array" ref="BM134">$E134*IFERROR(IF($D134&lt;=BM$5,INDEX($E$99:$E$112,MATCH(BM$5,$H$5:$CA$5,0)-MATCH($D134,$D$115:$D$186,0)+1,0),0),$E$112)</f>
        <v>0</v>
      </c>
      <c r="BN134" s="134" cm="1">
        <f t="array" ref="BN134">$E134*IFERROR(IF($D134&lt;=BN$5,INDEX($E$99:$E$112,MATCH(BN$5,$H$5:$CA$5,0)-MATCH($D134,$D$115:$D$186,0)+1,0),0),$E$112)</f>
        <v>0</v>
      </c>
      <c r="BO134" s="134" cm="1">
        <f t="array" ref="BO134">$E134*IFERROR(IF($D134&lt;=BO$5,INDEX($E$99:$E$112,MATCH(BO$5,$H$5:$CA$5,0)-MATCH($D134,$D$115:$D$186,0)+1,0),0),$E$112)</f>
        <v>0</v>
      </c>
      <c r="BP134" s="134" cm="1">
        <f t="array" ref="BP134">$E134*IFERROR(IF($D134&lt;=BP$5,INDEX($E$99:$E$112,MATCH(BP$5,$H$5:$CA$5,0)-MATCH($D134,$D$115:$D$186,0)+1,0),0),$E$112)</f>
        <v>0</v>
      </c>
      <c r="BQ134" s="134" cm="1">
        <f t="array" ref="BQ134">$E134*IFERROR(IF($D134&lt;=BQ$5,INDEX($E$99:$E$112,MATCH(BQ$5,$H$5:$CA$5,0)-MATCH($D134,$D$115:$D$186,0)+1,0),0),$E$112)</f>
        <v>0</v>
      </c>
      <c r="BR134" s="134" cm="1">
        <f t="array" ref="BR134">$E134*IFERROR(IF($D134&lt;=BR$5,INDEX($E$99:$E$112,MATCH(BR$5,$H$5:$CA$5,0)-MATCH($D134,$D$115:$D$186,0)+1,0),0),$E$112)</f>
        <v>0</v>
      </c>
      <c r="BS134" s="134" cm="1">
        <f t="array" ref="BS134">$E134*IFERROR(IF($D134&lt;=BS$5,INDEX($E$99:$E$112,MATCH(BS$5,$H$5:$CA$5,0)-MATCH($D134,$D$115:$D$186,0)+1,0),0),$E$112)</f>
        <v>0</v>
      </c>
      <c r="BT134" s="134" cm="1">
        <f t="array" ref="BT134">$E134*IFERROR(IF($D134&lt;=BT$5,INDEX($E$99:$E$112,MATCH(BT$5,$H$5:$CA$5,0)-MATCH($D134,$D$115:$D$186,0)+1,0),0),$E$112)</f>
        <v>0</v>
      </c>
      <c r="BU134" s="134" cm="1">
        <f t="array" ref="BU134">$E134*IFERROR(IF($D134&lt;=BU$5,INDEX($E$99:$E$112,MATCH(BU$5,$H$5:$CA$5,0)-MATCH($D134,$D$115:$D$186,0)+1,0),0),$E$112)</f>
        <v>0</v>
      </c>
      <c r="BV134" s="134" cm="1">
        <f t="array" ref="BV134">$E134*IFERROR(IF($D134&lt;=BV$5,INDEX($E$99:$E$112,MATCH(BV$5,$H$5:$CA$5,0)-MATCH($D134,$D$115:$D$186,0)+1,0),0),$E$112)</f>
        <v>0</v>
      </c>
      <c r="BW134" s="134" cm="1">
        <f t="array" ref="BW134">$E134*IFERROR(IF($D134&lt;=BW$5,INDEX($E$99:$E$112,MATCH(BW$5,$H$5:$CA$5,0)-MATCH($D134,$D$115:$D$186,0)+1,0),0),$E$112)</f>
        <v>0</v>
      </c>
      <c r="BX134" s="134" cm="1">
        <f t="array" ref="BX134">$E134*IFERROR(IF($D134&lt;=BX$5,INDEX($E$99:$E$112,MATCH(BX$5,$H$5:$CA$5,0)-MATCH($D134,$D$115:$D$186,0)+1,0),0),$E$112)</f>
        <v>0</v>
      </c>
      <c r="BY134" s="134" cm="1">
        <f t="array" ref="BY134">$E134*IFERROR(IF($D134&lt;=BY$5,INDEX($E$99:$E$112,MATCH(BY$5,$H$5:$CA$5,0)-MATCH($D134,$D$115:$D$186,0)+1,0),0),$E$112)</f>
        <v>0</v>
      </c>
      <c r="BZ134" s="134" cm="1">
        <f t="array" ref="BZ134">$E134*IFERROR(IF($D134&lt;=BZ$5,INDEX($E$99:$E$112,MATCH(BZ$5,$H$5:$CA$5,0)-MATCH($D134,$D$115:$D$186,0)+1,0),0),$E$112)</f>
        <v>0</v>
      </c>
      <c r="CA134" s="134" cm="1">
        <f t="array" ref="CA134">$E134*IFERROR(IF($D134&lt;=CA$5,INDEX($E$99:$E$112,MATCH(CA$5,$H$5:$CA$5,0)-MATCH($D134,$D$115:$D$186,0)+1,0),0),$E$112)</f>
        <v>0</v>
      </c>
    </row>
    <row r="135" spans="4:79" hidden="1" outlineLevel="3">
      <c r="D135" s="24">
        <f t="shared" si="109"/>
        <v>46660</v>
      </c>
      <c r="E135" s="131" cm="1">
        <f t="array" ref="E135">INDEX($H$41:$CA$41,0,MATCH($D135,$H$5:$CA$5,0))</f>
        <v>0</v>
      </c>
      <c r="H135" s="134" cm="1">
        <f t="array" ref="H135">$E135*IFERROR(IF($D135&lt;=H$5,INDEX($E$99:$E$112,MATCH(H$5,$H$5:$CA$5,0)-MATCH($D135,$D$115:$D$186,0)+1,0),0),$E$112)</f>
        <v>0</v>
      </c>
      <c r="I135" s="134" cm="1">
        <f t="array" ref="I135">$E135*IFERROR(IF($D135&lt;=I$5,INDEX($E$99:$E$112,MATCH(I$5,$H$5:$CA$5,0)-MATCH($D135,$D$115:$D$186,0)+1,0),0),$E$112)</f>
        <v>0</v>
      </c>
      <c r="J135" s="134" cm="1">
        <f t="array" ref="J135">$E135*IFERROR(IF($D135&lt;=J$5,INDEX($E$99:$E$112,MATCH(J$5,$H$5:$CA$5,0)-MATCH($D135,$D$115:$D$186,0)+1,0),0),$E$112)</f>
        <v>0</v>
      </c>
      <c r="K135" s="134" cm="1">
        <f t="array" ref="K135">$E135*IFERROR(IF($D135&lt;=K$5,INDEX($E$99:$E$112,MATCH(K$5,$H$5:$CA$5,0)-MATCH($D135,$D$115:$D$186,0)+1,0),0),$E$112)</f>
        <v>0</v>
      </c>
      <c r="L135" s="134" cm="1">
        <f t="array" ref="L135">$E135*IFERROR(IF($D135&lt;=L$5,INDEX($E$99:$E$112,MATCH(L$5,$H$5:$CA$5,0)-MATCH($D135,$D$115:$D$186,0)+1,0),0),$E$112)</f>
        <v>0</v>
      </c>
      <c r="M135" s="134" cm="1">
        <f t="array" ref="M135">$E135*IFERROR(IF($D135&lt;=M$5,INDEX($E$99:$E$112,MATCH(M$5,$H$5:$CA$5,0)-MATCH($D135,$D$115:$D$186,0)+1,0),0),$E$112)</f>
        <v>0</v>
      </c>
      <c r="N135" s="134" cm="1">
        <f t="array" ref="N135">$E135*IFERROR(IF($D135&lt;=N$5,INDEX($E$99:$E$112,MATCH(N$5,$H$5:$CA$5,0)-MATCH($D135,$D$115:$D$186,0)+1,0),0),$E$112)</f>
        <v>0</v>
      </c>
      <c r="O135" s="134" cm="1">
        <f t="array" ref="O135">$E135*IFERROR(IF($D135&lt;=O$5,INDEX($E$99:$E$112,MATCH(O$5,$H$5:$CA$5,0)-MATCH($D135,$D$115:$D$186,0)+1,0),0),$E$112)</f>
        <v>0</v>
      </c>
      <c r="P135" s="134" cm="1">
        <f t="array" ref="P135">$E135*IFERROR(IF($D135&lt;=P$5,INDEX($E$99:$E$112,MATCH(P$5,$H$5:$CA$5,0)-MATCH($D135,$D$115:$D$186,0)+1,0),0),$E$112)</f>
        <v>0</v>
      </c>
      <c r="Q135" s="134" cm="1">
        <f t="array" ref="Q135">$E135*IFERROR(IF($D135&lt;=Q$5,INDEX($E$99:$E$112,MATCH(Q$5,$H$5:$CA$5,0)-MATCH($D135,$D$115:$D$186,0)+1,0),0),$E$112)</f>
        <v>0</v>
      </c>
      <c r="R135" s="134" cm="1">
        <f t="array" ref="R135">$E135*IFERROR(IF($D135&lt;=R$5,INDEX($E$99:$E$112,MATCH(R$5,$H$5:$CA$5,0)-MATCH($D135,$D$115:$D$186,0)+1,0),0),$E$112)</f>
        <v>0</v>
      </c>
      <c r="S135" s="134" cm="1">
        <f t="array" ref="S135">$E135*IFERROR(IF($D135&lt;=S$5,INDEX($E$99:$E$112,MATCH(S$5,$H$5:$CA$5,0)-MATCH($D135,$D$115:$D$186,0)+1,0),0),$E$112)</f>
        <v>0</v>
      </c>
      <c r="T135" s="134" cm="1">
        <f t="array" ref="T135">$E135*IFERROR(IF($D135&lt;=T$5,INDEX($E$99:$E$112,MATCH(T$5,$H$5:$CA$5,0)-MATCH($D135,$D$115:$D$186,0)+1,0),0),$E$112)</f>
        <v>0</v>
      </c>
      <c r="U135" s="134" cm="1">
        <f t="array" ref="U135">$E135*IFERROR(IF($D135&lt;=U$5,INDEX($E$99:$E$112,MATCH(U$5,$H$5:$CA$5,0)-MATCH($D135,$D$115:$D$186,0)+1,0),0),$E$112)</f>
        <v>0</v>
      </c>
      <c r="V135" s="134" cm="1">
        <f t="array" ref="V135">$E135*IFERROR(IF($D135&lt;=V$5,INDEX($E$99:$E$112,MATCH(V$5,$H$5:$CA$5,0)-MATCH($D135,$D$115:$D$186,0)+1,0),0),$E$112)</f>
        <v>0</v>
      </c>
      <c r="W135" s="134" cm="1">
        <f t="array" ref="W135">$E135*IFERROR(IF($D135&lt;=W$5,INDEX($E$99:$E$112,MATCH(W$5,$H$5:$CA$5,0)-MATCH($D135,$D$115:$D$186,0)+1,0),0),$E$112)</f>
        <v>0</v>
      </c>
      <c r="X135" s="134" cm="1">
        <f t="array" ref="X135">$E135*IFERROR(IF($D135&lt;=X$5,INDEX($E$99:$E$112,MATCH(X$5,$H$5:$CA$5,0)-MATCH($D135,$D$115:$D$186,0)+1,0),0),$E$112)</f>
        <v>0</v>
      </c>
      <c r="Y135" s="134" cm="1">
        <f t="array" ref="Y135">$E135*IFERROR(IF($D135&lt;=Y$5,INDEX($E$99:$E$112,MATCH(Y$5,$H$5:$CA$5,0)-MATCH($D135,$D$115:$D$186,0)+1,0),0),$E$112)</f>
        <v>0</v>
      </c>
      <c r="Z135" s="134" cm="1">
        <f t="array" ref="Z135">$E135*IFERROR(IF($D135&lt;=Z$5,INDEX($E$99:$E$112,MATCH(Z$5,$H$5:$CA$5,0)-MATCH($D135,$D$115:$D$186,0)+1,0),0),$E$112)</f>
        <v>0</v>
      </c>
      <c r="AA135" s="134" cm="1">
        <f t="array" ref="AA135">$E135*IFERROR(IF($D135&lt;=AA$5,INDEX($E$99:$E$112,MATCH(AA$5,$H$5:$CA$5,0)-MATCH($D135,$D$115:$D$186,0)+1,0),0),$E$112)</f>
        <v>0</v>
      </c>
      <c r="AB135" s="134" cm="1">
        <f t="array" ref="AB135">$E135*IFERROR(IF($D135&lt;=AB$5,INDEX($E$99:$E$112,MATCH(AB$5,$H$5:$CA$5,0)-MATCH($D135,$D$115:$D$186,0)+1,0),0),$E$112)</f>
        <v>0</v>
      </c>
      <c r="AC135" s="134" cm="1">
        <f t="array" ref="AC135">$E135*IFERROR(IF($D135&lt;=AC$5,INDEX($E$99:$E$112,MATCH(AC$5,$H$5:$CA$5,0)-MATCH($D135,$D$115:$D$186,0)+1,0),0),$E$112)</f>
        <v>0</v>
      </c>
      <c r="AD135" s="134" cm="1">
        <f t="array" ref="AD135">$E135*IFERROR(IF($D135&lt;=AD$5,INDEX($E$99:$E$112,MATCH(AD$5,$H$5:$CA$5,0)-MATCH($D135,$D$115:$D$186,0)+1,0),0),$E$112)</f>
        <v>0</v>
      </c>
      <c r="AE135" s="134" cm="1">
        <f t="array" ref="AE135">$E135*IFERROR(IF($D135&lt;=AE$5,INDEX($E$99:$E$112,MATCH(AE$5,$H$5:$CA$5,0)-MATCH($D135,$D$115:$D$186,0)+1,0),0),$E$112)</f>
        <v>0</v>
      </c>
      <c r="AF135" s="134" cm="1">
        <f t="array" ref="AF135">$E135*IFERROR(IF($D135&lt;=AF$5,INDEX($E$99:$E$112,MATCH(AF$5,$H$5:$CA$5,0)-MATCH($D135,$D$115:$D$186,0)+1,0),0),$E$112)</f>
        <v>0</v>
      </c>
      <c r="AG135" s="134" cm="1">
        <f t="array" ref="AG135">$E135*IFERROR(IF($D135&lt;=AG$5,INDEX($E$99:$E$112,MATCH(AG$5,$H$5:$CA$5,0)-MATCH($D135,$D$115:$D$186,0)+1,0),0),$E$112)</f>
        <v>0</v>
      </c>
      <c r="AH135" s="134" cm="1">
        <f t="array" ref="AH135">$E135*IFERROR(IF($D135&lt;=AH$5,INDEX($E$99:$E$112,MATCH(AH$5,$H$5:$CA$5,0)-MATCH($D135,$D$115:$D$186,0)+1,0),0),$E$112)</f>
        <v>0</v>
      </c>
      <c r="AI135" s="134" cm="1">
        <f t="array" ref="AI135">$E135*IFERROR(IF($D135&lt;=AI$5,INDEX($E$99:$E$112,MATCH(AI$5,$H$5:$CA$5,0)-MATCH($D135,$D$115:$D$186,0)+1,0),0),$E$112)</f>
        <v>0</v>
      </c>
      <c r="AJ135" s="134" cm="1">
        <f t="array" ref="AJ135">$E135*IFERROR(IF($D135&lt;=AJ$5,INDEX($E$99:$E$112,MATCH(AJ$5,$H$5:$CA$5,0)-MATCH($D135,$D$115:$D$186,0)+1,0),0),$E$112)</f>
        <v>0</v>
      </c>
      <c r="AK135" s="134" cm="1">
        <f t="array" ref="AK135">$E135*IFERROR(IF($D135&lt;=AK$5,INDEX($E$99:$E$112,MATCH(AK$5,$H$5:$CA$5,0)-MATCH($D135,$D$115:$D$186,0)+1,0),0),$E$112)</f>
        <v>0</v>
      </c>
      <c r="AL135" s="134" cm="1">
        <f t="array" ref="AL135">$E135*IFERROR(IF($D135&lt;=AL$5,INDEX($E$99:$E$112,MATCH(AL$5,$H$5:$CA$5,0)-MATCH($D135,$D$115:$D$186,0)+1,0),0),$E$112)</f>
        <v>0</v>
      </c>
      <c r="AM135" s="134" cm="1">
        <f t="array" ref="AM135">$E135*IFERROR(IF($D135&lt;=AM$5,INDEX($E$99:$E$112,MATCH(AM$5,$H$5:$CA$5,0)-MATCH($D135,$D$115:$D$186,0)+1,0),0),$E$112)</f>
        <v>0</v>
      </c>
      <c r="AN135" s="134" cm="1">
        <f t="array" ref="AN135">$E135*IFERROR(IF($D135&lt;=AN$5,INDEX($E$99:$E$112,MATCH(AN$5,$H$5:$CA$5,0)-MATCH($D135,$D$115:$D$186,0)+1,0),0),$E$112)</f>
        <v>0</v>
      </c>
      <c r="AO135" s="134" cm="1">
        <f t="array" ref="AO135">$E135*IFERROR(IF($D135&lt;=AO$5,INDEX($E$99:$E$112,MATCH(AO$5,$H$5:$CA$5,0)-MATCH($D135,$D$115:$D$186,0)+1,0),0),$E$112)</f>
        <v>0</v>
      </c>
      <c r="AP135" s="134" cm="1">
        <f t="array" ref="AP135">$E135*IFERROR(IF($D135&lt;=AP$5,INDEX($E$99:$E$112,MATCH(AP$5,$H$5:$CA$5,0)-MATCH($D135,$D$115:$D$186,0)+1,0),0),$E$112)</f>
        <v>0</v>
      </c>
      <c r="AQ135" s="134" cm="1">
        <f t="array" ref="AQ135">$E135*IFERROR(IF($D135&lt;=AQ$5,INDEX($E$99:$E$112,MATCH(AQ$5,$H$5:$CA$5,0)-MATCH($D135,$D$115:$D$186,0)+1,0),0),$E$112)</f>
        <v>0</v>
      </c>
      <c r="AR135" s="134" cm="1">
        <f t="array" ref="AR135">$E135*IFERROR(IF($D135&lt;=AR$5,INDEX($E$99:$E$112,MATCH(AR$5,$H$5:$CA$5,0)-MATCH($D135,$D$115:$D$186,0)+1,0),0),$E$112)</f>
        <v>0</v>
      </c>
      <c r="AS135" s="134" cm="1">
        <f t="array" ref="AS135">$E135*IFERROR(IF($D135&lt;=AS$5,INDEX($E$99:$E$112,MATCH(AS$5,$H$5:$CA$5,0)-MATCH($D135,$D$115:$D$186,0)+1,0),0),$E$112)</f>
        <v>0</v>
      </c>
      <c r="AT135" s="134" cm="1">
        <f t="array" ref="AT135">$E135*IFERROR(IF($D135&lt;=AT$5,INDEX($E$99:$E$112,MATCH(AT$5,$H$5:$CA$5,0)-MATCH($D135,$D$115:$D$186,0)+1,0),0),$E$112)</f>
        <v>0</v>
      </c>
      <c r="AU135" s="134" cm="1">
        <f t="array" ref="AU135">$E135*IFERROR(IF($D135&lt;=AU$5,INDEX($E$99:$E$112,MATCH(AU$5,$H$5:$CA$5,0)-MATCH($D135,$D$115:$D$186,0)+1,0),0),$E$112)</f>
        <v>0</v>
      </c>
      <c r="AV135" s="134" cm="1">
        <f t="array" ref="AV135">$E135*IFERROR(IF($D135&lt;=AV$5,INDEX($E$99:$E$112,MATCH(AV$5,$H$5:$CA$5,0)-MATCH($D135,$D$115:$D$186,0)+1,0),0),$E$112)</f>
        <v>0</v>
      </c>
      <c r="AW135" s="134" cm="1">
        <f t="array" ref="AW135">$E135*IFERROR(IF($D135&lt;=AW$5,INDEX($E$99:$E$112,MATCH(AW$5,$H$5:$CA$5,0)-MATCH($D135,$D$115:$D$186,0)+1,0),0),$E$112)</f>
        <v>0</v>
      </c>
      <c r="AX135" s="134" cm="1">
        <f t="array" ref="AX135">$E135*IFERROR(IF($D135&lt;=AX$5,INDEX($E$99:$E$112,MATCH(AX$5,$H$5:$CA$5,0)-MATCH($D135,$D$115:$D$186,0)+1,0),0),$E$112)</f>
        <v>0</v>
      </c>
      <c r="AY135" s="134" cm="1">
        <f t="array" ref="AY135">$E135*IFERROR(IF($D135&lt;=AY$5,INDEX($E$99:$E$112,MATCH(AY$5,$H$5:$CA$5,0)-MATCH($D135,$D$115:$D$186,0)+1,0),0),$E$112)</f>
        <v>0</v>
      </c>
      <c r="AZ135" s="134" cm="1">
        <f t="array" ref="AZ135">$E135*IFERROR(IF($D135&lt;=AZ$5,INDEX($E$99:$E$112,MATCH(AZ$5,$H$5:$CA$5,0)-MATCH($D135,$D$115:$D$186,0)+1,0),0),$E$112)</f>
        <v>0</v>
      </c>
      <c r="BA135" s="134" cm="1">
        <f t="array" ref="BA135">$E135*IFERROR(IF($D135&lt;=BA$5,INDEX($E$99:$E$112,MATCH(BA$5,$H$5:$CA$5,0)-MATCH($D135,$D$115:$D$186,0)+1,0),0),$E$112)</f>
        <v>0</v>
      </c>
      <c r="BB135" s="134" cm="1">
        <f t="array" ref="BB135">$E135*IFERROR(IF($D135&lt;=BB$5,INDEX($E$99:$E$112,MATCH(BB$5,$H$5:$CA$5,0)-MATCH($D135,$D$115:$D$186,0)+1,0),0),$E$112)</f>
        <v>0</v>
      </c>
      <c r="BC135" s="134" cm="1">
        <f t="array" ref="BC135">$E135*IFERROR(IF($D135&lt;=BC$5,INDEX($E$99:$E$112,MATCH(BC$5,$H$5:$CA$5,0)-MATCH($D135,$D$115:$D$186,0)+1,0),0),$E$112)</f>
        <v>0</v>
      </c>
      <c r="BD135" s="134" cm="1">
        <f t="array" ref="BD135">$E135*IFERROR(IF($D135&lt;=BD$5,INDEX($E$99:$E$112,MATCH(BD$5,$H$5:$CA$5,0)-MATCH($D135,$D$115:$D$186,0)+1,0),0),$E$112)</f>
        <v>0</v>
      </c>
      <c r="BE135" s="134" cm="1">
        <f t="array" ref="BE135">$E135*IFERROR(IF($D135&lt;=BE$5,INDEX($E$99:$E$112,MATCH(BE$5,$H$5:$CA$5,0)-MATCH($D135,$D$115:$D$186,0)+1,0),0),$E$112)</f>
        <v>0</v>
      </c>
      <c r="BF135" s="134" cm="1">
        <f t="array" ref="BF135">$E135*IFERROR(IF($D135&lt;=BF$5,INDEX($E$99:$E$112,MATCH(BF$5,$H$5:$CA$5,0)-MATCH($D135,$D$115:$D$186,0)+1,0),0),$E$112)</f>
        <v>0</v>
      </c>
      <c r="BG135" s="134" cm="1">
        <f t="array" ref="BG135">$E135*IFERROR(IF($D135&lt;=BG$5,INDEX($E$99:$E$112,MATCH(BG$5,$H$5:$CA$5,0)-MATCH($D135,$D$115:$D$186,0)+1,0),0),$E$112)</f>
        <v>0</v>
      </c>
      <c r="BH135" s="134" cm="1">
        <f t="array" ref="BH135">$E135*IFERROR(IF($D135&lt;=BH$5,INDEX($E$99:$E$112,MATCH(BH$5,$H$5:$CA$5,0)-MATCH($D135,$D$115:$D$186,0)+1,0),0),$E$112)</f>
        <v>0</v>
      </c>
      <c r="BI135" s="134" cm="1">
        <f t="array" ref="BI135">$E135*IFERROR(IF($D135&lt;=BI$5,INDEX($E$99:$E$112,MATCH(BI$5,$H$5:$CA$5,0)-MATCH($D135,$D$115:$D$186,0)+1,0),0),$E$112)</f>
        <v>0</v>
      </c>
      <c r="BJ135" s="134" cm="1">
        <f t="array" ref="BJ135">$E135*IFERROR(IF($D135&lt;=BJ$5,INDEX($E$99:$E$112,MATCH(BJ$5,$H$5:$CA$5,0)-MATCH($D135,$D$115:$D$186,0)+1,0),0),$E$112)</f>
        <v>0</v>
      </c>
      <c r="BK135" s="134" cm="1">
        <f t="array" ref="BK135">$E135*IFERROR(IF($D135&lt;=BK$5,INDEX($E$99:$E$112,MATCH(BK$5,$H$5:$CA$5,0)-MATCH($D135,$D$115:$D$186,0)+1,0),0),$E$112)</f>
        <v>0</v>
      </c>
      <c r="BL135" s="134" cm="1">
        <f t="array" ref="BL135">$E135*IFERROR(IF($D135&lt;=BL$5,INDEX($E$99:$E$112,MATCH(BL$5,$H$5:$CA$5,0)-MATCH($D135,$D$115:$D$186,0)+1,0),0),$E$112)</f>
        <v>0</v>
      </c>
      <c r="BM135" s="134" cm="1">
        <f t="array" ref="BM135">$E135*IFERROR(IF($D135&lt;=BM$5,INDEX($E$99:$E$112,MATCH(BM$5,$H$5:$CA$5,0)-MATCH($D135,$D$115:$D$186,0)+1,0),0),$E$112)</f>
        <v>0</v>
      </c>
      <c r="BN135" s="134" cm="1">
        <f t="array" ref="BN135">$E135*IFERROR(IF($D135&lt;=BN$5,INDEX($E$99:$E$112,MATCH(BN$5,$H$5:$CA$5,0)-MATCH($D135,$D$115:$D$186,0)+1,0),0),$E$112)</f>
        <v>0</v>
      </c>
      <c r="BO135" s="134" cm="1">
        <f t="array" ref="BO135">$E135*IFERROR(IF($D135&lt;=BO$5,INDEX($E$99:$E$112,MATCH(BO$5,$H$5:$CA$5,0)-MATCH($D135,$D$115:$D$186,0)+1,0),0),$E$112)</f>
        <v>0</v>
      </c>
      <c r="BP135" s="134" cm="1">
        <f t="array" ref="BP135">$E135*IFERROR(IF($D135&lt;=BP$5,INDEX($E$99:$E$112,MATCH(BP$5,$H$5:$CA$5,0)-MATCH($D135,$D$115:$D$186,0)+1,0),0),$E$112)</f>
        <v>0</v>
      </c>
      <c r="BQ135" s="134" cm="1">
        <f t="array" ref="BQ135">$E135*IFERROR(IF($D135&lt;=BQ$5,INDEX($E$99:$E$112,MATCH(BQ$5,$H$5:$CA$5,0)-MATCH($D135,$D$115:$D$186,0)+1,0),0),$E$112)</f>
        <v>0</v>
      </c>
      <c r="BR135" s="134" cm="1">
        <f t="array" ref="BR135">$E135*IFERROR(IF($D135&lt;=BR$5,INDEX($E$99:$E$112,MATCH(BR$5,$H$5:$CA$5,0)-MATCH($D135,$D$115:$D$186,0)+1,0),0),$E$112)</f>
        <v>0</v>
      </c>
      <c r="BS135" s="134" cm="1">
        <f t="array" ref="BS135">$E135*IFERROR(IF($D135&lt;=BS$5,INDEX($E$99:$E$112,MATCH(BS$5,$H$5:$CA$5,0)-MATCH($D135,$D$115:$D$186,0)+1,0),0),$E$112)</f>
        <v>0</v>
      </c>
      <c r="BT135" s="134" cm="1">
        <f t="array" ref="BT135">$E135*IFERROR(IF($D135&lt;=BT$5,INDEX($E$99:$E$112,MATCH(BT$5,$H$5:$CA$5,0)-MATCH($D135,$D$115:$D$186,0)+1,0),0),$E$112)</f>
        <v>0</v>
      </c>
      <c r="BU135" s="134" cm="1">
        <f t="array" ref="BU135">$E135*IFERROR(IF($D135&lt;=BU$5,INDEX($E$99:$E$112,MATCH(BU$5,$H$5:$CA$5,0)-MATCH($D135,$D$115:$D$186,0)+1,0),0),$E$112)</f>
        <v>0</v>
      </c>
      <c r="BV135" s="134" cm="1">
        <f t="array" ref="BV135">$E135*IFERROR(IF($D135&lt;=BV$5,INDEX($E$99:$E$112,MATCH(BV$5,$H$5:$CA$5,0)-MATCH($D135,$D$115:$D$186,0)+1,0),0),$E$112)</f>
        <v>0</v>
      </c>
      <c r="BW135" s="134" cm="1">
        <f t="array" ref="BW135">$E135*IFERROR(IF($D135&lt;=BW$5,INDEX($E$99:$E$112,MATCH(BW$5,$H$5:$CA$5,0)-MATCH($D135,$D$115:$D$186,0)+1,0),0),$E$112)</f>
        <v>0</v>
      </c>
      <c r="BX135" s="134" cm="1">
        <f t="array" ref="BX135">$E135*IFERROR(IF($D135&lt;=BX$5,INDEX($E$99:$E$112,MATCH(BX$5,$H$5:$CA$5,0)-MATCH($D135,$D$115:$D$186,0)+1,0),0),$E$112)</f>
        <v>0</v>
      </c>
      <c r="BY135" s="134" cm="1">
        <f t="array" ref="BY135">$E135*IFERROR(IF($D135&lt;=BY$5,INDEX($E$99:$E$112,MATCH(BY$5,$H$5:$CA$5,0)-MATCH($D135,$D$115:$D$186,0)+1,0),0),$E$112)</f>
        <v>0</v>
      </c>
      <c r="BZ135" s="134" cm="1">
        <f t="array" ref="BZ135">$E135*IFERROR(IF($D135&lt;=BZ$5,INDEX($E$99:$E$112,MATCH(BZ$5,$H$5:$CA$5,0)-MATCH($D135,$D$115:$D$186,0)+1,0),0),$E$112)</f>
        <v>0</v>
      </c>
      <c r="CA135" s="134" cm="1">
        <f t="array" ref="CA135">$E135*IFERROR(IF($D135&lt;=CA$5,INDEX($E$99:$E$112,MATCH(CA$5,$H$5:$CA$5,0)-MATCH($D135,$D$115:$D$186,0)+1,0),0),$E$112)</f>
        <v>0</v>
      </c>
    </row>
    <row r="136" spans="4:79" hidden="1" outlineLevel="3">
      <c r="D136" s="24">
        <f t="shared" si="109"/>
        <v>46691</v>
      </c>
      <c r="E136" s="131" cm="1">
        <f t="array" ref="E136">INDEX($H$41:$CA$41,0,MATCH($D136,$H$5:$CA$5,0))</f>
        <v>0</v>
      </c>
      <c r="H136" s="134" cm="1">
        <f t="array" ref="H136">$E136*IFERROR(IF($D136&lt;=H$5,INDEX($E$99:$E$112,MATCH(H$5,$H$5:$CA$5,0)-MATCH($D136,$D$115:$D$186,0)+1,0),0),$E$112)</f>
        <v>0</v>
      </c>
      <c r="I136" s="134" cm="1">
        <f t="array" ref="I136">$E136*IFERROR(IF($D136&lt;=I$5,INDEX($E$99:$E$112,MATCH(I$5,$H$5:$CA$5,0)-MATCH($D136,$D$115:$D$186,0)+1,0),0),$E$112)</f>
        <v>0</v>
      </c>
      <c r="J136" s="134" cm="1">
        <f t="array" ref="J136">$E136*IFERROR(IF($D136&lt;=J$5,INDEX($E$99:$E$112,MATCH(J$5,$H$5:$CA$5,0)-MATCH($D136,$D$115:$D$186,0)+1,0),0),$E$112)</f>
        <v>0</v>
      </c>
      <c r="K136" s="134" cm="1">
        <f t="array" ref="K136">$E136*IFERROR(IF($D136&lt;=K$5,INDEX($E$99:$E$112,MATCH(K$5,$H$5:$CA$5,0)-MATCH($D136,$D$115:$D$186,0)+1,0),0),$E$112)</f>
        <v>0</v>
      </c>
      <c r="L136" s="134" cm="1">
        <f t="array" ref="L136">$E136*IFERROR(IF($D136&lt;=L$5,INDEX($E$99:$E$112,MATCH(L$5,$H$5:$CA$5,0)-MATCH($D136,$D$115:$D$186,0)+1,0),0),$E$112)</f>
        <v>0</v>
      </c>
      <c r="M136" s="134" cm="1">
        <f t="array" ref="M136">$E136*IFERROR(IF($D136&lt;=M$5,INDEX($E$99:$E$112,MATCH(M$5,$H$5:$CA$5,0)-MATCH($D136,$D$115:$D$186,0)+1,0),0),$E$112)</f>
        <v>0</v>
      </c>
      <c r="N136" s="134" cm="1">
        <f t="array" ref="N136">$E136*IFERROR(IF($D136&lt;=N$5,INDEX($E$99:$E$112,MATCH(N$5,$H$5:$CA$5,0)-MATCH($D136,$D$115:$D$186,0)+1,0),0),$E$112)</f>
        <v>0</v>
      </c>
      <c r="O136" s="134" cm="1">
        <f t="array" ref="O136">$E136*IFERROR(IF($D136&lt;=O$5,INDEX($E$99:$E$112,MATCH(O$5,$H$5:$CA$5,0)-MATCH($D136,$D$115:$D$186,0)+1,0),0),$E$112)</f>
        <v>0</v>
      </c>
      <c r="P136" s="134" cm="1">
        <f t="array" ref="P136">$E136*IFERROR(IF($D136&lt;=P$5,INDEX($E$99:$E$112,MATCH(P$5,$H$5:$CA$5,0)-MATCH($D136,$D$115:$D$186,0)+1,0),0),$E$112)</f>
        <v>0</v>
      </c>
      <c r="Q136" s="134" cm="1">
        <f t="array" ref="Q136">$E136*IFERROR(IF($D136&lt;=Q$5,INDEX($E$99:$E$112,MATCH(Q$5,$H$5:$CA$5,0)-MATCH($D136,$D$115:$D$186,0)+1,0),0),$E$112)</f>
        <v>0</v>
      </c>
      <c r="R136" s="134" cm="1">
        <f t="array" ref="R136">$E136*IFERROR(IF($D136&lt;=R$5,INDEX($E$99:$E$112,MATCH(R$5,$H$5:$CA$5,0)-MATCH($D136,$D$115:$D$186,0)+1,0),0),$E$112)</f>
        <v>0</v>
      </c>
      <c r="S136" s="134" cm="1">
        <f t="array" ref="S136">$E136*IFERROR(IF($D136&lt;=S$5,INDEX($E$99:$E$112,MATCH(S$5,$H$5:$CA$5,0)-MATCH($D136,$D$115:$D$186,0)+1,0),0),$E$112)</f>
        <v>0</v>
      </c>
      <c r="T136" s="134" cm="1">
        <f t="array" ref="T136">$E136*IFERROR(IF($D136&lt;=T$5,INDEX($E$99:$E$112,MATCH(T$5,$H$5:$CA$5,0)-MATCH($D136,$D$115:$D$186,0)+1,0),0),$E$112)</f>
        <v>0</v>
      </c>
      <c r="U136" s="134" cm="1">
        <f t="array" ref="U136">$E136*IFERROR(IF($D136&lt;=U$5,INDEX($E$99:$E$112,MATCH(U$5,$H$5:$CA$5,0)-MATCH($D136,$D$115:$D$186,0)+1,0),0),$E$112)</f>
        <v>0</v>
      </c>
      <c r="V136" s="134" cm="1">
        <f t="array" ref="V136">$E136*IFERROR(IF($D136&lt;=V$5,INDEX($E$99:$E$112,MATCH(V$5,$H$5:$CA$5,0)-MATCH($D136,$D$115:$D$186,0)+1,0),0),$E$112)</f>
        <v>0</v>
      </c>
      <c r="W136" s="134" cm="1">
        <f t="array" ref="W136">$E136*IFERROR(IF($D136&lt;=W$5,INDEX($E$99:$E$112,MATCH(W$5,$H$5:$CA$5,0)-MATCH($D136,$D$115:$D$186,0)+1,0),0),$E$112)</f>
        <v>0</v>
      </c>
      <c r="X136" s="134" cm="1">
        <f t="array" ref="X136">$E136*IFERROR(IF($D136&lt;=X$5,INDEX($E$99:$E$112,MATCH(X$5,$H$5:$CA$5,0)-MATCH($D136,$D$115:$D$186,0)+1,0),0),$E$112)</f>
        <v>0</v>
      </c>
      <c r="Y136" s="134" cm="1">
        <f t="array" ref="Y136">$E136*IFERROR(IF($D136&lt;=Y$5,INDEX($E$99:$E$112,MATCH(Y$5,$H$5:$CA$5,0)-MATCH($D136,$D$115:$D$186,0)+1,0),0),$E$112)</f>
        <v>0</v>
      </c>
      <c r="Z136" s="134" cm="1">
        <f t="array" ref="Z136">$E136*IFERROR(IF($D136&lt;=Z$5,INDEX($E$99:$E$112,MATCH(Z$5,$H$5:$CA$5,0)-MATCH($D136,$D$115:$D$186,0)+1,0),0),$E$112)</f>
        <v>0</v>
      </c>
      <c r="AA136" s="134" cm="1">
        <f t="array" ref="AA136">$E136*IFERROR(IF($D136&lt;=AA$5,INDEX($E$99:$E$112,MATCH(AA$5,$H$5:$CA$5,0)-MATCH($D136,$D$115:$D$186,0)+1,0),0),$E$112)</f>
        <v>0</v>
      </c>
      <c r="AB136" s="134" cm="1">
        <f t="array" ref="AB136">$E136*IFERROR(IF($D136&lt;=AB$5,INDEX($E$99:$E$112,MATCH(AB$5,$H$5:$CA$5,0)-MATCH($D136,$D$115:$D$186,0)+1,0),0),$E$112)</f>
        <v>0</v>
      </c>
      <c r="AC136" s="134" cm="1">
        <f t="array" ref="AC136">$E136*IFERROR(IF($D136&lt;=AC$5,INDEX($E$99:$E$112,MATCH(AC$5,$H$5:$CA$5,0)-MATCH($D136,$D$115:$D$186,0)+1,0),0),$E$112)</f>
        <v>0</v>
      </c>
      <c r="AD136" s="134" cm="1">
        <f t="array" ref="AD136">$E136*IFERROR(IF($D136&lt;=AD$5,INDEX($E$99:$E$112,MATCH(AD$5,$H$5:$CA$5,0)-MATCH($D136,$D$115:$D$186,0)+1,0),0),$E$112)</f>
        <v>0</v>
      </c>
      <c r="AE136" s="134" cm="1">
        <f t="array" ref="AE136">$E136*IFERROR(IF($D136&lt;=AE$5,INDEX($E$99:$E$112,MATCH(AE$5,$H$5:$CA$5,0)-MATCH($D136,$D$115:$D$186,0)+1,0),0),$E$112)</f>
        <v>0</v>
      </c>
      <c r="AF136" s="134" cm="1">
        <f t="array" ref="AF136">$E136*IFERROR(IF($D136&lt;=AF$5,INDEX($E$99:$E$112,MATCH(AF$5,$H$5:$CA$5,0)-MATCH($D136,$D$115:$D$186,0)+1,0),0),$E$112)</f>
        <v>0</v>
      </c>
      <c r="AG136" s="134" cm="1">
        <f t="array" ref="AG136">$E136*IFERROR(IF($D136&lt;=AG$5,INDEX($E$99:$E$112,MATCH(AG$5,$H$5:$CA$5,0)-MATCH($D136,$D$115:$D$186,0)+1,0),0),$E$112)</f>
        <v>0</v>
      </c>
      <c r="AH136" s="134" cm="1">
        <f t="array" ref="AH136">$E136*IFERROR(IF($D136&lt;=AH$5,INDEX($E$99:$E$112,MATCH(AH$5,$H$5:$CA$5,0)-MATCH($D136,$D$115:$D$186,0)+1,0),0),$E$112)</f>
        <v>0</v>
      </c>
      <c r="AI136" s="134" cm="1">
        <f t="array" ref="AI136">$E136*IFERROR(IF($D136&lt;=AI$5,INDEX($E$99:$E$112,MATCH(AI$5,$H$5:$CA$5,0)-MATCH($D136,$D$115:$D$186,0)+1,0),0),$E$112)</f>
        <v>0</v>
      </c>
      <c r="AJ136" s="134" cm="1">
        <f t="array" ref="AJ136">$E136*IFERROR(IF($D136&lt;=AJ$5,INDEX($E$99:$E$112,MATCH(AJ$5,$H$5:$CA$5,0)-MATCH($D136,$D$115:$D$186,0)+1,0),0),$E$112)</f>
        <v>0</v>
      </c>
      <c r="AK136" s="134" cm="1">
        <f t="array" ref="AK136">$E136*IFERROR(IF($D136&lt;=AK$5,INDEX($E$99:$E$112,MATCH(AK$5,$H$5:$CA$5,0)-MATCH($D136,$D$115:$D$186,0)+1,0),0),$E$112)</f>
        <v>0</v>
      </c>
      <c r="AL136" s="134" cm="1">
        <f t="array" ref="AL136">$E136*IFERROR(IF($D136&lt;=AL$5,INDEX($E$99:$E$112,MATCH(AL$5,$H$5:$CA$5,0)-MATCH($D136,$D$115:$D$186,0)+1,0),0),$E$112)</f>
        <v>0</v>
      </c>
      <c r="AM136" s="134" cm="1">
        <f t="array" ref="AM136">$E136*IFERROR(IF($D136&lt;=AM$5,INDEX($E$99:$E$112,MATCH(AM$5,$H$5:$CA$5,0)-MATCH($D136,$D$115:$D$186,0)+1,0),0),$E$112)</f>
        <v>0</v>
      </c>
      <c r="AN136" s="134" cm="1">
        <f t="array" ref="AN136">$E136*IFERROR(IF($D136&lt;=AN$5,INDEX($E$99:$E$112,MATCH(AN$5,$H$5:$CA$5,0)-MATCH($D136,$D$115:$D$186,0)+1,0),0),$E$112)</f>
        <v>0</v>
      </c>
      <c r="AO136" s="134" cm="1">
        <f t="array" ref="AO136">$E136*IFERROR(IF($D136&lt;=AO$5,INDEX($E$99:$E$112,MATCH(AO$5,$H$5:$CA$5,0)-MATCH($D136,$D$115:$D$186,0)+1,0),0),$E$112)</f>
        <v>0</v>
      </c>
      <c r="AP136" s="134" cm="1">
        <f t="array" ref="AP136">$E136*IFERROR(IF($D136&lt;=AP$5,INDEX($E$99:$E$112,MATCH(AP$5,$H$5:$CA$5,0)-MATCH($D136,$D$115:$D$186,0)+1,0),0),$E$112)</f>
        <v>0</v>
      </c>
      <c r="AQ136" s="134" cm="1">
        <f t="array" ref="AQ136">$E136*IFERROR(IF($D136&lt;=AQ$5,INDEX($E$99:$E$112,MATCH(AQ$5,$H$5:$CA$5,0)-MATCH($D136,$D$115:$D$186,0)+1,0),0),$E$112)</f>
        <v>0</v>
      </c>
      <c r="AR136" s="134" cm="1">
        <f t="array" ref="AR136">$E136*IFERROR(IF($D136&lt;=AR$5,INDEX($E$99:$E$112,MATCH(AR$5,$H$5:$CA$5,0)-MATCH($D136,$D$115:$D$186,0)+1,0),0),$E$112)</f>
        <v>0</v>
      </c>
      <c r="AS136" s="134" cm="1">
        <f t="array" ref="AS136">$E136*IFERROR(IF($D136&lt;=AS$5,INDEX($E$99:$E$112,MATCH(AS$5,$H$5:$CA$5,0)-MATCH($D136,$D$115:$D$186,0)+1,0),0),$E$112)</f>
        <v>0</v>
      </c>
      <c r="AT136" s="134" cm="1">
        <f t="array" ref="AT136">$E136*IFERROR(IF($D136&lt;=AT$5,INDEX($E$99:$E$112,MATCH(AT$5,$H$5:$CA$5,0)-MATCH($D136,$D$115:$D$186,0)+1,0),0),$E$112)</f>
        <v>0</v>
      </c>
      <c r="AU136" s="134" cm="1">
        <f t="array" ref="AU136">$E136*IFERROR(IF($D136&lt;=AU$5,INDEX($E$99:$E$112,MATCH(AU$5,$H$5:$CA$5,0)-MATCH($D136,$D$115:$D$186,0)+1,0),0),$E$112)</f>
        <v>0</v>
      </c>
      <c r="AV136" s="134" cm="1">
        <f t="array" ref="AV136">$E136*IFERROR(IF($D136&lt;=AV$5,INDEX($E$99:$E$112,MATCH(AV$5,$H$5:$CA$5,0)-MATCH($D136,$D$115:$D$186,0)+1,0),0),$E$112)</f>
        <v>0</v>
      </c>
      <c r="AW136" s="134" cm="1">
        <f t="array" ref="AW136">$E136*IFERROR(IF($D136&lt;=AW$5,INDEX($E$99:$E$112,MATCH(AW$5,$H$5:$CA$5,0)-MATCH($D136,$D$115:$D$186,0)+1,0),0),$E$112)</f>
        <v>0</v>
      </c>
      <c r="AX136" s="134" cm="1">
        <f t="array" ref="AX136">$E136*IFERROR(IF($D136&lt;=AX$5,INDEX($E$99:$E$112,MATCH(AX$5,$H$5:$CA$5,0)-MATCH($D136,$D$115:$D$186,0)+1,0),0),$E$112)</f>
        <v>0</v>
      </c>
      <c r="AY136" s="134" cm="1">
        <f t="array" ref="AY136">$E136*IFERROR(IF($D136&lt;=AY$5,INDEX($E$99:$E$112,MATCH(AY$5,$H$5:$CA$5,0)-MATCH($D136,$D$115:$D$186,0)+1,0),0),$E$112)</f>
        <v>0</v>
      </c>
      <c r="AZ136" s="134" cm="1">
        <f t="array" ref="AZ136">$E136*IFERROR(IF($D136&lt;=AZ$5,INDEX($E$99:$E$112,MATCH(AZ$5,$H$5:$CA$5,0)-MATCH($D136,$D$115:$D$186,0)+1,0),0),$E$112)</f>
        <v>0</v>
      </c>
      <c r="BA136" s="134" cm="1">
        <f t="array" ref="BA136">$E136*IFERROR(IF($D136&lt;=BA$5,INDEX($E$99:$E$112,MATCH(BA$5,$H$5:$CA$5,0)-MATCH($D136,$D$115:$D$186,0)+1,0),0),$E$112)</f>
        <v>0</v>
      </c>
      <c r="BB136" s="134" cm="1">
        <f t="array" ref="BB136">$E136*IFERROR(IF($D136&lt;=BB$5,INDEX($E$99:$E$112,MATCH(BB$5,$H$5:$CA$5,0)-MATCH($D136,$D$115:$D$186,0)+1,0),0),$E$112)</f>
        <v>0</v>
      </c>
      <c r="BC136" s="134" cm="1">
        <f t="array" ref="BC136">$E136*IFERROR(IF($D136&lt;=BC$5,INDEX($E$99:$E$112,MATCH(BC$5,$H$5:$CA$5,0)-MATCH($D136,$D$115:$D$186,0)+1,0),0),$E$112)</f>
        <v>0</v>
      </c>
      <c r="BD136" s="134" cm="1">
        <f t="array" ref="BD136">$E136*IFERROR(IF($D136&lt;=BD$5,INDEX($E$99:$E$112,MATCH(BD$5,$H$5:$CA$5,0)-MATCH($D136,$D$115:$D$186,0)+1,0),0),$E$112)</f>
        <v>0</v>
      </c>
      <c r="BE136" s="134" cm="1">
        <f t="array" ref="BE136">$E136*IFERROR(IF($D136&lt;=BE$5,INDEX($E$99:$E$112,MATCH(BE$5,$H$5:$CA$5,0)-MATCH($D136,$D$115:$D$186,0)+1,0),0),$E$112)</f>
        <v>0</v>
      </c>
      <c r="BF136" s="134" cm="1">
        <f t="array" ref="BF136">$E136*IFERROR(IF($D136&lt;=BF$5,INDEX($E$99:$E$112,MATCH(BF$5,$H$5:$CA$5,0)-MATCH($D136,$D$115:$D$186,0)+1,0),0),$E$112)</f>
        <v>0</v>
      </c>
      <c r="BG136" s="134" cm="1">
        <f t="array" ref="BG136">$E136*IFERROR(IF($D136&lt;=BG$5,INDEX($E$99:$E$112,MATCH(BG$5,$H$5:$CA$5,0)-MATCH($D136,$D$115:$D$186,0)+1,0),0),$E$112)</f>
        <v>0</v>
      </c>
      <c r="BH136" s="134" cm="1">
        <f t="array" ref="BH136">$E136*IFERROR(IF($D136&lt;=BH$5,INDEX($E$99:$E$112,MATCH(BH$5,$H$5:$CA$5,0)-MATCH($D136,$D$115:$D$186,0)+1,0),0),$E$112)</f>
        <v>0</v>
      </c>
      <c r="BI136" s="134" cm="1">
        <f t="array" ref="BI136">$E136*IFERROR(IF($D136&lt;=BI$5,INDEX($E$99:$E$112,MATCH(BI$5,$H$5:$CA$5,0)-MATCH($D136,$D$115:$D$186,0)+1,0),0),$E$112)</f>
        <v>0</v>
      </c>
      <c r="BJ136" s="134" cm="1">
        <f t="array" ref="BJ136">$E136*IFERROR(IF($D136&lt;=BJ$5,INDEX($E$99:$E$112,MATCH(BJ$5,$H$5:$CA$5,0)-MATCH($D136,$D$115:$D$186,0)+1,0),0),$E$112)</f>
        <v>0</v>
      </c>
      <c r="BK136" s="134" cm="1">
        <f t="array" ref="BK136">$E136*IFERROR(IF($D136&lt;=BK$5,INDEX($E$99:$E$112,MATCH(BK$5,$H$5:$CA$5,0)-MATCH($D136,$D$115:$D$186,0)+1,0),0),$E$112)</f>
        <v>0</v>
      </c>
      <c r="BL136" s="134" cm="1">
        <f t="array" ref="BL136">$E136*IFERROR(IF($D136&lt;=BL$5,INDEX($E$99:$E$112,MATCH(BL$5,$H$5:$CA$5,0)-MATCH($D136,$D$115:$D$186,0)+1,0),0),$E$112)</f>
        <v>0</v>
      </c>
      <c r="BM136" s="134" cm="1">
        <f t="array" ref="BM136">$E136*IFERROR(IF($D136&lt;=BM$5,INDEX($E$99:$E$112,MATCH(BM$5,$H$5:$CA$5,0)-MATCH($D136,$D$115:$D$186,0)+1,0),0),$E$112)</f>
        <v>0</v>
      </c>
      <c r="BN136" s="134" cm="1">
        <f t="array" ref="BN136">$E136*IFERROR(IF($D136&lt;=BN$5,INDEX($E$99:$E$112,MATCH(BN$5,$H$5:$CA$5,0)-MATCH($D136,$D$115:$D$186,0)+1,0),0),$E$112)</f>
        <v>0</v>
      </c>
      <c r="BO136" s="134" cm="1">
        <f t="array" ref="BO136">$E136*IFERROR(IF($D136&lt;=BO$5,INDEX($E$99:$E$112,MATCH(BO$5,$H$5:$CA$5,0)-MATCH($D136,$D$115:$D$186,0)+1,0),0),$E$112)</f>
        <v>0</v>
      </c>
      <c r="BP136" s="134" cm="1">
        <f t="array" ref="BP136">$E136*IFERROR(IF($D136&lt;=BP$5,INDEX($E$99:$E$112,MATCH(BP$5,$H$5:$CA$5,0)-MATCH($D136,$D$115:$D$186,0)+1,0),0),$E$112)</f>
        <v>0</v>
      </c>
      <c r="BQ136" s="134" cm="1">
        <f t="array" ref="BQ136">$E136*IFERROR(IF($D136&lt;=BQ$5,INDEX($E$99:$E$112,MATCH(BQ$5,$H$5:$CA$5,0)-MATCH($D136,$D$115:$D$186,0)+1,0),0),$E$112)</f>
        <v>0</v>
      </c>
      <c r="BR136" s="134" cm="1">
        <f t="array" ref="BR136">$E136*IFERROR(IF($D136&lt;=BR$5,INDEX($E$99:$E$112,MATCH(BR$5,$H$5:$CA$5,0)-MATCH($D136,$D$115:$D$186,0)+1,0),0),$E$112)</f>
        <v>0</v>
      </c>
      <c r="BS136" s="134" cm="1">
        <f t="array" ref="BS136">$E136*IFERROR(IF($D136&lt;=BS$5,INDEX($E$99:$E$112,MATCH(BS$5,$H$5:$CA$5,0)-MATCH($D136,$D$115:$D$186,0)+1,0),0),$E$112)</f>
        <v>0</v>
      </c>
      <c r="BT136" s="134" cm="1">
        <f t="array" ref="BT136">$E136*IFERROR(IF($D136&lt;=BT$5,INDEX($E$99:$E$112,MATCH(BT$5,$H$5:$CA$5,0)-MATCH($D136,$D$115:$D$186,0)+1,0),0),$E$112)</f>
        <v>0</v>
      </c>
      <c r="BU136" s="134" cm="1">
        <f t="array" ref="BU136">$E136*IFERROR(IF($D136&lt;=BU$5,INDEX($E$99:$E$112,MATCH(BU$5,$H$5:$CA$5,0)-MATCH($D136,$D$115:$D$186,0)+1,0),0),$E$112)</f>
        <v>0</v>
      </c>
      <c r="BV136" s="134" cm="1">
        <f t="array" ref="BV136">$E136*IFERROR(IF($D136&lt;=BV$5,INDEX($E$99:$E$112,MATCH(BV$5,$H$5:$CA$5,0)-MATCH($D136,$D$115:$D$186,0)+1,0),0),$E$112)</f>
        <v>0</v>
      </c>
      <c r="BW136" s="134" cm="1">
        <f t="array" ref="BW136">$E136*IFERROR(IF($D136&lt;=BW$5,INDEX($E$99:$E$112,MATCH(BW$5,$H$5:$CA$5,0)-MATCH($D136,$D$115:$D$186,0)+1,0),0),$E$112)</f>
        <v>0</v>
      </c>
      <c r="BX136" s="134" cm="1">
        <f t="array" ref="BX136">$E136*IFERROR(IF($D136&lt;=BX$5,INDEX($E$99:$E$112,MATCH(BX$5,$H$5:$CA$5,0)-MATCH($D136,$D$115:$D$186,0)+1,0),0),$E$112)</f>
        <v>0</v>
      </c>
      <c r="BY136" s="134" cm="1">
        <f t="array" ref="BY136">$E136*IFERROR(IF($D136&lt;=BY$5,INDEX($E$99:$E$112,MATCH(BY$5,$H$5:$CA$5,0)-MATCH($D136,$D$115:$D$186,0)+1,0),0),$E$112)</f>
        <v>0</v>
      </c>
      <c r="BZ136" s="134" cm="1">
        <f t="array" ref="BZ136">$E136*IFERROR(IF($D136&lt;=BZ$5,INDEX($E$99:$E$112,MATCH(BZ$5,$H$5:$CA$5,0)-MATCH($D136,$D$115:$D$186,0)+1,0),0),$E$112)</f>
        <v>0</v>
      </c>
      <c r="CA136" s="134" cm="1">
        <f t="array" ref="CA136">$E136*IFERROR(IF($D136&lt;=CA$5,INDEX($E$99:$E$112,MATCH(CA$5,$H$5:$CA$5,0)-MATCH($D136,$D$115:$D$186,0)+1,0),0),$E$112)</f>
        <v>0</v>
      </c>
    </row>
    <row r="137" spans="4:79" hidden="1" outlineLevel="3">
      <c r="D137" s="24">
        <f t="shared" si="109"/>
        <v>46721</v>
      </c>
      <c r="E137" s="131" cm="1">
        <f t="array" ref="E137">INDEX($H$41:$CA$41,0,MATCH($D137,$H$5:$CA$5,0))</f>
        <v>0</v>
      </c>
      <c r="H137" s="134" cm="1">
        <f t="array" ref="H137">$E137*IFERROR(IF($D137&lt;=H$5,INDEX($E$99:$E$112,MATCH(H$5,$H$5:$CA$5,0)-MATCH($D137,$D$115:$D$186,0)+1,0),0),$E$112)</f>
        <v>0</v>
      </c>
      <c r="I137" s="134" cm="1">
        <f t="array" ref="I137">$E137*IFERROR(IF($D137&lt;=I$5,INDEX($E$99:$E$112,MATCH(I$5,$H$5:$CA$5,0)-MATCH($D137,$D$115:$D$186,0)+1,0),0),$E$112)</f>
        <v>0</v>
      </c>
      <c r="J137" s="134" cm="1">
        <f t="array" ref="J137">$E137*IFERROR(IF($D137&lt;=J$5,INDEX($E$99:$E$112,MATCH(J$5,$H$5:$CA$5,0)-MATCH($D137,$D$115:$D$186,0)+1,0),0),$E$112)</f>
        <v>0</v>
      </c>
      <c r="K137" s="134" cm="1">
        <f t="array" ref="K137">$E137*IFERROR(IF($D137&lt;=K$5,INDEX($E$99:$E$112,MATCH(K$5,$H$5:$CA$5,0)-MATCH($D137,$D$115:$D$186,0)+1,0),0),$E$112)</f>
        <v>0</v>
      </c>
      <c r="L137" s="134" cm="1">
        <f t="array" ref="L137">$E137*IFERROR(IF($D137&lt;=L$5,INDEX($E$99:$E$112,MATCH(L$5,$H$5:$CA$5,0)-MATCH($D137,$D$115:$D$186,0)+1,0),0),$E$112)</f>
        <v>0</v>
      </c>
      <c r="M137" s="134" cm="1">
        <f t="array" ref="M137">$E137*IFERROR(IF($D137&lt;=M$5,INDEX($E$99:$E$112,MATCH(M$5,$H$5:$CA$5,0)-MATCH($D137,$D$115:$D$186,0)+1,0),0),$E$112)</f>
        <v>0</v>
      </c>
      <c r="N137" s="134" cm="1">
        <f t="array" ref="N137">$E137*IFERROR(IF($D137&lt;=N$5,INDEX($E$99:$E$112,MATCH(N$5,$H$5:$CA$5,0)-MATCH($D137,$D$115:$D$186,0)+1,0),0),$E$112)</f>
        <v>0</v>
      </c>
      <c r="O137" s="134" cm="1">
        <f t="array" ref="O137">$E137*IFERROR(IF($D137&lt;=O$5,INDEX($E$99:$E$112,MATCH(O$5,$H$5:$CA$5,0)-MATCH($D137,$D$115:$D$186,0)+1,0),0),$E$112)</f>
        <v>0</v>
      </c>
      <c r="P137" s="134" cm="1">
        <f t="array" ref="P137">$E137*IFERROR(IF($D137&lt;=P$5,INDEX($E$99:$E$112,MATCH(P$5,$H$5:$CA$5,0)-MATCH($D137,$D$115:$D$186,0)+1,0),0),$E$112)</f>
        <v>0</v>
      </c>
      <c r="Q137" s="134" cm="1">
        <f t="array" ref="Q137">$E137*IFERROR(IF($D137&lt;=Q$5,INDEX($E$99:$E$112,MATCH(Q$5,$H$5:$CA$5,0)-MATCH($D137,$D$115:$D$186,0)+1,0),0),$E$112)</f>
        <v>0</v>
      </c>
      <c r="R137" s="134" cm="1">
        <f t="array" ref="R137">$E137*IFERROR(IF($D137&lt;=R$5,INDEX($E$99:$E$112,MATCH(R$5,$H$5:$CA$5,0)-MATCH($D137,$D$115:$D$186,0)+1,0),0),$E$112)</f>
        <v>0</v>
      </c>
      <c r="S137" s="134" cm="1">
        <f t="array" ref="S137">$E137*IFERROR(IF($D137&lt;=S$5,INDEX($E$99:$E$112,MATCH(S$5,$H$5:$CA$5,0)-MATCH($D137,$D$115:$D$186,0)+1,0),0),$E$112)</f>
        <v>0</v>
      </c>
      <c r="T137" s="134" cm="1">
        <f t="array" ref="T137">$E137*IFERROR(IF($D137&lt;=T$5,INDEX($E$99:$E$112,MATCH(T$5,$H$5:$CA$5,0)-MATCH($D137,$D$115:$D$186,0)+1,0),0),$E$112)</f>
        <v>0</v>
      </c>
      <c r="U137" s="134" cm="1">
        <f t="array" ref="U137">$E137*IFERROR(IF($D137&lt;=U$5,INDEX($E$99:$E$112,MATCH(U$5,$H$5:$CA$5,0)-MATCH($D137,$D$115:$D$186,0)+1,0),0),$E$112)</f>
        <v>0</v>
      </c>
      <c r="V137" s="134" cm="1">
        <f t="array" ref="V137">$E137*IFERROR(IF($D137&lt;=V$5,INDEX($E$99:$E$112,MATCH(V$5,$H$5:$CA$5,0)-MATCH($D137,$D$115:$D$186,0)+1,0),0),$E$112)</f>
        <v>0</v>
      </c>
      <c r="W137" s="134" cm="1">
        <f t="array" ref="W137">$E137*IFERROR(IF($D137&lt;=W$5,INDEX($E$99:$E$112,MATCH(W$5,$H$5:$CA$5,0)-MATCH($D137,$D$115:$D$186,0)+1,0),0),$E$112)</f>
        <v>0</v>
      </c>
      <c r="X137" s="134" cm="1">
        <f t="array" ref="X137">$E137*IFERROR(IF($D137&lt;=X$5,INDEX($E$99:$E$112,MATCH(X$5,$H$5:$CA$5,0)-MATCH($D137,$D$115:$D$186,0)+1,0),0),$E$112)</f>
        <v>0</v>
      </c>
      <c r="Y137" s="134" cm="1">
        <f t="array" ref="Y137">$E137*IFERROR(IF($D137&lt;=Y$5,INDEX($E$99:$E$112,MATCH(Y$5,$H$5:$CA$5,0)-MATCH($D137,$D$115:$D$186,0)+1,0),0),$E$112)</f>
        <v>0</v>
      </c>
      <c r="Z137" s="134" cm="1">
        <f t="array" ref="Z137">$E137*IFERROR(IF($D137&lt;=Z$5,INDEX($E$99:$E$112,MATCH(Z$5,$H$5:$CA$5,0)-MATCH($D137,$D$115:$D$186,0)+1,0),0),$E$112)</f>
        <v>0</v>
      </c>
      <c r="AA137" s="134" cm="1">
        <f t="array" ref="AA137">$E137*IFERROR(IF($D137&lt;=AA$5,INDEX($E$99:$E$112,MATCH(AA$5,$H$5:$CA$5,0)-MATCH($D137,$D$115:$D$186,0)+1,0),0),$E$112)</f>
        <v>0</v>
      </c>
      <c r="AB137" s="134" cm="1">
        <f t="array" ref="AB137">$E137*IFERROR(IF($D137&lt;=AB$5,INDEX($E$99:$E$112,MATCH(AB$5,$H$5:$CA$5,0)-MATCH($D137,$D$115:$D$186,0)+1,0),0),$E$112)</f>
        <v>0</v>
      </c>
      <c r="AC137" s="134" cm="1">
        <f t="array" ref="AC137">$E137*IFERROR(IF($D137&lt;=AC$5,INDEX($E$99:$E$112,MATCH(AC$5,$H$5:$CA$5,0)-MATCH($D137,$D$115:$D$186,0)+1,0),0),$E$112)</f>
        <v>0</v>
      </c>
      <c r="AD137" s="134" cm="1">
        <f t="array" ref="AD137">$E137*IFERROR(IF($D137&lt;=AD$5,INDEX($E$99:$E$112,MATCH(AD$5,$H$5:$CA$5,0)-MATCH($D137,$D$115:$D$186,0)+1,0),0),$E$112)</f>
        <v>0</v>
      </c>
      <c r="AE137" s="134" cm="1">
        <f t="array" ref="AE137">$E137*IFERROR(IF($D137&lt;=AE$5,INDEX($E$99:$E$112,MATCH(AE$5,$H$5:$CA$5,0)-MATCH($D137,$D$115:$D$186,0)+1,0),0),$E$112)</f>
        <v>0</v>
      </c>
      <c r="AF137" s="134" cm="1">
        <f t="array" ref="AF137">$E137*IFERROR(IF($D137&lt;=AF$5,INDEX($E$99:$E$112,MATCH(AF$5,$H$5:$CA$5,0)-MATCH($D137,$D$115:$D$186,0)+1,0),0),$E$112)</f>
        <v>0</v>
      </c>
      <c r="AG137" s="134" cm="1">
        <f t="array" ref="AG137">$E137*IFERROR(IF($D137&lt;=AG$5,INDEX($E$99:$E$112,MATCH(AG$5,$H$5:$CA$5,0)-MATCH($D137,$D$115:$D$186,0)+1,0),0),$E$112)</f>
        <v>0</v>
      </c>
      <c r="AH137" s="134" cm="1">
        <f t="array" ref="AH137">$E137*IFERROR(IF($D137&lt;=AH$5,INDEX($E$99:$E$112,MATCH(AH$5,$H$5:$CA$5,0)-MATCH($D137,$D$115:$D$186,0)+1,0),0),$E$112)</f>
        <v>0</v>
      </c>
      <c r="AI137" s="134" cm="1">
        <f t="array" ref="AI137">$E137*IFERROR(IF($D137&lt;=AI$5,INDEX($E$99:$E$112,MATCH(AI$5,$H$5:$CA$5,0)-MATCH($D137,$D$115:$D$186,0)+1,0),0),$E$112)</f>
        <v>0</v>
      </c>
      <c r="AJ137" s="134" cm="1">
        <f t="array" ref="AJ137">$E137*IFERROR(IF($D137&lt;=AJ$5,INDEX($E$99:$E$112,MATCH(AJ$5,$H$5:$CA$5,0)-MATCH($D137,$D$115:$D$186,0)+1,0),0),$E$112)</f>
        <v>0</v>
      </c>
      <c r="AK137" s="134" cm="1">
        <f t="array" ref="AK137">$E137*IFERROR(IF($D137&lt;=AK$5,INDEX($E$99:$E$112,MATCH(AK$5,$H$5:$CA$5,0)-MATCH($D137,$D$115:$D$186,0)+1,0),0),$E$112)</f>
        <v>0</v>
      </c>
      <c r="AL137" s="134" cm="1">
        <f t="array" ref="AL137">$E137*IFERROR(IF($D137&lt;=AL$5,INDEX($E$99:$E$112,MATCH(AL$5,$H$5:$CA$5,0)-MATCH($D137,$D$115:$D$186,0)+1,0),0),$E$112)</f>
        <v>0</v>
      </c>
      <c r="AM137" s="134" cm="1">
        <f t="array" ref="AM137">$E137*IFERROR(IF($D137&lt;=AM$5,INDEX($E$99:$E$112,MATCH(AM$5,$H$5:$CA$5,0)-MATCH($D137,$D$115:$D$186,0)+1,0),0),$E$112)</f>
        <v>0</v>
      </c>
      <c r="AN137" s="134" cm="1">
        <f t="array" ref="AN137">$E137*IFERROR(IF($D137&lt;=AN$5,INDEX($E$99:$E$112,MATCH(AN$5,$H$5:$CA$5,0)-MATCH($D137,$D$115:$D$186,0)+1,0),0),$E$112)</f>
        <v>0</v>
      </c>
      <c r="AO137" s="134" cm="1">
        <f t="array" ref="AO137">$E137*IFERROR(IF($D137&lt;=AO$5,INDEX($E$99:$E$112,MATCH(AO$5,$H$5:$CA$5,0)-MATCH($D137,$D$115:$D$186,0)+1,0),0),$E$112)</f>
        <v>0</v>
      </c>
      <c r="AP137" s="134" cm="1">
        <f t="array" ref="AP137">$E137*IFERROR(IF($D137&lt;=AP$5,INDEX($E$99:$E$112,MATCH(AP$5,$H$5:$CA$5,0)-MATCH($D137,$D$115:$D$186,0)+1,0),0),$E$112)</f>
        <v>0</v>
      </c>
      <c r="AQ137" s="134" cm="1">
        <f t="array" ref="AQ137">$E137*IFERROR(IF($D137&lt;=AQ$5,INDEX($E$99:$E$112,MATCH(AQ$5,$H$5:$CA$5,0)-MATCH($D137,$D$115:$D$186,0)+1,0),0),$E$112)</f>
        <v>0</v>
      </c>
      <c r="AR137" s="134" cm="1">
        <f t="array" ref="AR137">$E137*IFERROR(IF($D137&lt;=AR$5,INDEX($E$99:$E$112,MATCH(AR$5,$H$5:$CA$5,0)-MATCH($D137,$D$115:$D$186,0)+1,0),0),$E$112)</f>
        <v>0</v>
      </c>
      <c r="AS137" s="134" cm="1">
        <f t="array" ref="AS137">$E137*IFERROR(IF($D137&lt;=AS$5,INDEX($E$99:$E$112,MATCH(AS$5,$H$5:$CA$5,0)-MATCH($D137,$D$115:$D$186,0)+1,0),0),$E$112)</f>
        <v>0</v>
      </c>
      <c r="AT137" s="134" cm="1">
        <f t="array" ref="AT137">$E137*IFERROR(IF($D137&lt;=AT$5,INDEX($E$99:$E$112,MATCH(AT$5,$H$5:$CA$5,0)-MATCH($D137,$D$115:$D$186,0)+1,0),0),$E$112)</f>
        <v>0</v>
      </c>
      <c r="AU137" s="134" cm="1">
        <f t="array" ref="AU137">$E137*IFERROR(IF($D137&lt;=AU$5,INDEX($E$99:$E$112,MATCH(AU$5,$H$5:$CA$5,0)-MATCH($D137,$D$115:$D$186,0)+1,0),0),$E$112)</f>
        <v>0</v>
      </c>
      <c r="AV137" s="134" cm="1">
        <f t="array" ref="AV137">$E137*IFERROR(IF($D137&lt;=AV$5,INDEX($E$99:$E$112,MATCH(AV$5,$H$5:$CA$5,0)-MATCH($D137,$D$115:$D$186,0)+1,0),0),$E$112)</f>
        <v>0</v>
      </c>
      <c r="AW137" s="134" cm="1">
        <f t="array" ref="AW137">$E137*IFERROR(IF($D137&lt;=AW$5,INDEX($E$99:$E$112,MATCH(AW$5,$H$5:$CA$5,0)-MATCH($D137,$D$115:$D$186,0)+1,0),0),$E$112)</f>
        <v>0</v>
      </c>
      <c r="AX137" s="134" cm="1">
        <f t="array" ref="AX137">$E137*IFERROR(IF($D137&lt;=AX$5,INDEX($E$99:$E$112,MATCH(AX$5,$H$5:$CA$5,0)-MATCH($D137,$D$115:$D$186,0)+1,0),0),$E$112)</f>
        <v>0</v>
      </c>
      <c r="AY137" s="134" cm="1">
        <f t="array" ref="AY137">$E137*IFERROR(IF($D137&lt;=AY$5,INDEX($E$99:$E$112,MATCH(AY$5,$H$5:$CA$5,0)-MATCH($D137,$D$115:$D$186,0)+1,0),0),$E$112)</f>
        <v>0</v>
      </c>
      <c r="AZ137" s="134" cm="1">
        <f t="array" ref="AZ137">$E137*IFERROR(IF($D137&lt;=AZ$5,INDEX($E$99:$E$112,MATCH(AZ$5,$H$5:$CA$5,0)-MATCH($D137,$D$115:$D$186,0)+1,0),0),$E$112)</f>
        <v>0</v>
      </c>
      <c r="BA137" s="134" cm="1">
        <f t="array" ref="BA137">$E137*IFERROR(IF($D137&lt;=BA$5,INDEX($E$99:$E$112,MATCH(BA$5,$H$5:$CA$5,0)-MATCH($D137,$D$115:$D$186,0)+1,0),0),$E$112)</f>
        <v>0</v>
      </c>
      <c r="BB137" s="134" cm="1">
        <f t="array" ref="BB137">$E137*IFERROR(IF($D137&lt;=BB$5,INDEX($E$99:$E$112,MATCH(BB$5,$H$5:$CA$5,0)-MATCH($D137,$D$115:$D$186,0)+1,0),0),$E$112)</f>
        <v>0</v>
      </c>
      <c r="BC137" s="134" cm="1">
        <f t="array" ref="BC137">$E137*IFERROR(IF($D137&lt;=BC$5,INDEX($E$99:$E$112,MATCH(BC$5,$H$5:$CA$5,0)-MATCH($D137,$D$115:$D$186,0)+1,0),0),$E$112)</f>
        <v>0</v>
      </c>
      <c r="BD137" s="134" cm="1">
        <f t="array" ref="BD137">$E137*IFERROR(IF($D137&lt;=BD$5,INDEX($E$99:$E$112,MATCH(BD$5,$H$5:$CA$5,0)-MATCH($D137,$D$115:$D$186,0)+1,0),0),$E$112)</f>
        <v>0</v>
      </c>
      <c r="BE137" s="134" cm="1">
        <f t="array" ref="BE137">$E137*IFERROR(IF($D137&lt;=BE$5,INDEX($E$99:$E$112,MATCH(BE$5,$H$5:$CA$5,0)-MATCH($D137,$D$115:$D$186,0)+1,0),0),$E$112)</f>
        <v>0</v>
      </c>
      <c r="BF137" s="134" cm="1">
        <f t="array" ref="BF137">$E137*IFERROR(IF($D137&lt;=BF$5,INDEX($E$99:$E$112,MATCH(BF$5,$H$5:$CA$5,0)-MATCH($D137,$D$115:$D$186,0)+1,0),0),$E$112)</f>
        <v>0</v>
      </c>
      <c r="BG137" s="134" cm="1">
        <f t="array" ref="BG137">$E137*IFERROR(IF($D137&lt;=BG$5,INDEX($E$99:$E$112,MATCH(BG$5,$H$5:$CA$5,0)-MATCH($D137,$D$115:$D$186,0)+1,0),0),$E$112)</f>
        <v>0</v>
      </c>
      <c r="BH137" s="134" cm="1">
        <f t="array" ref="BH137">$E137*IFERROR(IF($D137&lt;=BH$5,INDEX($E$99:$E$112,MATCH(BH$5,$H$5:$CA$5,0)-MATCH($D137,$D$115:$D$186,0)+1,0),0),$E$112)</f>
        <v>0</v>
      </c>
      <c r="BI137" s="134" cm="1">
        <f t="array" ref="BI137">$E137*IFERROR(IF($D137&lt;=BI$5,INDEX($E$99:$E$112,MATCH(BI$5,$H$5:$CA$5,0)-MATCH($D137,$D$115:$D$186,0)+1,0),0),$E$112)</f>
        <v>0</v>
      </c>
      <c r="BJ137" s="134" cm="1">
        <f t="array" ref="BJ137">$E137*IFERROR(IF($D137&lt;=BJ$5,INDEX($E$99:$E$112,MATCH(BJ$5,$H$5:$CA$5,0)-MATCH($D137,$D$115:$D$186,0)+1,0),0),$E$112)</f>
        <v>0</v>
      </c>
      <c r="BK137" s="134" cm="1">
        <f t="array" ref="BK137">$E137*IFERROR(IF($D137&lt;=BK$5,INDEX($E$99:$E$112,MATCH(BK$5,$H$5:$CA$5,0)-MATCH($D137,$D$115:$D$186,0)+1,0),0),$E$112)</f>
        <v>0</v>
      </c>
      <c r="BL137" s="134" cm="1">
        <f t="array" ref="BL137">$E137*IFERROR(IF($D137&lt;=BL$5,INDEX($E$99:$E$112,MATCH(BL$5,$H$5:$CA$5,0)-MATCH($D137,$D$115:$D$186,0)+1,0),0),$E$112)</f>
        <v>0</v>
      </c>
      <c r="BM137" s="134" cm="1">
        <f t="array" ref="BM137">$E137*IFERROR(IF($D137&lt;=BM$5,INDEX($E$99:$E$112,MATCH(BM$5,$H$5:$CA$5,0)-MATCH($D137,$D$115:$D$186,0)+1,0),0),$E$112)</f>
        <v>0</v>
      </c>
      <c r="BN137" s="134" cm="1">
        <f t="array" ref="BN137">$E137*IFERROR(IF($D137&lt;=BN$5,INDEX($E$99:$E$112,MATCH(BN$5,$H$5:$CA$5,0)-MATCH($D137,$D$115:$D$186,0)+1,0),0),$E$112)</f>
        <v>0</v>
      </c>
      <c r="BO137" s="134" cm="1">
        <f t="array" ref="BO137">$E137*IFERROR(IF($D137&lt;=BO$5,INDEX($E$99:$E$112,MATCH(BO$5,$H$5:$CA$5,0)-MATCH($D137,$D$115:$D$186,0)+1,0),0),$E$112)</f>
        <v>0</v>
      </c>
      <c r="BP137" s="134" cm="1">
        <f t="array" ref="BP137">$E137*IFERROR(IF($D137&lt;=BP$5,INDEX($E$99:$E$112,MATCH(BP$5,$H$5:$CA$5,0)-MATCH($D137,$D$115:$D$186,0)+1,0),0),$E$112)</f>
        <v>0</v>
      </c>
      <c r="BQ137" s="134" cm="1">
        <f t="array" ref="BQ137">$E137*IFERROR(IF($D137&lt;=BQ$5,INDEX($E$99:$E$112,MATCH(BQ$5,$H$5:$CA$5,0)-MATCH($D137,$D$115:$D$186,0)+1,0),0),$E$112)</f>
        <v>0</v>
      </c>
      <c r="BR137" s="134" cm="1">
        <f t="array" ref="BR137">$E137*IFERROR(IF($D137&lt;=BR$5,INDEX($E$99:$E$112,MATCH(BR$5,$H$5:$CA$5,0)-MATCH($D137,$D$115:$D$186,0)+1,0),0),$E$112)</f>
        <v>0</v>
      </c>
      <c r="BS137" s="134" cm="1">
        <f t="array" ref="BS137">$E137*IFERROR(IF($D137&lt;=BS$5,INDEX($E$99:$E$112,MATCH(BS$5,$H$5:$CA$5,0)-MATCH($D137,$D$115:$D$186,0)+1,0),0),$E$112)</f>
        <v>0</v>
      </c>
      <c r="BT137" s="134" cm="1">
        <f t="array" ref="BT137">$E137*IFERROR(IF($D137&lt;=BT$5,INDEX($E$99:$E$112,MATCH(BT$5,$H$5:$CA$5,0)-MATCH($D137,$D$115:$D$186,0)+1,0),0),$E$112)</f>
        <v>0</v>
      </c>
      <c r="BU137" s="134" cm="1">
        <f t="array" ref="BU137">$E137*IFERROR(IF($D137&lt;=BU$5,INDEX($E$99:$E$112,MATCH(BU$5,$H$5:$CA$5,0)-MATCH($D137,$D$115:$D$186,0)+1,0),0),$E$112)</f>
        <v>0</v>
      </c>
      <c r="BV137" s="134" cm="1">
        <f t="array" ref="BV137">$E137*IFERROR(IF($D137&lt;=BV$5,INDEX($E$99:$E$112,MATCH(BV$5,$H$5:$CA$5,0)-MATCH($D137,$D$115:$D$186,0)+1,0),0),$E$112)</f>
        <v>0</v>
      </c>
      <c r="BW137" s="134" cm="1">
        <f t="array" ref="BW137">$E137*IFERROR(IF($D137&lt;=BW$5,INDEX($E$99:$E$112,MATCH(BW$5,$H$5:$CA$5,0)-MATCH($D137,$D$115:$D$186,0)+1,0),0),$E$112)</f>
        <v>0</v>
      </c>
      <c r="BX137" s="134" cm="1">
        <f t="array" ref="BX137">$E137*IFERROR(IF($D137&lt;=BX$5,INDEX($E$99:$E$112,MATCH(BX$5,$H$5:$CA$5,0)-MATCH($D137,$D$115:$D$186,0)+1,0),0),$E$112)</f>
        <v>0</v>
      </c>
      <c r="BY137" s="134" cm="1">
        <f t="array" ref="BY137">$E137*IFERROR(IF($D137&lt;=BY$5,INDEX($E$99:$E$112,MATCH(BY$5,$H$5:$CA$5,0)-MATCH($D137,$D$115:$D$186,0)+1,0),0),$E$112)</f>
        <v>0</v>
      </c>
      <c r="BZ137" s="134" cm="1">
        <f t="array" ref="BZ137">$E137*IFERROR(IF($D137&lt;=BZ$5,INDEX($E$99:$E$112,MATCH(BZ$5,$H$5:$CA$5,0)-MATCH($D137,$D$115:$D$186,0)+1,0),0),$E$112)</f>
        <v>0</v>
      </c>
      <c r="CA137" s="134" cm="1">
        <f t="array" ref="CA137">$E137*IFERROR(IF($D137&lt;=CA$5,INDEX($E$99:$E$112,MATCH(CA$5,$H$5:$CA$5,0)-MATCH($D137,$D$115:$D$186,0)+1,0),0),$E$112)</f>
        <v>0</v>
      </c>
    </row>
    <row r="138" spans="4:79" hidden="1" outlineLevel="3">
      <c r="D138" s="24">
        <f t="shared" si="109"/>
        <v>46752</v>
      </c>
      <c r="E138" s="131" cm="1">
        <f t="array" ref="E138">INDEX($H$41:$CA$41,0,MATCH($D138,$H$5:$CA$5,0))</f>
        <v>1</v>
      </c>
      <c r="H138" s="134" cm="1">
        <f t="array" ref="H138">$E138*IFERROR(IF($D138&lt;=H$5,INDEX($E$99:$E$112,MATCH(H$5,$H$5:$CA$5,0)-MATCH($D138,$D$115:$D$186,0)+1,0),0),$E$112)</f>
        <v>0</v>
      </c>
      <c r="I138" s="134" cm="1">
        <f t="array" ref="I138">$E138*IFERROR(IF($D138&lt;=I$5,INDEX($E$99:$E$112,MATCH(I$5,$H$5:$CA$5,0)-MATCH($D138,$D$115:$D$186,0)+1,0),0),$E$112)</f>
        <v>0</v>
      </c>
      <c r="J138" s="134" cm="1">
        <f t="array" ref="J138">$E138*IFERROR(IF($D138&lt;=J$5,INDEX($E$99:$E$112,MATCH(J$5,$H$5:$CA$5,0)-MATCH($D138,$D$115:$D$186,0)+1,0),0),$E$112)</f>
        <v>0</v>
      </c>
      <c r="K138" s="134" cm="1">
        <f t="array" ref="K138">$E138*IFERROR(IF($D138&lt;=K$5,INDEX($E$99:$E$112,MATCH(K$5,$H$5:$CA$5,0)-MATCH($D138,$D$115:$D$186,0)+1,0),0),$E$112)</f>
        <v>0</v>
      </c>
      <c r="L138" s="134" cm="1">
        <f t="array" ref="L138">$E138*IFERROR(IF($D138&lt;=L$5,INDEX($E$99:$E$112,MATCH(L$5,$H$5:$CA$5,0)-MATCH($D138,$D$115:$D$186,0)+1,0),0),$E$112)</f>
        <v>0</v>
      </c>
      <c r="M138" s="134" cm="1">
        <f t="array" ref="M138">$E138*IFERROR(IF($D138&lt;=M$5,INDEX($E$99:$E$112,MATCH(M$5,$H$5:$CA$5,0)-MATCH($D138,$D$115:$D$186,0)+1,0),0),$E$112)</f>
        <v>0</v>
      </c>
      <c r="N138" s="134" cm="1">
        <f t="array" ref="N138">$E138*IFERROR(IF($D138&lt;=N$5,INDEX($E$99:$E$112,MATCH(N$5,$H$5:$CA$5,0)-MATCH($D138,$D$115:$D$186,0)+1,0),0),$E$112)</f>
        <v>0</v>
      </c>
      <c r="O138" s="134" cm="1">
        <f t="array" ref="O138">$E138*IFERROR(IF($D138&lt;=O$5,INDEX($E$99:$E$112,MATCH(O$5,$H$5:$CA$5,0)-MATCH($D138,$D$115:$D$186,0)+1,0),0),$E$112)</f>
        <v>0</v>
      </c>
      <c r="P138" s="134" cm="1">
        <f t="array" ref="P138">$E138*IFERROR(IF($D138&lt;=P$5,INDEX($E$99:$E$112,MATCH(P$5,$H$5:$CA$5,0)-MATCH($D138,$D$115:$D$186,0)+1,0),0),$E$112)</f>
        <v>0</v>
      </c>
      <c r="Q138" s="134" cm="1">
        <f t="array" ref="Q138">$E138*IFERROR(IF($D138&lt;=Q$5,INDEX($E$99:$E$112,MATCH(Q$5,$H$5:$CA$5,0)-MATCH($D138,$D$115:$D$186,0)+1,0),0),$E$112)</f>
        <v>0</v>
      </c>
      <c r="R138" s="134" cm="1">
        <f t="array" ref="R138">$E138*IFERROR(IF($D138&lt;=R$5,INDEX($E$99:$E$112,MATCH(R$5,$H$5:$CA$5,0)-MATCH($D138,$D$115:$D$186,0)+1,0),0),$E$112)</f>
        <v>0</v>
      </c>
      <c r="S138" s="134" cm="1">
        <f t="array" ref="S138">$E138*IFERROR(IF($D138&lt;=S$5,INDEX($E$99:$E$112,MATCH(S$5,$H$5:$CA$5,0)-MATCH($D138,$D$115:$D$186,0)+1,0),0),$E$112)</f>
        <v>0</v>
      </c>
      <c r="T138" s="134" cm="1">
        <f t="array" ref="T138">$E138*IFERROR(IF($D138&lt;=T$5,INDEX($E$99:$E$112,MATCH(T$5,$H$5:$CA$5,0)-MATCH($D138,$D$115:$D$186,0)+1,0),0),$E$112)</f>
        <v>0</v>
      </c>
      <c r="U138" s="134" cm="1">
        <f t="array" ref="U138">$E138*IFERROR(IF($D138&lt;=U$5,INDEX($E$99:$E$112,MATCH(U$5,$H$5:$CA$5,0)-MATCH($D138,$D$115:$D$186,0)+1,0),0),$E$112)</f>
        <v>0</v>
      </c>
      <c r="V138" s="134" cm="1">
        <f t="array" ref="V138">$E138*IFERROR(IF($D138&lt;=V$5,INDEX($E$99:$E$112,MATCH(V$5,$H$5:$CA$5,0)-MATCH($D138,$D$115:$D$186,0)+1,0),0),$E$112)</f>
        <v>0</v>
      </c>
      <c r="W138" s="134" cm="1">
        <f t="array" ref="W138">$E138*IFERROR(IF($D138&lt;=W$5,INDEX($E$99:$E$112,MATCH(W$5,$H$5:$CA$5,0)-MATCH($D138,$D$115:$D$186,0)+1,0),0),$E$112)</f>
        <v>0</v>
      </c>
      <c r="X138" s="134" cm="1">
        <f t="array" ref="X138">$E138*IFERROR(IF($D138&lt;=X$5,INDEX($E$99:$E$112,MATCH(X$5,$H$5:$CA$5,0)-MATCH($D138,$D$115:$D$186,0)+1,0),0),$E$112)</f>
        <v>0</v>
      </c>
      <c r="Y138" s="134" cm="1">
        <f t="array" ref="Y138">$E138*IFERROR(IF($D138&lt;=Y$5,INDEX($E$99:$E$112,MATCH(Y$5,$H$5:$CA$5,0)-MATCH($D138,$D$115:$D$186,0)+1,0),0),$E$112)</f>
        <v>0</v>
      </c>
      <c r="Z138" s="134" cm="1">
        <f t="array" ref="Z138">$E138*IFERROR(IF($D138&lt;=Z$5,INDEX($E$99:$E$112,MATCH(Z$5,$H$5:$CA$5,0)-MATCH($D138,$D$115:$D$186,0)+1,0),0),$E$112)</f>
        <v>0</v>
      </c>
      <c r="AA138" s="134" cm="1">
        <f t="array" ref="AA138">$E138*IFERROR(IF($D138&lt;=AA$5,INDEX($E$99:$E$112,MATCH(AA$5,$H$5:$CA$5,0)-MATCH($D138,$D$115:$D$186,0)+1,0),0),$E$112)</f>
        <v>0</v>
      </c>
      <c r="AB138" s="134" cm="1">
        <f t="array" ref="AB138">$E138*IFERROR(IF($D138&lt;=AB$5,INDEX($E$99:$E$112,MATCH(AB$5,$H$5:$CA$5,0)-MATCH($D138,$D$115:$D$186,0)+1,0),0),$E$112)</f>
        <v>0</v>
      </c>
      <c r="AC138" s="134" cm="1">
        <f t="array" ref="AC138">$E138*IFERROR(IF($D138&lt;=AC$5,INDEX($E$99:$E$112,MATCH(AC$5,$H$5:$CA$5,0)-MATCH($D138,$D$115:$D$186,0)+1,0),0),$E$112)</f>
        <v>0</v>
      </c>
      <c r="AD138" s="134" cm="1">
        <f t="array" ref="AD138">$E138*IFERROR(IF($D138&lt;=AD$5,INDEX($E$99:$E$112,MATCH(AD$5,$H$5:$CA$5,0)-MATCH($D138,$D$115:$D$186,0)+1,0),0),$E$112)</f>
        <v>0</v>
      </c>
      <c r="AE138" s="134" cm="1">
        <f t="array" ref="AE138">$E138*IFERROR(IF($D138&lt;=AE$5,INDEX($E$99:$E$112,MATCH(AE$5,$H$5:$CA$5,0)-MATCH($D138,$D$115:$D$186,0)+1,0),0),$E$112)</f>
        <v>0.1</v>
      </c>
      <c r="AF138" s="134" cm="1">
        <f t="array" ref="AF138">$E138*IFERROR(IF($D138&lt;=AF$5,INDEX($E$99:$E$112,MATCH(AF$5,$H$5:$CA$5,0)-MATCH($D138,$D$115:$D$186,0)+1,0),0),$E$112)</f>
        <v>0.15</v>
      </c>
      <c r="AG138" s="134" cm="1">
        <f t="array" ref="AG138">$E138*IFERROR(IF($D138&lt;=AG$5,INDEX($E$99:$E$112,MATCH(AG$5,$H$5:$CA$5,0)-MATCH($D138,$D$115:$D$186,0)+1,0),0),$E$112)</f>
        <v>0.2</v>
      </c>
      <c r="AH138" s="134" cm="1">
        <f t="array" ref="AH138">$E138*IFERROR(IF($D138&lt;=AH$5,INDEX($E$99:$E$112,MATCH(AH$5,$H$5:$CA$5,0)-MATCH($D138,$D$115:$D$186,0)+1,0),0),$E$112)</f>
        <v>0.25</v>
      </c>
      <c r="AI138" s="134" cm="1">
        <f t="array" ref="AI138">$E138*IFERROR(IF($D138&lt;=AI$5,INDEX($E$99:$E$112,MATCH(AI$5,$H$5:$CA$5,0)-MATCH($D138,$D$115:$D$186,0)+1,0),0),$E$112)</f>
        <v>0.3</v>
      </c>
      <c r="AJ138" s="134" cm="1">
        <f t="array" ref="AJ138">$E138*IFERROR(IF($D138&lt;=AJ$5,INDEX($E$99:$E$112,MATCH(AJ$5,$H$5:$CA$5,0)-MATCH($D138,$D$115:$D$186,0)+1,0),0),$E$112)</f>
        <v>0.35</v>
      </c>
      <c r="AK138" s="134" cm="1">
        <f t="array" ref="AK138">$E138*IFERROR(IF($D138&lt;=AK$5,INDEX($E$99:$E$112,MATCH(AK$5,$H$5:$CA$5,0)-MATCH($D138,$D$115:$D$186,0)+1,0),0),$E$112)</f>
        <v>0.4</v>
      </c>
      <c r="AL138" s="134" cm="1">
        <f t="array" ref="AL138">$E138*IFERROR(IF($D138&lt;=AL$5,INDEX($E$99:$E$112,MATCH(AL$5,$H$5:$CA$5,0)-MATCH($D138,$D$115:$D$186,0)+1,0),0),$E$112)</f>
        <v>0.45</v>
      </c>
      <c r="AM138" s="134" cm="1">
        <f t="array" ref="AM138">$E138*IFERROR(IF($D138&lt;=AM$5,INDEX($E$99:$E$112,MATCH(AM$5,$H$5:$CA$5,0)-MATCH($D138,$D$115:$D$186,0)+1,0),0),$E$112)</f>
        <v>0.5</v>
      </c>
      <c r="AN138" s="134" cm="1">
        <f t="array" ref="AN138">$E138*IFERROR(IF($D138&lt;=AN$5,INDEX($E$99:$E$112,MATCH(AN$5,$H$5:$CA$5,0)-MATCH($D138,$D$115:$D$186,0)+1,0),0),$E$112)</f>
        <v>0.55000000000000004</v>
      </c>
      <c r="AO138" s="134" cm="1">
        <f t="array" ref="AO138">$E138*IFERROR(IF($D138&lt;=AO$5,INDEX($E$99:$E$112,MATCH(AO$5,$H$5:$CA$5,0)-MATCH($D138,$D$115:$D$186,0)+1,0),0),$E$112)</f>
        <v>0.6</v>
      </c>
      <c r="AP138" s="134" cm="1">
        <f t="array" ref="AP138">$E138*IFERROR(IF($D138&lt;=AP$5,INDEX($E$99:$E$112,MATCH(AP$5,$H$5:$CA$5,0)-MATCH($D138,$D$115:$D$186,0)+1,0),0),$E$112)</f>
        <v>0.65</v>
      </c>
      <c r="AQ138" s="134" cm="1">
        <f t="array" ref="AQ138">$E138*IFERROR(IF($D138&lt;=AQ$5,INDEX($E$99:$E$112,MATCH(AQ$5,$H$5:$CA$5,0)-MATCH($D138,$D$115:$D$186,0)+1,0),0),$E$112)</f>
        <v>0.65</v>
      </c>
      <c r="AR138" s="134" cm="1">
        <f t="array" ref="AR138">$E138*IFERROR(IF($D138&lt;=AR$5,INDEX($E$99:$E$112,MATCH(AR$5,$H$5:$CA$5,0)-MATCH($D138,$D$115:$D$186,0)+1,0),0),$E$112)</f>
        <v>0.65</v>
      </c>
      <c r="AS138" s="134" cm="1">
        <f t="array" ref="AS138">$E138*IFERROR(IF($D138&lt;=AS$5,INDEX($E$99:$E$112,MATCH(AS$5,$H$5:$CA$5,0)-MATCH($D138,$D$115:$D$186,0)+1,0),0),$E$112)</f>
        <v>0.65</v>
      </c>
      <c r="AT138" s="134" cm="1">
        <f t="array" ref="AT138">$E138*IFERROR(IF($D138&lt;=AT$5,INDEX($E$99:$E$112,MATCH(AT$5,$H$5:$CA$5,0)-MATCH($D138,$D$115:$D$186,0)+1,0),0),$E$112)</f>
        <v>0.65</v>
      </c>
      <c r="AU138" s="134" cm="1">
        <f t="array" ref="AU138">$E138*IFERROR(IF($D138&lt;=AU$5,INDEX($E$99:$E$112,MATCH(AU$5,$H$5:$CA$5,0)-MATCH($D138,$D$115:$D$186,0)+1,0),0),$E$112)</f>
        <v>0.65</v>
      </c>
      <c r="AV138" s="134" cm="1">
        <f t="array" ref="AV138">$E138*IFERROR(IF($D138&lt;=AV$5,INDEX($E$99:$E$112,MATCH(AV$5,$H$5:$CA$5,0)-MATCH($D138,$D$115:$D$186,0)+1,0),0),$E$112)</f>
        <v>0.65</v>
      </c>
      <c r="AW138" s="134" cm="1">
        <f t="array" ref="AW138">$E138*IFERROR(IF($D138&lt;=AW$5,INDEX($E$99:$E$112,MATCH(AW$5,$H$5:$CA$5,0)-MATCH($D138,$D$115:$D$186,0)+1,0),0),$E$112)</f>
        <v>0.65</v>
      </c>
      <c r="AX138" s="134" cm="1">
        <f t="array" ref="AX138">$E138*IFERROR(IF($D138&lt;=AX$5,INDEX($E$99:$E$112,MATCH(AX$5,$H$5:$CA$5,0)-MATCH($D138,$D$115:$D$186,0)+1,0),0),$E$112)</f>
        <v>0.65</v>
      </c>
      <c r="AY138" s="134" cm="1">
        <f t="array" ref="AY138">$E138*IFERROR(IF($D138&lt;=AY$5,INDEX($E$99:$E$112,MATCH(AY$5,$H$5:$CA$5,0)-MATCH($D138,$D$115:$D$186,0)+1,0),0),$E$112)</f>
        <v>0.65</v>
      </c>
      <c r="AZ138" s="134" cm="1">
        <f t="array" ref="AZ138">$E138*IFERROR(IF($D138&lt;=AZ$5,INDEX($E$99:$E$112,MATCH(AZ$5,$H$5:$CA$5,0)-MATCH($D138,$D$115:$D$186,0)+1,0),0),$E$112)</f>
        <v>0.65</v>
      </c>
      <c r="BA138" s="134" cm="1">
        <f t="array" ref="BA138">$E138*IFERROR(IF($D138&lt;=BA$5,INDEX($E$99:$E$112,MATCH(BA$5,$H$5:$CA$5,0)-MATCH($D138,$D$115:$D$186,0)+1,0),0),$E$112)</f>
        <v>0.65</v>
      </c>
      <c r="BB138" s="134" cm="1">
        <f t="array" ref="BB138">$E138*IFERROR(IF($D138&lt;=BB$5,INDEX($E$99:$E$112,MATCH(BB$5,$H$5:$CA$5,0)-MATCH($D138,$D$115:$D$186,0)+1,0),0),$E$112)</f>
        <v>0.65</v>
      </c>
      <c r="BC138" s="134" cm="1">
        <f t="array" ref="BC138">$E138*IFERROR(IF($D138&lt;=BC$5,INDEX($E$99:$E$112,MATCH(BC$5,$H$5:$CA$5,0)-MATCH($D138,$D$115:$D$186,0)+1,0),0),$E$112)</f>
        <v>0.65</v>
      </c>
      <c r="BD138" s="134" cm="1">
        <f t="array" ref="BD138">$E138*IFERROR(IF($D138&lt;=BD$5,INDEX($E$99:$E$112,MATCH(BD$5,$H$5:$CA$5,0)-MATCH($D138,$D$115:$D$186,0)+1,0),0),$E$112)</f>
        <v>0.65</v>
      </c>
      <c r="BE138" s="134" cm="1">
        <f t="array" ref="BE138">$E138*IFERROR(IF($D138&lt;=BE$5,INDEX($E$99:$E$112,MATCH(BE$5,$H$5:$CA$5,0)-MATCH($D138,$D$115:$D$186,0)+1,0),0),$E$112)</f>
        <v>0.65</v>
      </c>
      <c r="BF138" s="134" cm="1">
        <f t="array" ref="BF138">$E138*IFERROR(IF($D138&lt;=BF$5,INDEX($E$99:$E$112,MATCH(BF$5,$H$5:$CA$5,0)-MATCH($D138,$D$115:$D$186,0)+1,0),0),$E$112)</f>
        <v>0.65</v>
      </c>
      <c r="BG138" s="134" cm="1">
        <f t="array" ref="BG138">$E138*IFERROR(IF($D138&lt;=BG$5,INDEX($E$99:$E$112,MATCH(BG$5,$H$5:$CA$5,0)-MATCH($D138,$D$115:$D$186,0)+1,0),0),$E$112)</f>
        <v>0.65</v>
      </c>
      <c r="BH138" s="134" cm="1">
        <f t="array" ref="BH138">$E138*IFERROR(IF($D138&lt;=BH$5,INDEX($E$99:$E$112,MATCH(BH$5,$H$5:$CA$5,0)-MATCH($D138,$D$115:$D$186,0)+1,0),0),$E$112)</f>
        <v>0.65</v>
      </c>
      <c r="BI138" s="134" cm="1">
        <f t="array" ref="BI138">$E138*IFERROR(IF($D138&lt;=BI$5,INDEX($E$99:$E$112,MATCH(BI$5,$H$5:$CA$5,0)-MATCH($D138,$D$115:$D$186,0)+1,0),0),$E$112)</f>
        <v>0.65</v>
      </c>
      <c r="BJ138" s="134" cm="1">
        <f t="array" ref="BJ138">$E138*IFERROR(IF($D138&lt;=BJ$5,INDEX($E$99:$E$112,MATCH(BJ$5,$H$5:$CA$5,0)-MATCH($D138,$D$115:$D$186,0)+1,0),0),$E$112)</f>
        <v>0.65</v>
      </c>
      <c r="BK138" s="134" cm="1">
        <f t="array" ref="BK138">$E138*IFERROR(IF($D138&lt;=BK$5,INDEX($E$99:$E$112,MATCH(BK$5,$H$5:$CA$5,0)-MATCH($D138,$D$115:$D$186,0)+1,0),0),$E$112)</f>
        <v>0.65</v>
      </c>
      <c r="BL138" s="134" cm="1">
        <f t="array" ref="BL138">$E138*IFERROR(IF($D138&lt;=BL$5,INDEX($E$99:$E$112,MATCH(BL$5,$H$5:$CA$5,0)-MATCH($D138,$D$115:$D$186,0)+1,0),0),$E$112)</f>
        <v>0.65</v>
      </c>
      <c r="BM138" s="134" cm="1">
        <f t="array" ref="BM138">$E138*IFERROR(IF($D138&lt;=BM$5,INDEX($E$99:$E$112,MATCH(BM$5,$H$5:$CA$5,0)-MATCH($D138,$D$115:$D$186,0)+1,0),0),$E$112)</f>
        <v>0.65</v>
      </c>
      <c r="BN138" s="134" cm="1">
        <f t="array" ref="BN138">$E138*IFERROR(IF($D138&lt;=BN$5,INDEX($E$99:$E$112,MATCH(BN$5,$H$5:$CA$5,0)-MATCH($D138,$D$115:$D$186,0)+1,0),0),$E$112)</f>
        <v>0.65</v>
      </c>
      <c r="BO138" s="134" cm="1">
        <f t="array" ref="BO138">$E138*IFERROR(IF($D138&lt;=BO$5,INDEX($E$99:$E$112,MATCH(BO$5,$H$5:$CA$5,0)-MATCH($D138,$D$115:$D$186,0)+1,0),0),$E$112)</f>
        <v>0.65</v>
      </c>
      <c r="BP138" s="134" cm="1">
        <f t="array" ref="BP138">$E138*IFERROR(IF($D138&lt;=BP$5,INDEX($E$99:$E$112,MATCH(BP$5,$H$5:$CA$5,0)-MATCH($D138,$D$115:$D$186,0)+1,0),0),$E$112)</f>
        <v>0.65</v>
      </c>
      <c r="BQ138" s="134" cm="1">
        <f t="array" ref="BQ138">$E138*IFERROR(IF($D138&lt;=BQ$5,INDEX($E$99:$E$112,MATCH(BQ$5,$H$5:$CA$5,0)-MATCH($D138,$D$115:$D$186,0)+1,0),0),$E$112)</f>
        <v>0.65</v>
      </c>
      <c r="BR138" s="134" cm="1">
        <f t="array" ref="BR138">$E138*IFERROR(IF($D138&lt;=BR$5,INDEX($E$99:$E$112,MATCH(BR$5,$H$5:$CA$5,0)-MATCH($D138,$D$115:$D$186,0)+1,0),0),$E$112)</f>
        <v>0.65</v>
      </c>
      <c r="BS138" s="134" cm="1">
        <f t="array" ref="BS138">$E138*IFERROR(IF($D138&lt;=BS$5,INDEX($E$99:$E$112,MATCH(BS$5,$H$5:$CA$5,0)-MATCH($D138,$D$115:$D$186,0)+1,0),0),$E$112)</f>
        <v>0.65</v>
      </c>
      <c r="BT138" s="134" cm="1">
        <f t="array" ref="BT138">$E138*IFERROR(IF($D138&lt;=BT$5,INDEX($E$99:$E$112,MATCH(BT$5,$H$5:$CA$5,0)-MATCH($D138,$D$115:$D$186,0)+1,0),0),$E$112)</f>
        <v>0.65</v>
      </c>
      <c r="BU138" s="134" cm="1">
        <f t="array" ref="BU138">$E138*IFERROR(IF($D138&lt;=BU$5,INDEX($E$99:$E$112,MATCH(BU$5,$H$5:$CA$5,0)-MATCH($D138,$D$115:$D$186,0)+1,0),0),$E$112)</f>
        <v>0.65</v>
      </c>
      <c r="BV138" s="134" cm="1">
        <f t="array" ref="BV138">$E138*IFERROR(IF($D138&lt;=BV$5,INDEX($E$99:$E$112,MATCH(BV$5,$H$5:$CA$5,0)-MATCH($D138,$D$115:$D$186,0)+1,0),0),$E$112)</f>
        <v>0.65</v>
      </c>
      <c r="BW138" s="134" cm="1">
        <f t="array" ref="BW138">$E138*IFERROR(IF($D138&lt;=BW$5,INDEX($E$99:$E$112,MATCH(BW$5,$H$5:$CA$5,0)-MATCH($D138,$D$115:$D$186,0)+1,0),0),$E$112)</f>
        <v>0.65</v>
      </c>
      <c r="BX138" s="134" cm="1">
        <f t="array" ref="BX138">$E138*IFERROR(IF($D138&lt;=BX$5,INDEX($E$99:$E$112,MATCH(BX$5,$H$5:$CA$5,0)-MATCH($D138,$D$115:$D$186,0)+1,0),0),$E$112)</f>
        <v>0.65</v>
      </c>
      <c r="BY138" s="134" cm="1">
        <f t="array" ref="BY138">$E138*IFERROR(IF($D138&lt;=BY$5,INDEX($E$99:$E$112,MATCH(BY$5,$H$5:$CA$5,0)-MATCH($D138,$D$115:$D$186,0)+1,0),0),$E$112)</f>
        <v>0.65</v>
      </c>
      <c r="BZ138" s="134" cm="1">
        <f t="array" ref="BZ138">$E138*IFERROR(IF($D138&lt;=BZ$5,INDEX($E$99:$E$112,MATCH(BZ$5,$H$5:$CA$5,0)-MATCH($D138,$D$115:$D$186,0)+1,0),0),$E$112)</f>
        <v>0.65</v>
      </c>
      <c r="CA138" s="134" cm="1">
        <f t="array" ref="CA138">$E138*IFERROR(IF($D138&lt;=CA$5,INDEX($E$99:$E$112,MATCH(CA$5,$H$5:$CA$5,0)-MATCH($D138,$D$115:$D$186,0)+1,0),0),$E$112)</f>
        <v>0.65</v>
      </c>
    </row>
    <row r="139" spans="4:79" hidden="1" outlineLevel="3">
      <c r="D139" s="24">
        <f t="shared" si="109"/>
        <v>46783</v>
      </c>
      <c r="E139" s="131" cm="1">
        <f t="array" ref="E139">INDEX($H$41:$CA$41,0,MATCH($D139,$H$5:$CA$5,0))</f>
        <v>0</v>
      </c>
      <c r="H139" s="134" cm="1">
        <f t="array" ref="H139">$E139*IFERROR(IF($D139&lt;=H$5,INDEX($E$99:$E$112,MATCH(H$5,$H$5:$CA$5,0)-MATCH($D139,$D$115:$D$186,0)+1,0),0),$E$112)</f>
        <v>0</v>
      </c>
      <c r="I139" s="134" cm="1">
        <f t="array" ref="I139">$E139*IFERROR(IF($D139&lt;=I$5,INDEX($E$99:$E$112,MATCH(I$5,$H$5:$CA$5,0)-MATCH($D139,$D$115:$D$186,0)+1,0),0),$E$112)</f>
        <v>0</v>
      </c>
      <c r="J139" s="134" cm="1">
        <f t="array" ref="J139">$E139*IFERROR(IF($D139&lt;=J$5,INDEX($E$99:$E$112,MATCH(J$5,$H$5:$CA$5,0)-MATCH($D139,$D$115:$D$186,0)+1,0),0),$E$112)</f>
        <v>0</v>
      </c>
      <c r="K139" s="134" cm="1">
        <f t="array" ref="K139">$E139*IFERROR(IF($D139&lt;=K$5,INDEX($E$99:$E$112,MATCH(K$5,$H$5:$CA$5,0)-MATCH($D139,$D$115:$D$186,0)+1,0),0),$E$112)</f>
        <v>0</v>
      </c>
      <c r="L139" s="134" cm="1">
        <f t="array" ref="L139">$E139*IFERROR(IF($D139&lt;=L$5,INDEX($E$99:$E$112,MATCH(L$5,$H$5:$CA$5,0)-MATCH($D139,$D$115:$D$186,0)+1,0),0),$E$112)</f>
        <v>0</v>
      </c>
      <c r="M139" s="134" cm="1">
        <f t="array" ref="M139">$E139*IFERROR(IF($D139&lt;=M$5,INDEX($E$99:$E$112,MATCH(M$5,$H$5:$CA$5,0)-MATCH($D139,$D$115:$D$186,0)+1,0),0),$E$112)</f>
        <v>0</v>
      </c>
      <c r="N139" s="134" cm="1">
        <f t="array" ref="N139">$E139*IFERROR(IF($D139&lt;=N$5,INDEX($E$99:$E$112,MATCH(N$5,$H$5:$CA$5,0)-MATCH($D139,$D$115:$D$186,0)+1,0),0),$E$112)</f>
        <v>0</v>
      </c>
      <c r="O139" s="134" cm="1">
        <f t="array" ref="O139">$E139*IFERROR(IF($D139&lt;=O$5,INDEX($E$99:$E$112,MATCH(O$5,$H$5:$CA$5,0)-MATCH($D139,$D$115:$D$186,0)+1,0),0),$E$112)</f>
        <v>0</v>
      </c>
      <c r="P139" s="134" cm="1">
        <f t="array" ref="P139">$E139*IFERROR(IF($D139&lt;=P$5,INDEX($E$99:$E$112,MATCH(P$5,$H$5:$CA$5,0)-MATCH($D139,$D$115:$D$186,0)+1,0),0),$E$112)</f>
        <v>0</v>
      </c>
      <c r="Q139" s="134" cm="1">
        <f t="array" ref="Q139">$E139*IFERROR(IF($D139&lt;=Q$5,INDEX($E$99:$E$112,MATCH(Q$5,$H$5:$CA$5,0)-MATCH($D139,$D$115:$D$186,0)+1,0),0),$E$112)</f>
        <v>0</v>
      </c>
      <c r="R139" s="134" cm="1">
        <f t="array" ref="R139">$E139*IFERROR(IF($D139&lt;=R$5,INDEX($E$99:$E$112,MATCH(R$5,$H$5:$CA$5,0)-MATCH($D139,$D$115:$D$186,0)+1,0),0),$E$112)</f>
        <v>0</v>
      </c>
      <c r="S139" s="134" cm="1">
        <f t="array" ref="S139">$E139*IFERROR(IF($D139&lt;=S$5,INDEX($E$99:$E$112,MATCH(S$5,$H$5:$CA$5,0)-MATCH($D139,$D$115:$D$186,0)+1,0),0),$E$112)</f>
        <v>0</v>
      </c>
      <c r="T139" s="134" cm="1">
        <f t="array" ref="T139">$E139*IFERROR(IF($D139&lt;=T$5,INDEX($E$99:$E$112,MATCH(T$5,$H$5:$CA$5,0)-MATCH($D139,$D$115:$D$186,0)+1,0),0),$E$112)</f>
        <v>0</v>
      </c>
      <c r="U139" s="134" cm="1">
        <f t="array" ref="U139">$E139*IFERROR(IF($D139&lt;=U$5,INDEX($E$99:$E$112,MATCH(U$5,$H$5:$CA$5,0)-MATCH($D139,$D$115:$D$186,0)+1,0),0),$E$112)</f>
        <v>0</v>
      </c>
      <c r="V139" s="134" cm="1">
        <f t="array" ref="V139">$E139*IFERROR(IF($D139&lt;=V$5,INDEX($E$99:$E$112,MATCH(V$5,$H$5:$CA$5,0)-MATCH($D139,$D$115:$D$186,0)+1,0),0),$E$112)</f>
        <v>0</v>
      </c>
      <c r="W139" s="134" cm="1">
        <f t="array" ref="W139">$E139*IFERROR(IF($D139&lt;=W$5,INDEX($E$99:$E$112,MATCH(W$5,$H$5:$CA$5,0)-MATCH($D139,$D$115:$D$186,0)+1,0),0),$E$112)</f>
        <v>0</v>
      </c>
      <c r="X139" s="134" cm="1">
        <f t="array" ref="X139">$E139*IFERROR(IF($D139&lt;=X$5,INDEX($E$99:$E$112,MATCH(X$5,$H$5:$CA$5,0)-MATCH($D139,$D$115:$D$186,0)+1,0),0),$E$112)</f>
        <v>0</v>
      </c>
      <c r="Y139" s="134" cm="1">
        <f t="array" ref="Y139">$E139*IFERROR(IF($D139&lt;=Y$5,INDEX($E$99:$E$112,MATCH(Y$5,$H$5:$CA$5,0)-MATCH($D139,$D$115:$D$186,0)+1,0),0),$E$112)</f>
        <v>0</v>
      </c>
      <c r="Z139" s="134" cm="1">
        <f t="array" ref="Z139">$E139*IFERROR(IF($D139&lt;=Z$5,INDEX($E$99:$E$112,MATCH(Z$5,$H$5:$CA$5,0)-MATCH($D139,$D$115:$D$186,0)+1,0),0),$E$112)</f>
        <v>0</v>
      </c>
      <c r="AA139" s="134" cm="1">
        <f t="array" ref="AA139">$E139*IFERROR(IF($D139&lt;=AA$5,INDEX($E$99:$E$112,MATCH(AA$5,$H$5:$CA$5,0)-MATCH($D139,$D$115:$D$186,0)+1,0),0),$E$112)</f>
        <v>0</v>
      </c>
      <c r="AB139" s="134" cm="1">
        <f t="array" ref="AB139">$E139*IFERROR(IF($D139&lt;=AB$5,INDEX($E$99:$E$112,MATCH(AB$5,$H$5:$CA$5,0)-MATCH($D139,$D$115:$D$186,0)+1,0),0),$E$112)</f>
        <v>0</v>
      </c>
      <c r="AC139" s="134" cm="1">
        <f t="array" ref="AC139">$E139*IFERROR(IF($D139&lt;=AC$5,INDEX($E$99:$E$112,MATCH(AC$5,$H$5:$CA$5,0)-MATCH($D139,$D$115:$D$186,0)+1,0),0),$E$112)</f>
        <v>0</v>
      </c>
      <c r="AD139" s="134" cm="1">
        <f t="array" ref="AD139">$E139*IFERROR(IF($D139&lt;=AD$5,INDEX($E$99:$E$112,MATCH(AD$5,$H$5:$CA$5,0)-MATCH($D139,$D$115:$D$186,0)+1,0),0),$E$112)</f>
        <v>0</v>
      </c>
      <c r="AE139" s="134" cm="1">
        <f t="array" ref="AE139">$E139*IFERROR(IF($D139&lt;=AE$5,INDEX($E$99:$E$112,MATCH(AE$5,$H$5:$CA$5,0)-MATCH($D139,$D$115:$D$186,0)+1,0),0),$E$112)</f>
        <v>0</v>
      </c>
      <c r="AF139" s="134" cm="1">
        <f t="array" ref="AF139">$E139*IFERROR(IF($D139&lt;=AF$5,INDEX($E$99:$E$112,MATCH(AF$5,$H$5:$CA$5,0)-MATCH($D139,$D$115:$D$186,0)+1,0),0),$E$112)</f>
        <v>0</v>
      </c>
      <c r="AG139" s="134" cm="1">
        <f t="array" ref="AG139">$E139*IFERROR(IF($D139&lt;=AG$5,INDEX($E$99:$E$112,MATCH(AG$5,$H$5:$CA$5,0)-MATCH($D139,$D$115:$D$186,0)+1,0),0),$E$112)</f>
        <v>0</v>
      </c>
      <c r="AH139" s="134" cm="1">
        <f t="array" ref="AH139">$E139*IFERROR(IF($D139&lt;=AH$5,INDEX($E$99:$E$112,MATCH(AH$5,$H$5:$CA$5,0)-MATCH($D139,$D$115:$D$186,0)+1,0),0),$E$112)</f>
        <v>0</v>
      </c>
      <c r="AI139" s="134" cm="1">
        <f t="array" ref="AI139">$E139*IFERROR(IF($D139&lt;=AI$5,INDEX($E$99:$E$112,MATCH(AI$5,$H$5:$CA$5,0)-MATCH($D139,$D$115:$D$186,0)+1,0),0),$E$112)</f>
        <v>0</v>
      </c>
      <c r="AJ139" s="134" cm="1">
        <f t="array" ref="AJ139">$E139*IFERROR(IF($D139&lt;=AJ$5,INDEX($E$99:$E$112,MATCH(AJ$5,$H$5:$CA$5,0)-MATCH($D139,$D$115:$D$186,0)+1,0),0),$E$112)</f>
        <v>0</v>
      </c>
      <c r="AK139" s="134" cm="1">
        <f t="array" ref="AK139">$E139*IFERROR(IF($D139&lt;=AK$5,INDEX($E$99:$E$112,MATCH(AK$5,$H$5:$CA$5,0)-MATCH($D139,$D$115:$D$186,0)+1,0),0),$E$112)</f>
        <v>0</v>
      </c>
      <c r="AL139" s="134" cm="1">
        <f t="array" ref="AL139">$E139*IFERROR(IF($D139&lt;=AL$5,INDEX($E$99:$E$112,MATCH(AL$5,$H$5:$CA$5,0)-MATCH($D139,$D$115:$D$186,0)+1,0),0),$E$112)</f>
        <v>0</v>
      </c>
      <c r="AM139" s="134" cm="1">
        <f t="array" ref="AM139">$E139*IFERROR(IF($D139&lt;=AM$5,INDEX($E$99:$E$112,MATCH(AM$5,$H$5:$CA$5,0)-MATCH($D139,$D$115:$D$186,0)+1,0),0),$E$112)</f>
        <v>0</v>
      </c>
      <c r="AN139" s="134" cm="1">
        <f t="array" ref="AN139">$E139*IFERROR(IF($D139&lt;=AN$5,INDEX($E$99:$E$112,MATCH(AN$5,$H$5:$CA$5,0)-MATCH($D139,$D$115:$D$186,0)+1,0),0),$E$112)</f>
        <v>0</v>
      </c>
      <c r="AO139" s="134" cm="1">
        <f t="array" ref="AO139">$E139*IFERROR(IF($D139&lt;=AO$5,INDEX($E$99:$E$112,MATCH(AO$5,$H$5:$CA$5,0)-MATCH($D139,$D$115:$D$186,0)+1,0),0),$E$112)</f>
        <v>0</v>
      </c>
      <c r="AP139" s="134" cm="1">
        <f t="array" ref="AP139">$E139*IFERROR(IF($D139&lt;=AP$5,INDEX($E$99:$E$112,MATCH(AP$5,$H$5:$CA$5,0)-MATCH($D139,$D$115:$D$186,0)+1,0),0),$E$112)</f>
        <v>0</v>
      </c>
      <c r="AQ139" s="134" cm="1">
        <f t="array" ref="AQ139">$E139*IFERROR(IF($D139&lt;=AQ$5,INDEX($E$99:$E$112,MATCH(AQ$5,$H$5:$CA$5,0)-MATCH($D139,$D$115:$D$186,0)+1,0),0),$E$112)</f>
        <v>0</v>
      </c>
      <c r="AR139" s="134" cm="1">
        <f t="array" ref="AR139">$E139*IFERROR(IF($D139&lt;=AR$5,INDEX($E$99:$E$112,MATCH(AR$5,$H$5:$CA$5,0)-MATCH($D139,$D$115:$D$186,0)+1,0),0),$E$112)</f>
        <v>0</v>
      </c>
      <c r="AS139" s="134" cm="1">
        <f t="array" ref="AS139">$E139*IFERROR(IF($D139&lt;=AS$5,INDEX($E$99:$E$112,MATCH(AS$5,$H$5:$CA$5,0)-MATCH($D139,$D$115:$D$186,0)+1,0),0),$E$112)</f>
        <v>0</v>
      </c>
      <c r="AT139" s="134" cm="1">
        <f t="array" ref="AT139">$E139*IFERROR(IF($D139&lt;=AT$5,INDEX($E$99:$E$112,MATCH(AT$5,$H$5:$CA$5,0)-MATCH($D139,$D$115:$D$186,0)+1,0),0),$E$112)</f>
        <v>0</v>
      </c>
      <c r="AU139" s="134" cm="1">
        <f t="array" ref="AU139">$E139*IFERROR(IF($D139&lt;=AU$5,INDEX($E$99:$E$112,MATCH(AU$5,$H$5:$CA$5,0)-MATCH($D139,$D$115:$D$186,0)+1,0),0),$E$112)</f>
        <v>0</v>
      </c>
      <c r="AV139" s="134" cm="1">
        <f t="array" ref="AV139">$E139*IFERROR(IF($D139&lt;=AV$5,INDEX($E$99:$E$112,MATCH(AV$5,$H$5:$CA$5,0)-MATCH($D139,$D$115:$D$186,0)+1,0),0),$E$112)</f>
        <v>0</v>
      </c>
      <c r="AW139" s="134" cm="1">
        <f t="array" ref="AW139">$E139*IFERROR(IF($D139&lt;=AW$5,INDEX($E$99:$E$112,MATCH(AW$5,$H$5:$CA$5,0)-MATCH($D139,$D$115:$D$186,0)+1,0),0),$E$112)</f>
        <v>0</v>
      </c>
      <c r="AX139" s="134" cm="1">
        <f t="array" ref="AX139">$E139*IFERROR(IF($D139&lt;=AX$5,INDEX($E$99:$E$112,MATCH(AX$5,$H$5:$CA$5,0)-MATCH($D139,$D$115:$D$186,0)+1,0),0),$E$112)</f>
        <v>0</v>
      </c>
      <c r="AY139" s="134" cm="1">
        <f t="array" ref="AY139">$E139*IFERROR(IF($D139&lt;=AY$5,INDEX($E$99:$E$112,MATCH(AY$5,$H$5:$CA$5,0)-MATCH($D139,$D$115:$D$186,0)+1,0),0),$E$112)</f>
        <v>0</v>
      </c>
      <c r="AZ139" s="134" cm="1">
        <f t="array" ref="AZ139">$E139*IFERROR(IF($D139&lt;=AZ$5,INDEX($E$99:$E$112,MATCH(AZ$5,$H$5:$CA$5,0)-MATCH($D139,$D$115:$D$186,0)+1,0),0),$E$112)</f>
        <v>0</v>
      </c>
      <c r="BA139" s="134" cm="1">
        <f t="array" ref="BA139">$E139*IFERROR(IF($D139&lt;=BA$5,INDEX($E$99:$E$112,MATCH(BA$5,$H$5:$CA$5,0)-MATCH($D139,$D$115:$D$186,0)+1,0),0),$E$112)</f>
        <v>0</v>
      </c>
      <c r="BB139" s="134" cm="1">
        <f t="array" ref="BB139">$E139*IFERROR(IF($D139&lt;=BB$5,INDEX($E$99:$E$112,MATCH(BB$5,$H$5:$CA$5,0)-MATCH($D139,$D$115:$D$186,0)+1,0),0),$E$112)</f>
        <v>0</v>
      </c>
      <c r="BC139" s="134" cm="1">
        <f t="array" ref="BC139">$E139*IFERROR(IF($D139&lt;=BC$5,INDEX($E$99:$E$112,MATCH(BC$5,$H$5:$CA$5,0)-MATCH($D139,$D$115:$D$186,0)+1,0),0),$E$112)</f>
        <v>0</v>
      </c>
      <c r="BD139" s="134" cm="1">
        <f t="array" ref="BD139">$E139*IFERROR(IF($D139&lt;=BD$5,INDEX($E$99:$E$112,MATCH(BD$5,$H$5:$CA$5,0)-MATCH($D139,$D$115:$D$186,0)+1,0),0),$E$112)</f>
        <v>0</v>
      </c>
      <c r="BE139" s="134" cm="1">
        <f t="array" ref="BE139">$E139*IFERROR(IF($D139&lt;=BE$5,INDEX($E$99:$E$112,MATCH(BE$5,$H$5:$CA$5,0)-MATCH($D139,$D$115:$D$186,0)+1,0),0),$E$112)</f>
        <v>0</v>
      </c>
      <c r="BF139" s="134" cm="1">
        <f t="array" ref="BF139">$E139*IFERROR(IF($D139&lt;=BF$5,INDEX($E$99:$E$112,MATCH(BF$5,$H$5:$CA$5,0)-MATCH($D139,$D$115:$D$186,0)+1,0),0),$E$112)</f>
        <v>0</v>
      </c>
      <c r="BG139" s="134" cm="1">
        <f t="array" ref="BG139">$E139*IFERROR(IF($D139&lt;=BG$5,INDEX($E$99:$E$112,MATCH(BG$5,$H$5:$CA$5,0)-MATCH($D139,$D$115:$D$186,0)+1,0),0),$E$112)</f>
        <v>0</v>
      </c>
      <c r="BH139" s="134" cm="1">
        <f t="array" ref="BH139">$E139*IFERROR(IF($D139&lt;=BH$5,INDEX($E$99:$E$112,MATCH(BH$5,$H$5:$CA$5,0)-MATCH($D139,$D$115:$D$186,0)+1,0),0),$E$112)</f>
        <v>0</v>
      </c>
      <c r="BI139" s="134" cm="1">
        <f t="array" ref="BI139">$E139*IFERROR(IF($D139&lt;=BI$5,INDEX($E$99:$E$112,MATCH(BI$5,$H$5:$CA$5,0)-MATCH($D139,$D$115:$D$186,0)+1,0),0),$E$112)</f>
        <v>0</v>
      </c>
      <c r="BJ139" s="134" cm="1">
        <f t="array" ref="BJ139">$E139*IFERROR(IF($D139&lt;=BJ$5,INDEX($E$99:$E$112,MATCH(BJ$5,$H$5:$CA$5,0)-MATCH($D139,$D$115:$D$186,0)+1,0),0),$E$112)</f>
        <v>0</v>
      </c>
      <c r="BK139" s="134" cm="1">
        <f t="array" ref="BK139">$E139*IFERROR(IF($D139&lt;=BK$5,INDEX($E$99:$E$112,MATCH(BK$5,$H$5:$CA$5,0)-MATCH($D139,$D$115:$D$186,0)+1,0),0),$E$112)</f>
        <v>0</v>
      </c>
      <c r="BL139" s="134" cm="1">
        <f t="array" ref="BL139">$E139*IFERROR(IF($D139&lt;=BL$5,INDEX($E$99:$E$112,MATCH(BL$5,$H$5:$CA$5,0)-MATCH($D139,$D$115:$D$186,0)+1,0),0),$E$112)</f>
        <v>0</v>
      </c>
      <c r="BM139" s="134" cm="1">
        <f t="array" ref="BM139">$E139*IFERROR(IF($D139&lt;=BM$5,INDEX($E$99:$E$112,MATCH(BM$5,$H$5:$CA$5,0)-MATCH($D139,$D$115:$D$186,0)+1,0),0),$E$112)</f>
        <v>0</v>
      </c>
      <c r="BN139" s="134" cm="1">
        <f t="array" ref="BN139">$E139*IFERROR(IF($D139&lt;=BN$5,INDEX($E$99:$E$112,MATCH(BN$5,$H$5:$CA$5,0)-MATCH($D139,$D$115:$D$186,0)+1,0),0),$E$112)</f>
        <v>0</v>
      </c>
      <c r="BO139" s="134" cm="1">
        <f t="array" ref="BO139">$E139*IFERROR(IF($D139&lt;=BO$5,INDEX($E$99:$E$112,MATCH(BO$5,$H$5:$CA$5,0)-MATCH($D139,$D$115:$D$186,0)+1,0),0),$E$112)</f>
        <v>0</v>
      </c>
      <c r="BP139" s="134" cm="1">
        <f t="array" ref="BP139">$E139*IFERROR(IF($D139&lt;=BP$5,INDEX($E$99:$E$112,MATCH(BP$5,$H$5:$CA$5,0)-MATCH($D139,$D$115:$D$186,0)+1,0),0),$E$112)</f>
        <v>0</v>
      </c>
      <c r="BQ139" s="134" cm="1">
        <f t="array" ref="BQ139">$E139*IFERROR(IF($D139&lt;=BQ$5,INDEX($E$99:$E$112,MATCH(BQ$5,$H$5:$CA$5,0)-MATCH($D139,$D$115:$D$186,0)+1,0),0),$E$112)</f>
        <v>0</v>
      </c>
      <c r="BR139" s="134" cm="1">
        <f t="array" ref="BR139">$E139*IFERROR(IF($D139&lt;=BR$5,INDEX($E$99:$E$112,MATCH(BR$5,$H$5:$CA$5,0)-MATCH($D139,$D$115:$D$186,0)+1,0),0),$E$112)</f>
        <v>0</v>
      </c>
      <c r="BS139" s="134" cm="1">
        <f t="array" ref="BS139">$E139*IFERROR(IF($D139&lt;=BS$5,INDEX($E$99:$E$112,MATCH(BS$5,$H$5:$CA$5,0)-MATCH($D139,$D$115:$D$186,0)+1,0),0),$E$112)</f>
        <v>0</v>
      </c>
      <c r="BT139" s="134" cm="1">
        <f t="array" ref="BT139">$E139*IFERROR(IF($D139&lt;=BT$5,INDEX($E$99:$E$112,MATCH(BT$5,$H$5:$CA$5,0)-MATCH($D139,$D$115:$D$186,0)+1,0),0),$E$112)</f>
        <v>0</v>
      </c>
      <c r="BU139" s="134" cm="1">
        <f t="array" ref="BU139">$E139*IFERROR(IF($D139&lt;=BU$5,INDEX($E$99:$E$112,MATCH(BU$5,$H$5:$CA$5,0)-MATCH($D139,$D$115:$D$186,0)+1,0),0),$E$112)</f>
        <v>0</v>
      </c>
      <c r="BV139" s="134" cm="1">
        <f t="array" ref="BV139">$E139*IFERROR(IF($D139&lt;=BV$5,INDEX($E$99:$E$112,MATCH(BV$5,$H$5:$CA$5,0)-MATCH($D139,$D$115:$D$186,0)+1,0),0),$E$112)</f>
        <v>0</v>
      </c>
      <c r="BW139" s="134" cm="1">
        <f t="array" ref="BW139">$E139*IFERROR(IF($D139&lt;=BW$5,INDEX($E$99:$E$112,MATCH(BW$5,$H$5:$CA$5,0)-MATCH($D139,$D$115:$D$186,0)+1,0),0),$E$112)</f>
        <v>0</v>
      </c>
      <c r="BX139" s="134" cm="1">
        <f t="array" ref="BX139">$E139*IFERROR(IF($D139&lt;=BX$5,INDEX($E$99:$E$112,MATCH(BX$5,$H$5:$CA$5,0)-MATCH($D139,$D$115:$D$186,0)+1,0),0),$E$112)</f>
        <v>0</v>
      </c>
      <c r="BY139" s="134" cm="1">
        <f t="array" ref="BY139">$E139*IFERROR(IF($D139&lt;=BY$5,INDEX($E$99:$E$112,MATCH(BY$5,$H$5:$CA$5,0)-MATCH($D139,$D$115:$D$186,0)+1,0),0),$E$112)</f>
        <v>0</v>
      </c>
      <c r="BZ139" s="134" cm="1">
        <f t="array" ref="BZ139">$E139*IFERROR(IF($D139&lt;=BZ$5,INDEX($E$99:$E$112,MATCH(BZ$5,$H$5:$CA$5,0)-MATCH($D139,$D$115:$D$186,0)+1,0),0),$E$112)</f>
        <v>0</v>
      </c>
      <c r="CA139" s="134" cm="1">
        <f t="array" ref="CA139">$E139*IFERROR(IF($D139&lt;=CA$5,INDEX($E$99:$E$112,MATCH(CA$5,$H$5:$CA$5,0)-MATCH($D139,$D$115:$D$186,0)+1,0),0),$E$112)</f>
        <v>0</v>
      </c>
    </row>
    <row r="140" spans="4:79" hidden="1" outlineLevel="3">
      <c r="D140" s="24">
        <f t="shared" si="109"/>
        <v>46812</v>
      </c>
      <c r="E140" s="131" cm="1">
        <f t="array" ref="E140">INDEX($H$41:$CA$41,0,MATCH($D140,$H$5:$CA$5,0))</f>
        <v>0</v>
      </c>
      <c r="H140" s="134" cm="1">
        <f t="array" ref="H140">$E140*IFERROR(IF($D140&lt;=H$5,INDEX($E$99:$E$112,MATCH(H$5,$H$5:$CA$5,0)-MATCH($D140,$D$115:$D$186,0)+1,0),0),$E$112)</f>
        <v>0</v>
      </c>
      <c r="I140" s="134" cm="1">
        <f t="array" ref="I140">$E140*IFERROR(IF($D140&lt;=I$5,INDEX($E$99:$E$112,MATCH(I$5,$H$5:$CA$5,0)-MATCH($D140,$D$115:$D$186,0)+1,0),0),$E$112)</f>
        <v>0</v>
      </c>
      <c r="J140" s="134" cm="1">
        <f t="array" ref="J140">$E140*IFERROR(IF($D140&lt;=J$5,INDEX($E$99:$E$112,MATCH(J$5,$H$5:$CA$5,0)-MATCH($D140,$D$115:$D$186,0)+1,0),0),$E$112)</f>
        <v>0</v>
      </c>
      <c r="K140" s="134" cm="1">
        <f t="array" ref="K140">$E140*IFERROR(IF($D140&lt;=K$5,INDEX($E$99:$E$112,MATCH(K$5,$H$5:$CA$5,0)-MATCH($D140,$D$115:$D$186,0)+1,0),0),$E$112)</f>
        <v>0</v>
      </c>
      <c r="L140" s="134" cm="1">
        <f t="array" ref="L140">$E140*IFERROR(IF($D140&lt;=L$5,INDEX($E$99:$E$112,MATCH(L$5,$H$5:$CA$5,0)-MATCH($D140,$D$115:$D$186,0)+1,0),0),$E$112)</f>
        <v>0</v>
      </c>
      <c r="M140" s="134" cm="1">
        <f t="array" ref="M140">$E140*IFERROR(IF($D140&lt;=M$5,INDEX($E$99:$E$112,MATCH(M$5,$H$5:$CA$5,0)-MATCH($D140,$D$115:$D$186,0)+1,0),0),$E$112)</f>
        <v>0</v>
      </c>
      <c r="N140" s="134" cm="1">
        <f t="array" ref="N140">$E140*IFERROR(IF($D140&lt;=N$5,INDEX($E$99:$E$112,MATCH(N$5,$H$5:$CA$5,0)-MATCH($D140,$D$115:$D$186,0)+1,0),0),$E$112)</f>
        <v>0</v>
      </c>
      <c r="O140" s="134" cm="1">
        <f t="array" ref="O140">$E140*IFERROR(IF($D140&lt;=O$5,INDEX($E$99:$E$112,MATCH(O$5,$H$5:$CA$5,0)-MATCH($D140,$D$115:$D$186,0)+1,0),0),$E$112)</f>
        <v>0</v>
      </c>
      <c r="P140" s="134" cm="1">
        <f t="array" ref="P140">$E140*IFERROR(IF($D140&lt;=P$5,INDEX($E$99:$E$112,MATCH(P$5,$H$5:$CA$5,0)-MATCH($D140,$D$115:$D$186,0)+1,0),0),$E$112)</f>
        <v>0</v>
      </c>
      <c r="Q140" s="134" cm="1">
        <f t="array" ref="Q140">$E140*IFERROR(IF($D140&lt;=Q$5,INDEX($E$99:$E$112,MATCH(Q$5,$H$5:$CA$5,0)-MATCH($D140,$D$115:$D$186,0)+1,0),0),$E$112)</f>
        <v>0</v>
      </c>
      <c r="R140" s="134" cm="1">
        <f t="array" ref="R140">$E140*IFERROR(IF($D140&lt;=R$5,INDEX($E$99:$E$112,MATCH(R$5,$H$5:$CA$5,0)-MATCH($D140,$D$115:$D$186,0)+1,0),0),$E$112)</f>
        <v>0</v>
      </c>
      <c r="S140" s="134" cm="1">
        <f t="array" ref="S140">$E140*IFERROR(IF($D140&lt;=S$5,INDEX($E$99:$E$112,MATCH(S$5,$H$5:$CA$5,0)-MATCH($D140,$D$115:$D$186,0)+1,0),0),$E$112)</f>
        <v>0</v>
      </c>
      <c r="T140" s="134" cm="1">
        <f t="array" ref="T140">$E140*IFERROR(IF($D140&lt;=T$5,INDEX($E$99:$E$112,MATCH(T$5,$H$5:$CA$5,0)-MATCH($D140,$D$115:$D$186,0)+1,0),0),$E$112)</f>
        <v>0</v>
      </c>
      <c r="U140" s="134" cm="1">
        <f t="array" ref="U140">$E140*IFERROR(IF($D140&lt;=U$5,INDEX($E$99:$E$112,MATCH(U$5,$H$5:$CA$5,0)-MATCH($D140,$D$115:$D$186,0)+1,0),0),$E$112)</f>
        <v>0</v>
      </c>
      <c r="V140" s="134" cm="1">
        <f t="array" ref="V140">$E140*IFERROR(IF($D140&lt;=V$5,INDEX($E$99:$E$112,MATCH(V$5,$H$5:$CA$5,0)-MATCH($D140,$D$115:$D$186,0)+1,0),0),$E$112)</f>
        <v>0</v>
      </c>
      <c r="W140" s="134" cm="1">
        <f t="array" ref="W140">$E140*IFERROR(IF($D140&lt;=W$5,INDEX($E$99:$E$112,MATCH(W$5,$H$5:$CA$5,0)-MATCH($D140,$D$115:$D$186,0)+1,0),0),$E$112)</f>
        <v>0</v>
      </c>
      <c r="X140" s="134" cm="1">
        <f t="array" ref="X140">$E140*IFERROR(IF($D140&lt;=X$5,INDEX($E$99:$E$112,MATCH(X$5,$H$5:$CA$5,0)-MATCH($D140,$D$115:$D$186,0)+1,0),0),$E$112)</f>
        <v>0</v>
      </c>
      <c r="Y140" s="134" cm="1">
        <f t="array" ref="Y140">$E140*IFERROR(IF($D140&lt;=Y$5,INDEX($E$99:$E$112,MATCH(Y$5,$H$5:$CA$5,0)-MATCH($D140,$D$115:$D$186,0)+1,0),0),$E$112)</f>
        <v>0</v>
      </c>
      <c r="Z140" s="134" cm="1">
        <f t="array" ref="Z140">$E140*IFERROR(IF($D140&lt;=Z$5,INDEX($E$99:$E$112,MATCH(Z$5,$H$5:$CA$5,0)-MATCH($D140,$D$115:$D$186,0)+1,0),0),$E$112)</f>
        <v>0</v>
      </c>
      <c r="AA140" s="134" cm="1">
        <f t="array" ref="AA140">$E140*IFERROR(IF($D140&lt;=AA$5,INDEX($E$99:$E$112,MATCH(AA$5,$H$5:$CA$5,0)-MATCH($D140,$D$115:$D$186,0)+1,0),0),$E$112)</f>
        <v>0</v>
      </c>
      <c r="AB140" s="134" cm="1">
        <f t="array" ref="AB140">$E140*IFERROR(IF($D140&lt;=AB$5,INDEX($E$99:$E$112,MATCH(AB$5,$H$5:$CA$5,0)-MATCH($D140,$D$115:$D$186,0)+1,0),0),$E$112)</f>
        <v>0</v>
      </c>
      <c r="AC140" s="134" cm="1">
        <f t="array" ref="AC140">$E140*IFERROR(IF($D140&lt;=AC$5,INDEX($E$99:$E$112,MATCH(AC$5,$H$5:$CA$5,0)-MATCH($D140,$D$115:$D$186,0)+1,0),0),$E$112)</f>
        <v>0</v>
      </c>
      <c r="AD140" s="134" cm="1">
        <f t="array" ref="AD140">$E140*IFERROR(IF($D140&lt;=AD$5,INDEX($E$99:$E$112,MATCH(AD$5,$H$5:$CA$5,0)-MATCH($D140,$D$115:$D$186,0)+1,0),0),$E$112)</f>
        <v>0</v>
      </c>
      <c r="AE140" s="134" cm="1">
        <f t="array" ref="AE140">$E140*IFERROR(IF($D140&lt;=AE$5,INDEX($E$99:$E$112,MATCH(AE$5,$H$5:$CA$5,0)-MATCH($D140,$D$115:$D$186,0)+1,0),0),$E$112)</f>
        <v>0</v>
      </c>
      <c r="AF140" s="134" cm="1">
        <f t="array" ref="AF140">$E140*IFERROR(IF($D140&lt;=AF$5,INDEX($E$99:$E$112,MATCH(AF$5,$H$5:$CA$5,0)-MATCH($D140,$D$115:$D$186,0)+1,0),0),$E$112)</f>
        <v>0</v>
      </c>
      <c r="AG140" s="134" cm="1">
        <f t="array" ref="AG140">$E140*IFERROR(IF($D140&lt;=AG$5,INDEX($E$99:$E$112,MATCH(AG$5,$H$5:$CA$5,0)-MATCH($D140,$D$115:$D$186,0)+1,0),0),$E$112)</f>
        <v>0</v>
      </c>
      <c r="AH140" s="134" cm="1">
        <f t="array" ref="AH140">$E140*IFERROR(IF($D140&lt;=AH$5,INDEX($E$99:$E$112,MATCH(AH$5,$H$5:$CA$5,0)-MATCH($D140,$D$115:$D$186,0)+1,0),0),$E$112)</f>
        <v>0</v>
      </c>
      <c r="AI140" s="134" cm="1">
        <f t="array" ref="AI140">$E140*IFERROR(IF($D140&lt;=AI$5,INDEX($E$99:$E$112,MATCH(AI$5,$H$5:$CA$5,0)-MATCH($D140,$D$115:$D$186,0)+1,0),0),$E$112)</f>
        <v>0</v>
      </c>
      <c r="AJ140" s="134" cm="1">
        <f t="array" ref="AJ140">$E140*IFERROR(IF($D140&lt;=AJ$5,INDEX($E$99:$E$112,MATCH(AJ$5,$H$5:$CA$5,0)-MATCH($D140,$D$115:$D$186,0)+1,0),0),$E$112)</f>
        <v>0</v>
      </c>
      <c r="AK140" s="134" cm="1">
        <f t="array" ref="AK140">$E140*IFERROR(IF($D140&lt;=AK$5,INDEX($E$99:$E$112,MATCH(AK$5,$H$5:$CA$5,0)-MATCH($D140,$D$115:$D$186,0)+1,0),0),$E$112)</f>
        <v>0</v>
      </c>
      <c r="AL140" s="134" cm="1">
        <f t="array" ref="AL140">$E140*IFERROR(IF($D140&lt;=AL$5,INDEX($E$99:$E$112,MATCH(AL$5,$H$5:$CA$5,0)-MATCH($D140,$D$115:$D$186,0)+1,0),0),$E$112)</f>
        <v>0</v>
      </c>
      <c r="AM140" s="134" cm="1">
        <f t="array" ref="AM140">$E140*IFERROR(IF($D140&lt;=AM$5,INDEX($E$99:$E$112,MATCH(AM$5,$H$5:$CA$5,0)-MATCH($D140,$D$115:$D$186,0)+1,0),0),$E$112)</f>
        <v>0</v>
      </c>
      <c r="AN140" s="134" cm="1">
        <f t="array" ref="AN140">$E140*IFERROR(IF($D140&lt;=AN$5,INDEX($E$99:$E$112,MATCH(AN$5,$H$5:$CA$5,0)-MATCH($D140,$D$115:$D$186,0)+1,0),0),$E$112)</f>
        <v>0</v>
      </c>
      <c r="AO140" s="134" cm="1">
        <f t="array" ref="AO140">$E140*IFERROR(IF($D140&lt;=AO$5,INDEX($E$99:$E$112,MATCH(AO$5,$H$5:$CA$5,0)-MATCH($D140,$D$115:$D$186,0)+1,0),0),$E$112)</f>
        <v>0</v>
      </c>
      <c r="AP140" s="134" cm="1">
        <f t="array" ref="AP140">$E140*IFERROR(IF($D140&lt;=AP$5,INDEX($E$99:$E$112,MATCH(AP$5,$H$5:$CA$5,0)-MATCH($D140,$D$115:$D$186,0)+1,0),0),$E$112)</f>
        <v>0</v>
      </c>
      <c r="AQ140" s="134" cm="1">
        <f t="array" ref="AQ140">$E140*IFERROR(IF($D140&lt;=AQ$5,INDEX($E$99:$E$112,MATCH(AQ$5,$H$5:$CA$5,0)-MATCH($D140,$D$115:$D$186,0)+1,0),0),$E$112)</f>
        <v>0</v>
      </c>
      <c r="AR140" s="134" cm="1">
        <f t="array" ref="AR140">$E140*IFERROR(IF($D140&lt;=AR$5,INDEX($E$99:$E$112,MATCH(AR$5,$H$5:$CA$5,0)-MATCH($D140,$D$115:$D$186,0)+1,0),0),$E$112)</f>
        <v>0</v>
      </c>
      <c r="AS140" s="134" cm="1">
        <f t="array" ref="AS140">$E140*IFERROR(IF($D140&lt;=AS$5,INDEX($E$99:$E$112,MATCH(AS$5,$H$5:$CA$5,0)-MATCH($D140,$D$115:$D$186,0)+1,0),0),$E$112)</f>
        <v>0</v>
      </c>
      <c r="AT140" s="134" cm="1">
        <f t="array" ref="AT140">$E140*IFERROR(IF($D140&lt;=AT$5,INDEX($E$99:$E$112,MATCH(AT$5,$H$5:$CA$5,0)-MATCH($D140,$D$115:$D$186,0)+1,0),0),$E$112)</f>
        <v>0</v>
      </c>
      <c r="AU140" s="134" cm="1">
        <f t="array" ref="AU140">$E140*IFERROR(IF($D140&lt;=AU$5,INDEX($E$99:$E$112,MATCH(AU$5,$H$5:$CA$5,0)-MATCH($D140,$D$115:$D$186,0)+1,0),0),$E$112)</f>
        <v>0</v>
      </c>
      <c r="AV140" s="134" cm="1">
        <f t="array" ref="AV140">$E140*IFERROR(IF($D140&lt;=AV$5,INDEX($E$99:$E$112,MATCH(AV$5,$H$5:$CA$5,0)-MATCH($D140,$D$115:$D$186,0)+1,0),0),$E$112)</f>
        <v>0</v>
      </c>
      <c r="AW140" s="134" cm="1">
        <f t="array" ref="AW140">$E140*IFERROR(IF($D140&lt;=AW$5,INDEX($E$99:$E$112,MATCH(AW$5,$H$5:$CA$5,0)-MATCH($D140,$D$115:$D$186,0)+1,0),0),$E$112)</f>
        <v>0</v>
      </c>
      <c r="AX140" s="134" cm="1">
        <f t="array" ref="AX140">$E140*IFERROR(IF($D140&lt;=AX$5,INDEX($E$99:$E$112,MATCH(AX$5,$H$5:$CA$5,0)-MATCH($D140,$D$115:$D$186,0)+1,0),0),$E$112)</f>
        <v>0</v>
      </c>
      <c r="AY140" s="134" cm="1">
        <f t="array" ref="AY140">$E140*IFERROR(IF($D140&lt;=AY$5,INDEX($E$99:$E$112,MATCH(AY$5,$H$5:$CA$5,0)-MATCH($D140,$D$115:$D$186,0)+1,0),0),$E$112)</f>
        <v>0</v>
      </c>
      <c r="AZ140" s="134" cm="1">
        <f t="array" ref="AZ140">$E140*IFERROR(IF($D140&lt;=AZ$5,INDEX($E$99:$E$112,MATCH(AZ$5,$H$5:$CA$5,0)-MATCH($D140,$D$115:$D$186,0)+1,0),0),$E$112)</f>
        <v>0</v>
      </c>
      <c r="BA140" s="134" cm="1">
        <f t="array" ref="BA140">$E140*IFERROR(IF($D140&lt;=BA$5,INDEX($E$99:$E$112,MATCH(BA$5,$H$5:$CA$5,0)-MATCH($D140,$D$115:$D$186,0)+1,0),0),$E$112)</f>
        <v>0</v>
      </c>
      <c r="BB140" s="134" cm="1">
        <f t="array" ref="BB140">$E140*IFERROR(IF($D140&lt;=BB$5,INDEX($E$99:$E$112,MATCH(BB$5,$H$5:$CA$5,0)-MATCH($D140,$D$115:$D$186,0)+1,0),0),$E$112)</f>
        <v>0</v>
      </c>
      <c r="BC140" s="134" cm="1">
        <f t="array" ref="BC140">$E140*IFERROR(IF($D140&lt;=BC$5,INDEX($E$99:$E$112,MATCH(BC$5,$H$5:$CA$5,0)-MATCH($D140,$D$115:$D$186,0)+1,0),0),$E$112)</f>
        <v>0</v>
      </c>
      <c r="BD140" s="134" cm="1">
        <f t="array" ref="BD140">$E140*IFERROR(IF($D140&lt;=BD$5,INDEX($E$99:$E$112,MATCH(BD$5,$H$5:$CA$5,0)-MATCH($D140,$D$115:$D$186,0)+1,0),0),$E$112)</f>
        <v>0</v>
      </c>
      <c r="BE140" s="134" cm="1">
        <f t="array" ref="BE140">$E140*IFERROR(IF($D140&lt;=BE$5,INDEX($E$99:$E$112,MATCH(BE$5,$H$5:$CA$5,0)-MATCH($D140,$D$115:$D$186,0)+1,0),0),$E$112)</f>
        <v>0</v>
      </c>
      <c r="BF140" s="134" cm="1">
        <f t="array" ref="BF140">$E140*IFERROR(IF($D140&lt;=BF$5,INDEX($E$99:$E$112,MATCH(BF$5,$H$5:$CA$5,0)-MATCH($D140,$D$115:$D$186,0)+1,0),0),$E$112)</f>
        <v>0</v>
      </c>
      <c r="BG140" s="134" cm="1">
        <f t="array" ref="BG140">$E140*IFERROR(IF($D140&lt;=BG$5,INDEX($E$99:$E$112,MATCH(BG$5,$H$5:$CA$5,0)-MATCH($D140,$D$115:$D$186,0)+1,0),0),$E$112)</f>
        <v>0</v>
      </c>
      <c r="BH140" s="134" cm="1">
        <f t="array" ref="BH140">$E140*IFERROR(IF($D140&lt;=BH$5,INDEX($E$99:$E$112,MATCH(BH$5,$H$5:$CA$5,0)-MATCH($D140,$D$115:$D$186,0)+1,0),0),$E$112)</f>
        <v>0</v>
      </c>
      <c r="BI140" s="134" cm="1">
        <f t="array" ref="BI140">$E140*IFERROR(IF($D140&lt;=BI$5,INDEX($E$99:$E$112,MATCH(BI$5,$H$5:$CA$5,0)-MATCH($D140,$D$115:$D$186,0)+1,0),0),$E$112)</f>
        <v>0</v>
      </c>
      <c r="BJ140" s="134" cm="1">
        <f t="array" ref="BJ140">$E140*IFERROR(IF($D140&lt;=BJ$5,INDEX($E$99:$E$112,MATCH(BJ$5,$H$5:$CA$5,0)-MATCH($D140,$D$115:$D$186,0)+1,0),0),$E$112)</f>
        <v>0</v>
      </c>
      <c r="BK140" s="134" cm="1">
        <f t="array" ref="BK140">$E140*IFERROR(IF($D140&lt;=BK$5,INDEX($E$99:$E$112,MATCH(BK$5,$H$5:$CA$5,0)-MATCH($D140,$D$115:$D$186,0)+1,0),0),$E$112)</f>
        <v>0</v>
      </c>
      <c r="BL140" s="134" cm="1">
        <f t="array" ref="BL140">$E140*IFERROR(IF($D140&lt;=BL$5,INDEX($E$99:$E$112,MATCH(BL$5,$H$5:$CA$5,0)-MATCH($D140,$D$115:$D$186,0)+1,0),0),$E$112)</f>
        <v>0</v>
      </c>
      <c r="BM140" s="134" cm="1">
        <f t="array" ref="BM140">$E140*IFERROR(IF($D140&lt;=BM$5,INDEX($E$99:$E$112,MATCH(BM$5,$H$5:$CA$5,0)-MATCH($D140,$D$115:$D$186,0)+1,0),0),$E$112)</f>
        <v>0</v>
      </c>
      <c r="BN140" s="134" cm="1">
        <f t="array" ref="BN140">$E140*IFERROR(IF($D140&lt;=BN$5,INDEX($E$99:$E$112,MATCH(BN$5,$H$5:$CA$5,0)-MATCH($D140,$D$115:$D$186,0)+1,0),0),$E$112)</f>
        <v>0</v>
      </c>
      <c r="BO140" s="134" cm="1">
        <f t="array" ref="BO140">$E140*IFERROR(IF($D140&lt;=BO$5,INDEX($E$99:$E$112,MATCH(BO$5,$H$5:$CA$5,0)-MATCH($D140,$D$115:$D$186,0)+1,0),0),$E$112)</f>
        <v>0</v>
      </c>
      <c r="BP140" s="134" cm="1">
        <f t="array" ref="BP140">$E140*IFERROR(IF($D140&lt;=BP$5,INDEX($E$99:$E$112,MATCH(BP$5,$H$5:$CA$5,0)-MATCH($D140,$D$115:$D$186,0)+1,0),0),$E$112)</f>
        <v>0</v>
      </c>
      <c r="BQ140" s="134" cm="1">
        <f t="array" ref="BQ140">$E140*IFERROR(IF($D140&lt;=BQ$5,INDEX($E$99:$E$112,MATCH(BQ$5,$H$5:$CA$5,0)-MATCH($D140,$D$115:$D$186,0)+1,0),0),$E$112)</f>
        <v>0</v>
      </c>
      <c r="BR140" s="134" cm="1">
        <f t="array" ref="BR140">$E140*IFERROR(IF($D140&lt;=BR$5,INDEX($E$99:$E$112,MATCH(BR$5,$H$5:$CA$5,0)-MATCH($D140,$D$115:$D$186,0)+1,0),0),$E$112)</f>
        <v>0</v>
      </c>
      <c r="BS140" s="134" cm="1">
        <f t="array" ref="BS140">$E140*IFERROR(IF($D140&lt;=BS$5,INDEX($E$99:$E$112,MATCH(BS$5,$H$5:$CA$5,0)-MATCH($D140,$D$115:$D$186,0)+1,0),0),$E$112)</f>
        <v>0</v>
      </c>
      <c r="BT140" s="134" cm="1">
        <f t="array" ref="BT140">$E140*IFERROR(IF($D140&lt;=BT$5,INDEX($E$99:$E$112,MATCH(BT$5,$H$5:$CA$5,0)-MATCH($D140,$D$115:$D$186,0)+1,0),0),$E$112)</f>
        <v>0</v>
      </c>
      <c r="BU140" s="134" cm="1">
        <f t="array" ref="BU140">$E140*IFERROR(IF($D140&lt;=BU$5,INDEX($E$99:$E$112,MATCH(BU$5,$H$5:$CA$5,0)-MATCH($D140,$D$115:$D$186,0)+1,0),0),$E$112)</f>
        <v>0</v>
      </c>
      <c r="BV140" s="134" cm="1">
        <f t="array" ref="BV140">$E140*IFERROR(IF($D140&lt;=BV$5,INDEX($E$99:$E$112,MATCH(BV$5,$H$5:$CA$5,0)-MATCH($D140,$D$115:$D$186,0)+1,0),0),$E$112)</f>
        <v>0</v>
      </c>
      <c r="BW140" s="134" cm="1">
        <f t="array" ref="BW140">$E140*IFERROR(IF($D140&lt;=BW$5,INDEX($E$99:$E$112,MATCH(BW$5,$H$5:$CA$5,0)-MATCH($D140,$D$115:$D$186,0)+1,0),0),$E$112)</f>
        <v>0</v>
      </c>
      <c r="BX140" s="134" cm="1">
        <f t="array" ref="BX140">$E140*IFERROR(IF($D140&lt;=BX$5,INDEX($E$99:$E$112,MATCH(BX$5,$H$5:$CA$5,0)-MATCH($D140,$D$115:$D$186,0)+1,0),0),$E$112)</f>
        <v>0</v>
      </c>
      <c r="BY140" s="134" cm="1">
        <f t="array" ref="BY140">$E140*IFERROR(IF($D140&lt;=BY$5,INDEX($E$99:$E$112,MATCH(BY$5,$H$5:$CA$5,0)-MATCH($D140,$D$115:$D$186,0)+1,0),0),$E$112)</f>
        <v>0</v>
      </c>
      <c r="BZ140" s="134" cm="1">
        <f t="array" ref="BZ140">$E140*IFERROR(IF($D140&lt;=BZ$5,INDEX($E$99:$E$112,MATCH(BZ$5,$H$5:$CA$5,0)-MATCH($D140,$D$115:$D$186,0)+1,0),0),$E$112)</f>
        <v>0</v>
      </c>
      <c r="CA140" s="134" cm="1">
        <f t="array" ref="CA140">$E140*IFERROR(IF($D140&lt;=CA$5,INDEX($E$99:$E$112,MATCH(CA$5,$H$5:$CA$5,0)-MATCH($D140,$D$115:$D$186,0)+1,0),0),$E$112)</f>
        <v>0</v>
      </c>
    </row>
    <row r="141" spans="4:79" hidden="1" outlineLevel="3">
      <c r="D141" s="24">
        <f t="shared" si="109"/>
        <v>46843</v>
      </c>
      <c r="E141" s="131" cm="1">
        <f t="array" ref="E141">INDEX($H$41:$CA$41,0,MATCH($D141,$H$5:$CA$5,0))</f>
        <v>0</v>
      </c>
      <c r="H141" s="134" cm="1">
        <f t="array" ref="H141">$E141*IFERROR(IF($D141&lt;=H$5,INDEX($E$99:$E$112,MATCH(H$5,$H$5:$CA$5,0)-MATCH($D141,$D$115:$D$186,0)+1,0),0),$E$112)</f>
        <v>0</v>
      </c>
      <c r="I141" s="134" cm="1">
        <f t="array" ref="I141">$E141*IFERROR(IF($D141&lt;=I$5,INDEX($E$99:$E$112,MATCH(I$5,$H$5:$CA$5,0)-MATCH($D141,$D$115:$D$186,0)+1,0),0),$E$112)</f>
        <v>0</v>
      </c>
      <c r="J141" s="134" cm="1">
        <f t="array" ref="J141">$E141*IFERROR(IF($D141&lt;=J$5,INDEX($E$99:$E$112,MATCH(J$5,$H$5:$CA$5,0)-MATCH($D141,$D$115:$D$186,0)+1,0),0),$E$112)</f>
        <v>0</v>
      </c>
      <c r="K141" s="134" cm="1">
        <f t="array" ref="K141">$E141*IFERROR(IF($D141&lt;=K$5,INDEX($E$99:$E$112,MATCH(K$5,$H$5:$CA$5,0)-MATCH($D141,$D$115:$D$186,0)+1,0),0),$E$112)</f>
        <v>0</v>
      </c>
      <c r="L141" s="134" cm="1">
        <f t="array" ref="L141">$E141*IFERROR(IF($D141&lt;=L$5,INDEX($E$99:$E$112,MATCH(L$5,$H$5:$CA$5,0)-MATCH($D141,$D$115:$D$186,0)+1,0),0),$E$112)</f>
        <v>0</v>
      </c>
      <c r="M141" s="134" cm="1">
        <f t="array" ref="M141">$E141*IFERROR(IF($D141&lt;=M$5,INDEX($E$99:$E$112,MATCH(M$5,$H$5:$CA$5,0)-MATCH($D141,$D$115:$D$186,0)+1,0),0),$E$112)</f>
        <v>0</v>
      </c>
      <c r="N141" s="134" cm="1">
        <f t="array" ref="N141">$E141*IFERROR(IF($D141&lt;=N$5,INDEX($E$99:$E$112,MATCH(N$5,$H$5:$CA$5,0)-MATCH($D141,$D$115:$D$186,0)+1,0),0),$E$112)</f>
        <v>0</v>
      </c>
      <c r="O141" s="134" cm="1">
        <f t="array" ref="O141">$E141*IFERROR(IF($D141&lt;=O$5,INDEX($E$99:$E$112,MATCH(O$5,$H$5:$CA$5,0)-MATCH($D141,$D$115:$D$186,0)+1,0),0),$E$112)</f>
        <v>0</v>
      </c>
      <c r="P141" s="134" cm="1">
        <f t="array" ref="P141">$E141*IFERROR(IF($D141&lt;=P$5,INDEX($E$99:$E$112,MATCH(P$5,$H$5:$CA$5,0)-MATCH($D141,$D$115:$D$186,0)+1,0),0),$E$112)</f>
        <v>0</v>
      </c>
      <c r="Q141" s="134" cm="1">
        <f t="array" ref="Q141">$E141*IFERROR(IF($D141&lt;=Q$5,INDEX($E$99:$E$112,MATCH(Q$5,$H$5:$CA$5,0)-MATCH($D141,$D$115:$D$186,0)+1,0),0),$E$112)</f>
        <v>0</v>
      </c>
      <c r="R141" s="134" cm="1">
        <f t="array" ref="R141">$E141*IFERROR(IF($D141&lt;=R$5,INDEX($E$99:$E$112,MATCH(R$5,$H$5:$CA$5,0)-MATCH($D141,$D$115:$D$186,0)+1,0),0),$E$112)</f>
        <v>0</v>
      </c>
      <c r="S141" s="134" cm="1">
        <f t="array" ref="S141">$E141*IFERROR(IF($D141&lt;=S$5,INDEX($E$99:$E$112,MATCH(S$5,$H$5:$CA$5,0)-MATCH($D141,$D$115:$D$186,0)+1,0),0),$E$112)</f>
        <v>0</v>
      </c>
      <c r="T141" s="134" cm="1">
        <f t="array" ref="T141">$E141*IFERROR(IF($D141&lt;=T$5,INDEX($E$99:$E$112,MATCH(T$5,$H$5:$CA$5,0)-MATCH($D141,$D$115:$D$186,0)+1,0),0),$E$112)</f>
        <v>0</v>
      </c>
      <c r="U141" s="134" cm="1">
        <f t="array" ref="U141">$E141*IFERROR(IF($D141&lt;=U$5,INDEX($E$99:$E$112,MATCH(U$5,$H$5:$CA$5,0)-MATCH($D141,$D$115:$D$186,0)+1,0),0),$E$112)</f>
        <v>0</v>
      </c>
      <c r="V141" s="134" cm="1">
        <f t="array" ref="V141">$E141*IFERROR(IF($D141&lt;=V$5,INDEX($E$99:$E$112,MATCH(V$5,$H$5:$CA$5,0)-MATCH($D141,$D$115:$D$186,0)+1,0),0),$E$112)</f>
        <v>0</v>
      </c>
      <c r="W141" s="134" cm="1">
        <f t="array" ref="W141">$E141*IFERROR(IF($D141&lt;=W$5,INDEX($E$99:$E$112,MATCH(W$5,$H$5:$CA$5,0)-MATCH($D141,$D$115:$D$186,0)+1,0),0),$E$112)</f>
        <v>0</v>
      </c>
      <c r="X141" s="134" cm="1">
        <f t="array" ref="X141">$E141*IFERROR(IF($D141&lt;=X$5,INDEX($E$99:$E$112,MATCH(X$5,$H$5:$CA$5,0)-MATCH($D141,$D$115:$D$186,0)+1,0),0),$E$112)</f>
        <v>0</v>
      </c>
      <c r="Y141" s="134" cm="1">
        <f t="array" ref="Y141">$E141*IFERROR(IF($D141&lt;=Y$5,INDEX($E$99:$E$112,MATCH(Y$5,$H$5:$CA$5,0)-MATCH($D141,$D$115:$D$186,0)+1,0),0),$E$112)</f>
        <v>0</v>
      </c>
      <c r="Z141" s="134" cm="1">
        <f t="array" ref="Z141">$E141*IFERROR(IF($D141&lt;=Z$5,INDEX($E$99:$E$112,MATCH(Z$5,$H$5:$CA$5,0)-MATCH($D141,$D$115:$D$186,0)+1,0),0),$E$112)</f>
        <v>0</v>
      </c>
      <c r="AA141" s="134" cm="1">
        <f t="array" ref="AA141">$E141*IFERROR(IF($D141&lt;=AA$5,INDEX($E$99:$E$112,MATCH(AA$5,$H$5:$CA$5,0)-MATCH($D141,$D$115:$D$186,0)+1,0),0),$E$112)</f>
        <v>0</v>
      </c>
      <c r="AB141" s="134" cm="1">
        <f t="array" ref="AB141">$E141*IFERROR(IF($D141&lt;=AB$5,INDEX($E$99:$E$112,MATCH(AB$5,$H$5:$CA$5,0)-MATCH($D141,$D$115:$D$186,0)+1,0),0),$E$112)</f>
        <v>0</v>
      </c>
      <c r="AC141" s="134" cm="1">
        <f t="array" ref="AC141">$E141*IFERROR(IF($D141&lt;=AC$5,INDEX($E$99:$E$112,MATCH(AC$5,$H$5:$CA$5,0)-MATCH($D141,$D$115:$D$186,0)+1,0),0),$E$112)</f>
        <v>0</v>
      </c>
      <c r="AD141" s="134" cm="1">
        <f t="array" ref="AD141">$E141*IFERROR(IF($D141&lt;=AD$5,INDEX($E$99:$E$112,MATCH(AD$5,$H$5:$CA$5,0)-MATCH($D141,$D$115:$D$186,0)+1,0),0),$E$112)</f>
        <v>0</v>
      </c>
      <c r="AE141" s="134" cm="1">
        <f t="array" ref="AE141">$E141*IFERROR(IF($D141&lt;=AE$5,INDEX($E$99:$E$112,MATCH(AE$5,$H$5:$CA$5,0)-MATCH($D141,$D$115:$D$186,0)+1,0),0),$E$112)</f>
        <v>0</v>
      </c>
      <c r="AF141" s="134" cm="1">
        <f t="array" ref="AF141">$E141*IFERROR(IF($D141&lt;=AF$5,INDEX($E$99:$E$112,MATCH(AF$5,$H$5:$CA$5,0)-MATCH($D141,$D$115:$D$186,0)+1,0),0),$E$112)</f>
        <v>0</v>
      </c>
      <c r="AG141" s="134" cm="1">
        <f t="array" ref="AG141">$E141*IFERROR(IF($D141&lt;=AG$5,INDEX($E$99:$E$112,MATCH(AG$5,$H$5:$CA$5,0)-MATCH($D141,$D$115:$D$186,0)+1,0),0),$E$112)</f>
        <v>0</v>
      </c>
      <c r="AH141" s="134" cm="1">
        <f t="array" ref="AH141">$E141*IFERROR(IF($D141&lt;=AH$5,INDEX($E$99:$E$112,MATCH(AH$5,$H$5:$CA$5,0)-MATCH($D141,$D$115:$D$186,0)+1,0),0),$E$112)</f>
        <v>0</v>
      </c>
      <c r="AI141" s="134" cm="1">
        <f t="array" ref="AI141">$E141*IFERROR(IF($D141&lt;=AI$5,INDEX($E$99:$E$112,MATCH(AI$5,$H$5:$CA$5,0)-MATCH($D141,$D$115:$D$186,0)+1,0),0),$E$112)</f>
        <v>0</v>
      </c>
      <c r="AJ141" s="134" cm="1">
        <f t="array" ref="AJ141">$E141*IFERROR(IF($D141&lt;=AJ$5,INDEX($E$99:$E$112,MATCH(AJ$5,$H$5:$CA$5,0)-MATCH($D141,$D$115:$D$186,0)+1,0),0),$E$112)</f>
        <v>0</v>
      </c>
      <c r="AK141" s="134" cm="1">
        <f t="array" ref="AK141">$E141*IFERROR(IF($D141&lt;=AK$5,INDEX($E$99:$E$112,MATCH(AK$5,$H$5:$CA$5,0)-MATCH($D141,$D$115:$D$186,0)+1,0),0),$E$112)</f>
        <v>0</v>
      </c>
      <c r="AL141" s="134" cm="1">
        <f t="array" ref="AL141">$E141*IFERROR(IF($D141&lt;=AL$5,INDEX($E$99:$E$112,MATCH(AL$5,$H$5:$CA$5,0)-MATCH($D141,$D$115:$D$186,0)+1,0),0),$E$112)</f>
        <v>0</v>
      </c>
      <c r="AM141" s="134" cm="1">
        <f t="array" ref="AM141">$E141*IFERROR(IF($D141&lt;=AM$5,INDEX($E$99:$E$112,MATCH(AM$5,$H$5:$CA$5,0)-MATCH($D141,$D$115:$D$186,0)+1,0),0),$E$112)</f>
        <v>0</v>
      </c>
      <c r="AN141" s="134" cm="1">
        <f t="array" ref="AN141">$E141*IFERROR(IF($D141&lt;=AN$5,INDEX($E$99:$E$112,MATCH(AN$5,$H$5:$CA$5,0)-MATCH($D141,$D$115:$D$186,0)+1,0),0),$E$112)</f>
        <v>0</v>
      </c>
      <c r="AO141" s="134" cm="1">
        <f t="array" ref="AO141">$E141*IFERROR(IF($D141&lt;=AO$5,INDEX($E$99:$E$112,MATCH(AO$5,$H$5:$CA$5,0)-MATCH($D141,$D$115:$D$186,0)+1,0),0),$E$112)</f>
        <v>0</v>
      </c>
      <c r="AP141" s="134" cm="1">
        <f t="array" ref="AP141">$E141*IFERROR(IF($D141&lt;=AP$5,INDEX($E$99:$E$112,MATCH(AP$5,$H$5:$CA$5,0)-MATCH($D141,$D$115:$D$186,0)+1,0),0),$E$112)</f>
        <v>0</v>
      </c>
      <c r="AQ141" s="134" cm="1">
        <f t="array" ref="AQ141">$E141*IFERROR(IF($D141&lt;=AQ$5,INDEX($E$99:$E$112,MATCH(AQ$5,$H$5:$CA$5,0)-MATCH($D141,$D$115:$D$186,0)+1,0),0),$E$112)</f>
        <v>0</v>
      </c>
      <c r="AR141" s="134" cm="1">
        <f t="array" ref="AR141">$E141*IFERROR(IF($D141&lt;=AR$5,INDEX($E$99:$E$112,MATCH(AR$5,$H$5:$CA$5,0)-MATCH($D141,$D$115:$D$186,0)+1,0),0),$E$112)</f>
        <v>0</v>
      </c>
      <c r="AS141" s="134" cm="1">
        <f t="array" ref="AS141">$E141*IFERROR(IF($D141&lt;=AS$5,INDEX($E$99:$E$112,MATCH(AS$5,$H$5:$CA$5,0)-MATCH($D141,$D$115:$D$186,0)+1,0),0),$E$112)</f>
        <v>0</v>
      </c>
      <c r="AT141" s="134" cm="1">
        <f t="array" ref="AT141">$E141*IFERROR(IF($D141&lt;=AT$5,INDEX($E$99:$E$112,MATCH(AT$5,$H$5:$CA$5,0)-MATCH($D141,$D$115:$D$186,0)+1,0),0),$E$112)</f>
        <v>0</v>
      </c>
      <c r="AU141" s="134" cm="1">
        <f t="array" ref="AU141">$E141*IFERROR(IF($D141&lt;=AU$5,INDEX($E$99:$E$112,MATCH(AU$5,$H$5:$CA$5,0)-MATCH($D141,$D$115:$D$186,0)+1,0),0),$E$112)</f>
        <v>0</v>
      </c>
      <c r="AV141" s="134" cm="1">
        <f t="array" ref="AV141">$E141*IFERROR(IF($D141&lt;=AV$5,INDEX($E$99:$E$112,MATCH(AV$5,$H$5:$CA$5,0)-MATCH($D141,$D$115:$D$186,0)+1,0),0),$E$112)</f>
        <v>0</v>
      </c>
      <c r="AW141" s="134" cm="1">
        <f t="array" ref="AW141">$E141*IFERROR(IF($D141&lt;=AW$5,INDEX($E$99:$E$112,MATCH(AW$5,$H$5:$CA$5,0)-MATCH($D141,$D$115:$D$186,0)+1,0),0),$E$112)</f>
        <v>0</v>
      </c>
      <c r="AX141" s="134" cm="1">
        <f t="array" ref="AX141">$E141*IFERROR(IF($D141&lt;=AX$5,INDEX($E$99:$E$112,MATCH(AX$5,$H$5:$CA$5,0)-MATCH($D141,$D$115:$D$186,0)+1,0),0),$E$112)</f>
        <v>0</v>
      </c>
      <c r="AY141" s="134" cm="1">
        <f t="array" ref="AY141">$E141*IFERROR(IF($D141&lt;=AY$5,INDEX($E$99:$E$112,MATCH(AY$5,$H$5:$CA$5,0)-MATCH($D141,$D$115:$D$186,0)+1,0),0),$E$112)</f>
        <v>0</v>
      </c>
      <c r="AZ141" s="134" cm="1">
        <f t="array" ref="AZ141">$E141*IFERROR(IF($D141&lt;=AZ$5,INDEX($E$99:$E$112,MATCH(AZ$5,$H$5:$CA$5,0)-MATCH($D141,$D$115:$D$186,0)+1,0),0),$E$112)</f>
        <v>0</v>
      </c>
      <c r="BA141" s="134" cm="1">
        <f t="array" ref="BA141">$E141*IFERROR(IF($D141&lt;=BA$5,INDEX($E$99:$E$112,MATCH(BA$5,$H$5:$CA$5,0)-MATCH($D141,$D$115:$D$186,0)+1,0),0),$E$112)</f>
        <v>0</v>
      </c>
      <c r="BB141" s="134" cm="1">
        <f t="array" ref="BB141">$E141*IFERROR(IF($D141&lt;=BB$5,INDEX($E$99:$E$112,MATCH(BB$5,$H$5:$CA$5,0)-MATCH($D141,$D$115:$D$186,0)+1,0),0),$E$112)</f>
        <v>0</v>
      </c>
      <c r="BC141" s="134" cm="1">
        <f t="array" ref="BC141">$E141*IFERROR(IF($D141&lt;=BC$5,INDEX($E$99:$E$112,MATCH(BC$5,$H$5:$CA$5,0)-MATCH($D141,$D$115:$D$186,0)+1,0),0),$E$112)</f>
        <v>0</v>
      </c>
      <c r="BD141" s="134" cm="1">
        <f t="array" ref="BD141">$E141*IFERROR(IF($D141&lt;=BD$5,INDEX($E$99:$E$112,MATCH(BD$5,$H$5:$CA$5,0)-MATCH($D141,$D$115:$D$186,0)+1,0),0),$E$112)</f>
        <v>0</v>
      </c>
      <c r="BE141" s="134" cm="1">
        <f t="array" ref="BE141">$E141*IFERROR(IF($D141&lt;=BE$5,INDEX($E$99:$E$112,MATCH(BE$5,$H$5:$CA$5,0)-MATCH($D141,$D$115:$D$186,0)+1,0),0),$E$112)</f>
        <v>0</v>
      </c>
      <c r="BF141" s="134" cm="1">
        <f t="array" ref="BF141">$E141*IFERROR(IF($D141&lt;=BF$5,INDEX($E$99:$E$112,MATCH(BF$5,$H$5:$CA$5,0)-MATCH($D141,$D$115:$D$186,0)+1,0),0),$E$112)</f>
        <v>0</v>
      </c>
      <c r="BG141" s="134" cm="1">
        <f t="array" ref="BG141">$E141*IFERROR(IF($D141&lt;=BG$5,INDEX($E$99:$E$112,MATCH(BG$5,$H$5:$CA$5,0)-MATCH($D141,$D$115:$D$186,0)+1,0),0),$E$112)</f>
        <v>0</v>
      </c>
      <c r="BH141" s="134" cm="1">
        <f t="array" ref="BH141">$E141*IFERROR(IF($D141&lt;=BH$5,INDEX($E$99:$E$112,MATCH(BH$5,$H$5:$CA$5,0)-MATCH($D141,$D$115:$D$186,0)+1,0),0),$E$112)</f>
        <v>0</v>
      </c>
      <c r="BI141" s="134" cm="1">
        <f t="array" ref="BI141">$E141*IFERROR(IF($D141&lt;=BI$5,INDEX($E$99:$E$112,MATCH(BI$5,$H$5:$CA$5,0)-MATCH($D141,$D$115:$D$186,0)+1,0),0),$E$112)</f>
        <v>0</v>
      </c>
      <c r="BJ141" s="134" cm="1">
        <f t="array" ref="BJ141">$E141*IFERROR(IF($D141&lt;=BJ$5,INDEX($E$99:$E$112,MATCH(BJ$5,$H$5:$CA$5,0)-MATCH($D141,$D$115:$D$186,0)+1,0),0),$E$112)</f>
        <v>0</v>
      </c>
      <c r="BK141" s="134" cm="1">
        <f t="array" ref="BK141">$E141*IFERROR(IF($D141&lt;=BK$5,INDEX($E$99:$E$112,MATCH(BK$5,$H$5:$CA$5,0)-MATCH($D141,$D$115:$D$186,0)+1,0),0),$E$112)</f>
        <v>0</v>
      </c>
      <c r="BL141" s="134" cm="1">
        <f t="array" ref="BL141">$E141*IFERROR(IF($D141&lt;=BL$5,INDEX($E$99:$E$112,MATCH(BL$5,$H$5:$CA$5,0)-MATCH($D141,$D$115:$D$186,0)+1,0),0),$E$112)</f>
        <v>0</v>
      </c>
      <c r="BM141" s="134" cm="1">
        <f t="array" ref="BM141">$E141*IFERROR(IF($D141&lt;=BM$5,INDEX($E$99:$E$112,MATCH(BM$5,$H$5:$CA$5,0)-MATCH($D141,$D$115:$D$186,0)+1,0),0),$E$112)</f>
        <v>0</v>
      </c>
      <c r="BN141" s="134" cm="1">
        <f t="array" ref="BN141">$E141*IFERROR(IF($D141&lt;=BN$5,INDEX($E$99:$E$112,MATCH(BN$5,$H$5:$CA$5,0)-MATCH($D141,$D$115:$D$186,0)+1,0),0),$E$112)</f>
        <v>0</v>
      </c>
      <c r="BO141" s="134" cm="1">
        <f t="array" ref="BO141">$E141*IFERROR(IF($D141&lt;=BO$5,INDEX($E$99:$E$112,MATCH(BO$5,$H$5:$CA$5,0)-MATCH($D141,$D$115:$D$186,0)+1,0),0),$E$112)</f>
        <v>0</v>
      </c>
      <c r="BP141" s="134" cm="1">
        <f t="array" ref="BP141">$E141*IFERROR(IF($D141&lt;=BP$5,INDEX($E$99:$E$112,MATCH(BP$5,$H$5:$CA$5,0)-MATCH($D141,$D$115:$D$186,0)+1,0),0),$E$112)</f>
        <v>0</v>
      </c>
      <c r="BQ141" s="134" cm="1">
        <f t="array" ref="BQ141">$E141*IFERROR(IF($D141&lt;=BQ$5,INDEX($E$99:$E$112,MATCH(BQ$5,$H$5:$CA$5,0)-MATCH($D141,$D$115:$D$186,0)+1,0),0),$E$112)</f>
        <v>0</v>
      </c>
      <c r="BR141" s="134" cm="1">
        <f t="array" ref="BR141">$E141*IFERROR(IF($D141&lt;=BR$5,INDEX($E$99:$E$112,MATCH(BR$5,$H$5:$CA$5,0)-MATCH($D141,$D$115:$D$186,0)+1,0),0),$E$112)</f>
        <v>0</v>
      </c>
      <c r="BS141" s="134" cm="1">
        <f t="array" ref="BS141">$E141*IFERROR(IF($D141&lt;=BS$5,INDEX($E$99:$E$112,MATCH(BS$5,$H$5:$CA$5,0)-MATCH($D141,$D$115:$D$186,0)+1,0),0),$E$112)</f>
        <v>0</v>
      </c>
      <c r="BT141" s="134" cm="1">
        <f t="array" ref="BT141">$E141*IFERROR(IF($D141&lt;=BT$5,INDEX($E$99:$E$112,MATCH(BT$5,$H$5:$CA$5,0)-MATCH($D141,$D$115:$D$186,0)+1,0),0),$E$112)</f>
        <v>0</v>
      </c>
      <c r="BU141" s="134" cm="1">
        <f t="array" ref="BU141">$E141*IFERROR(IF($D141&lt;=BU$5,INDEX($E$99:$E$112,MATCH(BU$5,$H$5:$CA$5,0)-MATCH($D141,$D$115:$D$186,0)+1,0),0),$E$112)</f>
        <v>0</v>
      </c>
      <c r="BV141" s="134" cm="1">
        <f t="array" ref="BV141">$E141*IFERROR(IF($D141&lt;=BV$5,INDEX($E$99:$E$112,MATCH(BV$5,$H$5:$CA$5,0)-MATCH($D141,$D$115:$D$186,0)+1,0),0),$E$112)</f>
        <v>0</v>
      </c>
      <c r="BW141" s="134" cm="1">
        <f t="array" ref="BW141">$E141*IFERROR(IF($D141&lt;=BW$5,INDEX($E$99:$E$112,MATCH(BW$5,$H$5:$CA$5,0)-MATCH($D141,$D$115:$D$186,0)+1,0),0),$E$112)</f>
        <v>0</v>
      </c>
      <c r="BX141" s="134" cm="1">
        <f t="array" ref="BX141">$E141*IFERROR(IF($D141&lt;=BX$5,INDEX($E$99:$E$112,MATCH(BX$5,$H$5:$CA$5,0)-MATCH($D141,$D$115:$D$186,0)+1,0),0),$E$112)</f>
        <v>0</v>
      </c>
      <c r="BY141" s="134" cm="1">
        <f t="array" ref="BY141">$E141*IFERROR(IF($D141&lt;=BY$5,INDEX($E$99:$E$112,MATCH(BY$5,$H$5:$CA$5,0)-MATCH($D141,$D$115:$D$186,0)+1,0),0),$E$112)</f>
        <v>0</v>
      </c>
      <c r="BZ141" s="134" cm="1">
        <f t="array" ref="BZ141">$E141*IFERROR(IF($D141&lt;=BZ$5,INDEX($E$99:$E$112,MATCH(BZ$5,$H$5:$CA$5,0)-MATCH($D141,$D$115:$D$186,0)+1,0),0),$E$112)</f>
        <v>0</v>
      </c>
      <c r="CA141" s="134" cm="1">
        <f t="array" ref="CA141">$E141*IFERROR(IF($D141&lt;=CA$5,INDEX($E$99:$E$112,MATCH(CA$5,$H$5:$CA$5,0)-MATCH($D141,$D$115:$D$186,0)+1,0),0),$E$112)</f>
        <v>0</v>
      </c>
    </row>
    <row r="142" spans="4:79" hidden="1" outlineLevel="3">
      <c r="D142" s="24">
        <f t="shared" si="109"/>
        <v>46873</v>
      </c>
      <c r="E142" s="131" cm="1">
        <f t="array" ref="E142">INDEX($H$41:$CA$41,0,MATCH($D142,$H$5:$CA$5,0))</f>
        <v>0</v>
      </c>
      <c r="H142" s="134" cm="1">
        <f t="array" ref="H142">$E142*IFERROR(IF($D142&lt;=H$5,INDEX($E$99:$E$112,MATCH(H$5,$H$5:$CA$5,0)-MATCH($D142,$D$115:$D$186,0)+1,0),0),$E$112)</f>
        <v>0</v>
      </c>
      <c r="I142" s="134" cm="1">
        <f t="array" ref="I142">$E142*IFERROR(IF($D142&lt;=I$5,INDEX($E$99:$E$112,MATCH(I$5,$H$5:$CA$5,0)-MATCH($D142,$D$115:$D$186,0)+1,0),0),$E$112)</f>
        <v>0</v>
      </c>
      <c r="J142" s="134" cm="1">
        <f t="array" ref="J142">$E142*IFERROR(IF($D142&lt;=J$5,INDEX($E$99:$E$112,MATCH(J$5,$H$5:$CA$5,0)-MATCH($D142,$D$115:$D$186,0)+1,0),0),$E$112)</f>
        <v>0</v>
      </c>
      <c r="K142" s="134" cm="1">
        <f t="array" ref="K142">$E142*IFERROR(IF($D142&lt;=K$5,INDEX($E$99:$E$112,MATCH(K$5,$H$5:$CA$5,0)-MATCH($D142,$D$115:$D$186,0)+1,0),0),$E$112)</f>
        <v>0</v>
      </c>
      <c r="L142" s="134" cm="1">
        <f t="array" ref="L142">$E142*IFERROR(IF($D142&lt;=L$5,INDEX($E$99:$E$112,MATCH(L$5,$H$5:$CA$5,0)-MATCH($D142,$D$115:$D$186,0)+1,0),0),$E$112)</f>
        <v>0</v>
      </c>
      <c r="M142" s="134" cm="1">
        <f t="array" ref="M142">$E142*IFERROR(IF($D142&lt;=M$5,INDEX($E$99:$E$112,MATCH(M$5,$H$5:$CA$5,0)-MATCH($D142,$D$115:$D$186,0)+1,0),0),$E$112)</f>
        <v>0</v>
      </c>
      <c r="N142" s="134" cm="1">
        <f t="array" ref="N142">$E142*IFERROR(IF($D142&lt;=N$5,INDEX($E$99:$E$112,MATCH(N$5,$H$5:$CA$5,0)-MATCH($D142,$D$115:$D$186,0)+1,0),0),$E$112)</f>
        <v>0</v>
      </c>
      <c r="O142" s="134" cm="1">
        <f t="array" ref="O142">$E142*IFERROR(IF($D142&lt;=O$5,INDEX($E$99:$E$112,MATCH(O$5,$H$5:$CA$5,0)-MATCH($D142,$D$115:$D$186,0)+1,0),0),$E$112)</f>
        <v>0</v>
      </c>
      <c r="P142" s="134" cm="1">
        <f t="array" ref="P142">$E142*IFERROR(IF($D142&lt;=P$5,INDEX($E$99:$E$112,MATCH(P$5,$H$5:$CA$5,0)-MATCH($D142,$D$115:$D$186,0)+1,0),0),$E$112)</f>
        <v>0</v>
      </c>
      <c r="Q142" s="134" cm="1">
        <f t="array" ref="Q142">$E142*IFERROR(IF($D142&lt;=Q$5,INDEX($E$99:$E$112,MATCH(Q$5,$H$5:$CA$5,0)-MATCH($D142,$D$115:$D$186,0)+1,0),0),$E$112)</f>
        <v>0</v>
      </c>
      <c r="R142" s="134" cm="1">
        <f t="array" ref="R142">$E142*IFERROR(IF($D142&lt;=R$5,INDEX($E$99:$E$112,MATCH(R$5,$H$5:$CA$5,0)-MATCH($D142,$D$115:$D$186,0)+1,0),0),$E$112)</f>
        <v>0</v>
      </c>
      <c r="S142" s="134" cm="1">
        <f t="array" ref="S142">$E142*IFERROR(IF($D142&lt;=S$5,INDEX($E$99:$E$112,MATCH(S$5,$H$5:$CA$5,0)-MATCH($D142,$D$115:$D$186,0)+1,0),0),$E$112)</f>
        <v>0</v>
      </c>
      <c r="T142" s="134" cm="1">
        <f t="array" ref="T142">$E142*IFERROR(IF($D142&lt;=T$5,INDEX($E$99:$E$112,MATCH(T$5,$H$5:$CA$5,0)-MATCH($D142,$D$115:$D$186,0)+1,0),0),$E$112)</f>
        <v>0</v>
      </c>
      <c r="U142" s="134" cm="1">
        <f t="array" ref="U142">$E142*IFERROR(IF($D142&lt;=U$5,INDEX($E$99:$E$112,MATCH(U$5,$H$5:$CA$5,0)-MATCH($D142,$D$115:$D$186,0)+1,0),0),$E$112)</f>
        <v>0</v>
      </c>
      <c r="V142" s="134" cm="1">
        <f t="array" ref="V142">$E142*IFERROR(IF($D142&lt;=V$5,INDEX($E$99:$E$112,MATCH(V$5,$H$5:$CA$5,0)-MATCH($D142,$D$115:$D$186,0)+1,0),0),$E$112)</f>
        <v>0</v>
      </c>
      <c r="W142" s="134" cm="1">
        <f t="array" ref="W142">$E142*IFERROR(IF($D142&lt;=W$5,INDEX($E$99:$E$112,MATCH(W$5,$H$5:$CA$5,0)-MATCH($D142,$D$115:$D$186,0)+1,0),0),$E$112)</f>
        <v>0</v>
      </c>
      <c r="X142" s="134" cm="1">
        <f t="array" ref="X142">$E142*IFERROR(IF($D142&lt;=X$5,INDEX($E$99:$E$112,MATCH(X$5,$H$5:$CA$5,0)-MATCH($D142,$D$115:$D$186,0)+1,0),0),$E$112)</f>
        <v>0</v>
      </c>
      <c r="Y142" s="134" cm="1">
        <f t="array" ref="Y142">$E142*IFERROR(IF($D142&lt;=Y$5,INDEX($E$99:$E$112,MATCH(Y$5,$H$5:$CA$5,0)-MATCH($D142,$D$115:$D$186,0)+1,0),0),$E$112)</f>
        <v>0</v>
      </c>
      <c r="Z142" s="134" cm="1">
        <f t="array" ref="Z142">$E142*IFERROR(IF($D142&lt;=Z$5,INDEX($E$99:$E$112,MATCH(Z$5,$H$5:$CA$5,0)-MATCH($D142,$D$115:$D$186,0)+1,0),0),$E$112)</f>
        <v>0</v>
      </c>
      <c r="AA142" s="134" cm="1">
        <f t="array" ref="AA142">$E142*IFERROR(IF($D142&lt;=AA$5,INDEX($E$99:$E$112,MATCH(AA$5,$H$5:$CA$5,0)-MATCH($D142,$D$115:$D$186,0)+1,0),0),$E$112)</f>
        <v>0</v>
      </c>
      <c r="AB142" s="134" cm="1">
        <f t="array" ref="AB142">$E142*IFERROR(IF($D142&lt;=AB$5,INDEX($E$99:$E$112,MATCH(AB$5,$H$5:$CA$5,0)-MATCH($D142,$D$115:$D$186,0)+1,0),0),$E$112)</f>
        <v>0</v>
      </c>
      <c r="AC142" s="134" cm="1">
        <f t="array" ref="AC142">$E142*IFERROR(IF($D142&lt;=AC$5,INDEX($E$99:$E$112,MATCH(AC$5,$H$5:$CA$5,0)-MATCH($D142,$D$115:$D$186,0)+1,0),0),$E$112)</f>
        <v>0</v>
      </c>
      <c r="AD142" s="134" cm="1">
        <f t="array" ref="AD142">$E142*IFERROR(IF($D142&lt;=AD$5,INDEX($E$99:$E$112,MATCH(AD$5,$H$5:$CA$5,0)-MATCH($D142,$D$115:$D$186,0)+1,0),0),$E$112)</f>
        <v>0</v>
      </c>
      <c r="AE142" s="134" cm="1">
        <f t="array" ref="AE142">$E142*IFERROR(IF($D142&lt;=AE$5,INDEX($E$99:$E$112,MATCH(AE$5,$H$5:$CA$5,0)-MATCH($D142,$D$115:$D$186,0)+1,0),0),$E$112)</f>
        <v>0</v>
      </c>
      <c r="AF142" s="134" cm="1">
        <f t="array" ref="AF142">$E142*IFERROR(IF($D142&lt;=AF$5,INDEX($E$99:$E$112,MATCH(AF$5,$H$5:$CA$5,0)-MATCH($D142,$D$115:$D$186,0)+1,0),0),$E$112)</f>
        <v>0</v>
      </c>
      <c r="AG142" s="134" cm="1">
        <f t="array" ref="AG142">$E142*IFERROR(IF($D142&lt;=AG$5,INDEX($E$99:$E$112,MATCH(AG$5,$H$5:$CA$5,0)-MATCH($D142,$D$115:$D$186,0)+1,0),0),$E$112)</f>
        <v>0</v>
      </c>
      <c r="AH142" s="134" cm="1">
        <f t="array" ref="AH142">$E142*IFERROR(IF($D142&lt;=AH$5,INDEX($E$99:$E$112,MATCH(AH$5,$H$5:$CA$5,0)-MATCH($D142,$D$115:$D$186,0)+1,0),0),$E$112)</f>
        <v>0</v>
      </c>
      <c r="AI142" s="134" cm="1">
        <f t="array" ref="AI142">$E142*IFERROR(IF($D142&lt;=AI$5,INDEX($E$99:$E$112,MATCH(AI$5,$H$5:$CA$5,0)-MATCH($D142,$D$115:$D$186,0)+1,0),0),$E$112)</f>
        <v>0</v>
      </c>
      <c r="AJ142" s="134" cm="1">
        <f t="array" ref="AJ142">$E142*IFERROR(IF($D142&lt;=AJ$5,INDEX($E$99:$E$112,MATCH(AJ$5,$H$5:$CA$5,0)-MATCH($D142,$D$115:$D$186,0)+1,0),0),$E$112)</f>
        <v>0</v>
      </c>
      <c r="AK142" s="134" cm="1">
        <f t="array" ref="AK142">$E142*IFERROR(IF($D142&lt;=AK$5,INDEX($E$99:$E$112,MATCH(AK$5,$H$5:$CA$5,0)-MATCH($D142,$D$115:$D$186,0)+1,0),0),$E$112)</f>
        <v>0</v>
      </c>
      <c r="AL142" s="134" cm="1">
        <f t="array" ref="AL142">$E142*IFERROR(IF($D142&lt;=AL$5,INDEX($E$99:$E$112,MATCH(AL$5,$H$5:$CA$5,0)-MATCH($D142,$D$115:$D$186,0)+1,0),0),$E$112)</f>
        <v>0</v>
      </c>
      <c r="AM142" s="134" cm="1">
        <f t="array" ref="AM142">$E142*IFERROR(IF($D142&lt;=AM$5,INDEX($E$99:$E$112,MATCH(AM$5,$H$5:$CA$5,0)-MATCH($D142,$D$115:$D$186,0)+1,0),0),$E$112)</f>
        <v>0</v>
      </c>
      <c r="AN142" s="134" cm="1">
        <f t="array" ref="AN142">$E142*IFERROR(IF($D142&lt;=AN$5,INDEX($E$99:$E$112,MATCH(AN$5,$H$5:$CA$5,0)-MATCH($D142,$D$115:$D$186,0)+1,0),0),$E$112)</f>
        <v>0</v>
      </c>
      <c r="AO142" s="134" cm="1">
        <f t="array" ref="AO142">$E142*IFERROR(IF($D142&lt;=AO$5,INDEX($E$99:$E$112,MATCH(AO$5,$H$5:$CA$5,0)-MATCH($D142,$D$115:$D$186,0)+1,0),0),$E$112)</f>
        <v>0</v>
      </c>
      <c r="AP142" s="134" cm="1">
        <f t="array" ref="AP142">$E142*IFERROR(IF($D142&lt;=AP$5,INDEX($E$99:$E$112,MATCH(AP$5,$H$5:$CA$5,0)-MATCH($D142,$D$115:$D$186,0)+1,0),0),$E$112)</f>
        <v>0</v>
      </c>
      <c r="AQ142" s="134" cm="1">
        <f t="array" ref="AQ142">$E142*IFERROR(IF($D142&lt;=AQ$5,INDEX($E$99:$E$112,MATCH(AQ$5,$H$5:$CA$5,0)-MATCH($D142,$D$115:$D$186,0)+1,0),0),$E$112)</f>
        <v>0</v>
      </c>
      <c r="AR142" s="134" cm="1">
        <f t="array" ref="AR142">$E142*IFERROR(IF($D142&lt;=AR$5,INDEX($E$99:$E$112,MATCH(AR$5,$H$5:$CA$5,0)-MATCH($D142,$D$115:$D$186,0)+1,0),0),$E$112)</f>
        <v>0</v>
      </c>
      <c r="AS142" s="134" cm="1">
        <f t="array" ref="AS142">$E142*IFERROR(IF($D142&lt;=AS$5,INDEX($E$99:$E$112,MATCH(AS$5,$H$5:$CA$5,0)-MATCH($D142,$D$115:$D$186,0)+1,0),0),$E$112)</f>
        <v>0</v>
      </c>
      <c r="AT142" s="134" cm="1">
        <f t="array" ref="AT142">$E142*IFERROR(IF($D142&lt;=AT$5,INDEX($E$99:$E$112,MATCH(AT$5,$H$5:$CA$5,0)-MATCH($D142,$D$115:$D$186,0)+1,0),0),$E$112)</f>
        <v>0</v>
      </c>
      <c r="AU142" s="134" cm="1">
        <f t="array" ref="AU142">$E142*IFERROR(IF($D142&lt;=AU$5,INDEX($E$99:$E$112,MATCH(AU$5,$H$5:$CA$5,0)-MATCH($D142,$D$115:$D$186,0)+1,0),0),$E$112)</f>
        <v>0</v>
      </c>
      <c r="AV142" s="134" cm="1">
        <f t="array" ref="AV142">$E142*IFERROR(IF($D142&lt;=AV$5,INDEX($E$99:$E$112,MATCH(AV$5,$H$5:$CA$5,0)-MATCH($D142,$D$115:$D$186,0)+1,0),0),$E$112)</f>
        <v>0</v>
      </c>
      <c r="AW142" s="134" cm="1">
        <f t="array" ref="AW142">$E142*IFERROR(IF($D142&lt;=AW$5,INDEX($E$99:$E$112,MATCH(AW$5,$H$5:$CA$5,0)-MATCH($D142,$D$115:$D$186,0)+1,0),0),$E$112)</f>
        <v>0</v>
      </c>
      <c r="AX142" s="134" cm="1">
        <f t="array" ref="AX142">$E142*IFERROR(IF($D142&lt;=AX$5,INDEX($E$99:$E$112,MATCH(AX$5,$H$5:$CA$5,0)-MATCH($D142,$D$115:$D$186,0)+1,0),0),$E$112)</f>
        <v>0</v>
      </c>
      <c r="AY142" s="134" cm="1">
        <f t="array" ref="AY142">$E142*IFERROR(IF($D142&lt;=AY$5,INDEX($E$99:$E$112,MATCH(AY$5,$H$5:$CA$5,0)-MATCH($D142,$D$115:$D$186,0)+1,0),0),$E$112)</f>
        <v>0</v>
      </c>
      <c r="AZ142" s="134" cm="1">
        <f t="array" ref="AZ142">$E142*IFERROR(IF($D142&lt;=AZ$5,INDEX($E$99:$E$112,MATCH(AZ$5,$H$5:$CA$5,0)-MATCH($D142,$D$115:$D$186,0)+1,0),0),$E$112)</f>
        <v>0</v>
      </c>
      <c r="BA142" s="134" cm="1">
        <f t="array" ref="BA142">$E142*IFERROR(IF($D142&lt;=BA$5,INDEX($E$99:$E$112,MATCH(BA$5,$H$5:$CA$5,0)-MATCH($D142,$D$115:$D$186,0)+1,0),0),$E$112)</f>
        <v>0</v>
      </c>
      <c r="BB142" s="134" cm="1">
        <f t="array" ref="BB142">$E142*IFERROR(IF($D142&lt;=BB$5,INDEX($E$99:$E$112,MATCH(BB$5,$H$5:$CA$5,0)-MATCH($D142,$D$115:$D$186,0)+1,0),0),$E$112)</f>
        <v>0</v>
      </c>
      <c r="BC142" s="134" cm="1">
        <f t="array" ref="BC142">$E142*IFERROR(IF($D142&lt;=BC$5,INDEX($E$99:$E$112,MATCH(BC$5,$H$5:$CA$5,0)-MATCH($D142,$D$115:$D$186,0)+1,0),0),$E$112)</f>
        <v>0</v>
      </c>
      <c r="BD142" s="134" cm="1">
        <f t="array" ref="BD142">$E142*IFERROR(IF($D142&lt;=BD$5,INDEX($E$99:$E$112,MATCH(BD$5,$H$5:$CA$5,0)-MATCH($D142,$D$115:$D$186,0)+1,0),0),$E$112)</f>
        <v>0</v>
      </c>
      <c r="BE142" s="134" cm="1">
        <f t="array" ref="BE142">$E142*IFERROR(IF($D142&lt;=BE$5,INDEX($E$99:$E$112,MATCH(BE$5,$H$5:$CA$5,0)-MATCH($D142,$D$115:$D$186,0)+1,0),0),$E$112)</f>
        <v>0</v>
      </c>
      <c r="BF142" s="134" cm="1">
        <f t="array" ref="BF142">$E142*IFERROR(IF($D142&lt;=BF$5,INDEX($E$99:$E$112,MATCH(BF$5,$H$5:$CA$5,0)-MATCH($D142,$D$115:$D$186,0)+1,0),0),$E$112)</f>
        <v>0</v>
      </c>
      <c r="BG142" s="134" cm="1">
        <f t="array" ref="BG142">$E142*IFERROR(IF($D142&lt;=BG$5,INDEX($E$99:$E$112,MATCH(BG$5,$H$5:$CA$5,0)-MATCH($D142,$D$115:$D$186,0)+1,0),0),$E$112)</f>
        <v>0</v>
      </c>
      <c r="BH142" s="134" cm="1">
        <f t="array" ref="BH142">$E142*IFERROR(IF($D142&lt;=BH$5,INDEX($E$99:$E$112,MATCH(BH$5,$H$5:$CA$5,0)-MATCH($D142,$D$115:$D$186,0)+1,0),0),$E$112)</f>
        <v>0</v>
      </c>
      <c r="BI142" s="134" cm="1">
        <f t="array" ref="BI142">$E142*IFERROR(IF($D142&lt;=BI$5,INDEX($E$99:$E$112,MATCH(BI$5,$H$5:$CA$5,0)-MATCH($D142,$D$115:$D$186,0)+1,0),0),$E$112)</f>
        <v>0</v>
      </c>
      <c r="BJ142" s="134" cm="1">
        <f t="array" ref="BJ142">$E142*IFERROR(IF($D142&lt;=BJ$5,INDEX($E$99:$E$112,MATCH(BJ$5,$H$5:$CA$5,0)-MATCH($D142,$D$115:$D$186,0)+1,0),0),$E$112)</f>
        <v>0</v>
      </c>
      <c r="BK142" s="134" cm="1">
        <f t="array" ref="BK142">$E142*IFERROR(IF($D142&lt;=BK$5,INDEX($E$99:$E$112,MATCH(BK$5,$H$5:$CA$5,0)-MATCH($D142,$D$115:$D$186,0)+1,0),0),$E$112)</f>
        <v>0</v>
      </c>
      <c r="BL142" s="134" cm="1">
        <f t="array" ref="BL142">$E142*IFERROR(IF($D142&lt;=BL$5,INDEX($E$99:$E$112,MATCH(BL$5,$H$5:$CA$5,0)-MATCH($D142,$D$115:$D$186,0)+1,0),0),$E$112)</f>
        <v>0</v>
      </c>
      <c r="BM142" s="134" cm="1">
        <f t="array" ref="BM142">$E142*IFERROR(IF($D142&lt;=BM$5,INDEX($E$99:$E$112,MATCH(BM$5,$H$5:$CA$5,0)-MATCH($D142,$D$115:$D$186,0)+1,0),0),$E$112)</f>
        <v>0</v>
      </c>
      <c r="BN142" s="134" cm="1">
        <f t="array" ref="BN142">$E142*IFERROR(IF($D142&lt;=BN$5,INDEX($E$99:$E$112,MATCH(BN$5,$H$5:$CA$5,0)-MATCH($D142,$D$115:$D$186,0)+1,0),0),$E$112)</f>
        <v>0</v>
      </c>
      <c r="BO142" s="134" cm="1">
        <f t="array" ref="BO142">$E142*IFERROR(IF($D142&lt;=BO$5,INDEX($E$99:$E$112,MATCH(BO$5,$H$5:$CA$5,0)-MATCH($D142,$D$115:$D$186,0)+1,0),0),$E$112)</f>
        <v>0</v>
      </c>
      <c r="BP142" s="134" cm="1">
        <f t="array" ref="BP142">$E142*IFERROR(IF($D142&lt;=BP$5,INDEX($E$99:$E$112,MATCH(BP$5,$H$5:$CA$5,0)-MATCH($D142,$D$115:$D$186,0)+1,0),0),$E$112)</f>
        <v>0</v>
      </c>
      <c r="BQ142" s="134" cm="1">
        <f t="array" ref="BQ142">$E142*IFERROR(IF($D142&lt;=BQ$5,INDEX($E$99:$E$112,MATCH(BQ$5,$H$5:$CA$5,0)-MATCH($D142,$D$115:$D$186,0)+1,0),0),$E$112)</f>
        <v>0</v>
      </c>
      <c r="BR142" s="134" cm="1">
        <f t="array" ref="BR142">$E142*IFERROR(IF($D142&lt;=BR$5,INDEX($E$99:$E$112,MATCH(BR$5,$H$5:$CA$5,0)-MATCH($D142,$D$115:$D$186,0)+1,0),0),$E$112)</f>
        <v>0</v>
      </c>
      <c r="BS142" s="134" cm="1">
        <f t="array" ref="BS142">$E142*IFERROR(IF($D142&lt;=BS$5,INDEX($E$99:$E$112,MATCH(BS$5,$H$5:$CA$5,0)-MATCH($D142,$D$115:$D$186,0)+1,0),0),$E$112)</f>
        <v>0</v>
      </c>
      <c r="BT142" s="134" cm="1">
        <f t="array" ref="BT142">$E142*IFERROR(IF($D142&lt;=BT$5,INDEX($E$99:$E$112,MATCH(BT$5,$H$5:$CA$5,0)-MATCH($D142,$D$115:$D$186,0)+1,0),0),$E$112)</f>
        <v>0</v>
      </c>
      <c r="BU142" s="134" cm="1">
        <f t="array" ref="BU142">$E142*IFERROR(IF($D142&lt;=BU$5,INDEX($E$99:$E$112,MATCH(BU$5,$H$5:$CA$5,0)-MATCH($D142,$D$115:$D$186,0)+1,0),0),$E$112)</f>
        <v>0</v>
      </c>
      <c r="BV142" s="134" cm="1">
        <f t="array" ref="BV142">$E142*IFERROR(IF($D142&lt;=BV$5,INDEX($E$99:$E$112,MATCH(BV$5,$H$5:$CA$5,0)-MATCH($D142,$D$115:$D$186,0)+1,0),0),$E$112)</f>
        <v>0</v>
      </c>
      <c r="BW142" s="134" cm="1">
        <f t="array" ref="BW142">$E142*IFERROR(IF($D142&lt;=BW$5,INDEX($E$99:$E$112,MATCH(BW$5,$H$5:$CA$5,0)-MATCH($D142,$D$115:$D$186,0)+1,0),0),$E$112)</f>
        <v>0</v>
      </c>
      <c r="BX142" s="134" cm="1">
        <f t="array" ref="BX142">$E142*IFERROR(IF($D142&lt;=BX$5,INDEX($E$99:$E$112,MATCH(BX$5,$H$5:$CA$5,0)-MATCH($D142,$D$115:$D$186,0)+1,0),0),$E$112)</f>
        <v>0</v>
      </c>
      <c r="BY142" s="134" cm="1">
        <f t="array" ref="BY142">$E142*IFERROR(IF($D142&lt;=BY$5,INDEX($E$99:$E$112,MATCH(BY$5,$H$5:$CA$5,0)-MATCH($D142,$D$115:$D$186,0)+1,0),0),$E$112)</f>
        <v>0</v>
      </c>
      <c r="BZ142" s="134" cm="1">
        <f t="array" ref="BZ142">$E142*IFERROR(IF($D142&lt;=BZ$5,INDEX($E$99:$E$112,MATCH(BZ$5,$H$5:$CA$5,0)-MATCH($D142,$D$115:$D$186,0)+1,0),0),$E$112)</f>
        <v>0</v>
      </c>
      <c r="CA142" s="134" cm="1">
        <f t="array" ref="CA142">$E142*IFERROR(IF($D142&lt;=CA$5,INDEX($E$99:$E$112,MATCH(CA$5,$H$5:$CA$5,0)-MATCH($D142,$D$115:$D$186,0)+1,0),0),$E$112)</f>
        <v>0</v>
      </c>
    </row>
    <row r="143" spans="4:79" hidden="1" outlineLevel="3">
      <c r="D143" s="24">
        <f t="shared" si="109"/>
        <v>46904</v>
      </c>
      <c r="E143" s="131" cm="1">
        <f t="array" ref="E143">INDEX($H$41:$CA$41,0,MATCH($D143,$H$5:$CA$5,0))</f>
        <v>0</v>
      </c>
      <c r="H143" s="134" cm="1">
        <f t="array" ref="H143">$E143*IFERROR(IF($D143&lt;=H$5,INDEX($E$99:$E$112,MATCH(H$5,$H$5:$CA$5,0)-MATCH($D143,$D$115:$D$186,0)+1,0),0),$E$112)</f>
        <v>0</v>
      </c>
      <c r="I143" s="134" cm="1">
        <f t="array" ref="I143">$E143*IFERROR(IF($D143&lt;=I$5,INDEX($E$99:$E$112,MATCH(I$5,$H$5:$CA$5,0)-MATCH($D143,$D$115:$D$186,0)+1,0),0),$E$112)</f>
        <v>0</v>
      </c>
      <c r="J143" s="134" cm="1">
        <f t="array" ref="J143">$E143*IFERROR(IF($D143&lt;=J$5,INDEX($E$99:$E$112,MATCH(J$5,$H$5:$CA$5,0)-MATCH($D143,$D$115:$D$186,0)+1,0),0),$E$112)</f>
        <v>0</v>
      </c>
      <c r="K143" s="134" cm="1">
        <f t="array" ref="K143">$E143*IFERROR(IF($D143&lt;=K$5,INDEX($E$99:$E$112,MATCH(K$5,$H$5:$CA$5,0)-MATCH($D143,$D$115:$D$186,0)+1,0),0),$E$112)</f>
        <v>0</v>
      </c>
      <c r="L143" s="134" cm="1">
        <f t="array" ref="L143">$E143*IFERROR(IF($D143&lt;=L$5,INDEX($E$99:$E$112,MATCH(L$5,$H$5:$CA$5,0)-MATCH($D143,$D$115:$D$186,0)+1,0),0),$E$112)</f>
        <v>0</v>
      </c>
      <c r="M143" s="134" cm="1">
        <f t="array" ref="M143">$E143*IFERROR(IF($D143&lt;=M$5,INDEX($E$99:$E$112,MATCH(M$5,$H$5:$CA$5,0)-MATCH($D143,$D$115:$D$186,0)+1,0),0),$E$112)</f>
        <v>0</v>
      </c>
      <c r="N143" s="134" cm="1">
        <f t="array" ref="N143">$E143*IFERROR(IF($D143&lt;=N$5,INDEX($E$99:$E$112,MATCH(N$5,$H$5:$CA$5,0)-MATCH($D143,$D$115:$D$186,0)+1,0),0),$E$112)</f>
        <v>0</v>
      </c>
      <c r="O143" s="134" cm="1">
        <f t="array" ref="O143">$E143*IFERROR(IF($D143&lt;=O$5,INDEX($E$99:$E$112,MATCH(O$5,$H$5:$CA$5,0)-MATCH($D143,$D$115:$D$186,0)+1,0),0),$E$112)</f>
        <v>0</v>
      </c>
      <c r="P143" s="134" cm="1">
        <f t="array" ref="P143">$E143*IFERROR(IF($D143&lt;=P$5,INDEX($E$99:$E$112,MATCH(P$5,$H$5:$CA$5,0)-MATCH($D143,$D$115:$D$186,0)+1,0),0),$E$112)</f>
        <v>0</v>
      </c>
      <c r="Q143" s="134" cm="1">
        <f t="array" ref="Q143">$E143*IFERROR(IF($D143&lt;=Q$5,INDEX($E$99:$E$112,MATCH(Q$5,$H$5:$CA$5,0)-MATCH($D143,$D$115:$D$186,0)+1,0),0),$E$112)</f>
        <v>0</v>
      </c>
      <c r="R143" s="134" cm="1">
        <f t="array" ref="R143">$E143*IFERROR(IF($D143&lt;=R$5,INDEX($E$99:$E$112,MATCH(R$5,$H$5:$CA$5,0)-MATCH($D143,$D$115:$D$186,0)+1,0),0),$E$112)</f>
        <v>0</v>
      </c>
      <c r="S143" s="134" cm="1">
        <f t="array" ref="S143">$E143*IFERROR(IF($D143&lt;=S$5,INDEX($E$99:$E$112,MATCH(S$5,$H$5:$CA$5,0)-MATCH($D143,$D$115:$D$186,0)+1,0),0),$E$112)</f>
        <v>0</v>
      </c>
      <c r="T143" s="134" cm="1">
        <f t="array" ref="T143">$E143*IFERROR(IF($D143&lt;=T$5,INDEX($E$99:$E$112,MATCH(T$5,$H$5:$CA$5,0)-MATCH($D143,$D$115:$D$186,0)+1,0),0),$E$112)</f>
        <v>0</v>
      </c>
      <c r="U143" s="134" cm="1">
        <f t="array" ref="U143">$E143*IFERROR(IF($D143&lt;=U$5,INDEX($E$99:$E$112,MATCH(U$5,$H$5:$CA$5,0)-MATCH($D143,$D$115:$D$186,0)+1,0),0),$E$112)</f>
        <v>0</v>
      </c>
      <c r="V143" s="134" cm="1">
        <f t="array" ref="V143">$E143*IFERROR(IF($D143&lt;=V$5,INDEX($E$99:$E$112,MATCH(V$5,$H$5:$CA$5,0)-MATCH($D143,$D$115:$D$186,0)+1,0),0),$E$112)</f>
        <v>0</v>
      </c>
      <c r="W143" s="134" cm="1">
        <f t="array" ref="W143">$E143*IFERROR(IF($D143&lt;=W$5,INDEX($E$99:$E$112,MATCH(W$5,$H$5:$CA$5,0)-MATCH($D143,$D$115:$D$186,0)+1,0),0),$E$112)</f>
        <v>0</v>
      </c>
      <c r="X143" s="134" cm="1">
        <f t="array" ref="X143">$E143*IFERROR(IF($D143&lt;=X$5,INDEX($E$99:$E$112,MATCH(X$5,$H$5:$CA$5,0)-MATCH($D143,$D$115:$D$186,0)+1,0),0),$E$112)</f>
        <v>0</v>
      </c>
      <c r="Y143" s="134" cm="1">
        <f t="array" ref="Y143">$E143*IFERROR(IF($D143&lt;=Y$5,INDEX($E$99:$E$112,MATCH(Y$5,$H$5:$CA$5,0)-MATCH($D143,$D$115:$D$186,0)+1,0),0),$E$112)</f>
        <v>0</v>
      </c>
      <c r="Z143" s="134" cm="1">
        <f t="array" ref="Z143">$E143*IFERROR(IF($D143&lt;=Z$5,INDEX($E$99:$E$112,MATCH(Z$5,$H$5:$CA$5,0)-MATCH($D143,$D$115:$D$186,0)+1,0),0),$E$112)</f>
        <v>0</v>
      </c>
      <c r="AA143" s="134" cm="1">
        <f t="array" ref="AA143">$E143*IFERROR(IF($D143&lt;=AA$5,INDEX($E$99:$E$112,MATCH(AA$5,$H$5:$CA$5,0)-MATCH($D143,$D$115:$D$186,0)+1,0),0),$E$112)</f>
        <v>0</v>
      </c>
      <c r="AB143" s="134" cm="1">
        <f t="array" ref="AB143">$E143*IFERROR(IF($D143&lt;=AB$5,INDEX($E$99:$E$112,MATCH(AB$5,$H$5:$CA$5,0)-MATCH($D143,$D$115:$D$186,0)+1,0),0),$E$112)</f>
        <v>0</v>
      </c>
      <c r="AC143" s="134" cm="1">
        <f t="array" ref="AC143">$E143*IFERROR(IF($D143&lt;=AC$5,INDEX($E$99:$E$112,MATCH(AC$5,$H$5:$CA$5,0)-MATCH($D143,$D$115:$D$186,0)+1,0),0),$E$112)</f>
        <v>0</v>
      </c>
      <c r="AD143" s="134" cm="1">
        <f t="array" ref="AD143">$E143*IFERROR(IF($D143&lt;=AD$5,INDEX($E$99:$E$112,MATCH(AD$5,$H$5:$CA$5,0)-MATCH($D143,$D$115:$D$186,0)+1,0),0),$E$112)</f>
        <v>0</v>
      </c>
      <c r="AE143" s="134" cm="1">
        <f t="array" ref="AE143">$E143*IFERROR(IF($D143&lt;=AE$5,INDEX($E$99:$E$112,MATCH(AE$5,$H$5:$CA$5,0)-MATCH($D143,$D$115:$D$186,0)+1,0),0),$E$112)</f>
        <v>0</v>
      </c>
      <c r="AF143" s="134" cm="1">
        <f t="array" ref="AF143">$E143*IFERROR(IF($D143&lt;=AF$5,INDEX($E$99:$E$112,MATCH(AF$5,$H$5:$CA$5,0)-MATCH($D143,$D$115:$D$186,0)+1,0),0),$E$112)</f>
        <v>0</v>
      </c>
      <c r="AG143" s="134" cm="1">
        <f t="array" ref="AG143">$E143*IFERROR(IF($D143&lt;=AG$5,INDEX($E$99:$E$112,MATCH(AG$5,$H$5:$CA$5,0)-MATCH($D143,$D$115:$D$186,0)+1,0),0),$E$112)</f>
        <v>0</v>
      </c>
      <c r="AH143" s="134" cm="1">
        <f t="array" ref="AH143">$E143*IFERROR(IF($D143&lt;=AH$5,INDEX($E$99:$E$112,MATCH(AH$5,$H$5:$CA$5,0)-MATCH($D143,$D$115:$D$186,0)+1,0),0),$E$112)</f>
        <v>0</v>
      </c>
      <c r="AI143" s="134" cm="1">
        <f t="array" ref="AI143">$E143*IFERROR(IF($D143&lt;=AI$5,INDEX($E$99:$E$112,MATCH(AI$5,$H$5:$CA$5,0)-MATCH($D143,$D$115:$D$186,0)+1,0),0),$E$112)</f>
        <v>0</v>
      </c>
      <c r="AJ143" s="134" cm="1">
        <f t="array" ref="AJ143">$E143*IFERROR(IF($D143&lt;=AJ$5,INDEX($E$99:$E$112,MATCH(AJ$5,$H$5:$CA$5,0)-MATCH($D143,$D$115:$D$186,0)+1,0),0),$E$112)</f>
        <v>0</v>
      </c>
      <c r="AK143" s="134" cm="1">
        <f t="array" ref="AK143">$E143*IFERROR(IF($D143&lt;=AK$5,INDEX($E$99:$E$112,MATCH(AK$5,$H$5:$CA$5,0)-MATCH($D143,$D$115:$D$186,0)+1,0),0),$E$112)</f>
        <v>0</v>
      </c>
      <c r="AL143" s="134" cm="1">
        <f t="array" ref="AL143">$E143*IFERROR(IF($D143&lt;=AL$5,INDEX($E$99:$E$112,MATCH(AL$5,$H$5:$CA$5,0)-MATCH($D143,$D$115:$D$186,0)+1,0),0),$E$112)</f>
        <v>0</v>
      </c>
      <c r="AM143" s="134" cm="1">
        <f t="array" ref="AM143">$E143*IFERROR(IF($D143&lt;=AM$5,INDEX($E$99:$E$112,MATCH(AM$5,$H$5:$CA$5,0)-MATCH($D143,$D$115:$D$186,0)+1,0),0),$E$112)</f>
        <v>0</v>
      </c>
      <c r="AN143" s="134" cm="1">
        <f t="array" ref="AN143">$E143*IFERROR(IF($D143&lt;=AN$5,INDEX($E$99:$E$112,MATCH(AN$5,$H$5:$CA$5,0)-MATCH($D143,$D$115:$D$186,0)+1,0),0),$E$112)</f>
        <v>0</v>
      </c>
      <c r="AO143" s="134" cm="1">
        <f t="array" ref="AO143">$E143*IFERROR(IF($D143&lt;=AO$5,INDEX($E$99:$E$112,MATCH(AO$5,$H$5:$CA$5,0)-MATCH($D143,$D$115:$D$186,0)+1,0),0),$E$112)</f>
        <v>0</v>
      </c>
      <c r="AP143" s="134" cm="1">
        <f t="array" ref="AP143">$E143*IFERROR(IF($D143&lt;=AP$5,INDEX($E$99:$E$112,MATCH(AP$5,$H$5:$CA$5,0)-MATCH($D143,$D$115:$D$186,0)+1,0),0),$E$112)</f>
        <v>0</v>
      </c>
      <c r="AQ143" s="134" cm="1">
        <f t="array" ref="AQ143">$E143*IFERROR(IF($D143&lt;=AQ$5,INDEX($E$99:$E$112,MATCH(AQ$5,$H$5:$CA$5,0)-MATCH($D143,$D$115:$D$186,0)+1,0),0),$E$112)</f>
        <v>0</v>
      </c>
      <c r="AR143" s="134" cm="1">
        <f t="array" ref="AR143">$E143*IFERROR(IF($D143&lt;=AR$5,INDEX($E$99:$E$112,MATCH(AR$5,$H$5:$CA$5,0)-MATCH($D143,$D$115:$D$186,0)+1,0),0),$E$112)</f>
        <v>0</v>
      </c>
      <c r="AS143" s="134" cm="1">
        <f t="array" ref="AS143">$E143*IFERROR(IF($D143&lt;=AS$5,INDEX($E$99:$E$112,MATCH(AS$5,$H$5:$CA$5,0)-MATCH($D143,$D$115:$D$186,0)+1,0),0),$E$112)</f>
        <v>0</v>
      </c>
      <c r="AT143" s="134" cm="1">
        <f t="array" ref="AT143">$E143*IFERROR(IF($D143&lt;=AT$5,INDEX($E$99:$E$112,MATCH(AT$5,$H$5:$CA$5,0)-MATCH($D143,$D$115:$D$186,0)+1,0),0),$E$112)</f>
        <v>0</v>
      </c>
      <c r="AU143" s="134" cm="1">
        <f t="array" ref="AU143">$E143*IFERROR(IF($D143&lt;=AU$5,INDEX($E$99:$E$112,MATCH(AU$5,$H$5:$CA$5,0)-MATCH($D143,$D$115:$D$186,0)+1,0),0),$E$112)</f>
        <v>0</v>
      </c>
      <c r="AV143" s="134" cm="1">
        <f t="array" ref="AV143">$E143*IFERROR(IF($D143&lt;=AV$5,INDEX($E$99:$E$112,MATCH(AV$5,$H$5:$CA$5,0)-MATCH($D143,$D$115:$D$186,0)+1,0),0),$E$112)</f>
        <v>0</v>
      </c>
      <c r="AW143" s="134" cm="1">
        <f t="array" ref="AW143">$E143*IFERROR(IF($D143&lt;=AW$5,INDEX($E$99:$E$112,MATCH(AW$5,$H$5:$CA$5,0)-MATCH($D143,$D$115:$D$186,0)+1,0),0),$E$112)</f>
        <v>0</v>
      </c>
      <c r="AX143" s="134" cm="1">
        <f t="array" ref="AX143">$E143*IFERROR(IF($D143&lt;=AX$5,INDEX($E$99:$E$112,MATCH(AX$5,$H$5:$CA$5,0)-MATCH($D143,$D$115:$D$186,0)+1,0),0),$E$112)</f>
        <v>0</v>
      </c>
      <c r="AY143" s="134" cm="1">
        <f t="array" ref="AY143">$E143*IFERROR(IF($D143&lt;=AY$5,INDEX($E$99:$E$112,MATCH(AY$5,$H$5:$CA$5,0)-MATCH($D143,$D$115:$D$186,0)+1,0),0),$E$112)</f>
        <v>0</v>
      </c>
      <c r="AZ143" s="134" cm="1">
        <f t="array" ref="AZ143">$E143*IFERROR(IF($D143&lt;=AZ$5,INDEX($E$99:$E$112,MATCH(AZ$5,$H$5:$CA$5,0)-MATCH($D143,$D$115:$D$186,0)+1,0),0),$E$112)</f>
        <v>0</v>
      </c>
      <c r="BA143" s="134" cm="1">
        <f t="array" ref="BA143">$E143*IFERROR(IF($D143&lt;=BA$5,INDEX($E$99:$E$112,MATCH(BA$5,$H$5:$CA$5,0)-MATCH($D143,$D$115:$D$186,0)+1,0),0),$E$112)</f>
        <v>0</v>
      </c>
      <c r="BB143" s="134" cm="1">
        <f t="array" ref="BB143">$E143*IFERROR(IF($D143&lt;=BB$5,INDEX($E$99:$E$112,MATCH(BB$5,$H$5:$CA$5,0)-MATCH($D143,$D$115:$D$186,0)+1,0),0),$E$112)</f>
        <v>0</v>
      </c>
      <c r="BC143" s="134" cm="1">
        <f t="array" ref="BC143">$E143*IFERROR(IF($D143&lt;=BC$5,INDEX($E$99:$E$112,MATCH(BC$5,$H$5:$CA$5,0)-MATCH($D143,$D$115:$D$186,0)+1,0),0),$E$112)</f>
        <v>0</v>
      </c>
      <c r="BD143" s="134" cm="1">
        <f t="array" ref="BD143">$E143*IFERROR(IF($D143&lt;=BD$5,INDEX($E$99:$E$112,MATCH(BD$5,$H$5:$CA$5,0)-MATCH($D143,$D$115:$D$186,0)+1,0),0),$E$112)</f>
        <v>0</v>
      </c>
      <c r="BE143" s="134" cm="1">
        <f t="array" ref="BE143">$E143*IFERROR(IF($D143&lt;=BE$5,INDEX($E$99:$E$112,MATCH(BE$5,$H$5:$CA$5,0)-MATCH($D143,$D$115:$D$186,0)+1,0),0),$E$112)</f>
        <v>0</v>
      </c>
      <c r="BF143" s="134" cm="1">
        <f t="array" ref="BF143">$E143*IFERROR(IF($D143&lt;=BF$5,INDEX($E$99:$E$112,MATCH(BF$5,$H$5:$CA$5,0)-MATCH($D143,$D$115:$D$186,0)+1,0),0),$E$112)</f>
        <v>0</v>
      </c>
      <c r="BG143" s="134" cm="1">
        <f t="array" ref="BG143">$E143*IFERROR(IF($D143&lt;=BG$5,INDEX($E$99:$E$112,MATCH(BG$5,$H$5:$CA$5,0)-MATCH($D143,$D$115:$D$186,0)+1,0),0),$E$112)</f>
        <v>0</v>
      </c>
      <c r="BH143" s="134" cm="1">
        <f t="array" ref="BH143">$E143*IFERROR(IF($D143&lt;=BH$5,INDEX($E$99:$E$112,MATCH(BH$5,$H$5:$CA$5,0)-MATCH($D143,$D$115:$D$186,0)+1,0),0),$E$112)</f>
        <v>0</v>
      </c>
      <c r="BI143" s="134" cm="1">
        <f t="array" ref="BI143">$E143*IFERROR(IF($D143&lt;=BI$5,INDEX($E$99:$E$112,MATCH(BI$5,$H$5:$CA$5,0)-MATCH($D143,$D$115:$D$186,0)+1,0),0),$E$112)</f>
        <v>0</v>
      </c>
      <c r="BJ143" s="134" cm="1">
        <f t="array" ref="BJ143">$E143*IFERROR(IF($D143&lt;=BJ$5,INDEX($E$99:$E$112,MATCH(BJ$5,$H$5:$CA$5,0)-MATCH($D143,$D$115:$D$186,0)+1,0),0),$E$112)</f>
        <v>0</v>
      </c>
      <c r="BK143" s="134" cm="1">
        <f t="array" ref="BK143">$E143*IFERROR(IF($D143&lt;=BK$5,INDEX($E$99:$E$112,MATCH(BK$5,$H$5:$CA$5,0)-MATCH($D143,$D$115:$D$186,0)+1,0),0),$E$112)</f>
        <v>0</v>
      </c>
      <c r="BL143" s="134" cm="1">
        <f t="array" ref="BL143">$E143*IFERROR(IF($D143&lt;=BL$5,INDEX($E$99:$E$112,MATCH(BL$5,$H$5:$CA$5,0)-MATCH($D143,$D$115:$D$186,0)+1,0),0),$E$112)</f>
        <v>0</v>
      </c>
      <c r="BM143" s="134" cm="1">
        <f t="array" ref="BM143">$E143*IFERROR(IF($D143&lt;=BM$5,INDEX($E$99:$E$112,MATCH(BM$5,$H$5:$CA$5,0)-MATCH($D143,$D$115:$D$186,0)+1,0),0),$E$112)</f>
        <v>0</v>
      </c>
      <c r="BN143" s="134" cm="1">
        <f t="array" ref="BN143">$E143*IFERROR(IF($D143&lt;=BN$5,INDEX($E$99:$E$112,MATCH(BN$5,$H$5:$CA$5,0)-MATCH($D143,$D$115:$D$186,0)+1,0),0),$E$112)</f>
        <v>0</v>
      </c>
      <c r="BO143" s="134" cm="1">
        <f t="array" ref="BO143">$E143*IFERROR(IF($D143&lt;=BO$5,INDEX($E$99:$E$112,MATCH(BO$5,$H$5:$CA$5,0)-MATCH($D143,$D$115:$D$186,0)+1,0),0),$E$112)</f>
        <v>0</v>
      </c>
      <c r="BP143" s="134" cm="1">
        <f t="array" ref="BP143">$E143*IFERROR(IF($D143&lt;=BP$5,INDEX($E$99:$E$112,MATCH(BP$5,$H$5:$CA$5,0)-MATCH($D143,$D$115:$D$186,0)+1,0),0),$E$112)</f>
        <v>0</v>
      </c>
      <c r="BQ143" s="134" cm="1">
        <f t="array" ref="BQ143">$E143*IFERROR(IF($D143&lt;=BQ$5,INDEX($E$99:$E$112,MATCH(BQ$5,$H$5:$CA$5,0)-MATCH($D143,$D$115:$D$186,0)+1,0),0),$E$112)</f>
        <v>0</v>
      </c>
      <c r="BR143" s="134" cm="1">
        <f t="array" ref="BR143">$E143*IFERROR(IF($D143&lt;=BR$5,INDEX($E$99:$E$112,MATCH(BR$5,$H$5:$CA$5,0)-MATCH($D143,$D$115:$D$186,0)+1,0),0),$E$112)</f>
        <v>0</v>
      </c>
      <c r="BS143" s="134" cm="1">
        <f t="array" ref="BS143">$E143*IFERROR(IF($D143&lt;=BS$5,INDEX($E$99:$E$112,MATCH(BS$5,$H$5:$CA$5,0)-MATCH($D143,$D$115:$D$186,0)+1,0),0),$E$112)</f>
        <v>0</v>
      </c>
      <c r="BT143" s="134" cm="1">
        <f t="array" ref="BT143">$E143*IFERROR(IF($D143&lt;=BT$5,INDEX($E$99:$E$112,MATCH(BT$5,$H$5:$CA$5,0)-MATCH($D143,$D$115:$D$186,0)+1,0),0),$E$112)</f>
        <v>0</v>
      </c>
      <c r="BU143" s="134" cm="1">
        <f t="array" ref="BU143">$E143*IFERROR(IF($D143&lt;=BU$5,INDEX($E$99:$E$112,MATCH(BU$5,$H$5:$CA$5,0)-MATCH($D143,$D$115:$D$186,0)+1,0),0),$E$112)</f>
        <v>0</v>
      </c>
      <c r="BV143" s="134" cm="1">
        <f t="array" ref="BV143">$E143*IFERROR(IF($D143&lt;=BV$5,INDEX($E$99:$E$112,MATCH(BV$5,$H$5:$CA$5,0)-MATCH($D143,$D$115:$D$186,0)+1,0),0),$E$112)</f>
        <v>0</v>
      </c>
      <c r="BW143" s="134" cm="1">
        <f t="array" ref="BW143">$E143*IFERROR(IF($D143&lt;=BW$5,INDEX($E$99:$E$112,MATCH(BW$5,$H$5:$CA$5,0)-MATCH($D143,$D$115:$D$186,0)+1,0),0),$E$112)</f>
        <v>0</v>
      </c>
      <c r="BX143" s="134" cm="1">
        <f t="array" ref="BX143">$E143*IFERROR(IF($D143&lt;=BX$5,INDEX($E$99:$E$112,MATCH(BX$5,$H$5:$CA$5,0)-MATCH($D143,$D$115:$D$186,0)+1,0),0),$E$112)</f>
        <v>0</v>
      </c>
      <c r="BY143" s="134" cm="1">
        <f t="array" ref="BY143">$E143*IFERROR(IF($D143&lt;=BY$5,INDEX($E$99:$E$112,MATCH(BY$5,$H$5:$CA$5,0)-MATCH($D143,$D$115:$D$186,0)+1,0),0),$E$112)</f>
        <v>0</v>
      </c>
      <c r="BZ143" s="134" cm="1">
        <f t="array" ref="BZ143">$E143*IFERROR(IF($D143&lt;=BZ$5,INDEX($E$99:$E$112,MATCH(BZ$5,$H$5:$CA$5,0)-MATCH($D143,$D$115:$D$186,0)+1,0),0),$E$112)</f>
        <v>0</v>
      </c>
      <c r="CA143" s="134" cm="1">
        <f t="array" ref="CA143">$E143*IFERROR(IF($D143&lt;=CA$5,INDEX($E$99:$E$112,MATCH(CA$5,$H$5:$CA$5,0)-MATCH($D143,$D$115:$D$186,0)+1,0),0),$E$112)</f>
        <v>0</v>
      </c>
    </row>
    <row r="144" spans="4:79" hidden="1" outlineLevel="3">
      <c r="D144" s="24">
        <f t="shared" si="109"/>
        <v>46934</v>
      </c>
      <c r="E144" s="131" cm="1">
        <f t="array" ref="E144">INDEX($H$41:$CA$41,0,MATCH($D144,$H$5:$CA$5,0))</f>
        <v>0</v>
      </c>
      <c r="H144" s="134" cm="1">
        <f t="array" ref="H144">$E144*IFERROR(IF($D144&lt;=H$5,INDEX($E$99:$E$112,MATCH(H$5,$H$5:$CA$5,0)-MATCH($D144,$D$115:$D$186,0)+1,0),0),$E$112)</f>
        <v>0</v>
      </c>
      <c r="I144" s="134" cm="1">
        <f t="array" ref="I144">$E144*IFERROR(IF($D144&lt;=I$5,INDEX($E$99:$E$112,MATCH(I$5,$H$5:$CA$5,0)-MATCH($D144,$D$115:$D$186,0)+1,0),0),$E$112)</f>
        <v>0</v>
      </c>
      <c r="J144" s="134" cm="1">
        <f t="array" ref="J144">$E144*IFERROR(IF($D144&lt;=J$5,INDEX($E$99:$E$112,MATCH(J$5,$H$5:$CA$5,0)-MATCH($D144,$D$115:$D$186,0)+1,0),0),$E$112)</f>
        <v>0</v>
      </c>
      <c r="K144" s="134" cm="1">
        <f t="array" ref="K144">$E144*IFERROR(IF($D144&lt;=K$5,INDEX($E$99:$E$112,MATCH(K$5,$H$5:$CA$5,0)-MATCH($D144,$D$115:$D$186,0)+1,0),0),$E$112)</f>
        <v>0</v>
      </c>
      <c r="L144" s="134" cm="1">
        <f t="array" ref="L144">$E144*IFERROR(IF($D144&lt;=L$5,INDEX($E$99:$E$112,MATCH(L$5,$H$5:$CA$5,0)-MATCH($D144,$D$115:$D$186,0)+1,0),0),$E$112)</f>
        <v>0</v>
      </c>
      <c r="M144" s="134" cm="1">
        <f t="array" ref="M144">$E144*IFERROR(IF($D144&lt;=M$5,INDEX($E$99:$E$112,MATCH(M$5,$H$5:$CA$5,0)-MATCH($D144,$D$115:$D$186,0)+1,0),0),$E$112)</f>
        <v>0</v>
      </c>
      <c r="N144" s="134" cm="1">
        <f t="array" ref="N144">$E144*IFERROR(IF($D144&lt;=N$5,INDEX($E$99:$E$112,MATCH(N$5,$H$5:$CA$5,0)-MATCH($D144,$D$115:$D$186,0)+1,0),0),$E$112)</f>
        <v>0</v>
      </c>
      <c r="O144" s="134" cm="1">
        <f t="array" ref="O144">$E144*IFERROR(IF($D144&lt;=O$5,INDEX($E$99:$E$112,MATCH(O$5,$H$5:$CA$5,0)-MATCH($D144,$D$115:$D$186,0)+1,0),0),$E$112)</f>
        <v>0</v>
      </c>
      <c r="P144" s="134" cm="1">
        <f t="array" ref="P144">$E144*IFERROR(IF($D144&lt;=P$5,INDEX($E$99:$E$112,MATCH(P$5,$H$5:$CA$5,0)-MATCH($D144,$D$115:$D$186,0)+1,0),0),$E$112)</f>
        <v>0</v>
      </c>
      <c r="Q144" s="134" cm="1">
        <f t="array" ref="Q144">$E144*IFERROR(IF($D144&lt;=Q$5,INDEX($E$99:$E$112,MATCH(Q$5,$H$5:$CA$5,0)-MATCH($D144,$D$115:$D$186,0)+1,0),0),$E$112)</f>
        <v>0</v>
      </c>
      <c r="R144" s="134" cm="1">
        <f t="array" ref="R144">$E144*IFERROR(IF($D144&lt;=R$5,INDEX($E$99:$E$112,MATCH(R$5,$H$5:$CA$5,0)-MATCH($D144,$D$115:$D$186,0)+1,0),0),$E$112)</f>
        <v>0</v>
      </c>
      <c r="S144" s="134" cm="1">
        <f t="array" ref="S144">$E144*IFERROR(IF($D144&lt;=S$5,INDEX($E$99:$E$112,MATCH(S$5,$H$5:$CA$5,0)-MATCH($D144,$D$115:$D$186,0)+1,0),0),$E$112)</f>
        <v>0</v>
      </c>
      <c r="T144" s="134" cm="1">
        <f t="array" ref="T144">$E144*IFERROR(IF($D144&lt;=T$5,INDEX($E$99:$E$112,MATCH(T$5,$H$5:$CA$5,0)-MATCH($D144,$D$115:$D$186,0)+1,0),0),$E$112)</f>
        <v>0</v>
      </c>
      <c r="U144" s="134" cm="1">
        <f t="array" ref="U144">$E144*IFERROR(IF($D144&lt;=U$5,INDEX($E$99:$E$112,MATCH(U$5,$H$5:$CA$5,0)-MATCH($D144,$D$115:$D$186,0)+1,0),0),$E$112)</f>
        <v>0</v>
      </c>
      <c r="V144" s="134" cm="1">
        <f t="array" ref="V144">$E144*IFERROR(IF($D144&lt;=V$5,INDEX($E$99:$E$112,MATCH(V$5,$H$5:$CA$5,0)-MATCH($D144,$D$115:$D$186,0)+1,0),0),$E$112)</f>
        <v>0</v>
      </c>
      <c r="W144" s="134" cm="1">
        <f t="array" ref="W144">$E144*IFERROR(IF($D144&lt;=W$5,INDEX($E$99:$E$112,MATCH(W$5,$H$5:$CA$5,0)-MATCH($D144,$D$115:$D$186,0)+1,0),0),$E$112)</f>
        <v>0</v>
      </c>
      <c r="X144" s="134" cm="1">
        <f t="array" ref="X144">$E144*IFERROR(IF($D144&lt;=X$5,INDEX($E$99:$E$112,MATCH(X$5,$H$5:$CA$5,0)-MATCH($D144,$D$115:$D$186,0)+1,0),0),$E$112)</f>
        <v>0</v>
      </c>
      <c r="Y144" s="134" cm="1">
        <f t="array" ref="Y144">$E144*IFERROR(IF($D144&lt;=Y$5,INDEX($E$99:$E$112,MATCH(Y$5,$H$5:$CA$5,0)-MATCH($D144,$D$115:$D$186,0)+1,0),0),$E$112)</f>
        <v>0</v>
      </c>
      <c r="Z144" s="134" cm="1">
        <f t="array" ref="Z144">$E144*IFERROR(IF($D144&lt;=Z$5,INDEX($E$99:$E$112,MATCH(Z$5,$H$5:$CA$5,0)-MATCH($D144,$D$115:$D$186,0)+1,0),0),$E$112)</f>
        <v>0</v>
      </c>
      <c r="AA144" s="134" cm="1">
        <f t="array" ref="AA144">$E144*IFERROR(IF($D144&lt;=AA$5,INDEX($E$99:$E$112,MATCH(AA$5,$H$5:$CA$5,0)-MATCH($D144,$D$115:$D$186,0)+1,0),0),$E$112)</f>
        <v>0</v>
      </c>
      <c r="AB144" s="134" cm="1">
        <f t="array" ref="AB144">$E144*IFERROR(IF($D144&lt;=AB$5,INDEX($E$99:$E$112,MATCH(AB$5,$H$5:$CA$5,0)-MATCH($D144,$D$115:$D$186,0)+1,0),0),$E$112)</f>
        <v>0</v>
      </c>
      <c r="AC144" s="134" cm="1">
        <f t="array" ref="AC144">$E144*IFERROR(IF($D144&lt;=AC$5,INDEX($E$99:$E$112,MATCH(AC$5,$H$5:$CA$5,0)-MATCH($D144,$D$115:$D$186,0)+1,0),0),$E$112)</f>
        <v>0</v>
      </c>
      <c r="AD144" s="134" cm="1">
        <f t="array" ref="AD144">$E144*IFERROR(IF($D144&lt;=AD$5,INDEX($E$99:$E$112,MATCH(AD$5,$H$5:$CA$5,0)-MATCH($D144,$D$115:$D$186,0)+1,0),0),$E$112)</f>
        <v>0</v>
      </c>
      <c r="AE144" s="134" cm="1">
        <f t="array" ref="AE144">$E144*IFERROR(IF($D144&lt;=AE$5,INDEX($E$99:$E$112,MATCH(AE$5,$H$5:$CA$5,0)-MATCH($D144,$D$115:$D$186,0)+1,0),0),$E$112)</f>
        <v>0</v>
      </c>
      <c r="AF144" s="134" cm="1">
        <f t="array" ref="AF144">$E144*IFERROR(IF($D144&lt;=AF$5,INDEX($E$99:$E$112,MATCH(AF$5,$H$5:$CA$5,0)-MATCH($D144,$D$115:$D$186,0)+1,0),0),$E$112)</f>
        <v>0</v>
      </c>
      <c r="AG144" s="134" cm="1">
        <f t="array" ref="AG144">$E144*IFERROR(IF($D144&lt;=AG$5,INDEX($E$99:$E$112,MATCH(AG$5,$H$5:$CA$5,0)-MATCH($D144,$D$115:$D$186,0)+1,0),0),$E$112)</f>
        <v>0</v>
      </c>
      <c r="AH144" s="134" cm="1">
        <f t="array" ref="AH144">$E144*IFERROR(IF($D144&lt;=AH$5,INDEX($E$99:$E$112,MATCH(AH$5,$H$5:$CA$5,0)-MATCH($D144,$D$115:$D$186,0)+1,0),0),$E$112)</f>
        <v>0</v>
      </c>
      <c r="AI144" s="134" cm="1">
        <f t="array" ref="AI144">$E144*IFERROR(IF($D144&lt;=AI$5,INDEX($E$99:$E$112,MATCH(AI$5,$H$5:$CA$5,0)-MATCH($D144,$D$115:$D$186,0)+1,0),0),$E$112)</f>
        <v>0</v>
      </c>
      <c r="AJ144" s="134" cm="1">
        <f t="array" ref="AJ144">$E144*IFERROR(IF($D144&lt;=AJ$5,INDEX($E$99:$E$112,MATCH(AJ$5,$H$5:$CA$5,0)-MATCH($D144,$D$115:$D$186,0)+1,0),0),$E$112)</f>
        <v>0</v>
      </c>
      <c r="AK144" s="134" cm="1">
        <f t="array" ref="AK144">$E144*IFERROR(IF($D144&lt;=AK$5,INDEX($E$99:$E$112,MATCH(AK$5,$H$5:$CA$5,0)-MATCH($D144,$D$115:$D$186,0)+1,0),0),$E$112)</f>
        <v>0</v>
      </c>
      <c r="AL144" s="134" cm="1">
        <f t="array" ref="AL144">$E144*IFERROR(IF($D144&lt;=AL$5,INDEX($E$99:$E$112,MATCH(AL$5,$H$5:$CA$5,0)-MATCH($D144,$D$115:$D$186,0)+1,0),0),$E$112)</f>
        <v>0</v>
      </c>
      <c r="AM144" s="134" cm="1">
        <f t="array" ref="AM144">$E144*IFERROR(IF($D144&lt;=AM$5,INDEX($E$99:$E$112,MATCH(AM$5,$H$5:$CA$5,0)-MATCH($D144,$D$115:$D$186,0)+1,0),0),$E$112)</f>
        <v>0</v>
      </c>
      <c r="AN144" s="134" cm="1">
        <f t="array" ref="AN144">$E144*IFERROR(IF($D144&lt;=AN$5,INDEX($E$99:$E$112,MATCH(AN$5,$H$5:$CA$5,0)-MATCH($D144,$D$115:$D$186,0)+1,0),0),$E$112)</f>
        <v>0</v>
      </c>
      <c r="AO144" s="134" cm="1">
        <f t="array" ref="AO144">$E144*IFERROR(IF($D144&lt;=AO$5,INDEX($E$99:$E$112,MATCH(AO$5,$H$5:$CA$5,0)-MATCH($D144,$D$115:$D$186,0)+1,0),0),$E$112)</f>
        <v>0</v>
      </c>
      <c r="AP144" s="134" cm="1">
        <f t="array" ref="AP144">$E144*IFERROR(IF($D144&lt;=AP$5,INDEX($E$99:$E$112,MATCH(AP$5,$H$5:$CA$5,0)-MATCH($D144,$D$115:$D$186,0)+1,0),0),$E$112)</f>
        <v>0</v>
      </c>
      <c r="AQ144" s="134" cm="1">
        <f t="array" ref="AQ144">$E144*IFERROR(IF($D144&lt;=AQ$5,INDEX($E$99:$E$112,MATCH(AQ$5,$H$5:$CA$5,0)-MATCH($D144,$D$115:$D$186,0)+1,0),0),$E$112)</f>
        <v>0</v>
      </c>
      <c r="AR144" s="134" cm="1">
        <f t="array" ref="AR144">$E144*IFERROR(IF($D144&lt;=AR$5,INDEX($E$99:$E$112,MATCH(AR$5,$H$5:$CA$5,0)-MATCH($D144,$D$115:$D$186,0)+1,0),0),$E$112)</f>
        <v>0</v>
      </c>
      <c r="AS144" s="134" cm="1">
        <f t="array" ref="AS144">$E144*IFERROR(IF($D144&lt;=AS$5,INDEX($E$99:$E$112,MATCH(AS$5,$H$5:$CA$5,0)-MATCH($D144,$D$115:$D$186,0)+1,0),0),$E$112)</f>
        <v>0</v>
      </c>
      <c r="AT144" s="134" cm="1">
        <f t="array" ref="AT144">$E144*IFERROR(IF($D144&lt;=AT$5,INDEX($E$99:$E$112,MATCH(AT$5,$H$5:$CA$5,0)-MATCH($D144,$D$115:$D$186,0)+1,0),0),$E$112)</f>
        <v>0</v>
      </c>
      <c r="AU144" s="134" cm="1">
        <f t="array" ref="AU144">$E144*IFERROR(IF($D144&lt;=AU$5,INDEX($E$99:$E$112,MATCH(AU$5,$H$5:$CA$5,0)-MATCH($D144,$D$115:$D$186,0)+1,0),0),$E$112)</f>
        <v>0</v>
      </c>
      <c r="AV144" s="134" cm="1">
        <f t="array" ref="AV144">$E144*IFERROR(IF($D144&lt;=AV$5,INDEX($E$99:$E$112,MATCH(AV$5,$H$5:$CA$5,0)-MATCH($D144,$D$115:$D$186,0)+1,0),0),$E$112)</f>
        <v>0</v>
      </c>
      <c r="AW144" s="134" cm="1">
        <f t="array" ref="AW144">$E144*IFERROR(IF($D144&lt;=AW$5,INDEX($E$99:$E$112,MATCH(AW$5,$H$5:$CA$5,0)-MATCH($D144,$D$115:$D$186,0)+1,0),0),$E$112)</f>
        <v>0</v>
      </c>
      <c r="AX144" s="134" cm="1">
        <f t="array" ref="AX144">$E144*IFERROR(IF($D144&lt;=AX$5,INDEX($E$99:$E$112,MATCH(AX$5,$H$5:$CA$5,0)-MATCH($D144,$D$115:$D$186,0)+1,0),0),$E$112)</f>
        <v>0</v>
      </c>
      <c r="AY144" s="134" cm="1">
        <f t="array" ref="AY144">$E144*IFERROR(IF($D144&lt;=AY$5,INDEX($E$99:$E$112,MATCH(AY$5,$H$5:$CA$5,0)-MATCH($D144,$D$115:$D$186,0)+1,0),0),$E$112)</f>
        <v>0</v>
      </c>
      <c r="AZ144" s="134" cm="1">
        <f t="array" ref="AZ144">$E144*IFERROR(IF($D144&lt;=AZ$5,INDEX($E$99:$E$112,MATCH(AZ$5,$H$5:$CA$5,0)-MATCH($D144,$D$115:$D$186,0)+1,0),0),$E$112)</f>
        <v>0</v>
      </c>
      <c r="BA144" s="134" cm="1">
        <f t="array" ref="BA144">$E144*IFERROR(IF($D144&lt;=BA$5,INDEX($E$99:$E$112,MATCH(BA$5,$H$5:$CA$5,0)-MATCH($D144,$D$115:$D$186,0)+1,0),0),$E$112)</f>
        <v>0</v>
      </c>
      <c r="BB144" s="134" cm="1">
        <f t="array" ref="BB144">$E144*IFERROR(IF($D144&lt;=BB$5,INDEX($E$99:$E$112,MATCH(BB$5,$H$5:$CA$5,0)-MATCH($D144,$D$115:$D$186,0)+1,0),0),$E$112)</f>
        <v>0</v>
      </c>
      <c r="BC144" s="134" cm="1">
        <f t="array" ref="BC144">$E144*IFERROR(IF($D144&lt;=BC$5,INDEX($E$99:$E$112,MATCH(BC$5,$H$5:$CA$5,0)-MATCH($D144,$D$115:$D$186,0)+1,0),0),$E$112)</f>
        <v>0</v>
      </c>
      <c r="BD144" s="134" cm="1">
        <f t="array" ref="BD144">$E144*IFERROR(IF($D144&lt;=BD$5,INDEX($E$99:$E$112,MATCH(BD$5,$H$5:$CA$5,0)-MATCH($D144,$D$115:$D$186,0)+1,0),0),$E$112)</f>
        <v>0</v>
      </c>
      <c r="BE144" s="134" cm="1">
        <f t="array" ref="BE144">$E144*IFERROR(IF($D144&lt;=BE$5,INDEX($E$99:$E$112,MATCH(BE$5,$H$5:$CA$5,0)-MATCH($D144,$D$115:$D$186,0)+1,0),0),$E$112)</f>
        <v>0</v>
      </c>
      <c r="BF144" s="134" cm="1">
        <f t="array" ref="BF144">$E144*IFERROR(IF($D144&lt;=BF$5,INDEX($E$99:$E$112,MATCH(BF$5,$H$5:$CA$5,0)-MATCH($D144,$D$115:$D$186,0)+1,0),0),$E$112)</f>
        <v>0</v>
      </c>
      <c r="BG144" s="134" cm="1">
        <f t="array" ref="BG144">$E144*IFERROR(IF($D144&lt;=BG$5,INDEX($E$99:$E$112,MATCH(BG$5,$H$5:$CA$5,0)-MATCH($D144,$D$115:$D$186,0)+1,0),0),$E$112)</f>
        <v>0</v>
      </c>
      <c r="BH144" s="134" cm="1">
        <f t="array" ref="BH144">$E144*IFERROR(IF($D144&lt;=BH$5,INDEX($E$99:$E$112,MATCH(BH$5,$H$5:$CA$5,0)-MATCH($D144,$D$115:$D$186,0)+1,0),0),$E$112)</f>
        <v>0</v>
      </c>
      <c r="BI144" s="134" cm="1">
        <f t="array" ref="BI144">$E144*IFERROR(IF($D144&lt;=BI$5,INDEX($E$99:$E$112,MATCH(BI$5,$H$5:$CA$5,0)-MATCH($D144,$D$115:$D$186,0)+1,0),0),$E$112)</f>
        <v>0</v>
      </c>
      <c r="BJ144" s="134" cm="1">
        <f t="array" ref="BJ144">$E144*IFERROR(IF($D144&lt;=BJ$5,INDEX($E$99:$E$112,MATCH(BJ$5,$H$5:$CA$5,0)-MATCH($D144,$D$115:$D$186,0)+1,0),0),$E$112)</f>
        <v>0</v>
      </c>
      <c r="BK144" s="134" cm="1">
        <f t="array" ref="BK144">$E144*IFERROR(IF($D144&lt;=BK$5,INDEX($E$99:$E$112,MATCH(BK$5,$H$5:$CA$5,0)-MATCH($D144,$D$115:$D$186,0)+1,0),0),$E$112)</f>
        <v>0</v>
      </c>
      <c r="BL144" s="134" cm="1">
        <f t="array" ref="BL144">$E144*IFERROR(IF($D144&lt;=BL$5,INDEX($E$99:$E$112,MATCH(BL$5,$H$5:$CA$5,0)-MATCH($D144,$D$115:$D$186,0)+1,0),0),$E$112)</f>
        <v>0</v>
      </c>
      <c r="BM144" s="134" cm="1">
        <f t="array" ref="BM144">$E144*IFERROR(IF($D144&lt;=BM$5,INDEX($E$99:$E$112,MATCH(BM$5,$H$5:$CA$5,0)-MATCH($D144,$D$115:$D$186,0)+1,0),0),$E$112)</f>
        <v>0</v>
      </c>
      <c r="BN144" s="134" cm="1">
        <f t="array" ref="BN144">$E144*IFERROR(IF($D144&lt;=BN$5,INDEX($E$99:$E$112,MATCH(BN$5,$H$5:$CA$5,0)-MATCH($D144,$D$115:$D$186,0)+1,0),0),$E$112)</f>
        <v>0</v>
      </c>
      <c r="BO144" s="134" cm="1">
        <f t="array" ref="BO144">$E144*IFERROR(IF($D144&lt;=BO$5,INDEX($E$99:$E$112,MATCH(BO$5,$H$5:$CA$5,0)-MATCH($D144,$D$115:$D$186,0)+1,0),0),$E$112)</f>
        <v>0</v>
      </c>
      <c r="BP144" s="134" cm="1">
        <f t="array" ref="BP144">$E144*IFERROR(IF($D144&lt;=BP$5,INDEX($E$99:$E$112,MATCH(BP$5,$H$5:$CA$5,0)-MATCH($D144,$D$115:$D$186,0)+1,0),0),$E$112)</f>
        <v>0</v>
      </c>
      <c r="BQ144" s="134" cm="1">
        <f t="array" ref="BQ144">$E144*IFERROR(IF($D144&lt;=BQ$5,INDEX($E$99:$E$112,MATCH(BQ$5,$H$5:$CA$5,0)-MATCH($D144,$D$115:$D$186,0)+1,0),0),$E$112)</f>
        <v>0</v>
      </c>
      <c r="BR144" s="134" cm="1">
        <f t="array" ref="BR144">$E144*IFERROR(IF($D144&lt;=BR$5,INDEX($E$99:$E$112,MATCH(BR$5,$H$5:$CA$5,0)-MATCH($D144,$D$115:$D$186,0)+1,0),0),$E$112)</f>
        <v>0</v>
      </c>
      <c r="BS144" s="134" cm="1">
        <f t="array" ref="BS144">$E144*IFERROR(IF($D144&lt;=BS$5,INDEX($E$99:$E$112,MATCH(BS$5,$H$5:$CA$5,0)-MATCH($D144,$D$115:$D$186,0)+1,0),0),$E$112)</f>
        <v>0</v>
      </c>
      <c r="BT144" s="134" cm="1">
        <f t="array" ref="BT144">$E144*IFERROR(IF($D144&lt;=BT$5,INDEX($E$99:$E$112,MATCH(BT$5,$H$5:$CA$5,0)-MATCH($D144,$D$115:$D$186,0)+1,0),0),$E$112)</f>
        <v>0</v>
      </c>
      <c r="BU144" s="134" cm="1">
        <f t="array" ref="BU144">$E144*IFERROR(IF($D144&lt;=BU$5,INDEX($E$99:$E$112,MATCH(BU$5,$H$5:$CA$5,0)-MATCH($D144,$D$115:$D$186,0)+1,0),0),$E$112)</f>
        <v>0</v>
      </c>
      <c r="BV144" s="134" cm="1">
        <f t="array" ref="BV144">$E144*IFERROR(IF($D144&lt;=BV$5,INDEX($E$99:$E$112,MATCH(BV$5,$H$5:$CA$5,0)-MATCH($D144,$D$115:$D$186,0)+1,0),0),$E$112)</f>
        <v>0</v>
      </c>
      <c r="BW144" s="134" cm="1">
        <f t="array" ref="BW144">$E144*IFERROR(IF($D144&lt;=BW$5,INDEX($E$99:$E$112,MATCH(BW$5,$H$5:$CA$5,0)-MATCH($D144,$D$115:$D$186,0)+1,0),0),$E$112)</f>
        <v>0</v>
      </c>
      <c r="BX144" s="134" cm="1">
        <f t="array" ref="BX144">$E144*IFERROR(IF($D144&lt;=BX$5,INDEX($E$99:$E$112,MATCH(BX$5,$H$5:$CA$5,0)-MATCH($D144,$D$115:$D$186,0)+1,0),0),$E$112)</f>
        <v>0</v>
      </c>
      <c r="BY144" s="134" cm="1">
        <f t="array" ref="BY144">$E144*IFERROR(IF($D144&lt;=BY$5,INDEX($E$99:$E$112,MATCH(BY$5,$H$5:$CA$5,0)-MATCH($D144,$D$115:$D$186,0)+1,0),0),$E$112)</f>
        <v>0</v>
      </c>
      <c r="BZ144" s="134" cm="1">
        <f t="array" ref="BZ144">$E144*IFERROR(IF($D144&lt;=BZ$5,INDEX($E$99:$E$112,MATCH(BZ$5,$H$5:$CA$5,0)-MATCH($D144,$D$115:$D$186,0)+1,0),0),$E$112)</f>
        <v>0</v>
      </c>
      <c r="CA144" s="134" cm="1">
        <f t="array" ref="CA144">$E144*IFERROR(IF($D144&lt;=CA$5,INDEX($E$99:$E$112,MATCH(CA$5,$H$5:$CA$5,0)-MATCH($D144,$D$115:$D$186,0)+1,0),0),$E$112)</f>
        <v>0</v>
      </c>
    </row>
    <row r="145" spans="4:79" hidden="1" outlineLevel="3">
      <c r="D145" s="24">
        <f t="shared" si="109"/>
        <v>46965</v>
      </c>
      <c r="E145" s="131" cm="1">
        <f t="array" ref="E145">INDEX($H$41:$CA$41,0,MATCH($D145,$H$5:$CA$5,0))</f>
        <v>0</v>
      </c>
      <c r="H145" s="134" cm="1">
        <f t="array" ref="H145">$E145*IFERROR(IF($D145&lt;=H$5,INDEX($E$99:$E$112,MATCH(H$5,$H$5:$CA$5,0)-MATCH($D145,$D$115:$D$186,0)+1,0),0),$E$112)</f>
        <v>0</v>
      </c>
      <c r="I145" s="134" cm="1">
        <f t="array" ref="I145">$E145*IFERROR(IF($D145&lt;=I$5,INDEX($E$99:$E$112,MATCH(I$5,$H$5:$CA$5,0)-MATCH($D145,$D$115:$D$186,0)+1,0),0),$E$112)</f>
        <v>0</v>
      </c>
      <c r="J145" s="134" cm="1">
        <f t="array" ref="J145">$E145*IFERROR(IF($D145&lt;=J$5,INDEX($E$99:$E$112,MATCH(J$5,$H$5:$CA$5,0)-MATCH($D145,$D$115:$D$186,0)+1,0),0),$E$112)</f>
        <v>0</v>
      </c>
      <c r="K145" s="134" cm="1">
        <f t="array" ref="K145">$E145*IFERROR(IF($D145&lt;=K$5,INDEX($E$99:$E$112,MATCH(K$5,$H$5:$CA$5,0)-MATCH($D145,$D$115:$D$186,0)+1,0),0),$E$112)</f>
        <v>0</v>
      </c>
      <c r="L145" s="134" cm="1">
        <f t="array" ref="L145">$E145*IFERROR(IF($D145&lt;=L$5,INDEX($E$99:$E$112,MATCH(L$5,$H$5:$CA$5,0)-MATCH($D145,$D$115:$D$186,0)+1,0),0),$E$112)</f>
        <v>0</v>
      </c>
      <c r="M145" s="134" cm="1">
        <f t="array" ref="M145">$E145*IFERROR(IF($D145&lt;=M$5,INDEX($E$99:$E$112,MATCH(M$5,$H$5:$CA$5,0)-MATCH($D145,$D$115:$D$186,0)+1,0),0),$E$112)</f>
        <v>0</v>
      </c>
      <c r="N145" s="134" cm="1">
        <f t="array" ref="N145">$E145*IFERROR(IF($D145&lt;=N$5,INDEX($E$99:$E$112,MATCH(N$5,$H$5:$CA$5,0)-MATCH($D145,$D$115:$D$186,0)+1,0),0),$E$112)</f>
        <v>0</v>
      </c>
      <c r="O145" s="134" cm="1">
        <f t="array" ref="O145">$E145*IFERROR(IF($D145&lt;=O$5,INDEX($E$99:$E$112,MATCH(O$5,$H$5:$CA$5,0)-MATCH($D145,$D$115:$D$186,0)+1,0),0),$E$112)</f>
        <v>0</v>
      </c>
      <c r="P145" s="134" cm="1">
        <f t="array" ref="P145">$E145*IFERROR(IF($D145&lt;=P$5,INDEX($E$99:$E$112,MATCH(P$5,$H$5:$CA$5,0)-MATCH($D145,$D$115:$D$186,0)+1,0),0),$E$112)</f>
        <v>0</v>
      </c>
      <c r="Q145" s="134" cm="1">
        <f t="array" ref="Q145">$E145*IFERROR(IF($D145&lt;=Q$5,INDEX($E$99:$E$112,MATCH(Q$5,$H$5:$CA$5,0)-MATCH($D145,$D$115:$D$186,0)+1,0),0),$E$112)</f>
        <v>0</v>
      </c>
      <c r="R145" s="134" cm="1">
        <f t="array" ref="R145">$E145*IFERROR(IF($D145&lt;=R$5,INDEX($E$99:$E$112,MATCH(R$5,$H$5:$CA$5,0)-MATCH($D145,$D$115:$D$186,0)+1,0),0),$E$112)</f>
        <v>0</v>
      </c>
      <c r="S145" s="134" cm="1">
        <f t="array" ref="S145">$E145*IFERROR(IF($D145&lt;=S$5,INDEX($E$99:$E$112,MATCH(S$5,$H$5:$CA$5,0)-MATCH($D145,$D$115:$D$186,0)+1,0),0),$E$112)</f>
        <v>0</v>
      </c>
      <c r="T145" s="134" cm="1">
        <f t="array" ref="T145">$E145*IFERROR(IF($D145&lt;=T$5,INDEX($E$99:$E$112,MATCH(T$5,$H$5:$CA$5,0)-MATCH($D145,$D$115:$D$186,0)+1,0),0),$E$112)</f>
        <v>0</v>
      </c>
      <c r="U145" s="134" cm="1">
        <f t="array" ref="U145">$E145*IFERROR(IF($D145&lt;=U$5,INDEX($E$99:$E$112,MATCH(U$5,$H$5:$CA$5,0)-MATCH($D145,$D$115:$D$186,0)+1,0),0),$E$112)</f>
        <v>0</v>
      </c>
      <c r="V145" s="134" cm="1">
        <f t="array" ref="V145">$E145*IFERROR(IF($D145&lt;=V$5,INDEX($E$99:$E$112,MATCH(V$5,$H$5:$CA$5,0)-MATCH($D145,$D$115:$D$186,0)+1,0),0),$E$112)</f>
        <v>0</v>
      </c>
      <c r="W145" s="134" cm="1">
        <f t="array" ref="W145">$E145*IFERROR(IF($D145&lt;=W$5,INDEX($E$99:$E$112,MATCH(W$5,$H$5:$CA$5,0)-MATCH($D145,$D$115:$D$186,0)+1,0),0),$E$112)</f>
        <v>0</v>
      </c>
      <c r="X145" s="134" cm="1">
        <f t="array" ref="X145">$E145*IFERROR(IF($D145&lt;=X$5,INDEX($E$99:$E$112,MATCH(X$5,$H$5:$CA$5,0)-MATCH($D145,$D$115:$D$186,0)+1,0),0),$E$112)</f>
        <v>0</v>
      </c>
      <c r="Y145" s="134" cm="1">
        <f t="array" ref="Y145">$E145*IFERROR(IF($D145&lt;=Y$5,INDEX($E$99:$E$112,MATCH(Y$5,$H$5:$CA$5,0)-MATCH($D145,$D$115:$D$186,0)+1,0),0),$E$112)</f>
        <v>0</v>
      </c>
      <c r="Z145" s="134" cm="1">
        <f t="array" ref="Z145">$E145*IFERROR(IF($D145&lt;=Z$5,INDEX($E$99:$E$112,MATCH(Z$5,$H$5:$CA$5,0)-MATCH($D145,$D$115:$D$186,0)+1,0),0),$E$112)</f>
        <v>0</v>
      </c>
      <c r="AA145" s="134" cm="1">
        <f t="array" ref="AA145">$E145*IFERROR(IF($D145&lt;=AA$5,INDEX($E$99:$E$112,MATCH(AA$5,$H$5:$CA$5,0)-MATCH($D145,$D$115:$D$186,0)+1,0),0),$E$112)</f>
        <v>0</v>
      </c>
      <c r="AB145" s="134" cm="1">
        <f t="array" ref="AB145">$E145*IFERROR(IF($D145&lt;=AB$5,INDEX($E$99:$E$112,MATCH(AB$5,$H$5:$CA$5,0)-MATCH($D145,$D$115:$D$186,0)+1,0),0),$E$112)</f>
        <v>0</v>
      </c>
      <c r="AC145" s="134" cm="1">
        <f t="array" ref="AC145">$E145*IFERROR(IF($D145&lt;=AC$5,INDEX($E$99:$E$112,MATCH(AC$5,$H$5:$CA$5,0)-MATCH($D145,$D$115:$D$186,0)+1,0),0),$E$112)</f>
        <v>0</v>
      </c>
      <c r="AD145" s="134" cm="1">
        <f t="array" ref="AD145">$E145*IFERROR(IF($D145&lt;=AD$5,INDEX($E$99:$E$112,MATCH(AD$5,$H$5:$CA$5,0)-MATCH($D145,$D$115:$D$186,0)+1,0),0),$E$112)</f>
        <v>0</v>
      </c>
      <c r="AE145" s="134" cm="1">
        <f t="array" ref="AE145">$E145*IFERROR(IF($D145&lt;=AE$5,INDEX($E$99:$E$112,MATCH(AE$5,$H$5:$CA$5,0)-MATCH($D145,$D$115:$D$186,0)+1,0),0),$E$112)</f>
        <v>0</v>
      </c>
      <c r="AF145" s="134" cm="1">
        <f t="array" ref="AF145">$E145*IFERROR(IF($D145&lt;=AF$5,INDEX($E$99:$E$112,MATCH(AF$5,$H$5:$CA$5,0)-MATCH($D145,$D$115:$D$186,0)+1,0),0),$E$112)</f>
        <v>0</v>
      </c>
      <c r="AG145" s="134" cm="1">
        <f t="array" ref="AG145">$E145*IFERROR(IF($D145&lt;=AG$5,INDEX($E$99:$E$112,MATCH(AG$5,$H$5:$CA$5,0)-MATCH($D145,$D$115:$D$186,0)+1,0),0),$E$112)</f>
        <v>0</v>
      </c>
      <c r="AH145" s="134" cm="1">
        <f t="array" ref="AH145">$E145*IFERROR(IF($D145&lt;=AH$5,INDEX($E$99:$E$112,MATCH(AH$5,$H$5:$CA$5,0)-MATCH($D145,$D$115:$D$186,0)+1,0),0),$E$112)</f>
        <v>0</v>
      </c>
      <c r="AI145" s="134" cm="1">
        <f t="array" ref="AI145">$E145*IFERROR(IF($D145&lt;=AI$5,INDEX($E$99:$E$112,MATCH(AI$5,$H$5:$CA$5,0)-MATCH($D145,$D$115:$D$186,0)+1,0),0),$E$112)</f>
        <v>0</v>
      </c>
      <c r="AJ145" s="134" cm="1">
        <f t="array" ref="AJ145">$E145*IFERROR(IF($D145&lt;=AJ$5,INDEX($E$99:$E$112,MATCH(AJ$5,$H$5:$CA$5,0)-MATCH($D145,$D$115:$D$186,0)+1,0),0),$E$112)</f>
        <v>0</v>
      </c>
      <c r="AK145" s="134" cm="1">
        <f t="array" ref="AK145">$E145*IFERROR(IF($D145&lt;=AK$5,INDEX($E$99:$E$112,MATCH(AK$5,$H$5:$CA$5,0)-MATCH($D145,$D$115:$D$186,0)+1,0),0),$E$112)</f>
        <v>0</v>
      </c>
      <c r="AL145" s="134" cm="1">
        <f t="array" ref="AL145">$E145*IFERROR(IF($D145&lt;=AL$5,INDEX($E$99:$E$112,MATCH(AL$5,$H$5:$CA$5,0)-MATCH($D145,$D$115:$D$186,0)+1,0),0),$E$112)</f>
        <v>0</v>
      </c>
      <c r="AM145" s="134" cm="1">
        <f t="array" ref="AM145">$E145*IFERROR(IF($D145&lt;=AM$5,INDEX($E$99:$E$112,MATCH(AM$5,$H$5:$CA$5,0)-MATCH($D145,$D$115:$D$186,0)+1,0),0),$E$112)</f>
        <v>0</v>
      </c>
      <c r="AN145" s="134" cm="1">
        <f t="array" ref="AN145">$E145*IFERROR(IF($D145&lt;=AN$5,INDEX($E$99:$E$112,MATCH(AN$5,$H$5:$CA$5,0)-MATCH($D145,$D$115:$D$186,0)+1,0),0),$E$112)</f>
        <v>0</v>
      </c>
      <c r="AO145" s="134" cm="1">
        <f t="array" ref="AO145">$E145*IFERROR(IF($D145&lt;=AO$5,INDEX($E$99:$E$112,MATCH(AO$5,$H$5:$CA$5,0)-MATCH($D145,$D$115:$D$186,0)+1,0),0),$E$112)</f>
        <v>0</v>
      </c>
      <c r="AP145" s="134" cm="1">
        <f t="array" ref="AP145">$E145*IFERROR(IF($D145&lt;=AP$5,INDEX($E$99:$E$112,MATCH(AP$5,$H$5:$CA$5,0)-MATCH($D145,$D$115:$D$186,0)+1,0),0),$E$112)</f>
        <v>0</v>
      </c>
      <c r="AQ145" s="134" cm="1">
        <f t="array" ref="AQ145">$E145*IFERROR(IF($D145&lt;=AQ$5,INDEX($E$99:$E$112,MATCH(AQ$5,$H$5:$CA$5,0)-MATCH($D145,$D$115:$D$186,0)+1,0),0),$E$112)</f>
        <v>0</v>
      </c>
      <c r="AR145" s="134" cm="1">
        <f t="array" ref="AR145">$E145*IFERROR(IF($D145&lt;=AR$5,INDEX($E$99:$E$112,MATCH(AR$5,$H$5:$CA$5,0)-MATCH($D145,$D$115:$D$186,0)+1,0),0),$E$112)</f>
        <v>0</v>
      </c>
      <c r="AS145" s="134" cm="1">
        <f t="array" ref="AS145">$E145*IFERROR(IF($D145&lt;=AS$5,INDEX($E$99:$E$112,MATCH(AS$5,$H$5:$CA$5,0)-MATCH($D145,$D$115:$D$186,0)+1,0),0),$E$112)</f>
        <v>0</v>
      </c>
      <c r="AT145" s="134" cm="1">
        <f t="array" ref="AT145">$E145*IFERROR(IF($D145&lt;=AT$5,INDEX($E$99:$E$112,MATCH(AT$5,$H$5:$CA$5,0)-MATCH($D145,$D$115:$D$186,0)+1,0),0),$E$112)</f>
        <v>0</v>
      </c>
      <c r="AU145" s="134" cm="1">
        <f t="array" ref="AU145">$E145*IFERROR(IF($D145&lt;=AU$5,INDEX($E$99:$E$112,MATCH(AU$5,$H$5:$CA$5,0)-MATCH($D145,$D$115:$D$186,0)+1,0),0),$E$112)</f>
        <v>0</v>
      </c>
      <c r="AV145" s="134" cm="1">
        <f t="array" ref="AV145">$E145*IFERROR(IF($D145&lt;=AV$5,INDEX($E$99:$E$112,MATCH(AV$5,$H$5:$CA$5,0)-MATCH($D145,$D$115:$D$186,0)+1,0),0),$E$112)</f>
        <v>0</v>
      </c>
      <c r="AW145" s="134" cm="1">
        <f t="array" ref="AW145">$E145*IFERROR(IF($D145&lt;=AW$5,INDEX($E$99:$E$112,MATCH(AW$5,$H$5:$CA$5,0)-MATCH($D145,$D$115:$D$186,0)+1,0),0),$E$112)</f>
        <v>0</v>
      </c>
      <c r="AX145" s="134" cm="1">
        <f t="array" ref="AX145">$E145*IFERROR(IF($D145&lt;=AX$5,INDEX($E$99:$E$112,MATCH(AX$5,$H$5:$CA$5,0)-MATCH($D145,$D$115:$D$186,0)+1,0),0),$E$112)</f>
        <v>0</v>
      </c>
      <c r="AY145" s="134" cm="1">
        <f t="array" ref="AY145">$E145*IFERROR(IF($D145&lt;=AY$5,INDEX($E$99:$E$112,MATCH(AY$5,$H$5:$CA$5,0)-MATCH($D145,$D$115:$D$186,0)+1,0),0),$E$112)</f>
        <v>0</v>
      </c>
      <c r="AZ145" s="134" cm="1">
        <f t="array" ref="AZ145">$E145*IFERROR(IF($D145&lt;=AZ$5,INDEX($E$99:$E$112,MATCH(AZ$5,$H$5:$CA$5,0)-MATCH($D145,$D$115:$D$186,0)+1,0),0),$E$112)</f>
        <v>0</v>
      </c>
      <c r="BA145" s="134" cm="1">
        <f t="array" ref="BA145">$E145*IFERROR(IF($D145&lt;=BA$5,INDEX($E$99:$E$112,MATCH(BA$5,$H$5:$CA$5,0)-MATCH($D145,$D$115:$D$186,0)+1,0),0),$E$112)</f>
        <v>0</v>
      </c>
      <c r="BB145" s="134" cm="1">
        <f t="array" ref="BB145">$E145*IFERROR(IF($D145&lt;=BB$5,INDEX($E$99:$E$112,MATCH(BB$5,$H$5:$CA$5,0)-MATCH($D145,$D$115:$D$186,0)+1,0),0),$E$112)</f>
        <v>0</v>
      </c>
      <c r="BC145" s="134" cm="1">
        <f t="array" ref="BC145">$E145*IFERROR(IF($D145&lt;=BC$5,INDEX($E$99:$E$112,MATCH(BC$5,$H$5:$CA$5,0)-MATCH($D145,$D$115:$D$186,0)+1,0),0),$E$112)</f>
        <v>0</v>
      </c>
      <c r="BD145" s="134" cm="1">
        <f t="array" ref="BD145">$E145*IFERROR(IF($D145&lt;=BD$5,INDEX($E$99:$E$112,MATCH(BD$5,$H$5:$CA$5,0)-MATCH($D145,$D$115:$D$186,0)+1,0),0),$E$112)</f>
        <v>0</v>
      </c>
      <c r="BE145" s="134" cm="1">
        <f t="array" ref="BE145">$E145*IFERROR(IF($D145&lt;=BE$5,INDEX($E$99:$E$112,MATCH(BE$5,$H$5:$CA$5,0)-MATCH($D145,$D$115:$D$186,0)+1,0),0),$E$112)</f>
        <v>0</v>
      </c>
      <c r="BF145" s="134" cm="1">
        <f t="array" ref="BF145">$E145*IFERROR(IF($D145&lt;=BF$5,INDEX($E$99:$E$112,MATCH(BF$5,$H$5:$CA$5,0)-MATCH($D145,$D$115:$D$186,0)+1,0),0),$E$112)</f>
        <v>0</v>
      </c>
      <c r="BG145" s="134" cm="1">
        <f t="array" ref="BG145">$E145*IFERROR(IF($D145&lt;=BG$5,INDEX($E$99:$E$112,MATCH(BG$5,$H$5:$CA$5,0)-MATCH($D145,$D$115:$D$186,0)+1,0),0),$E$112)</f>
        <v>0</v>
      </c>
      <c r="BH145" s="134" cm="1">
        <f t="array" ref="BH145">$E145*IFERROR(IF($D145&lt;=BH$5,INDEX($E$99:$E$112,MATCH(BH$5,$H$5:$CA$5,0)-MATCH($D145,$D$115:$D$186,0)+1,0),0),$E$112)</f>
        <v>0</v>
      </c>
      <c r="BI145" s="134" cm="1">
        <f t="array" ref="BI145">$E145*IFERROR(IF($D145&lt;=BI$5,INDEX($E$99:$E$112,MATCH(BI$5,$H$5:$CA$5,0)-MATCH($D145,$D$115:$D$186,0)+1,0),0),$E$112)</f>
        <v>0</v>
      </c>
      <c r="BJ145" s="134" cm="1">
        <f t="array" ref="BJ145">$E145*IFERROR(IF($D145&lt;=BJ$5,INDEX($E$99:$E$112,MATCH(BJ$5,$H$5:$CA$5,0)-MATCH($D145,$D$115:$D$186,0)+1,0),0),$E$112)</f>
        <v>0</v>
      </c>
      <c r="BK145" s="134" cm="1">
        <f t="array" ref="BK145">$E145*IFERROR(IF($D145&lt;=BK$5,INDEX($E$99:$E$112,MATCH(BK$5,$H$5:$CA$5,0)-MATCH($D145,$D$115:$D$186,0)+1,0),0),$E$112)</f>
        <v>0</v>
      </c>
      <c r="BL145" s="134" cm="1">
        <f t="array" ref="BL145">$E145*IFERROR(IF($D145&lt;=BL$5,INDEX($E$99:$E$112,MATCH(BL$5,$H$5:$CA$5,0)-MATCH($D145,$D$115:$D$186,0)+1,0),0),$E$112)</f>
        <v>0</v>
      </c>
      <c r="BM145" s="134" cm="1">
        <f t="array" ref="BM145">$E145*IFERROR(IF($D145&lt;=BM$5,INDEX($E$99:$E$112,MATCH(BM$5,$H$5:$CA$5,0)-MATCH($D145,$D$115:$D$186,0)+1,0),0),$E$112)</f>
        <v>0</v>
      </c>
      <c r="BN145" s="134" cm="1">
        <f t="array" ref="BN145">$E145*IFERROR(IF($D145&lt;=BN$5,INDEX($E$99:$E$112,MATCH(BN$5,$H$5:$CA$5,0)-MATCH($D145,$D$115:$D$186,0)+1,0),0),$E$112)</f>
        <v>0</v>
      </c>
      <c r="BO145" s="134" cm="1">
        <f t="array" ref="BO145">$E145*IFERROR(IF($D145&lt;=BO$5,INDEX($E$99:$E$112,MATCH(BO$5,$H$5:$CA$5,0)-MATCH($D145,$D$115:$D$186,0)+1,0),0),$E$112)</f>
        <v>0</v>
      </c>
      <c r="BP145" s="134" cm="1">
        <f t="array" ref="BP145">$E145*IFERROR(IF($D145&lt;=BP$5,INDEX($E$99:$E$112,MATCH(BP$5,$H$5:$CA$5,0)-MATCH($D145,$D$115:$D$186,0)+1,0),0),$E$112)</f>
        <v>0</v>
      </c>
      <c r="BQ145" s="134" cm="1">
        <f t="array" ref="BQ145">$E145*IFERROR(IF($D145&lt;=BQ$5,INDEX($E$99:$E$112,MATCH(BQ$5,$H$5:$CA$5,0)-MATCH($D145,$D$115:$D$186,0)+1,0),0),$E$112)</f>
        <v>0</v>
      </c>
      <c r="BR145" s="134" cm="1">
        <f t="array" ref="BR145">$E145*IFERROR(IF($D145&lt;=BR$5,INDEX($E$99:$E$112,MATCH(BR$5,$H$5:$CA$5,0)-MATCH($D145,$D$115:$D$186,0)+1,0),0),$E$112)</f>
        <v>0</v>
      </c>
      <c r="BS145" s="134" cm="1">
        <f t="array" ref="BS145">$E145*IFERROR(IF($D145&lt;=BS$5,INDEX($E$99:$E$112,MATCH(BS$5,$H$5:$CA$5,0)-MATCH($D145,$D$115:$D$186,0)+1,0),0),$E$112)</f>
        <v>0</v>
      </c>
      <c r="BT145" s="134" cm="1">
        <f t="array" ref="BT145">$E145*IFERROR(IF($D145&lt;=BT$5,INDEX($E$99:$E$112,MATCH(BT$5,$H$5:$CA$5,0)-MATCH($D145,$D$115:$D$186,0)+1,0),0),$E$112)</f>
        <v>0</v>
      </c>
      <c r="BU145" s="134" cm="1">
        <f t="array" ref="BU145">$E145*IFERROR(IF($D145&lt;=BU$5,INDEX($E$99:$E$112,MATCH(BU$5,$H$5:$CA$5,0)-MATCH($D145,$D$115:$D$186,0)+1,0),0),$E$112)</f>
        <v>0</v>
      </c>
      <c r="BV145" s="134" cm="1">
        <f t="array" ref="BV145">$E145*IFERROR(IF($D145&lt;=BV$5,INDEX($E$99:$E$112,MATCH(BV$5,$H$5:$CA$5,0)-MATCH($D145,$D$115:$D$186,0)+1,0),0),$E$112)</f>
        <v>0</v>
      </c>
      <c r="BW145" s="134" cm="1">
        <f t="array" ref="BW145">$E145*IFERROR(IF($D145&lt;=BW$5,INDEX($E$99:$E$112,MATCH(BW$5,$H$5:$CA$5,0)-MATCH($D145,$D$115:$D$186,0)+1,0),0),$E$112)</f>
        <v>0</v>
      </c>
      <c r="BX145" s="134" cm="1">
        <f t="array" ref="BX145">$E145*IFERROR(IF($D145&lt;=BX$5,INDEX($E$99:$E$112,MATCH(BX$5,$H$5:$CA$5,0)-MATCH($D145,$D$115:$D$186,0)+1,0),0),$E$112)</f>
        <v>0</v>
      </c>
      <c r="BY145" s="134" cm="1">
        <f t="array" ref="BY145">$E145*IFERROR(IF($D145&lt;=BY$5,INDEX($E$99:$E$112,MATCH(BY$5,$H$5:$CA$5,0)-MATCH($D145,$D$115:$D$186,0)+1,0),0),$E$112)</f>
        <v>0</v>
      </c>
      <c r="BZ145" s="134" cm="1">
        <f t="array" ref="BZ145">$E145*IFERROR(IF($D145&lt;=BZ$5,INDEX($E$99:$E$112,MATCH(BZ$5,$H$5:$CA$5,0)-MATCH($D145,$D$115:$D$186,0)+1,0),0),$E$112)</f>
        <v>0</v>
      </c>
      <c r="CA145" s="134" cm="1">
        <f t="array" ref="CA145">$E145*IFERROR(IF($D145&lt;=CA$5,INDEX($E$99:$E$112,MATCH(CA$5,$H$5:$CA$5,0)-MATCH($D145,$D$115:$D$186,0)+1,0),0),$E$112)</f>
        <v>0</v>
      </c>
    </row>
    <row r="146" spans="4:79" hidden="1" outlineLevel="3">
      <c r="D146" s="24">
        <f t="shared" si="109"/>
        <v>46996</v>
      </c>
      <c r="E146" s="131" cm="1">
        <f t="array" ref="E146">INDEX($H$41:$CA$41,0,MATCH($D146,$H$5:$CA$5,0))</f>
        <v>0</v>
      </c>
      <c r="H146" s="134" cm="1">
        <f t="array" ref="H146">$E146*IFERROR(IF($D146&lt;=H$5,INDEX($E$99:$E$112,MATCH(H$5,$H$5:$CA$5,0)-MATCH($D146,$D$115:$D$186,0)+1,0),0),$E$112)</f>
        <v>0</v>
      </c>
      <c r="I146" s="134" cm="1">
        <f t="array" ref="I146">$E146*IFERROR(IF($D146&lt;=I$5,INDEX($E$99:$E$112,MATCH(I$5,$H$5:$CA$5,0)-MATCH($D146,$D$115:$D$186,0)+1,0),0),$E$112)</f>
        <v>0</v>
      </c>
      <c r="J146" s="134" cm="1">
        <f t="array" ref="J146">$E146*IFERROR(IF($D146&lt;=J$5,INDEX($E$99:$E$112,MATCH(J$5,$H$5:$CA$5,0)-MATCH($D146,$D$115:$D$186,0)+1,0),0),$E$112)</f>
        <v>0</v>
      </c>
      <c r="K146" s="134" cm="1">
        <f t="array" ref="K146">$E146*IFERROR(IF($D146&lt;=K$5,INDEX($E$99:$E$112,MATCH(K$5,$H$5:$CA$5,0)-MATCH($D146,$D$115:$D$186,0)+1,0),0),$E$112)</f>
        <v>0</v>
      </c>
      <c r="L146" s="134" cm="1">
        <f t="array" ref="L146">$E146*IFERROR(IF($D146&lt;=L$5,INDEX($E$99:$E$112,MATCH(L$5,$H$5:$CA$5,0)-MATCH($D146,$D$115:$D$186,0)+1,0),0),$E$112)</f>
        <v>0</v>
      </c>
      <c r="M146" s="134" cm="1">
        <f t="array" ref="M146">$E146*IFERROR(IF($D146&lt;=M$5,INDEX($E$99:$E$112,MATCH(M$5,$H$5:$CA$5,0)-MATCH($D146,$D$115:$D$186,0)+1,0),0),$E$112)</f>
        <v>0</v>
      </c>
      <c r="N146" s="134" cm="1">
        <f t="array" ref="N146">$E146*IFERROR(IF($D146&lt;=N$5,INDEX($E$99:$E$112,MATCH(N$5,$H$5:$CA$5,0)-MATCH($D146,$D$115:$D$186,0)+1,0),0),$E$112)</f>
        <v>0</v>
      </c>
      <c r="O146" s="134" cm="1">
        <f t="array" ref="O146">$E146*IFERROR(IF($D146&lt;=O$5,INDEX($E$99:$E$112,MATCH(O$5,$H$5:$CA$5,0)-MATCH($D146,$D$115:$D$186,0)+1,0),0),$E$112)</f>
        <v>0</v>
      </c>
      <c r="P146" s="134" cm="1">
        <f t="array" ref="P146">$E146*IFERROR(IF($D146&lt;=P$5,INDEX($E$99:$E$112,MATCH(P$5,$H$5:$CA$5,0)-MATCH($D146,$D$115:$D$186,0)+1,0),0),$E$112)</f>
        <v>0</v>
      </c>
      <c r="Q146" s="134" cm="1">
        <f t="array" ref="Q146">$E146*IFERROR(IF($D146&lt;=Q$5,INDEX($E$99:$E$112,MATCH(Q$5,$H$5:$CA$5,0)-MATCH($D146,$D$115:$D$186,0)+1,0),0),$E$112)</f>
        <v>0</v>
      </c>
      <c r="R146" s="134" cm="1">
        <f t="array" ref="R146">$E146*IFERROR(IF($D146&lt;=R$5,INDEX($E$99:$E$112,MATCH(R$5,$H$5:$CA$5,0)-MATCH($D146,$D$115:$D$186,0)+1,0),0),$E$112)</f>
        <v>0</v>
      </c>
      <c r="S146" s="134" cm="1">
        <f t="array" ref="S146">$E146*IFERROR(IF($D146&lt;=S$5,INDEX($E$99:$E$112,MATCH(S$5,$H$5:$CA$5,0)-MATCH($D146,$D$115:$D$186,0)+1,0),0),$E$112)</f>
        <v>0</v>
      </c>
      <c r="T146" s="134" cm="1">
        <f t="array" ref="T146">$E146*IFERROR(IF($D146&lt;=T$5,INDEX($E$99:$E$112,MATCH(T$5,$H$5:$CA$5,0)-MATCH($D146,$D$115:$D$186,0)+1,0),0),$E$112)</f>
        <v>0</v>
      </c>
      <c r="U146" s="134" cm="1">
        <f t="array" ref="U146">$E146*IFERROR(IF($D146&lt;=U$5,INDEX($E$99:$E$112,MATCH(U$5,$H$5:$CA$5,0)-MATCH($D146,$D$115:$D$186,0)+1,0),0),$E$112)</f>
        <v>0</v>
      </c>
      <c r="V146" s="134" cm="1">
        <f t="array" ref="V146">$E146*IFERROR(IF($D146&lt;=V$5,INDEX($E$99:$E$112,MATCH(V$5,$H$5:$CA$5,0)-MATCH($D146,$D$115:$D$186,0)+1,0),0),$E$112)</f>
        <v>0</v>
      </c>
      <c r="W146" s="134" cm="1">
        <f t="array" ref="W146">$E146*IFERROR(IF($D146&lt;=W$5,INDEX($E$99:$E$112,MATCH(W$5,$H$5:$CA$5,0)-MATCH($D146,$D$115:$D$186,0)+1,0),0),$E$112)</f>
        <v>0</v>
      </c>
      <c r="X146" s="134" cm="1">
        <f t="array" ref="X146">$E146*IFERROR(IF($D146&lt;=X$5,INDEX($E$99:$E$112,MATCH(X$5,$H$5:$CA$5,0)-MATCH($D146,$D$115:$D$186,0)+1,0),0),$E$112)</f>
        <v>0</v>
      </c>
      <c r="Y146" s="134" cm="1">
        <f t="array" ref="Y146">$E146*IFERROR(IF($D146&lt;=Y$5,INDEX($E$99:$E$112,MATCH(Y$5,$H$5:$CA$5,0)-MATCH($D146,$D$115:$D$186,0)+1,0),0),$E$112)</f>
        <v>0</v>
      </c>
      <c r="Z146" s="134" cm="1">
        <f t="array" ref="Z146">$E146*IFERROR(IF($D146&lt;=Z$5,INDEX($E$99:$E$112,MATCH(Z$5,$H$5:$CA$5,0)-MATCH($D146,$D$115:$D$186,0)+1,0),0),$E$112)</f>
        <v>0</v>
      </c>
      <c r="AA146" s="134" cm="1">
        <f t="array" ref="AA146">$E146*IFERROR(IF($D146&lt;=AA$5,INDEX($E$99:$E$112,MATCH(AA$5,$H$5:$CA$5,0)-MATCH($D146,$D$115:$D$186,0)+1,0),0),$E$112)</f>
        <v>0</v>
      </c>
      <c r="AB146" s="134" cm="1">
        <f t="array" ref="AB146">$E146*IFERROR(IF($D146&lt;=AB$5,INDEX($E$99:$E$112,MATCH(AB$5,$H$5:$CA$5,0)-MATCH($D146,$D$115:$D$186,0)+1,0),0),$E$112)</f>
        <v>0</v>
      </c>
      <c r="AC146" s="134" cm="1">
        <f t="array" ref="AC146">$E146*IFERROR(IF($D146&lt;=AC$5,INDEX($E$99:$E$112,MATCH(AC$5,$H$5:$CA$5,0)-MATCH($D146,$D$115:$D$186,0)+1,0),0),$E$112)</f>
        <v>0</v>
      </c>
      <c r="AD146" s="134" cm="1">
        <f t="array" ref="AD146">$E146*IFERROR(IF($D146&lt;=AD$5,INDEX($E$99:$E$112,MATCH(AD$5,$H$5:$CA$5,0)-MATCH($D146,$D$115:$D$186,0)+1,0),0),$E$112)</f>
        <v>0</v>
      </c>
      <c r="AE146" s="134" cm="1">
        <f t="array" ref="AE146">$E146*IFERROR(IF($D146&lt;=AE$5,INDEX($E$99:$E$112,MATCH(AE$5,$H$5:$CA$5,0)-MATCH($D146,$D$115:$D$186,0)+1,0),0),$E$112)</f>
        <v>0</v>
      </c>
      <c r="AF146" s="134" cm="1">
        <f t="array" ref="AF146">$E146*IFERROR(IF($D146&lt;=AF$5,INDEX($E$99:$E$112,MATCH(AF$5,$H$5:$CA$5,0)-MATCH($D146,$D$115:$D$186,0)+1,0),0),$E$112)</f>
        <v>0</v>
      </c>
      <c r="AG146" s="134" cm="1">
        <f t="array" ref="AG146">$E146*IFERROR(IF($D146&lt;=AG$5,INDEX($E$99:$E$112,MATCH(AG$5,$H$5:$CA$5,0)-MATCH($D146,$D$115:$D$186,0)+1,0),0),$E$112)</f>
        <v>0</v>
      </c>
      <c r="AH146" s="134" cm="1">
        <f t="array" ref="AH146">$E146*IFERROR(IF($D146&lt;=AH$5,INDEX($E$99:$E$112,MATCH(AH$5,$H$5:$CA$5,0)-MATCH($D146,$D$115:$D$186,0)+1,0),0),$E$112)</f>
        <v>0</v>
      </c>
      <c r="AI146" s="134" cm="1">
        <f t="array" ref="AI146">$E146*IFERROR(IF($D146&lt;=AI$5,INDEX($E$99:$E$112,MATCH(AI$5,$H$5:$CA$5,0)-MATCH($D146,$D$115:$D$186,0)+1,0),0),$E$112)</f>
        <v>0</v>
      </c>
      <c r="AJ146" s="134" cm="1">
        <f t="array" ref="AJ146">$E146*IFERROR(IF($D146&lt;=AJ$5,INDEX($E$99:$E$112,MATCH(AJ$5,$H$5:$CA$5,0)-MATCH($D146,$D$115:$D$186,0)+1,0),0),$E$112)</f>
        <v>0</v>
      </c>
      <c r="AK146" s="134" cm="1">
        <f t="array" ref="AK146">$E146*IFERROR(IF($D146&lt;=AK$5,INDEX($E$99:$E$112,MATCH(AK$5,$H$5:$CA$5,0)-MATCH($D146,$D$115:$D$186,0)+1,0),0),$E$112)</f>
        <v>0</v>
      </c>
      <c r="AL146" s="134" cm="1">
        <f t="array" ref="AL146">$E146*IFERROR(IF($D146&lt;=AL$5,INDEX($E$99:$E$112,MATCH(AL$5,$H$5:$CA$5,0)-MATCH($D146,$D$115:$D$186,0)+1,0),0),$E$112)</f>
        <v>0</v>
      </c>
      <c r="AM146" s="134" cm="1">
        <f t="array" ref="AM146">$E146*IFERROR(IF($D146&lt;=AM$5,INDEX($E$99:$E$112,MATCH(AM$5,$H$5:$CA$5,0)-MATCH($D146,$D$115:$D$186,0)+1,0),0),$E$112)</f>
        <v>0</v>
      </c>
      <c r="AN146" s="134" cm="1">
        <f t="array" ref="AN146">$E146*IFERROR(IF($D146&lt;=AN$5,INDEX($E$99:$E$112,MATCH(AN$5,$H$5:$CA$5,0)-MATCH($D146,$D$115:$D$186,0)+1,0),0),$E$112)</f>
        <v>0</v>
      </c>
      <c r="AO146" s="134" cm="1">
        <f t="array" ref="AO146">$E146*IFERROR(IF($D146&lt;=AO$5,INDEX($E$99:$E$112,MATCH(AO$5,$H$5:$CA$5,0)-MATCH($D146,$D$115:$D$186,0)+1,0),0),$E$112)</f>
        <v>0</v>
      </c>
      <c r="AP146" s="134" cm="1">
        <f t="array" ref="AP146">$E146*IFERROR(IF($D146&lt;=AP$5,INDEX($E$99:$E$112,MATCH(AP$5,$H$5:$CA$5,0)-MATCH($D146,$D$115:$D$186,0)+1,0),0),$E$112)</f>
        <v>0</v>
      </c>
      <c r="AQ146" s="134" cm="1">
        <f t="array" ref="AQ146">$E146*IFERROR(IF($D146&lt;=AQ$5,INDEX($E$99:$E$112,MATCH(AQ$5,$H$5:$CA$5,0)-MATCH($D146,$D$115:$D$186,0)+1,0),0),$E$112)</f>
        <v>0</v>
      </c>
      <c r="AR146" s="134" cm="1">
        <f t="array" ref="AR146">$E146*IFERROR(IF($D146&lt;=AR$5,INDEX($E$99:$E$112,MATCH(AR$5,$H$5:$CA$5,0)-MATCH($D146,$D$115:$D$186,0)+1,0),0),$E$112)</f>
        <v>0</v>
      </c>
      <c r="AS146" s="134" cm="1">
        <f t="array" ref="AS146">$E146*IFERROR(IF($D146&lt;=AS$5,INDEX($E$99:$E$112,MATCH(AS$5,$H$5:$CA$5,0)-MATCH($D146,$D$115:$D$186,0)+1,0),0),$E$112)</f>
        <v>0</v>
      </c>
      <c r="AT146" s="134" cm="1">
        <f t="array" ref="AT146">$E146*IFERROR(IF($D146&lt;=AT$5,INDEX($E$99:$E$112,MATCH(AT$5,$H$5:$CA$5,0)-MATCH($D146,$D$115:$D$186,0)+1,0),0),$E$112)</f>
        <v>0</v>
      </c>
      <c r="AU146" s="134" cm="1">
        <f t="array" ref="AU146">$E146*IFERROR(IF($D146&lt;=AU$5,INDEX($E$99:$E$112,MATCH(AU$5,$H$5:$CA$5,0)-MATCH($D146,$D$115:$D$186,0)+1,0),0),$E$112)</f>
        <v>0</v>
      </c>
      <c r="AV146" s="134" cm="1">
        <f t="array" ref="AV146">$E146*IFERROR(IF($D146&lt;=AV$5,INDEX($E$99:$E$112,MATCH(AV$5,$H$5:$CA$5,0)-MATCH($D146,$D$115:$D$186,0)+1,0),0),$E$112)</f>
        <v>0</v>
      </c>
      <c r="AW146" s="134" cm="1">
        <f t="array" ref="AW146">$E146*IFERROR(IF($D146&lt;=AW$5,INDEX($E$99:$E$112,MATCH(AW$5,$H$5:$CA$5,0)-MATCH($D146,$D$115:$D$186,0)+1,0),0),$E$112)</f>
        <v>0</v>
      </c>
      <c r="AX146" s="134" cm="1">
        <f t="array" ref="AX146">$E146*IFERROR(IF($D146&lt;=AX$5,INDEX($E$99:$E$112,MATCH(AX$5,$H$5:$CA$5,0)-MATCH($D146,$D$115:$D$186,0)+1,0),0),$E$112)</f>
        <v>0</v>
      </c>
      <c r="AY146" s="134" cm="1">
        <f t="array" ref="AY146">$E146*IFERROR(IF($D146&lt;=AY$5,INDEX($E$99:$E$112,MATCH(AY$5,$H$5:$CA$5,0)-MATCH($D146,$D$115:$D$186,0)+1,0),0),$E$112)</f>
        <v>0</v>
      </c>
      <c r="AZ146" s="134" cm="1">
        <f t="array" ref="AZ146">$E146*IFERROR(IF($D146&lt;=AZ$5,INDEX($E$99:$E$112,MATCH(AZ$5,$H$5:$CA$5,0)-MATCH($D146,$D$115:$D$186,0)+1,0),0),$E$112)</f>
        <v>0</v>
      </c>
      <c r="BA146" s="134" cm="1">
        <f t="array" ref="BA146">$E146*IFERROR(IF($D146&lt;=BA$5,INDEX($E$99:$E$112,MATCH(BA$5,$H$5:$CA$5,0)-MATCH($D146,$D$115:$D$186,0)+1,0),0),$E$112)</f>
        <v>0</v>
      </c>
      <c r="BB146" s="134" cm="1">
        <f t="array" ref="BB146">$E146*IFERROR(IF($D146&lt;=BB$5,INDEX($E$99:$E$112,MATCH(BB$5,$H$5:$CA$5,0)-MATCH($D146,$D$115:$D$186,0)+1,0),0),$E$112)</f>
        <v>0</v>
      </c>
      <c r="BC146" s="134" cm="1">
        <f t="array" ref="BC146">$E146*IFERROR(IF($D146&lt;=BC$5,INDEX($E$99:$E$112,MATCH(BC$5,$H$5:$CA$5,0)-MATCH($D146,$D$115:$D$186,0)+1,0),0),$E$112)</f>
        <v>0</v>
      </c>
      <c r="BD146" s="134" cm="1">
        <f t="array" ref="BD146">$E146*IFERROR(IF($D146&lt;=BD$5,INDEX($E$99:$E$112,MATCH(BD$5,$H$5:$CA$5,0)-MATCH($D146,$D$115:$D$186,0)+1,0),0),$E$112)</f>
        <v>0</v>
      </c>
      <c r="BE146" s="134" cm="1">
        <f t="array" ref="BE146">$E146*IFERROR(IF($D146&lt;=BE$5,INDEX($E$99:$E$112,MATCH(BE$5,$H$5:$CA$5,0)-MATCH($D146,$D$115:$D$186,0)+1,0),0),$E$112)</f>
        <v>0</v>
      </c>
      <c r="BF146" s="134" cm="1">
        <f t="array" ref="BF146">$E146*IFERROR(IF($D146&lt;=BF$5,INDEX($E$99:$E$112,MATCH(BF$5,$H$5:$CA$5,0)-MATCH($D146,$D$115:$D$186,0)+1,0),0),$E$112)</f>
        <v>0</v>
      </c>
      <c r="BG146" s="134" cm="1">
        <f t="array" ref="BG146">$E146*IFERROR(IF($D146&lt;=BG$5,INDEX($E$99:$E$112,MATCH(BG$5,$H$5:$CA$5,0)-MATCH($D146,$D$115:$D$186,0)+1,0),0),$E$112)</f>
        <v>0</v>
      </c>
      <c r="BH146" s="134" cm="1">
        <f t="array" ref="BH146">$E146*IFERROR(IF($D146&lt;=BH$5,INDEX($E$99:$E$112,MATCH(BH$5,$H$5:$CA$5,0)-MATCH($D146,$D$115:$D$186,0)+1,0),0),$E$112)</f>
        <v>0</v>
      </c>
      <c r="BI146" s="134" cm="1">
        <f t="array" ref="BI146">$E146*IFERROR(IF($D146&lt;=BI$5,INDEX($E$99:$E$112,MATCH(BI$5,$H$5:$CA$5,0)-MATCH($D146,$D$115:$D$186,0)+1,0),0),$E$112)</f>
        <v>0</v>
      </c>
      <c r="BJ146" s="134" cm="1">
        <f t="array" ref="BJ146">$E146*IFERROR(IF($D146&lt;=BJ$5,INDEX($E$99:$E$112,MATCH(BJ$5,$H$5:$CA$5,0)-MATCH($D146,$D$115:$D$186,0)+1,0),0),$E$112)</f>
        <v>0</v>
      </c>
      <c r="BK146" s="134" cm="1">
        <f t="array" ref="BK146">$E146*IFERROR(IF($D146&lt;=BK$5,INDEX($E$99:$E$112,MATCH(BK$5,$H$5:$CA$5,0)-MATCH($D146,$D$115:$D$186,0)+1,0),0),$E$112)</f>
        <v>0</v>
      </c>
      <c r="BL146" s="134" cm="1">
        <f t="array" ref="BL146">$E146*IFERROR(IF($D146&lt;=BL$5,INDEX($E$99:$E$112,MATCH(BL$5,$H$5:$CA$5,0)-MATCH($D146,$D$115:$D$186,0)+1,0),0),$E$112)</f>
        <v>0</v>
      </c>
      <c r="BM146" s="134" cm="1">
        <f t="array" ref="BM146">$E146*IFERROR(IF($D146&lt;=BM$5,INDEX($E$99:$E$112,MATCH(BM$5,$H$5:$CA$5,0)-MATCH($D146,$D$115:$D$186,0)+1,0),0),$E$112)</f>
        <v>0</v>
      </c>
      <c r="BN146" s="134" cm="1">
        <f t="array" ref="BN146">$E146*IFERROR(IF($D146&lt;=BN$5,INDEX($E$99:$E$112,MATCH(BN$5,$H$5:$CA$5,0)-MATCH($D146,$D$115:$D$186,0)+1,0),0),$E$112)</f>
        <v>0</v>
      </c>
      <c r="BO146" s="134" cm="1">
        <f t="array" ref="BO146">$E146*IFERROR(IF($D146&lt;=BO$5,INDEX($E$99:$E$112,MATCH(BO$5,$H$5:$CA$5,0)-MATCH($D146,$D$115:$D$186,0)+1,0),0),$E$112)</f>
        <v>0</v>
      </c>
      <c r="BP146" s="134" cm="1">
        <f t="array" ref="BP146">$E146*IFERROR(IF($D146&lt;=BP$5,INDEX($E$99:$E$112,MATCH(BP$5,$H$5:$CA$5,0)-MATCH($D146,$D$115:$D$186,0)+1,0),0),$E$112)</f>
        <v>0</v>
      </c>
      <c r="BQ146" s="134" cm="1">
        <f t="array" ref="BQ146">$E146*IFERROR(IF($D146&lt;=BQ$5,INDEX($E$99:$E$112,MATCH(BQ$5,$H$5:$CA$5,0)-MATCH($D146,$D$115:$D$186,0)+1,0),0),$E$112)</f>
        <v>0</v>
      </c>
      <c r="BR146" s="134" cm="1">
        <f t="array" ref="BR146">$E146*IFERROR(IF($D146&lt;=BR$5,INDEX($E$99:$E$112,MATCH(BR$5,$H$5:$CA$5,0)-MATCH($D146,$D$115:$D$186,0)+1,0),0),$E$112)</f>
        <v>0</v>
      </c>
      <c r="BS146" s="134" cm="1">
        <f t="array" ref="BS146">$E146*IFERROR(IF($D146&lt;=BS$5,INDEX($E$99:$E$112,MATCH(BS$5,$H$5:$CA$5,0)-MATCH($D146,$D$115:$D$186,0)+1,0),0),$E$112)</f>
        <v>0</v>
      </c>
      <c r="BT146" s="134" cm="1">
        <f t="array" ref="BT146">$E146*IFERROR(IF($D146&lt;=BT$5,INDEX($E$99:$E$112,MATCH(BT$5,$H$5:$CA$5,0)-MATCH($D146,$D$115:$D$186,0)+1,0),0),$E$112)</f>
        <v>0</v>
      </c>
      <c r="BU146" s="134" cm="1">
        <f t="array" ref="BU146">$E146*IFERROR(IF($D146&lt;=BU$5,INDEX($E$99:$E$112,MATCH(BU$5,$H$5:$CA$5,0)-MATCH($D146,$D$115:$D$186,0)+1,0),0),$E$112)</f>
        <v>0</v>
      </c>
      <c r="BV146" s="134" cm="1">
        <f t="array" ref="BV146">$E146*IFERROR(IF($D146&lt;=BV$5,INDEX($E$99:$E$112,MATCH(BV$5,$H$5:$CA$5,0)-MATCH($D146,$D$115:$D$186,0)+1,0),0),$E$112)</f>
        <v>0</v>
      </c>
      <c r="BW146" s="134" cm="1">
        <f t="array" ref="BW146">$E146*IFERROR(IF($D146&lt;=BW$5,INDEX($E$99:$E$112,MATCH(BW$5,$H$5:$CA$5,0)-MATCH($D146,$D$115:$D$186,0)+1,0),0),$E$112)</f>
        <v>0</v>
      </c>
      <c r="BX146" s="134" cm="1">
        <f t="array" ref="BX146">$E146*IFERROR(IF($D146&lt;=BX$5,INDEX($E$99:$E$112,MATCH(BX$5,$H$5:$CA$5,0)-MATCH($D146,$D$115:$D$186,0)+1,0),0),$E$112)</f>
        <v>0</v>
      </c>
      <c r="BY146" s="134" cm="1">
        <f t="array" ref="BY146">$E146*IFERROR(IF($D146&lt;=BY$5,INDEX($E$99:$E$112,MATCH(BY$5,$H$5:$CA$5,0)-MATCH($D146,$D$115:$D$186,0)+1,0),0),$E$112)</f>
        <v>0</v>
      </c>
      <c r="BZ146" s="134" cm="1">
        <f t="array" ref="BZ146">$E146*IFERROR(IF($D146&lt;=BZ$5,INDEX($E$99:$E$112,MATCH(BZ$5,$H$5:$CA$5,0)-MATCH($D146,$D$115:$D$186,0)+1,0),0),$E$112)</f>
        <v>0</v>
      </c>
      <c r="CA146" s="134" cm="1">
        <f t="array" ref="CA146">$E146*IFERROR(IF($D146&lt;=CA$5,INDEX($E$99:$E$112,MATCH(CA$5,$H$5:$CA$5,0)-MATCH($D146,$D$115:$D$186,0)+1,0),0),$E$112)</f>
        <v>0</v>
      </c>
    </row>
    <row r="147" spans="4:79" hidden="1" outlineLevel="3">
      <c r="D147" s="24">
        <f t="shared" si="109"/>
        <v>47026</v>
      </c>
      <c r="E147" s="131" cm="1">
        <f t="array" ref="E147">INDEX($H$41:$CA$41,0,MATCH($D147,$H$5:$CA$5,0))</f>
        <v>0</v>
      </c>
      <c r="H147" s="134" cm="1">
        <f t="array" ref="H147">$E147*IFERROR(IF($D147&lt;=H$5,INDEX($E$99:$E$112,MATCH(H$5,$H$5:$CA$5,0)-MATCH($D147,$D$115:$D$186,0)+1,0),0),$E$112)</f>
        <v>0</v>
      </c>
      <c r="I147" s="134" cm="1">
        <f t="array" ref="I147">$E147*IFERROR(IF($D147&lt;=I$5,INDEX($E$99:$E$112,MATCH(I$5,$H$5:$CA$5,0)-MATCH($D147,$D$115:$D$186,0)+1,0),0),$E$112)</f>
        <v>0</v>
      </c>
      <c r="J147" s="134" cm="1">
        <f t="array" ref="J147">$E147*IFERROR(IF($D147&lt;=J$5,INDEX($E$99:$E$112,MATCH(J$5,$H$5:$CA$5,0)-MATCH($D147,$D$115:$D$186,0)+1,0),0),$E$112)</f>
        <v>0</v>
      </c>
      <c r="K147" s="134" cm="1">
        <f t="array" ref="K147">$E147*IFERROR(IF($D147&lt;=K$5,INDEX($E$99:$E$112,MATCH(K$5,$H$5:$CA$5,0)-MATCH($D147,$D$115:$D$186,0)+1,0),0),$E$112)</f>
        <v>0</v>
      </c>
      <c r="L147" s="134" cm="1">
        <f t="array" ref="L147">$E147*IFERROR(IF($D147&lt;=L$5,INDEX($E$99:$E$112,MATCH(L$5,$H$5:$CA$5,0)-MATCH($D147,$D$115:$D$186,0)+1,0),0),$E$112)</f>
        <v>0</v>
      </c>
      <c r="M147" s="134" cm="1">
        <f t="array" ref="M147">$E147*IFERROR(IF($D147&lt;=M$5,INDEX($E$99:$E$112,MATCH(M$5,$H$5:$CA$5,0)-MATCH($D147,$D$115:$D$186,0)+1,0),0),$E$112)</f>
        <v>0</v>
      </c>
      <c r="N147" s="134" cm="1">
        <f t="array" ref="N147">$E147*IFERROR(IF($D147&lt;=N$5,INDEX($E$99:$E$112,MATCH(N$5,$H$5:$CA$5,0)-MATCH($D147,$D$115:$D$186,0)+1,0),0),$E$112)</f>
        <v>0</v>
      </c>
      <c r="O147" s="134" cm="1">
        <f t="array" ref="O147">$E147*IFERROR(IF($D147&lt;=O$5,INDEX($E$99:$E$112,MATCH(O$5,$H$5:$CA$5,0)-MATCH($D147,$D$115:$D$186,0)+1,0),0),$E$112)</f>
        <v>0</v>
      </c>
      <c r="P147" s="134" cm="1">
        <f t="array" ref="P147">$E147*IFERROR(IF($D147&lt;=P$5,INDEX($E$99:$E$112,MATCH(P$5,$H$5:$CA$5,0)-MATCH($D147,$D$115:$D$186,0)+1,0),0),$E$112)</f>
        <v>0</v>
      </c>
      <c r="Q147" s="134" cm="1">
        <f t="array" ref="Q147">$E147*IFERROR(IF($D147&lt;=Q$5,INDEX($E$99:$E$112,MATCH(Q$5,$H$5:$CA$5,0)-MATCH($D147,$D$115:$D$186,0)+1,0),0),$E$112)</f>
        <v>0</v>
      </c>
      <c r="R147" s="134" cm="1">
        <f t="array" ref="R147">$E147*IFERROR(IF($D147&lt;=R$5,INDEX($E$99:$E$112,MATCH(R$5,$H$5:$CA$5,0)-MATCH($D147,$D$115:$D$186,0)+1,0),0),$E$112)</f>
        <v>0</v>
      </c>
      <c r="S147" s="134" cm="1">
        <f t="array" ref="S147">$E147*IFERROR(IF($D147&lt;=S$5,INDEX($E$99:$E$112,MATCH(S$5,$H$5:$CA$5,0)-MATCH($D147,$D$115:$D$186,0)+1,0),0),$E$112)</f>
        <v>0</v>
      </c>
      <c r="T147" s="134" cm="1">
        <f t="array" ref="T147">$E147*IFERROR(IF($D147&lt;=T$5,INDEX($E$99:$E$112,MATCH(T$5,$H$5:$CA$5,0)-MATCH($D147,$D$115:$D$186,0)+1,0),0),$E$112)</f>
        <v>0</v>
      </c>
      <c r="U147" s="134" cm="1">
        <f t="array" ref="U147">$E147*IFERROR(IF($D147&lt;=U$5,INDEX($E$99:$E$112,MATCH(U$5,$H$5:$CA$5,0)-MATCH($D147,$D$115:$D$186,0)+1,0),0),$E$112)</f>
        <v>0</v>
      </c>
      <c r="V147" s="134" cm="1">
        <f t="array" ref="V147">$E147*IFERROR(IF($D147&lt;=V$5,INDEX($E$99:$E$112,MATCH(V$5,$H$5:$CA$5,0)-MATCH($D147,$D$115:$D$186,0)+1,0),0),$E$112)</f>
        <v>0</v>
      </c>
      <c r="W147" s="134" cm="1">
        <f t="array" ref="W147">$E147*IFERROR(IF($D147&lt;=W$5,INDEX($E$99:$E$112,MATCH(W$5,$H$5:$CA$5,0)-MATCH($D147,$D$115:$D$186,0)+1,0),0),$E$112)</f>
        <v>0</v>
      </c>
      <c r="X147" s="134" cm="1">
        <f t="array" ref="X147">$E147*IFERROR(IF($D147&lt;=X$5,INDEX($E$99:$E$112,MATCH(X$5,$H$5:$CA$5,0)-MATCH($D147,$D$115:$D$186,0)+1,0),0),$E$112)</f>
        <v>0</v>
      </c>
      <c r="Y147" s="134" cm="1">
        <f t="array" ref="Y147">$E147*IFERROR(IF($D147&lt;=Y$5,INDEX($E$99:$E$112,MATCH(Y$5,$H$5:$CA$5,0)-MATCH($D147,$D$115:$D$186,0)+1,0),0),$E$112)</f>
        <v>0</v>
      </c>
      <c r="Z147" s="134" cm="1">
        <f t="array" ref="Z147">$E147*IFERROR(IF($D147&lt;=Z$5,INDEX($E$99:$E$112,MATCH(Z$5,$H$5:$CA$5,0)-MATCH($D147,$D$115:$D$186,0)+1,0),0),$E$112)</f>
        <v>0</v>
      </c>
      <c r="AA147" s="134" cm="1">
        <f t="array" ref="AA147">$E147*IFERROR(IF($D147&lt;=AA$5,INDEX($E$99:$E$112,MATCH(AA$5,$H$5:$CA$5,0)-MATCH($D147,$D$115:$D$186,0)+1,0),0),$E$112)</f>
        <v>0</v>
      </c>
      <c r="AB147" s="134" cm="1">
        <f t="array" ref="AB147">$E147*IFERROR(IF($D147&lt;=AB$5,INDEX($E$99:$E$112,MATCH(AB$5,$H$5:$CA$5,0)-MATCH($D147,$D$115:$D$186,0)+1,0),0),$E$112)</f>
        <v>0</v>
      </c>
      <c r="AC147" s="134" cm="1">
        <f t="array" ref="AC147">$E147*IFERROR(IF($D147&lt;=AC$5,INDEX($E$99:$E$112,MATCH(AC$5,$H$5:$CA$5,0)-MATCH($D147,$D$115:$D$186,0)+1,0),0),$E$112)</f>
        <v>0</v>
      </c>
      <c r="AD147" s="134" cm="1">
        <f t="array" ref="AD147">$E147*IFERROR(IF($D147&lt;=AD$5,INDEX($E$99:$E$112,MATCH(AD$5,$H$5:$CA$5,0)-MATCH($D147,$D$115:$D$186,0)+1,0),0),$E$112)</f>
        <v>0</v>
      </c>
      <c r="AE147" s="134" cm="1">
        <f t="array" ref="AE147">$E147*IFERROR(IF($D147&lt;=AE$5,INDEX($E$99:$E$112,MATCH(AE$5,$H$5:$CA$5,0)-MATCH($D147,$D$115:$D$186,0)+1,0),0),$E$112)</f>
        <v>0</v>
      </c>
      <c r="AF147" s="134" cm="1">
        <f t="array" ref="AF147">$E147*IFERROR(IF($D147&lt;=AF$5,INDEX($E$99:$E$112,MATCH(AF$5,$H$5:$CA$5,0)-MATCH($D147,$D$115:$D$186,0)+1,0),0),$E$112)</f>
        <v>0</v>
      </c>
      <c r="AG147" s="134" cm="1">
        <f t="array" ref="AG147">$E147*IFERROR(IF($D147&lt;=AG$5,INDEX($E$99:$E$112,MATCH(AG$5,$H$5:$CA$5,0)-MATCH($D147,$D$115:$D$186,0)+1,0),0),$E$112)</f>
        <v>0</v>
      </c>
      <c r="AH147" s="134" cm="1">
        <f t="array" ref="AH147">$E147*IFERROR(IF($D147&lt;=AH$5,INDEX($E$99:$E$112,MATCH(AH$5,$H$5:$CA$5,0)-MATCH($D147,$D$115:$D$186,0)+1,0),0),$E$112)</f>
        <v>0</v>
      </c>
      <c r="AI147" s="134" cm="1">
        <f t="array" ref="AI147">$E147*IFERROR(IF($D147&lt;=AI$5,INDEX($E$99:$E$112,MATCH(AI$5,$H$5:$CA$5,0)-MATCH($D147,$D$115:$D$186,0)+1,0),0),$E$112)</f>
        <v>0</v>
      </c>
      <c r="AJ147" s="134" cm="1">
        <f t="array" ref="AJ147">$E147*IFERROR(IF($D147&lt;=AJ$5,INDEX($E$99:$E$112,MATCH(AJ$5,$H$5:$CA$5,0)-MATCH($D147,$D$115:$D$186,0)+1,0),0),$E$112)</f>
        <v>0</v>
      </c>
      <c r="AK147" s="134" cm="1">
        <f t="array" ref="AK147">$E147*IFERROR(IF($D147&lt;=AK$5,INDEX($E$99:$E$112,MATCH(AK$5,$H$5:$CA$5,0)-MATCH($D147,$D$115:$D$186,0)+1,0),0),$E$112)</f>
        <v>0</v>
      </c>
      <c r="AL147" s="134" cm="1">
        <f t="array" ref="AL147">$E147*IFERROR(IF($D147&lt;=AL$5,INDEX($E$99:$E$112,MATCH(AL$5,$H$5:$CA$5,0)-MATCH($D147,$D$115:$D$186,0)+1,0),0),$E$112)</f>
        <v>0</v>
      </c>
      <c r="AM147" s="134" cm="1">
        <f t="array" ref="AM147">$E147*IFERROR(IF($D147&lt;=AM$5,INDEX($E$99:$E$112,MATCH(AM$5,$H$5:$CA$5,0)-MATCH($D147,$D$115:$D$186,0)+1,0),0),$E$112)</f>
        <v>0</v>
      </c>
      <c r="AN147" s="134" cm="1">
        <f t="array" ref="AN147">$E147*IFERROR(IF($D147&lt;=AN$5,INDEX($E$99:$E$112,MATCH(AN$5,$H$5:$CA$5,0)-MATCH($D147,$D$115:$D$186,0)+1,0),0),$E$112)</f>
        <v>0</v>
      </c>
      <c r="AO147" s="134" cm="1">
        <f t="array" ref="AO147">$E147*IFERROR(IF($D147&lt;=AO$5,INDEX($E$99:$E$112,MATCH(AO$5,$H$5:$CA$5,0)-MATCH($D147,$D$115:$D$186,0)+1,0),0),$E$112)</f>
        <v>0</v>
      </c>
      <c r="AP147" s="134" cm="1">
        <f t="array" ref="AP147">$E147*IFERROR(IF($D147&lt;=AP$5,INDEX($E$99:$E$112,MATCH(AP$5,$H$5:$CA$5,0)-MATCH($D147,$D$115:$D$186,0)+1,0),0),$E$112)</f>
        <v>0</v>
      </c>
      <c r="AQ147" s="134" cm="1">
        <f t="array" ref="AQ147">$E147*IFERROR(IF($D147&lt;=AQ$5,INDEX($E$99:$E$112,MATCH(AQ$5,$H$5:$CA$5,0)-MATCH($D147,$D$115:$D$186,0)+1,0),0),$E$112)</f>
        <v>0</v>
      </c>
      <c r="AR147" s="134" cm="1">
        <f t="array" ref="AR147">$E147*IFERROR(IF($D147&lt;=AR$5,INDEX($E$99:$E$112,MATCH(AR$5,$H$5:$CA$5,0)-MATCH($D147,$D$115:$D$186,0)+1,0),0),$E$112)</f>
        <v>0</v>
      </c>
      <c r="AS147" s="134" cm="1">
        <f t="array" ref="AS147">$E147*IFERROR(IF($D147&lt;=AS$5,INDEX($E$99:$E$112,MATCH(AS$5,$H$5:$CA$5,0)-MATCH($D147,$D$115:$D$186,0)+1,0),0),$E$112)</f>
        <v>0</v>
      </c>
      <c r="AT147" s="134" cm="1">
        <f t="array" ref="AT147">$E147*IFERROR(IF($D147&lt;=AT$5,INDEX($E$99:$E$112,MATCH(AT$5,$H$5:$CA$5,0)-MATCH($D147,$D$115:$D$186,0)+1,0),0),$E$112)</f>
        <v>0</v>
      </c>
      <c r="AU147" s="134" cm="1">
        <f t="array" ref="AU147">$E147*IFERROR(IF($D147&lt;=AU$5,INDEX($E$99:$E$112,MATCH(AU$5,$H$5:$CA$5,0)-MATCH($D147,$D$115:$D$186,0)+1,0),0),$E$112)</f>
        <v>0</v>
      </c>
      <c r="AV147" s="134" cm="1">
        <f t="array" ref="AV147">$E147*IFERROR(IF($D147&lt;=AV$5,INDEX($E$99:$E$112,MATCH(AV$5,$H$5:$CA$5,0)-MATCH($D147,$D$115:$D$186,0)+1,0),0),$E$112)</f>
        <v>0</v>
      </c>
      <c r="AW147" s="134" cm="1">
        <f t="array" ref="AW147">$E147*IFERROR(IF($D147&lt;=AW$5,INDEX($E$99:$E$112,MATCH(AW$5,$H$5:$CA$5,0)-MATCH($D147,$D$115:$D$186,0)+1,0),0),$E$112)</f>
        <v>0</v>
      </c>
      <c r="AX147" s="134" cm="1">
        <f t="array" ref="AX147">$E147*IFERROR(IF($D147&lt;=AX$5,INDEX($E$99:$E$112,MATCH(AX$5,$H$5:$CA$5,0)-MATCH($D147,$D$115:$D$186,0)+1,0),0),$E$112)</f>
        <v>0</v>
      </c>
      <c r="AY147" s="134" cm="1">
        <f t="array" ref="AY147">$E147*IFERROR(IF($D147&lt;=AY$5,INDEX($E$99:$E$112,MATCH(AY$5,$H$5:$CA$5,0)-MATCH($D147,$D$115:$D$186,0)+1,0),0),$E$112)</f>
        <v>0</v>
      </c>
      <c r="AZ147" s="134" cm="1">
        <f t="array" ref="AZ147">$E147*IFERROR(IF($D147&lt;=AZ$5,INDEX($E$99:$E$112,MATCH(AZ$5,$H$5:$CA$5,0)-MATCH($D147,$D$115:$D$186,0)+1,0),0),$E$112)</f>
        <v>0</v>
      </c>
      <c r="BA147" s="134" cm="1">
        <f t="array" ref="BA147">$E147*IFERROR(IF($D147&lt;=BA$5,INDEX($E$99:$E$112,MATCH(BA$5,$H$5:$CA$5,0)-MATCH($D147,$D$115:$D$186,0)+1,0),0),$E$112)</f>
        <v>0</v>
      </c>
      <c r="BB147" s="134" cm="1">
        <f t="array" ref="BB147">$E147*IFERROR(IF($D147&lt;=BB$5,INDEX($E$99:$E$112,MATCH(BB$5,$H$5:$CA$5,0)-MATCH($D147,$D$115:$D$186,0)+1,0),0),$E$112)</f>
        <v>0</v>
      </c>
      <c r="BC147" s="134" cm="1">
        <f t="array" ref="BC147">$E147*IFERROR(IF($D147&lt;=BC$5,INDEX($E$99:$E$112,MATCH(BC$5,$H$5:$CA$5,0)-MATCH($D147,$D$115:$D$186,0)+1,0),0),$E$112)</f>
        <v>0</v>
      </c>
      <c r="BD147" s="134" cm="1">
        <f t="array" ref="BD147">$E147*IFERROR(IF($D147&lt;=BD$5,INDEX($E$99:$E$112,MATCH(BD$5,$H$5:$CA$5,0)-MATCH($D147,$D$115:$D$186,0)+1,0),0),$E$112)</f>
        <v>0</v>
      </c>
      <c r="BE147" s="134" cm="1">
        <f t="array" ref="BE147">$E147*IFERROR(IF($D147&lt;=BE$5,INDEX($E$99:$E$112,MATCH(BE$5,$H$5:$CA$5,0)-MATCH($D147,$D$115:$D$186,0)+1,0),0),$E$112)</f>
        <v>0</v>
      </c>
      <c r="BF147" s="134" cm="1">
        <f t="array" ref="BF147">$E147*IFERROR(IF($D147&lt;=BF$5,INDEX($E$99:$E$112,MATCH(BF$5,$H$5:$CA$5,0)-MATCH($D147,$D$115:$D$186,0)+1,0),0),$E$112)</f>
        <v>0</v>
      </c>
      <c r="BG147" s="134" cm="1">
        <f t="array" ref="BG147">$E147*IFERROR(IF($D147&lt;=BG$5,INDEX($E$99:$E$112,MATCH(BG$5,$H$5:$CA$5,0)-MATCH($D147,$D$115:$D$186,0)+1,0),0),$E$112)</f>
        <v>0</v>
      </c>
      <c r="BH147" s="134" cm="1">
        <f t="array" ref="BH147">$E147*IFERROR(IF($D147&lt;=BH$5,INDEX($E$99:$E$112,MATCH(BH$5,$H$5:$CA$5,0)-MATCH($D147,$D$115:$D$186,0)+1,0),0),$E$112)</f>
        <v>0</v>
      </c>
      <c r="BI147" s="134" cm="1">
        <f t="array" ref="BI147">$E147*IFERROR(IF($D147&lt;=BI$5,INDEX($E$99:$E$112,MATCH(BI$5,$H$5:$CA$5,0)-MATCH($D147,$D$115:$D$186,0)+1,0),0),$E$112)</f>
        <v>0</v>
      </c>
      <c r="BJ147" s="134" cm="1">
        <f t="array" ref="BJ147">$E147*IFERROR(IF($D147&lt;=BJ$5,INDEX($E$99:$E$112,MATCH(BJ$5,$H$5:$CA$5,0)-MATCH($D147,$D$115:$D$186,0)+1,0),0),$E$112)</f>
        <v>0</v>
      </c>
      <c r="BK147" s="134" cm="1">
        <f t="array" ref="BK147">$E147*IFERROR(IF($D147&lt;=BK$5,INDEX($E$99:$E$112,MATCH(BK$5,$H$5:$CA$5,0)-MATCH($D147,$D$115:$D$186,0)+1,0),0),$E$112)</f>
        <v>0</v>
      </c>
      <c r="BL147" s="134" cm="1">
        <f t="array" ref="BL147">$E147*IFERROR(IF($D147&lt;=BL$5,INDEX($E$99:$E$112,MATCH(BL$5,$H$5:$CA$5,0)-MATCH($D147,$D$115:$D$186,0)+1,0),0),$E$112)</f>
        <v>0</v>
      </c>
      <c r="BM147" s="134" cm="1">
        <f t="array" ref="BM147">$E147*IFERROR(IF($D147&lt;=BM$5,INDEX($E$99:$E$112,MATCH(BM$5,$H$5:$CA$5,0)-MATCH($D147,$D$115:$D$186,0)+1,0),0),$E$112)</f>
        <v>0</v>
      </c>
      <c r="BN147" s="134" cm="1">
        <f t="array" ref="BN147">$E147*IFERROR(IF($D147&lt;=BN$5,INDEX($E$99:$E$112,MATCH(BN$5,$H$5:$CA$5,0)-MATCH($D147,$D$115:$D$186,0)+1,0),0),$E$112)</f>
        <v>0</v>
      </c>
      <c r="BO147" s="134" cm="1">
        <f t="array" ref="BO147">$E147*IFERROR(IF($D147&lt;=BO$5,INDEX($E$99:$E$112,MATCH(BO$5,$H$5:$CA$5,0)-MATCH($D147,$D$115:$D$186,0)+1,0),0),$E$112)</f>
        <v>0</v>
      </c>
      <c r="BP147" s="134" cm="1">
        <f t="array" ref="BP147">$E147*IFERROR(IF($D147&lt;=BP$5,INDEX($E$99:$E$112,MATCH(BP$5,$H$5:$CA$5,0)-MATCH($D147,$D$115:$D$186,0)+1,0),0),$E$112)</f>
        <v>0</v>
      </c>
      <c r="BQ147" s="134" cm="1">
        <f t="array" ref="BQ147">$E147*IFERROR(IF($D147&lt;=BQ$5,INDEX($E$99:$E$112,MATCH(BQ$5,$H$5:$CA$5,0)-MATCH($D147,$D$115:$D$186,0)+1,0),0),$E$112)</f>
        <v>0</v>
      </c>
      <c r="BR147" s="134" cm="1">
        <f t="array" ref="BR147">$E147*IFERROR(IF($D147&lt;=BR$5,INDEX($E$99:$E$112,MATCH(BR$5,$H$5:$CA$5,0)-MATCH($D147,$D$115:$D$186,0)+1,0),0),$E$112)</f>
        <v>0</v>
      </c>
      <c r="BS147" s="134" cm="1">
        <f t="array" ref="BS147">$E147*IFERROR(IF($D147&lt;=BS$5,INDEX($E$99:$E$112,MATCH(BS$5,$H$5:$CA$5,0)-MATCH($D147,$D$115:$D$186,0)+1,0),0),$E$112)</f>
        <v>0</v>
      </c>
      <c r="BT147" s="134" cm="1">
        <f t="array" ref="BT147">$E147*IFERROR(IF($D147&lt;=BT$5,INDEX($E$99:$E$112,MATCH(BT$5,$H$5:$CA$5,0)-MATCH($D147,$D$115:$D$186,0)+1,0),0),$E$112)</f>
        <v>0</v>
      </c>
      <c r="BU147" s="134" cm="1">
        <f t="array" ref="BU147">$E147*IFERROR(IF($D147&lt;=BU$5,INDEX($E$99:$E$112,MATCH(BU$5,$H$5:$CA$5,0)-MATCH($D147,$D$115:$D$186,0)+1,0),0),$E$112)</f>
        <v>0</v>
      </c>
      <c r="BV147" s="134" cm="1">
        <f t="array" ref="BV147">$E147*IFERROR(IF($D147&lt;=BV$5,INDEX($E$99:$E$112,MATCH(BV$5,$H$5:$CA$5,0)-MATCH($D147,$D$115:$D$186,0)+1,0),0),$E$112)</f>
        <v>0</v>
      </c>
      <c r="BW147" s="134" cm="1">
        <f t="array" ref="BW147">$E147*IFERROR(IF($D147&lt;=BW$5,INDEX($E$99:$E$112,MATCH(BW$5,$H$5:$CA$5,0)-MATCH($D147,$D$115:$D$186,0)+1,0),0),$E$112)</f>
        <v>0</v>
      </c>
      <c r="BX147" s="134" cm="1">
        <f t="array" ref="BX147">$E147*IFERROR(IF($D147&lt;=BX$5,INDEX($E$99:$E$112,MATCH(BX$5,$H$5:$CA$5,0)-MATCH($D147,$D$115:$D$186,0)+1,0),0),$E$112)</f>
        <v>0</v>
      </c>
      <c r="BY147" s="134" cm="1">
        <f t="array" ref="BY147">$E147*IFERROR(IF($D147&lt;=BY$5,INDEX($E$99:$E$112,MATCH(BY$5,$H$5:$CA$5,0)-MATCH($D147,$D$115:$D$186,0)+1,0),0),$E$112)</f>
        <v>0</v>
      </c>
      <c r="BZ147" s="134" cm="1">
        <f t="array" ref="BZ147">$E147*IFERROR(IF($D147&lt;=BZ$5,INDEX($E$99:$E$112,MATCH(BZ$5,$H$5:$CA$5,0)-MATCH($D147,$D$115:$D$186,0)+1,0),0),$E$112)</f>
        <v>0</v>
      </c>
      <c r="CA147" s="134" cm="1">
        <f t="array" ref="CA147">$E147*IFERROR(IF($D147&lt;=CA$5,INDEX($E$99:$E$112,MATCH(CA$5,$H$5:$CA$5,0)-MATCH($D147,$D$115:$D$186,0)+1,0),0),$E$112)</f>
        <v>0</v>
      </c>
    </row>
    <row r="148" spans="4:79" hidden="1" outlineLevel="3">
      <c r="D148" s="24">
        <f t="shared" si="109"/>
        <v>47057</v>
      </c>
      <c r="E148" s="131" cm="1">
        <f t="array" ref="E148">INDEX($H$41:$CA$41,0,MATCH($D148,$H$5:$CA$5,0))</f>
        <v>0</v>
      </c>
      <c r="H148" s="134" cm="1">
        <f t="array" ref="H148">$E148*IFERROR(IF($D148&lt;=H$5,INDEX($E$99:$E$112,MATCH(H$5,$H$5:$CA$5,0)-MATCH($D148,$D$115:$D$186,0)+1,0),0),$E$112)</f>
        <v>0</v>
      </c>
      <c r="I148" s="134" cm="1">
        <f t="array" ref="I148">$E148*IFERROR(IF($D148&lt;=I$5,INDEX($E$99:$E$112,MATCH(I$5,$H$5:$CA$5,0)-MATCH($D148,$D$115:$D$186,0)+1,0),0),$E$112)</f>
        <v>0</v>
      </c>
      <c r="J148" s="134" cm="1">
        <f t="array" ref="J148">$E148*IFERROR(IF($D148&lt;=J$5,INDEX($E$99:$E$112,MATCH(J$5,$H$5:$CA$5,0)-MATCH($D148,$D$115:$D$186,0)+1,0),0),$E$112)</f>
        <v>0</v>
      </c>
      <c r="K148" s="134" cm="1">
        <f t="array" ref="K148">$E148*IFERROR(IF($D148&lt;=K$5,INDEX($E$99:$E$112,MATCH(K$5,$H$5:$CA$5,0)-MATCH($D148,$D$115:$D$186,0)+1,0),0),$E$112)</f>
        <v>0</v>
      </c>
      <c r="L148" s="134" cm="1">
        <f t="array" ref="L148">$E148*IFERROR(IF($D148&lt;=L$5,INDEX($E$99:$E$112,MATCH(L$5,$H$5:$CA$5,0)-MATCH($D148,$D$115:$D$186,0)+1,0),0),$E$112)</f>
        <v>0</v>
      </c>
      <c r="M148" s="134" cm="1">
        <f t="array" ref="M148">$E148*IFERROR(IF($D148&lt;=M$5,INDEX($E$99:$E$112,MATCH(M$5,$H$5:$CA$5,0)-MATCH($D148,$D$115:$D$186,0)+1,0),0),$E$112)</f>
        <v>0</v>
      </c>
      <c r="N148" s="134" cm="1">
        <f t="array" ref="N148">$E148*IFERROR(IF($D148&lt;=N$5,INDEX($E$99:$E$112,MATCH(N$5,$H$5:$CA$5,0)-MATCH($D148,$D$115:$D$186,0)+1,0),0),$E$112)</f>
        <v>0</v>
      </c>
      <c r="O148" s="134" cm="1">
        <f t="array" ref="O148">$E148*IFERROR(IF($D148&lt;=O$5,INDEX($E$99:$E$112,MATCH(O$5,$H$5:$CA$5,0)-MATCH($D148,$D$115:$D$186,0)+1,0),0),$E$112)</f>
        <v>0</v>
      </c>
      <c r="P148" s="134" cm="1">
        <f t="array" ref="P148">$E148*IFERROR(IF($D148&lt;=P$5,INDEX($E$99:$E$112,MATCH(P$5,$H$5:$CA$5,0)-MATCH($D148,$D$115:$D$186,0)+1,0),0),$E$112)</f>
        <v>0</v>
      </c>
      <c r="Q148" s="134" cm="1">
        <f t="array" ref="Q148">$E148*IFERROR(IF($D148&lt;=Q$5,INDEX($E$99:$E$112,MATCH(Q$5,$H$5:$CA$5,0)-MATCH($D148,$D$115:$D$186,0)+1,0),0),$E$112)</f>
        <v>0</v>
      </c>
      <c r="R148" s="134" cm="1">
        <f t="array" ref="R148">$E148*IFERROR(IF($D148&lt;=R$5,INDEX($E$99:$E$112,MATCH(R$5,$H$5:$CA$5,0)-MATCH($D148,$D$115:$D$186,0)+1,0),0),$E$112)</f>
        <v>0</v>
      </c>
      <c r="S148" s="134" cm="1">
        <f t="array" ref="S148">$E148*IFERROR(IF($D148&lt;=S$5,INDEX($E$99:$E$112,MATCH(S$5,$H$5:$CA$5,0)-MATCH($D148,$D$115:$D$186,0)+1,0),0),$E$112)</f>
        <v>0</v>
      </c>
      <c r="T148" s="134" cm="1">
        <f t="array" ref="T148">$E148*IFERROR(IF($D148&lt;=T$5,INDEX($E$99:$E$112,MATCH(T$5,$H$5:$CA$5,0)-MATCH($D148,$D$115:$D$186,0)+1,0),0),$E$112)</f>
        <v>0</v>
      </c>
      <c r="U148" s="134" cm="1">
        <f t="array" ref="U148">$E148*IFERROR(IF($D148&lt;=U$5,INDEX($E$99:$E$112,MATCH(U$5,$H$5:$CA$5,0)-MATCH($D148,$D$115:$D$186,0)+1,0),0),$E$112)</f>
        <v>0</v>
      </c>
      <c r="V148" s="134" cm="1">
        <f t="array" ref="V148">$E148*IFERROR(IF($D148&lt;=V$5,INDEX($E$99:$E$112,MATCH(V$5,$H$5:$CA$5,0)-MATCH($D148,$D$115:$D$186,0)+1,0),0),$E$112)</f>
        <v>0</v>
      </c>
      <c r="W148" s="134" cm="1">
        <f t="array" ref="W148">$E148*IFERROR(IF($D148&lt;=W$5,INDEX($E$99:$E$112,MATCH(W$5,$H$5:$CA$5,0)-MATCH($D148,$D$115:$D$186,0)+1,0),0),$E$112)</f>
        <v>0</v>
      </c>
      <c r="X148" s="134" cm="1">
        <f t="array" ref="X148">$E148*IFERROR(IF($D148&lt;=X$5,INDEX($E$99:$E$112,MATCH(X$5,$H$5:$CA$5,0)-MATCH($D148,$D$115:$D$186,0)+1,0),0),$E$112)</f>
        <v>0</v>
      </c>
      <c r="Y148" s="134" cm="1">
        <f t="array" ref="Y148">$E148*IFERROR(IF($D148&lt;=Y$5,INDEX($E$99:$E$112,MATCH(Y$5,$H$5:$CA$5,0)-MATCH($D148,$D$115:$D$186,0)+1,0),0),$E$112)</f>
        <v>0</v>
      </c>
      <c r="Z148" s="134" cm="1">
        <f t="array" ref="Z148">$E148*IFERROR(IF($D148&lt;=Z$5,INDEX($E$99:$E$112,MATCH(Z$5,$H$5:$CA$5,0)-MATCH($D148,$D$115:$D$186,0)+1,0),0),$E$112)</f>
        <v>0</v>
      </c>
      <c r="AA148" s="134" cm="1">
        <f t="array" ref="AA148">$E148*IFERROR(IF($D148&lt;=AA$5,INDEX($E$99:$E$112,MATCH(AA$5,$H$5:$CA$5,0)-MATCH($D148,$D$115:$D$186,0)+1,0),0),$E$112)</f>
        <v>0</v>
      </c>
      <c r="AB148" s="134" cm="1">
        <f t="array" ref="AB148">$E148*IFERROR(IF($D148&lt;=AB$5,INDEX($E$99:$E$112,MATCH(AB$5,$H$5:$CA$5,0)-MATCH($D148,$D$115:$D$186,0)+1,0),0),$E$112)</f>
        <v>0</v>
      </c>
      <c r="AC148" s="134" cm="1">
        <f t="array" ref="AC148">$E148*IFERROR(IF($D148&lt;=AC$5,INDEX($E$99:$E$112,MATCH(AC$5,$H$5:$CA$5,0)-MATCH($D148,$D$115:$D$186,0)+1,0),0),$E$112)</f>
        <v>0</v>
      </c>
      <c r="AD148" s="134" cm="1">
        <f t="array" ref="AD148">$E148*IFERROR(IF($D148&lt;=AD$5,INDEX($E$99:$E$112,MATCH(AD$5,$H$5:$CA$5,0)-MATCH($D148,$D$115:$D$186,0)+1,0),0),$E$112)</f>
        <v>0</v>
      </c>
      <c r="AE148" s="134" cm="1">
        <f t="array" ref="AE148">$E148*IFERROR(IF($D148&lt;=AE$5,INDEX($E$99:$E$112,MATCH(AE$5,$H$5:$CA$5,0)-MATCH($D148,$D$115:$D$186,0)+1,0),0),$E$112)</f>
        <v>0</v>
      </c>
      <c r="AF148" s="134" cm="1">
        <f t="array" ref="AF148">$E148*IFERROR(IF($D148&lt;=AF$5,INDEX($E$99:$E$112,MATCH(AF$5,$H$5:$CA$5,0)-MATCH($D148,$D$115:$D$186,0)+1,0),0),$E$112)</f>
        <v>0</v>
      </c>
      <c r="AG148" s="134" cm="1">
        <f t="array" ref="AG148">$E148*IFERROR(IF($D148&lt;=AG$5,INDEX($E$99:$E$112,MATCH(AG$5,$H$5:$CA$5,0)-MATCH($D148,$D$115:$D$186,0)+1,0),0),$E$112)</f>
        <v>0</v>
      </c>
      <c r="AH148" s="134" cm="1">
        <f t="array" ref="AH148">$E148*IFERROR(IF($D148&lt;=AH$5,INDEX($E$99:$E$112,MATCH(AH$5,$H$5:$CA$5,0)-MATCH($D148,$D$115:$D$186,0)+1,0),0),$E$112)</f>
        <v>0</v>
      </c>
      <c r="AI148" s="134" cm="1">
        <f t="array" ref="AI148">$E148*IFERROR(IF($D148&lt;=AI$5,INDEX($E$99:$E$112,MATCH(AI$5,$H$5:$CA$5,0)-MATCH($D148,$D$115:$D$186,0)+1,0),0),$E$112)</f>
        <v>0</v>
      </c>
      <c r="AJ148" s="134" cm="1">
        <f t="array" ref="AJ148">$E148*IFERROR(IF($D148&lt;=AJ$5,INDEX($E$99:$E$112,MATCH(AJ$5,$H$5:$CA$5,0)-MATCH($D148,$D$115:$D$186,0)+1,0),0),$E$112)</f>
        <v>0</v>
      </c>
      <c r="AK148" s="134" cm="1">
        <f t="array" ref="AK148">$E148*IFERROR(IF($D148&lt;=AK$5,INDEX($E$99:$E$112,MATCH(AK$5,$H$5:$CA$5,0)-MATCH($D148,$D$115:$D$186,0)+1,0),0),$E$112)</f>
        <v>0</v>
      </c>
      <c r="AL148" s="134" cm="1">
        <f t="array" ref="AL148">$E148*IFERROR(IF($D148&lt;=AL$5,INDEX($E$99:$E$112,MATCH(AL$5,$H$5:$CA$5,0)-MATCH($D148,$D$115:$D$186,0)+1,0),0),$E$112)</f>
        <v>0</v>
      </c>
      <c r="AM148" s="134" cm="1">
        <f t="array" ref="AM148">$E148*IFERROR(IF($D148&lt;=AM$5,INDEX($E$99:$E$112,MATCH(AM$5,$H$5:$CA$5,0)-MATCH($D148,$D$115:$D$186,0)+1,0),0),$E$112)</f>
        <v>0</v>
      </c>
      <c r="AN148" s="134" cm="1">
        <f t="array" ref="AN148">$E148*IFERROR(IF($D148&lt;=AN$5,INDEX($E$99:$E$112,MATCH(AN$5,$H$5:$CA$5,0)-MATCH($D148,$D$115:$D$186,0)+1,0),0),$E$112)</f>
        <v>0</v>
      </c>
      <c r="AO148" s="134" cm="1">
        <f t="array" ref="AO148">$E148*IFERROR(IF($D148&lt;=AO$5,INDEX($E$99:$E$112,MATCH(AO$5,$H$5:$CA$5,0)-MATCH($D148,$D$115:$D$186,0)+1,0),0),$E$112)</f>
        <v>0</v>
      </c>
      <c r="AP148" s="134" cm="1">
        <f t="array" ref="AP148">$E148*IFERROR(IF($D148&lt;=AP$5,INDEX($E$99:$E$112,MATCH(AP$5,$H$5:$CA$5,0)-MATCH($D148,$D$115:$D$186,0)+1,0),0),$E$112)</f>
        <v>0</v>
      </c>
      <c r="AQ148" s="134" cm="1">
        <f t="array" ref="AQ148">$E148*IFERROR(IF($D148&lt;=AQ$5,INDEX($E$99:$E$112,MATCH(AQ$5,$H$5:$CA$5,0)-MATCH($D148,$D$115:$D$186,0)+1,0),0),$E$112)</f>
        <v>0</v>
      </c>
      <c r="AR148" s="134" cm="1">
        <f t="array" ref="AR148">$E148*IFERROR(IF($D148&lt;=AR$5,INDEX($E$99:$E$112,MATCH(AR$5,$H$5:$CA$5,0)-MATCH($D148,$D$115:$D$186,0)+1,0),0),$E$112)</f>
        <v>0</v>
      </c>
      <c r="AS148" s="134" cm="1">
        <f t="array" ref="AS148">$E148*IFERROR(IF($D148&lt;=AS$5,INDEX($E$99:$E$112,MATCH(AS$5,$H$5:$CA$5,0)-MATCH($D148,$D$115:$D$186,0)+1,0),0),$E$112)</f>
        <v>0</v>
      </c>
      <c r="AT148" s="134" cm="1">
        <f t="array" ref="AT148">$E148*IFERROR(IF($D148&lt;=AT$5,INDEX($E$99:$E$112,MATCH(AT$5,$H$5:$CA$5,0)-MATCH($D148,$D$115:$D$186,0)+1,0),0),$E$112)</f>
        <v>0</v>
      </c>
      <c r="AU148" s="134" cm="1">
        <f t="array" ref="AU148">$E148*IFERROR(IF($D148&lt;=AU$5,INDEX($E$99:$E$112,MATCH(AU$5,$H$5:$CA$5,0)-MATCH($D148,$D$115:$D$186,0)+1,0),0),$E$112)</f>
        <v>0</v>
      </c>
      <c r="AV148" s="134" cm="1">
        <f t="array" ref="AV148">$E148*IFERROR(IF($D148&lt;=AV$5,INDEX($E$99:$E$112,MATCH(AV$5,$H$5:$CA$5,0)-MATCH($D148,$D$115:$D$186,0)+1,0),0),$E$112)</f>
        <v>0</v>
      </c>
      <c r="AW148" s="134" cm="1">
        <f t="array" ref="AW148">$E148*IFERROR(IF($D148&lt;=AW$5,INDEX($E$99:$E$112,MATCH(AW$5,$H$5:$CA$5,0)-MATCH($D148,$D$115:$D$186,0)+1,0),0),$E$112)</f>
        <v>0</v>
      </c>
      <c r="AX148" s="134" cm="1">
        <f t="array" ref="AX148">$E148*IFERROR(IF($D148&lt;=AX$5,INDEX($E$99:$E$112,MATCH(AX$5,$H$5:$CA$5,0)-MATCH($D148,$D$115:$D$186,0)+1,0),0),$E$112)</f>
        <v>0</v>
      </c>
      <c r="AY148" s="134" cm="1">
        <f t="array" ref="AY148">$E148*IFERROR(IF($D148&lt;=AY$5,INDEX($E$99:$E$112,MATCH(AY$5,$H$5:$CA$5,0)-MATCH($D148,$D$115:$D$186,0)+1,0),0),$E$112)</f>
        <v>0</v>
      </c>
      <c r="AZ148" s="134" cm="1">
        <f t="array" ref="AZ148">$E148*IFERROR(IF($D148&lt;=AZ$5,INDEX($E$99:$E$112,MATCH(AZ$5,$H$5:$CA$5,0)-MATCH($D148,$D$115:$D$186,0)+1,0),0),$E$112)</f>
        <v>0</v>
      </c>
      <c r="BA148" s="134" cm="1">
        <f t="array" ref="BA148">$E148*IFERROR(IF($D148&lt;=BA$5,INDEX($E$99:$E$112,MATCH(BA$5,$H$5:$CA$5,0)-MATCH($D148,$D$115:$D$186,0)+1,0),0),$E$112)</f>
        <v>0</v>
      </c>
      <c r="BB148" s="134" cm="1">
        <f t="array" ref="BB148">$E148*IFERROR(IF($D148&lt;=BB$5,INDEX($E$99:$E$112,MATCH(BB$5,$H$5:$CA$5,0)-MATCH($D148,$D$115:$D$186,0)+1,0),0),$E$112)</f>
        <v>0</v>
      </c>
      <c r="BC148" s="134" cm="1">
        <f t="array" ref="BC148">$E148*IFERROR(IF($D148&lt;=BC$5,INDEX($E$99:$E$112,MATCH(BC$5,$H$5:$CA$5,0)-MATCH($D148,$D$115:$D$186,0)+1,0),0),$E$112)</f>
        <v>0</v>
      </c>
      <c r="BD148" s="134" cm="1">
        <f t="array" ref="BD148">$E148*IFERROR(IF($D148&lt;=BD$5,INDEX($E$99:$E$112,MATCH(BD$5,$H$5:$CA$5,0)-MATCH($D148,$D$115:$D$186,0)+1,0),0),$E$112)</f>
        <v>0</v>
      </c>
      <c r="BE148" s="134" cm="1">
        <f t="array" ref="BE148">$E148*IFERROR(IF($D148&lt;=BE$5,INDEX($E$99:$E$112,MATCH(BE$5,$H$5:$CA$5,0)-MATCH($D148,$D$115:$D$186,0)+1,0),0),$E$112)</f>
        <v>0</v>
      </c>
      <c r="BF148" s="134" cm="1">
        <f t="array" ref="BF148">$E148*IFERROR(IF($D148&lt;=BF$5,INDEX($E$99:$E$112,MATCH(BF$5,$H$5:$CA$5,0)-MATCH($D148,$D$115:$D$186,0)+1,0),0),$E$112)</f>
        <v>0</v>
      </c>
      <c r="BG148" s="134" cm="1">
        <f t="array" ref="BG148">$E148*IFERROR(IF($D148&lt;=BG$5,INDEX($E$99:$E$112,MATCH(BG$5,$H$5:$CA$5,0)-MATCH($D148,$D$115:$D$186,0)+1,0),0),$E$112)</f>
        <v>0</v>
      </c>
      <c r="BH148" s="134" cm="1">
        <f t="array" ref="BH148">$E148*IFERROR(IF($D148&lt;=BH$5,INDEX($E$99:$E$112,MATCH(BH$5,$H$5:$CA$5,0)-MATCH($D148,$D$115:$D$186,0)+1,0),0),$E$112)</f>
        <v>0</v>
      </c>
      <c r="BI148" s="134" cm="1">
        <f t="array" ref="BI148">$E148*IFERROR(IF($D148&lt;=BI$5,INDEX($E$99:$E$112,MATCH(BI$5,$H$5:$CA$5,0)-MATCH($D148,$D$115:$D$186,0)+1,0),0),$E$112)</f>
        <v>0</v>
      </c>
      <c r="BJ148" s="134" cm="1">
        <f t="array" ref="BJ148">$E148*IFERROR(IF($D148&lt;=BJ$5,INDEX($E$99:$E$112,MATCH(BJ$5,$H$5:$CA$5,0)-MATCH($D148,$D$115:$D$186,0)+1,0),0),$E$112)</f>
        <v>0</v>
      </c>
      <c r="BK148" s="134" cm="1">
        <f t="array" ref="BK148">$E148*IFERROR(IF($D148&lt;=BK$5,INDEX($E$99:$E$112,MATCH(BK$5,$H$5:$CA$5,0)-MATCH($D148,$D$115:$D$186,0)+1,0),0),$E$112)</f>
        <v>0</v>
      </c>
      <c r="BL148" s="134" cm="1">
        <f t="array" ref="BL148">$E148*IFERROR(IF($D148&lt;=BL$5,INDEX($E$99:$E$112,MATCH(BL$5,$H$5:$CA$5,0)-MATCH($D148,$D$115:$D$186,0)+1,0),0),$E$112)</f>
        <v>0</v>
      </c>
      <c r="BM148" s="134" cm="1">
        <f t="array" ref="BM148">$E148*IFERROR(IF($D148&lt;=BM$5,INDEX($E$99:$E$112,MATCH(BM$5,$H$5:$CA$5,0)-MATCH($D148,$D$115:$D$186,0)+1,0),0),$E$112)</f>
        <v>0</v>
      </c>
      <c r="BN148" s="134" cm="1">
        <f t="array" ref="BN148">$E148*IFERROR(IF($D148&lt;=BN$5,INDEX($E$99:$E$112,MATCH(BN$5,$H$5:$CA$5,0)-MATCH($D148,$D$115:$D$186,0)+1,0),0),$E$112)</f>
        <v>0</v>
      </c>
      <c r="BO148" s="134" cm="1">
        <f t="array" ref="BO148">$E148*IFERROR(IF($D148&lt;=BO$5,INDEX($E$99:$E$112,MATCH(BO$5,$H$5:$CA$5,0)-MATCH($D148,$D$115:$D$186,0)+1,0),0),$E$112)</f>
        <v>0</v>
      </c>
      <c r="BP148" s="134" cm="1">
        <f t="array" ref="BP148">$E148*IFERROR(IF($D148&lt;=BP$5,INDEX($E$99:$E$112,MATCH(BP$5,$H$5:$CA$5,0)-MATCH($D148,$D$115:$D$186,0)+1,0),0),$E$112)</f>
        <v>0</v>
      </c>
      <c r="BQ148" s="134" cm="1">
        <f t="array" ref="BQ148">$E148*IFERROR(IF($D148&lt;=BQ$5,INDEX($E$99:$E$112,MATCH(BQ$5,$H$5:$CA$5,0)-MATCH($D148,$D$115:$D$186,0)+1,0),0),$E$112)</f>
        <v>0</v>
      </c>
      <c r="BR148" s="134" cm="1">
        <f t="array" ref="BR148">$E148*IFERROR(IF($D148&lt;=BR$5,INDEX($E$99:$E$112,MATCH(BR$5,$H$5:$CA$5,0)-MATCH($D148,$D$115:$D$186,0)+1,0),0),$E$112)</f>
        <v>0</v>
      </c>
      <c r="BS148" s="134" cm="1">
        <f t="array" ref="BS148">$E148*IFERROR(IF($D148&lt;=BS$5,INDEX($E$99:$E$112,MATCH(BS$5,$H$5:$CA$5,0)-MATCH($D148,$D$115:$D$186,0)+1,0),0),$E$112)</f>
        <v>0</v>
      </c>
      <c r="BT148" s="134" cm="1">
        <f t="array" ref="BT148">$E148*IFERROR(IF($D148&lt;=BT$5,INDEX($E$99:$E$112,MATCH(BT$5,$H$5:$CA$5,0)-MATCH($D148,$D$115:$D$186,0)+1,0),0),$E$112)</f>
        <v>0</v>
      </c>
      <c r="BU148" s="134" cm="1">
        <f t="array" ref="BU148">$E148*IFERROR(IF($D148&lt;=BU$5,INDEX($E$99:$E$112,MATCH(BU$5,$H$5:$CA$5,0)-MATCH($D148,$D$115:$D$186,0)+1,0),0),$E$112)</f>
        <v>0</v>
      </c>
      <c r="BV148" s="134" cm="1">
        <f t="array" ref="BV148">$E148*IFERROR(IF($D148&lt;=BV$5,INDEX($E$99:$E$112,MATCH(BV$5,$H$5:$CA$5,0)-MATCH($D148,$D$115:$D$186,0)+1,0),0),$E$112)</f>
        <v>0</v>
      </c>
      <c r="BW148" s="134" cm="1">
        <f t="array" ref="BW148">$E148*IFERROR(IF($D148&lt;=BW$5,INDEX($E$99:$E$112,MATCH(BW$5,$H$5:$CA$5,0)-MATCH($D148,$D$115:$D$186,0)+1,0),0),$E$112)</f>
        <v>0</v>
      </c>
      <c r="BX148" s="134" cm="1">
        <f t="array" ref="BX148">$E148*IFERROR(IF($D148&lt;=BX$5,INDEX($E$99:$E$112,MATCH(BX$5,$H$5:$CA$5,0)-MATCH($D148,$D$115:$D$186,0)+1,0),0),$E$112)</f>
        <v>0</v>
      </c>
      <c r="BY148" s="134" cm="1">
        <f t="array" ref="BY148">$E148*IFERROR(IF($D148&lt;=BY$5,INDEX($E$99:$E$112,MATCH(BY$5,$H$5:$CA$5,0)-MATCH($D148,$D$115:$D$186,0)+1,0),0),$E$112)</f>
        <v>0</v>
      </c>
      <c r="BZ148" s="134" cm="1">
        <f t="array" ref="BZ148">$E148*IFERROR(IF($D148&lt;=BZ$5,INDEX($E$99:$E$112,MATCH(BZ$5,$H$5:$CA$5,0)-MATCH($D148,$D$115:$D$186,0)+1,0),0),$E$112)</f>
        <v>0</v>
      </c>
      <c r="CA148" s="134" cm="1">
        <f t="array" ref="CA148">$E148*IFERROR(IF($D148&lt;=CA$5,INDEX($E$99:$E$112,MATCH(CA$5,$H$5:$CA$5,0)-MATCH($D148,$D$115:$D$186,0)+1,0),0),$E$112)</f>
        <v>0</v>
      </c>
    </row>
    <row r="149" spans="4:79" hidden="1" outlineLevel="3">
      <c r="D149" s="24">
        <f t="shared" si="109"/>
        <v>47087</v>
      </c>
      <c r="E149" s="131" cm="1">
        <f t="array" ref="E149">INDEX($H$41:$CA$41,0,MATCH($D149,$H$5:$CA$5,0))</f>
        <v>0</v>
      </c>
      <c r="H149" s="134" cm="1">
        <f t="array" ref="H149">$E149*IFERROR(IF($D149&lt;=H$5,INDEX($E$99:$E$112,MATCH(H$5,$H$5:$CA$5,0)-MATCH($D149,$D$115:$D$186,0)+1,0),0),$E$112)</f>
        <v>0</v>
      </c>
      <c r="I149" s="134" cm="1">
        <f t="array" ref="I149">$E149*IFERROR(IF($D149&lt;=I$5,INDEX($E$99:$E$112,MATCH(I$5,$H$5:$CA$5,0)-MATCH($D149,$D$115:$D$186,0)+1,0),0),$E$112)</f>
        <v>0</v>
      </c>
      <c r="J149" s="134" cm="1">
        <f t="array" ref="J149">$E149*IFERROR(IF($D149&lt;=J$5,INDEX($E$99:$E$112,MATCH(J$5,$H$5:$CA$5,0)-MATCH($D149,$D$115:$D$186,0)+1,0),0),$E$112)</f>
        <v>0</v>
      </c>
      <c r="K149" s="134" cm="1">
        <f t="array" ref="K149">$E149*IFERROR(IF($D149&lt;=K$5,INDEX($E$99:$E$112,MATCH(K$5,$H$5:$CA$5,0)-MATCH($D149,$D$115:$D$186,0)+1,0),0),$E$112)</f>
        <v>0</v>
      </c>
      <c r="L149" s="134" cm="1">
        <f t="array" ref="L149">$E149*IFERROR(IF($D149&lt;=L$5,INDEX($E$99:$E$112,MATCH(L$5,$H$5:$CA$5,0)-MATCH($D149,$D$115:$D$186,0)+1,0),0),$E$112)</f>
        <v>0</v>
      </c>
      <c r="M149" s="134" cm="1">
        <f t="array" ref="M149">$E149*IFERROR(IF($D149&lt;=M$5,INDEX($E$99:$E$112,MATCH(M$5,$H$5:$CA$5,0)-MATCH($D149,$D$115:$D$186,0)+1,0),0),$E$112)</f>
        <v>0</v>
      </c>
      <c r="N149" s="134" cm="1">
        <f t="array" ref="N149">$E149*IFERROR(IF($D149&lt;=N$5,INDEX($E$99:$E$112,MATCH(N$5,$H$5:$CA$5,0)-MATCH($D149,$D$115:$D$186,0)+1,0),0),$E$112)</f>
        <v>0</v>
      </c>
      <c r="O149" s="134" cm="1">
        <f t="array" ref="O149">$E149*IFERROR(IF($D149&lt;=O$5,INDEX($E$99:$E$112,MATCH(O$5,$H$5:$CA$5,0)-MATCH($D149,$D$115:$D$186,0)+1,0),0),$E$112)</f>
        <v>0</v>
      </c>
      <c r="P149" s="134" cm="1">
        <f t="array" ref="P149">$E149*IFERROR(IF($D149&lt;=P$5,INDEX($E$99:$E$112,MATCH(P$5,$H$5:$CA$5,0)-MATCH($D149,$D$115:$D$186,0)+1,0),0),$E$112)</f>
        <v>0</v>
      </c>
      <c r="Q149" s="134" cm="1">
        <f t="array" ref="Q149">$E149*IFERROR(IF($D149&lt;=Q$5,INDEX($E$99:$E$112,MATCH(Q$5,$H$5:$CA$5,0)-MATCH($D149,$D$115:$D$186,0)+1,0),0),$E$112)</f>
        <v>0</v>
      </c>
      <c r="R149" s="134" cm="1">
        <f t="array" ref="R149">$E149*IFERROR(IF($D149&lt;=R$5,INDEX($E$99:$E$112,MATCH(R$5,$H$5:$CA$5,0)-MATCH($D149,$D$115:$D$186,0)+1,0),0),$E$112)</f>
        <v>0</v>
      </c>
      <c r="S149" s="134" cm="1">
        <f t="array" ref="S149">$E149*IFERROR(IF($D149&lt;=S$5,INDEX($E$99:$E$112,MATCH(S$5,$H$5:$CA$5,0)-MATCH($D149,$D$115:$D$186,0)+1,0),0),$E$112)</f>
        <v>0</v>
      </c>
      <c r="T149" s="134" cm="1">
        <f t="array" ref="T149">$E149*IFERROR(IF($D149&lt;=T$5,INDEX($E$99:$E$112,MATCH(T$5,$H$5:$CA$5,0)-MATCH($D149,$D$115:$D$186,0)+1,0),0),$E$112)</f>
        <v>0</v>
      </c>
      <c r="U149" s="134" cm="1">
        <f t="array" ref="U149">$E149*IFERROR(IF($D149&lt;=U$5,INDEX($E$99:$E$112,MATCH(U$5,$H$5:$CA$5,0)-MATCH($D149,$D$115:$D$186,0)+1,0),0),$E$112)</f>
        <v>0</v>
      </c>
      <c r="V149" s="134" cm="1">
        <f t="array" ref="V149">$E149*IFERROR(IF($D149&lt;=V$5,INDEX($E$99:$E$112,MATCH(V$5,$H$5:$CA$5,0)-MATCH($D149,$D$115:$D$186,0)+1,0),0),$E$112)</f>
        <v>0</v>
      </c>
      <c r="W149" s="134" cm="1">
        <f t="array" ref="W149">$E149*IFERROR(IF($D149&lt;=W$5,INDEX($E$99:$E$112,MATCH(W$5,$H$5:$CA$5,0)-MATCH($D149,$D$115:$D$186,0)+1,0),0),$E$112)</f>
        <v>0</v>
      </c>
      <c r="X149" s="134" cm="1">
        <f t="array" ref="X149">$E149*IFERROR(IF($D149&lt;=X$5,INDEX($E$99:$E$112,MATCH(X$5,$H$5:$CA$5,0)-MATCH($D149,$D$115:$D$186,0)+1,0),0),$E$112)</f>
        <v>0</v>
      </c>
      <c r="Y149" s="134" cm="1">
        <f t="array" ref="Y149">$E149*IFERROR(IF($D149&lt;=Y$5,INDEX($E$99:$E$112,MATCH(Y$5,$H$5:$CA$5,0)-MATCH($D149,$D$115:$D$186,0)+1,0),0),$E$112)</f>
        <v>0</v>
      </c>
      <c r="Z149" s="134" cm="1">
        <f t="array" ref="Z149">$E149*IFERROR(IF($D149&lt;=Z$5,INDEX($E$99:$E$112,MATCH(Z$5,$H$5:$CA$5,0)-MATCH($D149,$D$115:$D$186,0)+1,0),0),$E$112)</f>
        <v>0</v>
      </c>
      <c r="AA149" s="134" cm="1">
        <f t="array" ref="AA149">$E149*IFERROR(IF($D149&lt;=AA$5,INDEX($E$99:$E$112,MATCH(AA$5,$H$5:$CA$5,0)-MATCH($D149,$D$115:$D$186,0)+1,0),0),$E$112)</f>
        <v>0</v>
      </c>
      <c r="AB149" s="134" cm="1">
        <f t="array" ref="AB149">$E149*IFERROR(IF($D149&lt;=AB$5,INDEX($E$99:$E$112,MATCH(AB$5,$H$5:$CA$5,0)-MATCH($D149,$D$115:$D$186,0)+1,0),0),$E$112)</f>
        <v>0</v>
      </c>
      <c r="AC149" s="134" cm="1">
        <f t="array" ref="AC149">$E149*IFERROR(IF($D149&lt;=AC$5,INDEX($E$99:$E$112,MATCH(AC$5,$H$5:$CA$5,0)-MATCH($D149,$D$115:$D$186,0)+1,0),0),$E$112)</f>
        <v>0</v>
      </c>
      <c r="AD149" s="134" cm="1">
        <f t="array" ref="AD149">$E149*IFERROR(IF($D149&lt;=AD$5,INDEX($E$99:$E$112,MATCH(AD$5,$H$5:$CA$5,0)-MATCH($D149,$D$115:$D$186,0)+1,0),0),$E$112)</f>
        <v>0</v>
      </c>
      <c r="AE149" s="134" cm="1">
        <f t="array" ref="AE149">$E149*IFERROR(IF($D149&lt;=AE$5,INDEX($E$99:$E$112,MATCH(AE$5,$H$5:$CA$5,0)-MATCH($D149,$D$115:$D$186,0)+1,0),0),$E$112)</f>
        <v>0</v>
      </c>
      <c r="AF149" s="134" cm="1">
        <f t="array" ref="AF149">$E149*IFERROR(IF($D149&lt;=AF$5,INDEX($E$99:$E$112,MATCH(AF$5,$H$5:$CA$5,0)-MATCH($D149,$D$115:$D$186,0)+1,0),0),$E$112)</f>
        <v>0</v>
      </c>
      <c r="AG149" s="134" cm="1">
        <f t="array" ref="AG149">$E149*IFERROR(IF($D149&lt;=AG$5,INDEX($E$99:$E$112,MATCH(AG$5,$H$5:$CA$5,0)-MATCH($D149,$D$115:$D$186,0)+1,0),0),$E$112)</f>
        <v>0</v>
      </c>
      <c r="AH149" s="134" cm="1">
        <f t="array" ref="AH149">$E149*IFERROR(IF($D149&lt;=AH$5,INDEX($E$99:$E$112,MATCH(AH$5,$H$5:$CA$5,0)-MATCH($D149,$D$115:$D$186,0)+1,0),0),$E$112)</f>
        <v>0</v>
      </c>
      <c r="AI149" s="134" cm="1">
        <f t="array" ref="AI149">$E149*IFERROR(IF($D149&lt;=AI$5,INDEX($E$99:$E$112,MATCH(AI$5,$H$5:$CA$5,0)-MATCH($D149,$D$115:$D$186,0)+1,0),0),$E$112)</f>
        <v>0</v>
      </c>
      <c r="AJ149" s="134" cm="1">
        <f t="array" ref="AJ149">$E149*IFERROR(IF($D149&lt;=AJ$5,INDEX($E$99:$E$112,MATCH(AJ$5,$H$5:$CA$5,0)-MATCH($D149,$D$115:$D$186,0)+1,0),0),$E$112)</f>
        <v>0</v>
      </c>
      <c r="AK149" s="134" cm="1">
        <f t="array" ref="AK149">$E149*IFERROR(IF($D149&lt;=AK$5,INDEX($E$99:$E$112,MATCH(AK$5,$H$5:$CA$5,0)-MATCH($D149,$D$115:$D$186,0)+1,0),0),$E$112)</f>
        <v>0</v>
      </c>
      <c r="AL149" s="134" cm="1">
        <f t="array" ref="AL149">$E149*IFERROR(IF($D149&lt;=AL$5,INDEX($E$99:$E$112,MATCH(AL$5,$H$5:$CA$5,0)-MATCH($D149,$D$115:$D$186,0)+1,0),0),$E$112)</f>
        <v>0</v>
      </c>
      <c r="AM149" s="134" cm="1">
        <f t="array" ref="AM149">$E149*IFERROR(IF($D149&lt;=AM$5,INDEX($E$99:$E$112,MATCH(AM$5,$H$5:$CA$5,0)-MATCH($D149,$D$115:$D$186,0)+1,0),0),$E$112)</f>
        <v>0</v>
      </c>
      <c r="AN149" s="134" cm="1">
        <f t="array" ref="AN149">$E149*IFERROR(IF($D149&lt;=AN$5,INDEX($E$99:$E$112,MATCH(AN$5,$H$5:$CA$5,0)-MATCH($D149,$D$115:$D$186,0)+1,0),0),$E$112)</f>
        <v>0</v>
      </c>
      <c r="AO149" s="134" cm="1">
        <f t="array" ref="AO149">$E149*IFERROR(IF($D149&lt;=AO$5,INDEX($E$99:$E$112,MATCH(AO$5,$H$5:$CA$5,0)-MATCH($D149,$D$115:$D$186,0)+1,0),0),$E$112)</f>
        <v>0</v>
      </c>
      <c r="AP149" s="134" cm="1">
        <f t="array" ref="AP149">$E149*IFERROR(IF($D149&lt;=AP$5,INDEX($E$99:$E$112,MATCH(AP$5,$H$5:$CA$5,0)-MATCH($D149,$D$115:$D$186,0)+1,0),0),$E$112)</f>
        <v>0</v>
      </c>
      <c r="AQ149" s="134" cm="1">
        <f t="array" ref="AQ149">$E149*IFERROR(IF($D149&lt;=AQ$5,INDEX($E$99:$E$112,MATCH(AQ$5,$H$5:$CA$5,0)-MATCH($D149,$D$115:$D$186,0)+1,0),0),$E$112)</f>
        <v>0</v>
      </c>
      <c r="AR149" s="134" cm="1">
        <f t="array" ref="AR149">$E149*IFERROR(IF($D149&lt;=AR$5,INDEX($E$99:$E$112,MATCH(AR$5,$H$5:$CA$5,0)-MATCH($D149,$D$115:$D$186,0)+1,0),0),$E$112)</f>
        <v>0</v>
      </c>
      <c r="AS149" s="134" cm="1">
        <f t="array" ref="AS149">$E149*IFERROR(IF($D149&lt;=AS$5,INDEX($E$99:$E$112,MATCH(AS$5,$H$5:$CA$5,0)-MATCH($D149,$D$115:$D$186,0)+1,0),0),$E$112)</f>
        <v>0</v>
      </c>
      <c r="AT149" s="134" cm="1">
        <f t="array" ref="AT149">$E149*IFERROR(IF($D149&lt;=AT$5,INDEX($E$99:$E$112,MATCH(AT$5,$H$5:$CA$5,0)-MATCH($D149,$D$115:$D$186,0)+1,0),0),$E$112)</f>
        <v>0</v>
      </c>
      <c r="AU149" s="134" cm="1">
        <f t="array" ref="AU149">$E149*IFERROR(IF($D149&lt;=AU$5,INDEX($E$99:$E$112,MATCH(AU$5,$H$5:$CA$5,0)-MATCH($D149,$D$115:$D$186,0)+1,0),0),$E$112)</f>
        <v>0</v>
      </c>
      <c r="AV149" s="134" cm="1">
        <f t="array" ref="AV149">$E149*IFERROR(IF($D149&lt;=AV$5,INDEX($E$99:$E$112,MATCH(AV$5,$H$5:$CA$5,0)-MATCH($D149,$D$115:$D$186,0)+1,0),0),$E$112)</f>
        <v>0</v>
      </c>
      <c r="AW149" s="134" cm="1">
        <f t="array" ref="AW149">$E149*IFERROR(IF($D149&lt;=AW$5,INDEX($E$99:$E$112,MATCH(AW$5,$H$5:$CA$5,0)-MATCH($D149,$D$115:$D$186,0)+1,0),0),$E$112)</f>
        <v>0</v>
      </c>
      <c r="AX149" s="134" cm="1">
        <f t="array" ref="AX149">$E149*IFERROR(IF($D149&lt;=AX$5,INDEX($E$99:$E$112,MATCH(AX$5,$H$5:$CA$5,0)-MATCH($D149,$D$115:$D$186,0)+1,0),0),$E$112)</f>
        <v>0</v>
      </c>
      <c r="AY149" s="134" cm="1">
        <f t="array" ref="AY149">$E149*IFERROR(IF($D149&lt;=AY$5,INDEX($E$99:$E$112,MATCH(AY$5,$H$5:$CA$5,0)-MATCH($D149,$D$115:$D$186,0)+1,0),0),$E$112)</f>
        <v>0</v>
      </c>
      <c r="AZ149" s="134" cm="1">
        <f t="array" ref="AZ149">$E149*IFERROR(IF($D149&lt;=AZ$5,INDEX($E$99:$E$112,MATCH(AZ$5,$H$5:$CA$5,0)-MATCH($D149,$D$115:$D$186,0)+1,0),0),$E$112)</f>
        <v>0</v>
      </c>
      <c r="BA149" s="134" cm="1">
        <f t="array" ref="BA149">$E149*IFERROR(IF($D149&lt;=BA$5,INDEX($E$99:$E$112,MATCH(BA$5,$H$5:$CA$5,0)-MATCH($D149,$D$115:$D$186,0)+1,0),0),$E$112)</f>
        <v>0</v>
      </c>
      <c r="BB149" s="134" cm="1">
        <f t="array" ref="BB149">$E149*IFERROR(IF($D149&lt;=BB$5,INDEX($E$99:$E$112,MATCH(BB$5,$H$5:$CA$5,0)-MATCH($D149,$D$115:$D$186,0)+1,0),0),$E$112)</f>
        <v>0</v>
      </c>
      <c r="BC149" s="134" cm="1">
        <f t="array" ref="BC149">$E149*IFERROR(IF($D149&lt;=BC$5,INDEX($E$99:$E$112,MATCH(BC$5,$H$5:$CA$5,0)-MATCH($D149,$D$115:$D$186,0)+1,0),0),$E$112)</f>
        <v>0</v>
      </c>
      <c r="BD149" s="134" cm="1">
        <f t="array" ref="BD149">$E149*IFERROR(IF($D149&lt;=BD$5,INDEX($E$99:$E$112,MATCH(BD$5,$H$5:$CA$5,0)-MATCH($D149,$D$115:$D$186,0)+1,0),0),$E$112)</f>
        <v>0</v>
      </c>
      <c r="BE149" s="134" cm="1">
        <f t="array" ref="BE149">$E149*IFERROR(IF($D149&lt;=BE$5,INDEX($E$99:$E$112,MATCH(BE$5,$H$5:$CA$5,0)-MATCH($D149,$D$115:$D$186,0)+1,0),0),$E$112)</f>
        <v>0</v>
      </c>
      <c r="BF149" s="134" cm="1">
        <f t="array" ref="BF149">$E149*IFERROR(IF($D149&lt;=BF$5,INDEX($E$99:$E$112,MATCH(BF$5,$H$5:$CA$5,0)-MATCH($D149,$D$115:$D$186,0)+1,0),0),$E$112)</f>
        <v>0</v>
      </c>
      <c r="BG149" s="134" cm="1">
        <f t="array" ref="BG149">$E149*IFERROR(IF($D149&lt;=BG$5,INDEX($E$99:$E$112,MATCH(BG$5,$H$5:$CA$5,0)-MATCH($D149,$D$115:$D$186,0)+1,0),0),$E$112)</f>
        <v>0</v>
      </c>
      <c r="BH149" s="134" cm="1">
        <f t="array" ref="BH149">$E149*IFERROR(IF($D149&lt;=BH$5,INDEX($E$99:$E$112,MATCH(BH$5,$H$5:$CA$5,0)-MATCH($D149,$D$115:$D$186,0)+1,0),0),$E$112)</f>
        <v>0</v>
      </c>
      <c r="BI149" s="134" cm="1">
        <f t="array" ref="BI149">$E149*IFERROR(IF($D149&lt;=BI$5,INDEX($E$99:$E$112,MATCH(BI$5,$H$5:$CA$5,0)-MATCH($D149,$D$115:$D$186,0)+1,0),0),$E$112)</f>
        <v>0</v>
      </c>
      <c r="BJ149" s="134" cm="1">
        <f t="array" ref="BJ149">$E149*IFERROR(IF($D149&lt;=BJ$5,INDEX($E$99:$E$112,MATCH(BJ$5,$H$5:$CA$5,0)-MATCH($D149,$D$115:$D$186,0)+1,0),0),$E$112)</f>
        <v>0</v>
      </c>
      <c r="BK149" s="134" cm="1">
        <f t="array" ref="BK149">$E149*IFERROR(IF($D149&lt;=BK$5,INDEX($E$99:$E$112,MATCH(BK$5,$H$5:$CA$5,0)-MATCH($D149,$D$115:$D$186,0)+1,0),0),$E$112)</f>
        <v>0</v>
      </c>
      <c r="BL149" s="134" cm="1">
        <f t="array" ref="BL149">$E149*IFERROR(IF($D149&lt;=BL$5,INDEX($E$99:$E$112,MATCH(BL$5,$H$5:$CA$5,0)-MATCH($D149,$D$115:$D$186,0)+1,0),0),$E$112)</f>
        <v>0</v>
      </c>
      <c r="BM149" s="134" cm="1">
        <f t="array" ref="BM149">$E149*IFERROR(IF($D149&lt;=BM$5,INDEX($E$99:$E$112,MATCH(BM$5,$H$5:$CA$5,0)-MATCH($D149,$D$115:$D$186,0)+1,0),0),$E$112)</f>
        <v>0</v>
      </c>
      <c r="BN149" s="134" cm="1">
        <f t="array" ref="BN149">$E149*IFERROR(IF($D149&lt;=BN$5,INDEX($E$99:$E$112,MATCH(BN$5,$H$5:$CA$5,0)-MATCH($D149,$D$115:$D$186,0)+1,0),0),$E$112)</f>
        <v>0</v>
      </c>
      <c r="BO149" s="134" cm="1">
        <f t="array" ref="BO149">$E149*IFERROR(IF($D149&lt;=BO$5,INDEX($E$99:$E$112,MATCH(BO$5,$H$5:$CA$5,0)-MATCH($D149,$D$115:$D$186,0)+1,0),0),$E$112)</f>
        <v>0</v>
      </c>
      <c r="BP149" s="134" cm="1">
        <f t="array" ref="BP149">$E149*IFERROR(IF($D149&lt;=BP$5,INDEX($E$99:$E$112,MATCH(BP$5,$H$5:$CA$5,0)-MATCH($D149,$D$115:$D$186,0)+1,0),0),$E$112)</f>
        <v>0</v>
      </c>
      <c r="BQ149" s="134" cm="1">
        <f t="array" ref="BQ149">$E149*IFERROR(IF($D149&lt;=BQ$5,INDEX($E$99:$E$112,MATCH(BQ$5,$H$5:$CA$5,0)-MATCH($D149,$D$115:$D$186,0)+1,0),0),$E$112)</f>
        <v>0</v>
      </c>
      <c r="BR149" s="134" cm="1">
        <f t="array" ref="BR149">$E149*IFERROR(IF($D149&lt;=BR$5,INDEX($E$99:$E$112,MATCH(BR$5,$H$5:$CA$5,0)-MATCH($D149,$D$115:$D$186,0)+1,0),0),$E$112)</f>
        <v>0</v>
      </c>
      <c r="BS149" s="134" cm="1">
        <f t="array" ref="BS149">$E149*IFERROR(IF($D149&lt;=BS$5,INDEX($E$99:$E$112,MATCH(BS$5,$H$5:$CA$5,0)-MATCH($D149,$D$115:$D$186,0)+1,0),0),$E$112)</f>
        <v>0</v>
      </c>
      <c r="BT149" s="134" cm="1">
        <f t="array" ref="BT149">$E149*IFERROR(IF($D149&lt;=BT$5,INDEX($E$99:$E$112,MATCH(BT$5,$H$5:$CA$5,0)-MATCH($D149,$D$115:$D$186,0)+1,0),0),$E$112)</f>
        <v>0</v>
      </c>
      <c r="BU149" s="134" cm="1">
        <f t="array" ref="BU149">$E149*IFERROR(IF($D149&lt;=BU$5,INDEX($E$99:$E$112,MATCH(BU$5,$H$5:$CA$5,0)-MATCH($D149,$D$115:$D$186,0)+1,0),0),$E$112)</f>
        <v>0</v>
      </c>
      <c r="BV149" s="134" cm="1">
        <f t="array" ref="BV149">$E149*IFERROR(IF($D149&lt;=BV$5,INDEX($E$99:$E$112,MATCH(BV$5,$H$5:$CA$5,0)-MATCH($D149,$D$115:$D$186,0)+1,0),0),$E$112)</f>
        <v>0</v>
      </c>
      <c r="BW149" s="134" cm="1">
        <f t="array" ref="BW149">$E149*IFERROR(IF($D149&lt;=BW$5,INDEX($E$99:$E$112,MATCH(BW$5,$H$5:$CA$5,0)-MATCH($D149,$D$115:$D$186,0)+1,0),0),$E$112)</f>
        <v>0</v>
      </c>
      <c r="BX149" s="134" cm="1">
        <f t="array" ref="BX149">$E149*IFERROR(IF($D149&lt;=BX$5,INDEX($E$99:$E$112,MATCH(BX$5,$H$5:$CA$5,0)-MATCH($D149,$D$115:$D$186,0)+1,0),0),$E$112)</f>
        <v>0</v>
      </c>
      <c r="BY149" s="134" cm="1">
        <f t="array" ref="BY149">$E149*IFERROR(IF($D149&lt;=BY$5,INDEX($E$99:$E$112,MATCH(BY$5,$H$5:$CA$5,0)-MATCH($D149,$D$115:$D$186,0)+1,0),0),$E$112)</f>
        <v>0</v>
      </c>
      <c r="BZ149" s="134" cm="1">
        <f t="array" ref="BZ149">$E149*IFERROR(IF($D149&lt;=BZ$5,INDEX($E$99:$E$112,MATCH(BZ$5,$H$5:$CA$5,0)-MATCH($D149,$D$115:$D$186,0)+1,0),0),$E$112)</f>
        <v>0</v>
      </c>
      <c r="CA149" s="134" cm="1">
        <f t="array" ref="CA149">$E149*IFERROR(IF($D149&lt;=CA$5,INDEX($E$99:$E$112,MATCH(CA$5,$H$5:$CA$5,0)-MATCH($D149,$D$115:$D$186,0)+1,0),0),$E$112)</f>
        <v>0</v>
      </c>
    </row>
    <row r="150" spans="4:79" hidden="1" outlineLevel="3">
      <c r="D150" s="24">
        <f t="shared" si="109"/>
        <v>47118</v>
      </c>
      <c r="E150" s="131" cm="1">
        <f t="array" ref="E150">INDEX($H$41:$CA$41,0,MATCH($D150,$H$5:$CA$5,0))</f>
        <v>0</v>
      </c>
      <c r="H150" s="134" cm="1">
        <f t="array" ref="H150">$E150*IFERROR(IF($D150&lt;=H$5,INDEX($E$99:$E$112,MATCH(H$5,$H$5:$CA$5,0)-MATCH($D150,$D$115:$D$186,0)+1,0),0),$E$112)</f>
        <v>0</v>
      </c>
      <c r="I150" s="134" cm="1">
        <f t="array" ref="I150">$E150*IFERROR(IF($D150&lt;=I$5,INDEX($E$99:$E$112,MATCH(I$5,$H$5:$CA$5,0)-MATCH($D150,$D$115:$D$186,0)+1,0),0),$E$112)</f>
        <v>0</v>
      </c>
      <c r="J150" s="134" cm="1">
        <f t="array" ref="J150">$E150*IFERROR(IF($D150&lt;=J$5,INDEX($E$99:$E$112,MATCH(J$5,$H$5:$CA$5,0)-MATCH($D150,$D$115:$D$186,0)+1,0),0),$E$112)</f>
        <v>0</v>
      </c>
      <c r="K150" s="134" cm="1">
        <f t="array" ref="K150">$E150*IFERROR(IF($D150&lt;=K$5,INDEX($E$99:$E$112,MATCH(K$5,$H$5:$CA$5,0)-MATCH($D150,$D$115:$D$186,0)+1,0),0),$E$112)</f>
        <v>0</v>
      </c>
      <c r="L150" s="134" cm="1">
        <f t="array" ref="L150">$E150*IFERROR(IF($D150&lt;=L$5,INDEX($E$99:$E$112,MATCH(L$5,$H$5:$CA$5,0)-MATCH($D150,$D$115:$D$186,0)+1,0),0),$E$112)</f>
        <v>0</v>
      </c>
      <c r="M150" s="134" cm="1">
        <f t="array" ref="M150">$E150*IFERROR(IF($D150&lt;=M$5,INDEX($E$99:$E$112,MATCH(M$5,$H$5:$CA$5,0)-MATCH($D150,$D$115:$D$186,0)+1,0),0),$E$112)</f>
        <v>0</v>
      </c>
      <c r="N150" s="134" cm="1">
        <f t="array" ref="N150">$E150*IFERROR(IF($D150&lt;=N$5,INDEX($E$99:$E$112,MATCH(N$5,$H$5:$CA$5,0)-MATCH($D150,$D$115:$D$186,0)+1,0),0),$E$112)</f>
        <v>0</v>
      </c>
      <c r="O150" s="134" cm="1">
        <f t="array" ref="O150">$E150*IFERROR(IF($D150&lt;=O$5,INDEX($E$99:$E$112,MATCH(O$5,$H$5:$CA$5,0)-MATCH($D150,$D$115:$D$186,0)+1,0),0),$E$112)</f>
        <v>0</v>
      </c>
      <c r="P150" s="134" cm="1">
        <f t="array" ref="P150">$E150*IFERROR(IF($D150&lt;=P$5,INDEX($E$99:$E$112,MATCH(P$5,$H$5:$CA$5,0)-MATCH($D150,$D$115:$D$186,0)+1,0),0),$E$112)</f>
        <v>0</v>
      </c>
      <c r="Q150" s="134" cm="1">
        <f t="array" ref="Q150">$E150*IFERROR(IF($D150&lt;=Q$5,INDEX($E$99:$E$112,MATCH(Q$5,$H$5:$CA$5,0)-MATCH($D150,$D$115:$D$186,0)+1,0),0),$E$112)</f>
        <v>0</v>
      </c>
      <c r="R150" s="134" cm="1">
        <f t="array" ref="R150">$E150*IFERROR(IF($D150&lt;=R$5,INDEX($E$99:$E$112,MATCH(R$5,$H$5:$CA$5,0)-MATCH($D150,$D$115:$D$186,0)+1,0),0),$E$112)</f>
        <v>0</v>
      </c>
      <c r="S150" s="134" cm="1">
        <f t="array" ref="S150">$E150*IFERROR(IF($D150&lt;=S$5,INDEX($E$99:$E$112,MATCH(S$5,$H$5:$CA$5,0)-MATCH($D150,$D$115:$D$186,0)+1,0),0),$E$112)</f>
        <v>0</v>
      </c>
      <c r="T150" s="134" cm="1">
        <f t="array" ref="T150">$E150*IFERROR(IF($D150&lt;=T$5,INDEX($E$99:$E$112,MATCH(T$5,$H$5:$CA$5,0)-MATCH($D150,$D$115:$D$186,0)+1,0),0),$E$112)</f>
        <v>0</v>
      </c>
      <c r="U150" s="134" cm="1">
        <f t="array" ref="U150">$E150*IFERROR(IF($D150&lt;=U$5,INDEX($E$99:$E$112,MATCH(U$5,$H$5:$CA$5,0)-MATCH($D150,$D$115:$D$186,0)+1,0),0),$E$112)</f>
        <v>0</v>
      </c>
      <c r="V150" s="134" cm="1">
        <f t="array" ref="V150">$E150*IFERROR(IF($D150&lt;=V$5,INDEX($E$99:$E$112,MATCH(V$5,$H$5:$CA$5,0)-MATCH($D150,$D$115:$D$186,0)+1,0),0),$E$112)</f>
        <v>0</v>
      </c>
      <c r="W150" s="134" cm="1">
        <f t="array" ref="W150">$E150*IFERROR(IF($D150&lt;=W$5,INDEX($E$99:$E$112,MATCH(W$5,$H$5:$CA$5,0)-MATCH($D150,$D$115:$D$186,0)+1,0),0),$E$112)</f>
        <v>0</v>
      </c>
      <c r="X150" s="134" cm="1">
        <f t="array" ref="X150">$E150*IFERROR(IF($D150&lt;=X$5,INDEX($E$99:$E$112,MATCH(X$5,$H$5:$CA$5,0)-MATCH($D150,$D$115:$D$186,0)+1,0),0),$E$112)</f>
        <v>0</v>
      </c>
      <c r="Y150" s="134" cm="1">
        <f t="array" ref="Y150">$E150*IFERROR(IF($D150&lt;=Y$5,INDEX($E$99:$E$112,MATCH(Y$5,$H$5:$CA$5,0)-MATCH($D150,$D$115:$D$186,0)+1,0),0),$E$112)</f>
        <v>0</v>
      </c>
      <c r="Z150" s="134" cm="1">
        <f t="array" ref="Z150">$E150*IFERROR(IF($D150&lt;=Z$5,INDEX($E$99:$E$112,MATCH(Z$5,$H$5:$CA$5,0)-MATCH($D150,$D$115:$D$186,0)+1,0),0),$E$112)</f>
        <v>0</v>
      </c>
      <c r="AA150" s="134" cm="1">
        <f t="array" ref="AA150">$E150*IFERROR(IF($D150&lt;=AA$5,INDEX($E$99:$E$112,MATCH(AA$5,$H$5:$CA$5,0)-MATCH($D150,$D$115:$D$186,0)+1,0),0),$E$112)</f>
        <v>0</v>
      </c>
      <c r="AB150" s="134" cm="1">
        <f t="array" ref="AB150">$E150*IFERROR(IF($D150&lt;=AB$5,INDEX($E$99:$E$112,MATCH(AB$5,$H$5:$CA$5,0)-MATCH($D150,$D$115:$D$186,0)+1,0),0),$E$112)</f>
        <v>0</v>
      </c>
      <c r="AC150" s="134" cm="1">
        <f t="array" ref="AC150">$E150*IFERROR(IF($D150&lt;=AC$5,INDEX($E$99:$E$112,MATCH(AC$5,$H$5:$CA$5,0)-MATCH($D150,$D$115:$D$186,0)+1,0),0),$E$112)</f>
        <v>0</v>
      </c>
      <c r="AD150" s="134" cm="1">
        <f t="array" ref="AD150">$E150*IFERROR(IF($D150&lt;=AD$5,INDEX($E$99:$E$112,MATCH(AD$5,$H$5:$CA$5,0)-MATCH($D150,$D$115:$D$186,0)+1,0),0),$E$112)</f>
        <v>0</v>
      </c>
      <c r="AE150" s="134" cm="1">
        <f t="array" ref="AE150">$E150*IFERROR(IF($D150&lt;=AE$5,INDEX($E$99:$E$112,MATCH(AE$5,$H$5:$CA$5,0)-MATCH($D150,$D$115:$D$186,0)+1,0),0),$E$112)</f>
        <v>0</v>
      </c>
      <c r="AF150" s="134" cm="1">
        <f t="array" ref="AF150">$E150*IFERROR(IF($D150&lt;=AF$5,INDEX($E$99:$E$112,MATCH(AF$5,$H$5:$CA$5,0)-MATCH($D150,$D$115:$D$186,0)+1,0),0),$E$112)</f>
        <v>0</v>
      </c>
      <c r="AG150" s="134" cm="1">
        <f t="array" ref="AG150">$E150*IFERROR(IF($D150&lt;=AG$5,INDEX($E$99:$E$112,MATCH(AG$5,$H$5:$CA$5,0)-MATCH($D150,$D$115:$D$186,0)+1,0),0),$E$112)</f>
        <v>0</v>
      </c>
      <c r="AH150" s="134" cm="1">
        <f t="array" ref="AH150">$E150*IFERROR(IF($D150&lt;=AH$5,INDEX($E$99:$E$112,MATCH(AH$5,$H$5:$CA$5,0)-MATCH($D150,$D$115:$D$186,0)+1,0),0),$E$112)</f>
        <v>0</v>
      </c>
      <c r="AI150" s="134" cm="1">
        <f t="array" ref="AI150">$E150*IFERROR(IF($D150&lt;=AI$5,INDEX($E$99:$E$112,MATCH(AI$5,$H$5:$CA$5,0)-MATCH($D150,$D$115:$D$186,0)+1,0),0),$E$112)</f>
        <v>0</v>
      </c>
      <c r="AJ150" s="134" cm="1">
        <f t="array" ref="AJ150">$E150*IFERROR(IF($D150&lt;=AJ$5,INDEX($E$99:$E$112,MATCH(AJ$5,$H$5:$CA$5,0)-MATCH($D150,$D$115:$D$186,0)+1,0),0),$E$112)</f>
        <v>0</v>
      </c>
      <c r="AK150" s="134" cm="1">
        <f t="array" ref="AK150">$E150*IFERROR(IF($D150&lt;=AK$5,INDEX($E$99:$E$112,MATCH(AK$5,$H$5:$CA$5,0)-MATCH($D150,$D$115:$D$186,0)+1,0),0),$E$112)</f>
        <v>0</v>
      </c>
      <c r="AL150" s="134" cm="1">
        <f t="array" ref="AL150">$E150*IFERROR(IF($D150&lt;=AL$5,INDEX($E$99:$E$112,MATCH(AL$5,$H$5:$CA$5,0)-MATCH($D150,$D$115:$D$186,0)+1,0),0),$E$112)</f>
        <v>0</v>
      </c>
      <c r="AM150" s="134" cm="1">
        <f t="array" ref="AM150">$E150*IFERROR(IF($D150&lt;=AM$5,INDEX($E$99:$E$112,MATCH(AM$5,$H$5:$CA$5,0)-MATCH($D150,$D$115:$D$186,0)+1,0),0),$E$112)</f>
        <v>0</v>
      </c>
      <c r="AN150" s="134" cm="1">
        <f t="array" ref="AN150">$E150*IFERROR(IF($D150&lt;=AN$5,INDEX($E$99:$E$112,MATCH(AN$5,$H$5:$CA$5,0)-MATCH($D150,$D$115:$D$186,0)+1,0),0),$E$112)</f>
        <v>0</v>
      </c>
      <c r="AO150" s="134" cm="1">
        <f t="array" ref="AO150">$E150*IFERROR(IF($D150&lt;=AO$5,INDEX($E$99:$E$112,MATCH(AO$5,$H$5:$CA$5,0)-MATCH($D150,$D$115:$D$186,0)+1,0),0),$E$112)</f>
        <v>0</v>
      </c>
      <c r="AP150" s="134" cm="1">
        <f t="array" ref="AP150">$E150*IFERROR(IF($D150&lt;=AP$5,INDEX($E$99:$E$112,MATCH(AP$5,$H$5:$CA$5,0)-MATCH($D150,$D$115:$D$186,0)+1,0),0),$E$112)</f>
        <v>0</v>
      </c>
      <c r="AQ150" s="134" cm="1">
        <f t="array" ref="AQ150">$E150*IFERROR(IF($D150&lt;=AQ$5,INDEX($E$99:$E$112,MATCH(AQ$5,$H$5:$CA$5,0)-MATCH($D150,$D$115:$D$186,0)+1,0),0),$E$112)</f>
        <v>0</v>
      </c>
      <c r="AR150" s="134" cm="1">
        <f t="array" ref="AR150">$E150*IFERROR(IF($D150&lt;=AR$5,INDEX($E$99:$E$112,MATCH(AR$5,$H$5:$CA$5,0)-MATCH($D150,$D$115:$D$186,0)+1,0),0),$E$112)</f>
        <v>0</v>
      </c>
      <c r="AS150" s="134" cm="1">
        <f t="array" ref="AS150">$E150*IFERROR(IF($D150&lt;=AS$5,INDEX($E$99:$E$112,MATCH(AS$5,$H$5:$CA$5,0)-MATCH($D150,$D$115:$D$186,0)+1,0),0),$E$112)</f>
        <v>0</v>
      </c>
      <c r="AT150" s="134" cm="1">
        <f t="array" ref="AT150">$E150*IFERROR(IF($D150&lt;=AT$5,INDEX($E$99:$E$112,MATCH(AT$5,$H$5:$CA$5,0)-MATCH($D150,$D$115:$D$186,0)+1,0),0),$E$112)</f>
        <v>0</v>
      </c>
      <c r="AU150" s="134" cm="1">
        <f t="array" ref="AU150">$E150*IFERROR(IF($D150&lt;=AU$5,INDEX($E$99:$E$112,MATCH(AU$5,$H$5:$CA$5,0)-MATCH($D150,$D$115:$D$186,0)+1,0),0),$E$112)</f>
        <v>0</v>
      </c>
      <c r="AV150" s="134" cm="1">
        <f t="array" ref="AV150">$E150*IFERROR(IF($D150&lt;=AV$5,INDEX($E$99:$E$112,MATCH(AV$5,$H$5:$CA$5,0)-MATCH($D150,$D$115:$D$186,0)+1,0),0),$E$112)</f>
        <v>0</v>
      </c>
      <c r="AW150" s="134" cm="1">
        <f t="array" ref="AW150">$E150*IFERROR(IF($D150&lt;=AW$5,INDEX($E$99:$E$112,MATCH(AW$5,$H$5:$CA$5,0)-MATCH($D150,$D$115:$D$186,0)+1,0),0),$E$112)</f>
        <v>0</v>
      </c>
      <c r="AX150" s="134" cm="1">
        <f t="array" ref="AX150">$E150*IFERROR(IF($D150&lt;=AX$5,INDEX($E$99:$E$112,MATCH(AX$5,$H$5:$CA$5,0)-MATCH($D150,$D$115:$D$186,0)+1,0),0),$E$112)</f>
        <v>0</v>
      </c>
      <c r="AY150" s="134" cm="1">
        <f t="array" ref="AY150">$E150*IFERROR(IF($D150&lt;=AY$5,INDEX($E$99:$E$112,MATCH(AY$5,$H$5:$CA$5,0)-MATCH($D150,$D$115:$D$186,0)+1,0),0),$E$112)</f>
        <v>0</v>
      </c>
      <c r="AZ150" s="134" cm="1">
        <f t="array" ref="AZ150">$E150*IFERROR(IF($D150&lt;=AZ$5,INDEX($E$99:$E$112,MATCH(AZ$5,$H$5:$CA$5,0)-MATCH($D150,$D$115:$D$186,0)+1,0),0),$E$112)</f>
        <v>0</v>
      </c>
      <c r="BA150" s="134" cm="1">
        <f t="array" ref="BA150">$E150*IFERROR(IF($D150&lt;=BA$5,INDEX($E$99:$E$112,MATCH(BA$5,$H$5:$CA$5,0)-MATCH($D150,$D$115:$D$186,0)+1,0),0),$E$112)</f>
        <v>0</v>
      </c>
      <c r="BB150" s="134" cm="1">
        <f t="array" ref="BB150">$E150*IFERROR(IF($D150&lt;=BB$5,INDEX($E$99:$E$112,MATCH(BB$5,$H$5:$CA$5,0)-MATCH($D150,$D$115:$D$186,0)+1,0),0),$E$112)</f>
        <v>0</v>
      </c>
      <c r="BC150" s="134" cm="1">
        <f t="array" ref="BC150">$E150*IFERROR(IF($D150&lt;=BC$5,INDEX($E$99:$E$112,MATCH(BC$5,$H$5:$CA$5,0)-MATCH($D150,$D$115:$D$186,0)+1,0),0),$E$112)</f>
        <v>0</v>
      </c>
      <c r="BD150" s="134" cm="1">
        <f t="array" ref="BD150">$E150*IFERROR(IF($D150&lt;=BD$5,INDEX($E$99:$E$112,MATCH(BD$5,$H$5:$CA$5,0)-MATCH($D150,$D$115:$D$186,0)+1,0),0),$E$112)</f>
        <v>0</v>
      </c>
      <c r="BE150" s="134" cm="1">
        <f t="array" ref="BE150">$E150*IFERROR(IF($D150&lt;=BE$5,INDEX($E$99:$E$112,MATCH(BE$5,$H$5:$CA$5,0)-MATCH($D150,$D$115:$D$186,0)+1,0),0),$E$112)</f>
        <v>0</v>
      </c>
      <c r="BF150" s="134" cm="1">
        <f t="array" ref="BF150">$E150*IFERROR(IF($D150&lt;=BF$5,INDEX($E$99:$E$112,MATCH(BF$5,$H$5:$CA$5,0)-MATCH($D150,$D$115:$D$186,0)+1,0),0),$E$112)</f>
        <v>0</v>
      </c>
      <c r="BG150" s="134" cm="1">
        <f t="array" ref="BG150">$E150*IFERROR(IF($D150&lt;=BG$5,INDEX($E$99:$E$112,MATCH(BG$5,$H$5:$CA$5,0)-MATCH($D150,$D$115:$D$186,0)+1,0),0),$E$112)</f>
        <v>0</v>
      </c>
      <c r="BH150" s="134" cm="1">
        <f t="array" ref="BH150">$E150*IFERROR(IF($D150&lt;=BH$5,INDEX($E$99:$E$112,MATCH(BH$5,$H$5:$CA$5,0)-MATCH($D150,$D$115:$D$186,0)+1,0),0),$E$112)</f>
        <v>0</v>
      </c>
      <c r="BI150" s="134" cm="1">
        <f t="array" ref="BI150">$E150*IFERROR(IF($D150&lt;=BI$5,INDEX($E$99:$E$112,MATCH(BI$5,$H$5:$CA$5,0)-MATCH($D150,$D$115:$D$186,0)+1,0),0),$E$112)</f>
        <v>0</v>
      </c>
      <c r="BJ150" s="134" cm="1">
        <f t="array" ref="BJ150">$E150*IFERROR(IF($D150&lt;=BJ$5,INDEX($E$99:$E$112,MATCH(BJ$5,$H$5:$CA$5,0)-MATCH($D150,$D$115:$D$186,0)+1,0),0),$E$112)</f>
        <v>0</v>
      </c>
      <c r="BK150" s="134" cm="1">
        <f t="array" ref="BK150">$E150*IFERROR(IF($D150&lt;=BK$5,INDEX($E$99:$E$112,MATCH(BK$5,$H$5:$CA$5,0)-MATCH($D150,$D$115:$D$186,0)+1,0),0),$E$112)</f>
        <v>0</v>
      </c>
      <c r="BL150" s="134" cm="1">
        <f t="array" ref="BL150">$E150*IFERROR(IF($D150&lt;=BL$5,INDEX($E$99:$E$112,MATCH(BL$5,$H$5:$CA$5,0)-MATCH($D150,$D$115:$D$186,0)+1,0),0),$E$112)</f>
        <v>0</v>
      </c>
      <c r="BM150" s="134" cm="1">
        <f t="array" ref="BM150">$E150*IFERROR(IF($D150&lt;=BM$5,INDEX($E$99:$E$112,MATCH(BM$5,$H$5:$CA$5,0)-MATCH($D150,$D$115:$D$186,0)+1,0),0),$E$112)</f>
        <v>0</v>
      </c>
      <c r="BN150" s="134" cm="1">
        <f t="array" ref="BN150">$E150*IFERROR(IF($D150&lt;=BN$5,INDEX($E$99:$E$112,MATCH(BN$5,$H$5:$CA$5,0)-MATCH($D150,$D$115:$D$186,0)+1,0),0),$E$112)</f>
        <v>0</v>
      </c>
      <c r="BO150" s="134" cm="1">
        <f t="array" ref="BO150">$E150*IFERROR(IF($D150&lt;=BO$5,INDEX($E$99:$E$112,MATCH(BO$5,$H$5:$CA$5,0)-MATCH($D150,$D$115:$D$186,0)+1,0),0),$E$112)</f>
        <v>0</v>
      </c>
      <c r="BP150" s="134" cm="1">
        <f t="array" ref="BP150">$E150*IFERROR(IF($D150&lt;=BP$5,INDEX($E$99:$E$112,MATCH(BP$5,$H$5:$CA$5,0)-MATCH($D150,$D$115:$D$186,0)+1,0),0),$E$112)</f>
        <v>0</v>
      </c>
      <c r="BQ150" s="134" cm="1">
        <f t="array" ref="BQ150">$E150*IFERROR(IF($D150&lt;=BQ$5,INDEX($E$99:$E$112,MATCH(BQ$5,$H$5:$CA$5,0)-MATCH($D150,$D$115:$D$186,0)+1,0),0),$E$112)</f>
        <v>0</v>
      </c>
      <c r="BR150" s="134" cm="1">
        <f t="array" ref="BR150">$E150*IFERROR(IF($D150&lt;=BR$5,INDEX($E$99:$E$112,MATCH(BR$5,$H$5:$CA$5,0)-MATCH($D150,$D$115:$D$186,0)+1,0),0),$E$112)</f>
        <v>0</v>
      </c>
      <c r="BS150" s="134" cm="1">
        <f t="array" ref="BS150">$E150*IFERROR(IF($D150&lt;=BS$5,INDEX($E$99:$E$112,MATCH(BS$5,$H$5:$CA$5,0)-MATCH($D150,$D$115:$D$186,0)+1,0),0),$E$112)</f>
        <v>0</v>
      </c>
      <c r="BT150" s="134" cm="1">
        <f t="array" ref="BT150">$E150*IFERROR(IF($D150&lt;=BT$5,INDEX($E$99:$E$112,MATCH(BT$5,$H$5:$CA$5,0)-MATCH($D150,$D$115:$D$186,0)+1,0),0),$E$112)</f>
        <v>0</v>
      </c>
      <c r="BU150" s="134" cm="1">
        <f t="array" ref="BU150">$E150*IFERROR(IF($D150&lt;=BU$5,INDEX($E$99:$E$112,MATCH(BU$5,$H$5:$CA$5,0)-MATCH($D150,$D$115:$D$186,0)+1,0),0),$E$112)</f>
        <v>0</v>
      </c>
      <c r="BV150" s="134" cm="1">
        <f t="array" ref="BV150">$E150*IFERROR(IF($D150&lt;=BV$5,INDEX($E$99:$E$112,MATCH(BV$5,$H$5:$CA$5,0)-MATCH($D150,$D$115:$D$186,0)+1,0),0),$E$112)</f>
        <v>0</v>
      </c>
      <c r="BW150" s="134" cm="1">
        <f t="array" ref="BW150">$E150*IFERROR(IF($D150&lt;=BW$5,INDEX($E$99:$E$112,MATCH(BW$5,$H$5:$CA$5,0)-MATCH($D150,$D$115:$D$186,0)+1,0),0),$E$112)</f>
        <v>0</v>
      </c>
      <c r="BX150" s="134" cm="1">
        <f t="array" ref="BX150">$E150*IFERROR(IF($D150&lt;=BX$5,INDEX($E$99:$E$112,MATCH(BX$5,$H$5:$CA$5,0)-MATCH($D150,$D$115:$D$186,0)+1,0),0),$E$112)</f>
        <v>0</v>
      </c>
      <c r="BY150" s="134" cm="1">
        <f t="array" ref="BY150">$E150*IFERROR(IF($D150&lt;=BY$5,INDEX($E$99:$E$112,MATCH(BY$5,$H$5:$CA$5,0)-MATCH($D150,$D$115:$D$186,0)+1,0),0),$E$112)</f>
        <v>0</v>
      </c>
      <c r="BZ150" s="134" cm="1">
        <f t="array" ref="BZ150">$E150*IFERROR(IF($D150&lt;=BZ$5,INDEX($E$99:$E$112,MATCH(BZ$5,$H$5:$CA$5,0)-MATCH($D150,$D$115:$D$186,0)+1,0),0),$E$112)</f>
        <v>0</v>
      </c>
      <c r="CA150" s="134" cm="1">
        <f t="array" ref="CA150">$E150*IFERROR(IF($D150&lt;=CA$5,INDEX($E$99:$E$112,MATCH(CA$5,$H$5:$CA$5,0)-MATCH($D150,$D$115:$D$186,0)+1,0),0),$E$112)</f>
        <v>0</v>
      </c>
    </row>
    <row r="151" spans="4:79" hidden="1" outlineLevel="3">
      <c r="D151" s="24">
        <f t="shared" si="109"/>
        <v>47149</v>
      </c>
      <c r="E151" s="131" cm="1">
        <f t="array" ref="E151">INDEX($H$41:$CA$41,0,MATCH($D151,$H$5:$CA$5,0))</f>
        <v>0</v>
      </c>
      <c r="H151" s="134" cm="1">
        <f t="array" ref="H151">$E151*IFERROR(IF($D151&lt;=H$5,INDEX($E$99:$E$112,MATCH(H$5,$H$5:$CA$5,0)-MATCH($D151,$D$115:$D$186,0)+1,0),0),$E$112)</f>
        <v>0</v>
      </c>
      <c r="I151" s="134" cm="1">
        <f t="array" ref="I151">$E151*IFERROR(IF($D151&lt;=I$5,INDEX($E$99:$E$112,MATCH(I$5,$H$5:$CA$5,0)-MATCH($D151,$D$115:$D$186,0)+1,0),0),$E$112)</f>
        <v>0</v>
      </c>
      <c r="J151" s="134" cm="1">
        <f t="array" ref="J151">$E151*IFERROR(IF($D151&lt;=J$5,INDEX($E$99:$E$112,MATCH(J$5,$H$5:$CA$5,0)-MATCH($D151,$D$115:$D$186,0)+1,0),0),$E$112)</f>
        <v>0</v>
      </c>
      <c r="K151" s="134" cm="1">
        <f t="array" ref="K151">$E151*IFERROR(IF($D151&lt;=K$5,INDEX($E$99:$E$112,MATCH(K$5,$H$5:$CA$5,0)-MATCH($D151,$D$115:$D$186,0)+1,0),0),$E$112)</f>
        <v>0</v>
      </c>
      <c r="L151" s="134" cm="1">
        <f t="array" ref="L151">$E151*IFERROR(IF($D151&lt;=L$5,INDEX($E$99:$E$112,MATCH(L$5,$H$5:$CA$5,0)-MATCH($D151,$D$115:$D$186,0)+1,0),0),$E$112)</f>
        <v>0</v>
      </c>
      <c r="M151" s="134" cm="1">
        <f t="array" ref="M151">$E151*IFERROR(IF($D151&lt;=M$5,INDEX($E$99:$E$112,MATCH(M$5,$H$5:$CA$5,0)-MATCH($D151,$D$115:$D$186,0)+1,0),0),$E$112)</f>
        <v>0</v>
      </c>
      <c r="N151" s="134" cm="1">
        <f t="array" ref="N151">$E151*IFERROR(IF($D151&lt;=N$5,INDEX($E$99:$E$112,MATCH(N$5,$H$5:$CA$5,0)-MATCH($D151,$D$115:$D$186,0)+1,0),0),$E$112)</f>
        <v>0</v>
      </c>
      <c r="O151" s="134" cm="1">
        <f t="array" ref="O151">$E151*IFERROR(IF($D151&lt;=O$5,INDEX($E$99:$E$112,MATCH(O$5,$H$5:$CA$5,0)-MATCH($D151,$D$115:$D$186,0)+1,0),0),$E$112)</f>
        <v>0</v>
      </c>
      <c r="P151" s="134" cm="1">
        <f t="array" ref="P151">$E151*IFERROR(IF($D151&lt;=P$5,INDEX($E$99:$E$112,MATCH(P$5,$H$5:$CA$5,0)-MATCH($D151,$D$115:$D$186,0)+1,0),0),$E$112)</f>
        <v>0</v>
      </c>
      <c r="Q151" s="134" cm="1">
        <f t="array" ref="Q151">$E151*IFERROR(IF($D151&lt;=Q$5,INDEX($E$99:$E$112,MATCH(Q$5,$H$5:$CA$5,0)-MATCH($D151,$D$115:$D$186,0)+1,0),0),$E$112)</f>
        <v>0</v>
      </c>
      <c r="R151" s="134" cm="1">
        <f t="array" ref="R151">$E151*IFERROR(IF($D151&lt;=R$5,INDEX($E$99:$E$112,MATCH(R$5,$H$5:$CA$5,0)-MATCH($D151,$D$115:$D$186,0)+1,0),0),$E$112)</f>
        <v>0</v>
      </c>
      <c r="S151" s="134" cm="1">
        <f t="array" ref="S151">$E151*IFERROR(IF($D151&lt;=S$5,INDEX($E$99:$E$112,MATCH(S$5,$H$5:$CA$5,0)-MATCH($D151,$D$115:$D$186,0)+1,0),0),$E$112)</f>
        <v>0</v>
      </c>
      <c r="T151" s="134" cm="1">
        <f t="array" ref="T151">$E151*IFERROR(IF($D151&lt;=T$5,INDEX($E$99:$E$112,MATCH(T$5,$H$5:$CA$5,0)-MATCH($D151,$D$115:$D$186,0)+1,0),0),$E$112)</f>
        <v>0</v>
      </c>
      <c r="U151" s="134" cm="1">
        <f t="array" ref="U151">$E151*IFERROR(IF($D151&lt;=U$5,INDEX($E$99:$E$112,MATCH(U$5,$H$5:$CA$5,0)-MATCH($D151,$D$115:$D$186,0)+1,0),0),$E$112)</f>
        <v>0</v>
      </c>
      <c r="V151" s="134" cm="1">
        <f t="array" ref="V151">$E151*IFERROR(IF($D151&lt;=V$5,INDEX($E$99:$E$112,MATCH(V$5,$H$5:$CA$5,0)-MATCH($D151,$D$115:$D$186,0)+1,0),0),$E$112)</f>
        <v>0</v>
      </c>
      <c r="W151" s="134" cm="1">
        <f t="array" ref="W151">$E151*IFERROR(IF($D151&lt;=W$5,INDEX($E$99:$E$112,MATCH(W$5,$H$5:$CA$5,0)-MATCH($D151,$D$115:$D$186,0)+1,0),0),$E$112)</f>
        <v>0</v>
      </c>
      <c r="X151" s="134" cm="1">
        <f t="array" ref="X151">$E151*IFERROR(IF($D151&lt;=X$5,INDEX($E$99:$E$112,MATCH(X$5,$H$5:$CA$5,0)-MATCH($D151,$D$115:$D$186,0)+1,0),0),$E$112)</f>
        <v>0</v>
      </c>
      <c r="Y151" s="134" cm="1">
        <f t="array" ref="Y151">$E151*IFERROR(IF($D151&lt;=Y$5,INDEX($E$99:$E$112,MATCH(Y$5,$H$5:$CA$5,0)-MATCH($D151,$D$115:$D$186,0)+1,0),0),$E$112)</f>
        <v>0</v>
      </c>
      <c r="Z151" s="134" cm="1">
        <f t="array" ref="Z151">$E151*IFERROR(IF($D151&lt;=Z$5,INDEX($E$99:$E$112,MATCH(Z$5,$H$5:$CA$5,0)-MATCH($D151,$D$115:$D$186,0)+1,0),0),$E$112)</f>
        <v>0</v>
      </c>
      <c r="AA151" s="134" cm="1">
        <f t="array" ref="AA151">$E151*IFERROR(IF($D151&lt;=AA$5,INDEX($E$99:$E$112,MATCH(AA$5,$H$5:$CA$5,0)-MATCH($D151,$D$115:$D$186,0)+1,0),0),$E$112)</f>
        <v>0</v>
      </c>
      <c r="AB151" s="134" cm="1">
        <f t="array" ref="AB151">$E151*IFERROR(IF($D151&lt;=AB$5,INDEX($E$99:$E$112,MATCH(AB$5,$H$5:$CA$5,0)-MATCH($D151,$D$115:$D$186,0)+1,0),0),$E$112)</f>
        <v>0</v>
      </c>
      <c r="AC151" s="134" cm="1">
        <f t="array" ref="AC151">$E151*IFERROR(IF($D151&lt;=AC$5,INDEX($E$99:$E$112,MATCH(AC$5,$H$5:$CA$5,0)-MATCH($D151,$D$115:$D$186,0)+1,0),0),$E$112)</f>
        <v>0</v>
      </c>
      <c r="AD151" s="134" cm="1">
        <f t="array" ref="AD151">$E151*IFERROR(IF($D151&lt;=AD$5,INDEX($E$99:$E$112,MATCH(AD$5,$H$5:$CA$5,0)-MATCH($D151,$D$115:$D$186,0)+1,0),0),$E$112)</f>
        <v>0</v>
      </c>
      <c r="AE151" s="134" cm="1">
        <f t="array" ref="AE151">$E151*IFERROR(IF($D151&lt;=AE$5,INDEX($E$99:$E$112,MATCH(AE$5,$H$5:$CA$5,0)-MATCH($D151,$D$115:$D$186,0)+1,0),0),$E$112)</f>
        <v>0</v>
      </c>
      <c r="AF151" s="134" cm="1">
        <f t="array" ref="AF151">$E151*IFERROR(IF($D151&lt;=AF$5,INDEX($E$99:$E$112,MATCH(AF$5,$H$5:$CA$5,0)-MATCH($D151,$D$115:$D$186,0)+1,0),0),$E$112)</f>
        <v>0</v>
      </c>
      <c r="AG151" s="134" cm="1">
        <f t="array" ref="AG151">$E151*IFERROR(IF($D151&lt;=AG$5,INDEX($E$99:$E$112,MATCH(AG$5,$H$5:$CA$5,0)-MATCH($D151,$D$115:$D$186,0)+1,0),0),$E$112)</f>
        <v>0</v>
      </c>
      <c r="AH151" s="134" cm="1">
        <f t="array" ref="AH151">$E151*IFERROR(IF($D151&lt;=AH$5,INDEX($E$99:$E$112,MATCH(AH$5,$H$5:$CA$5,0)-MATCH($D151,$D$115:$D$186,0)+1,0),0),$E$112)</f>
        <v>0</v>
      </c>
      <c r="AI151" s="134" cm="1">
        <f t="array" ref="AI151">$E151*IFERROR(IF($D151&lt;=AI$5,INDEX($E$99:$E$112,MATCH(AI$5,$H$5:$CA$5,0)-MATCH($D151,$D$115:$D$186,0)+1,0),0),$E$112)</f>
        <v>0</v>
      </c>
      <c r="AJ151" s="134" cm="1">
        <f t="array" ref="AJ151">$E151*IFERROR(IF($D151&lt;=AJ$5,INDEX($E$99:$E$112,MATCH(AJ$5,$H$5:$CA$5,0)-MATCH($D151,$D$115:$D$186,0)+1,0),0),$E$112)</f>
        <v>0</v>
      </c>
      <c r="AK151" s="134" cm="1">
        <f t="array" ref="AK151">$E151*IFERROR(IF($D151&lt;=AK$5,INDEX($E$99:$E$112,MATCH(AK$5,$H$5:$CA$5,0)-MATCH($D151,$D$115:$D$186,0)+1,0),0),$E$112)</f>
        <v>0</v>
      </c>
      <c r="AL151" s="134" cm="1">
        <f t="array" ref="AL151">$E151*IFERROR(IF($D151&lt;=AL$5,INDEX($E$99:$E$112,MATCH(AL$5,$H$5:$CA$5,0)-MATCH($D151,$D$115:$D$186,0)+1,0),0),$E$112)</f>
        <v>0</v>
      </c>
      <c r="AM151" s="134" cm="1">
        <f t="array" ref="AM151">$E151*IFERROR(IF($D151&lt;=AM$5,INDEX($E$99:$E$112,MATCH(AM$5,$H$5:$CA$5,0)-MATCH($D151,$D$115:$D$186,0)+1,0),0),$E$112)</f>
        <v>0</v>
      </c>
      <c r="AN151" s="134" cm="1">
        <f t="array" ref="AN151">$E151*IFERROR(IF($D151&lt;=AN$5,INDEX($E$99:$E$112,MATCH(AN$5,$H$5:$CA$5,0)-MATCH($D151,$D$115:$D$186,0)+1,0),0),$E$112)</f>
        <v>0</v>
      </c>
      <c r="AO151" s="134" cm="1">
        <f t="array" ref="AO151">$E151*IFERROR(IF($D151&lt;=AO$5,INDEX($E$99:$E$112,MATCH(AO$5,$H$5:$CA$5,0)-MATCH($D151,$D$115:$D$186,0)+1,0),0),$E$112)</f>
        <v>0</v>
      </c>
      <c r="AP151" s="134" cm="1">
        <f t="array" ref="AP151">$E151*IFERROR(IF($D151&lt;=AP$5,INDEX($E$99:$E$112,MATCH(AP$5,$H$5:$CA$5,0)-MATCH($D151,$D$115:$D$186,0)+1,0),0),$E$112)</f>
        <v>0</v>
      </c>
      <c r="AQ151" s="134" cm="1">
        <f t="array" ref="AQ151">$E151*IFERROR(IF($D151&lt;=AQ$5,INDEX($E$99:$E$112,MATCH(AQ$5,$H$5:$CA$5,0)-MATCH($D151,$D$115:$D$186,0)+1,0),0),$E$112)</f>
        <v>0</v>
      </c>
      <c r="AR151" s="134" cm="1">
        <f t="array" ref="AR151">$E151*IFERROR(IF($D151&lt;=AR$5,INDEX($E$99:$E$112,MATCH(AR$5,$H$5:$CA$5,0)-MATCH($D151,$D$115:$D$186,0)+1,0),0),$E$112)</f>
        <v>0</v>
      </c>
      <c r="AS151" s="134" cm="1">
        <f t="array" ref="AS151">$E151*IFERROR(IF($D151&lt;=AS$5,INDEX($E$99:$E$112,MATCH(AS$5,$H$5:$CA$5,0)-MATCH($D151,$D$115:$D$186,0)+1,0),0),$E$112)</f>
        <v>0</v>
      </c>
      <c r="AT151" s="134" cm="1">
        <f t="array" ref="AT151">$E151*IFERROR(IF($D151&lt;=AT$5,INDEX($E$99:$E$112,MATCH(AT$5,$H$5:$CA$5,0)-MATCH($D151,$D$115:$D$186,0)+1,0),0),$E$112)</f>
        <v>0</v>
      </c>
      <c r="AU151" s="134" cm="1">
        <f t="array" ref="AU151">$E151*IFERROR(IF($D151&lt;=AU$5,INDEX($E$99:$E$112,MATCH(AU$5,$H$5:$CA$5,0)-MATCH($D151,$D$115:$D$186,0)+1,0),0),$E$112)</f>
        <v>0</v>
      </c>
      <c r="AV151" s="134" cm="1">
        <f t="array" ref="AV151">$E151*IFERROR(IF($D151&lt;=AV$5,INDEX($E$99:$E$112,MATCH(AV$5,$H$5:$CA$5,0)-MATCH($D151,$D$115:$D$186,0)+1,0),0),$E$112)</f>
        <v>0</v>
      </c>
      <c r="AW151" s="134" cm="1">
        <f t="array" ref="AW151">$E151*IFERROR(IF($D151&lt;=AW$5,INDEX($E$99:$E$112,MATCH(AW$5,$H$5:$CA$5,0)-MATCH($D151,$D$115:$D$186,0)+1,0),0),$E$112)</f>
        <v>0</v>
      </c>
      <c r="AX151" s="134" cm="1">
        <f t="array" ref="AX151">$E151*IFERROR(IF($D151&lt;=AX$5,INDEX($E$99:$E$112,MATCH(AX$5,$H$5:$CA$5,0)-MATCH($D151,$D$115:$D$186,0)+1,0),0),$E$112)</f>
        <v>0</v>
      </c>
      <c r="AY151" s="134" cm="1">
        <f t="array" ref="AY151">$E151*IFERROR(IF($D151&lt;=AY$5,INDEX($E$99:$E$112,MATCH(AY$5,$H$5:$CA$5,0)-MATCH($D151,$D$115:$D$186,0)+1,0),0),$E$112)</f>
        <v>0</v>
      </c>
      <c r="AZ151" s="134" cm="1">
        <f t="array" ref="AZ151">$E151*IFERROR(IF($D151&lt;=AZ$5,INDEX($E$99:$E$112,MATCH(AZ$5,$H$5:$CA$5,0)-MATCH($D151,$D$115:$D$186,0)+1,0),0),$E$112)</f>
        <v>0</v>
      </c>
      <c r="BA151" s="134" cm="1">
        <f t="array" ref="BA151">$E151*IFERROR(IF($D151&lt;=BA$5,INDEX($E$99:$E$112,MATCH(BA$5,$H$5:$CA$5,0)-MATCH($D151,$D$115:$D$186,0)+1,0),0),$E$112)</f>
        <v>0</v>
      </c>
      <c r="BB151" s="134" cm="1">
        <f t="array" ref="BB151">$E151*IFERROR(IF($D151&lt;=BB$5,INDEX($E$99:$E$112,MATCH(BB$5,$H$5:$CA$5,0)-MATCH($D151,$D$115:$D$186,0)+1,0),0),$E$112)</f>
        <v>0</v>
      </c>
      <c r="BC151" s="134" cm="1">
        <f t="array" ref="BC151">$E151*IFERROR(IF($D151&lt;=BC$5,INDEX($E$99:$E$112,MATCH(BC$5,$H$5:$CA$5,0)-MATCH($D151,$D$115:$D$186,0)+1,0),0),$E$112)</f>
        <v>0</v>
      </c>
      <c r="BD151" s="134" cm="1">
        <f t="array" ref="BD151">$E151*IFERROR(IF($D151&lt;=BD$5,INDEX($E$99:$E$112,MATCH(BD$5,$H$5:$CA$5,0)-MATCH($D151,$D$115:$D$186,0)+1,0),0),$E$112)</f>
        <v>0</v>
      </c>
      <c r="BE151" s="134" cm="1">
        <f t="array" ref="BE151">$E151*IFERROR(IF($D151&lt;=BE$5,INDEX($E$99:$E$112,MATCH(BE$5,$H$5:$CA$5,0)-MATCH($D151,$D$115:$D$186,0)+1,0),0),$E$112)</f>
        <v>0</v>
      </c>
      <c r="BF151" s="134" cm="1">
        <f t="array" ref="BF151">$E151*IFERROR(IF($D151&lt;=BF$5,INDEX($E$99:$E$112,MATCH(BF$5,$H$5:$CA$5,0)-MATCH($D151,$D$115:$D$186,0)+1,0),0),$E$112)</f>
        <v>0</v>
      </c>
      <c r="BG151" s="134" cm="1">
        <f t="array" ref="BG151">$E151*IFERROR(IF($D151&lt;=BG$5,INDEX($E$99:$E$112,MATCH(BG$5,$H$5:$CA$5,0)-MATCH($D151,$D$115:$D$186,0)+1,0),0),$E$112)</f>
        <v>0</v>
      </c>
      <c r="BH151" s="134" cm="1">
        <f t="array" ref="BH151">$E151*IFERROR(IF($D151&lt;=BH$5,INDEX($E$99:$E$112,MATCH(BH$5,$H$5:$CA$5,0)-MATCH($D151,$D$115:$D$186,0)+1,0),0),$E$112)</f>
        <v>0</v>
      </c>
      <c r="BI151" s="134" cm="1">
        <f t="array" ref="BI151">$E151*IFERROR(IF($D151&lt;=BI$5,INDEX($E$99:$E$112,MATCH(BI$5,$H$5:$CA$5,0)-MATCH($D151,$D$115:$D$186,0)+1,0),0),$E$112)</f>
        <v>0</v>
      </c>
      <c r="BJ151" s="134" cm="1">
        <f t="array" ref="BJ151">$E151*IFERROR(IF($D151&lt;=BJ$5,INDEX($E$99:$E$112,MATCH(BJ$5,$H$5:$CA$5,0)-MATCH($D151,$D$115:$D$186,0)+1,0),0),$E$112)</f>
        <v>0</v>
      </c>
      <c r="BK151" s="134" cm="1">
        <f t="array" ref="BK151">$E151*IFERROR(IF($D151&lt;=BK$5,INDEX($E$99:$E$112,MATCH(BK$5,$H$5:$CA$5,0)-MATCH($D151,$D$115:$D$186,0)+1,0),0),$E$112)</f>
        <v>0</v>
      </c>
      <c r="BL151" s="134" cm="1">
        <f t="array" ref="BL151">$E151*IFERROR(IF($D151&lt;=BL$5,INDEX($E$99:$E$112,MATCH(BL$5,$H$5:$CA$5,0)-MATCH($D151,$D$115:$D$186,0)+1,0),0),$E$112)</f>
        <v>0</v>
      </c>
      <c r="BM151" s="134" cm="1">
        <f t="array" ref="BM151">$E151*IFERROR(IF($D151&lt;=BM$5,INDEX($E$99:$E$112,MATCH(BM$5,$H$5:$CA$5,0)-MATCH($D151,$D$115:$D$186,0)+1,0),0),$E$112)</f>
        <v>0</v>
      </c>
      <c r="BN151" s="134" cm="1">
        <f t="array" ref="BN151">$E151*IFERROR(IF($D151&lt;=BN$5,INDEX($E$99:$E$112,MATCH(BN$5,$H$5:$CA$5,0)-MATCH($D151,$D$115:$D$186,0)+1,0),0),$E$112)</f>
        <v>0</v>
      </c>
      <c r="BO151" s="134" cm="1">
        <f t="array" ref="BO151">$E151*IFERROR(IF($D151&lt;=BO$5,INDEX($E$99:$E$112,MATCH(BO$5,$H$5:$CA$5,0)-MATCH($D151,$D$115:$D$186,0)+1,0),0),$E$112)</f>
        <v>0</v>
      </c>
      <c r="BP151" s="134" cm="1">
        <f t="array" ref="BP151">$E151*IFERROR(IF($D151&lt;=BP$5,INDEX($E$99:$E$112,MATCH(BP$5,$H$5:$CA$5,0)-MATCH($D151,$D$115:$D$186,0)+1,0),0),$E$112)</f>
        <v>0</v>
      </c>
      <c r="BQ151" s="134" cm="1">
        <f t="array" ref="BQ151">$E151*IFERROR(IF($D151&lt;=BQ$5,INDEX($E$99:$E$112,MATCH(BQ$5,$H$5:$CA$5,0)-MATCH($D151,$D$115:$D$186,0)+1,0),0),$E$112)</f>
        <v>0</v>
      </c>
      <c r="BR151" s="134" cm="1">
        <f t="array" ref="BR151">$E151*IFERROR(IF($D151&lt;=BR$5,INDEX($E$99:$E$112,MATCH(BR$5,$H$5:$CA$5,0)-MATCH($D151,$D$115:$D$186,0)+1,0),0),$E$112)</f>
        <v>0</v>
      </c>
      <c r="BS151" s="134" cm="1">
        <f t="array" ref="BS151">$E151*IFERROR(IF($D151&lt;=BS$5,INDEX($E$99:$E$112,MATCH(BS$5,$H$5:$CA$5,0)-MATCH($D151,$D$115:$D$186,0)+1,0),0),$E$112)</f>
        <v>0</v>
      </c>
      <c r="BT151" s="134" cm="1">
        <f t="array" ref="BT151">$E151*IFERROR(IF($D151&lt;=BT$5,INDEX($E$99:$E$112,MATCH(BT$5,$H$5:$CA$5,0)-MATCH($D151,$D$115:$D$186,0)+1,0),0),$E$112)</f>
        <v>0</v>
      </c>
      <c r="BU151" s="134" cm="1">
        <f t="array" ref="BU151">$E151*IFERROR(IF($D151&lt;=BU$5,INDEX($E$99:$E$112,MATCH(BU$5,$H$5:$CA$5,0)-MATCH($D151,$D$115:$D$186,0)+1,0),0),$E$112)</f>
        <v>0</v>
      </c>
      <c r="BV151" s="134" cm="1">
        <f t="array" ref="BV151">$E151*IFERROR(IF($D151&lt;=BV$5,INDEX($E$99:$E$112,MATCH(BV$5,$H$5:$CA$5,0)-MATCH($D151,$D$115:$D$186,0)+1,0),0),$E$112)</f>
        <v>0</v>
      </c>
      <c r="BW151" s="134" cm="1">
        <f t="array" ref="BW151">$E151*IFERROR(IF($D151&lt;=BW$5,INDEX($E$99:$E$112,MATCH(BW$5,$H$5:$CA$5,0)-MATCH($D151,$D$115:$D$186,0)+1,0),0),$E$112)</f>
        <v>0</v>
      </c>
      <c r="BX151" s="134" cm="1">
        <f t="array" ref="BX151">$E151*IFERROR(IF($D151&lt;=BX$5,INDEX($E$99:$E$112,MATCH(BX$5,$H$5:$CA$5,0)-MATCH($D151,$D$115:$D$186,0)+1,0),0),$E$112)</f>
        <v>0</v>
      </c>
      <c r="BY151" s="134" cm="1">
        <f t="array" ref="BY151">$E151*IFERROR(IF($D151&lt;=BY$5,INDEX($E$99:$E$112,MATCH(BY$5,$H$5:$CA$5,0)-MATCH($D151,$D$115:$D$186,0)+1,0),0),$E$112)</f>
        <v>0</v>
      </c>
      <c r="BZ151" s="134" cm="1">
        <f t="array" ref="BZ151">$E151*IFERROR(IF($D151&lt;=BZ$5,INDEX($E$99:$E$112,MATCH(BZ$5,$H$5:$CA$5,0)-MATCH($D151,$D$115:$D$186,0)+1,0),0),$E$112)</f>
        <v>0</v>
      </c>
      <c r="CA151" s="134" cm="1">
        <f t="array" ref="CA151">$E151*IFERROR(IF($D151&lt;=CA$5,INDEX($E$99:$E$112,MATCH(CA$5,$H$5:$CA$5,0)-MATCH($D151,$D$115:$D$186,0)+1,0),0),$E$112)</f>
        <v>0</v>
      </c>
    </row>
    <row r="152" spans="4:79" hidden="1" outlineLevel="3">
      <c r="D152" s="24">
        <f t="shared" si="109"/>
        <v>47177</v>
      </c>
      <c r="E152" s="131" cm="1">
        <f t="array" ref="E152">INDEX($H$41:$CA$41,0,MATCH($D152,$H$5:$CA$5,0))</f>
        <v>0</v>
      </c>
      <c r="H152" s="134" cm="1">
        <f t="array" ref="H152">$E152*IFERROR(IF($D152&lt;=H$5,INDEX($E$99:$E$112,MATCH(H$5,$H$5:$CA$5,0)-MATCH($D152,$D$115:$D$186,0)+1,0),0),$E$112)</f>
        <v>0</v>
      </c>
      <c r="I152" s="134" cm="1">
        <f t="array" ref="I152">$E152*IFERROR(IF($D152&lt;=I$5,INDEX($E$99:$E$112,MATCH(I$5,$H$5:$CA$5,0)-MATCH($D152,$D$115:$D$186,0)+1,0),0),$E$112)</f>
        <v>0</v>
      </c>
      <c r="J152" s="134" cm="1">
        <f t="array" ref="J152">$E152*IFERROR(IF($D152&lt;=J$5,INDEX($E$99:$E$112,MATCH(J$5,$H$5:$CA$5,0)-MATCH($D152,$D$115:$D$186,0)+1,0),0),$E$112)</f>
        <v>0</v>
      </c>
      <c r="K152" s="134" cm="1">
        <f t="array" ref="K152">$E152*IFERROR(IF($D152&lt;=K$5,INDEX($E$99:$E$112,MATCH(K$5,$H$5:$CA$5,0)-MATCH($D152,$D$115:$D$186,0)+1,0),0),$E$112)</f>
        <v>0</v>
      </c>
      <c r="L152" s="134" cm="1">
        <f t="array" ref="L152">$E152*IFERROR(IF($D152&lt;=L$5,INDEX($E$99:$E$112,MATCH(L$5,$H$5:$CA$5,0)-MATCH($D152,$D$115:$D$186,0)+1,0),0),$E$112)</f>
        <v>0</v>
      </c>
      <c r="M152" s="134" cm="1">
        <f t="array" ref="M152">$E152*IFERROR(IF($D152&lt;=M$5,INDEX($E$99:$E$112,MATCH(M$5,$H$5:$CA$5,0)-MATCH($D152,$D$115:$D$186,0)+1,0),0),$E$112)</f>
        <v>0</v>
      </c>
      <c r="N152" s="134" cm="1">
        <f t="array" ref="N152">$E152*IFERROR(IF($D152&lt;=N$5,INDEX($E$99:$E$112,MATCH(N$5,$H$5:$CA$5,0)-MATCH($D152,$D$115:$D$186,0)+1,0),0),$E$112)</f>
        <v>0</v>
      </c>
      <c r="O152" s="134" cm="1">
        <f t="array" ref="O152">$E152*IFERROR(IF($D152&lt;=O$5,INDEX($E$99:$E$112,MATCH(O$5,$H$5:$CA$5,0)-MATCH($D152,$D$115:$D$186,0)+1,0),0),$E$112)</f>
        <v>0</v>
      </c>
      <c r="P152" s="134" cm="1">
        <f t="array" ref="P152">$E152*IFERROR(IF($D152&lt;=P$5,INDEX($E$99:$E$112,MATCH(P$5,$H$5:$CA$5,0)-MATCH($D152,$D$115:$D$186,0)+1,0),0),$E$112)</f>
        <v>0</v>
      </c>
      <c r="Q152" s="134" cm="1">
        <f t="array" ref="Q152">$E152*IFERROR(IF($D152&lt;=Q$5,INDEX($E$99:$E$112,MATCH(Q$5,$H$5:$CA$5,0)-MATCH($D152,$D$115:$D$186,0)+1,0),0),$E$112)</f>
        <v>0</v>
      </c>
      <c r="R152" s="134" cm="1">
        <f t="array" ref="R152">$E152*IFERROR(IF($D152&lt;=R$5,INDEX($E$99:$E$112,MATCH(R$5,$H$5:$CA$5,0)-MATCH($D152,$D$115:$D$186,0)+1,0),0),$E$112)</f>
        <v>0</v>
      </c>
      <c r="S152" s="134" cm="1">
        <f t="array" ref="S152">$E152*IFERROR(IF($D152&lt;=S$5,INDEX($E$99:$E$112,MATCH(S$5,$H$5:$CA$5,0)-MATCH($D152,$D$115:$D$186,0)+1,0),0),$E$112)</f>
        <v>0</v>
      </c>
      <c r="T152" s="134" cm="1">
        <f t="array" ref="T152">$E152*IFERROR(IF($D152&lt;=T$5,INDEX($E$99:$E$112,MATCH(T$5,$H$5:$CA$5,0)-MATCH($D152,$D$115:$D$186,0)+1,0),0),$E$112)</f>
        <v>0</v>
      </c>
      <c r="U152" s="134" cm="1">
        <f t="array" ref="U152">$E152*IFERROR(IF($D152&lt;=U$5,INDEX($E$99:$E$112,MATCH(U$5,$H$5:$CA$5,0)-MATCH($D152,$D$115:$D$186,0)+1,0),0),$E$112)</f>
        <v>0</v>
      </c>
      <c r="V152" s="134" cm="1">
        <f t="array" ref="V152">$E152*IFERROR(IF($D152&lt;=V$5,INDEX($E$99:$E$112,MATCH(V$5,$H$5:$CA$5,0)-MATCH($D152,$D$115:$D$186,0)+1,0),0),$E$112)</f>
        <v>0</v>
      </c>
      <c r="W152" s="134" cm="1">
        <f t="array" ref="W152">$E152*IFERROR(IF($D152&lt;=W$5,INDEX($E$99:$E$112,MATCH(W$5,$H$5:$CA$5,0)-MATCH($D152,$D$115:$D$186,0)+1,0),0),$E$112)</f>
        <v>0</v>
      </c>
      <c r="X152" s="134" cm="1">
        <f t="array" ref="X152">$E152*IFERROR(IF($D152&lt;=X$5,INDEX($E$99:$E$112,MATCH(X$5,$H$5:$CA$5,0)-MATCH($D152,$D$115:$D$186,0)+1,0),0),$E$112)</f>
        <v>0</v>
      </c>
      <c r="Y152" s="134" cm="1">
        <f t="array" ref="Y152">$E152*IFERROR(IF($D152&lt;=Y$5,INDEX($E$99:$E$112,MATCH(Y$5,$H$5:$CA$5,0)-MATCH($D152,$D$115:$D$186,0)+1,0),0),$E$112)</f>
        <v>0</v>
      </c>
      <c r="Z152" s="134" cm="1">
        <f t="array" ref="Z152">$E152*IFERROR(IF($D152&lt;=Z$5,INDEX($E$99:$E$112,MATCH(Z$5,$H$5:$CA$5,0)-MATCH($D152,$D$115:$D$186,0)+1,0),0),$E$112)</f>
        <v>0</v>
      </c>
      <c r="AA152" s="134" cm="1">
        <f t="array" ref="AA152">$E152*IFERROR(IF($D152&lt;=AA$5,INDEX($E$99:$E$112,MATCH(AA$5,$H$5:$CA$5,0)-MATCH($D152,$D$115:$D$186,0)+1,0),0),$E$112)</f>
        <v>0</v>
      </c>
      <c r="AB152" s="134" cm="1">
        <f t="array" ref="AB152">$E152*IFERROR(IF($D152&lt;=AB$5,INDEX($E$99:$E$112,MATCH(AB$5,$H$5:$CA$5,0)-MATCH($D152,$D$115:$D$186,0)+1,0),0),$E$112)</f>
        <v>0</v>
      </c>
      <c r="AC152" s="134" cm="1">
        <f t="array" ref="AC152">$E152*IFERROR(IF($D152&lt;=AC$5,INDEX($E$99:$E$112,MATCH(AC$5,$H$5:$CA$5,0)-MATCH($D152,$D$115:$D$186,0)+1,0),0),$E$112)</f>
        <v>0</v>
      </c>
      <c r="AD152" s="134" cm="1">
        <f t="array" ref="AD152">$E152*IFERROR(IF($D152&lt;=AD$5,INDEX($E$99:$E$112,MATCH(AD$5,$H$5:$CA$5,0)-MATCH($D152,$D$115:$D$186,0)+1,0),0),$E$112)</f>
        <v>0</v>
      </c>
      <c r="AE152" s="134" cm="1">
        <f t="array" ref="AE152">$E152*IFERROR(IF($D152&lt;=AE$5,INDEX($E$99:$E$112,MATCH(AE$5,$H$5:$CA$5,0)-MATCH($D152,$D$115:$D$186,0)+1,0),0),$E$112)</f>
        <v>0</v>
      </c>
      <c r="AF152" s="134" cm="1">
        <f t="array" ref="AF152">$E152*IFERROR(IF($D152&lt;=AF$5,INDEX($E$99:$E$112,MATCH(AF$5,$H$5:$CA$5,0)-MATCH($D152,$D$115:$D$186,0)+1,0),0),$E$112)</f>
        <v>0</v>
      </c>
      <c r="AG152" s="134" cm="1">
        <f t="array" ref="AG152">$E152*IFERROR(IF($D152&lt;=AG$5,INDEX($E$99:$E$112,MATCH(AG$5,$H$5:$CA$5,0)-MATCH($D152,$D$115:$D$186,0)+1,0),0),$E$112)</f>
        <v>0</v>
      </c>
      <c r="AH152" s="134" cm="1">
        <f t="array" ref="AH152">$E152*IFERROR(IF($D152&lt;=AH$5,INDEX($E$99:$E$112,MATCH(AH$5,$H$5:$CA$5,0)-MATCH($D152,$D$115:$D$186,0)+1,0),0),$E$112)</f>
        <v>0</v>
      </c>
      <c r="AI152" s="134" cm="1">
        <f t="array" ref="AI152">$E152*IFERROR(IF($D152&lt;=AI$5,INDEX($E$99:$E$112,MATCH(AI$5,$H$5:$CA$5,0)-MATCH($D152,$D$115:$D$186,0)+1,0),0),$E$112)</f>
        <v>0</v>
      </c>
      <c r="AJ152" s="134" cm="1">
        <f t="array" ref="AJ152">$E152*IFERROR(IF($D152&lt;=AJ$5,INDEX($E$99:$E$112,MATCH(AJ$5,$H$5:$CA$5,0)-MATCH($D152,$D$115:$D$186,0)+1,0),0),$E$112)</f>
        <v>0</v>
      </c>
      <c r="AK152" s="134" cm="1">
        <f t="array" ref="AK152">$E152*IFERROR(IF($D152&lt;=AK$5,INDEX($E$99:$E$112,MATCH(AK$5,$H$5:$CA$5,0)-MATCH($D152,$D$115:$D$186,0)+1,0),0),$E$112)</f>
        <v>0</v>
      </c>
      <c r="AL152" s="134" cm="1">
        <f t="array" ref="AL152">$E152*IFERROR(IF($D152&lt;=AL$5,INDEX($E$99:$E$112,MATCH(AL$5,$H$5:$CA$5,0)-MATCH($D152,$D$115:$D$186,0)+1,0),0),$E$112)</f>
        <v>0</v>
      </c>
      <c r="AM152" s="134" cm="1">
        <f t="array" ref="AM152">$E152*IFERROR(IF($D152&lt;=AM$5,INDEX($E$99:$E$112,MATCH(AM$5,$H$5:$CA$5,0)-MATCH($D152,$D$115:$D$186,0)+1,0),0),$E$112)</f>
        <v>0</v>
      </c>
      <c r="AN152" s="134" cm="1">
        <f t="array" ref="AN152">$E152*IFERROR(IF($D152&lt;=AN$5,INDEX($E$99:$E$112,MATCH(AN$5,$H$5:$CA$5,0)-MATCH($D152,$D$115:$D$186,0)+1,0),0),$E$112)</f>
        <v>0</v>
      </c>
      <c r="AO152" s="134" cm="1">
        <f t="array" ref="AO152">$E152*IFERROR(IF($D152&lt;=AO$5,INDEX($E$99:$E$112,MATCH(AO$5,$H$5:$CA$5,0)-MATCH($D152,$D$115:$D$186,0)+1,0),0),$E$112)</f>
        <v>0</v>
      </c>
      <c r="AP152" s="134" cm="1">
        <f t="array" ref="AP152">$E152*IFERROR(IF($D152&lt;=AP$5,INDEX($E$99:$E$112,MATCH(AP$5,$H$5:$CA$5,0)-MATCH($D152,$D$115:$D$186,0)+1,0),0),$E$112)</f>
        <v>0</v>
      </c>
      <c r="AQ152" s="134" cm="1">
        <f t="array" ref="AQ152">$E152*IFERROR(IF($D152&lt;=AQ$5,INDEX($E$99:$E$112,MATCH(AQ$5,$H$5:$CA$5,0)-MATCH($D152,$D$115:$D$186,0)+1,0),0),$E$112)</f>
        <v>0</v>
      </c>
      <c r="AR152" s="134" cm="1">
        <f t="array" ref="AR152">$E152*IFERROR(IF($D152&lt;=AR$5,INDEX($E$99:$E$112,MATCH(AR$5,$H$5:$CA$5,0)-MATCH($D152,$D$115:$D$186,0)+1,0),0),$E$112)</f>
        <v>0</v>
      </c>
      <c r="AS152" s="134" cm="1">
        <f t="array" ref="AS152">$E152*IFERROR(IF($D152&lt;=AS$5,INDEX($E$99:$E$112,MATCH(AS$5,$H$5:$CA$5,0)-MATCH($D152,$D$115:$D$186,0)+1,0),0),$E$112)</f>
        <v>0</v>
      </c>
      <c r="AT152" s="134" cm="1">
        <f t="array" ref="AT152">$E152*IFERROR(IF($D152&lt;=AT$5,INDEX($E$99:$E$112,MATCH(AT$5,$H$5:$CA$5,0)-MATCH($D152,$D$115:$D$186,0)+1,0),0),$E$112)</f>
        <v>0</v>
      </c>
      <c r="AU152" s="134" cm="1">
        <f t="array" ref="AU152">$E152*IFERROR(IF($D152&lt;=AU$5,INDEX($E$99:$E$112,MATCH(AU$5,$H$5:$CA$5,0)-MATCH($D152,$D$115:$D$186,0)+1,0),0),$E$112)</f>
        <v>0</v>
      </c>
      <c r="AV152" s="134" cm="1">
        <f t="array" ref="AV152">$E152*IFERROR(IF($D152&lt;=AV$5,INDEX($E$99:$E$112,MATCH(AV$5,$H$5:$CA$5,0)-MATCH($D152,$D$115:$D$186,0)+1,0),0),$E$112)</f>
        <v>0</v>
      </c>
      <c r="AW152" s="134" cm="1">
        <f t="array" ref="AW152">$E152*IFERROR(IF($D152&lt;=AW$5,INDEX($E$99:$E$112,MATCH(AW$5,$H$5:$CA$5,0)-MATCH($D152,$D$115:$D$186,0)+1,0),0),$E$112)</f>
        <v>0</v>
      </c>
      <c r="AX152" s="134" cm="1">
        <f t="array" ref="AX152">$E152*IFERROR(IF($D152&lt;=AX$5,INDEX($E$99:$E$112,MATCH(AX$5,$H$5:$CA$5,0)-MATCH($D152,$D$115:$D$186,0)+1,0),0),$E$112)</f>
        <v>0</v>
      </c>
      <c r="AY152" s="134" cm="1">
        <f t="array" ref="AY152">$E152*IFERROR(IF($D152&lt;=AY$5,INDEX($E$99:$E$112,MATCH(AY$5,$H$5:$CA$5,0)-MATCH($D152,$D$115:$D$186,0)+1,0),0),$E$112)</f>
        <v>0</v>
      </c>
      <c r="AZ152" s="134" cm="1">
        <f t="array" ref="AZ152">$E152*IFERROR(IF($D152&lt;=AZ$5,INDEX($E$99:$E$112,MATCH(AZ$5,$H$5:$CA$5,0)-MATCH($D152,$D$115:$D$186,0)+1,0),0),$E$112)</f>
        <v>0</v>
      </c>
      <c r="BA152" s="134" cm="1">
        <f t="array" ref="BA152">$E152*IFERROR(IF($D152&lt;=BA$5,INDEX($E$99:$E$112,MATCH(BA$5,$H$5:$CA$5,0)-MATCH($D152,$D$115:$D$186,0)+1,0),0),$E$112)</f>
        <v>0</v>
      </c>
      <c r="BB152" s="134" cm="1">
        <f t="array" ref="BB152">$E152*IFERROR(IF($D152&lt;=BB$5,INDEX($E$99:$E$112,MATCH(BB$5,$H$5:$CA$5,0)-MATCH($D152,$D$115:$D$186,0)+1,0),0),$E$112)</f>
        <v>0</v>
      </c>
      <c r="BC152" s="134" cm="1">
        <f t="array" ref="BC152">$E152*IFERROR(IF($D152&lt;=BC$5,INDEX($E$99:$E$112,MATCH(BC$5,$H$5:$CA$5,0)-MATCH($D152,$D$115:$D$186,0)+1,0),0),$E$112)</f>
        <v>0</v>
      </c>
      <c r="BD152" s="134" cm="1">
        <f t="array" ref="BD152">$E152*IFERROR(IF($D152&lt;=BD$5,INDEX($E$99:$E$112,MATCH(BD$5,$H$5:$CA$5,0)-MATCH($D152,$D$115:$D$186,0)+1,0),0),$E$112)</f>
        <v>0</v>
      </c>
      <c r="BE152" s="134" cm="1">
        <f t="array" ref="BE152">$E152*IFERROR(IF($D152&lt;=BE$5,INDEX($E$99:$E$112,MATCH(BE$5,$H$5:$CA$5,0)-MATCH($D152,$D$115:$D$186,0)+1,0),0),$E$112)</f>
        <v>0</v>
      </c>
      <c r="BF152" s="134" cm="1">
        <f t="array" ref="BF152">$E152*IFERROR(IF($D152&lt;=BF$5,INDEX($E$99:$E$112,MATCH(BF$5,$H$5:$CA$5,0)-MATCH($D152,$D$115:$D$186,0)+1,0),0),$E$112)</f>
        <v>0</v>
      </c>
      <c r="BG152" s="134" cm="1">
        <f t="array" ref="BG152">$E152*IFERROR(IF($D152&lt;=BG$5,INDEX($E$99:$E$112,MATCH(BG$5,$H$5:$CA$5,0)-MATCH($D152,$D$115:$D$186,0)+1,0),0),$E$112)</f>
        <v>0</v>
      </c>
      <c r="BH152" s="134" cm="1">
        <f t="array" ref="BH152">$E152*IFERROR(IF($D152&lt;=BH$5,INDEX($E$99:$E$112,MATCH(BH$5,$H$5:$CA$5,0)-MATCH($D152,$D$115:$D$186,0)+1,0),0),$E$112)</f>
        <v>0</v>
      </c>
      <c r="BI152" s="134" cm="1">
        <f t="array" ref="BI152">$E152*IFERROR(IF($D152&lt;=BI$5,INDEX($E$99:$E$112,MATCH(BI$5,$H$5:$CA$5,0)-MATCH($D152,$D$115:$D$186,0)+1,0),0),$E$112)</f>
        <v>0</v>
      </c>
      <c r="BJ152" s="134" cm="1">
        <f t="array" ref="BJ152">$E152*IFERROR(IF($D152&lt;=BJ$5,INDEX($E$99:$E$112,MATCH(BJ$5,$H$5:$CA$5,0)-MATCH($D152,$D$115:$D$186,0)+1,0),0),$E$112)</f>
        <v>0</v>
      </c>
      <c r="BK152" s="134" cm="1">
        <f t="array" ref="BK152">$E152*IFERROR(IF($D152&lt;=BK$5,INDEX($E$99:$E$112,MATCH(BK$5,$H$5:$CA$5,0)-MATCH($D152,$D$115:$D$186,0)+1,0),0),$E$112)</f>
        <v>0</v>
      </c>
      <c r="BL152" s="134" cm="1">
        <f t="array" ref="BL152">$E152*IFERROR(IF($D152&lt;=BL$5,INDEX($E$99:$E$112,MATCH(BL$5,$H$5:$CA$5,0)-MATCH($D152,$D$115:$D$186,0)+1,0),0),$E$112)</f>
        <v>0</v>
      </c>
      <c r="BM152" s="134" cm="1">
        <f t="array" ref="BM152">$E152*IFERROR(IF($D152&lt;=BM$5,INDEX($E$99:$E$112,MATCH(BM$5,$H$5:$CA$5,0)-MATCH($D152,$D$115:$D$186,0)+1,0),0),$E$112)</f>
        <v>0</v>
      </c>
      <c r="BN152" s="134" cm="1">
        <f t="array" ref="BN152">$E152*IFERROR(IF($D152&lt;=BN$5,INDEX($E$99:$E$112,MATCH(BN$5,$H$5:$CA$5,0)-MATCH($D152,$D$115:$D$186,0)+1,0),0),$E$112)</f>
        <v>0</v>
      </c>
      <c r="BO152" s="134" cm="1">
        <f t="array" ref="BO152">$E152*IFERROR(IF($D152&lt;=BO$5,INDEX($E$99:$E$112,MATCH(BO$5,$H$5:$CA$5,0)-MATCH($D152,$D$115:$D$186,0)+1,0),0),$E$112)</f>
        <v>0</v>
      </c>
      <c r="BP152" s="134" cm="1">
        <f t="array" ref="BP152">$E152*IFERROR(IF($D152&lt;=BP$5,INDEX($E$99:$E$112,MATCH(BP$5,$H$5:$CA$5,0)-MATCH($D152,$D$115:$D$186,0)+1,0),0),$E$112)</f>
        <v>0</v>
      </c>
      <c r="BQ152" s="134" cm="1">
        <f t="array" ref="BQ152">$E152*IFERROR(IF($D152&lt;=BQ$5,INDEX($E$99:$E$112,MATCH(BQ$5,$H$5:$CA$5,0)-MATCH($D152,$D$115:$D$186,0)+1,0),0),$E$112)</f>
        <v>0</v>
      </c>
      <c r="BR152" s="134" cm="1">
        <f t="array" ref="BR152">$E152*IFERROR(IF($D152&lt;=BR$5,INDEX($E$99:$E$112,MATCH(BR$5,$H$5:$CA$5,0)-MATCH($D152,$D$115:$D$186,0)+1,0),0),$E$112)</f>
        <v>0</v>
      </c>
      <c r="BS152" s="134" cm="1">
        <f t="array" ref="BS152">$E152*IFERROR(IF($D152&lt;=BS$5,INDEX($E$99:$E$112,MATCH(BS$5,$H$5:$CA$5,0)-MATCH($D152,$D$115:$D$186,0)+1,0),0),$E$112)</f>
        <v>0</v>
      </c>
      <c r="BT152" s="134" cm="1">
        <f t="array" ref="BT152">$E152*IFERROR(IF($D152&lt;=BT$5,INDEX($E$99:$E$112,MATCH(BT$5,$H$5:$CA$5,0)-MATCH($D152,$D$115:$D$186,0)+1,0),0),$E$112)</f>
        <v>0</v>
      </c>
      <c r="BU152" s="134" cm="1">
        <f t="array" ref="BU152">$E152*IFERROR(IF($D152&lt;=BU$5,INDEX($E$99:$E$112,MATCH(BU$5,$H$5:$CA$5,0)-MATCH($D152,$D$115:$D$186,0)+1,0),0),$E$112)</f>
        <v>0</v>
      </c>
      <c r="BV152" s="134" cm="1">
        <f t="array" ref="BV152">$E152*IFERROR(IF($D152&lt;=BV$5,INDEX($E$99:$E$112,MATCH(BV$5,$H$5:$CA$5,0)-MATCH($D152,$D$115:$D$186,0)+1,0),0),$E$112)</f>
        <v>0</v>
      </c>
      <c r="BW152" s="134" cm="1">
        <f t="array" ref="BW152">$E152*IFERROR(IF($D152&lt;=BW$5,INDEX($E$99:$E$112,MATCH(BW$5,$H$5:$CA$5,0)-MATCH($D152,$D$115:$D$186,0)+1,0),0),$E$112)</f>
        <v>0</v>
      </c>
      <c r="BX152" s="134" cm="1">
        <f t="array" ref="BX152">$E152*IFERROR(IF($D152&lt;=BX$5,INDEX($E$99:$E$112,MATCH(BX$5,$H$5:$CA$5,0)-MATCH($D152,$D$115:$D$186,0)+1,0),0),$E$112)</f>
        <v>0</v>
      </c>
      <c r="BY152" s="134" cm="1">
        <f t="array" ref="BY152">$E152*IFERROR(IF($D152&lt;=BY$5,INDEX($E$99:$E$112,MATCH(BY$5,$H$5:$CA$5,0)-MATCH($D152,$D$115:$D$186,0)+1,0),0),$E$112)</f>
        <v>0</v>
      </c>
      <c r="BZ152" s="134" cm="1">
        <f t="array" ref="BZ152">$E152*IFERROR(IF($D152&lt;=BZ$5,INDEX($E$99:$E$112,MATCH(BZ$5,$H$5:$CA$5,0)-MATCH($D152,$D$115:$D$186,0)+1,0),0),$E$112)</f>
        <v>0</v>
      </c>
      <c r="CA152" s="134" cm="1">
        <f t="array" ref="CA152">$E152*IFERROR(IF($D152&lt;=CA$5,INDEX($E$99:$E$112,MATCH(CA$5,$H$5:$CA$5,0)-MATCH($D152,$D$115:$D$186,0)+1,0),0),$E$112)</f>
        <v>0</v>
      </c>
    </row>
    <row r="153" spans="4:79" hidden="1" outlineLevel="3">
      <c r="D153" s="24">
        <f t="shared" si="109"/>
        <v>47208</v>
      </c>
      <c r="E153" s="131" cm="1">
        <f t="array" ref="E153">INDEX($H$41:$CA$41,0,MATCH($D153,$H$5:$CA$5,0))</f>
        <v>0</v>
      </c>
      <c r="H153" s="134" cm="1">
        <f t="array" ref="H153">$E153*IFERROR(IF($D153&lt;=H$5,INDEX($E$99:$E$112,MATCH(H$5,$H$5:$CA$5,0)-MATCH($D153,$D$115:$D$186,0)+1,0),0),$E$112)</f>
        <v>0</v>
      </c>
      <c r="I153" s="134" cm="1">
        <f t="array" ref="I153">$E153*IFERROR(IF($D153&lt;=I$5,INDEX($E$99:$E$112,MATCH(I$5,$H$5:$CA$5,0)-MATCH($D153,$D$115:$D$186,0)+1,0),0),$E$112)</f>
        <v>0</v>
      </c>
      <c r="J153" s="134" cm="1">
        <f t="array" ref="J153">$E153*IFERROR(IF($D153&lt;=J$5,INDEX($E$99:$E$112,MATCH(J$5,$H$5:$CA$5,0)-MATCH($D153,$D$115:$D$186,0)+1,0),0),$E$112)</f>
        <v>0</v>
      </c>
      <c r="K153" s="134" cm="1">
        <f t="array" ref="K153">$E153*IFERROR(IF($D153&lt;=K$5,INDEX($E$99:$E$112,MATCH(K$5,$H$5:$CA$5,0)-MATCH($D153,$D$115:$D$186,0)+1,0),0),$E$112)</f>
        <v>0</v>
      </c>
      <c r="L153" s="134" cm="1">
        <f t="array" ref="L153">$E153*IFERROR(IF($D153&lt;=L$5,INDEX($E$99:$E$112,MATCH(L$5,$H$5:$CA$5,0)-MATCH($D153,$D$115:$D$186,0)+1,0),0),$E$112)</f>
        <v>0</v>
      </c>
      <c r="M153" s="134" cm="1">
        <f t="array" ref="M153">$E153*IFERROR(IF($D153&lt;=M$5,INDEX($E$99:$E$112,MATCH(M$5,$H$5:$CA$5,0)-MATCH($D153,$D$115:$D$186,0)+1,0),0),$E$112)</f>
        <v>0</v>
      </c>
      <c r="N153" s="134" cm="1">
        <f t="array" ref="N153">$E153*IFERROR(IF($D153&lt;=N$5,INDEX($E$99:$E$112,MATCH(N$5,$H$5:$CA$5,0)-MATCH($D153,$D$115:$D$186,0)+1,0),0),$E$112)</f>
        <v>0</v>
      </c>
      <c r="O153" s="134" cm="1">
        <f t="array" ref="O153">$E153*IFERROR(IF($D153&lt;=O$5,INDEX($E$99:$E$112,MATCH(O$5,$H$5:$CA$5,0)-MATCH($D153,$D$115:$D$186,0)+1,0),0),$E$112)</f>
        <v>0</v>
      </c>
      <c r="P153" s="134" cm="1">
        <f t="array" ref="P153">$E153*IFERROR(IF($D153&lt;=P$5,INDEX($E$99:$E$112,MATCH(P$5,$H$5:$CA$5,0)-MATCH($D153,$D$115:$D$186,0)+1,0),0),$E$112)</f>
        <v>0</v>
      </c>
      <c r="Q153" s="134" cm="1">
        <f t="array" ref="Q153">$E153*IFERROR(IF($D153&lt;=Q$5,INDEX($E$99:$E$112,MATCH(Q$5,$H$5:$CA$5,0)-MATCH($D153,$D$115:$D$186,0)+1,0),0),$E$112)</f>
        <v>0</v>
      </c>
      <c r="R153" s="134" cm="1">
        <f t="array" ref="R153">$E153*IFERROR(IF($D153&lt;=R$5,INDEX($E$99:$E$112,MATCH(R$5,$H$5:$CA$5,0)-MATCH($D153,$D$115:$D$186,0)+1,0),0),$E$112)</f>
        <v>0</v>
      </c>
      <c r="S153" s="134" cm="1">
        <f t="array" ref="S153">$E153*IFERROR(IF($D153&lt;=S$5,INDEX($E$99:$E$112,MATCH(S$5,$H$5:$CA$5,0)-MATCH($D153,$D$115:$D$186,0)+1,0),0),$E$112)</f>
        <v>0</v>
      </c>
      <c r="T153" s="134" cm="1">
        <f t="array" ref="T153">$E153*IFERROR(IF($D153&lt;=T$5,INDEX($E$99:$E$112,MATCH(T$5,$H$5:$CA$5,0)-MATCH($D153,$D$115:$D$186,0)+1,0),0),$E$112)</f>
        <v>0</v>
      </c>
      <c r="U153" s="134" cm="1">
        <f t="array" ref="U153">$E153*IFERROR(IF($D153&lt;=U$5,INDEX($E$99:$E$112,MATCH(U$5,$H$5:$CA$5,0)-MATCH($D153,$D$115:$D$186,0)+1,0),0),$E$112)</f>
        <v>0</v>
      </c>
      <c r="V153" s="134" cm="1">
        <f t="array" ref="V153">$E153*IFERROR(IF($D153&lt;=V$5,INDEX($E$99:$E$112,MATCH(V$5,$H$5:$CA$5,0)-MATCH($D153,$D$115:$D$186,0)+1,0),0),$E$112)</f>
        <v>0</v>
      </c>
      <c r="W153" s="134" cm="1">
        <f t="array" ref="W153">$E153*IFERROR(IF($D153&lt;=W$5,INDEX($E$99:$E$112,MATCH(W$5,$H$5:$CA$5,0)-MATCH($D153,$D$115:$D$186,0)+1,0),0),$E$112)</f>
        <v>0</v>
      </c>
      <c r="X153" s="134" cm="1">
        <f t="array" ref="X153">$E153*IFERROR(IF($D153&lt;=X$5,INDEX($E$99:$E$112,MATCH(X$5,$H$5:$CA$5,0)-MATCH($D153,$D$115:$D$186,0)+1,0),0),$E$112)</f>
        <v>0</v>
      </c>
      <c r="Y153" s="134" cm="1">
        <f t="array" ref="Y153">$E153*IFERROR(IF($D153&lt;=Y$5,INDEX($E$99:$E$112,MATCH(Y$5,$H$5:$CA$5,0)-MATCH($D153,$D$115:$D$186,0)+1,0),0),$E$112)</f>
        <v>0</v>
      </c>
      <c r="Z153" s="134" cm="1">
        <f t="array" ref="Z153">$E153*IFERROR(IF($D153&lt;=Z$5,INDEX($E$99:$E$112,MATCH(Z$5,$H$5:$CA$5,0)-MATCH($D153,$D$115:$D$186,0)+1,0),0),$E$112)</f>
        <v>0</v>
      </c>
      <c r="AA153" s="134" cm="1">
        <f t="array" ref="AA153">$E153*IFERROR(IF($D153&lt;=AA$5,INDEX($E$99:$E$112,MATCH(AA$5,$H$5:$CA$5,0)-MATCH($D153,$D$115:$D$186,0)+1,0),0),$E$112)</f>
        <v>0</v>
      </c>
      <c r="AB153" s="134" cm="1">
        <f t="array" ref="AB153">$E153*IFERROR(IF($D153&lt;=AB$5,INDEX($E$99:$E$112,MATCH(AB$5,$H$5:$CA$5,0)-MATCH($D153,$D$115:$D$186,0)+1,0),0),$E$112)</f>
        <v>0</v>
      </c>
      <c r="AC153" s="134" cm="1">
        <f t="array" ref="AC153">$E153*IFERROR(IF($D153&lt;=AC$5,INDEX($E$99:$E$112,MATCH(AC$5,$H$5:$CA$5,0)-MATCH($D153,$D$115:$D$186,0)+1,0),0),$E$112)</f>
        <v>0</v>
      </c>
      <c r="AD153" s="134" cm="1">
        <f t="array" ref="AD153">$E153*IFERROR(IF($D153&lt;=AD$5,INDEX($E$99:$E$112,MATCH(AD$5,$H$5:$CA$5,0)-MATCH($D153,$D$115:$D$186,0)+1,0),0),$E$112)</f>
        <v>0</v>
      </c>
      <c r="AE153" s="134" cm="1">
        <f t="array" ref="AE153">$E153*IFERROR(IF($D153&lt;=AE$5,INDEX($E$99:$E$112,MATCH(AE$5,$H$5:$CA$5,0)-MATCH($D153,$D$115:$D$186,0)+1,0),0),$E$112)</f>
        <v>0</v>
      </c>
      <c r="AF153" s="134" cm="1">
        <f t="array" ref="AF153">$E153*IFERROR(IF($D153&lt;=AF$5,INDEX($E$99:$E$112,MATCH(AF$5,$H$5:$CA$5,0)-MATCH($D153,$D$115:$D$186,0)+1,0),0),$E$112)</f>
        <v>0</v>
      </c>
      <c r="AG153" s="134" cm="1">
        <f t="array" ref="AG153">$E153*IFERROR(IF($D153&lt;=AG$5,INDEX($E$99:$E$112,MATCH(AG$5,$H$5:$CA$5,0)-MATCH($D153,$D$115:$D$186,0)+1,0),0),$E$112)</f>
        <v>0</v>
      </c>
      <c r="AH153" s="134" cm="1">
        <f t="array" ref="AH153">$E153*IFERROR(IF($D153&lt;=AH$5,INDEX($E$99:$E$112,MATCH(AH$5,$H$5:$CA$5,0)-MATCH($D153,$D$115:$D$186,0)+1,0),0),$E$112)</f>
        <v>0</v>
      </c>
      <c r="AI153" s="134" cm="1">
        <f t="array" ref="AI153">$E153*IFERROR(IF($D153&lt;=AI$5,INDEX($E$99:$E$112,MATCH(AI$5,$H$5:$CA$5,0)-MATCH($D153,$D$115:$D$186,0)+1,0),0),$E$112)</f>
        <v>0</v>
      </c>
      <c r="AJ153" s="134" cm="1">
        <f t="array" ref="AJ153">$E153*IFERROR(IF($D153&lt;=AJ$5,INDEX($E$99:$E$112,MATCH(AJ$5,$H$5:$CA$5,0)-MATCH($D153,$D$115:$D$186,0)+1,0),0),$E$112)</f>
        <v>0</v>
      </c>
      <c r="AK153" s="134" cm="1">
        <f t="array" ref="AK153">$E153*IFERROR(IF($D153&lt;=AK$5,INDEX($E$99:$E$112,MATCH(AK$5,$H$5:$CA$5,0)-MATCH($D153,$D$115:$D$186,0)+1,0),0),$E$112)</f>
        <v>0</v>
      </c>
      <c r="AL153" s="134" cm="1">
        <f t="array" ref="AL153">$E153*IFERROR(IF($D153&lt;=AL$5,INDEX($E$99:$E$112,MATCH(AL$5,$H$5:$CA$5,0)-MATCH($D153,$D$115:$D$186,0)+1,0),0),$E$112)</f>
        <v>0</v>
      </c>
      <c r="AM153" s="134" cm="1">
        <f t="array" ref="AM153">$E153*IFERROR(IF($D153&lt;=AM$5,INDEX($E$99:$E$112,MATCH(AM$5,$H$5:$CA$5,0)-MATCH($D153,$D$115:$D$186,0)+1,0),0),$E$112)</f>
        <v>0</v>
      </c>
      <c r="AN153" s="134" cm="1">
        <f t="array" ref="AN153">$E153*IFERROR(IF($D153&lt;=AN$5,INDEX($E$99:$E$112,MATCH(AN$5,$H$5:$CA$5,0)-MATCH($D153,$D$115:$D$186,0)+1,0),0),$E$112)</f>
        <v>0</v>
      </c>
      <c r="AO153" s="134" cm="1">
        <f t="array" ref="AO153">$E153*IFERROR(IF($D153&lt;=AO$5,INDEX($E$99:$E$112,MATCH(AO$5,$H$5:$CA$5,0)-MATCH($D153,$D$115:$D$186,0)+1,0),0),$E$112)</f>
        <v>0</v>
      </c>
      <c r="AP153" s="134" cm="1">
        <f t="array" ref="AP153">$E153*IFERROR(IF($D153&lt;=AP$5,INDEX($E$99:$E$112,MATCH(AP$5,$H$5:$CA$5,0)-MATCH($D153,$D$115:$D$186,0)+1,0),0),$E$112)</f>
        <v>0</v>
      </c>
      <c r="AQ153" s="134" cm="1">
        <f t="array" ref="AQ153">$E153*IFERROR(IF($D153&lt;=AQ$5,INDEX($E$99:$E$112,MATCH(AQ$5,$H$5:$CA$5,0)-MATCH($D153,$D$115:$D$186,0)+1,0),0),$E$112)</f>
        <v>0</v>
      </c>
      <c r="AR153" s="134" cm="1">
        <f t="array" ref="AR153">$E153*IFERROR(IF($D153&lt;=AR$5,INDEX($E$99:$E$112,MATCH(AR$5,$H$5:$CA$5,0)-MATCH($D153,$D$115:$D$186,0)+1,0),0),$E$112)</f>
        <v>0</v>
      </c>
      <c r="AS153" s="134" cm="1">
        <f t="array" ref="AS153">$E153*IFERROR(IF($D153&lt;=AS$5,INDEX($E$99:$E$112,MATCH(AS$5,$H$5:$CA$5,0)-MATCH($D153,$D$115:$D$186,0)+1,0),0),$E$112)</f>
        <v>0</v>
      </c>
      <c r="AT153" s="134" cm="1">
        <f t="array" ref="AT153">$E153*IFERROR(IF($D153&lt;=AT$5,INDEX($E$99:$E$112,MATCH(AT$5,$H$5:$CA$5,0)-MATCH($D153,$D$115:$D$186,0)+1,0),0),$E$112)</f>
        <v>0</v>
      </c>
      <c r="AU153" s="134" cm="1">
        <f t="array" ref="AU153">$E153*IFERROR(IF($D153&lt;=AU$5,INDEX($E$99:$E$112,MATCH(AU$5,$H$5:$CA$5,0)-MATCH($D153,$D$115:$D$186,0)+1,0),0),$E$112)</f>
        <v>0</v>
      </c>
      <c r="AV153" s="134" cm="1">
        <f t="array" ref="AV153">$E153*IFERROR(IF($D153&lt;=AV$5,INDEX($E$99:$E$112,MATCH(AV$5,$H$5:$CA$5,0)-MATCH($D153,$D$115:$D$186,0)+1,0),0),$E$112)</f>
        <v>0</v>
      </c>
      <c r="AW153" s="134" cm="1">
        <f t="array" ref="AW153">$E153*IFERROR(IF($D153&lt;=AW$5,INDEX($E$99:$E$112,MATCH(AW$5,$H$5:$CA$5,0)-MATCH($D153,$D$115:$D$186,0)+1,0),0),$E$112)</f>
        <v>0</v>
      </c>
      <c r="AX153" s="134" cm="1">
        <f t="array" ref="AX153">$E153*IFERROR(IF($D153&lt;=AX$5,INDEX($E$99:$E$112,MATCH(AX$5,$H$5:$CA$5,0)-MATCH($D153,$D$115:$D$186,0)+1,0),0),$E$112)</f>
        <v>0</v>
      </c>
      <c r="AY153" s="134" cm="1">
        <f t="array" ref="AY153">$E153*IFERROR(IF($D153&lt;=AY$5,INDEX($E$99:$E$112,MATCH(AY$5,$H$5:$CA$5,0)-MATCH($D153,$D$115:$D$186,0)+1,0),0),$E$112)</f>
        <v>0</v>
      </c>
      <c r="AZ153" s="134" cm="1">
        <f t="array" ref="AZ153">$E153*IFERROR(IF($D153&lt;=AZ$5,INDEX($E$99:$E$112,MATCH(AZ$5,$H$5:$CA$5,0)-MATCH($D153,$D$115:$D$186,0)+1,0),0),$E$112)</f>
        <v>0</v>
      </c>
      <c r="BA153" s="134" cm="1">
        <f t="array" ref="BA153">$E153*IFERROR(IF($D153&lt;=BA$5,INDEX($E$99:$E$112,MATCH(BA$5,$H$5:$CA$5,0)-MATCH($D153,$D$115:$D$186,0)+1,0),0),$E$112)</f>
        <v>0</v>
      </c>
      <c r="BB153" s="134" cm="1">
        <f t="array" ref="BB153">$E153*IFERROR(IF($D153&lt;=BB$5,INDEX($E$99:$E$112,MATCH(BB$5,$H$5:$CA$5,0)-MATCH($D153,$D$115:$D$186,0)+1,0),0),$E$112)</f>
        <v>0</v>
      </c>
      <c r="BC153" s="134" cm="1">
        <f t="array" ref="BC153">$E153*IFERROR(IF($D153&lt;=BC$5,INDEX($E$99:$E$112,MATCH(BC$5,$H$5:$CA$5,0)-MATCH($D153,$D$115:$D$186,0)+1,0),0),$E$112)</f>
        <v>0</v>
      </c>
      <c r="BD153" s="134" cm="1">
        <f t="array" ref="BD153">$E153*IFERROR(IF($D153&lt;=BD$5,INDEX($E$99:$E$112,MATCH(BD$5,$H$5:$CA$5,0)-MATCH($D153,$D$115:$D$186,0)+1,0),0),$E$112)</f>
        <v>0</v>
      </c>
      <c r="BE153" s="134" cm="1">
        <f t="array" ref="BE153">$E153*IFERROR(IF($D153&lt;=BE$5,INDEX($E$99:$E$112,MATCH(BE$5,$H$5:$CA$5,0)-MATCH($D153,$D$115:$D$186,0)+1,0),0),$E$112)</f>
        <v>0</v>
      </c>
      <c r="BF153" s="134" cm="1">
        <f t="array" ref="BF153">$E153*IFERROR(IF($D153&lt;=BF$5,INDEX($E$99:$E$112,MATCH(BF$5,$H$5:$CA$5,0)-MATCH($D153,$D$115:$D$186,0)+1,0),0),$E$112)</f>
        <v>0</v>
      </c>
      <c r="BG153" s="134" cm="1">
        <f t="array" ref="BG153">$E153*IFERROR(IF($D153&lt;=BG$5,INDEX($E$99:$E$112,MATCH(BG$5,$H$5:$CA$5,0)-MATCH($D153,$D$115:$D$186,0)+1,0),0),$E$112)</f>
        <v>0</v>
      </c>
      <c r="BH153" s="134" cm="1">
        <f t="array" ref="BH153">$E153*IFERROR(IF($D153&lt;=BH$5,INDEX($E$99:$E$112,MATCH(BH$5,$H$5:$CA$5,0)-MATCH($D153,$D$115:$D$186,0)+1,0),0),$E$112)</f>
        <v>0</v>
      </c>
      <c r="BI153" s="134" cm="1">
        <f t="array" ref="BI153">$E153*IFERROR(IF($D153&lt;=BI$5,INDEX($E$99:$E$112,MATCH(BI$5,$H$5:$CA$5,0)-MATCH($D153,$D$115:$D$186,0)+1,0),0),$E$112)</f>
        <v>0</v>
      </c>
      <c r="BJ153" s="134" cm="1">
        <f t="array" ref="BJ153">$E153*IFERROR(IF($D153&lt;=BJ$5,INDEX($E$99:$E$112,MATCH(BJ$5,$H$5:$CA$5,0)-MATCH($D153,$D$115:$D$186,0)+1,0),0),$E$112)</f>
        <v>0</v>
      </c>
      <c r="BK153" s="134" cm="1">
        <f t="array" ref="BK153">$E153*IFERROR(IF($D153&lt;=BK$5,INDEX($E$99:$E$112,MATCH(BK$5,$H$5:$CA$5,0)-MATCH($D153,$D$115:$D$186,0)+1,0),0),$E$112)</f>
        <v>0</v>
      </c>
      <c r="BL153" s="134" cm="1">
        <f t="array" ref="BL153">$E153*IFERROR(IF($D153&lt;=BL$5,INDEX($E$99:$E$112,MATCH(BL$5,$H$5:$CA$5,0)-MATCH($D153,$D$115:$D$186,0)+1,0),0),$E$112)</f>
        <v>0</v>
      </c>
      <c r="BM153" s="134" cm="1">
        <f t="array" ref="BM153">$E153*IFERROR(IF($D153&lt;=BM$5,INDEX($E$99:$E$112,MATCH(BM$5,$H$5:$CA$5,0)-MATCH($D153,$D$115:$D$186,0)+1,0),0),$E$112)</f>
        <v>0</v>
      </c>
      <c r="BN153" s="134" cm="1">
        <f t="array" ref="BN153">$E153*IFERROR(IF($D153&lt;=BN$5,INDEX($E$99:$E$112,MATCH(BN$5,$H$5:$CA$5,0)-MATCH($D153,$D$115:$D$186,0)+1,0),0),$E$112)</f>
        <v>0</v>
      </c>
      <c r="BO153" s="134" cm="1">
        <f t="array" ref="BO153">$E153*IFERROR(IF($D153&lt;=BO$5,INDEX($E$99:$E$112,MATCH(BO$5,$H$5:$CA$5,0)-MATCH($D153,$D$115:$D$186,0)+1,0),0),$E$112)</f>
        <v>0</v>
      </c>
      <c r="BP153" s="134" cm="1">
        <f t="array" ref="BP153">$E153*IFERROR(IF($D153&lt;=BP$5,INDEX($E$99:$E$112,MATCH(BP$5,$H$5:$CA$5,0)-MATCH($D153,$D$115:$D$186,0)+1,0),0),$E$112)</f>
        <v>0</v>
      </c>
      <c r="BQ153" s="134" cm="1">
        <f t="array" ref="BQ153">$E153*IFERROR(IF($D153&lt;=BQ$5,INDEX($E$99:$E$112,MATCH(BQ$5,$H$5:$CA$5,0)-MATCH($D153,$D$115:$D$186,0)+1,0),0),$E$112)</f>
        <v>0</v>
      </c>
      <c r="BR153" s="134" cm="1">
        <f t="array" ref="BR153">$E153*IFERROR(IF($D153&lt;=BR$5,INDEX($E$99:$E$112,MATCH(BR$5,$H$5:$CA$5,0)-MATCH($D153,$D$115:$D$186,0)+1,0),0),$E$112)</f>
        <v>0</v>
      </c>
      <c r="BS153" s="134" cm="1">
        <f t="array" ref="BS153">$E153*IFERROR(IF($D153&lt;=BS$5,INDEX($E$99:$E$112,MATCH(BS$5,$H$5:$CA$5,0)-MATCH($D153,$D$115:$D$186,0)+1,0),0),$E$112)</f>
        <v>0</v>
      </c>
      <c r="BT153" s="134" cm="1">
        <f t="array" ref="BT153">$E153*IFERROR(IF($D153&lt;=BT$5,INDEX($E$99:$E$112,MATCH(BT$5,$H$5:$CA$5,0)-MATCH($D153,$D$115:$D$186,0)+1,0),0),$E$112)</f>
        <v>0</v>
      </c>
      <c r="BU153" s="134" cm="1">
        <f t="array" ref="BU153">$E153*IFERROR(IF($D153&lt;=BU$5,INDEX($E$99:$E$112,MATCH(BU$5,$H$5:$CA$5,0)-MATCH($D153,$D$115:$D$186,0)+1,0),0),$E$112)</f>
        <v>0</v>
      </c>
      <c r="BV153" s="134" cm="1">
        <f t="array" ref="BV153">$E153*IFERROR(IF($D153&lt;=BV$5,INDEX($E$99:$E$112,MATCH(BV$5,$H$5:$CA$5,0)-MATCH($D153,$D$115:$D$186,0)+1,0),0),$E$112)</f>
        <v>0</v>
      </c>
      <c r="BW153" s="134" cm="1">
        <f t="array" ref="BW153">$E153*IFERROR(IF($D153&lt;=BW$5,INDEX($E$99:$E$112,MATCH(BW$5,$H$5:$CA$5,0)-MATCH($D153,$D$115:$D$186,0)+1,0),0),$E$112)</f>
        <v>0</v>
      </c>
      <c r="BX153" s="134" cm="1">
        <f t="array" ref="BX153">$E153*IFERROR(IF($D153&lt;=BX$5,INDEX($E$99:$E$112,MATCH(BX$5,$H$5:$CA$5,0)-MATCH($D153,$D$115:$D$186,0)+1,0),0),$E$112)</f>
        <v>0</v>
      </c>
      <c r="BY153" s="134" cm="1">
        <f t="array" ref="BY153">$E153*IFERROR(IF($D153&lt;=BY$5,INDEX($E$99:$E$112,MATCH(BY$5,$H$5:$CA$5,0)-MATCH($D153,$D$115:$D$186,0)+1,0),0),$E$112)</f>
        <v>0</v>
      </c>
      <c r="BZ153" s="134" cm="1">
        <f t="array" ref="BZ153">$E153*IFERROR(IF($D153&lt;=BZ$5,INDEX($E$99:$E$112,MATCH(BZ$5,$H$5:$CA$5,0)-MATCH($D153,$D$115:$D$186,0)+1,0),0),$E$112)</f>
        <v>0</v>
      </c>
      <c r="CA153" s="134" cm="1">
        <f t="array" ref="CA153">$E153*IFERROR(IF($D153&lt;=CA$5,INDEX($E$99:$E$112,MATCH(CA$5,$H$5:$CA$5,0)-MATCH($D153,$D$115:$D$186,0)+1,0),0),$E$112)</f>
        <v>0</v>
      </c>
    </row>
    <row r="154" spans="4:79" hidden="1" outlineLevel="3">
      <c r="D154" s="24">
        <f t="shared" si="109"/>
        <v>47238</v>
      </c>
      <c r="E154" s="131" cm="1">
        <f t="array" ref="E154">INDEX($H$41:$CA$41,0,MATCH($D154,$H$5:$CA$5,0))</f>
        <v>0</v>
      </c>
      <c r="H154" s="134" cm="1">
        <f t="array" ref="H154">$E154*IFERROR(IF($D154&lt;=H$5,INDEX($E$99:$E$112,MATCH(H$5,$H$5:$CA$5,0)-MATCH($D154,$D$115:$D$186,0)+1,0),0),$E$112)</f>
        <v>0</v>
      </c>
      <c r="I154" s="134" cm="1">
        <f t="array" ref="I154">$E154*IFERROR(IF($D154&lt;=I$5,INDEX($E$99:$E$112,MATCH(I$5,$H$5:$CA$5,0)-MATCH($D154,$D$115:$D$186,0)+1,0),0),$E$112)</f>
        <v>0</v>
      </c>
      <c r="J154" s="134" cm="1">
        <f t="array" ref="J154">$E154*IFERROR(IF($D154&lt;=J$5,INDEX($E$99:$E$112,MATCH(J$5,$H$5:$CA$5,0)-MATCH($D154,$D$115:$D$186,0)+1,0),0),$E$112)</f>
        <v>0</v>
      </c>
      <c r="K154" s="134" cm="1">
        <f t="array" ref="K154">$E154*IFERROR(IF($D154&lt;=K$5,INDEX($E$99:$E$112,MATCH(K$5,$H$5:$CA$5,0)-MATCH($D154,$D$115:$D$186,0)+1,0),0),$E$112)</f>
        <v>0</v>
      </c>
      <c r="L154" s="134" cm="1">
        <f t="array" ref="L154">$E154*IFERROR(IF($D154&lt;=L$5,INDEX($E$99:$E$112,MATCH(L$5,$H$5:$CA$5,0)-MATCH($D154,$D$115:$D$186,0)+1,0),0),$E$112)</f>
        <v>0</v>
      </c>
      <c r="M154" s="134" cm="1">
        <f t="array" ref="M154">$E154*IFERROR(IF($D154&lt;=M$5,INDEX($E$99:$E$112,MATCH(M$5,$H$5:$CA$5,0)-MATCH($D154,$D$115:$D$186,0)+1,0),0),$E$112)</f>
        <v>0</v>
      </c>
      <c r="N154" s="134" cm="1">
        <f t="array" ref="N154">$E154*IFERROR(IF($D154&lt;=N$5,INDEX($E$99:$E$112,MATCH(N$5,$H$5:$CA$5,0)-MATCH($D154,$D$115:$D$186,0)+1,0),0),$E$112)</f>
        <v>0</v>
      </c>
      <c r="O154" s="134" cm="1">
        <f t="array" ref="O154">$E154*IFERROR(IF($D154&lt;=O$5,INDEX($E$99:$E$112,MATCH(O$5,$H$5:$CA$5,0)-MATCH($D154,$D$115:$D$186,0)+1,0),0),$E$112)</f>
        <v>0</v>
      </c>
      <c r="P154" s="134" cm="1">
        <f t="array" ref="P154">$E154*IFERROR(IF($D154&lt;=P$5,INDEX($E$99:$E$112,MATCH(P$5,$H$5:$CA$5,0)-MATCH($D154,$D$115:$D$186,0)+1,0),0),$E$112)</f>
        <v>0</v>
      </c>
      <c r="Q154" s="134" cm="1">
        <f t="array" ref="Q154">$E154*IFERROR(IF($D154&lt;=Q$5,INDEX($E$99:$E$112,MATCH(Q$5,$H$5:$CA$5,0)-MATCH($D154,$D$115:$D$186,0)+1,0),0),$E$112)</f>
        <v>0</v>
      </c>
      <c r="R154" s="134" cm="1">
        <f t="array" ref="R154">$E154*IFERROR(IF($D154&lt;=R$5,INDEX($E$99:$E$112,MATCH(R$5,$H$5:$CA$5,0)-MATCH($D154,$D$115:$D$186,0)+1,0),0),$E$112)</f>
        <v>0</v>
      </c>
      <c r="S154" s="134" cm="1">
        <f t="array" ref="S154">$E154*IFERROR(IF($D154&lt;=S$5,INDEX($E$99:$E$112,MATCH(S$5,$H$5:$CA$5,0)-MATCH($D154,$D$115:$D$186,0)+1,0),0),$E$112)</f>
        <v>0</v>
      </c>
      <c r="T154" s="134" cm="1">
        <f t="array" ref="T154">$E154*IFERROR(IF($D154&lt;=T$5,INDEX($E$99:$E$112,MATCH(T$5,$H$5:$CA$5,0)-MATCH($D154,$D$115:$D$186,0)+1,0),0),$E$112)</f>
        <v>0</v>
      </c>
      <c r="U154" s="134" cm="1">
        <f t="array" ref="U154">$E154*IFERROR(IF($D154&lt;=U$5,INDEX($E$99:$E$112,MATCH(U$5,$H$5:$CA$5,0)-MATCH($D154,$D$115:$D$186,0)+1,0),0),$E$112)</f>
        <v>0</v>
      </c>
      <c r="V154" s="134" cm="1">
        <f t="array" ref="V154">$E154*IFERROR(IF($D154&lt;=V$5,INDEX($E$99:$E$112,MATCH(V$5,$H$5:$CA$5,0)-MATCH($D154,$D$115:$D$186,0)+1,0),0),$E$112)</f>
        <v>0</v>
      </c>
      <c r="W154" s="134" cm="1">
        <f t="array" ref="W154">$E154*IFERROR(IF($D154&lt;=W$5,INDEX($E$99:$E$112,MATCH(W$5,$H$5:$CA$5,0)-MATCH($D154,$D$115:$D$186,0)+1,0),0),$E$112)</f>
        <v>0</v>
      </c>
      <c r="X154" s="134" cm="1">
        <f t="array" ref="X154">$E154*IFERROR(IF($D154&lt;=X$5,INDEX($E$99:$E$112,MATCH(X$5,$H$5:$CA$5,0)-MATCH($D154,$D$115:$D$186,0)+1,0),0),$E$112)</f>
        <v>0</v>
      </c>
      <c r="Y154" s="134" cm="1">
        <f t="array" ref="Y154">$E154*IFERROR(IF($D154&lt;=Y$5,INDEX($E$99:$E$112,MATCH(Y$5,$H$5:$CA$5,0)-MATCH($D154,$D$115:$D$186,0)+1,0),0),$E$112)</f>
        <v>0</v>
      </c>
      <c r="Z154" s="134" cm="1">
        <f t="array" ref="Z154">$E154*IFERROR(IF($D154&lt;=Z$5,INDEX($E$99:$E$112,MATCH(Z$5,$H$5:$CA$5,0)-MATCH($D154,$D$115:$D$186,0)+1,0),0),$E$112)</f>
        <v>0</v>
      </c>
      <c r="AA154" s="134" cm="1">
        <f t="array" ref="AA154">$E154*IFERROR(IF($D154&lt;=AA$5,INDEX($E$99:$E$112,MATCH(AA$5,$H$5:$CA$5,0)-MATCH($D154,$D$115:$D$186,0)+1,0),0),$E$112)</f>
        <v>0</v>
      </c>
      <c r="AB154" s="134" cm="1">
        <f t="array" ref="AB154">$E154*IFERROR(IF($D154&lt;=AB$5,INDEX($E$99:$E$112,MATCH(AB$5,$H$5:$CA$5,0)-MATCH($D154,$D$115:$D$186,0)+1,0),0),$E$112)</f>
        <v>0</v>
      </c>
      <c r="AC154" s="134" cm="1">
        <f t="array" ref="AC154">$E154*IFERROR(IF($D154&lt;=AC$5,INDEX($E$99:$E$112,MATCH(AC$5,$H$5:$CA$5,0)-MATCH($D154,$D$115:$D$186,0)+1,0),0),$E$112)</f>
        <v>0</v>
      </c>
      <c r="AD154" s="134" cm="1">
        <f t="array" ref="AD154">$E154*IFERROR(IF($D154&lt;=AD$5,INDEX($E$99:$E$112,MATCH(AD$5,$H$5:$CA$5,0)-MATCH($D154,$D$115:$D$186,0)+1,0),0),$E$112)</f>
        <v>0</v>
      </c>
      <c r="AE154" s="134" cm="1">
        <f t="array" ref="AE154">$E154*IFERROR(IF($D154&lt;=AE$5,INDEX($E$99:$E$112,MATCH(AE$5,$H$5:$CA$5,0)-MATCH($D154,$D$115:$D$186,0)+1,0),0),$E$112)</f>
        <v>0</v>
      </c>
      <c r="AF154" s="134" cm="1">
        <f t="array" ref="AF154">$E154*IFERROR(IF($D154&lt;=AF$5,INDEX($E$99:$E$112,MATCH(AF$5,$H$5:$CA$5,0)-MATCH($D154,$D$115:$D$186,0)+1,0),0),$E$112)</f>
        <v>0</v>
      </c>
      <c r="AG154" s="134" cm="1">
        <f t="array" ref="AG154">$E154*IFERROR(IF($D154&lt;=AG$5,INDEX($E$99:$E$112,MATCH(AG$5,$H$5:$CA$5,0)-MATCH($D154,$D$115:$D$186,0)+1,0),0),$E$112)</f>
        <v>0</v>
      </c>
      <c r="AH154" s="134" cm="1">
        <f t="array" ref="AH154">$E154*IFERROR(IF($D154&lt;=AH$5,INDEX($E$99:$E$112,MATCH(AH$5,$H$5:$CA$5,0)-MATCH($D154,$D$115:$D$186,0)+1,0),0),$E$112)</f>
        <v>0</v>
      </c>
      <c r="AI154" s="134" cm="1">
        <f t="array" ref="AI154">$E154*IFERROR(IF($D154&lt;=AI$5,INDEX($E$99:$E$112,MATCH(AI$5,$H$5:$CA$5,0)-MATCH($D154,$D$115:$D$186,0)+1,0),0),$E$112)</f>
        <v>0</v>
      </c>
      <c r="AJ154" s="134" cm="1">
        <f t="array" ref="AJ154">$E154*IFERROR(IF($D154&lt;=AJ$5,INDEX($E$99:$E$112,MATCH(AJ$5,$H$5:$CA$5,0)-MATCH($D154,$D$115:$D$186,0)+1,0),0),$E$112)</f>
        <v>0</v>
      </c>
      <c r="AK154" s="134" cm="1">
        <f t="array" ref="AK154">$E154*IFERROR(IF($D154&lt;=AK$5,INDEX($E$99:$E$112,MATCH(AK$5,$H$5:$CA$5,0)-MATCH($D154,$D$115:$D$186,0)+1,0),0),$E$112)</f>
        <v>0</v>
      </c>
      <c r="AL154" s="134" cm="1">
        <f t="array" ref="AL154">$E154*IFERROR(IF($D154&lt;=AL$5,INDEX($E$99:$E$112,MATCH(AL$5,$H$5:$CA$5,0)-MATCH($D154,$D$115:$D$186,0)+1,0),0),$E$112)</f>
        <v>0</v>
      </c>
      <c r="AM154" s="134" cm="1">
        <f t="array" ref="AM154">$E154*IFERROR(IF($D154&lt;=AM$5,INDEX($E$99:$E$112,MATCH(AM$5,$H$5:$CA$5,0)-MATCH($D154,$D$115:$D$186,0)+1,0),0),$E$112)</f>
        <v>0</v>
      </c>
      <c r="AN154" s="134" cm="1">
        <f t="array" ref="AN154">$E154*IFERROR(IF($D154&lt;=AN$5,INDEX($E$99:$E$112,MATCH(AN$5,$H$5:$CA$5,0)-MATCH($D154,$D$115:$D$186,0)+1,0),0),$E$112)</f>
        <v>0</v>
      </c>
      <c r="AO154" s="134" cm="1">
        <f t="array" ref="AO154">$E154*IFERROR(IF($D154&lt;=AO$5,INDEX($E$99:$E$112,MATCH(AO$5,$H$5:$CA$5,0)-MATCH($D154,$D$115:$D$186,0)+1,0),0),$E$112)</f>
        <v>0</v>
      </c>
      <c r="AP154" s="134" cm="1">
        <f t="array" ref="AP154">$E154*IFERROR(IF($D154&lt;=AP$5,INDEX($E$99:$E$112,MATCH(AP$5,$H$5:$CA$5,0)-MATCH($D154,$D$115:$D$186,0)+1,0),0),$E$112)</f>
        <v>0</v>
      </c>
      <c r="AQ154" s="134" cm="1">
        <f t="array" ref="AQ154">$E154*IFERROR(IF($D154&lt;=AQ$5,INDEX($E$99:$E$112,MATCH(AQ$5,$H$5:$CA$5,0)-MATCH($D154,$D$115:$D$186,0)+1,0),0),$E$112)</f>
        <v>0</v>
      </c>
      <c r="AR154" s="134" cm="1">
        <f t="array" ref="AR154">$E154*IFERROR(IF($D154&lt;=AR$5,INDEX($E$99:$E$112,MATCH(AR$5,$H$5:$CA$5,0)-MATCH($D154,$D$115:$D$186,0)+1,0),0),$E$112)</f>
        <v>0</v>
      </c>
      <c r="AS154" s="134" cm="1">
        <f t="array" ref="AS154">$E154*IFERROR(IF($D154&lt;=AS$5,INDEX($E$99:$E$112,MATCH(AS$5,$H$5:$CA$5,0)-MATCH($D154,$D$115:$D$186,0)+1,0),0),$E$112)</f>
        <v>0</v>
      </c>
      <c r="AT154" s="134" cm="1">
        <f t="array" ref="AT154">$E154*IFERROR(IF($D154&lt;=AT$5,INDEX($E$99:$E$112,MATCH(AT$5,$H$5:$CA$5,0)-MATCH($D154,$D$115:$D$186,0)+1,0),0),$E$112)</f>
        <v>0</v>
      </c>
      <c r="AU154" s="134" cm="1">
        <f t="array" ref="AU154">$E154*IFERROR(IF($D154&lt;=AU$5,INDEX($E$99:$E$112,MATCH(AU$5,$H$5:$CA$5,0)-MATCH($D154,$D$115:$D$186,0)+1,0),0),$E$112)</f>
        <v>0</v>
      </c>
      <c r="AV154" s="134" cm="1">
        <f t="array" ref="AV154">$E154*IFERROR(IF($D154&lt;=AV$5,INDEX($E$99:$E$112,MATCH(AV$5,$H$5:$CA$5,0)-MATCH($D154,$D$115:$D$186,0)+1,0),0),$E$112)</f>
        <v>0</v>
      </c>
      <c r="AW154" s="134" cm="1">
        <f t="array" ref="AW154">$E154*IFERROR(IF($D154&lt;=AW$5,INDEX($E$99:$E$112,MATCH(AW$5,$H$5:$CA$5,0)-MATCH($D154,$D$115:$D$186,0)+1,0),0),$E$112)</f>
        <v>0</v>
      </c>
      <c r="AX154" s="134" cm="1">
        <f t="array" ref="AX154">$E154*IFERROR(IF($D154&lt;=AX$5,INDEX($E$99:$E$112,MATCH(AX$5,$H$5:$CA$5,0)-MATCH($D154,$D$115:$D$186,0)+1,0),0),$E$112)</f>
        <v>0</v>
      </c>
      <c r="AY154" s="134" cm="1">
        <f t="array" ref="AY154">$E154*IFERROR(IF($D154&lt;=AY$5,INDEX($E$99:$E$112,MATCH(AY$5,$H$5:$CA$5,0)-MATCH($D154,$D$115:$D$186,0)+1,0),0),$E$112)</f>
        <v>0</v>
      </c>
      <c r="AZ154" s="134" cm="1">
        <f t="array" ref="AZ154">$E154*IFERROR(IF($D154&lt;=AZ$5,INDEX($E$99:$E$112,MATCH(AZ$5,$H$5:$CA$5,0)-MATCH($D154,$D$115:$D$186,0)+1,0),0),$E$112)</f>
        <v>0</v>
      </c>
      <c r="BA154" s="134" cm="1">
        <f t="array" ref="BA154">$E154*IFERROR(IF($D154&lt;=BA$5,INDEX($E$99:$E$112,MATCH(BA$5,$H$5:$CA$5,0)-MATCH($D154,$D$115:$D$186,0)+1,0),0),$E$112)</f>
        <v>0</v>
      </c>
      <c r="BB154" s="134" cm="1">
        <f t="array" ref="BB154">$E154*IFERROR(IF($D154&lt;=BB$5,INDEX($E$99:$E$112,MATCH(BB$5,$H$5:$CA$5,0)-MATCH($D154,$D$115:$D$186,0)+1,0),0),$E$112)</f>
        <v>0</v>
      </c>
      <c r="BC154" s="134" cm="1">
        <f t="array" ref="BC154">$E154*IFERROR(IF($D154&lt;=BC$5,INDEX($E$99:$E$112,MATCH(BC$5,$H$5:$CA$5,0)-MATCH($D154,$D$115:$D$186,0)+1,0),0),$E$112)</f>
        <v>0</v>
      </c>
      <c r="BD154" s="134" cm="1">
        <f t="array" ref="BD154">$E154*IFERROR(IF($D154&lt;=BD$5,INDEX($E$99:$E$112,MATCH(BD$5,$H$5:$CA$5,0)-MATCH($D154,$D$115:$D$186,0)+1,0),0),$E$112)</f>
        <v>0</v>
      </c>
      <c r="BE154" s="134" cm="1">
        <f t="array" ref="BE154">$E154*IFERROR(IF($D154&lt;=BE$5,INDEX($E$99:$E$112,MATCH(BE$5,$H$5:$CA$5,0)-MATCH($D154,$D$115:$D$186,0)+1,0),0),$E$112)</f>
        <v>0</v>
      </c>
      <c r="BF154" s="134" cm="1">
        <f t="array" ref="BF154">$E154*IFERROR(IF($D154&lt;=BF$5,INDEX($E$99:$E$112,MATCH(BF$5,$H$5:$CA$5,0)-MATCH($D154,$D$115:$D$186,0)+1,0),0),$E$112)</f>
        <v>0</v>
      </c>
      <c r="BG154" s="134" cm="1">
        <f t="array" ref="BG154">$E154*IFERROR(IF($D154&lt;=BG$5,INDEX($E$99:$E$112,MATCH(BG$5,$H$5:$CA$5,0)-MATCH($D154,$D$115:$D$186,0)+1,0),0),$E$112)</f>
        <v>0</v>
      </c>
      <c r="BH154" s="134" cm="1">
        <f t="array" ref="BH154">$E154*IFERROR(IF($D154&lt;=BH$5,INDEX($E$99:$E$112,MATCH(BH$5,$H$5:$CA$5,0)-MATCH($D154,$D$115:$D$186,0)+1,0),0),$E$112)</f>
        <v>0</v>
      </c>
      <c r="BI154" s="134" cm="1">
        <f t="array" ref="BI154">$E154*IFERROR(IF($D154&lt;=BI$5,INDEX($E$99:$E$112,MATCH(BI$5,$H$5:$CA$5,0)-MATCH($D154,$D$115:$D$186,0)+1,0),0),$E$112)</f>
        <v>0</v>
      </c>
      <c r="BJ154" s="134" cm="1">
        <f t="array" ref="BJ154">$E154*IFERROR(IF($D154&lt;=BJ$5,INDEX($E$99:$E$112,MATCH(BJ$5,$H$5:$CA$5,0)-MATCH($D154,$D$115:$D$186,0)+1,0),0),$E$112)</f>
        <v>0</v>
      </c>
      <c r="BK154" s="134" cm="1">
        <f t="array" ref="BK154">$E154*IFERROR(IF($D154&lt;=BK$5,INDEX($E$99:$E$112,MATCH(BK$5,$H$5:$CA$5,0)-MATCH($D154,$D$115:$D$186,0)+1,0),0),$E$112)</f>
        <v>0</v>
      </c>
      <c r="BL154" s="134" cm="1">
        <f t="array" ref="BL154">$E154*IFERROR(IF($D154&lt;=BL$5,INDEX($E$99:$E$112,MATCH(BL$5,$H$5:$CA$5,0)-MATCH($D154,$D$115:$D$186,0)+1,0),0),$E$112)</f>
        <v>0</v>
      </c>
      <c r="BM154" s="134" cm="1">
        <f t="array" ref="BM154">$E154*IFERROR(IF($D154&lt;=BM$5,INDEX($E$99:$E$112,MATCH(BM$5,$H$5:$CA$5,0)-MATCH($D154,$D$115:$D$186,0)+1,0),0),$E$112)</f>
        <v>0</v>
      </c>
      <c r="BN154" s="134" cm="1">
        <f t="array" ref="BN154">$E154*IFERROR(IF($D154&lt;=BN$5,INDEX($E$99:$E$112,MATCH(BN$5,$H$5:$CA$5,0)-MATCH($D154,$D$115:$D$186,0)+1,0),0),$E$112)</f>
        <v>0</v>
      </c>
      <c r="BO154" s="134" cm="1">
        <f t="array" ref="BO154">$E154*IFERROR(IF($D154&lt;=BO$5,INDEX($E$99:$E$112,MATCH(BO$5,$H$5:$CA$5,0)-MATCH($D154,$D$115:$D$186,0)+1,0),0),$E$112)</f>
        <v>0</v>
      </c>
      <c r="BP154" s="134" cm="1">
        <f t="array" ref="BP154">$E154*IFERROR(IF($D154&lt;=BP$5,INDEX($E$99:$E$112,MATCH(BP$5,$H$5:$CA$5,0)-MATCH($D154,$D$115:$D$186,0)+1,0),0),$E$112)</f>
        <v>0</v>
      </c>
      <c r="BQ154" s="134" cm="1">
        <f t="array" ref="BQ154">$E154*IFERROR(IF($D154&lt;=BQ$5,INDEX($E$99:$E$112,MATCH(BQ$5,$H$5:$CA$5,0)-MATCH($D154,$D$115:$D$186,0)+1,0),0),$E$112)</f>
        <v>0</v>
      </c>
      <c r="BR154" s="134" cm="1">
        <f t="array" ref="BR154">$E154*IFERROR(IF($D154&lt;=BR$5,INDEX($E$99:$E$112,MATCH(BR$5,$H$5:$CA$5,0)-MATCH($D154,$D$115:$D$186,0)+1,0),0),$E$112)</f>
        <v>0</v>
      </c>
      <c r="BS154" s="134" cm="1">
        <f t="array" ref="BS154">$E154*IFERROR(IF($D154&lt;=BS$5,INDEX($E$99:$E$112,MATCH(BS$5,$H$5:$CA$5,0)-MATCH($D154,$D$115:$D$186,0)+1,0),0),$E$112)</f>
        <v>0</v>
      </c>
      <c r="BT154" s="134" cm="1">
        <f t="array" ref="BT154">$E154*IFERROR(IF($D154&lt;=BT$5,INDEX($E$99:$E$112,MATCH(BT$5,$H$5:$CA$5,0)-MATCH($D154,$D$115:$D$186,0)+1,0),0),$E$112)</f>
        <v>0</v>
      </c>
      <c r="BU154" s="134" cm="1">
        <f t="array" ref="BU154">$E154*IFERROR(IF($D154&lt;=BU$5,INDEX($E$99:$E$112,MATCH(BU$5,$H$5:$CA$5,0)-MATCH($D154,$D$115:$D$186,0)+1,0),0),$E$112)</f>
        <v>0</v>
      </c>
      <c r="BV154" s="134" cm="1">
        <f t="array" ref="BV154">$E154*IFERROR(IF($D154&lt;=BV$5,INDEX($E$99:$E$112,MATCH(BV$5,$H$5:$CA$5,0)-MATCH($D154,$D$115:$D$186,0)+1,0),0),$E$112)</f>
        <v>0</v>
      </c>
      <c r="BW154" s="134" cm="1">
        <f t="array" ref="BW154">$E154*IFERROR(IF($D154&lt;=BW$5,INDEX($E$99:$E$112,MATCH(BW$5,$H$5:$CA$5,0)-MATCH($D154,$D$115:$D$186,0)+1,0),0),$E$112)</f>
        <v>0</v>
      </c>
      <c r="BX154" s="134" cm="1">
        <f t="array" ref="BX154">$E154*IFERROR(IF($D154&lt;=BX$5,INDEX($E$99:$E$112,MATCH(BX$5,$H$5:$CA$5,0)-MATCH($D154,$D$115:$D$186,0)+1,0),0),$E$112)</f>
        <v>0</v>
      </c>
      <c r="BY154" s="134" cm="1">
        <f t="array" ref="BY154">$E154*IFERROR(IF($D154&lt;=BY$5,INDEX($E$99:$E$112,MATCH(BY$5,$H$5:$CA$5,0)-MATCH($D154,$D$115:$D$186,0)+1,0),0),$E$112)</f>
        <v>0</v>
      </c>
      <c r="BZ154" s="134" cm="1">
        <f t="array" ref="BZ154">$E154*IFERROR(IF($D154&lt;=BZ$5,INDEX($E$99:$E$112,MATCH(BZ$5,$H$5:$CA$5,0)-MATCH($D154,$D$115:$D$186,0)+1,0),0),$E$112)</f>
        <v>0</v>
      </c>
      <c r="CA154" s="134" cm="1">
        <f t="array" ref="CA154">$E154*IFERROR(IF($D154&lt;=CA$5,INDEX($E$99:$E$112,MATCH(CA$5,$H$5:$CA$5,0)-MATCH($D154,$D$115:$D$186,0)+1,0),0),$E$112)</f>
        <v>0</v>
      </c>
    </row>
    <row r="155" spans="4:79" hidden="1" outlineLevel="3">
      <c r="D155" s="24">
        <f t="shared" si="109"/>
        <v>47269</v>
      </c>
      <c r="E155" s="131" cm="1">
        <f t="array" ref="E155">INDEX($H$41:$CA$41,0,MATCH($D155,$H$5:$CA$5,0))</f>
        <v>0</v>
      </c>
      <c r="H155" s="134" cm="1">
        <f t="array" ref="H155">$E155*IFERROR(IF($D155&lt;=H$5,INDEX($E$99:$E$112,MATCH(H$5,$H$5:$CA$5,0)-MATCH($D155,$D$115:$D$186,0)+1,0),0),$E$112)</f>
        <v>0</v>
      </c>
      <c r="I155" s="134" cm="1">
        <f t="array" ref="I155">$E155*IFERROR(IF($D155&lt;=I$5,INDEX($E$99:$E$112,MATCH(I$5,$H$5:$CA$5,0)-MATCH($D155,$D$115:$D$186,0)+1,0),0),$E$112)</f>
        <v>0</v>
      </c>
      <c r="J155" s="134" cm="1">
        <f t="array" ref="J155">$E155*IFERROR(IF($D155&lt;=J$5,INDEX($E$99:$E$112,MATCH(J$5,$H$5:$CA$5,0)-MATCH($D155,$D$115:$D$186,0)+1,0),0),$E$112)</f>
        <v>0</v>
      </c>
      <c r="K155" s="134" cm="1">
        <f t="array" ref="K155">$E155*IFERROR(IF($D155&lt;=K$5,INDEX($E$99:$E$112,MATCH(K$5,$H$5:$CA$5,0)-MATCH($D155,$D$115:$D$186,0)+1,0),0),$E$112)</f>
        <v>0</v>
      </c>
      <c r="L155" s="134" cm="1">
        <f t="array" ref="L155">$E155*IFERROR(IF($D155&lt;=L$5,INDEX($E$99:$E$112,MATCH(L$5,$H$5:$CA$5,0)-MATCH($D155,$D$115:$D$186,0)+1,0),0),$E$112)</f>
        <v>0</v>
      </c>
      <c r="M155" s="134" cm="1">
        <f t="array" ref="M155">$E155*IFERROR(IF($D155&lt;=M$5,INDEX($E$99:$E$112,MATCH(M$5,$H$5:$CA$5,0)-MATCH($D155,$D$115:$D$186,0)+1,0),0),$E$112)</f>
        <v>0</v>
      </c>
      <c r="N155" s="134" cm="1">
        <f t="array" ref="N155">$E155*IFERROR(IF($D155&lt;=N$5,INDEX($E$99:$E$112,MATCH(N$5,$H$5:$CA$5,0)-MATCH($D155,$D$115:$D$186,0)+1,0),0),$E$112)</f>
        <v>0</v>
      </c>
      <c r="O155" s="134" cm="1">
        <f t="array" ref="O155">$E155*IFERROR(IF($D155&lt;=O$5,INDEX($E$99:$E$112,MATCH(O$5,$H$5:$CA$5,0)-MATCH($D155,$D$115:$D$186,0)+1,0),0),$E$112)</f>
        <v>0</v>
      </c>
      <c r="P155" s="134" cm="1">
        <f t="array" ref="P155">$E155*IFERROR(IF($D155&lt;=P$5,INDEX($E$99:$E$112,MATCH(P$5,$H$5:$CA$5,0)-MATCH($D155,$D$115:$D$186,0)+1,0),0),$E$112)</f>
        <v>0</v>
      </c>
      <c r="Q155" s="134" cm="1">
        <f t="array" ref="Q155">$E155*IFERROR(IF($D155&lt;=Q$5,INDEX($E$99:$E$112,MATCH(Q$5,$H$5:$CA$5,0)-MATCH($D155,$D$115:$D$186,0)+1,0),0),$E$112)</f>
        <v>0</v>
      </c>
      <c r="R155" s="134" cm="1">
        <f t="array" ref="R155">$E155*IFERROR(IF($D155&lt;=R$5,INDEX($E$99:$E$112,MATCH(R$5,$H$5:$CA$5,0)-MATCH($D155,$D$115:$D$186,0)+1,0),0),$E$112)</f>
        <v>0</v>
      </c>
      <c r="S155" s="134" cm="1">
        <f t="array" ref="S155">$E155*IFERROR(IF($D155&lt;=S$5,INDEX($E$99:$E$112,MATCH(S$5,$H$5:$CA$5,0)-MATCH($D155,$D$115:$D$186,0)+1,0),0),$E$112)</f>
        <v>0</v>
      </c>
      <c r="T155" s="134" cm="1">
        <f t="array" ref="T155">$E155*IFERROR(IF($D155&lt;=T$5,INDEX($E$99:$E$112,MATCH(T$5,$H$5:$CA$5,0)-MATCH($D155,$D$115:$D$186,0)+1,0),0),$E$112)</f>
        <v>0</v>
      </c>
      <c r="U155" s="134" cm="1">
        <f t="array" ref="U155">$E155*IFERROR(IF($D155&lt;=U$5,INDEX($E$99:$E$112,MATCH(U$5,$H$5:$CA$5,0)-MATCH($D155,$D$115:$D$186,0)+1,0),0),$E$112)</f>
        <v>0</v>
      </c>
      <c r="V155" s="134" cm="1">
        <f t="array" ref="V155">$E155*IFERROR(IF($D155&lt;=V$5,INDEX($E$99:$E$112,MATCH(V$5,$H$5:$CA$5,0)-MATCH($D155,$D$115:$D$186,0)+1,0),0),$E$112)</f>
        <v>0</v>
      </c>
      <c r="W155" s="134" cm="1">
        <f t="array" ref="W155">$E155*IFERROR(IF($D155&lt;=W$5,INDEX($E$99:$E$112,MATCH(W$5,$H$5:$CA$5,0)-MATCH($D155,$D$115:$D$186,0)+1,0),0),$E$112)</f>
        <v>0</v>
      </c>
      <c r="X155" s="134" cm="1">
        <f t="array" ref="X155">$E155*IFERROR(IF($D155&lt;=X$5,INDEX($E$99:$E$112,MATCH(X$5,$H$5:$CA$5,0)-MATCH($D155,$D$115:$D$186,0)+1,0),0),$E$112)</f>
        <v>0</v>
      </c>
      <c r="Y155" s="134" cm="1">
        <f t="array" ref="Y155">$E155*IFERROR(IF($D155&lt;=Y$5,INDEX($E$99:$E$112,MATCH(Y$5,$H$5:$CA$5,0)-MATCH($D155,$D$115:$D$186,0)+1,0),0),$E$112)</f>
        <v>0</v>
      </c>
      <c r="Z155" s="134" cm="1">
        <f t="array" ref="Z155">$E155*IFERROR(IF($D155&lt;=Z$5,INDEX($E$99:$E$112,MATCH(Z$5,$H$5:$CA$5,0)-MATCH($D155,$D$115:$D$186,0)+1,0),0),$E$112)</f>
        <v>0</v>
      </c>
      <c r="AA155" s="134" cm="1">
        <f t="array" ref="AA155">$E155*IFERROR(IF($D155&lt;=AA$5,INDEX($E$99:$E$112,MATCH(AA$5,$H$5:$CA$5,0)-MATCH($D155,$D$115:$D$186,0)+1,0),0),$E$112)</f>
        <v>0</v>
      </c>
      <c r="AB155" s="134" cm="1">
        <f t="array" ref="AB155">$E155*IFERROR(IF($D155&lt;=AB$5,INDEX($E$99:$E$112,MATCH(AB$5,$H$5:$CA$5,0)-MATCH($D155,$D$115:$D$186,0)+1,0),0),$E$112)</f>
        <v>0</v>
      </c>
      <c r="AC155" s="134" cm="1">
        <f t="array" ref="AC155">$E155*IFERROR(IF($D155&lt;=AC$5,INDEX($E$99:$E$112,MATCH(AC$5,$H$5:$CA$5,0)-MATCH($D155,$D$115:$D$186,0)+1,0),0),$E$112)</f>
        <v>0</v>
      </c>
      <c r="AD155" s="134" cm="1">
        <f t="array" ref="AD155">$E155*IFERROR(IF($D155&lt;=AD$5,INDEX($E$99:$E$112,MATCH(AD$5,$H$5:$CA$5,0)-MATCH($D155,$D$115:$D$186,0)+1,0),0),$E$112)</f>
        <v>0</v>
      </c>
      <c r="AE155" s="134" cm="1">
        <f t="array" ref="AE155">$E155*IFERROR(IF($D155&lt;=AE$5,INDEX($E$99:$E$112,MATCH(AE$5,$H$5:$CA$5,0)-MATCH($D155,$D$115:$D$186,0)+1,0),0),$E$112)</f>
        <v>0</v>
      </c>
      <c r="AF155" s="134" cm="1">
        <f t="array" ref="AF155">$E155*IFERROR(IF($D155&lt;=AF$5,INDEX($E$99:$E$112,MATCH(AF$5,$H$5:$CA$5,0)-MATCH($D155,$D$115:$D$186,0)+1,0),0),$E$112)</f>
        <v>0</v>
      </c>
      <c r="AG155" s="134" cm="1">
        <f t="array" ref="AG155">$E155*IFERROR(IF($D155&lt;=AG$5,INDEX($E$99:$E$112,MATCH(AG$5,$H$5:$CA$5,0)-MATCH($D155,$D$115:$D$186,0)+1,0),0),$E$112)</f>
        <v>0</v>
      </c>
      <c r="AH155" s="134" cm="1">
        <f t="array" ref="AH155">$E155*IFERROR(IF($D155&lt;=AH$5,INDEX($E$99:$E$112,MATCH(AH$5,$H$5:$CA$5,0)-MATCH($D155,$D$115:$D$186,0)+1,0),0),$E$112)</f>
        <v>0</v>
      </c>
      <c r="AI155" s="134" cm="1">
        <f t="array" ref="AI155">$E155*IFERROR(IF($D155&lt;=AI$5,INDEX($E$99:$E$112,MATCH(AI$5,$H$5:$CA$5,0)-MATCH($D155,$D$115:$D$186,0)+1,0),0),$E$112)</f>
        <v>0</v>
      </c>
      <c r="AJ155" s="134" cm="1">
        <f t="array" ref="AJ155">$E155*IFERROR(IF($D155&lt;=AJ$5,INDEX($E$99:$E$112,MATCH(AJ$5,$H$5:$CA$5,0)-MATCH($D155,$D$115:$D$186,0)+1,0),0),$E$112)</f>
        <v>0</v>
      </c>
      <c r="AK155" s="134" cm="1">
        <f t="array" ref="AK155">$E155*IFERROR(IF($D155&lt;=AK$5,INDEX($E$99:$E$112,MATCH(AK$5,$H$5:$CA$5,0)-MATCH($D155,$D$115:$D$186,0)+1,0),0),$E$112)</f>
        <v>0</v>
      </c>
      <c r="AL155" s="134" cm="1">
        <f t="array" ref="AL155">$E155*IFERROR(IF($D155&lt;=AL$5,INDEX($E$99:$E$112,MATCH(AL$5,$H$5:$CA$5,0)-MATCH($D155,$D$115:$D$186,0)+1,0),0),$E$112)</f>
        <v>0</v>
      </c>
      <c r="AM155" s="134" cm="1">
        <f t="array" ref="AM155">$E155*IFERROR(IF($D155&lt;=AM$5,INDEX($E$99:$E$112,MATCH(AM$5,$H$5:$CA$5,0)-MATCH($D155,$D$115:$D$186,0)+1,0),0),$E$112)</f>
        <v>0</v>
      </c>
      <c r="AN155" s="134" cm="1">
        <f t="array" ref="AN155">$E155*IFERROR(IF($D155&lt;=AN$5,INDEX($E$99:$E$112,MATCH(AN$5,$H$5:$CA$5,0)-MATCH($D155,$D$115:$D$186,0)+1,0),0),$E$112)</f>
        <v>0</v>
      </c>
      <c r="AO155" s="134" cm="1">
        <f t="array" ref="AO155">$E155*IFERROR(IF($D155&lt;=AO$5,INDEX($E$99:$E$112,MATCH(AO$5,$H$5:$CA$5,0)-MATCH($D155,$D$115:$D$186,0)+1,0),0),$E$112)</f>
        <v>0</v>
      </c>
      <c r="AP155" s="134" cm="1">
        <f t="array" ref="AP155">$E155*IFERROR(IF($D155&lt;=AP$5,INDEX($E$99:$E$112,MATCH(AP$5,$H$5:$CA$5,0)-MATCH($D155,$D$115:$D$186,0)+1,0),0),$E$112)</f>
        <v>0</v>
      </c>
      <c r="AQ155" s="134" cm="1">
        <f t="array" ref="AQ155">$E155*IFERROR(IF($D155&lt;=AQ$5,INDEX($E$99:$E$112,MATCH(AQ$5,$H$5:$CA$5,0)-MATCH($D155,$D$115:$D$186,0)+1,0),0),$E$112)</f>
        <v>0</v>
      </c>
      <c r="AR155" s="134" cm="1">
        <f t="array" ref="AR155">$E155*IFERROR(IF($D155&lt;=AR$5,INDEX($E$99:$E$112,MATCH(AR$5,$H$5:$CA$5,0)-MATCH($D155,$D$115:$D$186,0)+1,0),0),$E$112)</f>
        <v>0</v>
      </c>
      <c r="AS155" s="134" cm="1">
        <f t="array" ref="AS155">$E155*IFERROR(IF($D155&lt;=AS$5,INDEX($E$99:$E$112,MATCH(AS$5,$H$5:$CA$5,0)-MATCH($D155,$D$115:$D$186,0)+1,0),0),$E$112)</f>
        <v>0</v>
      </c>
      <c r="AT155" s="134" cm="1">
        <f t="array" ref="AT155">$E155*IFERROR(IF($D155&lt;=AT$5,INDEX($E$99:$E$112,MATCH(AT$5,$H$5:$CA$5,0)-MATCH($D155,$D$115:$D$186,0)+1,0),0),$E$112)</f>
        <v>0</v>
      </c>
      <c r="AU155" s="134" cm="1">
        <f t="array" ref="AU155">$E155*IFERROR(IF($D155&lt;=AU$5,INDEX($E$99:$E$112,MATCH(AU$5,$H$5:$CA$5,0)-MATCH($D155,$D$115:$D$186,0)+1,0),0),$E$112)</f>
        <v>0</v>
      </c>
      <c r="AV155" s="134" cm="1">
        <f t="array" ref="AV155">$E155*IFERROR(IF($D155&lt;=AV$5,INDEX($E$99:$E$112,MATCH(AV$5,$H$5:$CA$5,0)-MATCH($D155,$D$115:$D$186,0)+1,0),0),$E$112)</f>
        <v>0</v>
      </c>
      <c r="AW155" s="134" cm="1">
        <f t="array" ref="AW155">$E155*IFERROR(IF($D155&lt;=AW$5,INDEX($E$99:$E$112,MATCH(AW$5,$H$5:$CA$5,0)-MATCH($D155,$D$115:$D$186,0)+1,0),0),$E$112)</f>
        <v>0</v>
      </c>
      <c r="AX155" s="134" cm="1">
        <f t="array" ref="AX155">$E155*IFERROR(IF($D155&lt;=AX$5,INDEX($E$99:$E$112,MATCH(AX$5,$H$5:$CA$5,0)-MATCH($D155,$D$115:$D$186,0)+1,0),0),$E$112)</f>
        <v>0</v>
      </c>
      <c r="AY155" s="134" cm="1">
        <f t="array" ref="AY155">$E155*IFERROR(IF($D155&lt;=AY$5,INDEX($E$99:$E$112,MATCH(AY$5,$H$5:$CA$5,0)-MATCH($D155,$D$115:$D$186,0)+1,0),0),$E$112)</f>
        <v>0</v>
      </c>
      <c r="AZ155" s="134" cm="1">
        <f t="array" ref="AZ155">$E155*IFERROR(IF($D155&lt;=AZ$5,INDEX($E$99:$E$112,MATCH(AZ$5,$H$5:$CA$5,0)-MATCH($D155,$D$115:$D$186,0)+1,0),0),$E$112)</f>
        <v>0</v>
      </c>
      <c r="BA155" s="134" cm="1">
        <f t="array" ref="BA155">$E155*IFERROR(IF($D155&lt;=BA$5,INDEX($E$99:$E$112,MATCH(BA$5,$H$5:$CA$5,0)-MATCH($D155,$D$115:$D$186,0)+1,0),0),$E$112)</f>
        <v>0</v>
      </c>
      <c r="BB155" s="134" cm="1">
        <f t="array" ref="BB155">$E155*IFERROR(IF($D155&lt;=BB$5,INDEX($E$99:$E$112,MATCH(BB$5,$H$5:$CA$5,0)-MATCH($D155,$D$115:$D$186,0)+1,0),0),$E$112)</f>
        <v>0</v>
      </c>
      <c r="BC155" s="134" cm="1">
        <f t="array" ref="BC155">$E155*IFERROR(IF($D155&lt;=BC$5,INDEX($E$99:$E$112,MATCH(BC$5,$H$5:$CA$5,0)-MATCH($D155,$D$115:$D$186,0)+1,0),0),$E$112)</f>
        <v>0</v>
      </c>
      <c r="BD155" s="134" cm="1">
        <f t="array" ref="BD155">$E155*IFERROR(IF($D155&lt;=BD$5,INDEX($E$99:$E$112,MATCH(BD$5,$H$5:$CA$5,0)-MATCH($D155,$D$115:$D$186,0)+1,0),0),$E$112)</f>
        <v>0</v>
      </c>
      <c r="BE155" s="134" cm="1">
        <f t="array" ref="BE155">$E155*IFERROR(IF($D155&lt;=BE$5,INDEX($E$99:$E$112,MATCH(BE$5,$H$5:$CA$5,0)-MATCH($D155,$D$115:$D$186,0)+1,0),0),$E$112)</f>
        <v>0</v>
      </c>
      <c r="BF155" s="134" cm="1">
        <f t="array" ref="BF155">$E155*IFERROR(IF($D155&lt;=BF$5,INDEX($E$99:$E$112,MATCH(BF$5,$H$5:$CA$5,0)-MATCH($D155,$D$115:$D$186,0)+1,0),0),$E$112)</f>
        <v>0</v>
      </c>
      <c r="BG155" s="134" cm="1">
        <f t="array" ref="BG155">$E155*IFERROR(IF($D155&lt;=BG$5,INDEX($E$99:$E$112,MATCH(BG$5,$H$5:$CA$5,0)-MATCH($D155,$D$115:$D$186,0)+1,0),0),$E$112)</f>
        <v>0</v>
      </c>
      <c r="BH155" s="134" cm="1">
        <f t="array" ref="BH155">$E155*IFERROR(IF($D155&lt;=BH$5,INDEX($E$99:$E$112,MATCH(BH$5,$H$5:$CA$5,0)-MATCH($D155,$D$115:$D$186,0)+1,0),0),$E$112)</f>
        <v>0</v>
      </c>
      <c r="BI155" s="134" cm="1">
        <f t="array" ref="BI155">$E155*IFERROR(IF($D155&lt;=BI$5,INDEX($E$99:$E$112,MATCH(BI$5,$H$5:$CA$5,0)-MATCH($D155,$D$115:$D$186,0)+1,0),0),$E$112)</f>
        <v>0</v>
      </c>
      <c r="BJ155" s="134" cm="1">
        <f t="array" ref="BJ155">$E155*IFERROR(IF($D155&lt;=BJ$5,INDEX($E$99:$E$112,MATCH(BJ$5,$H$5:$CA$5,0)-MATCH($D155,$D$115:$D$186,0)+1,0),0),$E$112)</f>
        <v>0</v>
      </c>
      <c r="BK155" s="134" cm="1">
        <f t="array" ref="BK155">$E155*IFERROR(IF($D155&lt;=BK$5,INDEX($E$99:$E$112,MATCH(BK$5,$H$5:$CA$5,0)-MATCH($D155,$D$115:$D$186,0)+1,0),0),$E$112)</f>
        <v>0</v>
      </c>
      <c r="BL155" s="134" cm="1">
        <f t="array" ref="BL155">$E155*IFERROR(IF($D155&lt;=BL$5,INDEX($E$99:$E$112,MATCH(BL$5,$H$5:$CA$5,0)-MATCH($D155,$D$115:$D$186,0)+1,0),0),$E$112)</f>
        <v>0</v>
      </c>
      <c r="BM155" s="134" cm="1">
        <f t="array" ref="BM155">$E155*IFERROR(IF($D155&lt;=BM$5,INDEX($E$99:$E$112,MATCH(BM$5,$H$5:$CA$5,0)-MATCH($D155,$D$115:$D$186,0)+1,0),0),$E$112)</f>
        <v>0</v>
      </c>
      <c r="BN155" s="134" cm="1">
        <f t="array" ref="BN155">$E155*IFERROR(IF($D155&lt;=BN$5,INDEX($E$99:$E$112,MATCH(BN$5,$H$5:$CA$5,0)-MATCH($D155,$D$115:$D$186,0)+1,0),0),$E$112)</f>
        <v>0</v>
      </c>
      <c r="BO155" s="134" cm="1">
        <f t="array" ref="BO155">$E155*IFERROR(IF($D155&lt;=BO$5,INDEX($E$99:$E$112,MATCH(BO$5,$H$5:$CA$5,0)-MATCH($D155,$D$115:$D$186,0)+1,0),0),$E$112)</f>
        <v>0</v>
      </c>
      <c r="BP155" s="134" cm="1">
        <f t="array" ref="BP155">$E155*IFERROR(IF($D155&lt;=BP$5,INDEX($E$99:$E$112,MATCH(BP$5,$H$5:$CA$5,0)-MATCH($D155,$D$115:$D$186,0)+1,0),0),$E$112)</f>
        <v>0</v>
      </c>
      <c r="BQ155" s="134" cm="1">
        <f t="array" ref="BQ155">$E155*IFERROR(IF($D155&lt;=BQ$5,INDEX($E$99:$E$112,MATCH(BQ$5,$H$5:$CA$5,0)-MATCH($D155,$D$115:$D$186,0)+1,0),0),$E$112)</f>
        <v>0</v>
      </c>
      <c r="BR155" s="134" cm="1">
        <f t="array" ref="BR155">$E155*IFERROR(IF($D155&lt;=BR$5,INDEX($E$99:$E$112,MATCH(BR$5,$H$5:$CA$5,0)-MATCH($D155,$D$115:$D$186,0)+1,0),0),$E$112)</f>
        <v>0</v>
      </c>
      <c r="BS155" s="134" cm="1">
        <f t="array" ref="BS155">$E155*IFERROR(IF($D155&lt;=BS$5,INDEX($E$99:$E$112,MATCH(BS$5,$H$5:$CA$5,0)-MATCH($D155,$D$115:$D$186,0)+1,0),0),$E$112)</f>
        <v>0</v>
      </c>
      <c r="BT155" s="134" cm="1">
        <f t="array" ref="BT155">$E155*IFERROR(IF($D155&lt;=BT$5,INDEX($E$99:$E$112,MATCH(BT$5,$H$5:$CA$5,0)-MATCH($D155,$D$115:$D$186,0)+1,0),0),$E$112)</f>
        <v>0</v>
      </c>
      <c r="BU155" s="134" cm="1">
        <f t="array" ref="BU155">$E155*IFERROR(IF($D155&lt;=BU$5,INDEX($E$99:$E$112,MATCH(BU$5,$H$5:$CA$5,0)-MATCH($D155,$D$115:$D$186,0)+1,0),0),$E$112)</f>
        <v>0</v>
      </c>
      <c r="BV155" s="134" cm="1">
        <f t="array" ref="BV155">$E155*IFERROR(IF($D155&lt;=BV$5,INDEX($E$99:$E$112,MATCH(BV$5,$H$5:$CA$5,0)-MATCH($D155,$D$115:$D$186,0)+1,0),0),$E$112)</f>
        <v>0</v>
      </c>
      <c r="BW155" s="134" cm="1">
        <f t="array" ref="BW155">$E155*IFERROR(IF($D155&lt;=BW$5,INDEX($E$99:$E$112,MATCH(BW$5,$H$5:$CA$5,0)-MATCH($D155,$D$115:$D$186,0)+1,0),0),$E$112)</f>
        <v>0</v>
      </c>
      <c r="BX155" s="134" cm="1">
        <f t="array" ref="BX155">$E155*IFERROR(IF($D155&lt;=BX$5,INDEX($E$99:$E$112,MATCH(BX$5,$H$5:$CA$5,0)-MATCH($D155,$D$115:$D$186,0)+1,0),0),$E$112)</f>
        <v>0</v>
      </c>
      <c r="BY155" s="134" cm="1">
        <f t="array" ref="BY155">$E155*IFERROR(IF($D155&lt;=BY$5,INDEX($E$99:$E$112,MATCH(BY$5,$H$5:$CA$5,0)-MATCH($D155,$D$115:$D$186,0)+1,0),0),$E$112)</f>
        <v>0</v>
      </c>
      <c r="BZ155" s="134" cm="1">
        <f t="array" ref="BZ155">$E155*IFERROR(IF($D155&lt;=BZ$5,INDEX($E$99:$E$112,MATCH(BZ$5,$H$5:$CA$5,0)-MATCH($D155,$D$115:$D$186,0)+1,0),0),$E$112)</f>
        <v>0</v>
      </c>
      <c r="CA155" s="134" cm="1">
        <f t="array" ref="CA155">$E155*IFERROR(IF($D155&lt;=CA$5,INDEX($E$99:$E$112,MATCH(CA$5,$H$5:$CA$5,0)-MATCH($D155,$D$115:$D$186,0)+1,0),0),$E$112)</f>
        <v>0</v>
      </c>
    </row>
    <row r="156" spans="4:79" hidden="1" outlineLevel="3">
      <c r="D156" s="24">
        <f t="shared" si="109"/>
        <v>47299</v>
      </c>
      <c r="E156" s="131" cm="1">
        <f t="array" ref="E156">INDEX($H$41:$CA$41,0,MATCH($D156,$H$5:$CA$5,0))</f>
        <v>0</v>
      </c>
      <c r="H156" s="134" cm="1">
        <f t="array" ref="H156">$E156*IFERROR(IF($D156&lt;=H$5,INDEX($E$99:$E$112,MATCH(H$5,$H$5:$CA$5,0)-MATCH($D156,$D$115:$D$186,0)+1,0),0),$E$112)</f>
        <v>0</v>
      </c>
      <c r="I156" s="134" cm="1">
        <f t="array" ref="I156">$E156*IFERROR(IF($D156&lt;=I$5,INDEX($E$99:$E$112,MATCH(I$5,$H$5:$CA$5,0)-MATCH($D156,$D$115:$D$186,0)+1,0),0),$E$112)</f>
        <v>0</v>
      </c>
      <c r="J156" s="134" cm="1">
        <f t="array" ref="J156">$E156*IFERROR(IF($D156&lt;=J$5,INDEX($E$99:$E$112,MATCH(J$5,$H$5:$CA$5,0)-MATCH($D156,$D$115:$D$186,0)+1,0),0),$E$112)</f>
        <v>0</v>
      </c>
      <c r="K156" s="134" cm="1">
        <f t="array" ref="K156">$E156*IFERROR(IF($D156&lt;=K$5,INDEX($E$99:$E$112,MATCH(K$5,$H$5:$CA$5,0)-MATCH($D156,$D$115:$D$186,0)+1,0),0),$E$112)</f>
        <v>0</v>
      </c>
      <c r="L156" s="134" cm="1">
        <f t="array" ref="L156">$E156*IFERROR(IF($D156&lt;=L$5,INDEX($E$99:$E$112,MATCH(L$5,$H$5:$CA$5,0)-MATCH($D156,$D$115:$D$186,0)+1,0),0),$E$112)</f>
        <v>0</v>
      </c>
      <c r="M156" s="134" cm="1">
        <f t="array" ref="M156">$E156*IFERROR(IF($D156&lt;=M$5,INDEX($E$99:$E$112,MATCH(M$5,$H$5:$CA$5,0)-MATCH($D156,$D$115:$D$186,0)+1,0),0),$E$112)</f>
        <v>0</v>
      </c>
      <c r="N156" s="134" cm="1">
        <f t="array" ref="N156">$E156*IFERROR(IF($D156&lt;=N$5,INDEX($E$99:$E$112,MATCH(N$5,$H$5:$CA$5,0)-MATCH($D156,$D$115:$D$186,0)+1,0),0),$E$112)</f>
        <v>0</v>
      </c>
      <c r="O156" s="134" cm="1">
        <f t="array" ref="O156">$E156*IFERROR(IF($D156&lt;=O$5,INDEX($E$99:$E$112,MATCH(O$5,$H$5:$CA$5,0)-MATCH($D156,$D$115:$D$186,0)+1,0),0),$E$112)</f>
        <v>0</v>
      </c>
      <c r="P156" s="134" cm="1">
        <f t="array" ref="P156">$E156*IFERROR(IF($D156&lt;=P$5,INDEX($E$99:$E$112,MATCH(P$5,$H$5:$CA$5,0)-MATCH($D156,$D$115:$D$186,0)+1,0),0),$E$112)</f>
        <v>0</v>
      </c>
      <c r="Q156" s="134" cm="1">
        <f t="array" ref="Q156">$E156*IFERROR(IF($D156&lt;=Q$5,INDEX($E$99:$E$112,MATCH(Q$5,$H$5:$CA$5,0)-MATCH($D156,$D$115:$D$186,0)+1,0),0),$E$112)</f>
        <v>0</v>
      </c>
      <c r="R156" s="134" cm="1">
        <f t="array" ref="R156">$E156*IFERROR(IF($D156&lt;=R$5,INDEX($E$99:$E$112,MATCH(R$5,$H$5:$CA$5,0)-MATCH($D156,$D$115:$D$186,0)+1,0),0),$E$112)</f>
        <v>0</v>
      </c>
      <c r="S156" s="134" cm="1">
        <f t="array" ref="S156">$E156*IFERROR(IF($D156&lt;=S$5,INDEX($E$99:$E$112,MATCH(S$5,$H$5:$CA$5,0)-MATCH($D156,$D$115:$D$186,0)+1,0),0),$E$112)</f>
        <v>0</v>
      </c>
      <c r="T156" s="134" cm="1">
        <f t="array" ref="T156">$E156*IFERROR(IF($D156&lt;=T$5,INDEX($E$99:$E$112,MATCH(T$5,$H$5:$CA$5,0)-MATCH($D156,$D$115:$D$186,0)+1,0),0),$E$112)</f>
        <v>0</v>
      </c>
      <c r="U156" s="134" cm="1">
        <f t="array" ref="U156">$E156*IFERROR(IF($D156&lt;=U$5,INDEX($E$99:$E$112,MATCH(U$5,$H$5:$CA$5,0)-MATCH($D156,$D$115:$D$186,0)+1,0),0),$E$112)</f>
        <v>0</v>
      </c>
      <c r="V156" s="134" cm="1">
        <f t="array" ref="V156">$E156*IFERROR(IF($D156&lt;=V$5,INDEX($E$99:$E$112,MATCH(V$5,$H$5:$CA$5,0)-MATCH($D156,$D$115:$D$186,0)+1,0),0),$E$112)</f>
        <v>0</v>
      </c>
      <c r="W156" s="134" cm="1">
        <f t="array" ref="W156">$E156*IFERROR(IF($D156&lt;=W$5,INDEX($E$99:$E$112,MATCH(W$5,$H$5:$CA$5,0)-MATCH($D156,$D$115:$D$186,0)+1,0),0),$E$112)</f>
        <v>0</v>
      </c>
      <c r="X156" s="134" cm="1">
        <f t="array" ref="X156">$E156*IFERROR(IF($D156&lt;=X$5,INDEX($E$99:$E$112,MATCH(X$5,$H$5:$CA$5,0)-MATCH($D156,$D$115:$D$186,0)+1,0),0),$E$112)</f>
        <v>0</v>
      </c>
      <c r="Y156" s="134" cm="1">
        <f t="array" ref="Y156">$E156*IFERROR(IF($D156&lt;=Y$5,INDEX($E$99:$E$112,MATCH(Y$5,$H$5:$CA$5,0)-MATCH($D156,$D$115:$D$186,0)+1,0),0),$E$112)</f>
        <v>0</v>
      </c>
      <c r="Z156" s="134" cm="1">
        <f t="array" ref="Z156">$E156*IFERROR(IF($D156&lt;=Z$5,INDEX($E$99:$E$112,MATCH(Z$5,$H$5:$CA$5,0)-MATCH($D156,$D$115:$D$186,0)+1,0),0),$E$112)</f>
        <v>0</v>
      </c>
      <c r="AA156" s="134" cm="1">
        <f t="array" ref="AA156">$E156*IFERROR(IF($D156&lt;=AA$5,INDEX($E$99:$E$112,MATCH(AA$5,$H$5:$CA$5,0)-MATCH($D156,$D$115:$D$186,0)+1,0),0),$E$112)</f>
        <v>0</v>
      </c>
      <c r="AB156" s="134" cm="1">
        <f t="array" ref="AB156">$E156*IFERROR(IF($D156&lt;=AB$5,INDEX($E$99:$E$112,MATCH(AB$5,$H$5:$CA$5,0)-MATCH($D156,$D$115:$D$186,0)+1,0),0),$E$112)</f>
        <v>0</v>
      </c>
      <c r="AC156" s="134" cm="1">
        <f t="array" ref="AC156">$E156*IFERROR(IF($D156&lt;=AC$5,INDEX($E$99:$E$112,MATCH(AC$5,$H$5:$CA$5,0)-MATCH($D156,$D$115:$D$186,0)+1,0),0),$E$112)</f>
        <v>0</v>
      </c>
      <c r="AD156" s="134" cm="1">
        <f t="array" ref="AD156">$E156*IFERROR(IF($D156&lt;=AD$5,INDEX($E$99:$E$112,MATCH(AD$5,$H$5:$CA$5,0)-MATCH($D156,$D$115:$D$186,0)+1,0),0),$E$112)</f>
        <v>0</v>
      </c>
      <c r="AE156" s="134" cm="1">
        <f t="array" ref="AE156">$E156*IFERROR(IF($D156&lt;=AE$5,INDEX($E$99:$E$112,MATCH(AE$5,$H$5:$CA$5,0)-MATCH($D156,$D$115:$D$186,0)+1,0),0),$E$112)</f>
        <v>0</v>
      </c>
      <c r="AF156" s="134" cm="1">
        <f t="array" ref="AF156">$E156*IFERROR(IF($D156&lt;=AF$5,INDEX($E$99:$E$112,MATCH(AF$5,$H$5:$CA$5,0)-MATCH($D156,$D$115:$D$186,0)+1,0),0),$E$112)</f>
        <v>0</v>
      </c>
      <c r="AG156" s="134" cm="1">
        <f t="array" ref="AG156">$E156*IFERROR(IF($D156&lt;=AG$5,INDEX($E$99:$E$112,MATCH(AG$5,$H$5:$CA$5,0)-MATCH($D156,$D$115:$D$186,0)+1,0),0),$E$112)</f>
        <v>0</v>
      </c>
      <c r="AH156" s="134" cm="1">
        <f t="array" ref="AH156">$E156*IFERROR(IF($D156&lt;=AH$5,INDEX($E$99:$E$112,MATCH(AH$5,$H$5:$CA$5,0)-MATCH($D156,$D$115:$D$186,0)+1,0),0),$E$112)</f>
        <v>0</v>
      </c>
      <c r="AI156" s="134" cm="1">
        <f t="array" ref="AI156">$E156*IFERROR(IF($D156&lt;=AI$5,INDEX($E$99:$E$112,MATCH(AI$5,$H$5:$CA$5,0)-MATCH($D156,$D$115:$D$186,0)+1,0),0),$E$112)</f>
        <v>0</v>
      </c>
      <c r="AJ156" s="134" cm="1">
        <f t="array" ref="AJ156">$E156*IFERROR(IF($D156&lt;=AJ$5,INDEX($E$99:$E$112,MATCH(AJ$5,$H$5:$CA$5,0)-MATCH($D156,$D$115:$D$186,0)+1,0),0),$E$112)</f>
        <v>0</v>
      </c>
      <c r="AK156" s="134" cm="1">
        <f t="array" ref="AK156">$E156*IFERROR(IF($D156&lt;=AK$5,INDEX($E$99:$E$112,MATCH(AK$5,$H$5:$CA$5,0)-MATCH($D156,$D$115:$D$186,0)+1,0),0),$E$112)</f>
        <v>0</v>
      </c>
      <c r="AL156" s="134" cm="1">
        <f t="array" ref="AL156">$E156*IFERROR(IF($D156&lt;=AL$5,INDEX($E$99:$E$112,MATCH(AL$5,$H$5:$CA$5,0)-MATCH($D156,$D$115:$D$186,0)+1,0),0),$E$112)</f>
        <v>0</v>
      </c>
      <c r="AM156" s="134" cm="1">
        <f t="array" ref="AM156">$E156*IFERROR(IF($D156&lt;=AM$5,INDEX($E$99:$E$112,MATCH(AM$5,$H$5:$CA$5,0)-MATCH($D156,$D$115:$D$186,0)+1,0),0),$E$112)</f>
        <v>0</v>
      </c>
      <c r="AN156" s="134" cm="1">
        <f t="array" ref="AN156">$E156*IFERROR(IF($D156&lt;=AN$5,INDEX($E$99:$E$112,MATCH(AN$5,$H$5:$CA$5,0)-MATCH($D156,$D$115:$D$186,0)+1,0),0),$E$112)</f>
        <v>0</v>
      </c>
      <c r="AO156" s="134" cm="1">
        <f t="array" ref="AO156">$E156*IFERROR(IF($D156&lt;=AO$5,INDEX($E$99:$E$112,MATCH(AO$5,$H$5:$CA$5,0)-MATCH($D156,$D$115:$D$186,0)+1,0),0),$E$112)</f>
        <v>0</v>
      </c>
      <c r="AP156" s="134" cm="1">
        <f t="array" ref="AP156">$E156*IFERROR(IF($D156&lt;=AP$5,INDEX($E$99:$E$112,MATCH(AP$5,$H$5:$CA$5,0)-MATCH($D156,$D$115:$D$186,0)+1,0),0),$E$112)</f>
        <v>0</v>
      </c>
      <c r="AQ156" s="134" cm="1">
        <f t="array" ref="AQ156">$E156*IFERROR(IF($D156&lt;=AQ$5,INDEX($E$99:$E$112,MATCH(AQ$5,$H$5:$CA$5,0)-MATCH($D156,$D$115:$D$186,0)+1,0),0),$E$112)</f>
        <v>0</v>
      </c>
      <c r="AR156" s="134" cm="1">
        <f t="array" ref="AR156">$E156*IFERROR(IF($D156&lt;=AR$5,INDEX($E$99:$E$112,MATCH(AR$5,$H$5:$CA$5,0)-MATCH($D156,$D$115:$D$186,0)+1,0),0),$E$112)</f>
        <v>0</v>
      </c>
      <c r="AS156" s="134" cm="1">
        <f t="array" ref="AS156">$E156*IFERROR(IF($D156&lt;=AS$5,INDEX($E$99:$E$112,MATCH(AS$5,$H$5:$CA$5,0)-MATCH($D156,$D$115:$D$186,0)+1,0),0),$E$112)</f>
        <v>0</v>
      </c>
      <c r="AT156" s="134" cm="1">
        <f t="array" ref="AT156">$E156*IFERROR(IF($D156&lt;=AT$5,INDEX($E$99:$E$112,MATCH(AT$5,$H$5:$CA$5,0)-MATCH($D156,$D$115:$D$186,0)+1,0),0),$E$112)</f>
        <v>0</v>
      </c>
      <c r="AU156" s="134" cm="1">
        <f t="array" ref="AU156">$E156*IFERROR(IF($D156&lt;=AU$5,INDEX($E$99:$E$112,MATCH(AU$5,$H$5:$CA$5,0)-MATCH($D156,$D$115:$D$186,0)+1,0),0),$E$112)</f>
        <v>0</v>
      </c>
      <c r="AV156" s="134" cm="1">
        <f t="array" ref="AV156">$E156*IFERROR(IF($D156&lt;=AV$5,INDEX($E$99:$E$112,MATCH(AV$5,$H$5:$CA$5,0)-MATCH($D156,$D$115:$D$186,0)+1,0),0),$E$112)</f>
        <v>0</v>
      </c>
      <c r="AW156" s="134" cm="1">
        <f t="array" ref="AW156">$E156*IFERROR(IF($D156&lt;=AW$5,INDEX($E$99:$E$112,MATCH(AW$5,$H$5:$CA$5,0)-MATCH($D156,$D$115:$D$186,0)+1,0),0),$E$112)</f>
        <v>0</v>
      </c>
      <c r="AX156" s="134" cm="1">
        <f t="array" ref="AX156">$E156*IFERROR(IF($D156&lt;=AX$5,INDEX($E$99:$E$112,MATCH(AX$5,$H$5:$CA$5,0)-MATCH($D156,$D$115:$D$186,0)+1,0),0),$E$112)</f>
        <v>0</v>
      </c>
      <c r="AY156" s="134" cm="1">
        <f t="array" ref="AY156">$E156*IFERROR(IF($D156&lt;=AY$5,INDEX($E$99:$E$112,MATCH(AY$5,$H$5:$CA$5,0)-MATCH($D156,$D$115:$D$186,0)+1,0),0),$E$112)</f>
        <v>0</v>
      </c>
      <c r="AZ156" s="134" cm="1">
        <f t="array" ref="AZ156">$E156*IFERROR(IF($D156&lt;=AZ$5,INDEX($E$99:$E$112,MATCH(AZ$5,$H$5:$CA$5,0)-MATCH($D156,$D$115:$D$186,0)+1,0),0),$E$112)</f>
        <v>0</v>
      </c>
      <c r="BA156" s="134" cm="1">
        <f t="array" ref="BA156">$E156*IFERROR(IF($D156&lt;=BA$5,INDEX($E$99:$E$112,MATCH(BA$5,$H$5:$CA$5,0)-MATCH($D156,$D$115:$D$186,0)+1,0),0),$E$112)</f>
        <v>0</v>
      </c>
      <c r="BB156" s="134" cm="1">
        <f t="array" ref="BB156">$E156*IFERROR(IF($D156&lt;=BB$5,INDEX($E$99:$E$112,MATCH(BB$5,$H$5:$CA$5,0)-MATCH($D156,$D$115:$D$186,0)+1,0),0),$E$112)</f>
        <v>0</v>
      </c>
      <c r="BC156" s="134" cm="1">
        <f t="array" ref="BC156">$E156*IFERROR(IF($D156&lt;=BC$5,INDEX($E$99:$E$112,MATCH(BC$5,$H$5:$CA$5,0)-MATCH($D156,$D$115:$D$186,0)+1,0),0),$E$112)</f>
        <v>0</v>
      </c>
      <c r="BD156" s="134" cm="1">
        <f t="array" ref="BD156">$E156*IFERROR(IF($D156&lt;=BD$5,INDEX($E$99:$E$112,MATCH(BD$5,$H$5:$CA$5,0)-MATCH($D156,$D$115:$D$186,0)+1,0),0),$E$112)</f>
        <v>0</v>
      </c>
      <c r="BE156" s="134" cm="1">
        <f t="array" ref="BE156">$E156*IFERROR(IF($D156&lt;=BE$5,INDEX($E$99:$E$112,MATCH(BE$5,$H$5:$CA$5,0)-MATCH($D156,$D$115:$D$186,0)+1,0),0),$E$112)</f>
        <v>0</v>
      </c>
      <c r="BF156" s="134" cm="1">
        <f t="array" ref="BF156">$E156*IFERROR(IF($D156&lt;=BF$5,INDEX($E$99:$E$112,MATCH(BF$5,$H$5:$CA$5,0)-MATCH($D156,$D$115:$D$186,0)+1,0),0),$E$112)</f>
        <v>0</v>
      </c>
      <c r="BG156" s="134" cm="1">
        <f t="array" ref="BG156">$E156*IFERROR(IF($D156&lt;=BG$5,INDEX($E$99:$E$112,MATCH(BG$5,$H$5:$CA$5,0)-MATCH($D156,$D$115:$D$186,0)+1,0),0),$E$112)</f>
        <v>0</v>
      </c>
      <c r="BH156" s="134" cm="1">
        <f t="array" ref="BH156">$E156*IFERROR(IF($D156&lt;=BH$5,INDEX($E$99:$E$112,MATCH(BH$5,$H$5:$CA$5,0)-MATCH($D156,$D$115:$D$186,0)+1,0),0),$E$112)</f>
        <v>0</v>
      </c>
      <c r="BI156" s="134" cm="1">
        <f t="array" ref="BI156">$E156*IFERROR(IF($D156&lt;=BI$5,INDEX($E$99:$E$112,MATCH(BI$5,$H$5:$CA$5,0)-MATCH($D156,$D$115:$D$186,0)+1,0),0),$E$112)</f>
        <v>0</v>
      </c>
      <c r="BJ156" s="134" cm="1">
        <f t="array" ref="BJ156">$E156*IFERROR(IF($D156&lt;=BJ$5,INDEX($E$99:$E$112,MATCH(BJ$5,$H$5:$CA$5,0)-MATCH($D156,$D$115:$D$186,0)+1,0),0),$E$112)</f>
        <v>0</v>
      </c>
      <c r="BK156" s="134" cm="1">
        <f t="array" ref="BK156">$E156*IFERROR(IF($D156&lt;=BK$5,INDEX($E$99:$E$112,MATCH(BK$5,$H$5:$CA$5,0)-MATCH($D156,$D$115:$D$186,0)+1,0),0),$E$112)</f>
        <v>0</v>
      </c>
      <c r="BL156" s="134" cm="1">
        <f t="array" ref="BL156">$E156*IFERROR(IF($D156&lt;=BL$5,INDEX($E$99:$E$112,MATCH(BL$5,$H$5:$CA$5,0)-MATCH($D156,$D$115:$D$186,0)+1,0),0),$E$112)</f>
        <v>0</v>
      </c>
      <c r="BM156" s="134" cm="1">
        <f t="array" ref="BM156">$E156*IFERROR(IF($D156&lt;=BM$5,INDEX($E$99:$E$112,MATCH(BM$5,$H$5:$CA$5,0)-MATCH($D156,$D$115:$D$186,0)+1,0),0),$E$112)</f>
        <v>0</v>
      </c>
      <c r="BN156" s="134" cm="1">
        <f t="array" ref="BN156">$E156*IFERROR(IF($D156&lt;=BN$5,INDEX($E$99:$E$112,MATCH(BN$5,$H$5:$CA$5,0)-MATCH($D156,$D$115:$D$186,0)+1,0),0),$E$112)</f>
        <v>0</v>
      </c>
      <c r="BO156" s="134" cm="1">
        <f t="array" ref="BO156">$E156*IFERROR(IF($D156&lt;=BO$5,INDEX($E$99:$E$112,MATCH(BO$5,$H$5:$CA$5,0)-MATCH($D156,$D$115:$D$186,0)+1,0),0),$E$112)</f>
        <v>0</v>
      </c>
      <c r="BP156" s="134" cm="1">
        <f t="array" ref="BP156">$E156*IFERROR(IF($D156&lt;=BP$5,INDEX($E$99:$E$112,MATCH(BP$5,$H$5:$CA$5,0)-MATCH($D156,$D$115:$D$186,0)+1,0),0),$E$112)</f>
        <v>0</v>
      </c>
      <c r="BQ156" s="134" cm="1">
        <f t="array" ref="BQ156">$E156*IFERROR(IF($D156&lt;=BQ$5,INDEX($E$99:$E$112,MATCH(BQ$5,$H$5:$CA$5,0)-MATCH($D156,$D$115:$D$186,0)+1,0),0),$E$112)</f>
        <v>0</v>
      </c>
      <c r="BR156" s="134" cm="1">
        <f t="array" ref="BR156">$E156*IFERROR(IF($D156&lt;=BR$5,INDEX($E$99:$E$112,MATCH(BR$5,$H$5:$CA$5,0)-MATCH($D156,$D$115:$D$186,0)+1,0),0),$E$112)</f>
        <v>0</v>
      </c>
      <c r="BS156" s="134" cm="1">
        <f t="array" ref="BS156">$E156*IFERROR(IF($D156&lt;=BS$5,INDEX($E$99:$E$112,MATCH(BS$5,$H$5:$CA$5,0)-MATCH($D156,$D$115:$D$186,0)+1,0),0),$E$112)</f>
        <v>0</v>
      </c>
      <c r="BT156" s="134" cm="1">
        <f t="array" ref="BT156">$E156*IFERROR(IF($D156&lt;=BT$5,INDEX($E$99:$E$112,MATCH(BT$5,$H$5:$CA$5,0)-MATCH($D156,$D$115:$D$186,0)+1,0),0),$E$112)</f>
        <v>0</v>
      </c>
      <c r="BU156" s="134" cm="1">
        <f t="array" ref="BU156">$E156*IFERROR(IF($D156&lt;=BU$5,INDEX($E$99:$E$112,MATCH(BU$5,$H$5:$CA$5,0)-MATCH($D156,$D$115:$D$186,0)+1,0),0),$E$112)</f>
        <v>0</v>
      </c>
      <c r="BV156" s="134" cm="1">
        <f t="array" ref="BV156">$E156*IFERROR(IF($D156&lt;=BV$5,INDEX($E$99:$E$112,MATCH(BV$5,$H$5:$CA$5,0)-MATCH($D156,$D$115:$D$186,0)+1,0),0),$E$112)</f>
        <v>0</v>
      </c>
      <c r="BW156" s="134" cm="1">
        <f t="array" ref="BW156">$E156*IFERROR(IF($D156&lt;=BW$5,INDEX($E$99:$E$112,MATCH(BW$5,$H$5:$CA$5,0)-MATCH($D156,$D$115:$D$186,0)+1,0),0),$E$112)</f>
        <v>0</v>
      </c>
      <c r="BX156" s="134" cm="1">
        <f t="array" ref="BX156">$E156*IFERROR(IF($D156&lt;=BX$5,INDEX($E$99:$E$112,MATCH(BX$5,$H$5:$CA$5,0)-MATCH($D156,$D$115:$D$186,0)+1,0),0),$E$112)</f>
        <v>0</v>
      </c>
      <c r="BY156" s="134" cm="1">
        <f t="array" ref="BY156">$E156*IFERROR(IF($D156&lt;=BY$5,INDEX($E$99:$E$112,MATCH(BY$5,$H$5:$CA$5,0)-MATCH($D156,$D$115:$D$186,0)+1,0),0),$E$112)</f>
        <v>0</v>
      </c>
      <c r="BZ156" s="134" cm="1">
        <f t="array" ref="BZ156">$E156*IFERROR(IF($D156&lt;=BZ$5,INDEX($E$99:$E$112,MATCH(BZ$5,$H$5:$CA$5,0)-MATCH($D156,$D$115:$D$186,0)+1,0),0),$E$112)</f>
        <v>0</v>
      </c>
      <c r="CA156" s="134" cm="1">
        <f t="array" ref="CA156">$E156*IFERROR(IF($D156&lt;=CA$5,INDEX($E$99:$E$112,MATCH(CA$5,$H$5:$CA$5,0)-MATCH($D156,$D$115:$D$186,0)+1,0),0),$E$112)</f>
        <v>0</v>
      </c>
    </row>
    <row r="157" spans="4:79" hidden="1" outlineLevel="3">
      <c r="D157" s="24">
        <f t="shared" si="109"/>
        <v>47330</v>
      </c>
      <c r="E157" s="131" cm="1">
        <f t="array" ref="E157">INDEX($H$41:$CA$41,0,MATCH($D157,$H$5:$CA$5,0))</f>
        <v>0</v>
      </c>
      <c r="H157" s="134" cm="1">
        <f t="array" ref="H157">$E157*IFERROR(IF($D157&lt;=H$5,INDEX($E$99:$E$112,MATCH(H$5,$H$5:$CA$5,0)-MATCH($D157,$D$115:$D$186,0)+1,0),0),$E$112)</f>
        <v>0</v>
      </c>
      <c r="I157" s="134" cm="1">
        <f t="array" ref="I157">$E157*IFERROR(IF($D157&lt;=I$5,INDEX($E$99:$E$112,MATCH(I$5,$H$5:$CA$5,0)-MATCH($D157,$D$115:$D$186,0)+1,0),0),$E$112)</f>
        <v>0</v>
      </c>
      <c r="J157" s="134" cm="1">
        <f t="array" ref="J157">$E157*IFERROR(IF($D157&lt;=J$5,INDEX($E$99:$E$112,MATCH(J$5,$H$5:$CA$5,0)-MATCH($D157,$D$115:$D$186,0)+1,0),0),$E$112)</f>
        <v>0</v>
      </c>
      <c r="K157" s="134" cm="1">
        <f t="array" ref="K157">$E157*IFERROR(IF($D157&lt;=K$5,INDEX($E$99:$E$112,MATCH(K$5,$H$5:$CA$5,0)-MATCH($D157,$D$115:$D$186,0)+1,0),0),$E$112)</f>
        <v>0</v>
      </c>
      <c r="L157" s="134" cm="1">
        <f t="array" ref="L157">$E157*IFERROR(IF($D157&lt;=L$5,INDEX($E$99:$E$112,MATCH(L$5,$H$5:$CA$5,0)-MATCH($D157,$D$115:$D$186,0)+1,0),0),$E$112)</f>
        <v>0</v>
      </c>
      <c r="M157" s="134" cm="1">
        <f t="array" ref="M157">$E157*IFERROR(IF($D157&lt;=M$5,INDEX($E$99:$E$112,MATCH(M$5,$H$5:$CA$5,0)-MATCH($D157,$D$115:$D$186,0)+1,0),0),$E$112)</f>
        <v>0</v>
      </c>
      <c r="N157" s="134" cm="1">
        <f t="array" ref="N157">$E157*IFERROR(IF($D157&lt;=N$5,INDEX($E$99:$E$112,MATCH(N$5,$H$5:$CA$5,0)-MATCH($D157,$D$115:$D$186,0)+1,0),0),$E$112)</f>
        <v>0</v>
      </c>
      <c r="O157" s="134" cm="1">
        <f t="array" ref="O157">$E157*IFERROR(IF($D157&lt;=O$5,INDEX($E$99:$E$112,MATCH(O$5,$H$5:$CA$5,0)-MATCH($D157,$D$115:$D$186,0)+1,0),0),$E$112)</f>
        <v>0</v>
      </c>
      <c r="P157" s="134" cm="1">
        <f t="array" ref="P157">$E157*IFERROR(IF($D157&lt;=P$5,INDEX($E$99:$E$112,MATCH(P$5,$H$5:$CA$5,0)-MATCH($D157,$D$115:$D$186,0)+1,0),0),$E$112)</f>
        <v>0</v>
      </c>
      <c r="Q157" s="134" cm="1">
        <f t="array" ref="Q157">$E157*IFERROR(IF($D157&lt;=Q$5,INDEX($E$99:$E$112,MATCH(Q$5,$H$5:$CA$5,0)-MATCH($D157,$D$115:$D$186,0)+1,0),0),$E$112)</f>
        <v>0</v>
      </c>
      <c r="R157" s="134" cm="1">
        <f t="array" ref="R157">$E157*IFERROR(IF($D157&lt;=R$5,INDEX($E$99:$E$112,MATCH(R$5,$H$5:$CA$5,0)-MATCH($D157,$D$115:$D$186,0)+1,0),0),$E$112)</f>
        <v>0</v>
      </c>
      <c r="S157" s="134" cm="1">
        <f t="array" ref="S157">$E157*IFERROR(IF($D157&lt;=S$5,INDEX($E$99:$E$112,MATCH(S$5,$H$5:$CA$5,0)-MATCH($D157,$D$115:$D$186,0)+1,0),0),$E$112)</f>
        <v>0</v>
      </c>
      <c r="T157" s="134" cm="1">
        <f t="array" ref="T157">$E157*IFERROR(IF($D157&lt;=T$5,INDEX($E$99:$E$112,MATCH(T$5,$H$5:$CA$5,0)-MATCH($D157,$D$115:$D$186,0)+1,0),0),$E$112)</f>
        <v>0</v>
      </c>
      <c r="U157" s="134" cm="1">
        <f t="array" ref="U157">$E157*IFERROR(IF($D157&lt;=U$5,INDEX($E$99:$E$112,MATCH(U$5,$H$5:$CA$5,0)-MATCH($D157,$D$115:$D$186,0)+1,0),0),$E$112)</f>
        <v>0</v>
      </c>
      <c r="V157" s="134" cm="1">
        <f t="array" ref="V157">$E157*IFERROR(IF($D157&lt;=V$5,INDEX($E$99:$E$112,MATCH(V$5,$H$5:$CA$5,0)-MATCH($D157,$D$115:$D$186,0)+1,0),0),$E$112)</f>
        <v>0</v>
      </c>
      <c r="W157" s="134" cm="1">
        <f t="array" ref="W157">$E157*IFERROR(IF($D157&lt;=W$5,INDEX($E$99:$E$112,MATCH(W$5,$H$5:$CA$5,0)-MATCH($D157,$D$115:$D$186,0)+1,0),0),$E$112)</f>
        <v>0</v>
      </c>
      <c r="X157" s="134" cm="1">
        <f t="array" ref="X157">$E157*IFERROR(IF($D157&lt;=X$5,INDEX($E$99:$E$112,MATCH(X$5,$H$5:$CA$5,0)-MATCH($D157,$D$115:$D$186,0)+1,0),0),$E$112)</f>
        <v>0</v>
      </c>
      <c r="Y157" s="134" cm="1">
        <f t="array" ref="Y157">$E157*IFERROR(IF($D157&lt;=Y$5,INDEX($E$99:$E$112,MATCH(Y$5,$H$5:$CA$5,0)-MATCH($D157,$D$115:$D$186,0)+1,0),0),$E$112)</f>
        <v>0</v>
      </c>
      <c r="Z157" s="134" cm="1">
        <f t="array" ref="Z157">$E157*IFERROR(IF($D157&lt;=Z$5,INDEX($E$99:$E$112,MATCH(Z$5,$H$5:$CA$5,0)-MATCH($D157,$D$115:$D$186,0)+1,0),0),$E$112)</f>
        <v>0</v>
      </c>
      <c r="AA157" s="134" cm="1">
        <f t="array" ref="AA157">$E157*IFERROR(IF($D157&lt;=AA$5,INDEX($E$99:$E$112,MATCH(AA$5,$H$5:$CA$5,0)-MATCH($D157,$D$115:$D$186,0)+1,0),0),$E$112)</f>
        <v>0</v>
      </c>
      <c r="AB157" s="134" cm="1">
        <f t="array" ref="AB157">$E157*IFERROR(IF($D157&lt;=AB$5,INDEX($E$99:$E$112,MATCH(AB$5,$H$5:$CA$5,0)-MATCH($D157,$D$115:$D$186,0)+1,0),0),$E$112)</f>
        <v>0</v>
      </c>
      <c r="AC157" s="134" cm="1">
        <f t="array" ref="AC157">$E157*IFERROR(IF($D157&lt;=AC$5,INDEX($E$99:$E$112,MATCH(AC$5,$H$5:$CA$5,0)-MATCH($D157,$D$115:$D$186,0)+1,0),0),$E$112)</f>
        <v>0</v>
      </c>
      <c r="AD157" s="134" cm="1">
        <f t="array" ref="AD157">$E157*IFERROR(IF($D157&lt;=AD$5,INDEX($E$99:$E$112,MATCH(AD$5,$H$5:$CA$5,0)-MATCH($D157,$D$115:$D$186,0)+1,0),0),$E$112)</f>
        <v>0</v>
      </c>
      <c r="AE157" s="134" cm="1">
        <f t="array" ref="AE157">$E157*IFERROR(IF($D157&lt;=AE$5,INDEX($E$99:$E$112,MATCH(AE$5,$H$5:$CA$5,0)-MATCH($D157,$D$115:$D$186,0)+1,0),0),$E$112)</f>
        <v>0</v>
      </c>
      <c r="AF157" s="134" cm="1">
        <f t="array" ref="AF157">$E157*IFERROR(IF($D157&lt;=AF$5,INDEX($E$99:$E$112,MATCH(AF$5,$H$5:$CA$5,0)-MATCH($D157,$D$115:$D$186,0)+1,0),0),$E$112)</f>
        <v>0</v>
      </c>
      <c r="AG157" s="134" cm="1">
        <f t="array" ref="AG157">$E157*IFERROR(IF($D157&lt;=AG$5,INDEX($E$99:$E$112,MATCH(AG$5,$H$5:$CA$5,0)-MATCH($D157,$D$115:$D$186,0)+1,0),0),$E$112)</f>
        <v>0</v>
      </c>
      <c r="AH157" s="134" cm="1">
        <f t="array" ref="AH157">$E157*IFERROR(IF($D157&lt;=AH$5,INDEX($E$99:$E$112,MATCH(AH$5,$H$5:$CA$5,0)-MATCH($D157,$D$115:$D$186,0)+1,0),0),$E$112)</f>
        <v>0</v>
      </c>
      <c r="AI157" s="134" cm="1">
        <f t="array" ref="AI157">$E157*IFERROR(IF($D157&lt;=AI$5,INDEX($E$99:$E$112,MATCH(AI$5,$H$5:$CA$5,0)-MATCH($D157,$D$115:$D$186,0)+1,0),0),$E$112)</f>
        <v>0</v>
      </c>
      <c r="AJ157" s="134" cm="1">
        <f t="array" ref="AJ157">$E157*IFERROR(IF($D157&lt;=AJ$5,INDEX($E$99:$E$112,MATCH(AJ$5,$H$5:$CA$5,0)-MATCH($D157,$D$115:$D$186,0)+1,0),0),$E$112)</f>
        <v>0</v>
      </c>
      <c r="AK157" s="134" cm="1">
        <f t="array" ref="AK157">$E157*IFERROR(IF($D157&lt;=AK$5,INDEX($E$99:$E$112,MATCH(AK$5,$H$5:$CA$5,0)-MATCH($D157,$D$115:$D$186,0)+1,0),0),$E$112)</f>
        <v>0</v>
      </c>
      <c r="AL157" s="134" cm="1">
        <f t="array" ref="AL157">$E157*IFERROR(IF($D157&lt;=AL$5,INDEX($E$99:$E$112,MATCH(AL$5,$H$5:$CA$5,0)-MATCH($D157,$D$115:$D$186,0)+1,0),0),$E$112)</f>
        <v>0</v>
      </c>
      <c r="AM157" s="134" cm="1">
        <f t="array" ref="AM157">$E157*IFERROR(IF($D157&lt;=AM$5,INDEX($E$99:$E$112,MATCH(AM$5,$H$5:$CA$5,0)-MATCH($D157,$D$115:$D$186,0)+1,0),0),$E$112)</f>
        <v>0</v>
      </c>
      <c r="AN157" s="134" cm="1">
        <f t="array" ref="AN157">$E157*IFERROR(IF($D157&lt;=AN$5,INDEX($E$99:$E$112,MATCH(AN$5,$H$5:$CA$5,0)-MATCH($D157,$D$115:$D$186,0)+1,0),0),$E$112)</f>
        <v>0</v>
      </c>
      <c r="AO157" s="134" cm="1">
        <f t="array" ref="AO157">$E157*IFERROR(IF($D157&lt;=AO$5,INDEX($E$99:$E$112,MATCH(AO$5,$H$5:$CA$5,0)-MATCH($D157,$D$115:$D$186,0)+1,0),0),$E$112)</f>
        <v>0</v>
      </c>
      <c r="AP157" s="134" cm="1">
        <f t="array" ref="AP157">$E157*IFERROR(IF($D157&lt;=AP$5,INDEX($E$99:$E$112,MATCH(AP$5,$H$5:$CA$5,0)-MATCH($D157,$D$115:$D$186,0)+1,0),0),$E$112)</f>
        <v>0</v>
      </c>
      <c r="AQ157" s="134" cm="1">
        <f t="array" ref="AQ157">$E157*IFERROR(IF($D157&lt;=AQ$5,INDEX($E$99:$E$112,MATCH(AQ$5,$H$5:$CA$5,0)-MATCH($D157,$D$115:$D$186,0)+1,0),0),$E$112)</f>
        <v>0</v>
      </c>
      <c r="AR157" s="134" cm="1">
        <f t="array" ref="AR157">$E157*IFERROR(IF($D157&lt;=AR$5,INDEX($E$99:$E$112,MATCH(AR$5,$H$5:$CA$5,0)-MATCH($D157,$D$115:$D$186,0)+1,0),0),$E$112)</f>
        <v>0</v>
      </c>
      <c r="AS157" s="134" cm="1">
        <f t="array" ref="AS157">$E157*IFERROR(IF($D157&lt;=AS$5,INDEX($E$99:$E$112,MATCH(AS$5,$H$5:$CA$5,0)-MATCH($D157,$D$115:$D$186,0)+1,0),0),$E$112)</f>
        <v>0</v>
      </c>
      <c r="AT157" s="134" cm="1">
        <f t="array" ref="AT157">$E157*IFERROR(IF($D157&lt;=AT$5,INDEX($E$99:$E$112,MATCH(AT$5,$H$5:$CA$5,0)-MATCH($D157,$D$115:$D$186,0)+1,0),0),$E$112)</f>
        <v>0</v>
      </c>
      <c r="AU157" s="134" cm="1">
        <f t="array" ref="AU157">$E157*IFERROR(IF($D157&lt;=AU$5,INDEX($E$99:$E$112,MATCH(AU$5,$H$5:$CA$5,0)-MATCH($D157,$D$115:$D$186,0)+1,0),0),$E$112)</f>
        <v>0</v>
      </c>
      <c r="AV157" s="134" cm="1">
        <f t="array" ref="AV157">$E157*IFERROR(IF($D157&lt;=AV$5,INDEX($E$99:$E$112,MATCH(AV$5,$H$5:$CA$5,0)-MATCH($D157,$D$115:$D$186,0)+1,0),0),$E$112)</f>
        <v>0</v>
      </c>
      <c r="AW157" s="134" cm="1">
        <f t="array" ref="AW157">$E157*IFERROR(IF($D157&lt;=AW$5,INDEX($E$99:$E$112,MATCH(AW$5,$H$5:$CA$5,0)-MATCH($D157,$D$115:$D$186,0)+1,0),0),$E$112)</f>
        <v>0</v>
      </c>
      <c r="AX157" s="134" cm="1">
        <f t="array" ref="AX157">$E157*IFERROR(IF($D157&lt;=AX$5,INDEX($E$99:$E$112,MATCH(AX$5,$H$5:$CA$5,0)-MATCH($D157,$D$115:$D$186,0)+1,0),0),$E$112)</f>
        <v>0</v>
      </c>
      <c r="AY157" s="134" cm="1">
        <f t="array" ref="AY157">$E157*IFERROR(IF($D157&lt;=AY$5,INDEX($E$99:$E$112,MATCH(AY$5,$H$5:$CA$5,0)-MATCH($D157,$D$115:$D$186,0)+1,0),0),$E$112)</f>
        <v>0</v>
      </c>
      <c r="AZ157" s="134" cm="1">
        <f t="array" ref="AZ157">$E157*IFERROR(IF($D157&lt;=AZ$5,INDEX($E$99:$E$112,MATCH(AZ$5,$H$5:$CA$5,0)-MATCH($D157,$D$115:$D$186,0)+1,0),0),$E$112)</f>
        <v>0</v>
      </c>
      <c r="BA157" s="134" cm="1">
        <f t="array" ref="BA157">$E157*IFERROR(IF($D157&lt;=BA$5,INDEX($E$99:$E$112,MATCH(BA$5,$H$5:$CA$5,0)-MATCH($D157,$D$115:$D$186,0)+1,0),0),$E$112)</f>
        <v>0</v>
      </c>
      <c r="BB157" s="134" cm="1">
        <f t="array" ref="BB157">$E157*IFERROR(IF($D157&lt;=BB$5,INDEX($E$99:$E$112,MATCH(BB$5,$H$5:$CA$5,0)-MATCH($D157,$D$115:$D$186,0)+1,0),0),$E$112)</f>
        <v>0</v>
      </c>
      <c r="BC157" s="134" cm="1">
        <f t="array" ref="BC157">$E157*IFERROR(IF($D157&lt;=BC$5,INDEX($E$99:$E$112,MATCH(BC$5,$H$5:$CA$5,0)-MATCH($D157,$D$115:$D$186,0)+1,0),0),$E$112)</f>
        <v>0</v>
      </c>
      <c r="BD157" s="134" cm="1">
        <f t="array" ref="BD157">$E157*IFERROR(IF($D157&lt;=BD$5,INDEX($E$99:$E$112,MATCH(BD$5,$H$5:$CA$5,0)-MATCH($D157,$D$115:$D$186,0)+1,0),0),$E$112)</f>
        <v>0</v>
      </c>
      <c r="BE157" s="134" cm="1">
        <f t="array" ref="BE157">$E157*IFERROR(IF($D157&lt;=BE$5,INDEX($E$99:$E$112,MATCH(BE$5,$H$5:$CA$5,0)-MATCH($D157,$D$115:$D$186,0)+1,0),0),$E$112)</f>
        <v>0</v>
      </c>
      <c r="BF157" s="134" cm="1">
        <f t="array" ref="BF157">$E157*IFERROR(IF($D157&lt;=BF$5,INDEX($E$99:$E$112,MATCH(BF$5,$H$5:$CA$5,0)-MATCH($D157,$D$115:$D$186,0)+1,0),0),$E$112)</f>
        <v>0</v>
      </c>
      <c r="BG157" s="134" cm="1">
        <f t="array" ref="BG157">$E157*IFERROR(IF($D157&lt;=BG$5,INDEX($E$99:$E$112,MATCH(BG$5,$H$5:$CA$5,0)-MATCH($D157,$D$115:$D$186,0)+1,0),0),$E$112)</f>
        <v>0</v>
      </c>
      <c r="BH157" s="134" cm="1">
        <f t="array" ref="BH157">$E157*IFERROR(IF($D157&lt;=BH$5,INDEX($E$99:$E$112,MATCH(BH$5,$H$5:$CA$5,0)-MATCH($D157,$D$115:$D$186,0)+1,0),0),$E$112)</f>
        <v>0</v>
      </c>
      <c r="BI157" s="134" cm="1">
        <f t="array" ref="BI157">$E157*IFERROR(IF($D157&lt;=BI$5,INDEX($E$99:$E$112,MATCH(BI$5,$H$5:$CA$5,0)-MATCH($D157,$D$115:$D$186,0)+1,0),0),$E$112)</f>
        <v>0</v>
      </c>
      <c r="BJ157" s="134" cm="1">
        <f t="array" ref="BJ157">$E157*IFERROR(IF($D157&lt;=BJ$5,INDEX($E$99:$E$112,MATCH(BJ$5,$H$5:$CA$5,0)-MATCH($D157,$D$115:$D$186,0)+1,0),0),$E$112)</f>
        <v>0</v>
      </c>
      <c r="BK157" s="134" cm="1">
        <f t="array" ref="BK157">$E157*IFERROR(IF($D157&lt;=BK$5,INDEX($E$99:$E$112,MATCH(BK$5,$H$5:$CA$5,0)-MATCH($D157,$D$115:$D$186,0)+1,0),0),$E$112)</f>
        <v>0</v>
      </c>
      <c r="BL157" s="134" cm="1">
        <f t="array" ref="BL157">$E157*IFERROR(IF($D157&lt;=BL$5,INDEX($E$99:$E$112,MATCH(BL$5,$H$5:$CA$5,0)-MATCH($D157,$D$115:$D$186,0)+1,0),0),$E$112)</f>
        <v>0</v>
      </c>
      <c r="BM157" s="134" cm="1">
        <f t="array" ref="BM157">$E157*IFERROR(IF($D157&lt;=BM$5,INDEX($E$99:$E$112,MATCH(BM$5,$H$5:$CA$5,0)-MATCH($D157,$D$115:$D$186,0)+1,0),0),$E$112)</f>
        <v>0</v>
      </c>
      <c r="BN157" s="134" cm="1">
        <f t="array" ref="BN157">$E157*IFERROR(IF($D157&lt;=BN$5,INDEX($E$99:$E$112,MATCH(BN$5,$H$5:$CA$5,0)-MATCH($D157,$D$115:$D$186,0)+1,0),0),$E$112)</f>
        <v>0</v>
      </c>
      <c r="BO157" s="134" cm="1">
        <f t="array" ref="BO157">$E157*IFERROR(IF($D157&lt;=BO$5,INDEX($E$99:$E$112,MATCH(BO$5,$H$5:$CA$5,0)-MATCH($D157,$D$115:$D$186,0)+1,0),0),$E$112)</f>
        <v>0</v>
      </c>
      <c r="BP157" s="134" cm="1">
        <f t="array" ref="BP157">$E157*IFERROR(IF($D157&lt;=BP$5,INDEX($E$99:$E$112,MATCH(BP$5,$H$5:$CA$5,0)-MATCH($D157,$D$115:$D$186,0)+1,0),0),$E$112)</f>
        <v>0</v>
      </c>
      <c r="BQ157" s="134" cm="1">
        <f t="array" ref="BQ157">$E157*IFERROR(IF($D157&lt;=BQ$5,INDEX($E$99:$E$112,MATCH(BQ$5,$H$5:$CA$5,0)-MATCH($D157,$D$115:$D$186,0)+1,0),0),$E$112)</f>
        <v>0</v>
      </c>
      <c r="BR157" s="134" cm="1">
        <f t="array" ref="BR157">$E157*IFERROR(IF($D157&lt;=BR$5,INDEX($E$99:$E$112,MATCH(BR$5,$H$5:$CA$5,0)-MATCH($D157,$D$115:$D$186,0)+1,0),0),$E$112)</f>
        <v>0</v>
      </c>
      <c r="BS157" s="134" cm="1">
        <f t="array" ref="BS157">$E157*IFERROR(IF($D157&lt;=BS$5,INDEX($E$99:$E$112,MATCH(BS$5,$H$5:$CA$5,0)-MATCH($D157,$D$115:$D$186,0)+1,0),0),$E$112)</f>
        <v>0</v>
      </c>
      <c r="BT157" s="134" cm="1">
        <f t="array" ref="BT157">$E157*IFERROR(IF($D157&lt;=BT$5,INDEX($E$99:$E$112,MATCH(BT$5,$H$5:$CA$5,0)-MATCH($D157,$D$115:$D$186,0)+1,0),0),$E$112)</f>
        <v>0</v>
      </c>
      <c r="BU157" s="134" cm="1">
        <f t="array" ref="BU157">$E157*IFERROR(IF($D157&lt;=BU$5,INDEX($E$99:$E$112,MATCH(BU$5,$H$5:$CA$5,0)-MATCH($D157,$D$115:$D$186,0)+1,0),0),$E$112)</f>
        <v>0</v>
      </c>
      <c r="BV157" s="134" cm="1">
        <f t="array" ref="BV157">$E157*IFERROR(IF($D157&lt;=BV$5,INDEX($E$99:$E$112,MATCH(BV$5,$H$5:$CA$5,0)-MATCH($D157,$D$115:$D$186,0)+1,0),0),$E$112)</f>
        <v>0</v>
      </c>
      <c r="BW157" s="134" cm="1">
        <f t="array" ref="BW157">$E157*IFERROR(IF($D157&lt;=BW$5,INDEX($E$99:$E$112,MATCH(BW$5,$H$5:$CA$5,0)-MATCH($D157,$D$115:$D$186,0)+1,0),0),$E$112)</f>
        <v>0</v>
      </c>
      <c r="BX157" s="134" cm="1">
        <f t="array" ref="BX157">$E157*IFERROR(IF($D157&lt;=BX$5,INDEX($E$99:$E$112,MATCH(BX$5,$H$5:$CA$5,0)-MATCH($D157,$D$115:$D$186,0)+1,0),0),$E$112)</f>
        <v>0</v>
      </c>
      <c r="BY157" s="134" cm="1">
        <f t="array" ref="BY157">$E157*IFERROR(IF($D157&lt;=BY$5,INDEX($E$99:$E$112,MATCH(BY$5,$H$5:$CA$5,0)-MATCH($D157,$D$115:$D$186,0)+1,0),0),$E$112)</f>
        <v>0</v>
      </c>
      <c r="BZ157" s="134" cm="1">
        <f t="array" ref="BZ157">$E157*IFERROR(IF($D157&lt;=BZ$5,INDEX($E$99:$E$112,MATCH(BZ$5,$H$5:$CA$5,0)-MATCH($D157,$D$115:$D$186,0)+1,0),0),$E$112)</f>
        <v>0</v>
      </c>
      <c r="CA157" s="134" cm="1">
        <f t="array" ref="CA157">$E157*IFERROR(IF($D157&lt;=CA$5,INDEX($E$99:$E$112,MATCH(CA$5,$H$5:$CA$5,0)-MATCH($D157,$D$115:$D$186,0)+1,0),0),$E$112)</f>
        <v>0</v>
      </c>
    </row>
    <row r="158" spans="4:79" hidden="1" outlineLevel="3">
      <c r="D158" s="24">
        <f t="shared" si="109"/>
        <v>47361</v>
      </c>
      <c r="E158" s="131" cm="1">
        <f t="array" ref="E158">INDEX($H$41:$CA$41,0,MATCH($D158,$H$5:$CA$5,0))</f>
        <v>0</v>
      </c>
      <c r="H158" s="134" cm="1">
        <f t="array" ref="H158">$E158*IFERROR(IF($D158&lt;=H$5,INDEX($E$99:$E$112,MATCH(H$5,$H$5:$CA$5,0)-MATCH($D158,$D$115:$D$186,0)+1,0),0),$E$112)</f>
        <v>0</v>
      </c>
      <c r="I158" s="134" cm="1">
        <f t="array" ref="I158">$E158*IFERROR(IF($D158&lt;=I$5,INDEX($E$99:$E$112,MATCH(I$5,$H$5:$CA$5,0)-MATCH($D158,$D$115:$D$186,0)+1,0),0),$E$112)</f>
        <v>0</v>
      </c>
      <c r="J158" s="134" cm="1">
        <f t="array" ref="J158">$E158*IFERROR(IF($D158&lt;=J$5,INDEX($E$99:$E$112,MATCH(J$5,$H$5:$CA$5,0)-MATCH($D158,$D$115:$D$186,0)+1,0),0),$E$112)</f>
        <v>0</v>
      </c>
      <c r="K158" s="134" cm="1">
        <f t="array" ref="K158">$E158*IFERROR(IF($D158&lt;=K$5,INDEX($E$99:$E$112,MATCH(K$5,$H$5:$CA$5,0)-MATCH($D158,$D$115:$D$186,0)+1,0),0),$E$112)</f>
        <v>0</v>
      </c>
      <c r="L158" s="134" cm="1">
        <f t="array" ref="L158">$E158*IFERROR(IF($D158&lt;=L$5,INDEX($E$99:$E$112,MATCH(L$5,$H$5:$CA$5,0)-MATCH($D158,$D$115:$D$186,0)+1,0),0),$E$112)</f>
        <v>0</v>
      </c>
      <c r="M158" s="134" cm="1">
        <f t="array" ref="M158">$E158*IFERROR(IF($D158&lt;=M$5,INDEX($E$99:$E$112,MATCH(M$5,$H$5:$CA$5,0)-MATCH($D158,$D$115:$D$186,0)+1,0),0),$E$112)</f>
        <v>0</v>
      </c>
      <c r="N158" s="134" cm="1">
        <f t="array" ref="N158">$E158*IFERROR(IF($D158&lt;=N$5,INDEX($E$99:$E$112,MATCH(N$5,$H$5:$CA$5,0)-MATCH($D158,$D$115:$D$186,0)+1,0),0),$E$112)</f>
        <v>0</v>
      </c>
      <c r="O158" s="134" cm="1">
        <f t="array" ref="O158">$E158*IFERROR(IF($D158&lt;=O$5,INDEX($E$99:$E$112,MATCH(O$5,$H$5:$CA$5,0)-MATCH($D158,$D$115:$D$186,0)+1,0),0),$E$112)</f>
        <v>0</v>
      </c>
      <c r="P158" s="134" cm="1">
        <f t="array" ref="P158">$E158*IFERROR(IF($D158&lt;=P$5,INDEX($E$99:$E$112,MATCH(P$5,$H$5:$CA$5,0)-MATCH($D158,$D$115:$D$186,0)+1,0),0),$E$112)</f>
        <v>0</v>
      </c>
      <c r="Q158" s="134" cm="1">
        <f t="array" ref="Q158">$E158*IFERROR(IF($D158&lt;=Q$5,INDEX($E$99:$E$112,MATCH(Q$5,$H$5:$CA$5,0)-MATCH($D158,$D$115:$D$186,0)+1,0),0),$E$112)</f>
        <v>0</v>
      </c>
      <c r="R158" s="134" cm="1">
        <f t="array" ref="R158">$E158*IFERROR(IF($D158&lt;=R$5,INDEX($E$99:$E$112,MATCH(R$5,$H$5:$CA$5,0)-MATCH($D158,$D$115:$D$186,0)+1,0),0),$E$112)</f>
        <v>0</v>
      </c>
      <c r="S158" s="134" cm="1">
        <f t="array" ref="S158">$E158*IFERROR(IF($D158&lt;=S$5,INDEX($E$99:$E$112,MATCH(S$5,$H$5:$CA$5,0)-MATCH($D158,$D$115:$D$186,0)+1,0),0),$E$112)</f>
        <v>0</v>
      </c>
      <c r="T158" s="134" cm="1">
        <f t="array" ref="T158">$E158*IFERROR(IF($D158&lt;=T$5,INDEX($E$99:$E$112,MATCH(T$5,$H$5:$CA$5,0)-MATCH($D158,$D$115:$D$186,0)+1,0),0),$E$112)</f>
        <v>0</v>
      </c>
      <c r="U158" s="134" cm="1">
        <f t="array" ref="U158">$E158*IFERROR(IF($D158&lt;=U$5,INDEX($E$99:$E$112,MATCH(U$5,$H$5:$CA$5,0)-MATCH($D158,$D$115:$D$186,0)+1,0),0),$E$112)</f>
        <v>0</v>
      </c>
      <c r="V158" s="134" cm="1">
        <f t="array" ref="V158">$E158*IFERROR(IF($D158&lt;=V$5,INDEX($E$99:$E$112,MATCH(V$5,$H$5:$CA$5,0)-MATCH($D158,$D$115:$D$186,0)+1,0),0),$E$112)</f>
        <v>0</v>
      </c>
      <c r="W158" s="134" cm="1">
        <f t="array" ref="W158">$E158*IFERROR(IF($D158&lt;=W$5,INDEX($E$99:$E$112,MATCH(W$5,$H$5:$CA$5,0)-MATCH($D158,$D$115:$D$186,0)+1,0),0),$E$112)</f>
        <v>0</v>
      </c>
      <c r="X158" s="134" cm="1">
        <f t="array" ref="X158">$E158*IFERROR(IF($D158&lt;=X$5,INDEX($E$99:$E$112,MATCH(X$5,$H$5:$CA$5,0)-MATCH($D158,$D$115:$D$186,0)+1,0),0),$E$112)</f>
        <v>0</v>
      </c>
      <c r="Y158" s="134" cm="1">
        <f t="array" ref="Y158">$E158*IFERROR(IF($D158&lt;=Y$5,INDEX($E$99:$E$112,MATCH(Y$5,$H$5:$CA$5,0)-MATCH($D158,$D$115:$D$186,0)+1,0),0),$E$112)</f>
        <v>0</v>
      </c>
      <c r="Z158" s="134" cm="1">
        <f t="array" ref="Z158">$E158*IFERROR(IF($D158&lt;=Z$5,INDEX($E$99:$E$112,MATCH(Z$5,$H$5:$CA$5,0)-MATCH($D158,$D$115:$D$186,0)+1,0),0),$E$112)</f>
        <v>0</v>
      </c>
      <c r="AA158" s="134" cm="1">
        <f t="array" ref="AA158">$E158*IFERROR(IF($D158&lt;=AA$5,INDEX($E$99:$E$112,MATCH(AA$5,$H$5:$CA$5,0)-MATCH($D158,$D$115:$D$186,0)+1,0),0),$E$112)</f>
        <v>0</v>
      </c>
      <c r="AB158" s="134" cm="1">
        <f t="array" ref="AB158">$E158*IFERROR(IF($D158&lt;=AB$5,INDEX($E$99:$E$112,MATCH(AB$5,$H$5:$CA$5,0)-MATCH($D158,$D$115:$D$186,0)+1,0),0),$E$112)</f>
        <v>0</v>
      </c>
      <c r="AC158" s="134" cm="1">
        <f t="array" ref="AC158">$E158*IFERROR(IF($D158&lt;=AC$5,INDEX($E$99:$E$112,MATCH(AC$5,$H$5:$CA$5,0)-MATCH($D158,$D$115:$D$186,0)+1,0),0),$E$112)</f>
        <v>0</v>
      </c>
      <c r="AD158" s="134" cm="1">
        <f t="array" ref="AD158">$E158*IFERROR(IF($D158&lt;=AD$5,INDEX($E$99:$E$112,MATCH(AD$5,$H$5:$CA$5,0)-MATCH($D158,$D$115:$D$186,0)+1,0),0),$E$112)</f>
        <v>0</v>
      </c>
      <c r="AE158" s="134" cm="1">
        <f t="array" ref="AE158">$E158*IFERROR(IF($D158&lt;=AE$5,INDEX($E$99:$E$112,MATCH(AE$5,$H$5:$CA$5,0)-MATCH($D158,$D$115:$D$186,0)+1,0),0),$E$112)</f>
        <v>0</v>
      </c>
      <c r="AF158" s="134" cm="1">
        <f t="array" ref="AF158">$E158*IFERROR(IF($D158&lt;=AF$5,INDEX($E$99:$E$112,MATCH(AF$5,$H$5:$CA$5,0)-MATCH($D158,$D$115:$D$186,0)+1,0),0),$E$112)</f>
        <v>0</v>
      </c>
      <c r="AG158" s="134" cm="1">
        <f t="array" ref="AG158">$E158*IFERROR(IF($D158&lt;=AG$5,INDEX($E$99:$E$112,MATCH(AG$5,$H$5:$CA$5,0)-MATCH($D158,$D$115:$D$186,0)+1,0),0),$E$112)</f>
        <v>0</v>
      </c>
      <c r="AH158" s="134" cm="1">
        <f t="array" ref="AH158">$E158*IFERROR(IF($D158&lt;=AH$5,INDEX($E$99:$E$112,MATCH(AH$5,$H$5:$CA$5,0)-MATCH($D158,$D$115:$D$186,0)+1,0),0),$E$112)</f>
        <v>0</v>
      </c>
      <c r="AI158" s="134" cm="1">
        <f t="array" ref="AI158">$E158*IFERROR(IF($D158&lt;=AI$5,INDEX($E$99:$E$112,MATCH(AI$5,$H$5:$CA$5,0)-MATCH($D158,$D$115:$D$186,0)+1,0),0),$E$112)</f>
        <v>0</v>
      </c>
      <c r="AJ158" s="134" cm="1">
        <f t="array" ref="AJ158">$E158*IFERROR(IF($D158&lt;=AJ$5,INDEX($E$99:$E$112,MATCH(AJ$5,$H$5:$CA$5,0)-MATCH($D158,$D$115:$D$186,0)+1,0),0),$E$112)</f>
        <v>0</v>
      </c>
      <c r="AK158" s="134" cm="1">
        <f t="array" ref="AK158">$E158*IFERROR(IF($D158&lt;=AK$5,INDEX($E$99:$E$112,MATCH(AK$5,$H$5:$CA$5,0)-MATCH($D158,$D$115:$D$186,0)+1,0),0),$E$112)</f>
        <v>0</v>
      </c>
      <c r="AL158" s="134" cm="1">
        <f t="array" ref="AL158">$E158*IFERROR(IF($D158&lt;=AL$5,INDEX($E$99:$E$112,MATCH(AL$5,$H$5:$CA$5,0)-MATCH($D158,$D$115:$D$186,0)+1,0),0),$E$112)</f>
        <v>0</v>
      </c>
      <c r="AM158" s="134" cm="1">
        <f t="array" ref="AM158">$E158*IFERROR(IF($D158&lt;=AM$5,INDEX($E$99:$E$112,MATCH(AM$5,$H$5:$CA$5,0)-MATCH($D158,$D$115:$D$186,0)+1,0),0),$E$112)</f>
        <v>0</v>
      </c>
      <c r="AN158" s="134" cm="1">
        <f t="array" ref="AN158">$E158*IFERROR(IF($D158&lt;=AN$5,INDEX($E$99:$E$112,MATCH(AN$5,$H$5:$CA$5,0)-MATCH($D158,$D$115:$D$186,0)+1,0),0),$E$112)</f>
        <v>0</v>
      </c>
      <c r="AO158" s="134" cm="1">
        <f t="array" ref="AO158">$E158*IFERROR(IF($D158&lt;=AO$5,INDEX($E$99:$E$112,MATCH(AO$5,$H$5:$CA$5,0)-MATCH($D158,$D$115:$D$186,0)+1,0),0),$E$112)</f>
        <v>0</v>
      </c>
      <c r="AP158" s="134" cm="1">
        <f t="array" ref="AP158">$E158*IFERROR(IF($D158&lt;=AP$5,INDEX($E$99:$E$112,MATCH(AP$5,$H$5:$CA$5,0)-MATCH($D158,$D$115:$D$186,0)+1,0),0),$E$112)</f>
        <v>0</v>
      </c>
      <c r="AQ158" s="134" cm="1">
        <f t="array" ref="AQ158">$E158*IFERROR(IF($D158&lt;=AQ$5,INDEX($E$99:$E$112,MATCH(AQ$5,$H$5:$CA$5,0)-MATCH($D158,$D$115:$D$186,0)+1,0),0),$E$112)</f>
        <v>0</v>
      </c>
      <c r="AR158" s="134" cm="1">
        <f t="array" ref="AR158">$E158*IFERROR(IF($D158&lt;=AR$5,INDEX($E$99:$E$112,MATCH(AR$5,$H$5:$CA$5,0)-MATCH($D158,$D$115:$D$186,0)+1,0),0),$E$112)</f>
        <v>0</v>
      </c>
      <c r="AS158" s="134" cm="1">
        <f t="array" ref="AS158">$E158*IFERROR(IF($D158&lt;=AS$5,INDEX($E$99:$E$112,MATCH(AS$5,$H$5:$CA$5,0)-MATCH($D158,$D$115:$D$186,0)+1,0),0),$E$112)</f>
        <v>0</v>
      </c>
      <c r="AT158" s="134" cm="1">
        <f t="array" ref="AT158">$E158*IFERROR(IF($D158&lt;=AT$5,INDEX($E$99:$E$112,MATCH(AT$5,$H$5:$CA$5,0)-MATCH($D158,$D$115:$D$186,0)+1,0),0),$E$112)</f>
        <v>0</v>
      </c>
      <c r="AU158" s="134" cm="1">
        <f t="array" ref="AU158">$E158*IFERROR(IF($D158&lt;=AU$5,INDEX($E$99:$E$112,MATCH(AU$5,$H$5:$CA$5,0)-MATCH($D158,$D$115:$D$186,0)+1,0),0),$E$112)</f>
        <v>0</v>
      </c>
      <c r="AV158" s="134" cm="1">
        <f t="array" ref="AV158">$E158*IFERROR(IF($D158&lt;=AV$5,INDEX($E$99:$E$112,MATCH(AV$5,$H$5:$CA$5,0)-MATCH($D158,$D$115:$D$186,0)+1,0),0),$E$112)</f>
        <v>0</v>
      </c>
      <c r="AW158" s="134" cm="1">
        <f t="array" ref="AW158">$E158*IFERROR(IF($D158&lt;=AW$5,INDEX($E$99:$E$112,MATCH(AW$5,$H$5:$CA$5,0)-MATCH($D158,$D$115:$D$186,0)+1,0),0),$E$112)</f>
        <v>0</v>
      </c>
      <c r="AX158" s="134" cm="1">
        <f t="array" ref="AX158">$E158*IFERROR(IF($D158&lt;=AX$5,INDEX($E$99:$E$112,MATCH(AX$5,$H$5:$CA$5,0)-MATCH($D158,$D$115:$D$186,0)+1,0),0),$E$112)</f>
        <v>0</v>
      </c>
      <c r="AY158" s="134" cm="1">
        <f t="array" ref="AY158">$E158*IFERROR(IF($D158&lt;=AY$5,INDEX($E$99:$E$112,MATCH(AY$5,$H$5:$CA$5,0)-MATCH($D158,$D$115:$D$186,0)+1,0),0),$E$112)</f>
        <v>0</v>
      </c>
      <c r="AZ158" s="134" cm="1">
        <f t="array" ref="AZ158">$E158*IFERROR(IF($D158&lt;=AZ$5,INDEX($E$99:$E$112,MATCH(AZ$5,$H$5:$CA$5,0)-MATCH($D158,$D$115:$D$186,0)+1,0),0),$E$112)</f>
        <v>0</v>
      </c>
      <c r="BA158" s="134" cm="1">
        <f t="array" ref="BA158">$E158*IFERROR(IF($D158&lt;=BA$5,INDEX($E$99:$E$112,MATCH(BA$5,$H$5:$CA$5,0)-MATCH($D158,$D$115:$D$186,0)+1,0),0),$E$112)</f>
        <v>0</v>
      </c>
      <c r="BB158" s="134" cm="1">
        <f t="array" ref="BB158">$E158*IFERROR(IF($D158&lt;=BB$5,INDEX($E$99:$E$112,MATCH(BB$5,$H$5:$CA$5,0)-MATCH($D158,$D$115:$D$186,0)+1,0),0),$E$112)</f>
        <v>0</v>
      </c>
      <c r="BC158" s="134" cm="1">
        <f t="array" ref="BC158">$E158*IFERROR(IF($D158&lt;=BC$5,INDEX($E$99:$E$112,MATCH(BC$5,$H$5:$CA$5,0)-MATCH($D158,$D$115:$D$186,0)+1,0),0),$E$112)</f>
        <v>0</v>
      </c>
      <c r="BD158" s="134" cm="1">
        <f t="array" ref="BD158">$E158*IFERROR(IF($D158&lt;=BD$5,INDEX($E$99:$E$112,MATCH(BD$5,$H$5:$CA$5,0)-MATCH($D158,$D$115:$D$186,0)+1,0),0),$E$112)</f>
        <v>0</v>
      </c>
      <c r="BE158" s="134" cm="1">
        <f t="array" ref="BE158">$E158*IFERROR(IF($D158&lt;=BE$5,INDEX($E$99:$E$112,MATCH(BE$5,$H$5:$CA$5,0)-MATCH($D158,$D$115:$D$186,0)+1,0),0),$E$112)</f>
        <v>0</v>
      </c>
      <c r="BF158" s="134" cm="1">
        <f t="array" ref="BF158">$E158*IFERROR(IF($D158&lt;=BF$5,INDEX($E$99:$E$112,MATCH(BF$5,$H$5:$CA$5,0)-MATCH($D158,$D$115:$D$186,0)+1,0),0),$E$112)</f>
        <v>0</v>
      </c>
      <c r="BG158" s="134" cm="1">
        <f t="array" ref="BG158">$E158*IFERROR(IF($D158&lt;=BG$5,INDEX($E$99:$E$112,MATCH(BG$5,$H$5:$CA$5,0)-MATCH($D158,$D$115:$D$186,0)+1,0),0),$E$112)</f>
        <v>0</v>
      </c>
      <c r="BH158" s="134" cm="1">
        <f t="array" ref="BH158">$E158*IFERROR(IF($D158&lt;=BH$5,INDEX($E$99:$E$112,MATCH(BH$5,$H$5:$CA$5,0)-MATCH($D158,$D$115:$D$186,0)+1,0),0),$E$112)</f>
        <v>0</v>
      </c>
      <c r="BI158" s="134" cm="1">
        <f t="array" ref="BI158">$E158*IFERROR(IF($D158&lt;=BI$5,INDEX($E$99:$E$112,MATCH(BI$5,$H$5:$CA$5,0)-MATCH($D158,$D$115:$D$186,0)+1,0),0),$E$112)</f>
        <v>0</v>
      </c>
      <c r="BJ158" s="134" cm="1">
        <f t="array" ref="BJ158">$E158*IFERROR(IF($D158&lt;=BJ$5,INDEX($E$99:$E$112,MATCH(BJ$5,$H$5:$CA$5,0)-MATCH($D158,$D$115:$D$186,0)+1,0),0),$E$112)</f>
        <v>0</v>
      </c>
      <c r="BK158" s="134" cm="1">
        <f t="array" ref="BK158">$E158*IFERROR(IF($D158&lt;=BK$5,INDEX($E$99:$E$112,MATCH(BK$5,$H$5:$CA$5,0)-MATCH($D158,$D$115:$D$186,0)+1,0),0),$E$112)</f>
        <v>0</v>
      </c>
      <c r="BL158" s="134" cm="1">
        <f t="array" ref="BL158">$E158*IFERROR(IF($D158&lt;=BL$5,INDEX($E$99:$E$112,MATCH(BL$5,$H$5:$CA$5,0)-MATCH($D158,$D$115:$D$186,0)+1,0),0),$E$112)</f>
        <v>0</v>
      </c>
      <c r="BM158" s="134" cm="1">
        <f t="array" ref="BM158">$E158*IFERROR(IF($D158&lt;=BM$5,INDEX($E$99:$E$112,MATCH(BM$5,$H$5:$CA$5,0)-MATCH($D158,$D$115:$D$186,0)+1,0),0),$E$112)</f>
        <v>0</v>
      </c>
      <c r="BN158" s="134" cm="1">
        <f t="array" ref="BN158">$E158*IFERROR(IF($D158&lt;=BN$5,INDEX($E$99:$E$112,MATCH(BN$5,$H$5:$CA$5,0)-MATCH($D158,$D$115:$D$186,0)+1,0),0),$E$112)</f>
        <v>0</v>
      </c>
      <c r="BO158" s="134" cm="1">
        <f t="array" ref="BO158">$E158*IFERROR(IF($D158&lt;=BO$5,INDEX($E$99:$E$112,MATCH(BO$5,$H$5:$CA$5,0)-MATCH($D158,$D$115:$D$186,0)+1,0),0),$E$112)</f>
        <v>0</v>
      </c>
      <c r="BP158" s="134" cm="1">
        <f t="array" ref="BP158">$E158*IFERROR(IF($D158&lt;=BP$5,INDEX($E$99:$E$112,MATCH(BP$5,$H$5:$CA$5,0)-MATCH($D158,$D$115:$D$186,0)+1,0),0),$E$112)</f>
        <v>0</v>
      </c>
      <c r="BQ158" s="134" cm="1">
        <f t="array" ref="BQ158">$E158*IFERROR(IF($D158&lt;=BQ$5,INDEX($E$99:$E$112,MATCH(BQ$5,$H$5:$CA$5,0)-MATCH($D158,$D$115:$D$186,0)+1,0),0),$E$112)</f>
        <v>0</v>
      </c>
      <c r="BR158" s="134" cm="1">
        <f t="array" ref="BR158">$E158*IFERROR(IF($D158&lt;=BR$5,INDEX($E$99:$E$112,MATCH(BR$5,$H$5:$CA$5,0)-MATCH($D158,$D$115:$D$186,0)+1,0),0),$E$112)</f>
        <v>0</v>
      </c>
      <c r="BS158" s="134" cm="1">
        <f t="array" ref="BS158">$E158*IFERROR(IF($D158&lt;=BS$5,INDEX($E$99:$E$112,MATCH(BS$5,$H$5:$CA$5,0)-MATCH($D158,$D$115:$D$186,0)+1,0),0),$E$112)</f>
        <v>0</v>
      </c>
      <c r="BT158" s="134" cm="1">
        <f t="array" ref="BT158">$E158*IFERROR(IF($D158&lt;=BT$5,INDEX($E$99:$E$112,MATCH(BT$5,$H$5:$CA$5,0)-MATCH($D158,$D$115:$D$186,0)+1,0),0),$E$112)</f>
        <v>0</v>
      </c>
      <c r="BU158" s="134" cm="1">
        <f t="array" ref="BU158">$E158*IFERROR(IF($D158&lt;=BU$5,INDEX($E$99:$E$112,MATCH(BU$5,$H$5:$CA$5,0)-MATCH($D158,$D$115:$D$186,0)+1,0),0),$E$112)</f>
        <v>0</v>
      </c>
      <c r="BV158" s="134" cm="1">
        <f t="array" ref="BV158">$E158*IFERROR(IF($D158&lt;=BV$5,INDEX($E$99:$E$112,MATCH(BV$5,$H$5:$CA$5,0)-MATCH($D158,$D$115:$D$186,0)+1,0),0),$E$112)</f>
        <v>0</v>
      </c>
      <c r="BW158" s="134" cm="1">
        <f t="array" ref="BW158">$E158*IFERROR(IF($D158&lt;=BW$5,INDEX($E$99:$E$112,MATCH(BW$5,$H$5:$CA$5,0)-MATCH($D158,$D$115:$D$186,0)+1,0),0),$E$112)</f>
        <v>0</v>
      </c>
      <c r="BX158" s="134" cm="1">
        <f t="array" ref="BX158">$E158*IFERROR(IF($D158&lt;=BX$5,INDEX($E$99:$E$112,MATCH(BX$5,$H$5:$CA$5,0)-MATCH($D158,$D$115:$D$186,0)+1,0),0),$E$112)</f>
        <v>0</v>
      </c>
      <c r="BY158" s="134" cm="1">
        <f t="array" ref="BY158">$E158*IFERROR(IF($D158&lt;=BY$5,INDEX($E$99:$E$112,MATCH(BY$5,$H$5:$CA$5,0)-MATCH($D158,$D$115:$D$186,0)+1,0),0),$E$112)</f>
        <v>0</v>
      </c>
      <c r="BZ158" s="134" cm="1">
        <f t="array" ref="BZ158">$E158*IFERROR(IF($D158&lt;=BZ$5,INDEX($E$99:$E$112,MATCH(BZ$5,$H$5:$CA$5,0)-MATCH($D158,$D$115:$D$186,0)+1,0),0),$E$112)</f>
        <v>0</v>
      </c>
      <c r="CA158" s="134" cm="1">
        <f t="array" ref="CA158">$E158*IFERROR(IF($D158&lt;=CA$5,INDEX($E$99:$E$112,MATCH(CA$5,$H$5:$CA$5,0)-MATCH($D158,$D$115:$D$186,0)+1,0),0),$E$112)</f>
        <v>0</v>
      </c>
    </row>
    <row r="159" spans="4:79" hidden="1" outlineLevel="3">
      <c r="D159" s="24">
        <f t="shared" si="109"/>
        <v>47391</v>
      </c>
      <c r="E159" s="131" cm="1">
        <f t="array" ref="E159">INDEX($H$41:$CA$41,0,MATCH($D159,$H$5:$CA$5,0))</f>
        <v>0</v>
      </c>
      <c r="H159" s="134" cm="1">
        <f t="array" ref="H159">$E159*IFERROR(IF($D159&lt;=H$5,INDEX($E$99:$E$112,MATCH(H$5,$H$5:$CA$5,0)-MATCH($D159,$D$115:$D$186,0)+1,0),0),$E$112)</f>
        <v>0</v>
      </c>
      <c r="I159" s="134" cm="1">
        <f t="array" ref="I159">$E159*IFERROR(IF($D159&lt;=I$5,INDEX($E$99:$E$112,MATCH(I$5,$H$5:$CA$5,0)-MATCH($D159,$D$115:$D$186,0)+1,0),0),$E$112)</f>
        <v>0</v>
      </c>
      <c r="J159" s="134" cm="1">
        <f t="array" ref="J159">$E159*IFERROR(IF($D159&lt;=J$5,INDEX($E$99:$E$112,MATCH(J$5,$H$5:$CA$5,0)-MATCH($D159,$D$115:$D$186,0)+1,0),0),$E$112)</f>
        <v>0</v>
      </c>
      <c r="K159" s="134" cm="1">
        <f t="array" ref="K159">$E159*IFERROR(IF($D159&lt;=K$5,INDEX($E$99:$E$112,MATCH(K$5,$H$5:$CA$5,0)-MATCH($D159,$D$115:$D$186,0)+1,0),0),$E$112)</f>
        <v>0</v>
      </c>
      <c r="L159" s="134" cm="1">
        <f t="array" ref="L159">$E159*IFERROR(IF($D159&lt;=L$5,INDEX($E$99:$E$112,MATCH(L$5,$H$5:$CA$5,0)-MATCH($D159,$D$115:$D$186,0)+1,0),0),$E$112)</f>
        <v>0</v>
      </c>
      <c r="M159" s="134" cm="1">
        <f t="array" ref="M159">$E159*IFERROR(IF($D159&lt;=M$5,INDEX($E$99:$E$112,MATCH(M$5,$H$5:$CA$5,0)-MATCH($D159,$D$115:$D$186,0)+1,0),0),$E$112)</f>
        <v>0</v>
      </c>
      <c r="N159" s="134" cm="1">
        <f t="array" ref="N159">$E159*IFERROR(IF($D159&lt;=N$5,INDEX($E$99:$E$112,MATCH(N$5,$H$5:$CA$5,0)-MATCH($D159,$D$115:$D$186,0)+1,0),0),$E$112)</f>
        <v>0</v>
      </c>
      <c r="O159" s="134" cm="1">
        <f t="array" ref="O159">$E159*IFERROR(IF($D159&lt;=O$5,INDEX($E$99:$E$112,MATCH(O$5,$H$5:$CA$5,0)-MATCH($D159,$D$115:$D$186,0)+1,0),0),$E$112)</f>
        <v>0</v>
      </c>
      <c r="P159" s="134" cm="1">
        <f t="array" ref="P159">$E159*IFERROR(IF($D159&lt;=P$5,INDEX($E$99:$E$112,MATCH(P$5,$H$5:$CA$5,0)-MATCH($D159,$D$115:$D$186,0)+1,0),0),$E$112)</f>
        <v>0</v>
      </c>
      <c r="Q159" s="134" cm="1">
        <f t="array" ref="Q159">$E159*IFERROR(IF($D159&lt;=Q$5,INDEX($E$99:$E$112,MATCH(Q$5,$H$5:$CA$5,0)-MATCH($D159,$D$115:$D$186,0)+1,0),0),$E$112)</f>
        <v>0</v>
      </c>
      <c r="R159" s="134" cm="1">
        <f t="array" ref="R159">$E159*IFERROR(IF($D159&lt;=R$5,INDEX($E$99:$E$112,MATCH(R$5,$H$5:$CA$5,0)-MATCH($D159,$D$115:$D$186,0)+1,0),0),$E$112)</f>
        <v>0</v>
      </c>
      <c r="S159" s="134" cm="1">
        <f t="array" ref="S159">$E159*IFERROR(IF($D159&lt;=S$5,INDEX($E$99:$E$112,MATCH(S$5,$H$5:$CA$5,0)-MATCH($D159,$D$115:$D$186,0)+1,0),0),$E$112)</f>
        <v>0</v>
      </c>
      <c r="T159" s="134" cm="1">
        <f t="array" ref="T159">$E159*IFERROR(IF($D159&lt;=T$5,INDEX($E$99:$E$112,MATCH(T$5,$H$5:$CA$5,0)-MATCH($D159,$D$115:$D$186,0)+1,0),0),$E$112)</f>
        <v>0</v>
      </c>
      <c r="U159" s="134" cm="1">
        <f t="array" ref="U159">$E159*IFERROR(IF($D159&lt;=U$5,INDEX($E$99:$E$112,MATCH(U$5,$H$5:$CA$5,0)-MATCH($D159,$D$115:$D$186,0)+1,0),0),$E$112)</f>
        <v>0</v>
      </c>
      <c r="V159" s="134" cm="1">
        <f t="array" ref="V159">$E159*IFERROR(IF($D159&lt;=V$5,INDEX($E$99:$E$112,MATCH(V$5,$H$5:$CA$5,0)-MATCH($D159,$D$115:$D$186,0)+1,0),0),$E$112)</f>
        <v>0</v>
      </c>
      <c r="W159" s="134" cm="1">
        <f t="array" ref="W159">$E159*IFERROR(IF($D159&lt;=W$5,INDEX($E$99:$E$112,MATCH(W$5,$H$5:$CA$5,0)-MATCH($D159,$D$115:$D$186,0)+1,0),0),$E$112)</f>
        <v>0</v>
      </c>
      <c r="X159" s="134" cm="1">
        <f t="array" ref="X159">$E159*IFERROR(IF($D159&lt;=X$5,INDEX($E$99:$E$112,MATCH(X$5,$H$5:$CA$5,0)-MATCH($D159,$D$115:$D$186,0)+1,0),0),$E$112)</f>
        <v>0</v>
      </c>
      <c r="Y159" s="134" cm="1">
        <f t="array" ref="Y159">$E159*IFERROR(IF($D159&lt;=Y$5,INDEX($E$99:$E$112,MATCH(Y$5,$H$5:$CA$5,0)-MATCH($D159,$D$115:$D$186,0)+1,0),0),$E$112)</f>
        <v>0</v>
      </c>
      <c r="Z159" s="134" cm="1">
        <f t="array" ref="Z159">$E159*IFERROR(IF($D159&lt;=Z$5,INDEX($E$99:$E$112,MATCH(Z$5,$H$5:$CA$5,0)-MATCH($D159,$D$115:$D$186,0)+1,0),0),$E$112)</f>
        <v>0</v>
      </c>
      <c r="AA159" s="134" cm="1">
        <f t="array" ref="AA159">$E159*IFERROR(IF($D159&lt;=AA$5,INDEX($E$99:$E$112,MATCH(AA$5,$H$5:$CA$5,0)-MATCH($D159,$D$115:$D$186,0)+1,0),0),$E$112)</f>
        <v>0</v>
      </c>
      <c r="AB159" s="134" cm="1">
        <f t="array" ref="AB159">$E159*IFERROR(IF($D159&lt;=AB$5,INDEX($E$99:$E$112,MATCH(AB$5,$H$5:$CA$5,0)-MATCH($D159,$D$115:$D$186,0)+1,0),0),$E$112)</f>
        <v>0</v>
      </c>
      <c r="AC159" s="134" cm="1">
        <f t="array" ref="AC159">$E159*IFERROR(IF($D159&lt;=AC$5,INDEX($E$99:$E$112,MATCH(AC$5,$H$5:$CA$5,0)-MATCH($D159,$D$115:$D$186,0)+1,0),0),$E$112)</f>
        <v>0</v>
      </c>
      <c r="AD159" s="134" cm="1">
        <f t="array" ref="AD159">$E159*IFERROR(IF($D159&lt;=AD$5,INDEX($E$99:$E$112,MATCH(AD$5,$H$5:$CA$5,0)-MATCH($D159,$D$115:$D$186,0)+1,0),0),$E$112)</f>
        <v>0</v>
      </c>
      <c r="AE159" s="134" cm="1">
        <f t="array" ref="AE159">$E159*IFERROR(IF($D159&lt;=AE$5,INDEX($E$99:$E$112,MATCH(AE$5,$H$5:$CA$5,0)-MATCH($D159,$D$115:$D$186,0)+1,0),0),$E$112)</f>
        <v>0</v>
      </c>
      <c r="AF159" s="134" cm="1">
        <f t="array" ref="AF159">$E159*IFERROR(IF($D159&lt;=AF$5,INDEX($E$99:$E$112,MATCH(AF$5,$H$5:$CA$5,0)-MATCH($D159,$D$115:$D$186,0)+1,0),0),$E$112)</f>
        <v>0</v>
      </c>
      <c r="AG159" s="134" cm="1">
        <f t="array" ref="AG159">$E159*IFERROR(IF($D159&lt;=AG$5,INDEX($E$99:$E$112,MATCH(AG$5,$H$5:$CA$5,0)-MATCH($D159,$D$115:$D$186,0)+1,0),0),$E$112)</f>
        <v>0</v>
      </c>
      <c r="AH159" s="134" cm="1">
        <f t="array" ref="AH159">$E159*IFERROR(IF($D159&lt;=AH$5,INDEX($E$99:$E$112,MATCH(AH$5,$H$5:$CA$5,0)-MATCH($D159,$D$115:$D$186,0)+1,0),0),$E$112)</f>
        <v>0</v>
      </c>
      <c r="AI159" s="134" cm="1">
        <f t="array" ref="AI159">$E159*IFERROR(IF($D159&lt;=AI$5,INDEX($E$99:$E$112,MATCH(AI$5,$H$5:$CA$5,0)-MATCH($D159,$D$115:$D$186,0)+1,0),0),$E$112)</f>
        <v>0</v>
      </c>
      <c r="AJ159" s="134" cm="1">
        <f t="array" ref="AJ159">$E159*IFERROR(IF($D159&lt;=AJ$5,INDEX($E$99:$E$112,MATCH(AJ$5,$H$5:$CA$5,0)-MATCH($D159,$D$115:$D$186,0)+1,0),0),$E$112)</f>
        <v>0</v>
      </c>
      <c r="AK159" s="134" cm="1">
        <f t="array" ref="AK159">$E159*IFERROR(IF($D159&lt;=AK$5,INDEX($E$99:$E$112,MATCH(AK$5,$H$5:$CA$5,0)-MATCH($D159,$D$115:$D$186,0)+1,0),0),$E$112)</f>
        <v>0</v>
      </c>
      <c r="AL159" s="134" cm="1">
        <f t="array" ref="AL159">$E159*IFERROR(IF($D159&lt;=AL$5,INDEX($E$99:$E$112,MATCH(AL$5,$H$5:$CA$5,0)-MATCH($D159,$D$115:$D$186,0)+1,0),0),$E$112)</f>
        <v>0</v>
      </c>
      <c r="AM159" s="134" cm="1">
        <f t="array" ref="AM159">$E159*IFERROR(IF($D159&lt;=AM$5,INDEX($E$99:$E$112,MATCH(AM$5,$H$5:$CA$5,0)-MATCH($D159,$D$115:$D$186,0)+1,0),0),$E$112)</f>
        <v>0</v>
      </c>
      <c r="AN159" s="134" cm="1">
        <f t="array" ref="AN159">$E159*IFERROR(IF($D159&lt;=AN$5,INDEX($E$99:$E$112,MATCH(AN$5,$H$5:$CA$5,0)-MATCH($D159,$D$115:$D$186,0)+1,0),0),$E$112)</f>
        <v>0</v>
      </c>
      <c r="AO159" s="134" cm="1">
        <f t="array" ref="AO159">$E159*IFERROR(IF($D159&lt;=AO$5,INDEX($E$99:$E$112,MATCH(AO$5,$H$5:$CA$5,0)-MATCH($D159,$D$115:$D$186,0)+1,0),0),$E$112)</f>
        <v>0</v>
      </c>
      <c r="AP159" s="134" cm="1">
        <f t="array" ref="AP159">$E159*IFERROR(IF($D159&lt;=AP$5,INDEX($E$99:$E$112,MATCH(AP$5,$H$5:$CA$5,0)-MATCH($D159,$D$115:$D$186,0)+1,0),0),$E$112)</f>
        <v>0</v>
      </c>
      <c r="AQ159" s="134" cm="1">
        <f t="array" ref="AQ159">$E159*IFERROR(IF($D159&lt;=AQ$5,INDEX($E$99:$E$112,MATCH(AQ$5,$H$5:$CA$5,0)-MATCH($D159,$D$115:$D$186,0)+1,0),0),$E$112)</f>
        <v>0</v>
      </c>
      <c r="AR159" s="134" cm="1">
        <f t="array" ref="AR159">$E159*IFERROR(IF($D159&lt;=AR$5,INDEX($E$99:$E$112,MATCH(AR$5,$H$5:$CA$5,0)-MATCH($D159,$D$115:$D$186,0)+1,0),0),$E$112)</f>
        <v>0</v>
      </c>
      <c r="AS159" s="134" cm="1">
        <f t="array" ref="AS159">$E159*IFERROR(IF($D159&lt;=AS$5,INDEX($E$99:$E$112,MATCH(AS$5,$H$5:$CA$5,0)-MATCH($D159,$D$115:$D$186,0)+1,0),0),$E$112)</f>
        <v>0</v>
      </c>
      <c r="AT159" s="134" cm="1">
        <f t="array" ref="AT159">$E159*IFERROR(IF($D159&lt;=AT$5,INDEX($E$99:$E$112,MATCH(AT$5,$H$5:$CA$5,0)-MATCH($D159,$D$115:$D$186,0)+1,0),0),$E$112)</f>
        <v>0</v>
      </c>
      <c r="AU159" s="134" cm="1">
        <f t="array" ref="AU159">$E159*IFERROR(IF($D159&lt;=AU$5,INDEX($E$99:$E$112,MATCH(AU$5,$H$5:$CA$5,0)-MATCH($D159,$D$115:$D$186,0)+1,0),0),$E$112)</f>
        <v>0</v>
      </c>
      <c r="AV159" s="134" cm="1">
        <f t="array" ref="AV159">$E159*IFERROR(IF($D159&lt;=AV$5,INDEX($E$99:$E$112,MATCH(AV$5,$H$5:$CA$5,0)-MATCH($D159,$D$115:$D$186,0)+1,0),0),$E$112)</f>
        <v>0</v>
      </c>
      <c r="AW159" s="134" cm="1">
        <f t="array" ref="AW159">$E159*IFERROR(IF($D159&lt;=AW$5,INDEX($E$99:$E$112,MATCH(AW$5,$H$5:$CA$5,0)-MATCH($D159,$D$115:$D$186,0)+1,0),0),$E$112)</f>
        <v>0</v>
      </c>
      <c r="AX159" s="134" cm="1">
        <f t="array" ref="AX159">$E159*IFERROR(IF($D159&lt;=AX$5,INDEX($E$99:$E$112,MATCH(AX$5,$H$5:$CA$5,0)-MATCH($D159,$D$115:$D$186,0)+1,0),0),$E$112)</f>
        <v>0</v>
      </c>
      <c r="AY159" s="134" cm="1">
        <f t="array" ref="AY159">$E159*IFERROR(IF($D159&lt;=AY$5,INDEX($E$99:$E$112,MATCH(AY$5,$H$5:$CA$5,0)-MATCH($D159,$D$115:$D$186,0)+1,0),0),$E$112)</f>
        <v>0</v>
      </c>
      <c r="AZ159" s="134" cm="1">
        <f t="array" ref="AZ159">$E159*IFERROR(IF($D159&lt;=AZ$5,INDEX($E$99:$E$112,MATCH(AZ$5,$H$5:$CA$5,0)-MATCH($D159,$D$115:$D$186,0)+1,0),0),$E$112)</f>
        <v>0</v>
      </c>
      <c r="BA159" s="134" cm="1">
        <f t="array" ref="BA159">$E159*IFERROR(IF($D159&lt;=BA$5,INDEX($E$99:$E$112,MATCH(BA$5,$H$5:$CA$5,0)-MATCH($D159,$D$115:$D$186,0)+1,0),0),$E$112)</f>
        <v>0</v>
      </c>
      <c r="BB159" s="134" cm="1">
        <f t="array" ref="BB159">$E159*IFERROR(IF($D159&lt;=BB$5,INDEX($E$99:$E$112,MATCH(BB$5,$H$5:$CA$5,0)-MATCH($D159,$D$115:$D$186,0)+1,0),0),$E$112)</f>
        <v>0</v>
      </c>
      <c r="BC159" s="134" cm="1">
        <f t="array" ref="BC159">$E159*IFERROR(IF($D159&lt;=BC$5,INDEX($E$99:$E$112,MATCH(BC$5,$H$5:$CA$5,0)-MATCH($D159,$D$115:$D$186,0)+1,0),0),$E$112)</f>
        <v>0</v>
      </c>
      <c r="BD159" s="134" cm="1">
        <f t="array" ref="BD159">$E159*IFERROR(IF($D159&lt;=BD$5,INDEX($E$99:$E$112,MATCH(BD$5,$H$5:$CA$5,0)-MATCH($D159,$D$115:$D$186,0)+1,0),0),$E$112)</f>
        <v>0</v>
      </c>
      <c r="BE159" s="134" cm="1">
        <f t="array" ref="BE159">$E159*IFERROR(IF($D159&lt;=BE$5,INDEX($E$99:$E$112,MATCH(BE$5,$H$5:$CA$5,0)-MATCH($D159,$D$115:$D$186,0)+1,0),0),$E$112)</f>
        <v>0</v>
      </c>
      <c r="BF159" s="134" cm="1">
        <f t="array" ref="BF159">$E159*IFERROR(IF($D159&lt;=BF$5,INDEX($E$99:$E$112,MATCH(BF$5,$H$5:$CA$5,0)-MATCH($D159,$D$115:$D$186,0)+1,0),0),$E$112)</f>
        <v>0</v>
      </c>
      <c r="BG159" s="134" cm="1">
        <f t="array" ref="BG159">$E159*IFERROR(IF($D159&lt;=BG$5,INDEX($E$99:$E$112,MATCH(BG$5,$H$5:$CA$5,0)-MATCH($D159,$D$115:$D$186,0)+1,0),0),$E$112)</f>
        <v>0</v>
      </c>
      <c r="BH159" s="134" cm="1">
        <f t="array" ref="BH159">$E159*IFERROR(IF($D159&lt;=BH$5,INDEX($E$99:$E$112,MATCH(BH$5,$H$5:$CA$5,0)-MATCH($D159,$D$115:$D$186,0)+1,0),0),$E$112)</f>
        <v>0</v>
      </c>
      <c r="BI159" s="134" cm="1">
        <f t="array" ref="BI159">$E159*IFERROR(IF($D159&lt;=BI$5,INDEX($E$99:$E$112,MATCH(BI$5,$H$5:$CA$5,0)-MATCH($D159,$D$115:$D$186,0)+1,0),0),$E$112)</f>
        <v>0</v>
      </c>
      <c r="BJ159" s="134" cm="1">
        <f t="array" ref="BJ159">$E159*IFERROR(IF($D159&lt;=BJ$5,INDEX($E$99:$E$112,MATCH(BJ$5,$H$5:$CA$5,0)-MATCH($D159,$D$115:$D$186,0)+1,0),0),$E$112)</f>
        <v>0</v>
      </c>
      <c r="BK159" s="134" cm="1">
        <f t="array" ref="BK159">$E159*IFERROR(IF($D159&lt;=BK$5,INDEX($E$99:$E$112,MATCH(BK$5,$H$5:$CA$5,0)-MATCH($D159,$D$115:$D$186,0)+1,0),0),$E$112)</f>
        <v>0</v>
      </c>
      <c r="BL159" s="134" cm="1">
        <f t="array" ref="BL159">$E159*IFERROR(IF($D159&lt;=BL$5,INDEX($E$99:$E$112,MATCH(BL$5,$H$5:$CA$5,0)-MATCH($D159,$D$115:$D$186,0)+1,0),0),$E$112)</f>
        <v>0</v>
      </c>
      <c r="BM159" s="134" cm="1">
        <f t="array" ref="BM159">$E159*IFERROR(IF($D159&lt;=BM$5,INDEX($E$99:$E$112,MATCH(BM$5,$H$5:$CA$5,0)-MATCH($D159,$D$115:$D$186,0)+1,0),0),$E$112)</f>
        <v>0</v>
      </c>
      <c r="BN159" s="134" cm="1">
        <f t="array" ref="BN159">$E159*IFERROR(IF($D159&lt;=BN$5,INDEX($E$99:$E$112,MATCH(BN$5,$H$5:$CA$5,0)-MATCH($D159,$D$115:$D$186,0)+1,0),0),$E$112)</f>
        <v>0</v>
      </c>
      <c r="BO159" s="134" cm="1">
        <f t="array" ref="BO159">$E159*IFERROR(IF($D159&lt;=BO$5,INDEX($E$99:$E$112,MATCH(BO$5,$H$5:$CA$5,0)-MATCH($D159,$D$115:$D$186,0)+1,0),0),$E$112)</f>
        <v>0</v>
      </c>
      <c r="BP159" s="134" cm="1">
        <f t="array" ref="BP159">$E159*IFERROR(IF($D159&lt;=BP$5,INDEX($E$99:$E$112,MATCH(BP$5,$H$5:$CA$5,0)-MATCH($D159,$D$115:$D$186,0)+1,0),0),$E$112)</f>
        <v>0</v>
      </c>
      <c r="BQ159" s="134" cm="1">
        <f t="array" ref="BQ159">$E159*IFERROR(IF($D159&lt;=BQ$5,INDEX($E$99:$E$112,MATCH(BQ$5,$H$5:$CA$5,0)-MATCH($D159,$D$115:$D$186,0)+1,0),0),$E$112)</f>
        <v>0</v>
      </c>
      <c r="BR159" s="134" cm="1">
        <f t="array" ref="BR159">$E159*IFERROR(IF($D159&lt;=BR$5,INDEX($E$99:$E$112,MATCH(BR$5,$H$5:$CA$5,0)-MATCH($D159,$D$115:$D$186,0)+1,0),0),$E$112)</f>
        <v>0</v>
      </c>
      <c r="BS159" s="134" cm="1">
        <f t="array" ref="BS159">$E159*IFERROR(IF($D159&lt;=BS$5,INDEX($E$99:$E$112,MATCH(BS$5,$H$5:$CA$5,0)-MATCH($D159,$D$115:$D$186,0)+1,0),0),$E$112)</f>
        <v>0</v>
      </c>
      <c r="BT159" s="134" cm="1">
        <f t="array" ref="BT159">$E159*IFERROR(IF($D159&lt;=BT$5,INDEX($E$99:$E$112,MATCH(BT$5,$H$5:$CA$5,0)-MATCH($D159,$D$115:$D$186,0)+1,0),0),$E$112)</f>
        <v>0</v>
      </c>
      <c r="BU159" s="134" cm="1">
        <f t="array" ref="BU159">$E159*IFERROR(IF($D159&lt;=BU$5,INDEX($E$99:$E$112,MATCH(BU$5,$H$5:$CA$5,0)-MATCH($D159,$D$115:$D$186,0)+1,0),0),$E$112)</f>
        <v>0</v>
      </c>
      <c r="BV159" s="134" cm="1">
        <f t="array" ref="BV159">$E159*IFERROR(IF($D159&lt;=BV$5,INDEX($E$99:$E$112,MATCH(BV$5,$H$5:$CA$5,0)-MATCH($D159,$D$115:$D$186,0)+1,0),0),$E$112)</f>
        <v>0</v>
      </c>
      <c r="BW159" s="134" cm="1">
        <f t="array" ref="BW159">$E159*IFERROR(IF($D159&lt;=BW$5,INDEX($E$99:$E$112,MATCH(BW$5,$H$5:$CA$5,0)-MATCH($D159,$D$115:$D$186,0)+1,0),0),$E$112)</f>
        <v>0</v>
      </c>
      <c r="BX159" s="134" cm="1">
        <f t="array" ref="BX159">$E159*IFERROR(IF($D159&lt;=BX$5,INDEX($E$99:$E$112,MATCH(BX$5,$H$5:$CA$5,0)-MATCH($D159,$D$115:$D$186,0)+1,0),0),$E$112)</f>
        <v>0</v>
      </c>
      <c r="BY159" s="134" cm="1">
        <f t="array" ref="BY159">$E159*IFERROR(IF($D159&lt;=BY$5,INDEX($E$99:$E$112,MATCH(BY$5,$H$5:$CA$5,0)-MATCH($D159,$D$115:$D$186,0)+1,0),0),$E$112)</f>
        <v>0</v>
      </c>
      <c r="BZ159" s="134" cm="1">
        <f t="array" ref="BZ159">$E159*IFERROR(IF($D159&lt;=BZ$5,INDEX($E$99:$E$112,MATCH(BZ$5,$H$5:$CA$5,0)-MATCH($D159,$D$115:$D$186,0)+1,0),0),$E$112)</f>
        <v>0</v>
      </c>
      <c r="CA159" s="134" cm="1">
        <f t="array" ref="CA159">$E159*IFERROR(IF($D159&lt;=CA$5,INDEX($E$99:$E$112,MATCH(CA$5,$H$5:$CA$5,0)-MATCH($D159,$D$115:$D$186,0)+1,0),0),$E$112)</f>
        <v>0</v>
      </c>
    </row>
    <row r="160" spans="4:79" hidden="1" outlineLevel="3">
      <c r="D160" s="24">
        <f t="shared" si="109"/>
        <v>47422</v>
      </c>
      <c r="E160" s="131" cm="1">
        <f t="array" ref="E160">INDEX($H$41:$CA$41,0,MATCH($D160,$H$5:$CA$5,0))</f>
        <v>0</v>
      </c>
      <c r="H160" s="134" cm="1">
        <f t="array" ref="H160">$E160*IFERROR(IF($D160&lt;=H$5,INDEX($E$99:$E$112,MATCH(H$5,$H$5:$CA$5,0)-MATCH($D160,$D$115:$D$186,0)+1,0),0),$E$112)</f>
        <v>0</v>
      </c>
      <c r="I160" s="134" cm="1">
        <f t="array" ref="I160">$E160*IFERROR(IF($D160&lt;=I$5,INDEX($E$99:$E$112,MATCH(I$5,$H$5:$CA$5,0)-MATCH($D160,$D$115:$D$186,0)+1,0),0),$E$112)</f>
        <v>0</v>
      </c>
      <c r="J160" s="134" cm="1">
        <f t="array" ref="J160">$E160*IFERROR(IF($D160&lt;=J$5,INDEX($E$99:$E$112,MATCH(J$5,$H$5:$CA$5,0)-MATCH($D160,$D$115:$D$186,0)+1,0),0),$E$112)</f>
        <v>0</v>
      </c>
      <c r="K160" s="134" cm="1">
        <f t="array" ref="K160">$E160*IFERROR(IF($D160&lt;=K$5,INDEX($E$99:$E$112,MATCH(K$5,$H$5:$CA$5,0)-MATCH($D160,$D$115:$D$186,0)+1,0),0),$E$112)</f>
        <v>0</v>
      </c>
      <c r="L160" s="134" cm="1">
        <f t="array" ref="L160">$E160*IFERROR(IF($D160&lt;=L$5,INDEX($E$99:$E$112,MATCH(L$5,$H$5:$CA$5,0)-MATCH($D160,$D$115:$D$186,0)+1,0),0),$E$112)</f>
        <v>0</v>
      </c>
      <c r="M160" s="134" cm="1">
        <f t="array" ref="M160">$E160*IFERROR(IF($D160&lt;=M$5,INDEX($E$99:$E$112,MATCH(M$5,$H$5:$CA$5,0)-MATCH($D160,$D$115:$D$186,0)+1,0),0),$E$112)</f>
        <v>0</v>
      </c>
      <c r="N160" s="134" cm="1">
        <f t="array" ref="N160">$E160*IFERROR(IF($D160&lt;=N$5,INDEX($E$99:$E$112,MATCH(N$5,$H$5:$CA$5,0)-MATCH($D160,$D$115:$D$186,0)+1,0),0),$E$112)</f>
        <v>0</v>
      </c>
      <c r="O160" s="134" cm="1">
        <f t="array" ref="O160">$E160*IFERROR(IF($D160&lt;=O$5,INDEX($E$99:$E$112,MATCH(O$5,$H$5:$CA$5,0)-MATCH($D160,$D$115:$D$186,0)+1,0),0),$E$112)</f>
        <v>0</v>
      </c>
      <c r="P160" s="134" cm="1">
        <f t="array" ref="P160">$E160*IFERROR(IF($D160&lt;=P$5,INDEX($E$99:$E$112,MATCH(P$5,$H$5:$CA$5,0)-MATCH($D160,$D$115:$D$186,0)+1,0),0),$E$112)</f>
        <v>0</v>
      </c>
      <c r="Q160" s="134" cm="1">
        <f t="array" ref="Q160">$E160*IFERROR(IF($D160&lt;=Q$5,INDEX($E$99:$E$112,MATCH(Q$5,$H$5:$CA$5,0)-MATCH($D160,$D$115:$D$186,0)+1,0),0),$E$112)</f>
        <v>0</v>
      </c>
      <c r="R160" s="134" cm="1">
        <f t="array" ref="R160">$E160*IFERROR(IF($D160&lt;=R$5,INDEX($E$99:$E$112,MATCH(R$5,$H$5:$CA$5,0)-MATCH($D160,$D$115:$D$186,0)+1,0),0),$E$112)</f>
        <v>0</v>
      </c>
      <c r="S160" s="134" cm="1">
        <f t="array" ref="S160">$E160*IFERROR(IF($D160&lt;=S$5,INDEX($E$99:$E$112,MATCH(S$5,$H$5:$CA$5,0)-MATCH($D160,$D$115:$D$186,0)+1,0),0),$E$112)</f>
        <v>0</v>
      </c>
      <c r="T160" s="134" cm="1">
        <f t="array" ref="T160">$E160*IFERROR(IF($D160&lt;=T$5,INDEX($E$99:$E$112,MATCH(T$5,$H$5:$CA$5,0)-MATCH($D160,$D$115:$D$186,0)+1,0),0),$E$112)</f>
        <v>0</v>
      </c>
      <c r="U160" s="134" cm="1">
        <f t="array" ref="U160">$E160*IFERROR(IF($D160&lt;=U$5,INDEX($E$99:$E$112,MATCH(U$5,$H$5:$CA$5,0)-MATCH($D160,$D$115:$D$186,0)+1,0),0),$E$112)</f>
        <v>0</v>
      </c>
      <c r="V160" s="134" cm="1">
        <f t="array" ref="V160">$E160*IFERROR(IF($D160&lt;=V$5,INDEX($E$99:$E$112,MATCH(V$5,$H$5:$CA$5,0)-MATCH($D160,$D$115:$D$186,0)+1,0),0),$E$112)</f>
        <v>0</v>
      </c>
      <c r="W160" s="134" cm="1">
        <f t="array" ref="W160">$E160*IFERROR(IF($D160&lt;=W$5,INDEX($E$99:$E$112,MATCH(W$5,$H$5:$CA$5,0)-MATCH($D160,$D$115:$D$186,0)+1,0),0),$E$112)</f>
        <v>0</v>
      </c>
      <c r="X160" s="134" cm="1">
        <f t="array" ref="X160">$E160*IFERROR(IF($D160&lt;=X$5,INDEX($E$99:$E$112,MATCH(X$5,$H$5:$CA$5,0)-MATCH($D160,$D$115:$D$186,0)+1,0),0),$E$112)</f>
        <v>0</v>
      </c>
      <c r="Y160" s="134" cm="1">
        <f t="array" ref="Y160">$E160*IFERROR(IF($D160&lt;=Y$5,INDEX($E$99:$E$112,MATCH(Y$5,$H$5:$CA$5,0)-MATCH($D160,$D$115:$D$186,0)+1,0),0),$E$112)</f>
        <v>0</v>
      </c>
      <c r="Z160" s="134" cm="1">
        <f t="array" ref="Z160">$E160*IFERROR(IF($D160&lt;=Z$5,INDEX($E$99:$E$112,MATCH(Z$5,$H$5:$CA$5,0)-MATCH($D160,$D$115:$D$186,0)+1,0),0),$E$112)</f>
        <v>0</v>
      </c>
      <c r="AA160" s="134" cm="1">
        <f t="array" ref="AA160">$E160*IFERROR(IF($D160&lt;=AA$5,INDEX($E$99:$E$112,MATCH(AA$5,$H$5:$CA$5,0)-MATCH($D160,$D$115:$D$186,0)+1,0),0),$E$112)</f>
        <v>0</v>
      </c>
      <c r="AB160" s="134" cm="1">
        <f t="array" ref="AB160">$E160*IFERROR(IF($D160&lt;=AB$5,INDEX($E$99:$E$112,MATCH(AB$5,$H$5:$CA$5,0)-MATCH($D160,$D$115:$D$186,0)+1,0),0),$E$112)</f>
        <v>0</v>
      </c>
      <c r="AC160" s="134" cm="1">
        <f t="array" ref="AC160">$E160*IFERROR(IF($D160&lt;=AC$5,INDEX($E$99:$E$112,MATCH(AC$5,$H$5:$CA$5,0)-MATCH($D160,$D$115:$D$186,0)+1,0),0),$E$112)</f>
        <v>0</v>
      </c>
      <c r="AD160" s="134" cm="1">
        <f t="array" ref="AD160">$E160*IFERROR(IF($D160&lt;=AD$5,INDEX($E$99:$E$112,MATCH(AD$5,$H$5:$CA$5,0)-MATCH($D160,$D$115:$D$186,0)+1,0),0),$E$112)</f>
        <v>0</v>
      </c>
      <c r="AE160" s="134" cm="1">
        <f t="array" ref="AE160">$E160*IFERROR(IF($D160&lt;=AE$5,INDEX($E$99:$E$112,MATCH(AE$5,$H$5:$CA$5,0)-MATCH($D160,$D$115:$D$186,0)+1,0),0),$E$112)</f>
        <v>0</v>
      </c>
      <c r="AF160" s="134" cm="1">
        <f t="array" ref="AF160">$E160*IFERROR(IF($D160&lt;=AF$5,INDEX($E$99:$E$112,MATCH(AF$5,$H$5:$CA$5,0)-MATCH($D160,$D$115:$D$186,0)+1,0),0),$E$112)</f>
        <v>0</v>
      </c>
      <c r="AG160" s="134" cm="1">
        <f t="array" ref="AG160">$E160*IFERROR(IF($D160&lt;=AG$5,INDEX($E$99:$E$112,MATCH(AG$5,$H$5:$CA$5,0)-MATCH($D160,$D$115:$D$186,0)+1,0),0),$E$112)</f>
        <v>0</v>
      </c>
      <c r="AH160" s="134" cm="1">
        <f t="array" ref="AH160">$E160*IFERROR(IF($D160&lt;=AH$5,INDEX($E$99:$E$112,MATCH(AH$5,$H$5:$CA$5,0)-MATCH($D160,$D$115:$D$186,0)+1,0),0),$E$112)</f>
        <v>0</v>
      </c>
      <c r="AI160" s="134" cm="1">
        <f t="array" ref="AI160">$E160*IFERROR(IF($D160&lt;=AI$5,INDEX($E$99:$E$112,MATCH(AI$5,$H$5:$CA$5,0)-MATCH($D160,$D$115:$D$186,0)+1,0),0),$E$112)</f>
        <v>0</v>
      </c>
      <c r="AJ160" s="134" cm="1">
        <f t="array" ref="AJ160">$E160*IFERROR(IF($D160&lt;=AJ$5,INDEX($E$99:$E$112,MATCH(AJ$5,$H$5:$CA$5,0)-MATCH($D160,$D$115:$D$186,0)+1,0),0),$E$112)</f>
        <v>0</v>
      </c>
      <c r="AK160" s="134" cm="1">
        <f t="array" ref="AK160">$E160*IFERROR(IF($D160&lt;=AK$5,INDEX($E$99:$E$112,MATCH(AK$5,$H$5:$CA$5,0)-MATCH($D160,$D$115:$D$186,0)+1,0),0),$E$112)</f>
        <v>0</v>
      </c>
      <c r="AL160" s="134" cm="1">
        <f t="array" ref="AL160">$E160*IFERROR(IF($D160&lt;=AL$5,INDEX($E$99:$E$112,MATCH(AL$5,$H$5:$CA$5,0)-MATCH($D160,$D$115:$D$186,0)+1,0),0),$E$112)</f>
        <v>0</v>
      </c>
      <c r="AM160" s="134" cm="1">
        <f t="array" ref="AM160">$E160*IFERROR(IF($D160&lt;=AM$5,INDEX($E$99:$E$112,MATCH(AM$5,$H$5:$CA$5,0)-MATCH($D160,$D$115:$D$186,0)+1,0),0),$E$112)</f>
        <v>0</v>
      </c>
      <c r="AN160" s="134" cm="1">
        <f t="array" ref="AN160">$E160*IFERROR(IF($D160&lt;=AN$5,INDEX($E$99:$E$112,MATCH(AN$5,$H$5:$CA$5,0)-MATCH($D160,$D$115:$D$186,0)+1,0),0),$E$112)</f>
        <v>0</v>
      </c>
      <c r="AO160" s="134" cm="1">
        <f t="array" ref="AO160">$E160*IFERROR(IF($D160&lt;=AO$5,INDEX($E$99:$E$112,MATCH(AO$5,$H$5:$CA$5,0)-MATCH($D160,$D$115:$D$186,0)+1,0),0),$E$112)</f>
        <v>0</v>
      </c>
      <c r="AP160" s="134" cm="1">
        <f t="array" ref="AP160">$E160*IFERROR(IF($D160&lt;=AP$5,INDEX($E$99:$E$112,MATCH(AP$5,$H$5:$CA$5,0)-MATCH($D160,$D$115:$D$186,0)+1,0),0),$E$112)</f>
        <v>0</v>
      </c>
      <c r="AQ160" s="134" cm="1">
        <f t="array" ref="AQ160">$E160*IFERROR(IF($D160&lt;=AQ$5,INDEX($E$99:$E$112,MATCH(AQ$5,$H$5:$CA$5,0)-MATCH($D160,$D$115:$D$186,0)+1,0),0),$E$112)</f>
        <v>0</v>
      </c>
      <c r="AR160" s="134" cm="1">
        <f t="array" ref="AR160">$E160*IFERROR(IF($D160&lt;=AR$5,INDEX($E$99:$E$112,MATCH(AR$5,$H$5:$CA$5,0)-MATCH($D160,$D$115:$D$186,0)+1,0),0),$E$112)</f>
        <v>0</v>
      </c>
      <c r="AS160" s="134" cm="1">
        <f t="array" ref="AS160">$E160*IFERROR(IF($D160&lt;=AS$5,INDEX($E$99:$E$112,MATCH(AS$5,$H$5:$CA$5,0)-MATCH($D160,$D$115:$D$186,0)+1,0),0),$E$112)</f>
        <v>0</v>
      </c>
      <c r="AT160" s="134" cm="1">
        <f t="array" ref="AT160">$E160*IFERROR(IF($D160&lt;=AT$5,INDEX($E$99:$E$112,MATCH(AT$5,$H$5:$CA$5,0)-MATCH($D160,$D$115:$D$186,0)+1,0),0),$E$112)</f>
        <v>0</v>
      </c>
      <c r="AU160" s="134" cm="1">
        <f t="array" ref="AU160">$E160*IFERROR(IF($D160&lt;=AU$5,INDEX($E$99:$E$112,MATCH(AU$5,$H$5:$CA$5,0)-MATCH($D160,$D$115:$D$186,0)+1,0),0),$E$112)</f>
        <v>0</v>
      </c>
      <c r="AV160" s="134" cm="1">
        <f t="array" ref="AV160">$E160*IFERROR(IF($D160&lt;=AV$5,INDEX($E$99:$E$112,MATCH(AV$5,$H$5:$CA$5,0)-MATCH($D160,$D$115:$D$186,0)+1,0),0),$E$112)</f>
        <v>0</v>
      </c>
      <c r="AW160" s="134" cm="1">
        <f t="array" ref="AW160">$E160*IFERROR(IF($D160&lt;=AW$5,INDEX($E$99:$E$112,MATCH(AW$5,$H$5:$CA$5,0)-MATCH($D160,$D$115:$D$186,0)+1,0),0),$E$112)</f>
        <v>0</v>
      </c>
      <c r="AX160" s="134" cm="1">
        <f t="array" ref="AX160">$E160*IFERROR(IF($D160&lt;=AX$5,INDEX($E$99:$E$112,MATCH(AX$5,$H$5:$CA$5,0)-MATCH($D160,$D$115:$D$186,0)+1,0),0),$E$112)</f>
        <v>0</v>
      </c>
      <c r="AY160" s="134" cm="1">
        <f t="array" ref="AY160">$E160*IFERROR(IF($D160&lt;=AY$5,INDEX($E$99:$E$112,MATCH(AY$5,$H$5:$CA$5,0)-MATCH($D160,$D$115:$D$186,0)+1,0),0),$E$112)</f>
        <v>0</v>
      </c>
      <c r="AZ160" s="134" cm="1">
        <f t="array" ref="AZ160">$E160*IFERROR(IF($D160&lt;=AZ$5,INDEX($E$99:$E$112,MATCH(AZ$5,$H$5:$CA$5,0)-MATCH($D160,$D$115:$D$186,0)+1,0),0),$E$112)</f>
        <v>0</v>
      </c>
      <c r="BA160" s="134" cm="1">
        <f t="array" ref="BA160">$E160*IFERROR(IF($D160&lt;=BA$5,INDEX($E$99:$E$112,MATCH(BA$5,$H$5:$CA$5,0)-MATCH($D160,$D$115:$D$186,0)+1,0),0),$E$112)</f>
        <v>0</v>
      </c>
      <c r="BB160" s="134" cm="1">
        <f t="array" ref="BB160">$E160*IFERROR(IF($D160&lt;=BB$5,INDEX($E$99:$E$112,MATCH(BB$5,$H$5:$CA$5,0)-MATCH($D160,$D$115:$D$186,0)+1,0),0),$E$112)</f>
        <v>0</v>
      </c>
      <c r="BC160" s="134" cm="1">
        <f t="array" ref="BC160">$E160*IFERROR(IF($D160&lt;=BC$5,INDEX($E$99:$E$112,MATCH(BC$5,$H$5:$CA$5,0)-MATCH($D160,$D$115:$D$186,0)+1,0),0),$E$112)</f>
        <v>0</v>
      </c>
      <c r="BD160" s="134" cm="1">
        <f t="array" ref="BD160">$E160*IFERROR(IF($D160&lt;=BD$5,INDEX($E$99:$E$112,MATCH(BD$5,$H$5:$CA$5,0)-MATCH($D160,$D$115:$D$186,0)+1,0),0),$E$112)</f>
        <v>0</v>
      </c>
      <c r="BE160" s="134" cm="1">
        <f t="array" ref="BE160">$E160*IFERROR(IF($D160&lt;=BE$5,INDEX($E$99:$E$112,MATCH(BE$5,$H$5:$CA$5,0)-MATCH($D160,$D$115:$D$186,0)+1,0),0),$E$112)</f>
        <v>0</v>
      </c>
      <c r="BF160" s="134" cm="1">
        <f t="array" ref="BF160">$E160*IFERROR(IF($D160&lt;=BF$5,INDEX($E$99:$E$112,MATCH(BF$5,$H$5:$CA$5,0)-MATCH($D160,$D$115:$D$186,0)+1,0),0),$E$112)</f>
        <v>0</v>
      </c>
      <c r="BG160" s="134" cm="1">
        <f t="array" ref="BG160">$E160*IFERROR(IF($D160&lt;=BG$5,INDEX($E$99:$E$112,MATCH(BG$5,$H$5:$CA$5,0)-MATCH($D160,$D$115:$D$186,0)+1,0),0),$E$112)</f>
        <v>0</v>
      </c>
      <c r="BH160" s="134" cm="1">
        <f t="array" ref="BH160">$E160*IFERROR(IF($D160&lt;=BH$5,INDEX($E$99:$E$112,MATCH(BH$5,$H$5:$CA$5,0)-MATCH($D160,$D$115:$D$186,0)+1,0),0),$E$112)</f>
        <v>0</v>
      </c>
      <c r="BI160" s="134" cm="1">
        <f t="array" ref="BI160">$E160*IFERROR(IF($D160&lt;=BI$5,INDEX($E$99:$E$112,MATCH(BI$5,$H$5:$CA$5,0)-MATCH($D160,$D$115:$D$186,0)+1,0),0),$E$112)</f>
        <v>0</v>
      </c>
      <c r="BJ160" s="134" cm="1">
        <f t="array" ref="BJ160">$E160*IFERROR(IF($D160&lt;=BJ$5,INDEX($E$99:$E$112,MATCH(BJ$5,$H$5:$CA$5,0)-MATCH($D160,$D$115:$D$186,0)+1,0),0),$E$112)</f>
        <v>0</v>
      </c>
      <c r="BK160" s="134" cm="1">
        <f t="array" ref="BK160">$E160*IFERROR(IF($D160&lt;=BK$5,INDEX($E$99:$E$112,MATCH(BK$5,$H$5:$CA$5,0)-MATCH($D160,$D$115:$D$186,0)+1,0),0),$E$112)</f>
        <v>0</v>
      </c>
      <c r="BL160" s="134" cm="1">
        <f t="array" ref="BL160">$E160*IFERROR(IF($D160&lt;=BL$5,INDEX($E$99:$E$112,MATCH(BL$5,$H$5:$CA$5,0)-MATCH($D160,$D$115:$D$186,0)+1,0),0),$E$112)</f>
        <v>0</v>
      </c>
      <c r="BM160" s="134" cm="1">
        <f t="array" ref="BM160">$E160*IFERROR(IF($D160&lt;=BM$5,INDEX($E$99:$E$112,MATCH(BM$5,$H$5:$CA$5,0)-MATCH($D160,$D$115:$D$186,0)+1,0),0),$E$112)</f>
        <v>0</v>
      </c>
      <c r="BN160" s="134" cm="1">
        <f t="array" ref="BN160">$E160*IFERROR(IF($D160&lt;=BN$5,INDEX($E$99:$E$112,MATCH(BN$5,$H$5:$CA$5,0)-MATCH($D160,$D$115:$D$186,0)+1,0),0),$E$112)</f>
        <v>0</v>
      </c>
      <c r="BO160" s="134" cm="1">
        <f t="array" ref="BO160">$E160*IFERROR(IF($D160&lt;=BO$5,INDEX($E$99:$E$112,MATCH(BO$5,$H$5:$CA$5,0)-MATCH($D160,$D$115:$D$186,0)+1,0),0),$E$112)</f>
        <v>0</v>
      </c>
      <c r="BP160" s="134" cm="1">
        <f t="array" ref="BP160">$E160*IFERROR(IF($D160&lt;=BP$5,INDEX($E$99:$E$112,MATCH(BP$5,$H$5:$CA$5,0)-MATCH($D160,$D$115:$D$186,0)+1,0),0),$E$112)</f>
        <v>0</v>
      </c>
      <c r="BQ160" s="134" cm="1">
        <f t="array" ref="BQ160">$E160*IFERROR(IF($D160&lt;=BQ$5,INDEX($E$99:$E$112,MATCH(BQ$5,$H$5:$CA$5,0)-MATCH($D160,$D$115:$D$186,0)+1,0),0),$E$112)</f>
        <v>0</v>
      </c>
      <c r="BR160" s="134" cm="1">
        <f t="array" ref="BR160">$E160*IFERROR(IF($D160&lt;=BR$5,INDEX($E$99:$E$112,MATCH(BR$5,$H$5:$CA$5,0)-MATCH($D160,$D$115:$D$186,0)+1,0),0),$E$112)</f>
        <v>0</v>
      </c>
      <c r="BS160" s="134" cm="1">
        <f t="array" ref="BS160">$E160*IFERROR(IF($D160&lt;=BS$5,INDEX($E$99:$E$112,MATCH(BS$5,$H$5:$CA$5,0)-MATCH($D160,$D$115:$D$186,0)+1,0),0),$E$112)</f>
        <v>0</v>
      </c>
      <c r="BT160" s="134" cm="1">
        <f t="array" ref="BT160">$E160*IFERROR(IF($D160&lt;=BT$5,INDEX($E$99:$E$112,MATCH(BT$5,$H$5:$CA$5,0)-MATCH($D160,$D$115:$D$186,0)+1,0),0),$E$112)</f>
        <v>0</v>
      </c>
      <c r="BU160" s="134" cm="1">
        <f t="array" ref="BU160">$E160*IFERROR(IF($D160&lt;=BU$5,INDEX($E$99:$E$112,MATCH(BU$5,$H$5:$CA$5,0)-MATCH($D160,$D$115:$D$186,0)+1,0),0),$E$112)</f>
        <v>0</v>
      </c>
      <c r="BV160" s="134" cm="1">
        <f t="array" ref="BV160">$E160*IFERROR(IF($D160&lt;=BV$5,INDEX($E$99:$E$112,MATCH(BV$5,$H$5:$CA$5,0)-MATCH($D160,$D$115:$D$186,0)+1,0),0),$E$112)</f>
        <v>0</v>
      </c>
      <c r="BW160" s="134" cm="1">
        <f t="array" ref="BW160">$E160*IFERROR(IF($D160&lt;=BW$5,INDEX($E$99:$E$112,MATCH(BW$5,$H$5:$CA$5,0)-MATCH($D160,$D$115:$D$186,0)+1,0),0),$E$112)</f>
        <v>0</v>
      </c>
      <c r="BX160" s="134" cm="1">
        <f t="array" ref="BX160">$E160*IFERROR(IF($D160&lt;=BX$5,INDEX($E$99:$E$112,MATCH(BX$5,$H$5:$CA$5,0)-MATCH($D160,$D$115:$D$186,0)+1,0),0),$E$112)</f>
        <v>0</v>
      </c>
      <c r="BY160" s="134" cm="1">
        <f t="array" ref="BY160">$E160*IFERROR(IF($D160&lt;=BY$5,INDEX($E$99:$E$112,MATCH(BY$5,$H$5:$CA$5,0)-MATCH($D160,$D$115:$D$186,0)+1,0),0),$E$112)</f>
        <v>0</v>
      </c>
      <c r="BZ160" s="134" cm="1">
        <f t="array" ref="BZ160">$E160*IFERROR(IF($D160&lt;=BZ$5,INDEX($E$99:$E$112,MATCH(BZ$5,$H$5:$CA$5,0)-MATCH($D160,$D$115:$D$186,0)+1,0),0),$E$112)</f>
        <v>0</v>
      </c>
      <c r="CA160" s="134" cm="1">
        <f t="array" ref="CA160">$E160*IFERROR(IF($D160&lt;=CA$5,INDEX($E$99:$E$112,MATCH(CA$5,$H$5:$CA$5,0)-MATCH($D160,$D$115:$D$186,0)+1,0),0),$E$112)</f>
        <v>0</v>
      </c>
    </row>
    <row r="161" spans="4:79" hidden="1" outlineLevel="3">
      <c r="D161" s="24">
        <f t="shared" si="109"/>
        <v>47452</v>
      </c>
      <c r="E161" s="131" cm="1">
        <f t="array" ref="E161">INDEX($H$41:$CA$41,0,MATCH($D161,$H$5:$CA$5,0))</f>
        <v>0</v>
      </c>
      <c r="H161" s="134" cm="1">
        <f t="array" ref="H161">$E161*IFERROR(IF($D161&lt;=H$5,INDEX($E$99:$E$112,MATCH(H$5,$H$5:$CA$5,0)-MATCH($D161,$D$115:$D$186,0)+1,0),0),$E$112)</f>
        <v>0</v>
      </c>
      <c r="I161" s="134" cm="1">
        <f t="array" ref="I161">$E161*IFERROR(IF($D161&lt;=I$5,INDEX($E$99:$E$112,MATCH(I$5,$H$5:$CA$5,0)-MATCH($D161,$D$115:$D$186,0)+1,0),0),$E$112)</f>
        <v>0</v>
      </c>
      <c r="J161" s="134" cm="1">
        <f t="array" ref="J161">$E161*IFERROR(IF($D161&lt;=J$5,INDEX($E$99:$E$112,MATCH(J$5,$H$5:$CA$5,0)-MATCH($D161,$D$115:$D$186,0)+1,0),0),$E$112)</f>
        <v>0</v>
      </c>
      <c r="K161" s="134" cm="1">
        <f t="array" ref="K161">$E161*IFERROR(IF($D161&lt;=K$5,INDEX($E$99:$E$112,MATCH(K$5,$H$5:$CA$5,0)-MATCH($D161,$D$115:$D$186,0)+1,0),0),$E$112)</f>
        <v>0</v>
      </c>
      <c r="L161" s="134" cm="1">
        <f t="array" ref="L161">$E161*IFERROR(IF($D161&lt;=L$5,INDEX($E$99:$E$112,MATCH(L$5,$H$5:$CA$5,0)-MATCH($D161,$D$115:$D$186,0)+1,0),0),$E$112)</f>
        <v>0</v>
      </c>
      <c r="M161" s="134" cm="1">
        <f t="array" ref="M161">$E161*IFERROR(IF($D161&lt;=M$5,INDEX($E$99:$E$112,MATCH(M$5,$H$5:$CA$5,0)-MATCH($D161,$D$115:$D$186,0)+1,0),0),$E$112)</f>
        <v>0</v>
      </c>
      <c r="N161" s="134" cm="1">
        <f t="array" ref="N161">$E161*IFERROR(IF($D161&lt;=N$5,INDEX($E$99:$E$112,MATCH(N$5,$H$5:$CA$5,0)-MATCH($D161,$D$115:$D$186,0)+1,0),0),$E$112)</f>
        <v>0</v>
      </c>
      <c r="O161" s="134" cm="1">
        <f t="array" ref="O161">$E161*IFERROR(IF($D161&lt;=O$5,INDEX($E$99:$E$112,MATCH(O$5,$H$5:$CA$5,0)-MATCH($D161,$D$115:$D$186,0)+1,0),0),$E$112)</f>
        <v>0</v>
      </c>
      <c r="P161" s="134" cm="1">
        <f t="array" ref="P161">$E161*IFERROR(IF($D161&lt;=P$5,INDEX($E$99:$E$112,MATCH(P$5,$H$5:$CA$5,0)-MATCH($D161,$D$115:$D$186,0)+1,0),0),$E$112)</f>
        <v>0</v>
      </c>
      <c r="Q161" s="134" cm="1">
        <f t="array" ref="Q161">$E161*IFERROR(IF($D161&lt;=Q$5,INDEX($E$99:$E$112,MATCH(Q$5,$H$5:$CA$5,0)-MATCH($D161,$D$115:$D$186,0)+1,0),0),$E$112)</f>
        <v>0</v>
      </c>
      <c r="R161" s="134" cm="1">
        <f t="array" ref="R161">$E161*IFERROR(IF($D161&lt;=R$5,INDEX($E$99:$E$112,MATCH(R$5,$H$5:$CA$5,0)-MATCH($D161,$D$115:$D$186,0)+1,0),0),$E$112)</f>
        <v>0</v>
      </c>
      <c r="S161" s="134" cm="1">
        <f t="array" ref="S161">$E161*IFERROR(IF($D161&lt;=S$5,INDEX($E$99:$E$112,MATCH(S$5,$H$5:$CA$5,0)-MATCH($D161,$D$115:$D$186,0)+1,0),0),$E$112)</f>
        <v>0</v>
      </c>
      <c r="T161" s="134" cm="1">
        <f t="array" ref="T161">$E161*IFERROR(IF($D161&lt;=T$5,INDEX($E$99:$E$112,MATCH(T$5,$H$5:$CA$5,0)-MATCH($D161,$D$115:$D$186,0)+1,0),0),$E$112)</f>
        <v>0</v>
      </c>
      <c r="U161" s="134" cm="1">
        <f t="array" ref="U161">$E161*IFERROR(IF($D161&lt;=U$5,INDEX($E$99:$E$112,MATCH(U$5,$H$5:$CA$5,0)-MATCH($D161,$D$115:$D$186,0)+1,0),0),$E$112)</f>
        <v>0</v>
      </c>
      <c r="V161" s="134" cm="1">
        <f t="array" ref="V161">$E161*IFERROR(IF($D161&lt;=V$5,INDEX($E$99:$E$112,MATCH(V$5,$H$5:$CA$5,0)-MATCH($D161,$D$115:$D$186,0)+1,0),0),$E$112)</f>
        <v>0</v>
      </c>
      <c r="W161" s="134" cm="1">
        <f t="array" ref="W161">$E161*IFERROR(IF($D161&lt;=W$5,INDEX($E$99:$E$112,MATCH(W$5,$H$5:$CA$5,0)-MATCH($D161,$D$115:$D$186,0)+1,0),0),$E$112)</f>
        <v>0</v>
      </c>
      <c r="X161" s="134" cm="1">
        <f t="array" ref="X161">$E161*IFERROR(IF($D161&lt;=X$5,INDEX($E$99:$E$112,MATCH(X$5,$H$5:$CA$5,0)-MATCH($D161,$D$115:$D$186,0)+1,0),0),$E$112)</f>
        <v>0</v>
      </c>
      <c r="Y161" s="134" cm="1">
        <f t="array" ref="Y161">$E161*IFERROR(IF($D161&lt;=Y$5,INDEX($E$99:$E$112,MATCH(Y$5,$H$5:$CA$5,0)-MATCH($D161,$D$115:$D$186,0)+1,0),0),$E$112)</f>
        <v>0</v>
      </c>
      <c r="Z161" s="134" cm="1">
        <f t="array" ref="Z161">$E161*IFERROR(IF($D161&lt;=Z$5,INDEX($E$99:$E$112,MATCH(Z$5,$H$5:$CA$5,0)-MATCH($D161,$D$115:$D$186,0)+1,0),0),$E$112)</f>
        <v>0</v>
      </c>
      <c r="AA161" s="134" cm="1">
        <f t="array" ref="AA161">$E161*IFERROR(IF($D161&lt;=AA$5,INDEX($E$99:$E$112,MATCH(AA$5,$H$5:$CA$5,0)-MATCH($D161,$D$115:$D$186,0)+1,0),0),$E$112)</f>
        <v>0</v>
      </c>
      <c r="AB161" s="134" cm="1">
        <f t="array" ref="AB161">$E161*IFERROR(IF($D161&lt;=AB$5,INDEX($E$99:$E$112,MATCH(AB$5,$H$5:$CA$5,0)-MATCH($D161,$D$115:$D$186,0)+1,0),0),$E$112)</f>
        <v>0</v>
      </c>
      <c r="AC161" s="134" cm="1">
        <f t="array" ref="AC161">$E161*IFERROR(IF($D161&lt;=AC$5,INDEX($E$99:$E$112,MATCH(AC$5,$H$5:$CA$5,0)-MATCH($D161,$D$115:$D$186,0)+1,0),0),$E$112)</f>
        <v>0</v>
      </c>
      <c r="AD161" s="134" cm="1">
        <f t="array" ref="AD161">$E161*IFERROR(IF($D161&lt;=AD$5,INDEX($E$99:$E$112,MATCH(AD$5,$H$5:$CA$5,0)-MATCH($D161,$D$115:$D$186,0)+1,0),0),$E$112)</f>
        <v>0</v>
      </c>
      <c r="AE161" s="134" cm="1">
        <f t="array" ref="AE161">$E161*IFERROR(IF($D161&lt;=AE$5,INDEX($E$99:$E$112,MATCH(AE$5,$H$5:$CA$5,0)-MATCH($D161,$D$115:$D$186,0)+1,0),0),$E$112)</f>
        <v>0</v>
      </c>
      <c r="AF161" s="134" cm="1">
        <f t="array" ref="AF161">$E161*IFERROR(IF($D161&lt;=AF$5,INDEX($E$99:$E$112,MATCH(AF$5,$H$5:$CA$5,0)-MATCH($D161,$D$115:$D$186,0)+1,0),0),$E$112)</f>
        <v>0</v>
      </c>
      <c r="AG161" s="134" cm="1">
        <f t="array" ref="AG161">$E161*IFERROR(IF($D161&lt;=AG$5,INDEX($E$99:$E$112,MATCH(AG$5,$H$5:$CA$5,0)-MATCH($D161,$D$115:$D$186,0)+1,0),0),$E$112)</f>
        <v>0</v>
      </c>
      <c r="AH161" s="134" cm="1">
        <f t="array" ref="AH161">$E161*IFERROR(IF($D161&lt;=AH$5,INDEX($E$99:$E$112,MATCH(AH$5,$H$5:$CA$5,0)-MATCH($D161,$D$115:$D$186,0)+1,0),0),$E$112)</f>
        <v>0</v>
      </c>
      <c r="AI161" s="134" cm="1">
        <f t="array" ref="AI161">$E161*IFERROR(IF($D161&lt;=AI$5,INDEX($E$99:$E$112,MATCH(AI$5,$H$5:$CA$5,0)-MATCH($D161,$D$115:$D$186,0)+1,0),0),$E$112)</f>
        <v>0</v>
      </c>
      <c r="AJ161" s="134" cm="1">
        <f t="array" ref="AJ161">$E161*IFERROR(IF($D161&lt;=AJ$5,INDEX($E$99:$E$112,MATCH(AJ$5,$H$5:$CA$5,0)-MATCH($D161,$D$115:$D$186,0)+1,0),0),$E$112)</f>
        <v>0</v>
      </c>
      <c r="AK161" s="134" cm="1">
        <f t="array" ref="AK161">$E161*IFERROR(IF($D161&lt;=AK$5,INDEX($E$99:$E$112,MATCH(AK$5,$H$5:$CA$5,0)-MATCH($D161,$D$115:$D$186,0)+1,0),0),$E$112)</f>
        <v>0</v>
      </c>
      <c r="AL161" s="134" cm="1">
        <f t="array" ref="AL161">$E161*IFERROR(IF($D161&lt;=AL$5,INDEX($E$99:$E$112,MATCH(AL$5,$H$5:$CA$5,0)-MATCH($D161,$D$115:$D$186,0)+1,0),0),$E$112)</f>
        <v>0</v>
      </c>
      <c r="AM161" s="134" cm="1">
        <f t="array" ref="AM161">$E161*IFERROR(IF($D161&lt;=AM$5,INDEX($E$99:$E$112,MATCH(AM$5,$H$5:$CA$5,0)-MATCH($D161,$D$115:$D$186,0)+1,0),0),$E$112)</f>
        <v>0</v>
      </c>
      <c r="AN161" s="134" cm="1">
        <f t="array" ref="AN161">$E161*IFERROR(IF($D161&lt;=AN$5,INDEX($E$99:$E$112,MATCH(AN$5,$H$5:$CA$5,0)-MATCH($D161,$D$115:$D$186,0)+1,0),0),$E$112)</f>
        <v>0</v>
      </c>
      <c r="AO161" s="134" cm="1">
        <f t="array" ref="AO161">$E161*IFERROR(IF($D161&lt;=AO$5,INDEX($E$99:$E$112,MATCH(AO$5,$H$5:$CA$5,0)-MATCH($D161,$D$115:$D$186,0)+1,0),0),$E$112)</f>
        <v>0</v>
      </c>
      <c r="AP161" s="134" cm="1">
        <f t="array" ref="AP161">$E161*IFERROR(IF($D161&lt;=AP$5,INDEX($E$99:$E$112,MATCH(AP$5,$H$5:$CA$5,0)-MATCH($D161,$D$115:$D$186,0)+1,0),0),$E$112)</f>
        <v>0</v>
      </c>
      <c r="AQ161" s="134" cm="1">
        <f t="array" ref="AQ161">$E161*IFERROR(IF($D161&lt;=AQ$5,INDEX($E$99:$E$112,MATCH(AQ$5,$H$5:$CA$5,0)-MATCH($D161,$D$115:$D$186,0)+1,0),0),$E$112)</f>
        <v>0</v>
      </c>
      <c r="AR161" s="134" cm="1">
        <f t="array" ref="AR161">$E161*IFERROR(IF($D161&lt;=AR$5,INDEX($E$99:$E$112,MATCH(AR$5,$H$5:$CA$5,0)-MATCH($D161,$D$115:$D$186,0)+1,0),0),$E$112)</f>
        <v>0</v>
      </c>
      <c r="AS161" s="134" cm="1">
        <f t="array" ref="AS161">$E161*IFERROR(IF($D161&lt;=AS$5,INDEX($E$99:$E$112,MATCH(AS$5,$H$5:$CA$5,0)-MATCH($D161,$D$115:$D$186,0)+1,0),0),$E$112)</f>
        <v>0</v>
      </c>
      <c r="AT161" s="134" cm="1">
        <f t="array" ref="AT161">$E161*IFERROR(IF($D161&lt;=AT$5,INDEX($E$99:$E$112,MATCH(AT$5,$H$5:$CA$5,0)-MATCH($D161,$D$115:$D$186,0)+1,0),0),$E$112)</f>
        <v>0</v>
      </c>
      <c r="AU161" s="134" cm="1">
        <f t="array" ref="AU161">$E161*IFERROR(IF($D161&lt;=AU$5,INDEX($E$99:$E$112,MATCH(AU$5,$H$5:$CA$5,0)-MATCH($D161,$D$115:$D$186,0)+1,0),0),$E$112)</f>
        <v>0</v>
      </c>
      <c r="AV161" s="134" cm="1">
        <f t="array" ref="AV161">$E161*IFERROR(IF($D161&lt;=AV$5,INDEX($E$99:$E$112,MATCH(AV$5,$H$5:$CA$5,0)-MATCH($D161,$D$115:$D$186,0)+1,0),0),$E$112)</f>
        <v>0</v>
      </c>
      <c r="AW161" s="134" cm="1">
        <f t="array" ref="AW161">$E161*IFERROR(IF($D161&lt;=AW$5,INDEX($E$99:$E$112,MATCH(AW$5,$H$5:$CA$5,0)-MATCH($D161,$D$115:$D$186,0)+1,0),0),$E$112)</f>
        <v>0</v>
      </c>
      <c r="AX161" s="134" cm="1">
        <f t="array" ref="AX161">$E161*IFERROR(IF($D161&lt;=AX$5,INDEX($E$99:$E$112,MATCH(AX$5,$H$5:$CA$5,0)-MATCH($D161,$D$115:$D$186,0)+1,0),0),$E$112)</f>
        <v>0</v>
      </c>
      <c r="AY161" s="134" cm="1">
        <f t="array" ref="AY161">$E161*IFERROR(IF($D161&lt;=AY$5,INDEX($E$99:$E$112,MATCH(AY$5,$H$5:$CA$5,0)-MATCH($D161,$D$115:$D$186,0)+1,0),0),$E$112)</f>
        <v>0</v>
      </c>
      <c r="AZ161" s="134" cm="1">
        <f t="array" ref="AZ161">$E161*IFERROR(IF($D161&lt;=AZ$5,INDEX($E$99:$E$112,MATCH(AZ$5,$H$5:$CA$5,0)-MATCH($D161,$D$115:$D$186,0)+1,0),0),$E$112)</f>
        <v>0</v>
      </c>
      <c r="BA161" s="134" cm="1">
        <f t="array" ref="BA161">$E161*IFERROR(IF($D161&lt;=BA$5,INDEX($E$99:$E$112,MATCH(BA$5,$H$5:$CA$5,0)-MATCH($D161,$D$115:$D$186,0)+1,0),0),$E$112)</f>
        <v>0</v>
      </c>
      <c r="BB161" s="134" cm="1">
        <f t="array" ref="BB161">$E161*IFERROR(IF($D161&lt;=BB$5,INDEX($E$99:$E$112,MATCH(BB$5,$H$5:$CA$5,0)-MATCH($D161,$D$115:$D$186,0)+1,0),0),$E$112)</f>
        <v>0</v>
      </c>
      <c r="BC161" s="134" cm="1">
        <f t="array" ref="BC161">$E161*IFERROR(IF($D161&lt;=BC$5,INDEX($E$99:$E$112,MATCH(BC$5,$H$5:$CA$5,0)-MATCH($D161,$D$115:$D$186,0)+1,0),0),$E$112)</f>
        <v>0</v>
      </c>
      <c r="BD161" s="134" cm="1">
        <f t="array" ref="BD161">$E161*IFERROR(IF($D161&lt;=BD$5,INDEX($E$99:$E$112,MATCH(BD$5,$H$5:$CA$5,0)-MATCH($D161,$D$115:$D$186,0)+1,0),0),$E$112)</f>
        <v>0</v>
      </c>
      <c r="BE161" s="134" cm="1">
        <f t="array" ref="BE161">$E161*IFERROR(IF($D161&lt;=BE$5,INDEX($E$99:$E$112,MATCH(BE$5,$H$5:$CA$5,0)-MATCH($D161,$D$115:$D$186,0)+1,0),0),$E$112)</f>
        <v>0</v>
      </c>
      <c r="BF161" s="134" cm="1">
        <f t="array" ref="BF161">$E161*IFERROR(IF($D161&lt;=BF$5,INDEX($E$99:$E$112,MATCH(BF$5,$H$5:$CA$5,0)-MATCH($D161,$D$115:$D$186,0)+1,0),0),$E$112)</f>
        <v>0</v>
      </c>
      <c r="BG161" s="134" cm="1">
        <f t="array" ref="BG161">$E161*IFERROR(IF($D161&lt;=BG$5,INDEX($E$99:$E$112,MATCH(BG$5,$H$5:$CA$5,0)-MATCH($D161,$D$115:$D$186,0)+1,0),0),$E$112)</f>
        <v>0</v>
      </c>
      <c r="BH161" s="134" cm="1">
        <f t="array" ref="BH161">$E161*IFERROR(IF($D161&lt;=BH$5,INDEX($E$99:$E$112,MATCH(BH$5,$H$5:$CA$5,0)-MATCH($D161,$D$115:$D$186,0)+1,0),0),$E$112)</f>
        <v>0</v>
      </c>
      <c r="BI161" s="134" cm="1">
        <f t="array" ref="BI161">$E161*IFERROR(IF($D161&lt;=BI$5,INDEX($E$99:$E$112,MATCH(BI$5,$H$5:$CA$5,0)-MATCH($D161,$D$115:$D$186,0)+1,0),0),$E$112)</f>
        <v>0</v>
      </c>
      <c r="BJ161" s="134" cm="1">
        <f t="array" ref="BJ161">$E161*IFERROR(IF($D161&lt;=BJ$5,INDEX($E$99:$E$112,MATCH(BJ$5,$H$5:$CA$5,0)-MATCH($D161,$D$115:$D$186,0)+1,0),0),$E$112)</f>
        <v>0</v>
      </c>
      <c r="BK161" s="134" cm="1">
        <f t="array" ref="BK161">$E161*IFERROR(IF($D161&lt;=BK$5,INDEX($E$99:$E$112,MATCH(BK$5,$H$5:$CA$5,0)-MATCH($D161,$D$115:$D$186,0)+1,0),0),$E$112)</f>
        <v>0</v>
      </c>
      <c r="BL161" s="134" cm="1">
        <f t="array" ref="BL161">$E161*IFERROR(IF($D161&lt;=BL$5,INDEX($E$99:$E$112,MATCH(BL$5,$H$5:$CA$5,0)-MATCH($D161,$D$115:$D$186,0)+1,0),0),$E$112)</f>
        <v>0</v>
      </c>
      <c r="BM161" s="134" cm="1">
        <f t="array" ref="BM161">$E161*IFERROR(IF($D161&lt;=BM$5,INDEX($E$99:$E$112,MATCH(BM$5,$H$5:$CA$5,0)-MATCH($D161,$D$115:$D$186,0)+1,0),0),$E$112)</f>
        <v>0</v>
      </c>
      <c r="BN161" s="134" cm="1">
        <f t="array" ref="BN161">$E161*IFERROR(IF($D161&lt;=BN$5,INDEX($E$99:$E$112,MATCH(BN$5,$H$5:$CA$5,0)-MATCH($D161,$D$115:$D$186,0)+1,0),0),$E$112)</f>
        <v>0</v>
      </c>
      <c r="BO161" s="134" cm="1">
        <f t="array" ref="BO161">$E161*IFERROR(IF($D161&lt;=BO$5,INDEX($E$99:$E$112,MATCH(BO$5,$H$5:$CA$5,0)-MATCH($D161,$D$115:$D$186,0)+1,0),0),$E$112)</f>
        <v>0</v>
      </c>
      <c r="BP161" s="134" cm="1">
        <f t="array" ref="BP161">$E161*IFERROR(IF($D161&lt;=BP$5,INDEX($E$99:$E$112,MATCH(BP$5,$H$5:$CA$5,0)-MATCH($D161,$D$115:$D$186,0)+1,0),0),$E$112)</f>
        <v>0</v>
      </c>
      <c r="BQ161" s="134" cm="1">
        <f t="array" ref="BQ161">$E161*IFERROR(IF($D161&lt;=BQ$5,INDEX($E$99:$E$112,MATCH(BQ$5,$H$5:$CA$5,0)-MATCH($D161,$D$115:$D$186,0)+1,0),0),$E$112)</f>
        <v>0</v>
      </c>
      <c r="BR161" s="134" cm="1">
        <f t="array" ref="BR161">$E161*IFERROR(IF($D161&lt;=BR$5,INDEX($E$99:$E$112,MATCH(BR$5,$H$5:$CA$5,0)-MATCH($D161,$D$115:$D$186,0)+1,0),0),$E$112)</f>
        <v>0</v>
      </c>
      <c r="BS161" s="134" cm="1">
        <f t="array" ref="BS161">$E161*IFERROR(IF($D161&lt;=BS$5,INDEX($E$99:$E$112,MATCH(BS$5,$H$5:$CA$5,0)-MATCH($D161,$D$115:$D$186,0)+1,0),0),$E$112)</f>
        <v>0</v>
      </c>
      <c r="BT161" s="134" cm="1">
        <f t="array" ref="BT161">$E161*IFERROR(IF($D161&lt;=BT$5,INDEX($E$99:$E$112,MATCH(BT$5,$H$5:$CA$5,0)-MATCH($D161,$D$115:$D$186,0)+1,0),0),$E$112)</f>
        <v>0</v>
      </c>
      <c r="BU161" s="134" cm="1">
        <f t="array" ref="BU161">$E161*IFERROR(IF($D161&lt;=BU$5,INDEX($E$99:$E$112,MATCH(BU$5,$H$5:$CA$5,0)-MATCH($D161,$D$115:$D$186,0)+1,0),0),$E$112)</f>
        <v>0</v>
      </c>
      <c r="BV161" s="134" cm="1">
        <f t="array" ref="BV161">$E161*IFERROR(IF($D161&lt;=BV$5,INDEX($E$99:$E$112,MATCH(BV$5,$H$5:$CA$5,0)-MATCH($D161,$D$115:$D$186,0)+1,0),0),$E$112)</f>
        <v>0</v>
      </c>
      <c r="BW161" s="134" cm="1">
        <f t="array" ref="BW161">$E161*IFERROR(IF($D161&lt;=BW$5,INDEX($E$99:$E$112,MATCH(BW$5,$H$5:$CA$5,0)-MATCH($D161,$D$115:$D$186,0)+1,0),0),$E$112)</f>
        <v>0</v>
      </c>
      <c r="BX161" s="134" cm="1">
        <f t="array" ref="BX161">$E161*IFERROR(IF($D161&lt;=BX$5,INDEX($E$99:$E$112,MATCH(BX$5,$H$5:$CA$5,0)-MATCH($D161,$D$115:$D$186,0)+1,0),0),$E$112)</f>
        <v>0</v>
      </c>
      <c r="BY161" s="134" cm="1">
        <f t="array" ref="BY161">$E161*IFERROR(IF($D161&lt;=BY$5,INDEX($E$99:$E$112,MATCH(BY$5,$H$5:$CA$5,0)-MATCH($D161,$D$115:$D$186,0)+1,0),0),$E$112)</f>
        <v>0</v>
      </c>
      <c r="BZ161" s="134" cm="1">
        <f t="array" ref="BZ161">$E161*IFERROR(IF($D161&lt;=BZ$5,INDEX($E$99:$E$112,MATCH(BZ$5,$H$5:$CA$5,0)-MATCH($D161,$D$115:$D$186,0)+1,0),0),$E$112)</f>
        <v>0</v>
      </c>
      <c r="CA161" s="134" cm="1">
        <f t="array" ref="CA161">$E161*IFERROR(IF($D161&lt;=CA$5,INDEX($E$99:$E$112,MATCH(CA$5,$H$5:$CA$5,0)-MATCH($D161,$D$115:$D$186,0)+1,0),0),$E$112)</f>
        <v>0</v>
      </c>
    </row>
    <row r="162" spans="4:79" hidden="1" outlineLevel="3">
      <c r="D162" s="24">
        <f t="shared" si="109"/>
        <v>47483</v>
      </c>
      <c r="E162" s="131" cm="1">
        <f t="array" ref="E162">INDEX($H$41:$CA$41,0,MATCH($D162,$H$5:$CA$5,0))</f>
        <v>0</v>
      </c>
      <c r="H162" s="134" cm="1">
        <f t="array" ref="H162">$E162*IFERROR(IF($D162&lt;=H$5,INDEX($E$99:$E$112,MATCH(H$5,$H$5:$CA$5,0)-MATCH($D162,$D$115:$D$186,0)+1,0),0),$E$112)</f>
        <v>0</v>
      </c>
      <c r="I162" s="134" cm="1">
        <f t="array" ref="I162">$E162*IFERROR(IF($D162&lt;=I$5,INDEX($E$99:$E$112,MATCH(I$5,$H$5:$CA$5,0)-MATCH($D162,$D$115:$D$186,0)+1,0),0),$E$112)</f>
        <v>0</v>
      </c>
      <c r="J162" s="134" cm="1">
        <f t="array" ref="J162">$E162*IFERROR(IF($D162&lt;=J$5,INDEX($E$99:$E$112,MATCH(J$5,$H$5:$CA$5,0)-MATCH($D162,$D$115:$D$186,0)+1,0),0),$E$112)</f>
        <v>0</v>
      </c>
      <c r="K162" s="134" cm="1">
        <f t="array" ref="K162">$E162*IFERROR(IF($D162&lt;=K$5,INDEX($E$99:$E$112,MATCH(K$5,$H$5:$CA$5,0)-MATCH($D162,$D$115:$D$186,0)+1,0),0),$E$112)</f>
        <v>0</v>
      </c>
      <c r="L162" s="134" cm="1">
        <f t="array" ref="L162">$E162*IFERROR(IF($D162&lt;=L$5,INDEX($E$99:$E$112,MATCH(L$5,$H$5:$CA$5,0)-MATCH($D162,$D$115:$D$186,0)+1,0),0),$E$112)</f>
        <v>0</v>
      </c>
      <c r="M162" s="134" cm="1">
        <f t="array" ref="M162">$E162*IFERROR(IF($D162&lt;=M$5,INDEX($E$99:$E$112,MATCH(M$5,$H$5:$CA$5,0)-MATCH($D162,$D$115:$D$186,0)+1,0),0),$E$112)</f>
        <v>0</v>
      </c>
      <c r="N162" s="134" cm="1">
        <f t="array" ref="N162">$E162*IFERROR(IF($D162&lt;=N$5,INDEX($E$99:$E$112,MATCH(N$5,$H$5:$CA$5,0)-MATCH($D162,$D$115:$D$186,0)+1,0),0),$E$112)</f>
        <v>0</v>
      </c>
      <c r="O162" s="134" cm="1">
        <f t="array" ref="O162">$E162*IFERROR(IF($D162&lt;=O$5,INDEX($E$99:$E$112,MATCH(O$5,$H$5:$CA$5,0)-MATCH($D162,$D$115:$D$186,0)+1,0),0),$E$112)</f>
        <v>0</v>
      </c>
      <c r="P162" s="134" cm="1">
        <f t="array" ref="P162">$E162*IFERROR(IF($D162&lt;=P$5,INDEX($E$99:$E$112,MATCH(P$5,$H$5:$CA$5,0)-MATCH($D162,$D$115:$D$186,0)+1,0),0),$E$112)</f>
        <v>0</v>
      </c>
      <c r="Q162" s="134" cm="1">
        <f t="array" ref="Q162">$E162*IFERROR(IF($D162&lt;=Q$5,INDEX($E$99:$E$112,MATCH(Q$5,$H$5:$CA$5,0)-MATCH($D162,$D$115:$D$186,0)+1,0),0),$E$112)</f>
        <v>0</v>
      </c>
      <c r="R162" s="134" cm="1">
        <f t="array" ref="R162">$E162*IFERROR(IF($D162&lt;=R$5,INDEX($E$99:$E$112,MATCH(R$5,$H$5:$CA$5,0)-MATCH($D162,$D$115:$D$186,0)+1,0),0),$E$112)</f>
        <v>0</v>
      </c>
      <c r="S162" s="134" cm="1">
        <f t="array" ref="S162">$E162*IFERROR(IF($D162&lt;=S$5,INDEX($E$99:$E$112,MATCH(S$5,$H$5:$CA$5,0)-MATCH($D162,$D$115:$D$186,0)+1,0),0),$E$112)</f>
        <v>0</v>
      </c>
      <c r="T162" s="134" cm="1">
        <f t="array" ref="T162">$E162*IFERROR(IF($D162&lt;=T$5,INDEX($E$99:$E$112,MATCH(T$5,$H$5:$CA$5,0)-MATCH($D162,$D$115:$D$186,0)+1,0),0),$E$112)</f>
        <v>0</v>
      </c>
      <c r="U162" s="134" cm="1">
        <f t="array" ref="U162">$E162*IFERROR(IF($D162&lt;=U$5,INDEX($E$99:$E$112,MATCH(U$5,$H$5:$CA$5,0)-MATCH($D162,$D$115:$D$186,0)+1,0),0),$E$112)</f>
        <v>0</v>
      </c>
      <c r="V162" s="134" cm="1">
        <f t="array" ref="V162">$E162*IFERROR(IF($D162&lt;=V$5,INDEX($E$99:$E$112,MATCH(V$5,$H$5:$CA$5,0)-MATCH($D162,$D$115:$D$186,0)+1,0),0),$E$112)</f>
        <v>0</v>
      </c>
      <c r="W162" s="134" cm="1">
        <f t="array" ref="W162">$E162*IFERROR(IF($D162&lt;=W$5,INDEX($E$99:$E$112,MATCH(W$5,$H$5:$CA$5,0)-MATCH($D162,$D$115:$D$186,0)+1,0),0),$E$112)</f>
        <v>0</v>
      </c>
      <c r="X162" s="134" cm="1">
        <f t="array" ref="X162">$E162*IFERROR(IF($D162&lt;=X$5,INDEX($E$99:$E$112,MATCH(X$5,$H$5:$CA$5,0)-MATCH($D162,$D$115:$D$186,0)+1,0),0),$E$112)</f>
        <v>0</v>
      </c>
      <c r="Y162" s="134" cm="1">
        <f t="array" ref="Y162">$E162*IFERROR(IF($D162&lt;=Y$5,INDEX($E$99:$E$112,MATCH(Y$5,$H$5:$CA$5,0)-MATCH($D162,$D$115:$D$186,0)+1,0),0),$E$112)</f>
        <v>0</v>
      </c>
      <c r="Z162" s="134" cm="1">
        <f t="array" ref="Z162">$E162*IFERROR(IF($D162&lt;=Z$5,INDEX($E$99:$E$112,MATCH(Z$5,$H$5:$CA$5,0)-MATCH($D162,$D$115:$D$186,0)+1,0),0),$E$112)</f>
        <v>0</v>
      </c>
      <c r="AA162" s="134" cm="1">
        <f t="array" ref="AA162">$E162*IFERROR(IF($D162&lt;=AA$5,INDEX($E$99:$E$112,MATCH(AA$5,$H$5:$CA$5,0)-MATCH($D162,$D$115:$D$186,0)+1,0),0),$E$112)</f>
        <v>0</v>
      </c>
      <c r="AB162" s="134" cm="1">
        <f t="array" ref="AB162">$E162*IFERROR(IF($D162&lt;=AB$5,INDEX($E$99:$E$112,MATCH(AB$5,$H$5:$CA$5,0)-MATCH($D162,$D$115:$D$186,0)+1,0),0),$E$112)</f>
        <v>0</v>
      </c>
      <c r="AC162" s="134" cm="1">
        <f t="array" ref="AC162">$E162*IFERROR(IF($D162&lt;=AC$5,INDEX($E$99:$E$112,MATCH(AC$5,$H$5:$CA$5,0)-MATCH($D162,$D$115:$D$186,0)+1,0),0),$E$112)</f>
        <v>0</v>
      </c>
      <c r="AD162" s="134" cm="1">
        <f t="array" ref="AD162">$E162*IFERROR(IF($D162&lt;=AD$5,INDEX($E$99:$E$112,MATCH(AD$5,$H$5:$CA$5,0)-MATCH($D162,$D$115:$D$186,0)+1,0),0),$E$112)</f>
        <v>0</v>
      </c>
      <c r="AE162" s="134" cm="1">
        <f t="array" ref="AE162">$E162*IFERROR(IF($D162&lt;=AE$5,INDEX($E$99:$E$112,MATCH(AE$5,$H$5:$CA$5,0)-MATCH($D162,$D$115:$D$186,0)+1,0),0),$E$112)</f>
        <v>0</v>
      </c>
      <c r="AF162" s="134" cm="1">
        <f t="array" ref="AF162">$E162*IFERROR(IF($D162&lt;=AF$5,INDEX($E$99:$E$112,MATCH(AF$5,$H$5:$CA$5,0)-MATCH($D162,$D$115:$D$186,0)+1,0),0),$E$112)</f>
        <v>0</v>
      </c>
      <c r="AG162" s="134" cm="1">
        <f t="array" ref="AG162">$E162*IFERROR(IF($D162&lt;=AG$5,INDEX($E$99:$E$112,MATCH(AG$5,$H$5:$CA$5,0)-MATCH($D162,$D$115:$D$186,0)+1,0),0),$E$112)</f>
        <v>0</v>
      </c>
      <c r="AH162" s="134" cm="1">
        <f t="array" ref="AH162">$E162*IFERROR(IF($D162&lt;=AH$5,INDEX($E$99:$E$112,MATCH(AH$5,$H$5:$CA$5,0)-MATCH($D162,$D$115:$D$186,0)+1,0),0),$E$112)</f>
        <v>0</v>
      </c>
      <c r="AI162" s="134" cm="1">
        <f t="array" ref="AI162">$E162*IFERROR(IF($D162&lt;=AI$5,INDEX($E$99:$E$112,MATCH(AI$5,$H$5:$CA$5,0)-MATCH($D162,$D$115:$D$186,0)+1,0),0),$E$112)</f>
        <v>0</v>
      </c>
      <c r="AJ162" s="134" cm="1">
        <f t="array" ref="AJ162">$E162*IFERROR(IF($D162&lt;=AJ$5,INDEX($E$99:$E$112,MATCH(AJ$5,$H$5:$CA$5,0)-MATCH($D162,$D$115:$D$186,0)+1,0),0),$E$112)</f>
        <v>0</v>
      </c>
      <c r="AK162" s="134" cm="1">
        <f t="array" ref="AK162">$E162*IFERROR(IF($D162&lt;=AK$5,INDEX($E$99:$E$112,MATCH(AK$5,$H$5:$CA$5,0)-MATCH($D162,$D$115:$D$186,0)+1,0),0),$E$112)</f>
        <v>0</v>
      </c>
      <c r="AL162" s="134" cm="1">
        <f t="array" ref="AL162">$E162*IFERROR(IF($D162&lt;=AL$5,INDEX($E$99:$E$112,MATCH(AL$5,$H$5:$CA$5,0)-MATCH($D162,$D$115:$D$186,0)+1,0),0),$E$112)</f>
        <v>0</v>
      </c>
      <c r="AM162" s="134" cm="1">
        <f t="array" ref="AM162">$E162*IFERROR(IF($D162&lt;=AM$5,INDEX($E$99:$E$112,MATCH(AM$5,$H$5:$CA$5,0)-MATCH($D162,$D$115:$D$186,0)+1,0),0),$E$112)</f>
        <v>0</v>
      </c>
      <c r="AN162" s="134" cm="1">
        <f t="array" ref="AN162">$E162*IFERROR(IF($D162&lt;=AN$5,INDEX($E$99:$E$112,MATCH(AN$5,$H$5:$CA$5,0)-MATCH($D162,$D$115:$D$186,0)+1,0),0),$E$112)</f>
        <v>0</v>
      </c>
      <c r="AO162" s="134" cm="1">
        <f t="array" ref="AO162">$E162*IFERROR(IF($D162&lt;=AO$5,INDEX($E$99:$E$112,MATCH(AO$5,$H$5:$CA$5,0)-MATCH($D162,$D$115:$D$186,0)+1,0),0),$E$112)</f>
        <v>0</v>
      </c>
      <c r="AP162" s="134" cm="1">
        <f t="array" ref="AP162">$E162*IFERROR(IF($D162&lt;=AP$5,INDEX($E$99:$E$112,MATCH(AP$5,$H$5:$CA$5,0)-MATCH($D162,$D$115:$D$186,0)+1,0),0),$E$112)</f>
        <v>0</v>
      </c>
      <c r="AQ162" s="134" cm="1">
        <f t="array" ref="AQ162">$E162*IFERROR(IF($D162&lt;=AQ$5,INDEX($E$99:$E$112,MATCH(AQ$5,$H$5:$CA$5,0)-MATCH($D162,$D$115:$D$186,0)+1,0),0),$E$112)</f>
        <v>0</v>
      </c>
      <c r="AR162" s="134" cm="1">
        <f t="array" ref="AR162">$E162*IFERROR(IF($D162&lt;=AR$5,INDEX($E$99:$E$112,MATCH(AR$5,$H$5:$CA$5,0)-MATCH($D162,$D$115:$D$186,0)+1,0),0),$E$112)</f>
        <v>0</v>
      </c>
      <c r="AS162" s="134" cm="1">
        <f t="array" ref="AS162">$E162*IFERROR(IF($D162&lt;=AS$5,INDEX($E$99:$E$112,MATCH(AS$5,$H$5:$CA$5,0)-MATCH($D162,$D$115:$D$186,0)+1,0),0),$E$112)</f>
        <v>0</v>
      </c>
      <c r="AT162" s="134" cm="1">
        <f t="array" ref="AT162">$E162*IFERROR(IF($D162&lt;=AT$5,INDEX($E$99:$E$112,MATCH(AT$5,$H$5:$CA$5,0)-MATCH($D162,$D$115:$D$186,0)+1,0),0),$E$112)</f>
        <v>0</v>
      </c>
      <c r="AU162" s="134" cm="1">
        <f t="array" ref="AU162">$E162*IFERROR(IF($D162&lt;=AU$5,INDEX($E$99:$E$112,MATCH(AU$5,$H$5:$CA$5,0)-MATCH($D162,$D$115:$D$186,0)+1,0),0),$E$112)</f>
        <v>0</v>
      </c>
      <c r="AV162" s="134" cm="1">
        <f t="array" ref="AV162">$E162*IFERROR(IF($D162&lt;=AV$5,INDEX($E$99:$E$112,MATCH(AV$5,$H$5:$CA$5,0)-MATCH($D162,$D$115:$D$186,0)+1,0),0),$E$112)</f>
        <v>0</v>
      </c>
      <c r="AW162" s="134" cm="1">
        <f t="array" ref="AW162">$E162*IFERROR(IF($D162&lt;=AW$5,INDEX($E$99:$E$112,MATCH(AW$5,$H$5:$CA$5,0)-MATCH($D162,$D$115:$D$186,0)+1,0),0),$E$112)</f>
        <v>0</v>
      </c>
      <c r="AX162" s="134" cm="1">
        <f t="array" ref="AX162">$E162*IFERROR(IF($D162&lt;=AX$5,INDEX($E$99:$E$112,MATCH(AX$5,$H$5:$CA$5,0)-MATCH($D162,$D$115:$D$186,0)+1,0),0),$E$112)</f>
        <v>0</v>
      </c>
      <c r="AY162" s="134" cm="1">
        <f t="array" ref="AY162">$E162*IFERROR(IF($D162&lt;=AY$5,INDEX($E$99:$E$112,MATCH(AY$5,$H$5:$CA$5,0)-MATCH($D162,$D$115:$D$186,0)+1,0),0),$E$112)</f>
        <v>0</v>
      </c>
      <c r="AZ162" s="134" cm="1">
        <f t="array" ref="AZ162">$E162*IFERROR(IF($D162&lt;=AZ$5,INDEX($E$99:$E$112,MATCH(AZ$5,$H$5:$CA$5,0)-MATCH($D162,$D$115:$D$186,0)+1,0),0),$E$112)</f>
        <v>0</v>
      </c>
      <c r="BA162" s="134" cm="1">
        <f t="array" ref="BA162">$E162*IFERROR(IF($D162&lt;=BA$5,INDEX($E$99:$E$112,MATCH(BA$5,$H$5:$CA$5,0)-MATCH($D162,$D$115:$D$186,0)+1,0),0),$E$112)</f>
        <v>0</v>
      </c>
      <c r="BB162" s="134" cm="1">
        <f t="array" ref="BB162">$E162*IFERROR(IF($D162&lt;=BB$5,INDEX($E$99:$E$112,MATCH(BB$5,$H$5:$CA$5,0)-MATCH($D162,$D$115:$D$186,0)+1,0),0),$E$112)</f>
        <v>0</v>
      </c>
      <c r="BC162" s="134" cm="1">
        <f t="array" ref="BC162">$E162*IFERROR(IF($D162&lt;=BC$5,INDEX($E$99:$E$112,MATCH(BC$5,$H$5:$CA$5,0)-MATCH($D162,$D$115:$D$186,0)+1,0),0),$E$112)</f>
        <v>0</v>
      </c>
      <c r="BD162" s="134" cm="1">
        <f t="array" ref="BD162">$E162*IFERROR(IF($D162&lt;=BD$5,INDEX($E$99:$E$112,MATCH(BD$5,$H$5:$CA$5,0)-MATCH($D162,$D$115:$D$186,0)+1,0),0),$E$112)</f>
        <v>0</v>
      </c>
      <c r="BE162" s="134" cm="1">
        <f t="array" ref="BE162">$E162*IFERROR(IF($D162&lt;=BE$5,INDEX($E$99:$E$112,MATCH(BE$5,$H$5:$CA$5,0)-MATCH($D162,$D$115:$D$186,0)+1,0),0),$E$112)</f>
        <v>0</v>
      </c>
      <c r="BF162" s="134" cm="1">
        <f t="array" ref="BF162">$E162*IFERROR(IF($D162&lt;=BF$5,INDEX($E$99:$E$112,MATCH(BF$5,$H$5:$CA$5,0)-MATCH($D162,$D$115:$D$186,0)+1,0),0),$E$112)</f>
        <v>0</v>
      </c>
      <c r="BG162" s="134" cm="1">
        <f t="array" ref="BG162">$E162*IFERROR(IF($D162&lt;=BG$5,INDEX($E$99:$E$112,MATCH(BG$5,$H$5:$CA$5,0)-MATCH($D162,$D$115:$D$186,0)+1,0),0),$E$112)</f>
        <v>0</v>
      </c>
      <c r="BH162" s="134" cm="1">
        <f t="array" ref="BH162">$E162*IFERROR(IF($D162&lt;=BH$5,INDEX($E$99:$E$112,MATCH(BH$5,$H$5:$CA$5,0)-MATCH($D162,$D$115:$D$186,0)+1,0),0),$E$112)</f>
        <v>0</v>
      </c>
      <c r="BI162" s="134" cm="1">
        <f t="array" ref="BI162">$E162*IFERROR(IF($D162&lt;=BI$5,INDEX($E$99:$E$112,MATCH(BI$5,$H$5:$CA$5,0)-MATCH($D162,$D$115:$D$186,0)+1,0),0),$E$112)</f>
        <v>0</v>
      </c>
      <c r="BJ162" s="134" cm="1">
        <f t="array" ref="BJ162">$E162*IFERROR(IF($D162&lt;=BJ$5,INDEX($E$99:$E$112,MATCH(BJ$5,$H$5:$CA$5,0)-MATCH($D162,$D$115:$D$186,0)+1,0),0),$E$112)</f>
        <v>0</v>
      </c>
      <c r="BK162" s="134" cm="1">
        <f t="array" ref="BK162">$E162*IFERROR(IF($D162&lt;=BK$5,INDEX($E$99:$E$112,MATCH(BK$5,$H$5:$CA$5,0)-MATCH($D162,$D$115:$D$186,0)+1,0),0),$E$112)</f>
        <v>0</v>
      </c>
      <c r="BL162" s="134" cm="1">
        <f t="array" ref="BL162">$E162*IFERROR(IF($D162&lt;=BL$5,INDEX($E$99:$E$112,MATCH(BL$5,$H$5:$CA$5,0)-MATCH($D162,$D$115:$D$186,0)+1,0),0),$E$112)</f>
        <v>0</v>
      </c>
      <c r="BM162" s="134" cm="1">
        <f t="array" ref="BM162">$E162*IFERROR(IF($D162&lt;=BM$5,INDEX($E$99:$E$112,MATCH(BM$5,$H$5:$CA$5,0)-MATCH($D162,$D$115:$D$186,0)+1,0),0),$E$112)</f>
        <v>0</v>
      </c>
      <c r="BN162" s="134" cm="1">
        <f t="array" ref="BN162">$E162*IFERROR(IF($D162&lt;=BN$5,INDEX($E$99:$E$112,MATCH(BN$5,$H$5:$CA$5,0)-MATCH($D162,$D$115:$D$186,0)+1,0),0),$E$112)</f>
        <v>0</v>
      </c>
      <c r="BO162" s="134" cm="1">
        <f t="array" ref="BO162">$E162*IFERROR(IF($D162&lt;=BO$5,INDEX($E$99:$E$112,MATCH(BO$5,$H$5:$CA$5,0)-MATCH($D162,$D$115:$D$186,0)+1,0),0),$E$112)</f>
        <v>0</v>
      </c>
      <c r="BP162" s="134" cm="1">
        <f t="array" ref="BP162">$E162*IFERROR(IF($D162&lt;=BP$5,INDEX($E$99:$E$112,MATCH(BP$5,$H$5:$CA$5,0)-MATCH($D162,$D$115:$D$186,0)+1,0),0),$E$112)</f>
        <v>0</v>
      </c>
      <c r="BQ162" s="134" cm="1">
        <f t="array" ref="BQ162">$E162*IFERROR(IF($D162&lt;=BQ$5,INDEX($E$99:$E$112,MATCH(BQ$5,$H$5:$CA$5,0)-MATCH($D162,$D$115:$D$186,0)+1,0),0),$E$112)</f>
        <v>0</v>
      </c>
      <c r="BR162" s="134" cm="1">
        <f t="array" ref="BR162">$E162*IFERROR(IF($D162&lt;=BR$5,INDEX($E$99:$E$112,MATCH(BR$5,$H$5:$CA$5,0)-MATCH($D162,$D$115:$D$186,0)+1,0),0),$E$112)</f>
        <v>0</v>
      </c>
      <c r="BS162" s="134" cm="1">
        <f t="array" ref="BS162">$E162*IFERROR(IF($D162&lt;=BS$5,INDEX($E$99:$E$112,MATCH(BS$5,$H$5:$CA$5,0)-MATCH($D162,$D$115:$D$186,0)+1,0),0),$E$112)</f>
        <v>0</v>
      </c>
      <c r="BT162" s="134" cm="1">
        <f t="array" ref="BT162">$E162*IFERROR(IF($D162&lt;=BT$5,INDEX($E$99:$E$112,MATCH(BT$5,$H$5:$CA$5,0)-MATCH($D162,$D$115:$D$186,0)+1,0),0),$E$112)</f>
        <v>0</v>
      </c>
      <c r="BU162" s="134" cm="1">
        <f t="array" ref="BU162">$E162*IFERROR(IF($D162&lt;=BU$5,INDEX($E$99:$E$112,MATCH(BU$5,$H$5:$CA$5,0)-MATCH($D162,$D$115:$D$186,0)+1,0),0),$E$112)</f>
        <v>0</v>
      </c>
      <c r="BV162" s="134" cm="1">
        <f t="array" ref="BV162">$E162*IFERROR(IF($D162&lt;=BV$5,INDEX($E$99:$E$112,MATCH(BV$5,$H$5:$CA$5,0)-MATCH($D162,$D$115:$D$186,0)+1,0),0),$E$112)</f>
        <v>0</v>
      </c>
      <c r="BW162" s="134" cm="1">
        <f t="array" ref="BW162">$E162*IFERROR(IF($D162&lt;=BW$5,INDEX($E$99:$E$112,MATCH(BW$5,$H$5:$CA$5,0)-MATCH($D162,$D$115:$D$186,0)+1,0),0),$E$112)</f>
        <v>0</v>
      </c>
      <c r="BX162" s="134" cm="1">
        <f t="array" ref="BX162">$E162*IFERROR(IF($D162&lt;=BX$5,INDEX($E$99:$E$112,MATCH(BX$5,$H$5:$CA$5,0)-MATCH($D162,$D$115:$D$186,0)+1,0),0),$E$112)</f>
        <v>0</v>
      </c>
      <c r="BY162" s="134" cm="1">
        <f t="array" ref="BY162">$E162*IFERROR(IF($D162&lt;=BY$5,INDEX($E$99:$E$112,MATCH(BY$5,$H$5:$CA$5,0)-MATCH($D162,$D$115:$D$186,0)+1,0),0),$E$112)</f>
        <v>0</v>
      </c>
      <c r="BZ162" s="134" cm="1">
        <f t="array" ref="BZ162">$E162*IFERROR(IF($D162&lt;=BZ$5,INDEX($E$99:$E$112,MATCH(BZ$5,$H$5:$CA$5,0)-MATCH($D162,$D$115:$D$186,0)+1,0),0),$E$112)</f>
        <v>0</v>
      </c>
      <c r="CA162" s="134" cm="1">
        <f t="array" ref="CA162">$E162*IFERROR(IF($D162&lt;=CA$5,INDEX($E$99:$E$112,MATCH(CA$5,$H$5:$CA$5,0)-MATCH($D162,$D$115:$D$186,0)+1,0),0),$E$112)</f>
        <v>0</v>
      </c>
    </row>
    <row r="163" spans="4:79" hidden="1" outlineLevel="3">
      <c r="D163" s="24">
        <f t="shared" si="109"/>
        <v>47514</v>
      </c>
      <c r="E163" s="131" cm="1">
        <f t="array" ref="E163">INDEX($H$41:$CA$41,0,MATCH($D163,$H$5:$CA$5,0))</f>
        <v>0</v>
      </c>
      <c r="H163" s="134" cm="1">
        <f t="array" ref="H163">$E163*IFERROR(IF($D163&lt;=H$5,INDEX($E$99:$E$112,MATCH(H$5,$H$5:$CA$5,0)-MATCH($D163,$D$115:$D$186,0)+1,0),0),$E$112)</f>
        <v>0</v>
      </c>
      <c r="I163" s="134" cm="1">
        <f t="array" ref="I163">$E163*IFERROR(IF($D163&lt;=I$5,INDEX($E$99:$E$112,MATCH(I$5,$H$5:$CA$5,0)-MATCH($D163,$D$115:$D$186,0)+1,0),0),$E$112)</f>
        <v>0</v>
      </c>
      <c r="J163" s="134" cm="1">
        <f t="array" ref="J163">$E163*IFERROR(IF($D163&lt;=J$5,INDEX($E$99:$E$112,MATCH(J$5,$H$5:$CA$5,0)-MATCH($D163,$D$115:$D$186,0)+1,0),0),$E$112)</f>
        <v>0</v>
      </c>
      <c r="K163" s="134" cm="1">
        <f t="array" ref="K163">$E163*IFERROR(IF($D163&lt;=K$5,INDEX($E$99:$E$112,MATCH(K$5,$H$5:$CA$5,0)-MATCH($D163,$D$115:$D$186,0)+1,0),0),$E$112)</f>
        <v>0</v>
      </c>
      <c r="L163" s="134" cm="1">
        <f t="array" ref="L163">$E163*IFERROR(IF($D163&lt;=L$5,INDEX($E$99:$E$112,MATCH(L$5,$H$5:$CA$5,0)-MATCH($D163,$D$115:$D$186,0)+1,0),0),$E$112)</f>
        <v>0</v>
      </c>
      <c r="M163" s="134" cm="1">
        <f t="array" ref="M163">$E163*IFERROR(IF($D163&lt;=M$5,INDEX($E$99:$E$112,MATCH(M$5,$H$5:$CA$5,0)-MATCH($D163,$D$115:$D$186,0)+1,0),0),$E$112)</f>
        <v>0</v>
      </c>
      <c r="N163" s="134" cm="1">
        <f t="array" ref="N163">$E163*IFERROR(IF($D163&lt;=N$5,INDEX($E$99:$E$112,MATCH(N$5,$H$5:$CA$5,0)-MATCH($D163,$D$115:$D$186,0)+1,0),0),$E$112)</f>
        <v>0</v>
      </c>
      <c r="O163" s="134" cm="1">
        <f t="array" ref="O163">$E163*IFERROR(IF($D163&lt;=O$5,INDEX($E$99:$E$112,MATCH(O$5,$H$5:$CA$5,0)-MATCH($D163,$D$115:$D$186,0)+1,0),0),$E$112)</f>
        <v>0</v>
      </c>
      <c r="P163" s="134" cm="1">
        <f t="array" ref="P163">$E163*IFERROR(IF($D163&lt;=P$5,INDEX($E$99:$E$112,MATCH(P$5,$H$5:$CA$5,0)-MATCH($D163,$D$115:$D$186,0)+1,0),0),$E$112)</f>
        <v>0</v>
      </c>
      <c r="Q163" s="134" cm="1">
        <f t="array" ref="Q163">$E163*IFERROR(IF($D163&lt;=Q$5,INDEX($E$99:$E$112,MATCH(Q$5,$H$5:$CA$5,0)-MATCH($D163,$D$115:$D$186,0)+1,0),0),$E$112)</f>
        <v>0</v>
      </c>
      <c r="R163" s="134" cm="1">
        <f t="array" ref="R163">$E163*IFERROR(IF($D163&lt;=R$5,INDEX($E$99:$E$112,MATCH(R$5,$H$5:$CA$5,0)-MATCH($D163,$D$115:$D$186,0)+1,0),0),$E$112)</f>
        <v>0</v>
      </c>
      <c r="S163" s="134" cm="1">
        <f t="array" ref="S163">$E163*IFERROR(IF($D163&lt;=S$5,INDEX($E$99:$E$112,MATCH(S$5,$H$5:$CA$5,0)-MATCH($D163,$D$115:$D$186,0)+1,0),0),$E$112)</f>
        <v>0</v>
      </c>
      <c r="T163" s="134" cm="1">
        <f t="array" ref="T163">$E163*IFERROR(IF($D163&lt;=T$5,INDEX($E$99:$E$112,MATCH(T$5,$H$5:$CA$5,0)-MATCH($D163,$D$115:$D$186,0)+1,0),0),$E$112)</f>
        <v>0</v>
      </c>
      <c r="U163" s="134" cm="1">
        <f t="array" ref="U163">$E163*IFERROR(IF($D163&lt;=U$5,INDEX($E$99:$E$112,MATCH(U$5,$H$5:$CA$5,0)-MATCH($D163,$D$115:$D$186,0)+1,0),0),$E$112)</f>
        <v>0</v>
      </c>
      <c r="V163" s="134" cm="1">
        <f t="array" ref="V163">$E163*IFERROR(IF($D163&lt;=V$5,INDEX($E$99:$E$112,MATCH(V$5,$H$5:$CA$5,0)-MATCH($D163,$D$115:$D$186,0)+1,0),0),$E$112)</f>
        <v>0</v>
      </c>
      <c r="W163" s="134" cm="1">
        <f t="array" ref="W163">$E163*IFERROR(IF($D163&lt;=W$5,INDEX($E$99:$E$112,MATCH(W$5,$H$5:$CA$5,0)-MATCH($D163,$D$115:$D$186,0)+1,0),0),$E$112)</f>
        <v>0</v>
      </c>
      <c r="X163" s="134" cm="1">
        <f t="array" ref="X163">$E163*IFERROR(IF($D163&lt;=X$5,INDEX($E$99:$E$112,MATCH(X$5,$H$5:$CA$5,0)-MATCH($D163,$D$115:$D$186,0)+1,0),0),$E$112)</f>
        <v>0</v>
      </c>
      <c r="Y163" s="134" cm="1">
        <f t="array" ref="Y163">$E163*IFERROR(IF($D163&lt;=Y$5,INDEX($E$99:$E$112,MATCH(Y$5,$H$5:$CA$5,0)-MATCH($D163,$D$115:$D$186,0)+1,0),0),$E$112)</f>
        <v>0</v>
      </c>
      <c r="Z163" s="134" cm="1">
        <f t="array" ref="Z163">$E163*IFERROR(IF($D163&lt;=Z$5,INDEX($E$99:$E$112,MATCH(Z$5,$H$5:$CA$5,0)-MATCH($D163,$D$115:$D$186,0)+1,0),0),$E$112)</f>
        <v>0</v>
      </c>
      <c r="AA163" s="134" cm="1">
        <f t="array" ref="AA163">$E163*IFERROR(IF($D163&lt;=AA$5,INDEX($E$99:$E$112,MATCH(AA$5,$H$5:$CA$5,0)-MATCH($D163,$D$115:$D$186,0)+1,0),0),$E$112)</f>
        <v>0</v>
      </c>
      <c r="AB163" s="134" cm="1">
        <f t="array" ref="AB163">$E163*IFERROR(IF($D163&lt;=AB$5,INDEX($E$99:$E$112,MATCH(AB$5,$H$5:$CA$5,0)-MATCH($D163,$D$115:$D$186,0)+1,0),0),$E$112)</f>
        <v>0</v>
      </c>
      <c r="AC163" s="134" cm="1">
        <f t="array" ref="AC163">$E163*IFERROR(IF($D163&lt;=AC$5,INDEX($E$99:$E$112,MATCH(AC$5,$H$5:$CA$5,0)-MATCH($D163,$D$115:$D$186,0)+1,0),0),$E$112)</f>
        <v>0</v>
      </c>
      <c r="AD163" s="134" cm="1">
        <f t="array" ref="AD163">$E163*IFERROR(IF($D163&lt;=AD$5,INDEX($E$99:$E$112,MATCH(AD$5,$H$5:$CA$5,0)-MATCH($D163,$D$115:$D$186,0)+1,0),0),$E$112)</f>
        <v>0</v>
      </c>
      <c r="AE163" s="134" cm="1">
        <f t="array" ref="AE163">$E163*IFERROR(IF($D163&lt;=AE$5,INDEX($E$99:$E$112,MATCH(AE$5,$H$5:$CA$5,0)-MATCH($D163,$D$115:$D$186,0)+1,0),0),$E$112)</f>
        <v>0</v>
      </c>
      <c r="AF163" s="134" cm="1">
        <f t="array" ref="AF163">$E163*IFERROR(IF($D163&lt;=AF$5,INDEX($E$99:$E$112,MATCH(AF$5,$H$5:$CA$5,0)-MATCH($D163,$D$115:$D$186,0)+1,0),0),$E$112)</f>
        <v>0</v>
      </c>
      <c r="AG163" s="134" cm="1">
        <f t="array" ref="AG163">$E163*IFERROR(IF($D163&lt;=AG$5,INDEX($E$99:$E$112,MATCH(AG$5,$H$5:$CA$5,0)-MATCH($D163,$D$115:$D$186,0)+1,0),0),$E$112)</f>
        <v>0</v>
      </c>
      <c r="AH163" s="134" cm="1">
        <f t="array" ref="AH163">$E163*IFERROR(IF($D163&lt;=AH$5,INDEX($E$99:$E$112,MATCH(AH$5,$H$5:$CA$5,0)-MATCH($D163,$D$115:$D$186,0)+1,0),0),$E$112)</f>
        <v>0</v>
      </c>
      <c r="AI163" s="134" cm="1">
        <f t="array" ref="AI163">$E163*IFERROR(IF($D163&lt;=AI$5,INDEX($E$99:$E$112,MATCH(AI$5,$H$5:$CA$5,0)-MATCH($D163,$D$115:$D$186,0)+1,0),0),$E$112)</f>
        <v>0</v>
      </c>
      <c r="AJ163" s="134" cm="1">
        <f t="array" ref="AJ163">$E163*IFERROR(IF($D163&lt;=AJ$5,INDEX($E$99:$E$112,MATCH(AJ$5,$H$5:$CA$5,0)-MATCH($D163,$D$115:$D$186,0)+1,0),0),$E$112)</f>
        <v>0</v>
      </c>
      <c r="AK163" s="134" cm="1">
        <f t="array" ref="AK163">$E163*IFERROR(IF($D163&lt;=AK$5,INDEX($E$99:$E$112,MATCH(AK$5,$H$5:$CA$5,0)-MATCH($D163,$D$115:$D$186,0)+1,0),0),$E$112)</f>
        <v>0</v>
      </c>
      <c r="AL163" s="134" cm="1">
        <f t="array" ref="AL163">$E163*IFERROR(IF($D163&lt;=AL$5,INDEX($E$99:$E$112,MATCH(AL$5,$H$5:$CA$5,0)-MATCH($D163,$D$115:$D$186,0)+1,0),0),$E$112)</f>
        <v>0</v>
      </c>
      <c r="AM163" s="134" cm="1">
        <f t="array" ref="AM163">$E163*IFERROR(IF($D163&lt;=AM$5,INDEX($E$99:$E$112,MATCH(AM$5,$H$5:$CA$5,0)-MATCH($D163,$D$115:$D$186,0)+1,0),0),$E$112)</f>
        <v>0</v>
      </c>
      <c r="AN163" s="134" cm="1">
        <f t="array" ref="AN163">$E163*IFERROR(IF($D163&lt;=AN$5,INDEX($E$99:$E$112,MATCH(AN$5,$H$5:$CA$5,0)-MATCH($D163,$D$115:$D$186,0)+1,0),0),$E$112)</f>
        <v>0</v>
      </c>
      <c r="AO163" s="134" cm="1">
        <f t="array" ref="AO163">$E163*IFERROR(IF($D163&lt;=AO$5,INDEX($E$99:$E$112,MATCH(AO$5,$H$5:$CA$5,0)-MATCH($D163,$D$115:$D$186,0)+1,0),0),$E$112)</f>
        <v>0</v>
      </c>
      <c r="AP163" s="134" cm="1">
        <f t="array" ref="AP163">$E163*IFERROR(IF($D163&lt;=AP$5,INDEX($E$99:$E$112,MATCH(AP$5,$H$5:$CA$5,0)-MATCH($D163,$D$115:$D$186,0)+1,0),0),$E$112)</f>
        <v>0</v>
      </c>
      <c r="AQ163" s="134" cm="1">
        <f t="array" ref="AQ163">$E163*IFERROR(IF($D163&lt;=AQ$5,INDEX($E$99:$E$112,MATCH(AQ$5,$H$5:$CA$5,0)-MATCH($D163,$D$115:$D$186,0)+1,0),0),$E$112)</f>
        <v>0</v>
      </c>
      <c r="AR163" s="134" cm="1">
        <f t="array" ref="AR163">$E163*IFERROR(IF($D163&lt;=AR$5,INDEX($E$99:$E$112,MATCH(AR$5,$H$5:$CA$5,0)-MATCH($D163,$D$115:$D$186,0)+1,0),0),$E$112)</f>
        <v>0</v>
      </c>
      <c r="AS163" s="134" cm="1">
        <f t="array" ref="AS163">$E163*IFERROR(IF($D163&lt;=AS$5,INDEX($E$99:$E$112,MATCH(AS$5,$H$5:$CA$5,0)-MATCH($D163,$D$115:$D$186,0)+1,0),0),$E$112)</f>
        <v>0</v>
      </c>
      <c r="AT163" s="134" cm="1">
        <f t="array" ref="AT163">$E163*IFERROR(IF($D163&lt;=AT$5,INDEX($E$99:$E$112,MATCH(AT$5,$H$5:$CA$5,0)-MATCH($D163,$D$115:$D$186,0)+1,0),0),$E$112)</f>
        <v>0</v>
      </c>
      <c r="AU163" s="134" cm="1">
        <f t="array" ref="AU163">$E163*IFERROR(IF($D163&lt;=AU$5,INDEX($E$99:$E$112,MATCH(AU$5,$H$5:$CA$5,0)-MATCH($D163,$D$115:$D$186,0)+1,0),0),$E$112)</f>
        <v>0</v>
      </c>
      <c r="AV163" s="134" cm="1">
        <f t="array" ref="AV163">$E163*IFERROR(IF($D163&lt;=AV$5,INDEX($E$99:$E$112,MATCH(AV$5,$H$5:$CA$5,0)-MATCH($D163,$D$115:$D$186,0)+1,0),0),$E$112)</f>
        <v>0</v>
      </c>
      <c r="AW163" s="134" cm="1">
        <f t="array" ref="AW163">$E163*IFERROR(IF($D163&lt;=AW$5,INDEX($E$99:$E$112,MATCH(AW$5,$H$5:$CA$5,0)-MATCH($D163,$D$115:$D$186,0)+1,0),0),$E$112)</f>
        <v>0</v>
      </c>
      <c r="AX163" s="134" cm="1">
        <f t="array" ref="AX163">$E163*IFERROR(IF($D163&lt;=AX$5,INDEX($E$99:$E$112,MATCH(AX$5,$H$5:$CA$5,0)-MATCH($D163,$D$115:$D$186,0)+1,0),0),$E$112)</f>
        <v>0</v>
      </c>
      <c r="AY163" s="134" cm="1">
        <f t="array" ref="AY163">$E163*IFERROR(IF($D163&lt;=AY$5,INDEX($E$99:$E$112,MATCH(AY$5,$H$5:$CA$5,0)-MATCH($D163,$D$115:$D$186,0)+1,0),0),$E$112)</f>
        <v>0</v>
      </c>
      <c r="AZ163" s="134" cm="1">
        <f t="array" ref="AZ163">$E163*IFERROR(IF($D163&lt;=AZ$5,INDEX($E$99:$E$112,MATCH(AZ$5,$H$5:$CA$5,0)-MATCH($D163,$D$115:$D$186,0)+1,0),0),$E$112)</f>
        <v>0</v>
      </c>
      <c r="BA163" s="134" cm="1">
        <f t="array" ref="BA163">$E163*IFERROR(IF($D163&lt;=BA$5,INDEX($E$99:$E$112,MATCH(BA$5,$H$5:$CA$5,0)-MATCH($D163,$D$115:$D$186,0)+1,0),0),$E$112)</f>
        <v>0</v>
      </c>
      <c r="BB163" s="134" cm="1">
        <f t="array" ref="BB163">$E163*IFERROR(IF($D163&lt;=BB$5,INDEX($E$99:$E$112,MATCH(BB$5,$H$5:$CA$5,0)-MATCH($D163,$D$115:$D$186,0)+1,0),0),$E$112)</f>
        <v>0</v>
      </c>
      <c r="BC163" s="134" cm="1">
        <f t="array" ref="BC163">$E163*IFERROR(IF($D163&lt;=BC$5,INDEX($E$99:$E$112,MATCH(BC$5,$H$5:$CA$5,0)-MATCH($D163,$D$115:$D$186,0)+1,0),0),$E$112)</f>
        <v>0</v>
      </c>
      <c r="BD163" s="134" cm="1">
        <f t="array" ref="BD163">$E163*IFERROR(IF($D163&lt;=BD$5,INDEX($E$99:$E$112,MATCH(BD$5,$H$5:$CA$5,0)-MATCH($D163,$D$115:$D$186,0)+1,0),0),$E$112)</f>
        <v>0</v>
      </c>
      <c r="BE163" s="134" cm="1">
        <f t="array" ref="BE163">$E163*IFERROR(IF($D163&lt;=BE$5,INDEX($E$99:$E$112,MATCH(BE$5,$H$5:$CA$5,0)-MATCH($D163,$D$115:$D$186,0)+1,0),0),$E$112)</f>
        <v>0</v>
      </c>
      <c r="BF163" s="134" cm="1">
        <f t="array" ref="BF163">$E163*IFERROR(IF($D163&lt;=BF$5,INDEX($E$99:$E$112,MATCH(BF$5,$H$5:$CA$5,0)-MATCH($D163,$D$115:$D$186,0)+1,0),0),$E$112)</f>
        <v>0</v>
      </c>
      <c r="BG163" s="134" cm="1">
        <f t="array" ref="BG163">$E163*IFERROR(IF($D163&lt;=BG$5,INDEX($E$99:$E$112,MATCH(BG$5,$H$5:$CA$5,0)-MATCH($D163,$D$115:$D$186,0)+1,0),0),$E$112)</f>
        <v>0</v>
      </c>
      <c r="BH163" s="134" cm="1">
        <f t="array" ref="BH163">$E163*IFERROR(IF($D163&lt;=BH$5,INDEX($E$99:$E$112,MATCH(BH$5,$H$5:$CA$5,0)-MATCH($D163,$D$115:$D$186,0)+1,0),0),$E$112)</f>
        <v>0</v>
      </c>
      <c r="BI163" s="134" cm="1">
        <f t="array" ref="BI163">$E163*IFERROR(IF($D163&lt;=BI$5,INDEX($E$99:$E$112,MATCH(BI$5,$H$5:$CA$5,0)-MATCH($D163,$D$115:$D$186,0)+1,0),0),$E$112)</f>
        <v>0</v>
      </c>
      <c r="BJ163" s="134" cm="1">
        <f t="array" ref="BJ163">$E163*IFERROR(IF($D163&lt;=BJ$5,INDEX($E$99:$E$112,MATCH(BJ$5,$H$5:$CA$5,0)-MATCH($D163,$D$115:$D$186,0)+1,0),0),$E$112)</f>
        <v>0</v>
      </c>
      <c r="BK163" s="134" cm="1">
        <f t="array" ref="BK163">$E163*IFERROR(IF($D163&lt;=BK$5,INDEX($E$99:$E$112,MATCH(BK$5,$H$5:$CA$5,0)-MATCH($D163,$D$115:$D$186,0)+1,0),0),$E$112)</f>
        <v>0</v>
      </c>
      <c r="BL163" s="134" cm="1">
        <f t="array" ref="BL163">$E163*IFERROR(IF($D163&lt;=BL$5,INDEX($E$99:$E$112,MATCH(BL$5,$H$5:$CA$5,0)-MATCH($D163,$D$115:$D$186,0)+1,0),0),$E$112)</f>
        <v>0</v>
      </c>
      <c r="BM163" s="134" cm="1">
        <f t="array" ref="BM163">$E163*IFERROR(IF($D163&lt;=BM$5,INDEX($E$99:$E$112,MATCH(BM$5,$H$5:$CA$5,0)-MATCH($D163,$D$115:$D$186,0)+1,0),0),$E$112)</f>
        <v>0</v>
      </c>
      <c r="BN163" s="134" cm="1">
        <f t="array" ref="BN163">$E163*IFERROR(IF($D163&lt;=BN$5,INDEX($E$99:$E$112,MATCH(BN$5,$H$5:$CA$5,0)-MATCH($D163,$D$115:$D$186,0)+1,0),0),$E$112)</f>
        <v>0</v>
      </c>
      <c r="BO163" s="134" cm="1">
        <f t="array" ref="BO163">$E163*IFERROR(IF($D163&lt;=BO$5,INDEX($E$99:$E$112,MATCH(BO$5,$H$5:$CA$5,0)-MATCH($D163,$D$115:$D$186,0)+1,0),0),$E$112)</f>
        <v>0</v>
      </c>
      <c r="BP163" s="134" cm="1">
        <f t="array" ref="BP163">$E163*IFERROR(IF($D163&lt;=BP$5,INDEX($E$99:$E$112,MATCH(BP$5,$H$5:$CA$5,0)-MATCH($D163,$D$115:$D$186,0)+1,0),0),$E$112)</f>
        <v>0</v>
      </c>
      <c r="BQ163" s="134" cm="1">
        <f t="array" ref="BQ163">$E163*IFERROR(IF($D163&lt;=BQ$5,INDEX($E$99:$E$112,MATCH(BQ$5,$H$5:$CA$5,0)-MATCH($D163,$D$115:$D$186,0)+1,0),0),$E$112)</f>
        <v>0</v>
      </c>
      <c r="BR163" s="134" cm="1">
        <f t="array" ref="BR163">$E163*IFERROR(IF($D163&lt;=BR$5,INDEX($E$99:$E$112,MATCH(BR$5,$H$5:$CA$5,0)-MATCH($D163,$D$115:$D$186,0)+1,0),0),$E$112)</f>
        <v>0</v>
      </c>
      <c r="BS163" s="134" cm="1">
        <f t="array" ref="BS163">$E163*IFERROR(IF($D163&lt;=BS$5,INDEX($E$99:$E$112,MATCH(BS$5,$H$5:$CA$5,0)-MATCH($D163,$D$115:$D$186,0)+1,0),0),$E$112)</f>
        <v>0</v>
      </c>
      <c r="BT163" s="134" cm="1">
        <f t="array" ref="BT163">$E163*IFERROR(IF($D163&lt;=BT$5,INDEX($E$99:$E$112,MATCH(BT$5,$H$5:$CA$5,0)-MATCH($D163,$D$115:$D$186,0)+1,0),0),$E$112)</f>
        <v>0</v>
      </c>
      <c r="BU163" s="134" cm="1">
        <f t="array" ref="BU163">$E163*IFERROR(IF($D163&lt;=BU$5,INDEX($E$99:$E$112,MATCH(BU$5,$H$5:$CA$5,0)-MATCH($D163,$D$115:$D$186,0)+1,0),0),$E$112)</f>
        <v>0</v>
      </c>
      <c r="BV163" s="134" cm="1">
        <f t="array" ref="BV163">$E163*IFERROR(IF($D163&lt;=BV$5,INDEX($E$99:$E$112,MATCH(BV$5,$H$5:$CA$5,0)-MATCH($D163,$D$115:$D$186,0)+1,0),0),$E$112)</f>
        <v>0</v>
      </c>
      <c r="BW163" s="134" cm="1">
        <f t="array" ref="BW163">$E163*IFERROR(IF($D163&lt;=BW$5,INDEX($E$99:$E$112,MATCH(BW$5,$H$5:$CA$5,0)-MATCH($D163,$D$115:$D$186,0)+1,0),0),$E$112)</f>
        <v>0</v>
      </c>
      <c r="BX163" s="134" cm="1">
        <f t="array" ref="BX163">$E163*IFERROR(IF($D163&lt;=BX$5,INDEX($E$99:$E$112,MATCH(BX$5,$H$5:$CA$5,0)-MATCH($D163,$D$115:$D$186,0)+1,0),0),$E$112)</f>
        <v>0</v>
      </c>
      <c r="BY163" s="134" cm="1">
        <f t="array" ref="BY163">$E163*IFERROR(IF($D163&lt;=BY$5,INDEX($E$99:$E$112,MATCH(BY$5,$H$5:$CA$5,0)-MATCH($D163,$D$115:$D$186,0)+1,0),0),$E$112)</f>
        <v>0</v>
      </c>
      <c r="BZ163" s="134" cm="1">
        <f t="array" ref="BZ163">$E163*IFERROR(IF($D163&lt;=BZ$5,INDEX($E$99:$E$112,MATCH(BZ$5,$H$5:$CA$5,0)-MATCH($D163,$D$115:$D$186,0)+1,0),0),$E$112)</f>
        <v>0</v>
      </c>
      <c r="CA163" s="134" cm="1">
        <f t="array" ref="CA163">$E163*IFERROR(IF($D163&lt;=CA$5,INDEX($E$99:$E$112,MATCH(CA$5,$H$5:$CA$5,0)-MATCH($D163,$D$115:$D$186,0)+1,0),0),$E$112)</f>
        <v>0</v>
      </c>
    </row>
    <row r="164" spans="4:79" hidden="1" outlineLevel="3">
      <c r="D164" s="24">
        <f t="shared" si="109"/>
        <v>47542</v>
      </c>
      <c r="E164" s="131" cm="1">
        <f t="array" ref="E164">INDEX($H$41:$CA$41,0,MATCH($D164,$H$5:$CA$5,0))</f>
        <v>0</v>
      </c>
      <c r="H164" s="134" cm="1">
        <f t="array" ref="H164">$E164*IFERROR(IF($D164&lt;=H$5,INDEX($E$99:$E$112,MATCH(H$5,$H$5:$CA$5,0)-MATCH($D164,$D$115:$D$186,0)+1,0),0),$E$112)</f>
        <v>0</v>
      </c>
      <c r="I164" s="134" cm="1">
        <f t="array" ref="I164">$E164*IFERROR(IF($D164&lt;=I$5,INDEX($E$99:$E$112,MATCH(I$5,$H$5:$CA$5,0)-MATCH($D164,$D$115:$D$186,0)+1,0),0),$E$112)</f>
        <v>0</v>
      </c>
      <c r="J164" s="134" cm="1">
        <f t="array" ref="J164">$E164*IFERROR(IF($D164&lt;=J$5,INDEX($E$99:$E$112,MATCH(J$5,$H$5:$CA$5,0)-MATCH($D164,$D$115:$D$186,0)+1,0),0),$E$112)</f>
        <v>0</v>
      </c>
      <c r="K164" s="134" cm="1">
        <f t="array" ref="K164">$E164*IFERROR(IF($D164&lt;=K$5,INDEX($E$99:$E$112,MATCH(K$5,$H$5:$CA$5,0)-MATCH($D164,$D$115:$D$186,0)+1,0),0),$E$112)</f>
        <v>0</v>
      </c>
      <c r="L164" s="134" cm="1">
        <f t="array" ref="L164">$E164*IFERROR(IF($D164&lt;=L$5,INDEX($E$99:$E$112,MATCH(L$5,$H$5:$CA$5,0)-MATCH($D164,$D$115:$D$186,0)+1,0),0),$E$112)</f>
        <v>0</v>
      </c>
      <c r="M164" s="134" cm="1">
        <f t="array" ref="M164">$E164*IFERROR(IF($D164&lt;=M$5,INDEX($E$99:$E$112,MATCH(M$5,$H$5:$CA$5,0)-MATCH($D164,$D$115:$D$186,0)+1,0),0),$E$112)</f>
        <v>0</v>
      </c>
      <c r="N164" s="134" cm="1">
        <f t="array" ref="N164">$E164*IFERROR(IF($D164&lt;=N$5,INDEX($E$99:$E$112,MATCH(N$5,$H$5:$CA$5,0)-MATCH($D164,$D$115:$D$186,0)+1,0),0),$E$112)</f>
        <v>0</v>
      </c>
      <c r="O164" s="134" cm="1">
        <f t="array" ref="O164">$E164*IFERROR(IF($D164&lt;=O$5,INDEX($E$99:$E$112,MATCH(O$5,$H$5:$CA$5,0)-MATCH($D164,$D$115:$D$186,0)+1,0),0),$E$112)</f>
        <v>0</v>
      </c>
      <c r="P164" s="134" cm="1">
        <f t="array" ref="P164">$E164*IFERROR(IF($D164&lt;=P$5,INDEX($E$99:$E$112,MATCH(P$5,$H$5:$CA$5,0)-MATCH($D164,$D$115:$D$186,0)+1,0),0),$E$112)</f>
        <v>0</v>
      </c>
      <c r="Q164" s="134" cm="1">
        <f t="array" ref="Q164">$E164*IFERROR(IF($D164&lt;=Q$5,INDEX($E$99:$E$112,MATCH(Q$5,$H$5:$CA$5,0)-MATCH($D164,$D$115:$D$186,0)+1,0),0),$E$112)</f>
        <v>0</v>
      </c>
      <c r="R164" s="134" cm="1">
        <f t="array" ref="R164">$E164*IFERROR(IF($D164&lt;=R$5,INDEX($E$99:$E$112,MATCH(R$5,$H$5:$CA$5,0)-MATCH($D164,$D$115:$D$186,0)+1,0),0),$E$112)</f>
        <v>0</v>
      </c>
      <c r="S164" s="134" cm="1">
        <f t="array" ref="S164">$E164*IFERROR(IF($D164&lt;=S$5,INDEX($E$99:$E$112,MATCH(S$5,$H$5:$CA$5,0)-MATCH($D164,$D$115:$D$186,0)+1,0),0),$E$112)</f>
        <v>0</v>
      </c>
      <c r="T164" s="134" cm="1">
        <f t="array" ref="T164">$E164*IFERROR(IF($D164&lt;=T$5,INDEX($E$99:$E$112,MATCH(T$5,$H$5:$CA$5,0)-MATCH($D164,$D$115:$D$186,0)+1,0),0),$E$112)</f>
        <v>0</v>
      </c>
      <c r="U164" s="134" cm="1">
        <f t="array" ref="U164">$E164*IFERROR(IF($D164&lt;=U$5,INDEX($E$99:$E$112,MATCH(U$5,$H$5:$CA$5,0)-MATCH($D164,$D$115:$D$186,0)+1,0),0),$E$112)</f>
        <v>0</v>
      </c>
      <c r="V164" s="134" cm="1">
        <f t="array" ref="V164">$E164*IFERROR(IF($D164&lt;=V$5,INDEX($E$99:$E$112,MATCH(V$5,$H$5:$CA$5,0)-MATCH($D164,$D$115:$D$186,0)+1,0),0),$E$112)</f>
        <v>0</v>
      </c>
      <c r="W164" s="134" cm="1">
        <f t="array" ref="W164">$E164*IFERROR(IF($D164&lt;=W$5,INDEX($E$99:$E$112,MATCH(W$5,$H$5:$CA$5,0)-MATCH($D164,$D$115:$D$186,0)+1,0),0),$E$112)</f>
        <v>0</v>
      </c>
      <c r="X164" s="134" cm="1">
        <f t="array" ref="X164">$E164*IFERROR(IF($D164&lt;=X$5,INDEX($E$99:$E$112,MATCH(X$5,$H$5:$CA$5,0)-MATCH($D164,$D$115:$D$186,0)+1,0),0),$E$112)</f>
        <v>0</v>
      </c>
      <c r="Y164" s="134" cm="1">
        <f t="array" ref="Y164">$E164*IFERROR(IF($D164&lt;=Y$5,INDEX($E$99:$E$112,MATCH(Y$5,$H$5:$CA$5,0)-MATCH($D164,$D$115:$D$186,0)+1,0),0),$E$112)</f>
        <v>0</v>
      </c>
      <c r="Z164" s="134" cm="1">
        <f t="array" ref="Z164">$E164*IFERROR(IF($D164&lt;=Z$5,INDEX($E$99:$E$112,MATCH(Z$5,$H$5:$CA$5,0)-MATCH($D164,$D$115:$D$186,0)+1,0),0),$E$112)</f>
        <v>0</v>
      </c>
      <c r="AA164" s="134" cm="1">
        <f t="array" ref="AA164">$E164*IFERROR(IF($D164&lt;=AA$5,INDEX($E$99:$E$112,MATCH(AA$5,$H$5:$CA$5,0)-MATCH($D164,$D$115:$D$186,0)+1,0),0),$E$112)</f>
        <v>0</v>
      </c>
      <c r="AB164" s="134" cm="1">
        <f t="array" ref="AB164">$E164*IFERROR(IF($D164&lt;=AB$5,INDEX($E$99:$E$112,MATCH(AB$5,$H$5:$CA$5,0)-MATCH($D164,$D$115:$D$186,0)+1,0),0),$E$112)</f>
        <v>0</v>
      </c>
      <c r="AC164" s="134" cm="1">
        <f t="array" ref="AC164">$E164*IFERROR(IF($D164&lt;=AC$5,INDEX($E$99:$E$112,MATCH(AC$5,$H$5:$CA$5,0)-MATCH($D164,$D$115:$D$186,0)+1,0),0),$E$112)</f>
        <v>0</v>
      </c>
      <c r="AD164" s="134" cm="1">
        <f t="array" ref="AD164">$E164*IFERROR(IF($D164&lt;=AD$5,INDEX($E$99:$E$112,MATCH(AD$5,$H$5:$CA$5,0)-MATCH($D164,$D$115:$D$186,0)+1,0),0),$E$112)</f>
        <v>0</v>
      </c>
      <c r="AE164" s="134" cm="1">
        <f t="array" ref="AE164">$E164*IFERROR(IF($D164&lt;=AE$5,INDEX($E$99:$E$112,MATCH(AE$5,$H$5:$CA$5,0)-MATCH($D164,$D$115:$D$186,0)+1,0),0),$E$112)</f>
        <v>0</v>
      </c>
      <c r="AF164" s="134" cm="1">
        <f t="array" ref="AF164">$E164*IFERROR(IF($D164&lt;=AF$5,INDEX($E$99:$E$112,MATCH(AF$5,$H$5:$CA$5,0)-MATCH($D164,$D$115:$D$186,0)+1,0),0),$E$112)</f>
        <v>0</v>
      </c>
      <c r="AG164" s="134" cm="1">
        <f t="array" ref="AG164">$E164*IFERROR(IF($D164&lt;=AG$5,INDEX($E$99:$E$112,MATCH(AG$5,$H$5:$CA$5,0)-MATCH($D164,$D$115:$D$186,0)+1,0),0),$E$112)</f>
        <v>0</v>
      </c>
      <c r="AH164" s="134" cm="1">
        <f t="array" ref="AH164">$E164*IFERROR(IF($D164&lt;=AH$5,INDEX($E$99:$E$112,MATCH(AH$5,$H$5:$CA$5,0)-MATCH($D164,$D$115:$D$186,0)+1,0),0),$E$112)</f>
        <v>0</v>
      </c>
      <c r="AI164" s="134" cm="1">
        <f t="array" ref="AI164">$E164*IFERROR(IF($D164&lt;=AI$5,INDEX($E$99:$E$112,MATCH(AI$5,$H$5:$CA$5,0)-MATCH($D164,$D$115:$D$186,0)+1,0),0),$E$112)</f>
        <v>0</v>
      </c>
      <c r="AJ164" s="134" cm="1">
        <f t="array" ref="AJ164">$E164*IFERROR(IF($D164&lt;=AJ$5,INDEX($E$99:$E$112,MATCH(AJ$5,$H$5:$CA$5,0)-MATCH($D164,$D$115:$D$186,0)+1,0),0),$E$112)</f>
        <v>0</v>
      </c>
      <c r="AK164" s="134" cm="1">
        <f t="array" ref="AK164">$E164*IFERROR(IF($D164&lt;=AK$5,INDEX($E$99:$E$112,MATCH(AK$5,$H$5:$CA$5,0)-MATCH($D164,$D$115:$D$186,0)+1,0),0),$E$112)</f>
        <v>0</v>
      </c>
      <c r="AL164" s="134" cm="1">
        <f t="array" ref="AL164">$E164*IFERROR(IF($D164&lt;=AL$5,INDEX($E$99:$E$112,MATCH(AL$5,$H$5:$CA$5,0)-MATCH($D164,$D$115:$D$186,0)+1,0),0),$E$112)</f>
        <v>0</v>
      </c>
      <c r="AM164" s="134" cm="1">
        <f t="array" ref="AM164">$E164*IFERROR(IF($D164&lt;=AM$5,INDEX($E$99:$E$112,MATCH(AM$5,$H$5:$CA$5,0)-MATCH($D164,$D$115:$D$186,0)+1,0),0),$E$112)</f>
        <v>0</v>
      </c>
      <c r="AN164" s="134" cm="1">
        <f t="array" ref="AN164">$E164*IFERROR(IF($D164&lt;=AN$5,INDEX($E$99:$E$112,MATCH(AN$5,$H$5:$CA$5,0)-MATCH($D164,$D$115:$D$186,0)+1,0),0),$E$112)</f>
        <v>0</v>
      </c>
      <c r="AO164" s="134" cm="1">
        <f t="array" ref="AO164">$E164*IFERROR(IF($D164&lt;=AO$5,INDEX($E$99:$E$112,MATCH(AO$5,$H$5:$CA$5,0)-MATCH($D164,$D$115:$D$186,0)+1,0),0),$E$112)</f>
        <v>0</v>
      </c>
      <c r="AP164" s="134" cm="1">
        <f t="array" ref="AP164">$E164*IFERROR(IF($D164&lt;=AP$5,INDEX($E$99:$E$112,MATCH(AP$5,$H$5:$CA$5,0)-MATCH($D164,$D$115:$D$186,0)+1,0),0),$E$112)</f>
        <v>0</v>
      </c>
      <c r="AQ164" s="134" cm="1">
        <f t="array" ref="AQ164">$E164*IFERROR(IF($D164&lt;=AQ$5,INDEX($E$99:$E$112,MATCH(AQ$5,$H$5:$CA$5,0)-MATCH($D164,$D$115:$D$186,0)+1,0),0),$E$112)</f>
        <v>0</v>
      </c>
      <c r="AR164" s="134" cm="1">
        <f t="array" ref="AR164">$E164*IFERROR(IF($D164&lt;=AR$5,INDEX($E$99:$E$112,MATCH(AR$5,$H$5:$CA$5,0)-MATCH($D164,$D$115:$D$186,0)+1,0),0),$E$112)</f>
        <v>0</v>
      </c>
      <c r="AS164" s="134" cm="1">
        <f t="array" ref="AS164">$E164*IFERROR(IF($D164&lt;=AS$5,INDEX($E$99:$E$112,MATCH(AS$5,$H$5:$CA$5,0)-MATCH($D164,$D$115:$D$186,0)+1,0),0),$E$112)</f>
        <v>0</v>
      </c>
      <c r="AT164" s="134" cm="1">
        <f t="array" ref="AT164">$E164*IFERROR(IF($D164&lt;=AT$5,INDEX($E$99:$E$112,MATCH(AT$5,$H$5:$CA$5,0)-MATCH($D164,$D$115:$D$186,0)+1,0),0),$E$112)</f>
        <v>0</v>
      </c>
      <c r="AU164" s="134" cm="1">
        <f t="array" ref="AU164">$E164*IFERROR(IF($D164&lt;=AU$5,INDEX($E$99:$E$112,MATCH(AU$5,$H$5:$CA$5,0)-MATCH($D164,$D$115:$D$186,0)+1,0),0),$E$112)</f>
        <v>0</v>
      </c>
      <c r="AV164" s="134" cm="1">
        <f t="array" ref="AV164">$E164*IFERROR(IF($D164&lt;=AV$5,INDEX($E$99:$E$112,MATCH(AV$5,$H$5:$CA$5,0)-MATCH($D164,$D$115:$D$186,0)+1,0),0),$E$112)</f>
        <v>0</v>
      </c>
      <c r="AW164" s="134" cm="1">
        <f t="array" ref="AW164">$E164*IFERROR(IF($D164&lt;=AW$5,INDEX($E$99:$E$112,MATCH(AW$5,$H$5:$CA$5,0)-MATCH($D164,$D$115:$D$186,0)+1,0),0),$E$112)</f>
        <v>0</v>
      </c>
      <c r="AX164" s="134" cm="1">
        <f t="array" ref="AX164">$E164*IFERROR(IF($D164&lt;=AX$5,INDEX($E$99:$E$112,MATCH(AX$5,$H$5:$CA$5,0)-MATCH($D164,$D$115:$D$186,0)+1,0),0),$E$112)</f>
        <v>0</v>
      </c>
      <c r="AY164" s="134" cm="1">
        <f t="array" ref="AY164">$E164*IFERROR(IF($D164&lt;=AY$5,INDEX($E$99:$E$112,MATCH(AY$5,$H$5:$CA$5,0)-MATCH($D164,$D$115:$D$186,0)+1,0),0),$E$112)</f>
        <v>0</v>
      </c>
      <c r="AZ164" s="134" cm="1">
        <f t="array" ref="AZ164">$E164*IFERROR(IF($D164&lt;=AZ$5,INDEX($E$99:$E$112,MATCH(AZ$5,$H$5:$CA$5,0)-MATCH($D164,$D$115:$D$186,0)+1,0),0),$E$112)</f>
        <v>0</v>
      </c>
      <c r="BA164" s="134" cm="1">
        <f t="array" ref="BA164">$E164*IFERROR(IF($D164&lt;=BA$5,INDEX($E$99:$E$112,MATCH(BA$5,$H$5:$CA$5,0)-MATCH($D164,$D$115:$D$186,0)+1,0),0),$E$112)</f>
        <v>0</v>
      </c>
      <c r="BB164" s="134" cm="1">
        <f t="array" ref="BB164">$E164*IFERROR(IF($D164&lt;=BB$5,INDEX($E$99:$E$112,MATCH(BB$5,$H$5:$CA$5,0)-MATCH($D164,$D$115:$D$186,0)+1,0),0),$E$112)</f>
        <v>0</v>
      </c>
      <c r="BC164" s="134" cm="1">
        <f t="array" ref="BC164">$E164*IFERROR(IF($D164&lt;=BC$5,INDEX($E$99:$E$112,MATCH(BC$5,$H$5:$CA$5,0)-MATCH($D164,$D$115:$D$186,0)+1,0),0),$E$112)</f>
        <v>0</v>
      </c>
      <c r="BD164" s="134" cm="1">
        <f t="array" ref="BD164">$E164*IFERROR(IF($D164&lt;=BD$5,INDEX($E$99:$E$112,MATCH(BD$5,$H$5:$CA$5,0)-MATCH($D164,$D$115:$D$186,0)+1,0),0),$E$112)</f>
        <v>0</v>
      </c>
      <c r="BE164" s="134" cm="1">
        <f t="array" ref="BE164">$E164*IFERROR(IF($D164&lt;=BE$5,INDEX($E$99:$E$112,MATCH(BE$5,$H$5:$CA$5,0)-MATCH($D164,$D$115:$D$186,0)+1,0),0),$E$112)</f>
        <v>0</v>
      </c>
      <c r="BF164" s="134" cm="1">
        <f t="array" ref="BF164">$E164*IFERROR(IF($D164&lt;=BF$5,INDEX($E$99:$E$112,MATCH(BF$5,$H$5:$CA$5,0)-MATCH($D164,$D$115:$D$186,0)+1,0),0),$E$112)</f>
        <v>0</v>
      </c>
      <c r="BG164" s="134" cm="1">
        <f t="array" ref="BG164">$E164*IFERROR(IF($D164&lt;=BG$5,INDEX($E$99:$E$112,MATCH(BG$5,$H$5:$CA$5,0)-MATCH($D164,$D$115:$D$186,0)+1,0),0),$E$112)</f>
        <v>0</v>
      </c>
      <c r="BH164" s="134" cm="1">
        <f t="array" ref="BH164">$E164*IFERROR(IF($D164&lt;=BH$5,INDEX($E$99:$E$112,MATCH(BH$5,$H$5:$CA$5,0)-MATCH($D164,$D$115:$D$186,0)+1,0),0),$E$112)</f>
        <v>0</v>
      </c>
      <c r="BI164" s="134" cm="1">
        <f t="array" ref="BI164">$E164*IFERROR(IF($D164&lt;=BI$5,INDEX($E$99:$E$112,MATCH(BI$5,$H$5:$CA$5,0)-MATCH($D164,$D$115:$D$186,0)+1,0),0),$E$112)</f>
        <v>0</v>
      </c>
      <c r="BJ164" s="134" cm="1">
        <f t="array" ref="BJ164">$E164*IFERROR(IF($D164&lt;=BJ$5,INDEX($E$99:$E$112,MATCH(BJ$5,$H$5:$CA$5,0)-MATCH($D164,$D$115:$D$186,0)+1,0),0),$E$112)</f>
        <v>0</v>
      </c>
      <c r="BK164" s="134" cm="1">
        <f t="array" ref="BK164">$E164*IFERROR(IF($D164&lt;=BK$5,INDEX($E$99:$E$112,MATCH(BK$5,$H$5:$CA$5,0)-MATCH($D164,$D$115:$D$186,0)+1,0),0),$E$112)</f>
        <v>0</v>
      </c>
      <c r="BL164" s="134" cm="1">
        <f t="array" ref="BL164">$E164*IFERROR(IF($D164&lt;=BL$5,INDEX($E$99:$E$112,MATCH(BL$5,$H$5:$CA$5,0)-MATCH($D164,$D$115:$D$186,0)+1,0),0),$E$112)</f>
        <v>0</v>
      </c>
      <c r="BM164" s="134" cm="1">
        <f t="array" ref="BM164">$E164*IFERROR(IF($D164&lt;=BM$5,INDEX($E$99:$E$112,MATCH(BM$5,$H$5:$CA$5,0)-MATCH($D164,$D$115:$D$186,0)+1,0),0),$E$112)</f>
        <v>0</v>
      </c>
      <c r="BN164" s="134" cm="1">
        <f t="array" ref="BN164">$E164*IFERROR(IF($D164&lt;=BN$5,INDEX($E$99:$E$112,MATCH(BN$5,$H$5:$CA$5,0)-MATCH($D164,$D$115:$D$186,0)+1,0),0),$E$112)</f>
        <v>0</v>
      </c>
      <c r="BO164" s="134" cm="1">
        <f t="array" ref="BO164">$E164*IFERROR(IF($D164&lt;=BO$5,INDEX($E$99:$E$112,MATCH(BO$5,$H$5:$CA$5,0)-MATCH($D164,$D$115:$D$186,0)+1,0),0),$E$112)</f>
        <v>0</v>
      </c>
      <c r="BP164" s="134" cm="1">
        <f t="array" ref="BP164">$E164*IFERROR(IF($D164&lt;=BP$5,INDEX($E$99:$E$112,MATCH(BP$5,$H$5:$CA$5,0)-MATCH($D164,$D$115:$D$186,0)+1,0),0),$E$112)</f>
        <v>0</v>
      </c>
      <c r="BQ164" s="134" cm="1">
        <f t="array" ref="BQ164">$E164*IFERROR(IF($D164&lt;=BQ$5,INDEX($E$99:$E$112,MATCH(BQ$5,$H$5:$CA$5,0)-MATCH($D164,$D$115:$D$186,0)+1,0),0),$E$112)</f>
        <v>0</v>
      </c>
      <c r="BR164" s="134" cm="1">
        <f t="array" ref="BR164">$E164*IFERROR(IF($D164&lt;=BR$5,INDEX($E$99:$E$112,MATCH(BR$5,$H$5:$CA$5,0)-MATCH($D164,$D$115:$D$186,0)+1,0),0),$E$112)</f>
        <v>0</v>
      </c>
      <c r="BS164" s="134" cm="1">
        <f t="array" ref="BS164">$E164*IFERROR(IF($D164&lt;=BS$5,INDEX($E$99:$E$112,MATCH(BS$5,$H$5:$CA$5,0)-MATCH($D164,$D$115:$D$186,0)+1,0),0),$E$112)</f>
        <v>0</v>
      </c>
      <c r="BT164" s="134" cm="1">
        <f t="array" ref="BT164">$E164*IFERROR(IF($D164&lt;=BT$5,INDEX($E$99:$E$112,MATCH(BT$5,$H$5:$CA$5,0)-MATCH($D164,$D$115:$D$186,0)+1,0),0),$E$112)</f>
        <v>0</v>
      </c>
      <c r="BU164" s="134" cm="1">
        <f t="array" ref="BU164">$E164*IFERROR(IF($D164&lt;=BU$5,INDEX($E$99:$E$112,MATCH(BU$5,$H$5:$CA$5,0)-MATCH($D164,$D$115:$D$186,0)+1,0),0),$E$112)</f>
        <v>0</v>
      </c>
      <c r="BV164" s="134" cm="1">
        <f t="array" ref="BV164">$E164*IFERROR(IF($D164&lt;=BV$5,INDEX($E$99:$E$112,MATCH(BV$5,$H$5:$CA$5,0)-MATCH($D164,$D$115:$D$186,0)+1,0),0),$E$112)</f>
        <v>0</v>
      </c>
      <c r="BW164" s="134" cm="1">
        <f t="array" ref="BW164">$E164*IFERROR(IF($D164&lt;=BW$5,INDEX($E$99:$E$112,MATCH(BW$5,$H$5:$CA$5,0)-MATCH($D164,$D$115:$D$186,0)+1,0),0),$E$112)</f>
        <v>0</v>
      </c>
      <c r="BX164" s="134" cm="1">
        <f t="array" ref="BX164">$E164*IFERROR(IF($D164&lt;=BX$5,INDEX($E$99:$E$112,MATCH(BX$5,$H$5:$CA$5,0)-MATCH($D164,$D$115:$D$186,0)+1,0),0),$E$112)</f>
        <v>0</v>
      </c>
      <c r="BY164" s="134" cm="1">
        <f t="array" ref="BY164">$E164*IFERROR(IF($D164&lt;=BY$5,INDEX($E$99:$E$112,MATCH(BY$5,$H$5:$CA$5,0)-MATCH($D164,$D$115:$D$186,0)+1,0),0),$E$112)</f>
        <v>0</v>
      </c>
      <c r="BZ164" s="134" cm="1">
        <f t="array" ref="BZ164">$E164*IFERROR(IF($D164&lt;=BZ$5,INDEX($E$99:$E$112,MATCH(BZ$5,$H$5:$CA$5,0)-MATCH($D164,$D$115:$D$186,0)+1,0),0),$E$112)</f>
        <v>0</v>
      </c>
      <c r="CA164" s="134" cm="1">
        <f t="array" ref="CA164">$E164*IFERROR(IF($D164&lt;=CA$5,INDEX($E$99:$E$112,MATCH(CA$5,$H$5:$CA$5,0)-MATCH($D164,$D$115:$D$186,0)+1,0),0),$E$112)</f>
        <v>0</v>
      </c>
    </row>
    <row r="165" spans="4:79" hidden="1" outlineLevel="3">
      <c r="D165" s="24">
        <f t="shared" si="109"/>
        <v>47573</v>
      </c>
      <c r="E165" s="131" cm="1">
        <f t="array" ref="E165">INDEX($H$41:$CA$41,0,MATCH($D165,$H$5:$CA$5,0))</f>
        <v>0</v>
      </c>
      <c r="H165" s="134" cm="1">
        <f t="array" ref="H165">$E165*IFERROR(IF($D165&lt;=H$5,INDEX($E$99:$E$112,MATCH(H$5,$H$5:$CA$5,0)-MATCH($D165,$D$115:$D$186,0)+1,0),0),$E$112)</f>
        <v>0</v>
      </c>
      <c r="I165" s="134" cm="1">
        <f t="array" ref="I165">$E165*IFERROR(IF($D165&lt;=I$5,INDEX($E$99:$E$112,MATCH(I$5,$H$5:$CA$5,0)-MATCH($D165,$D$115:$D$186,0)+1,0),0),$E$112)</f>
        <v>0</v>
      </c>
      <c r="J165" s="134" cm="1">
        <f t="array" ref="J165">$E165*IFERROR(IF($D165&lt;=J$5,INDEX($E$99:$E$112,MATCH(J$5,$H$5:$CA$5,0)-MATCH($D165,$D$115:$D$186,0)+1,0),0),$E$112)</f>
        <v>0</v>
      </c>
      <c r="K165" s="134" cm="1">
        <f t="array" ref="K165">$E165*IFERROR(IF($D165&lt;=K$5,INDEX($E$99:$E$112,MATCH(K$5,$H$5:$CA$5,0)-MATCH($D165,$D$115:$D$186,0)+1,0),0),$E$112)</f>
        <v>0</v>
      </c>
      <c r="L165" s="134" cm="1">
        <f t="array" ref="L165">$E165*IFERROR(IF($D165&lt;=L$5,INDEX($E$99:$E$112,MATCH(L$5,$H$5:$CA$5,0)-MATCH($D165,$D$115:$D$186,0)+1,0),0),$E$112)</f>
        <v>0</v>
      </c>
      <c r="M165" s="134" cm="1">
        <f t="array" ref="M165">$E165*IFERROR(IF($D165&lt;=M$5,INDEX($E$99:$E$112,MATCH(M$5,$H$5:$CA$5,0)-MATCH($D165,$D$115:$D$186,0)+1,0),0),$E$112)</f>
        <v>0</v>
      </c>
      <c r="N165" s="134" cm="1">
        <f t="array" ref="N165">$E165*IFERROR(IF($D165&lt;=N$5,INDEX($E$99:$E$112,MATCH(N$5,$H$5:$CA$5,0)-MATCH($D165,$D$115:$D$186,0)+1,0),0),$E$112)</f>
        <v>0</v>
      </c>
      <c r="O165" s="134" cm="1">
        <f t="array" ref="O165">$E165*IFERROR(IF($D165&lt;=O$5,INDEX($E$99:$E$112,MATCH(O$5,$H$5:$CA$5,0)-MATCH($D165,$D$115:$D$186,0)+1,0),0),$E$112)</f>
        <v>0</v>
      </c>
      <c r="P165" s="134" cm="1">
        <f t="array" ref="P165">$E165*IFERROR(IF($D165&lt;=P$5,INDEX($E$99:$E$112,MATCH(P$5,$H$5:$CA$5,0)-MATCH($D165,$D$115:$D$186,0)+1,0),0),$E$112)</f>
        <v>0</v>
      </c>
      <c r="Q165" s="134" cm="1">
        <f t="array" ref="Q165">$E165*IFERROR(IF($D165&lt;=Q$5,INDEX($E$99:$E$112,MATCH(Q$5,$H$5:$CA$5,0)-MATCH($D165,$D$115:$D$186,0)+1,0),0),$E$112)</f>
        <v>0</v>
      </c>
      <c r="R165" s="134" cm="1">
        <f t="array" ref="R165">$E165*IFERROR(IF($D165&lt;=R$5,INDEX($E$99:$E$112,MATCH(R$5,$H$5:$CA$5,0)-MATCH($D165,$D$115:$D$186,0)+1,0),0),$E$112)</f>
        <v>0</v>
      </c>
      <c r="S165" s="134" cm="1">
        <f t="array" ref="S165">$E165*IFERROR(IF($D165&lt;=S$5,INDEX($E$99:$E$112,MATCH(S$5,$H$5:$CA$5,0)-MATCH($D165,$D$115:$D$186,0)+1,0),0),$E$112)</f>
        <v>0</v>
      </c>
      <c r="T165" s="134" cm="1">
        <f t="array" ref="T165">$E165*IFERROR(IF($D165&lt;=T$5,INDEX($E$99:$E$112,MATCH(T$5,$H$5:$CA$5,0)-MATCH($D165,$D$115:$D$186,0)+1,0),0),$E$112)</f>
        <v>0</v>
      </c>
      <c r="U165" s="134" cm="1">
        <f t="array" ref="U165">$E165*IFERROR(IF($D165&lt;=U$5,INDEX($E$99:$E$112,MATCH(U$5,$H$5:$CA$5,0)-MATCH($D165,$D$115:$D$186,0)+1,0),0),$E$112)</f>
        <v>0</v>
      </c>
      <c r="V165" s="134" cm="1">
        <f t="array" ref="V165">$E165*IFERROR(IF($D165&lt;=V$5,INDEX($E$99:$E$112,MATCH(V$5,$H$5:$CA$5,0)-MATCH($D165,$D$115:$D$186,0)+1,0),0),$E$112)</f>
        <v>0</v>
      </c>
      <c r="W165" s="134" cm="1">
        <f t="array" ref="W165">$E165*IFERROR(IF($D165&lt;=W$5,INDEX($E$99:$E$112,MATCH(W$5,$H$5:$CA$5,0)-MATCH($D165,$D$115:$D$186,0)+1,0),0),$E$112)</f>
        <v>0</v>
      </c>
      <c r="X165" s="134" cm="1">
        <f t="array" ref="X165">$E165*IFERROR(IF($D165&lt;=X$5,INDEX($E$99:$E$112,MATCH(X$5,$H$5:$CA$5,0)-MATCH($D165,$D$115:$D$186,0)+1,0),0),$E$112)</f>
        <v>0</v>
      </c>
      <c r="Y165" s="134" cm="1">
        <f t="array" ref="Y165">$E165*IFERROR(IF($D165&lt;=Y$5,INDEX($E$99:$E$112,MATCH(Y$5,$H$5:$CA$5,0)-MATCH($D165,$D$115:$D$186,0)+1,0),0),$E$112)</f>
        <v>0</v>
      </c>
      <c r="Z165" s="134" cm="1">
        <f t="array" ref="Z165">$E165*IFERROR(IF($D165&lt;=Z$5,INDEX($E$99:$E$112,MATCH(Z$5,$H$5:$CA$5,0)-MATCH($D165,$D$115:$D$186,0)+1,0),0),$E$112)</f>
        <v>0</v>
      </c>
      <c r="AA165" s="134" cm="1">
        <f t="array" ref="AA165">$E165*IFERROR(IF($D165&lt;=AA$5,INDEX($E$99:$E$112,MATCH(AA$5,$H$5:$CA$5,0)-MATCH($D165,$D$115:$D$186,0)+1,0),0),$E$112)</f>
        <v>0</v>
      </c>
      <c r="AB165" s="134" cm="1">
        <f t="array" ref="AB165">$E165*IFERROR(IF($D165&lt;=AB$5,INDEX($E$99:$E$112,MATCH(AB$5,$H$5:$CA$5,0)-MATCH($D165,$D$115:$D$186,0)+1,0),0),$E$112)</f>
        <v>0</v>
      </c>
      <c r="AC165" s="134" cm="1">
        <f t="array" ref="AC165">$E165*IFERROR(IF($D165&lt;=AC$5,INDEX($E$99:$E$112,MATCH(AC$5,$H$5:$CA$5,0)-MATCH($D165,$D$115:$D$186,0)+1,0),0),$E$112)</f>
        <v>0</v>
      </c>
      <c r="AD165" s="134" cm="1">
        <f t="array" ref="AD165">$E165*IFERROR(IF($D165&lt;=AD$5,INDEX($E$99:$E$112,MATCH(AD$5,$H$5:$CA$5,0)-MATCH($D165,$D$115:$D$186,0)+1,0),0),$E$112)</f>
        <v>0</v>
      </c>
      <c r="AE165" s="134" cm="1">
        <f t="array" ref="AE165">$E165*IFERROR(IF($D165&lt;=AE$5,INDEX($E$99:$E$112,MATCH(AE$5,$H$5:$CA$5,0)-MATCH($D165,$D$115:$D$186,0)+1,0),0),$E$112)</f>
        <v>0</v>
      </c>
      <c r="AF165" s="134" cm="1">
        <f t="array" ref="AF165">$E165*IFERROR(IF($D165&lt;=AF$5,INDEX($E$99:$E$112,MATCH(AF$5,$H$5:$CA$5,0)-MATCH($D165,$D$115:$D$186,0)+1,0),0),$E$112)</f>
        <v>0</v>
      </c>
      <c r="AG165" s="134" cm="1">
        <f t="array" ref="AG165">$E165*IFERROR(IF($D165&lt;=AG$5,INDEX($E$99:$E$112,MATCH(AG$5,$H$5:$CA$5,0)-MATCH($D165,$D$115:$D$186,0)+1,0),0),$E$112)</f>
        <v>0</v>
      </c>
      <c r="AH165" s="134" cm="1">
        <f t="array" ref="AH165">$E165*IFERROR(IF($D165&lt;=AH$5,INDEX($E$99:$E$112,MATCH(AH$5,$H$5:$CA$5,0)-MATCH($D165,$D$115:$D$186,0)+1,0),0),$E$112)</f>
        <v>0</v>
      </c>
      <c r="AI165" s="134" cm="1">
        <f t="array" ref="AI165">$E165*IFERROR(IF($D165&lt;=AI$5,INDEX($E$99:$E$112,MATCH(AI$5,$H$5:$CA$5,0)-MATCH($D165,$D$115:$D$186,0)+1,0),0),$E$112)</f>
        <v>0</v>
      </c>
      <c r="AJ165" s="134" cm="1">
        <f t="array" ref="AJ165">$E165*IFERROR(IF($D165&lt;=AJ$5,INDEX($E$99:$E$112,MATCH(AJ$5,$H$5:$CA$5,0)-MATCH($D165,$D$115:$D$186,0)+1,0),0),$E$112)</f>
        <v>0</v>
      </c>
      <c r="AK165" s="134" cm="1">
        <f t="array" ref="AK165">$E165*IFERROR(IF($D165&lt;=AK$5,INDEX($E$99:$E$112,MATCH(AK$5,$H$5:$CA$5,0)-MATCH($D165,$D$115:$D$186,0)+1,0),0),$E$112)</f>
        <v>0</v>
      </c>
      <c r="AL165" s="134" cm="1">
        <f t="array" ref="AL165">$E165*IFERROR(IF($D165&lt;=AL$5,INDEX($E$99:$E$112,MATCH(AL$5,$H$5:$CA$5,0)-MATCH($D165,$D$115:$D$186,0)+1,0),0),$E$112)</f>
        <v>0</v>
      </c>
      <c r="AM165" s="134" cm="1">
        <f t="array" ref="AM165">$E165*IFERROR(IF($D165&lt;=AM$5,INDEX($E$99:$E$112,MATCH(AM$5,$H$5:$CA$5,0)-MATCH($D165,$D$115:$D$186,0)+1,0),0),$E$112)</f>
        <v>0</v>
      </c>
      <c r="AN165" s="134" cm="1">
        <f t="array" ref="AN165">$E165*IFERROR(IF($D165&lt;=AN$5,INDEX($E$99:$E$112,MATCH(AN$5,$H$5:$CA$5,0)-MATCH($D165,$D$115:$D$186,0)+1,0),0),$E$112)</f>
        <v>0</v>
      </c>
      <c r="AO165" s="134" cm="1">
        <f t="array" ref="AO165">$E165*IFERROR(IF($D165&lt;=AO$5,INDEX($E$99:$E$112,MATCH(AO$5,$H$5:$CA$5,0)-MATCH($D165,$D$115:$D$186,0)+1,0),0),$E$112)</f>
        <v>0</v>
      </c>
      <c r="AP165" s="134" cm="1">
        <f t="array" ref="AP165">$E165*IFERROR(IF($D165&lt;=AP$5,INDEX($E$99:$E$112,MATCH(AP$5,$H$5:$CA$5,0)-MATCH($D165,$D$115:$D$186,0)+1,0),0),$E$112)</f>
        <v>0</v>
      </c>
      <c r="AQ165" s="134" cm="1">
        <f t="array" ref="AQ165">$E165*IFERROR(IF($D165&lt;=AQ$5,INDEX($E$99:$E$112,MATCH(AQ$5,$H$5:$CA$5,0)-MATCH($D165,$D$115:$D$186,0)+1,0),0),$E$112)</f>
        <v>0</v>
      </c>
      <c r="AR165" s="134" cm="1">
        <f t="array" ref="AR165">$E165*IFERROR(IF($D165&lt;=AR$5,INDEX($E$99:$E$112,MATCH(AR$5,$H$5:$CA$5,0)-MATCH($D165,$D$115:$D$186,0)+1,0),0),$E$112)</f>
        <v>0</v>
      </c>
      <c r="AS165" s="134" cm="1">
        <f t="array" ref="AS165">$E165*IFERROR(IF($D165&lt;=AS$5,INDEX($E$99:$E$112,MATCH(AS$5,$H$5:$CA$5,0)-MATCH($D165,$D$115:$D$186,0)+1,0),0),$E$112)</f>
        <v>0</v>
      </c>
      <c r="AT165" s="134" cm="1">
        <f t="array" ref="AT165">$E165*IFERROR(IF($D165&lt;=AT$5,INDEX($E$99:$E$112,MATCH(AT$5,$H$5:$CA$5,0)-MATCH($D165,$D$115:$D$186,0)+1,0),0),$E$112)</f>
        <v>0</v>
      </c>
      <c r="AU165" s="134" cm="1">
        <f t="array" ref="AU165">$E165*IFERROR(IF($D165&lt;=AU$5,INDEX($E$99:$E$112,MATCH(AU$5,$H$5:$CA$5,0)-MATCH($D165,$D$115:$D$186,0)+1,0),0),$E$112)</f>
        <v>0</v>
      </c>
      <c r="AV165" s="134" cm="1">
        <f t="array" ref="AV165">$E165*IFERROR(IF($D165&lt;=AV$5,INDEX($E$99:$E$112,MATCH(AV$5,$H$5:$CA$5,0)-MATCH($D165,$D$115:$D$186,0)+1,0),0),$E$112)</f>
        <v>0</v>
      </c>
      <c r="AW165" s="134" cm="1">
        <f t="array" ref="AW165">$E165*IFERROR(IF($D165&lt;=AW$5,INDEX($E$99:$E$112,MATCH(AW$5,$H$5:$CA$5,0)-MATCH($D165,$D$115:$D$186,0)+1,0),0),$E$112)</f>
        <v>0</v>
      </c>
      <c r="AX165" s="134" cm="1">
        <f t="array" ref="AX165">$E165*IFERROR(IF($D165&lt;=AX$5,INDEX($E$99:$E$112,MATCH(AX$5,$H$5:$CA$5,0)-MATCH($D165,$D$115:$D$186,0)+1,0),0),$E$112)</f>
        <v>0</v>
      </c>
      <c r="AY165" s="134" cm="1">
        <f t="array" ref="AY165">$E165*IFERROR(IF($D165&lt;=AY$5,INDEX($E$99:$E$112,MATCH(AY$5,$H$5:$CA$5,0)-MATCH($D165,$D$115:$D$186,0)+1,0),0),$E$112)</f>
        <v>0</v>
      </c>
      <c r="AZ165" s="134" cm="1">
        <f t="array" ref="AZ165">$E165*IFERROR(IF($D165&lt;=AZ$5,INDEX($E$99:$E$112,MATCH(AZ$5,$H$5:$CA$5,0)-MATCH($D165,$D$115:$D$186,0)+1,0),0),$E$112)</f>
        <v>0</v>
      </c>
      <c r="BA165" s="134" cm="1">
        <f t="array" ref="BA165">$E165*IFERROR(IF($D165&lt;=BA$5,INDEX($E$99:$E$112,MATCH(BA$5,$H$5:$CA$5,0)-MATCH($D165,$D$115:$D$186,0)+1,0),0),$E$112)</f>
        <v>0</v>
      </c>
      <c r="BB165" s="134" cm="1">
        <f t="array" ref="BB165">$E165*IFERROR(IF($D165&lt;=BB$5,INDEX($E$99:$E$112,MATCH(BB$5,$H$5:$CA$5,0)-MATCH($D165,$D$115:$D$186,0)+1,0),0),$E$112)</f>
        <v>0</v>
      </c>
      <c r="BC165" s="134" cm="1">
        <f t="array" ref="BC165">$E165*IFERROR(IF($D165&lt;=BC$5,INDEX($E$99:$E$112,MATCH(BC$5,$H$5:$CA$5,0)-MATCH($D165,$D$115:$D$186,0)+1,0),0),$E$112)</f>
        <v>0</v>
      </c>
      <c r="BD165" s="134" cm="1">
        <f t="array" ref="BD165">$E165*IFERROR(IF($D165&lt;=BD$5,INDEX($E$99:$E$112,MATCH(BD$5,$H$5:$CA$5,0)-MATCH($D165,$D$115:$D$186,0)+1,0),0),$E$112)</f>
        <v>0</v>
      </c>
      <c r="BE165" s="134" cm="1">
        <f t="array" ref="BE165">$E165*IFERROR(IF($D165&lt;=BE$5,INDEX($E$99:$E$112,MATCH(BE$5,$H$5:$CA$5,0)-MATCH($D165,$D$115:$D$186,0)+1,0),0),$E$112)</f>
        <v>0</v>
      </c>
      <c r="BF165" s="134" cm="1">
        <f t="array" ref="BF165">$E165*IFERROR(IF($D165&lt;=BF$5,INDEX($E$99:$E$112,MATCH(BF$5,$H$5:$CA$5,0)-MATCH($D165,$D$115:$D$186,0)+1,0),0),$E$112)</f>
        <v>0</v>
      </c>
      <c r="BG165" s="134" cm="1">
        <f t="array" ref="BG165">$E165*IFERROR(IF($D165&lt;=BG$5,INDEX($E$99:$E$112,MATCH(BG$5,$H$5:$CA$5,0)-MATCH($D165,$D$115:$D$186,0)+1,0),0),$E$112)</f>
        <v>0</v>
      </c>
      <c r="BH165" s="134" cm="1">
        <f t="array" ref="BH165">$E165*IFERROR(IF($D165&lt;=BH$5,INDEX($E$99:$E$112,MATCH(BH$5,$H$5:$CA$5,0)-MATCH($D165,$D$115:$D$186,0)+1,0),0),$E$112)</f>
        <v>0</v>
      </c>
      <c r="BI165" s="134" cm="1">
        <f t="array" ref="BI165">$E165*IFERROR(IF($D165&lt;=BI$5,INDEX($E$99:$E$112,MATCH(BI$5,$H$5:$CA$5,0)-MATCH($D165,$D$115:$D$186,0)+1,0),0),$E$112)</f>
        <v>0</v>
      </c>
      <c r="BJ165" s="134" cm="1">
        <f t="array" ref="BJ165">$E165*IFERROR(IF($D165&lt;=BJ$5,INDEX($E$99:$E$112,MATCH(BJ$5,$H$5:$CA$5,0)-MATCH($D165,$D$115:$D$186,0)+1,0),0),$E$112)</f>
        <v>0</v>
      </c>
      <c r="BK165" s="134" cm="1">
        <f t="array" ref="BK165">$E165*IFERROR(IF($D165&lt;=BK$5,INDEX($E$99:$E$112,MATCH(BK$5,$H$5:$CA$5,0)-MATCH($D165,$D$115:$D$186,0)+1,0),0),$E$112)</f>
        <v>0</v>
      </c>
      <c r="BL165" s="134" cm="1">
        <f t="array" ref="BL165">$E165*IFERROR(IF($D165&lt;=BL$5,INDEX($E$99:$E$112,MATCH(BL$5,$H$5:$CA$5,0)-MATCH($D165,$D$115:$D$186,0)+1,0),0),$E$112)</f>
        <v>0</v>
      </c>
      <c r="BM165" s="134" cm="1">
        <f t="array" ref="BM165">$E165*IFERROR(IF($D165&lt;=BM$5,INDEX($E$99:$E$112,MATCH(BM$5,$H$5:$CA$5,0)-MATCH($D165,$D$115:$D$186,0)+1,0),0),$E$112)</f>
        <v>0</v>
      </c>
      <c r="BN165" s="134" cm="1">
        <f t="array" ref="BN165">$E165*IFERROR(IF($D165&lt;=BN$5,INDEX($E$99:$E$112,MATCH(BN$5,$H$5:$CA$5,0)-MATCH($D165,$D$115:$D$186,0)+1,0),0),$E$112)</f>
        <v>0</v>
      </c>
      <c r="BO165" s="134" cm="1">
        <f t="array" ref="BO165">$E165*IFERROR(IF($D165&lt;=BO$5,INDEX($E$99:$E$112,MATCH(BO$5,$H$5:$CA$5,0)-MATCH($D165,$D$115:$D$186,0)+1,0),0),$E$112)</f>
        <v>0</v>
      </c>
      <c r="BP165" s="134" cm="1">
        <f t="array" ref="BP165">$E165*IFERROR(IF($D165&lt;=BP$5,INDEX($E$99:$E$112,MATCH(BP$5,$H$5:$CA$5,0)-MATCH($D165,$D$115:$D$186,0)+1,0),0),$E$112)</f>
        <v>0</v>
      </c>
      <c r="BQ165" s="134" cm="1">
        <f t="array" ref="BQ165">$E165*IFERROR(IF($D165&lt;=BQ$5,INDEX($E$99:$E$112,MATCH(BQ$5,$H$5:$CA$5,0)-MATCH($D165,$D$115:$D$186,0)+1,0),0),$E$112)</f>
        <v>0</v>
      </c>
      <c r="BR165" s="134" cm="1">
        <f t="array" ref="BR165">$E165*IFERROR(IF($D165&lt;=BR$5,INDEX($E$99:$E$112,MATCH(BR$5,$H$5:$CA$5,0)-MATCH($D165,$D$115:$D$186,0)+1,0),0),$E$112)</f>
        <v>0</v>
      </c>
      <c r="BS165" s="134" cm="1">
        <f t="array" ref="BS165">$E165*IFERROR(IF($D165&lt;=BS$5,INDEX($E$99:$E$112,MATCH(BS$5,$H$5:$CA$5,0)-MATCH($D165,$D$115:$D$186,0)+1,0),0),$E$112)</f>
        <v>0</v>
      </c>
      <c r="BT165" s="134" cm="1">
        <f t="array" ref="BT165">$E165*IFERROR(IF($D165&lt;=BT$5,INDEX($E$99:$E$112,MATCH(BT$5,$H$5:$CA$5,0)-MATCH($D165,$D$115:$D$186,0)+1,0),0),$E$112)</f>
        <v>0</v>
      </c>
      <c r="BU165" s="134" cm="1">
        <f t="array" ref="BU165">$E165*IFERROR(IF($D165&lt;=BU$5,INDEX($E$99:$E$112,MATCH(BU$5,$H$5:$CA$5,0)-MATCH($D165,$D$115:$D$186,0)+1,0),0),$E$112)</f>
        <v>0</v>
      </c>
      <c r="BV165" s="134" cm="1">
        <f t="array" ref="BV165">$E165*IFERROR(IF($D165&lt;=BV$5,INDEX($E$99:$E$112,MATCH(BV$5,$H$5:$CA$5,0)-MATCH($D165,$D$115:$D$186,0)+1,0),0),$E$112)</f>
        <v>0</v>
      </c>
      <c r="BW165" s="134" cm="1">
        <f t="array" ref="BW165">$E165*IFERROR(IF($D165&lt;=BW$5,INDEX($E$99:$E$112,MATCH(BW$5,$H$5:$CA$5,0)-MATCH($D165,$D$115:$D$186,0)+1,0),0),$E$112)</f>
        <v>0</v>
      </c>
      <c r="BX165" s="134" cm="1">
        <f t="array" ref="BX165">$E165*IFERROR(IF($D165&lt;=BX$5,INDEX($E$99:$E$112,MATCH(BX$5,$H$5:$CA$5,0)-MATCH($D165,$D$115:$D$186,0)+1,0),0),$E$112)</f>
        <v>0</v>
      </c>
      <c r="BY165" s="134" cm="1">
        <f t="array" ref="BY165">$E165*IFERROR(IF($D165&lt;=BY$5,INDEX($E$99:$E$112,MATCH(BY$5,$H$5:$CA$5,0)-MATCH($D165,$D$115:$D$186,0)+1,0),0),$E$112)</f>
        <v>0</v>
      </c>
      <c r="BZ165" s="134" cm="1">
        <f t="array" ref="BZ165">$E165*IFERROR(IF($D165&lt;=BZ$5,INDEX($E$99:$E$112,MATCH(BZ$5,$H$5:$CA$5,0)-MATCH($D165,$D$115:$D$186,0)+1,0),0),$E$112)</f>
        <v>0</v>
      </c>
      <c r="CA165" s="134" cm="1">
        <f t="array" ref="CA165">$E165*IFERROR(IF($D165&lt;=CA$5,INDEX($E$99:$E$112,MATCH(CA$5,$H$5:$CA$5,0)-MATCH($D165,$D$115:$D$186,0)+1,0),0),$E$112)</f>
        <v>0</v>
      </c>
    </row>
    <row r="166" spans="4:79" hidden="1" outlineLevel="3">
      <c r="D166" s="24">
        <f t="shared" si="109"/>
        <v>47603</v>
      </c>
      <c r="E166" s="131" cm="1">
        <f t="array" ref="E166">INDEX($H$41:$CA$41,0,MATCH($D166,$H$5:$CA$5,0))</f>
        <v>0</v>
      </c>
      <c r="H166" s="134" cm="1">
        <f t="array" ref="H166">$E166*IFERROR(IF($D166&lt;=H$5,INDEX($E$99:$E$112,MATCH(H$5,$H$5:$CA$5,0)-MATCH($D166,$D$115:$D$186,0)+1,0),0),$E$112)</f>
        <v>0</v>
      </c>
      <c r="I166" s="134" cm="1">
        <f t="array" ref="I166">$E166*IFERROR(IF($D166&lt;=I$5,INDEX($E$99:$E$112,MATCH(I$5,$H$5:$CA$5,0)-MATCH($D166,$D$115:$D$186,0)+1,0),0),$E$112)</f>
        <v>0</v>
      </c>
      <c r="J166" s="134" cm="1">
        <f t="array" ref="J166">$E166*IFERROR(IF($D166&lt;=J$5,INDEX($E$99:$E$112,MATCH(J$5,$H$5:$CA$5,0)-MATCH($D166,$D$115:$D$186,0)+1,0),0),$E$112)</f>
        <v>0</v>
      </c>
      <c r="K166" s="134" cm="1">
        <f t="array" ref="K166">$E166*IFERROR(IF($D166&lt;=K$5,INDEX($E$99:$E$112,MATCH(K$5,$H$5:$CA$5,0)-MATCH($D166,$D$115:$D$186,0)+1,0),0),$E$112)</f>
        <v>0</v>
      </c>
      <c r="L166" s="134" cm="1">
        <f t="array" ref="L166">$E166*IFERROR(IF($D166&lt;=L$5,INDEX($E$99:$E$112,MATCH(L$5,$H$5:$CA$5,0)-MATCH($D166,$D$115:$D$186,0)+1,0),0),$E$112)</f>
        <v>0</v>
      </c>
      <c r="M166" s="134" cm="1">
        <f t="array" ref="M166">$E166*IFERROR(IF($D166&lt;=M$5,INDEX($E$99:$E$112,MATCH(M$5,$H$5:$CA$5,0)-MATCH($D166,$D$115:$D$186,0)+1,0),0),$E$112)</f>
        <v>0</v>
      </c>
      <c r="N166" s="134" cm="1">
        <f t="array" ref="N166">$E166*IFERROR(IF($D166&lt;=N$5,INDEX($E$99:$E$112,MATCH(N$5,$H$5:$CA$5,0)-MATCH($D166,$D$115:$D$186,0)+1,0),0),$E$112)</f>
        <v>0</v>
      </c>
      <c r="O166" s="134" cm="1">
        <f t="array" ref="O166">$E166*IFERROR(IF($D166&lt;=O$5,INDEX($E$99:$E$112,MATCH(O$5,$H$5:$CA$5,0)-MATCH($D166,$D$115:$D$186,0)+1,0),0),$E$112)</f>
        <v>0</v>
      </c>
      <c r="P166" s="134" cm="1">
        <f t="array" ref="P166">$E166*IFERROR(IF($D166&lt;=P$5,INDEX($E$99:$E$112,MATCH(P$5,$H$5:$CA$5,0)-MATCH($D166,$D$115:$D$186,0)+1,0),0),$E$112)</f>
        <v>0</v>
      </c>
      <c r="Q166" s="134" cm="1">
        <f t="array" ref="Q166">$E166*IFERROR(IF($D166&lt;=Q$5,INDEX($E$99:$E$112,MATCH(Q$5,$H$5:$CA$5,0)-MATCH($D166,$D$115:$D$186,0)+1,0),0),$E$112)</f>
        <v>0</v>
      </c>
      <c r="R166" s="134" cm="1">
        <f t="array" ref="R166">$E166*IFERROR(IF($D166&lt;=R$5,INDEX($E$99:$E$112,MATCH(R$5,$H$5:$CA$5,0)-MATCH($D166,$D$115:$D$186,0)+1,0),0),$E$112)</f>
        <v>0</v>
      </c>
      <c r="S166" s="134" cm="1">
        <f t="array" ref="S166">$E166*IFERROR(IF($D166&lt;=S$5,INDEX($E$99:$E$112,MATCH(S$5,$H$5:$CA$5,0)-MATCH($D166,$D$115:$D$186,0)+1,0),0),$E$112)</f>
        <v>0</v>
      </c>
      <c r="T166" s="134" cm="1">
        <f t="array" ref="T166">$E166*IFERROR(IF($D166&lt;=T$5,INDEX($E$99:$E$112,MATCH(T$5,$H$5:$CA$5,0)-MATCH($D166,$D$115:$D$186,0)+1,0),0),$E$112)</f>
        <v>0</v>
      </c>
      <c r="U166" s="134" cm="1">
        <f t="array" ref="U166">$E166*IFERROR(IF($D166&lt;=U$5,INDEX($E$99:$E$112,MATCH(U$5,$H$5:$CA$5,0)-MATCH($D166,$D$115:$D$186,0)+1,0),0),$E$112)</f>
        <v>0</v>
      </c>
      <c r="V166" s="134" cm="1">
        <f t="array" ref="V166">$E166*IFERROR(IF($D166&lt;=V$5,INDEX($E$99:$E$112,MATCH(V$5,$H$5:$CA$5,0)-MATCH($D166,$D$115:$D$186,0)+1,0),0),$E$112)</f>
        <v>0</v>
      </c>
      <c r="W166" s="134" cm="1">
        <f t="array" ref="W166">$E166*IFERROR(IF($D166&lt;=W$5,INDEX($E$99:$E$112,MATCH(W$5,$H$5:$CA$5,0)-MATCH($D166,$D$115:$D$186,0)+1,0),0),$E$112)</f>
        <v>0</v>
      </c>
      <c r="X166" s="134" cm="1">
        <f t="array" ref="X166">$E166*IFERROR(IF($D166&lt;=X$5,INDEX($E$99:$E$112,MATCH(X$5,$H$5:$CA$5,0)-MATCH($D166,$D$115:$D$186,0)+1,0),0),$E$112)</f>
        <v>0</v>
      </c>
      <c r="Y166" s="134" cm="1">
        <f t="array" ref="Y166">$E166*IFERROR(IF($D166&lt;=Y$5,INDEX($E$99:$E$112,MATCH(Y$5,$H$5:$CA$5,0)-MATCH($D166,$D$115:$D$186,0)+1,0),0),$E$112)</f>
        <v>0</v>
      </c>
      <c r="Z166" s="134" cm="1">
        <f t="array" ref="Z166">$E166*IFERROR(IF($D166&lt;=Z$5,INDEX($E$99:$E$112,MATCH(Z$5,$H$5:$CA$5,0)-MATCH($D166,$D$115:$D$186,0)+1,0),0),$E$112)</f>
        <v>0</v>
      </c>
      <c r="AA166" s="134" cm="1">
        <f t="array" ref="AA166">$E166*IFERROR(IF($D166&lt;=AA$5,INDEX($E$99:$E$112,MATCH(AA$5,$H$5:$CA$5,0)-MATCH($D166,$D$115:$D$186,0)+1,0),0),$E$112)</f>
        <v>0</v>
      </c>
      <c r="AB166" s="134" cm="1">
        <f t="array" ref="AB166">$E166*IFERROR(IF($D166&lt;=AB$5,INDEX($E$99:$E$112,MATCH(AB$5,$H$5:$CA$5,0)-MATCH($D166,$D$115:$D$186,0)+1,0),0),$E$112)</f>
        <v>0</v>
      </c>
      <c r="AC166" s="134" cm="1">
        <f t="array" ref="AC166">$E166*IFERROR(IF($D166&lt;=AC$5,INDEX($E$99:$E$112,MATCH(AC$5,$H$5:$CA$5,0)-MATCH($D166,$D$115:$D$186,0)+1,0),0),$E$112)</f>
        <v>0</v>
      </c>
      <c r="AD166" s="134" cm="1">
        <f t="array" ref="AD166">$E166*IFERROR(IF($D166&lt;=AD$5,INDEX($E$99:$E$112,MATCH(AD$5,$H$5:$CA$5,0)-MATCH($D166,$D$115:$D$186,0)+1,0),0),$E$112)</f>
        <v>0</v>
      </c>
      <c r="AE166" s="134" cm="1">
        <f t="array" ref="AE166">$E166*IFERROR(IF($D166&lt;=AE$5,INDEX($E$99:$E$112,MATCH(AE$5,$H$5:$CA$5,0)-MATCH($D166,$D$115:$D$186,0)+1,0),0),$E$112)</f>
        <v>0</v>
      </c>
      <c r="AF166" s="134" cm="1">
        <f t="array" ref="AF166">$E166*IFERROR(IF($D166&lt;=AF$5,INDEX($E$99:$E$112,MATCH(AF$5,$H$5:$CA$5,0)-MATCH($D166,$D$115:$D$186,0)+1,0),0),$E$112)</f>
        <v>0</v>
      </c>
      <c r="AG166" s="134" cm="1">
        <f t="array" ref="AG166">$E166*IFERROR(IF($D166&lt;=AG$5,INDEX($E$99:$E$112,MATCH(AG$5,$H$5:$CA$5,0)-MATCH($D166,$D$115:$D$186,0)+1,0),0),$E$112)</f>
        <v>0</v>
      </c>
      <c r="AH166" s="134" cm="1">
        <f t="array" ref="AH166">$E166*IFERROR(IF($D166&lt;=AH$5,INDEX($E$99:$E$112,MATCH(AH$5,$H$5:$CA$5,0)-MATCH($D166,$D$115:$D$186,0)+1,0),0),$E$112)</f>
        <v>0</v>
      </c>
      <c r="AI166" s="134" cm="1">
        <f t="array" ref="AI166">$E166*IFERROR(IF($D166&lt;=AI$5,INDEX($E$99:$E$112,MATCH(AI$5,$H$5:$CA$5,0)-MATCH($D166,$D$115:$D$186,0)+1,0),0),$E$112)</f>
        <v>0</v>
      </c>
      <c r="AJ166" s="134" cm="1">
        <f t="array" ref="AJ166">$E166*IFERROR(IF($D166&lt;=AJ$5,INDEX($E$99:$E$112,MATCH(AJ$5,$H$5:$CA$5,0)-MATCH($D166,$D$115:$D$186,0)+1,0),0),$E$112)</f>
        <v>0</v>
      </c>
      <c r="AK166" s="134" cm="1">
        <f t="array" ref="AK166">$E166*IFERROR(IF($D166&lt;=AK$5,INDEX($E$99:$E$112,MATCH(AK$5,$H$5:$CA$5,0)-MATCH($D166,$D$115:$D$186,0)+1,0),0),$E$112)</f>
        <v>0</v>
      </c>
      <c r="AL166" s="134" cm="1">
        <f t="array" ref="AL166">$E166*IFERROR(IF($D166&lt;=AL$5,INDEX($E$99:$E$112,MATCH(AL$5,$H$5:$CA$5,0)-MATCH($D166,$D$115:$D$186,0)+1,0),0),$E$112)</f>
        <v>0</v>
      </c>
      <c r="AM166" s="134" cm="1">
        <f t="array" ref="AM166">$E166*IFERROR(IF($D166&lt;=AM$5,INDEX($E$99:$E$112,MATCH(AM$5,$H$5:$CA$5,0)-MATCH($D166,$D$115:$D$186,0)+1,0),0),$E$112)</f>
        <v>0</v>
      </c>
      <c r="AN166" s="134" cm="1">
        <f t="array" ref="AN166">$E166*IFERROR(IF($D166&lt;=AN$5,INDEX($E$99:$E$112,MATCH(AN$5,$H$5:$CA$5,0)-MATCH($D166,$D$115:$D$186,0)+1,0),0),$E$112)</f>
        <v>0</v>
      </c>
      <c r="AO166" s="134" cm="1">
        <f t="array" ref="AO166">$E166*IFERROR(IF($D166&lt;=AO$5,INDEX($E$99:$E$112,MATCH(AO$5,$H$5:$CA$5,0)-MATCH($D166,$D$115:$D$186,0)+1,0),0),$E$112)</f>
        <v>0</v>
      </c>
      <c r="AP166" s="134" cm="1">
        <f t="array" ref="AP166">$E166*IFERROR(IF($D166&lt;=AP$5,INDEX($E$99:$E$112,MATCH(AP$5,$H$5:$CA$5,0)-MATCH($D166,$D$115:$D$186,0)+1,0),0),$E$112)</f>
        <v>0</v>
      </c>
      <c r="AQ166" s="134" cm="1">
        <f t="array" ref="AQ166">$E166*IFERROR(IF($D166&lt;=AQ$5,INDEX($E$99:$E$112,MATCH(AQ$5,$H$5:$CA$5,0)-MATCH($D166,$D$115:$D$186,0)+1,0),0),$E$112)</f>
        <v>0</v>
      </c>
      <c r="AR166" s="134" cm="1">
        <f t="array" ref="AR166">$E166*IFERROR(IF($D166&lt;=AR$5,INDEX($E$99:$E$112,MATCH(AR$5,$H$5:$CA$5,0)-MATCH($D166,$D$115:$D$186,0)+1,0),0),$E$112)</f>
        <v>0</v>
      </c>
      <c r="AS166" s="134" cm="1">
        <f t="array" ref="AS166">$E166*IFERROR(IF($D166&lt;=AS$5,INDEX($E$99:$E$112,MATCH(AS$5,$H$5:$CA$5,0)-MATCH($D166,$D$115:$D$186,0)+1,0),0),$E$112)</f>
        <v>0</v>
      </c>
      <c r="AT166" s="134" cm="1">
        <f t="array" ref="AT166">$E166*IFERROR(IF($D166&lt;=AT$5,INDEX($E$99:$E$112,MATCH(AT$5,$H$5:$CA$5,0)-MATCH($D166,$D$115:$D$186,0)+1,0),0),$E$112)</f>
        <v>0</v>
      </c>
      <c r="AU166" s="134" cm="1">
        <f t="array" ref="AU166">$E166*IFERROR(IF($D166&lt;=AU$5,INDEX($E$99:$E$112,MATCH(AU$5,$H$5:$CA$5,0)-MATCH($D166,$D$115:$D$186,0)+1,0),0),$E$112)</f>
        <v>0</v>
      </c>
      <c r="AV166" s="134" cm="1">
        <f t="array" ref="AV166">$E166*IFERROR(IF($D166&lt;=AV$5,INDEX($E$99:$E$112,MATCH(AV$5,$H$5:$CA$5,0)-MATCH($D166,$D$115:$D$186,0)+1,0),0),$E$112)</f>
        <v>0</v>
      </c>
      <c r="AW166" s="134" cm="1">
        <f t="array" ref="AW166">$E166*IFERROR(IF($D166&lt;=AW$5,INDEX($E$99:$E$112,MATCH(AW$5,$H$5:$CA$5,0)-MATCH($D166,$D$115:$D$186,0)+1,0),0),$E$112)</f>
        <v>0</v>
      </c>
      <c r="AX166" s="134" cm="1">
        <f t="array" ref="AX166">$E166*IFERROR(IF($D166&lt;=AX$5,INDEX($E$99:$E$112,MATCH(AX$5,$H$5:$CA$5,0)-MATCH($D166,$D$115:$D$186,0)+1,0),0),$E$112)</f>
        <v>0</v>
      </c>
      <c r="AY166" s="134" cm="1">
        <f t="array" ref="AY166">$E166*IFERROR(IF($D166&lt;=AY$5,INDEX($E$99:$E$112,MATCH(AY$5,$H$5:$CA$5,0)-MATCH($D166,$D$115:$D$186,0)+1,0),0),$E$112)</f>
        <v>0</v>
      </c>
      <c r="AZ166" s="134" cm="1">
        <f t="array" ref="AZ166">$E166*IFERROR(IF($D166&lt;=AZ$5,INDEX($E$99:$E$112,MATCH(AZ$5,$H$5:$CA$5,0)-MATCH($D166,$D$115:$D$186,0)+1,0),0),$E$112)</f>
        <v>0</v>
      </c>
      <c r="BA166" s="134" cm="1">
        <f t="array" ref="BA166">$E166*IFERROR(IF($D166&lt;=BA$5,INDEX($E$99:$E$112,MATCH(BA$5,$H$5:$CA$5,0)-MATCH($D166,$D$115:$D$186,0)+1,0),0),$E$112)</f>
        <v>0</v>
      </c>
      <c r="BB166" s="134" cm="1">
        <f t="array" ref="BB166">$E166*IFERROR(IF($D166&lt;=BB$5,INDEX($E$99:$E$112,MATCH(BB$5,$H$5:$CA$5,0)-MATCH($D166,$D$115:$D$186,0)+1,0),0),$E$112)</f>
        <v>0</v>
      </c>
      <c r="BC166" s="134" cm="1">
        <f t="array" ref="BC166">$E166*IFERROR(IF($D166&lt;=BC$5,INDEX($E$99:$E$112,MATCH(BC$5,$H$5:$CA$5,0)-MATCH($D166,$D$115:$D$186,0)+1,0),0),$E$112)</f>
        <v>0</v>
      </c>
      <c r="BD166" s="134" cm="1">
        <f t="array" ref="BD166">$E166*IFERROR(IF($D166&lt;=BD$5,INDEX($E$99:$E$112,MATCH(BD$5,$H$5:$CA$5,0)-MATCH($D166,$D$115:$D$186,0)+1,0),0),$E$112)</f>
        <v>0</v>
      </c>
      <c r="BE166" s="134" cm="1">
        <f t="array" ref="BE166">$E166*IFERROR(IF($D166&lt;=BE$5,INDEX($E$99:$E$112,MATCH(BE$5,$H$5:$CA$5,0)-MATCH($D166,$D$115:$D$186,0)+1,0),0),$E$112)</f>
        <v>0</v>
      </c>
      <c r="BF166" s="134" cm="1">
        <f t="array" ref="BF166">$E166*IFERROR(IF($D166&lt;=BF$5,INDEX($E$99:$E$112,MATCH(BF$5,$H$5:$CA$5,0)-MATCH($D166,$D$115:$D$186,0)+1,0),0),$E$112)</f>
        <v>0</v>
      </c>
      <c r="BG166" s="134" cm="1">
        <f t="array" ref="BG166">$E166*IFERROR(IF($D166&lt;=BG$5,INDEX($E$99:$E$112,MATCH(BG$5,$H$5:$CA$5,0)-MATCH($D166,$D$115:$D$186,0)+1,0),0),$E$112)</f>
        <v>0</v>
      </c>
      <c r="BH166" s="134" cm="1">
        <f t="array" ref="BH166">$E166*IFERROR(IF($D166&lt;=BH$5,INDEX($E$99:$E$112,MATCH(BH$5,$H$5:$CA$5,0)-MATCH($D166,$D$115:$D$186,0)+1,0),0),$E$112)</f>
        <v>0</v>
      </c>
      <c r="BI166" s="134" cm="1">
        <f t="array" ref="BI166">$E166*IFERROR(IF($D166&lt;=BI$5,INDEX($E$99:$E$112,MATCH(BI$5,$H$5:$CA$5,0)-MATCH($D166,$D$115:$D$186,0)+1,0),0),$E$112)</f>
        <v>0</v>
      </c>
      <c r="BJ166" s="134" cm="1">
        <f t="array" ref="BJ166">$E166*IFERROR(IF($D166&lt;=BJ$5,INDEX($E$99:$E$112,MATCH(BJ$5,$H$5:$CA$5,0)-MATCH($D166,$D$115:$D$186,0)+1,0),0),$E$112)</f>
        <v>0</v>
      </c>
      <c r="BK166" s="134" cm="1">
        <f t="array" ref="BK166">$E166*IFERROR(IF($D166&lt;=BK$5,INDEX($E$99:$E$112,MATCH(BK$5,$H$5:$CA$5,0)-MATCH($D166,$D$115:$D$186,0)+1,0),0),$E$112)</f>
        <v>0</v>
      </c>
      <c r="BL166" s="134" cm="1">
        <f t="array" ref="BL166">$E166*IFERROR(IF($D166&lt;=BL$5,INDEX($E$99:$E$112,MATCH(BL$5,$H$5:$CA$5,0)-MATCH($D166,$D$115:$D$186,0)+1,0),0),$E$112)</f>
        <v>0</v>
      </c>
      <c r="BM166" s="134" cm="1">
        <f t="array" ref="BM166">$E166*IFERROR(IF($D166&lt;=BM$5,INDEX($E$99:$E$112,MATCH(BM$5,$H$5:$CA$5,0)-MATCH($D166,$D$115:$D$186,0)+1,0),0),$E$112)</f>
        <v>0</v>
      </c>
      <c r="BN166" s="134" cm="1">
        <f t="array" ref="BN166">$E166*IFERROR(IF($D166&lt;=BN$5,INDEX($E$99:$E$112,MATCH(BN$5,$H$5:$CA$5,0)-MATCH($D166,$D$115:$D$186,0)+1,0),0),$E$112)</f>
        <v>0</v>
      </c>
      <c r="BO166" s="134" cm="1">
        <f t="array" ref="BO166">$E166*IFERROR(IF($D166&lt;=BO$5,INDEX($E$99:$E$112,MATCH(BO$5,$H$5:$CA$5,0)-MATCH($D166,$D$115:$D$186,0)+1,0),0),$E$112)</f>
        <v>0</v>
      </c>
      <c r="BP166" s="134" cm="1">
        <f t="array" ref="BP166">$E166*IFERROR(IF($D166&lt;=BP$5,INDEX($E$99:$E$112,MATCH(BP$5,$H$5:$CA$5,0)-MATCH($D166,$D$115:$D$186,0)+1,0),0),$E$112)</f>
        <v>0</v>
      </c>
      <c r="BQ166" s="134" cm="1">
        <f t="array" ref="BQ166">$E166*IFERROR(IF($D166&lt;=BQ$5,INDEX($E$99:$E$112,MATCH(BQ$5,$H$5:$CA$5,0)-MATCH($D166,$D$115:$D$186,0)+1,0),0),$E$112)</f>
        <v>0</v>
      </c>
      <c r="BR166" s="134" cm="1">
        <f t="array" ref="BR166">$E166*IFERROR(IF($D166&lt;=BR$5,INDEX($E$99:$E$112,MATCH(BR$5,$H$5:$CA$5,0)-MATCH($D166,$D$115:$D$186,0)+1,0),0),$E$112)</f>
        <v>0</v>
      </c>
      <c r="BS166" s="134" cm="1">
        <f t="array" ref="BS166">$E166*IFERROR(IF($D166&lt;=BS$5,INDEX($E$99:$E$112,MATCH(BS$5,$H$5:$CA$5,0)-MATCH($D166,$D$115:$D$186,0)+1,0),0),$E$112)</f>
        <v>0</v>
      </c>
      <c r="BT166" s="134" cm="1">
        <f t="array" ref="BT166">$E166*IFERROR(IF($D166&lt;=BT$5,INDEX($E$99:$E$112,MATCH(BT$5,$H$5:$CA$5,0)-MATCH($D166,$D$115:$D$186,0)+1,0),0),$E$112)</f>
        <v>0</v>
      </c>
      <c r="BU166" s="134" cm="1">
        <f t="array" ref="BU166">$E166*IFERROR(IF($D166&lt;=BU$5,INDEX($E$99:$E$112,MATCH(BU$5,$H$5:$CA$5,0)-MATCH($D166,$D$115:$D$186,0)+1,0),0),$E$112)</f>
        <v>0</v>
      </c>
      <c r="BV166" s="134" cm="1">
        <f t="array" ref="BV166">$E166*IFERROR(IF($D166&lt;=BV$5,INDEX($E$99:$E$112,MATCH(BV$5,$H$5:$CA$5,0)-MATCH($D166,$D$115:$D$186,0)+1,0),0),$E$112)</f>
        <v>0</v>
      </c>
      <c r="BW166" s="134" cm="1">
        <f t="array" ref="BW166">$E166*IFERROR(IF($D166&lt;=BW$5,INDEX($E$99:$E$112,MATCH(BW$5,$H$5:$CA$5,0)-MATCH($D166,$D$115:$D$186,0)+1,0),0),$E$112)</f>
        <v>0</v>
      </c>
      <c r="BX166" s="134" cm="1">
        <f t="array" ref="BX166">$E166*IFERROR(IF($D166&lt;=BX$5,INDEX($E$99:$E$112,MATCH(BX$5,$H$5:$CA$5,0)-MATCH($D166,$D$115:$D$186,0)+1,0),0),$E$112)</f>
        <v>0</v>
      </c>
      <c r="BY166" s="134" cm="1">
        <f t="array" ref="BY166">$E166*IFERROR(IF($D166&lt;=BY$5,INDEX($E$99:$E$112,MATCH(BY$5,$H$5:$CA$5,0)-MATCH($D166,$D$115:$D$186,0)+1,0),0),$E$112)</f>
        <v>0</v>
      </c>
      <c r="BZ166" s="134" cm="1">
        <f t="array" ref="BZ166">$E166*IFERROR(IF($D166&lt;=BZ$5,INDEX($E$99:$E$112,MATCH(BZ$5,$H$5:$CA$5,0)-MATCH($D166,$D$115:$D$186,0)+1,0),0),$E$112)</f>
        <v>0</v>
      </c>
      <c r="CA166" s="134" cm="1">
        <f t="array" ref="CA166">$E166*IFERROR(IF($D166&lt;=CA$5,INDEX($E$99:$E$112,MATCH(CA$5,$H$5:$CA$5,0)-MATCH($D166,$D$115:$D$186,0)+1,0),0),$E$112)</f>
        <v>0</v>
      </c>
    </row>
    <row r="167" spans="4:79" hidden="1" outlineLevel="3">
      <c r="D167" s="24">
        <f t="shared" si="109"/>
        <v>47634</v>
      </c>
      <c r="E167" s="131" cm="1">
        <f t="array" ref="E167">INDEX($H$41:$CA$41,0,MATCH($D167,$H$5:$CA$5,0))</f>
        <v>0</v>
      </c>
      <c r="H167" s="134" cm="1">
        <f t="array" ref="H167">$E167*IFERROR(IF($D167&lt;=H$5,INDEX($E$99:$E$112,MATCH(H$5,$H$5:$CA$5,0)-MATCH($D167,$D$115:$D$186,0)+1,0),0),$E$112)</f>
        <v>0</v>
      </c>
      <c r="I167" s="134" cm="1">
        <f t="array" ref="I167">$E167*IFERROR(IF($D167&lt;=I$5,INDEX($E$99:$E$112,MATCH(I$5,$H$5:$CA$5,0)-MATCH($D167,$D$115:$D$186,0)+1,0),0),$E$112)</f>
        <v>0</v>
      </c>
      <c r="J167" s="134" cm="1">
        <f t="array" ref="J167">$E167*IFERROR(IF($D167&lt;=J$5,INDEX($E$99:$E$112,MATCH(J$5,$H$5:$CA$5,0)-MATCH($D167,$D$115:$D$186,0)+1,0),0),$E$112)</f>
        <v>0</v>
      </c>
      <c r="K167" s="134" cm="1">
        <f t="array" ref="K167">$E167*IFERROR(IF($D167&lt;=K$5,INDEX($E$99:$E$112,MATCH(K$5,$H$5:$CA$5,0)-MATCH($D167,$D$115:$D$186,0)+1,0),0),$E$112)</f>
        <v>0</v>
      </c>
      <c r="L167" s="134" cm="1">
        <f t="array" ref="L167">$E167*IFERROR(IF($D167&lt;=L$5,INDEX($E$99:$E$112,MATCH(L$5,$H$5:$CA$5,0)-MATCH($D167,$D$115:$D$186,0)+1,0),0),$E$112)</f>
        <v>0</v>
      </c>
      <c r="M167" s="134" cm="1">
        <f t="array" ref="M167">$E167*IFERROR(IF($D167&lt;=M$5,INDEX($E$99:$E$112,MATCH(M$5,$H$5:$CA$5,0)-MATCH($D167,$D$115:$D$186,0)+1,0),0),$E$112)</f>
        <v>0</v>
      </c>
      <c r="N167" s="134" cm="1">
        <f t="array" ref="N167">$E167*IFERROR(IF($D167&lt;=N$5,INDEX($E$99:$E$112,MATCH(N$5,$H$5:$CA$5,0)-MATCH($D167,$D$115:$D$186,0)+1,0),0),$E$112)</f>
        <v>0</v>
      </c>
      <c r="O167" s="134" cm="1">
        <f t="array" ref="O167">$E167*IFERROR(IF($D167&lt;=O$5,INDEX($E$99:$E$112,MATCH(O$5,$H$5:$CA$5,0)-MATCH($D167,$D$115:$D$186,0)+1,0),0),$E$112)</f>
        <v>0</v>
      </c>
      <c r="P167" s="134" cm="1">
        <f t="array" ref="P167">$E167*IFERROR(IF($D167&lt;=P$5,INDEX($E$99:$E$112,MATCH(P$5,$H$5:$CA$5,0)-MATCH($D167,$D$115:$D$186,0)+1,0),0),$E$112)</f>
        <v>0</v>
      </c>
      <c r="Q167" s="134" cm="1">
        <f t="array" ref="Q167">$E167*IFERROR(IF($D167&lt;=Q$5,INDEX($E$99:$E$112,MATCH(Q$5,$H$5:$CA$5,0)-MATCH($D167,$D$115:$D$186,0)+1,0),0),$E$112)</f>
        <v>0</v>
      </c>
      <c r="R167" s="134" cm="1">
        <f t="array" ref="R167">$E167*IFERROR(IF($D167&lt;=R$5,INDEX($E$99:$E$112,MATCH(R$5,$H$5:$CA$5,0)-MATCH($D167,$D$115:$D$186,0)+1,0),0),$E$112)</f>
        <v>0</v>
      </c>
      <c r="S167" s="134" cm="1">
        <f t="array" ref="S167">$E167*IFERROR(IF($D167&lt;=S$5,INDEX($E$99:$E$112,MATCH(S$5,$H$5:$CA$5,0)-MATCH($D167,$D$115:$D$186,0)+1,0),0),$E$112)</f>
        <v>0</v>
      </c>
      <c r="T167" s="134" cm="1">
        <f t="array" ref="T167">$E167*IFERROR(IF($D167&lt;=T$5,INDEX($E$99:$E$112,MATCH(T$5,$H$5:$CA$5,0)-MATCH($D167,$D$115:$D$186,0)+1,0),0),$E$112)</f>
        <v>0</v>
      </c>
      <c r="U167" s="134" cm="1">
        <f t="array" ref="U167">$E167*IFERROR(IF($D167&lt;=U$5,INDEX($E$99:$E$112,MATCH(U$5,$H$5:$CA$5,0)-MATCH($D167,$D$115:$D$186,0)+1,0),0),$E$112)</f>
        <v>0</v>
      </c>
      <c r="V167" s="134" cm="1">
        <f t="array" ref="V167">$E167*IFERROR(IF($D167&lt;=V$5,INDEX($E$99:$E$112,MATCH(V$5,$H$5:$CA$5,0)-MATCH($D167,$D$115:$D$186,0)+1,0),0),$E$112)</f>
        <v>0</v>
      </c>
      <c r="W167" s="134" cm="1">
        <f t="array" ref="W167">$E167*IFERROR(IF($D167&lt;=W$5,INDEX($E$99:$E$112,MATCH(W$5,$H$5:$CA$5,0)-MATCH($D167,$D$115:$D$186,0)+1,0),0),$E$112)</f>
        <v>0</v>
      </c>
      <c r="X167" s="134" cm="1">
        <f t="array" ref="X167">$E167*IFERROR(IF($D167&lt;=X$5,INDEX($E$99:$E$112,MATCH(X$5,$H$5:$CA$5,0)-MATCH($D167,$D$115:$D$186,0)+1,0),0),$E$112)</f>
        <v>0</v>
      </c>
      <c r="Y167" s="134" cm="1">
        <f t="array" ref="Y167">$E167*IFERROR(IF($D167&lt;=Y$5,INDEX($E$99:$E$112,MATCH(Y$5,$H$5:$CA$5,0)-MATCH($D167,$D$115:$D$186,0)+1,0),0),$E$112)</f>
        <v>0</v>
      </c>
      <c r="Z167" s="134" cm="1">
        <f t="array" ref="Z167">$E167*IFERROR(IF($D167&lt;=Z$5,INDEX($E$99:$E$112,MATCH(Z$5,$H$5:$CA$5,0)-MATCH($D167,$D$115:$D$186,0)+1,0),0),$E$112)</f>
        <v>0</v>
      </c>
      <c r="AA167" s="134" cm="1">
        <f t="array" ref="AA167">$E167*IFERROR(IF($D167&lt;=AA$5,INDEX($E$99:$E$112,MATCH(AA$5,$H$5:$CA$5,0)-MATCH($D167,$D$115:$D$186,0)+1,0),0),$E$112)</f>
        <v>0</v>
      </c>
      <c r="AB167" s="134" cm="1">
        <f t="array" ref="AB167">$E167*IFERROR(IF($D167&lt;=AB$5,INDEX($E$99:$E$112,MATCH(AB$5,$H$5:$CA$5,0)-MATCH($D167,$D$115:$D$186,0)+1,0),0),$E$112)</f>
        <v>0</v>
      </c>
      <c r="AC167" s="134" cm="1">
        <f t="array" ref="AC167">$E167*IFERROR(IF($D167&lt;=AC$5,INDEX($E$99:$E$112,MATCH(AC$5,$H$5:$CA$5,0)-MATCH($D167,$D$115:$D$186,0)+1,0),0),$E$112)</f>
        <v>0</v>
      </c>
      <c r="AD167" s="134" cm="1">
        <f t="array" ref="AD167">$E167*IFERROR(IF($D167&lt;=AD$5,INDEX($E$99:$E$112,MATCH(AD$5,$H$5:$CA$5,0)-MATCH($D167,$D$115:$D$186,0)+1,0),0),$E$112)</f>
        <v>0</v>
      </c>
      <c r="AE167" s="134" cm="1">
        <f t="array" ref="AE167">$E167*IFERROR(IF($D167&lt;=AE$5,INDEX($E$99:$E$112,MATCH(AE$5,$H$5:$CA$5,0)-MATCH($D167,$D$115:$D$186,0)+1,0),0),$E$112)</f>
        <v>0</v>
      </c>
      <c r="AF167" s="134" cm="1">
        <f t="array" ref="AF167">$E167*IFERROR(IF($D167&lt;=AF$5,INDEX($E$99:$E$112,MATCH(AF$5,$H$5:$CA$5,0)-MATCH($D167,$D$115:$D$186,0)+1,0),0),$E$112)</f>
        <v>0</v>
      </c>
      <c r="AG167" s="134" cm="1">
        <f t="array" ref="AG167">$E167*IFERROR(IF($D167&lt;=AG$5,INDEX($E$99:$E$112,MATCH(AG$5,$H$5:$CA$5,0)-MATCH($D167,$D$115:$D$186,0)+1,0),0),$E$112)</f>
        <v>0</v>
      </c>
      <c r="AH167" s="134" cm="1">
        <f t="array" ref="AH167">$E167*IFERROR(IF($D167&lt;=AH$5,INDEX($E$99:$E$112,MATCH(AH$5,$H$5:$CA$5,0)-MATCH($D167,$D$115:$D$186,0)+1,0),0),$E$112)</f>
        <v>0</v>
      </c>
      <c r="AI167" s="134" cm="1">
        <f t="array" ref="AI167">$E167*IFERROR(IF($D167&lt;=AI$5,INDEX($E$99:$E$112,MATCH(AI$5,$H$5:$CA$5,0)-MATCH($D167,$D$115:$D$186,0)+1,0),0),$E$112)</f>
        <v>0</v>
      </c>
      <c r="AJ167" s="134" cm="1">
        <f t="array" ref="AJ167">$E167*IFERROR(IF($D167&lt;=AJ$5,INDEX($E$99:$E$112,MATCH(AJ$5,$H$5:$CA$5,0)-MATCH($D167,$D$115:$D$186,0)+1,0),0),$E$112)</f>
        <v>0</v>
      </c>
      <c r="AK167" s="134" cm="1">
        <f t="array" ref="AK167">$E167*IFERROR(IF($D167&lt;=AK$5,INDEX($E$99:$E$112,MATCH(AK$5,$H$5:$CA$5,0)-MATCH($D167,$D$115:$D$186,0)+1,0),0),$E$112)</f>
        <v>0</v>
      </c>
      <c r="AL167" s="134" cm="1">
        <f t="array" ref="AL167">$E167*IFERROR(IF($D167&lt;=AL$5,INDEX($E$99:$E$112,MATCH(AL$5,$H$5:$CA$5,0)-MATCH($D167,$D$115:$D$186,0)+1,0),0),$E$112)</f>
        <v>0</v>
      </c>
      <c r="AM167" s="134" cm="1">
        <f t="array" ref="AM167">$E167*IFERROR(IF($D167&lt;=AM$5,INDEX($E$99:$E$112,MATCH(AM$5,$H$5:$CA$5,0)-MATCH($D167,$D$115:$D$186,0)+1,0),0),$E$112)</f>
        <v>0</v>
      </c>
      <c r="AN167" s="134" cm="1">
        <f t="array" ref="AN167">$E167*IFERROR(IF($D167&lt;=AN$5,INDEX($E$99:$E$112,MATCH(AN$5,$H$5:$CA$5,0)-MATCH($D167,$D$115:$D$186,0)+1,0),0),$E$112)</f>
        <v>0</v>
      </c>
      <c r="AO167" s="134" cm="1">
        <f t="array" ref="AO167">$E167*IFERROR(IF($D167&lt;=AO$5,INDEX($E$99:$E$112,MATCH(AO$5,$H$5:$CA$5,0)-MATCH($D167,$D$115:$D$186,0)+1,0),0),$E$112)</f>
        <v>0</v>
      </c>
      <c r="AP167" s="134" cm="1">
        <f t="array" ref="AP167">$E167*IFERROR(IF($D167&lt;=AP$5,INDEX($E$99:$E$112,MATCH(AP$5,$H$5:$CA$5,0)-MATCH($D167,$D$115:$D$186,0)+1,0),0),$E$112)</f>
        <v>0</v>
      </c>
      <c r="AQ167" s="134" cm="1">
        <f t="array" ref="AQ167">$E167*IFERROR(IF($D167&lt;=AQ$5,INDEX($E$99:$E$112,MATCH(AQ$5,$H$5:$CA$5,0)-MATCH($D167,$D$115:$D$186,0)+1,0),0),$E$112)</f>
        <v>0</v>
      </c>
      <c r="AR167" s="134" cm="1">
        <f t="array" ref="AR167">$E167*IFERROR(IF($D167&lt;=AR$5,INDEX($E$99:$E$112,MATCH(AR$5,$H$5:$CA$5,0)-MATCH($D167,$D$115:$D$186,0)+1,0),0),$E$112)</f>
        <v>0</v>
      </c>
      <c r="AS167" s="134" cm="1">
        <f t="array" ref="AS167">$E167*IFERROR(IF($D167&lt;=AS$5,INDEX($E$99:$E$112,MATCH(AS$5,$H$5:$CA$5,0)-MATCH($D167,$D$115:$D$186,0)+1,0),0),$E$112)</f>
        <v>0</v>
      </c>
      <c r="AT167" s="134" cm="1">
        <f t="array" ref="AT167">$E167*IFERROR(IF($D167&lt;=AT$5,INDEX($E$99:$E$112,MATCH(AT$5,$H$5:$CA$5,0)-MATCH($D167,$D$115:$D$186,0)+1,0),0),$E$112)</f>
        <v>0</v>
      </c>
      <c r="AU167" s="134" cm="1">
        <f t="array" ref="AU167">$E167*IFERROR(IF($D167&lt;=AU$5,INDEX($E$99:$E$112,MATCH(AU$5,$H$5:$CA$5,0)-MATCH($D167,$D$115:$D$186,0)+1,0),0),$E$112)</f>
        <v>0</v>
      </c>
      <c r="AV167" s="134" cm="1">
        <f t="array" ref="AV167">$E167*IFERROR(IF($D167&lt;=AV$5,INDEX($E$99:$E$112,MATCH(AV$5,$H$5:$CA$5,0)-MATCH($D167,$D$115:$D$186,0)+1,0),0),$E$112)</f>
        <v>0</v>
      </c>
      <c r="AW167" s="134" cm="1">
        <f t="array" ref="AW167">$E167*IFERROR(IF($D167&lt;=AW$5,INDEX($E$99:$E$112,MATCH(AW$5,$H$5:$CA$5,0)-MATCH($D167,$D$115:$D$186,0)+1,0),0),$E$112)</f>
        <v>0</v>
      </c>
      <c r="AX167" s="134" cm="1">
        <f t="array" ref="AX167">$E167*IFERROR(IF($D167&lt;=AX$5,INDEX($E$99:$E$112,MATCH(AX$5,$H$5:$CA$5,0)-MATCH($D167,$D$115:$D$186,0)+1,0),0),$E$112)</f>
        <v>0</v>
      </c>
      <c r="AY167" s="134" cm="1">
        <f t="array" ref="AY167">$E167*IFERROR(IF($D167&lt;=AY$5,INDEX($E$99:$E$112,MATCH(AY$5,$H$5:$CA$5,0)-MATCH($D167,$D$115:$D$186,0)+1,0),0),$E$112)</f>
        <v>0</v>
      </c>
      <c r="AZ167" s="134" cm="1">
        <f t="array" ref="AZ167">$E167*IFERROR(IF($D167&lt;=AZ$5,INDEX($E$99:$E$112,MATCH(AZ$5,$H$5:$CA$5,0)-MATCH($D167,$D$115:$D$186,0)+1,0),0),$E$112)</f>
        <v>0</v>
      </c>
      <c r="BA167" s="134" cm="1">
        <f t="array" ref="BA167">$E167*IFERROR(IF($D167&lt;=BA$5,INDEX($E$99:$E$112,MATCH(BA$5,$H$5:$CA$5,0)-MATCH($D167,$D$115:$D$186,0)+1,0),0),$E$112)</f>
        <v>0</v>
      </c>
      <c r="BB167" s="134" cm="1">
        <f t="array" ref="BB167">$E167*IFERROR(IF($D167&lt;=BB$5,INDEX($E$99:$E$112,MATCH(BB$5,$H$5:$CA$5,0)-MATCH($D167,$D$115:$D$186,0)+1,0),0),$E$112)</f>
        <v>0</v>
      </c>
      <c r="BC167" s="134" cm="1">
        <f t="array" ref="BC167">$E167*IFERROR(IF($D167&lt;=BC$5,INDEX($E$99:$E$112,MATCH(BC$5,$H$5:$CA$5,0)-MATCH($D167,$D$115:$D$186,0)+1,0),0),$E$112)</f>
        <v>0</v>
      </c>
      <c r="BD167" s="134" cm="1">
        <f t="array" ref="BD167">$E167*IFERROR(IF($D167&lt;=BD$5,INDEX($E$99:$E$112,MATCH(BD$5,$H$5:$CA$5,0)-MATCH($D167,$D$115:$D$186,0)+1,0),0),$E$112)</f>
        <v>0</v>
      </c>
      <c r="BE167" s="134" cm="1">
        <f t="array" ref="BE167">$E167*IFERROR(IF($D167&lt;=BE$5,INDEX($E$99:$E$112,MATCH(BE$5,$H$5:$CA$5,0)-MATCH($D167,$D$115:$D$186,0)+1,0),0),$E$112)</f>
        <v>0</v>
      </c>
      <c r="BF167" s="134" cm="1">
        <f t="array" ref="BF167">$E167*IFERROR(IF($D167&lt;=BF$5,INDEX($E$99:$E$112,MATCH(BF$5,$H$5:$CA$5,0)-MATCH($D167,$D$115:$D$186,0)+1,0),0),$E$112)</f>
        <v>0</v>
      </c>
      <c r="BG167" s="134" cm="1">
        <f t="array" ref="BG167">$E167*IFERROR(IF($D167&lt;=BG$5,INDEX($E$99:$E$112,MATCH(BG$5,$H$5:$CA$5,0)-MATCH($D167,$D$115:$D$186,0)+1,0),0),$E$112)</f>
        <v>0</v>
      </c>
      <c r="BH167" s="134" cm="1">
        <f t="array" ref="BH167">$E167*IFERROR(IF($D167&lt;=BH$5,INDEX($E$99:$E$112,MATCH(BH$5,$H$5:$CA$5,0)-MATCH($D167,$D$115:$D$186,0)+1,0),0),$E$112)</f>
        <v>0</v>
      </c>
      <c r="BI167" s="134" cm="1">
        <f t="array" ref="BI167">$E167*IFERROR(IF($D167&lt;=BI$5,INDEX($E$99:$E$112,MATCH(BI$5,$H$5:$CA$5,0)-MATCH($D167,$D$115:$D$186,0)+1,0),0),$E$112)</f>
        <v>0</v>
      </c>
      <c r="BJ167" s="134" cm="1">
        <f t="array" ref="BJ167">$E167*IFERROR(IF($D167&lt;=BJ$5,INDEX($E$99:$E$112,MATCH(BJ$5,$H$5:$CA$5,0)-MATCH($D167,$D$115:$D$186,0)+1,0),0),$E$112)</f>
        <v>0</v>
      </c>
      <c r="BK167" s="134" cm="1">
        <f t="array" ref="BK167">$E167*IFERROR(IF($D167&lt;=BK$5,INDEX($E$99:$E$112,MATCH(BK$5,$H$5:$CA$5,0)-MATCH($D167,$D$115:$D$186,0)+1,0),0),$E$112)</f>
        <v>0</v>
      </c>
      <c r="BL167" s="134" cm="1">
        <f t="array" ref="BL167">$E167*IFERROR(IF($D167&lt;=BL$5,INDEX($E$99:$E$112,MATCH(BL$5,$H$5:$CA$5,0)-MATCH($D167,$D$115:$D$186,0)+1,0),0),$E$112)</f>
        <v>0</v>
      </c>
      <c r="BM167" s="134" cm="1">
        <f t="array" ref="BM167">$E167*IFERROR(IF($D167&lt;=BM$5,INDEX($E$99:$E$112,MATCH(BM$5,$H$5:$CA$5,0)-MATCH($D167,$D$115:$D$186,0)+1,0),0),$E$112)</f>
        <v>0</v>
      </c>
      <c r="BN167" s="134" cm="1">
        <f t="array" ref="BN167">$E167*IFERROR(IF($D167&lt;=BN$5,INDEX($E$99:$E$112,MATCH(BN$5,$H$5:$CA$5,0)-MATCH($D167,$D$115:$D$186,0)+1,0),0),$E$112)</f>
        <v>0</v>
      </c>
      <c r="BO167" s="134" cm="1">
        <f t="array" ref="BO167">$E167*IFERROR(IF($D167&lt;=BO$5,INDEX($E$99:$E$112,MATCH(BO$5,$H$5:$CA$5,0)-MATCH($D167,$D$115:$D$186,0)+1,0),0),$E$112)</f>
        <v>0</v>
      </c>
      <c r="BP167" s="134" cm="1">
        <f t="array" ref="BP167">$E167*IFERROR(IF($D167&lt;=BP$5,INDEX($E$99:$E$112,MATCH(BP$5,$H$5:$CA$5,0)-MATCH($D167,$D$115:$D$186,0)+1,0),0),$E$112)</f>
        <v>0</v>
      </c>
      <c r="BQ167" s="134" cm="1">
        <f t="array" ref="BQ167">$E167*IFERROR(IF($D167&lt;=BQ$5,INDEX($E$99:$E$112,MATCH(BQ$5,$H$5:$CA$5,0)-MATCH($D167,$D$115:$D$186,0)+1,0),0),$E$112)</f>
        <v>0</v>
      </c>
      <c r="BR167" s="134" cm="1">
        <f t="array" ref="BR167">$E167*IFERROR(IF($D167&lt;=BR$5,INDEX($E$99:$E$112,MATCH(BR$5,$H$5:$CA$5,0)-MATCH($D167,$D$115:$D$186,0)+1,0),0),$E$112)</f>
        <v>0</v>
      </c>
      <c r="BS167" s="134" cm="1">
        <f t="array" ref="BS167">$E167*IFERROR(IF($D167&lt;=BS$5,INDEX($E$99:$E$112,MATCH(BS$5,$H$5:$CA$5,0)-MATCH($D167,$D$115:$D$186,0)+1,0),0),$E$112)</f>
        <v>0</v>
      </c>
      <c r="BT167" s="134" cm="1">
        <f t="array" ref="BT167">$E167*IFERROR(IF($D167&lt;=BT$5,INDEX($E$99:$E$112,MATCH(BT$5,$H$5:$CA$5,0)-MATCH($D167,$D$115:$D$186,0)+1,0),0),$E$112)</f>
        <v>0</v>
      </c>
      <c r="BU167" s="134" cm="1">
        <f t="array" ref="BU167">$E167*IFERROR(IF($D167&lt;=BU$5,INDEX($E$99:$E$112,MATCH(BU$5,$H$5:$CA$5,0)-MATCH($D167,$D$115:$D$186,0)+1,0),0),$E$112)</f>
        <v>0</v>
      </c>
      <c r="BV167" s="134" cm="1">
        <f t="array" ref="BV167">$E167*IFERROR(IF($D167&lt;=BV$5,INDEX($E$99:$E$112,MATCH(BV$5,$H$5:$CA$5,0)-MATCH($D167,$D$115:$D$186,0)+1,0),0),$E$112)</f>
        <v>0</v>
      </c>
      <c r="BW167" s="134" cm="1">
        <f t="array" ref="BW167">$E167*IFERROR(IF($D167&lt;=BW$5,INDEX($E$99:$E$112,MATCH(BW$5,$H$5:$CA$5,0)-MATCH($D167,$D$115:$D$186,0)+1,0),0),$E$112)</f>
        <v>0</v>
      </c>
      <c r="BX167" s="134" cm="1">
        <f t="array" ref="BX167">$E167*IFERROR(IF($D167&lt;=BX$5,INDEX($E$99:$E$112,MATCH(BX$5,$H$5:$CA$5,0)-MATCH($D167,$D$115:$D$186,0)+1,0),0),$E$112)</f>
        <v>0</v>
      </c>
      <c r="BY167" s="134" cm="1">
        <f t="array" ref="BY167">$E167*IFERROR(IF($D167&lt;=BY$5,INDEX($E$99:$E$112,MATCH(BY$5,$H$5:$CA$5,0)-MATCH($D167,$D$115:$D$186,0)+1,0),0),$E$112)</f>
        <v>0</v>
      </c>
      <c r="BZ167" s="134" cm="1">
        <f t="array" ref="BZ167">$E167*IFERROR(IF($D167&lt;=BZ$5,INDEX($E$99:$E$112,MATCH(BZ$5,$H$5:$CA$5,0)-MATCH($D167,$D$115:$D$186,0)+1,0),0),$E$112)</f>
        <v>0</v>
      </c>
      <c r="CA167" s="134" cm="1">
        <f t="array" ref="CA167">$E167*IFERROR(IF($D167&lt;=CA$5,INDEX($E$99:$E$112,MATCH(CA$5,$H$5:$CA$5,0)-MATCH($D167,$D$115:$D$186,0)+1,0),0),$E$112)</f>
        <v>0</v>
      </c>
    </row>
    <row r="168" spans="4:79" hidden="1" outlineLevel="3">
      <c r="D168" s="24">
        <f t="shared" si="109"/>
        <v>47664</v>
      </c>
      <c r="E168" s="131" cm="1">
        <f t="array" ref="E168">INDEX($H$41:$CA$41,0,MATCH($D168,$H$5:$CA$5,0))</f>
        <v>0</v>
      </c>
      <c r="H168" s="134" cm="1">
        <f t="array" ref="H168">$E168*IFERROR(IF($D168&lt;=H$5,INDEX($E$99:$E$112,MATCH(H$5,$H$5:$CA$5,0)-MATCH($D168,$D$115:$D$186,0)+1,0),0),$E$112)</f>
        <v>0</v>
      </c>
      <c r="I168" s="134" cm="1">
        <f t="array" ref="I168">$E168*IFERROR(IF($D168&lt;=I$5,INDEX($E$99:$E$112,MATCH(I$5,$H$5:$CA$5,0)-MATCH($D168,$D$115:$D$186,0)+1,0),0),$E$112)</f>
        <v>0</v>
      </c>
      <c r="J168" s="134" cm="1">
        <f t="array" ref="J168">$E168*IFERROR(IF($D168&lt;=J$5,INDEX($E$99:$E$112,MATCH(J$5,$H$5:$CA$5,0)-MATCH($D168,$D$115:$D$186,0)+1,0),0),$E$112)</f>
        <v>0</v>
      </c>
      <c r="K168" s="134" cm="1">
        <f t="array" ref="K168">$E168*IFERROR(IF($D168&lt;=K$5,INDEX($E$99:$E$112,MATCH(K$5,$H$5:$CA$5,0)-MATCH($D168,$D$115:$D$186,0)+1,0),0),$E$112)</f>
        <v>0</v>
      </c>
      <c r="L168" s="134" cm="1">
        <f t="array" ref="L168">$E168*IFERROR(IF($D168&lt;=L$5,INDEX($E$99:$E$112,MATCH(L$5,$H$5:$CA$5,0)-MATCH($D168,$D$115:$D$186,0)+1,0),0),$E$112)</f>
        <v>0</v>
      </c>
      <c r="M168" s="134" cm="1">
        <f t="array" ref="M168">$E168*IFERROR(IF($D168&lt;=M$5,INDEX($E$99:$E$112,MATCH(M$5,$H$5:$CA$5,0)-MATCH($D168,$D$115:$D$186,0)+1,0),0),$E$112)</f>
        <v>0</v>
      </c>
      <c r="N168" s="134" cm="1">
        <f t="array" ref="N168">$E168*IFERROR(IF($D168&lt;=N$5,INDEX($E$99:$E$112,MATCH(N$5,$H$5:$CA$5,0)-MATCH($D168,$D$115:$D$186,0)+1,0),0),$E$112)</f>
        <v>0</v>
      </c>
      <c r="O168" s="134" cm="1">
        <f t="array" ref="O168">$E168*IFERROR(IF($D168&lt;=O$5,INDEX($E$99:$E$112,MATCH(O$5,$H$5:$CA$5,0)-MATCH($D168,$D$115:$D$186,0)+1,0),0),$E$112)</f>
        <v>0</v>
      </c>
      <c r="P168" s="134" cm="1">
        <f t="array" ref="P168">$E168*IFERROR(IF($D168&lt;=P$5,INDEX($E$99:$E$112,MATCH(P$5,$H$5:$CA$5,0)-MATCH($D168,$D$115:$D$186,0)+1,0),0),$E$112)</f>
        <v>0</v>
      </c>
      <c r="Q168" s="134" cm="1">
        <f t="array" ref="Q168">$E168*IFERROR(IF($D168&lt;=Q$5,INDEX($E$99:$E$112,MATCH(Q$5,$H$5:$CA$5,0)-MATCH($D168,$D$115:$D$186,0)+1,0),0),$E$112)</f>
        <v>0</v>
      </c>
      <c r="R168" s="134" cm="1">
        <f t="array" ref="R168">$E168*IFERROR(IF($D168&lt;=R$5,INDEX($E$99:$E$112,MATCH(R$5,$H$5:$CA$5,0)-MATCH($D168,$D$115:$D$186,0)+1,0),0),$E$112)</f>
        <v>0</v>
      </c>
      <c r="S168" s="134" cm="1">
        <f t="array" ref="S168">$E168*IFERROR(IF($D168&lt;=S$5,INDEX($E$99:$E$112,MATCH(S$5,$H$5:$CA$5,0)-MATCH($D168,$D$115:$D$186,0)+1,0),0),$E$112)</f>
        <v>0</v>
      </c>
      <c r="T168" s="134" cm="1">
        <f t="array" ref="T168">$E168*IFERROR(IF($D168&lt;=T$5,INDEX($E$99:$E$112,MATCH(T$5,$H$5:$CA$5,0)-MATCH($D168,$D$115:$D$186,0)+1,0),0),$E$112)</f>
        <v>0</v>
      </c>
      <c r="U168" s="134" cm="1">
        <f t="array" ref="U168">$E168*IFERROR(IF($D168&lt;=U$5,INDEX($E$99:$E$112,MATCH(U$5,$H$5:$CA$5,0)-MATCH($D168,$D$115:$D$186,0)+1,0),0),$E$112)</f>
        <v>0</v>
      </c>
      <c r="V168" s="134" cm="1">
        <f t="array" ref="V168">$E168*IFERROR(IF($D168&lt;=V$5,INDEX($E$99:$E$112,MATCH(V$5,$H$5:$CA$5,0)-MATCH($D168,$D$115:$D$186,0)+1,0),0),$E$112)</f>
        <v>0</v>
      </c>
      <c r="W168" s="134" cm="1">
        <f t="array" ref="W168">$E168*IFERROR(IF($D168&lt;=W$5,INDEX($E$99:$E$112,MATCH(W$5,$H$5:$CA$5,0)-MATCH($D168,$D$115:$D$186,0)+1,0),0),$E$112)</f>
        <v>0</v>
      </c>
      <c r="X168" s="134" cm="1">
        <f t="array" ref="X168">$E168*IFERROR(IF($D168&lt;=X$5,INDEX($E$99:$E$112,MATCH(X$5,$H$5:$CA$5,0)-MATCH($D168,$D$115:$D$186,0)+1,0),0),$E$112)</f>
        <v>0</v>
      </c>
      <c r="Y168" s="134" cm="1">
        <f t="array" ref="Y168">$E168*IFERROR(IF($D168&lt;=Y$5,INDEX($E$99:$E$112,MATCH(Y$5,$H$5:$CA$5,0)-MATCH($D168,$D$115:$D$186,0)+1,0),0),$E$112)</f>
        <v>0</v>
      </c>
      <c r="Z168" s="134" cm="1">
        <f t="array" ref="Z168">$E168*IFERROR(IF($D168&lt;=Z$5,INDEX($E$99:$E$112,MATCH(Z$5,$H$5:$CA$5,0)-MATCH($D168,$D$115:$D$186,0)+1,0),0),$E$112)</f>
        <v>0</v>
      </c>
      <c r="AA168" s="134" cm="1">
        <f t="array" ref="AA168">$E168*IFERROR(IF($D168&lt;=AA$5,INDEX($E$99:$E$112,MATCH(AA$5,$H$5:$CA$5,0)-MATCH($D168,$D$115:$D$186,0)+1,0),0),$E$112)</f>
        <v>0</v>
      </c>
      <c r="AB168" s="134" cm="1">
        <f t="array" ref="AB168">$E168*IFERROR(IF($D168&lt;=AB$5,INDEX($E$99:$E$112,MATCH(AB$5,$H$5:$CA$5,0)-MATCH($D168,$D$115:$D$186,0)+1,0),0),$E$112)</f>
        <v>0</v>
      </c>
      <c r="AC168" s="134" cm="1">
        <f t="array" ref="AC168">$E168*IFERROR(IF($D168&lt;=AC$5,INDEX($E$99:$E$112,MATCH(AC$5,$H$5:$CA$5,0)-MATCH($D168,$D$115:$D$186,0)+1,0),0),$E$112)</f>
        <v>0</v>
      </c>
      <c r="AD168" s="134" cm="1">
        <f t="array" ref="AD168">$E168*IFERROR(IF($D168&lt;=AD$5,INDEX($E$99:$E$112,MATCH(AD$5,$H$5:$CA$5,0)-MATCH($D168,$D$115:$D$186,0)+1,0),0),$E$112)</f>
        <v>0</v>
      </c>
      <c r="AE168" s="134" cm="1">
        <f t="array" ref="AE168">$E168*IFERROR(IF($D168&lt;=AE$5,INDEX($E$99:$E$112,MATCH(AE$5,$H$5:$CA$5,0)-MATCH($D168,$D$115:$D$186,0)+1,0),0),$E$112)</f>
        <v>0</v>
      </c>
      <c r="AF168" s="134" cm="1">
        <f t="array" ref="AF168">$E168*IFERROR(IF($D168&lt;=AF$5,INDEX($E$99:$E$112,MATCH(AF$5,$H$5:$CA$5,0)-MATCH($D168,$D$115:$D$186,0)+1,0),0),$E$112)</f>
        <v>0</v>
      </c>
      <c r="AG168" s="134" cm="1">
        <f t="array" ref="AG168">$E168*IFERROR(IF($D168&lt;=AG$5,INDEX($E$99:$E$112,MATCH(AG$5,$H$5:$CA$5,0)-MATCH($D168,$D$115:$D$186,0)+1,0),0),$E$112)</f>
        <v>0</v>
      </c>
      <c r="AH168" s="134" cm="1">
        <f t="array" ref="AH168">$E168*IFERROR(IF($D168&lt;=AH$5,INDEX($E$99:$E$112,MATCH(AH$5,$H$5:$CA$5,0)-MATCH($D168,$D$115:$D$186,0)+1,0),0),$E$112)</f>
        <v>0</v>
      </c>
      <c r="AI168" s="134" cm="1">
        <f t="array" ref="AI168">$E168*IFERROR(IF($D168&lt;=AI$5,INDEX($E$99:$E$112,MATCH(AI$5,$H$5:$CA$5,0)-MATCH($D168,$D$115:$D$186,0)+1,0),0),$E$112)</f>
        <v>0</v>
      </c>
      <c r="AJ168" s="134" cm="1">
        <f t="array" ref="AJ168">$E168*IFERROR(IF($D168&lt;=AJ$5,INDEX($E$99:$E$112,MATCH(AJ$5,$H$5:$CA$5,0)-MATCH($D168,$D$115:$D$186,0)+1,0),0),$E$112)</f>
        <v>0</v>
      </c>
      <c r="AK168" s="134" cm="1">
        <f t="array" ref="AK168">$E168*IFERROR(IF($D168&lt;=AK$5,INDEX($E$99:$E$112,MATCH(AK$5,$H$5:$CA$5,0)-MATCH($D168,$D$115:$D$186,0)+1,0),0),$E$112)</f>
        <v>0</v>
      </c>
      <c r="AL168" s="134" cm="1">
        <f t="array" ref="AL168">$E168*IFERROR(IF($D168&lt;=AL$5,INDEX($E$99:$E$112,MATCH(AL$5,$H$5:$CA$5,0)-MATCH($D168,$D$115:$D$186,0)+1,0),0),$E$112)</f>
        <v>0</v>
      </c>
      <c r="AM168" s="134" cm="1">
        <f t="array" ref="AM168">$E168*IFERROR(IF($D168&lt;=AM$5,INDEX($E$99:$E$112,MATCH(AM$5,$H$5:$CA$5,0)-MATCH($D168,$D$115:$D$186,0)+1,0),0),$E$112)</f>
        <v>0</v>
      </c>
      <c r="AN168" s="134" cm="1">
        <f t="array" ref="AN168">$E168*IFERROR(IF($D168&lt;=AN$5,INDEX($E$99:$E$112,MATCH(AN$5,$H$5:$CA$5,0)-MATCH($D168,$D$115:$D$186,0)+1,0),0),$E$112)</f>
        <v>0</v>
      </c>
      <c r="AO168" s="134" cm="1">
        <f t="array" ref="AO168">$E168*IFERROR(IF($D168&lt;=AO$5,INDEX($E$99:$E$112,MATCH(AO$5,$H$5:$CA$5,0)-MATCH($D168,$D$115:$D$186,0)+1,0),0),$E$112)</f>
        <v>0</v>
      </c>
      <c r="AP168" s="134" cm="1">
        <f t="array" ref="AP168">$E168*IFERROR(IF($D168&lt;=AP$5,INDEX($E$99:$E$112,MATCH(AP$5,$H$5:$CA$5,0)-MATCH($D168,$D$115:$D$186,0)+1,0),0),$E$112)</f>
        <v>0</v>
      </c>
      <c r="AQ168" s="134" cm="1">
        <f t="array" ref="AQ168">$E168*IFERROR(IF($D168&lt;=AQ$5,INDEX($E$99:$E$112,MATCH(AQ$5,$H$5:$CA$5,0)-MATCH($D168,$D$115:$D$186,0)+1,0),0),$E$112)</f>
        <v>0</v>
      </c>
      <c r="AR168" s="134" cm="1">
        <f t="array" ref="AR168">$E168*IFERROR(IF($D168&lt;=AR$5,INDEX($E$99:$E$112,MATCH(AR$5,$H$5:$CA$5,0)-MATCH($D168,$D$115:$D$186,0)+1,0),0),$E$112)</f>
        <v>0</v>
      </c>
      <c r="AS168" s="134" cm="1">
        <f t="array" ref="AS168">$E168*IFERROR(IF($D168&lt;=AS$5,INDEX($E$99:$E$112,MATCH(AS$5,$H$5:$CA$5,0)-MATCH($D168,$D$115:$D$186,0)+1,0),0),$E$112)</f>
        <v>0</v>
      </c>
      <c r="AT168" s="134" cm="1">
        <f t="array" ref="AT168">$E168*IFERROR(IF($D168&lt;=AT$5,INDEX($E$99:$E$112,MATCH(AT$5,$H$5:$CA$5,0)-MATCH($D168,$D$115:$D$186,0)+1,0),0),$E$112)</f>
        <v>0</v>
      </c>
      <c r="AU168" s="134" cm="1">
        <f t="array" ref="AU168">$E168*IFERROR(IF($D168&lt;=AU$5,INDEX($E$99:$E$112,MATCH(AU$5,$H$5:$CA$5,0)-MATCH($D168,$D$115:$D$186,0)+1,0),0),$E$112)</f>
        <v>0</v>
      </c>
      <c r="AV168" s="134" cm="1">
        <f t="array" ref="AV168">$E168*IFERROR(IF($D168&lt;=AV$5,INDEX($E$99:$E$112,MATCH(AV$5,$H$5:$CA$5,0)-MATCH($D168,$D$115:$D$186,0)+1,0),0),$E$112)</f>
        <v>0</v>
      </c>
      <c r="AW168" s="134" cm="1">
        <f t="array" ref="AW168">$E168*IFERROR(IF($D168&lt;=AW$5,INDEX($E$99:$E$112,MATCH(AW$5,$H$5:$CA$5,0)-MATCH($D168,$D$115:$D$186,0)+1,0),0),$E$112)</f>
        <v>0</v>
      </c>
      <c r="AX168" s="134" cm="1">
        <f t="array" ref="AX168">$E168*IFERROR(IF($D168&lt;=AX$5,INDEX($E$99:$E$112,MATCH(AX$5,$H$5:$CA$5,0)-MATCH($D168,$D$115:$D$186,0)+1,0),0),$E$112)</f>
        <v>0</v>
      </c>
      <c r="AY168" s="134" cm="1">
        <f t="array" ref="AY168">$E168*IFERROR(IF($D168&lt;=AY$5,INDEX($E$99:$E$112,MATCH(AY$5,$H$5:$CA$5,0)-MATCH($D168,$D$115:$D$186,0)+1,0),0),$E$112)</f>
        <v>0</v>
      </c>
      <c r="AZ168" s="134" cm="1">
        <f t="array" ref="AZ168">$E168*IFERROR(IF($D168&lt;=AZ$5,INDEX($E$99:$E$112,MATCH(AZ$5,$H$5:$CA$5,0)-MATCH($D168,$D$115:$D$186,0)+1,0),0),$E$112)</f>
        <v>0</v>
      </c>
      <c r="BA168" s="134" cm="1">
        <f t="array" ref="BA168">$E168*IFERROR(IF($D168&lt;=BA$5,INDEX($E$99:$E$112,MATCH(BA$5,$H$5:$CA$5,0)-MATCH($D168,$D$115:$D$186,0)+1,0),0),$E$112)</f>
        <v>0</v>
      </c>
      <c r="BB168" s="134" cm="1">
        <f t="array" ref="BB168">$E168*IFERROR(IF($D168&lt;=BB$5,INDEX($E$99:$E$112,MATCH(BB$5,$H$5:$CA$5,0)-MATCH($D168,$D$115:$D$186,0)+1,0),0),$E$112)</f>
        <v>0</v>
      </c>
      <c r="BC168" s="134" cm="1">
        <f t="array" ref="BC168">$E168*IFERROR(IF($D168&lt;=BC$5,INDEX($E$99:$E$112,MATCH(BC$5,$H$5:$CA$5,0)-MATCH($D168,$D$115:$D$186,0)+1,0),0),$E$112)</f>
        <v>0</v>
      </c>
      <c r="BD168" s="134" cm="1">
        <f t="array" ref="BD168">$E168*IFERROR(IF($D168&lt;=BD$5,INDEX($E$99:$E$112,MATCH(BD$5,$H$5:$CA$5,0)-MATCH($D168,$D$115:$D$186,0)+1,0),0),$E$112)</f>
        <v>0</v>
      </c>
      <c r="BE168" s="134" cm="1">
        <f t="array" ref="BE168">$E168*IFERROR(IF($D168&lt;=BE$5,INDEX($E$99:$E$112,MATCH(BE$5,$H$5:$CA$5,0)-MATCH($D168,$D$115:$D$186,0)+1,0),0),$E$112)</f>
        <v>0</v>
      </c>
      <c r="BF168" s="134" cm="1">
        <f t="array" ref="BF168">$E168*IFERROR(IF($D168&lt;=BF$5,INDEX($E$99:$E$112,MATCH(BF$5,$H$5:$CA$5,0)-MATCH($D168,$D$115:$D$186,0)+1,0),0),$E$112)</f>
        <v>0</v>
      </c>
      <c r="BG168" s="134" cm="1">
        <f t="array" ref="BG168">$E168*IFERROR(IF($D168&lt;=BG$5,INDEX($E$99:$E$112,MATCH(BG$5,$H$5:$CA$5,0)-MATCH($D168,$D$115:$D$186,0)+1,0),0),$E$112)</f>
        <v>0</v>
      </c>
      <c r="BH168" s="134" cm="1">
        <f t="array" ref="BH168">$E168*IFERROR(IF($D168&lt;=BH$5,INDEX($E$99:$E$112,MATCH(BH$5,$H$5:$CA$5,0)-MATCH($D168,$D$115:$D$186,0)+1,0),0),$E$112)</f>
        <v>0</v>
      </c>
      <c r="BI168" s="134" cm="1">
        <f t="array" ref="BI168">$E168*IFERROR(IF($D168&lt;=BI$5,INDEX($E$99:$E$112,MATCH(BI$5,$H$5:$CA$5,0)-MATCH($D168,$D$115:$D$186,0)+1,0),0),$E$112)</f>
        <v>0</v>
      </c>
      <c r="BJ168" s="134" cm="1">
        <f t="array" ref="BJ168">$E168*IFERROR(IF($D168&lt;=BJ$5,INDEX($E$99:$E$112,MATCH(BJ$5,$H$5:$CA$5,0)-MATCH($D168,$D$115:$D$186,0)+1,0),0),$E$112)</f>
        <v>0</v>
      </c>
      <c r="BK168" s="134" cm="1">
        <f t="array" ref="BK168">$E168*IFERROR(IF($D168&lt;=BK$5,INDEX($E$99:$E$112,MATCH(BK$5,$H$5:$CA$5,0)-MATCH($D168,$D$115:$D$186,0)+1,0),0),$E$112)</f>
        <v>0</v>
      </c>
      <c r="BL168" s="134" cm="1">
        <f t="array" ref="BL168">$E168*IFERROR(IF($D168&lt;=BL$5,INDEX($E$99:$E$112,MATCH(BL$5,$H$5:$CA$5,0)-MATCH($D168,$D$115:$D$186,0)+1,0),0),$E$112)</f>
        <v>0</v>
      </c>
      <c r="BM168" s="134" cm="1">
        <f t="array" ref="BM168">$E168*IFERROR(IF($D168&lt;=BM$5,INDEX($E$99:$E$112,MATCH(BM$5,$H$5:$CA$5,0)-MATCH($D168,$D$115:$D$186,0)+1,0),0),$E$112)</f>
        <v>0</v>
      </c>
      <c r="BN168" s="134" cm="1">
        <f t="array" ref="BN168">$E168*IFERROR(IF($D168&lt;=BN$5,INDEX($E$99:$E$112,MATCH(BN$5,$H$5:$CA$5,0)-MATCH($D168,$D$115:$D$186,0)+1,0),0),$E$112)</f>
        <v>0</v>
      </c>
      <c r="BO168" s="134" cm="1">
        <f t="array" ref="BO168">$E168*IFERROR(IF($D168&lt;=BO$5,INDEX($E$99:$E$112,MATCH(BO$5,$H$5:$CA$5,0)-MATCH($D168,$D$115:$D$186,0)+1,0),0),$E$112)</f>
        <v>0</v>
      </c>
      <c r="BP168" s="134" cm="1">
        <f t="array" ref="BP168">$E168*IFERROR(IF($D168&lt;=BP$5,INDEX($E$99:$E$112,MATCH(BP$5,$H$5:$CA$5,0)-MATCH($D168,$D$115:$D$186,0)+1,0),0),$E$112)</f>
        <v>0</v>
      </c>
      <c r="BQ168" s="134" cm="1">
        <f t="array" ref="BQ168">$E168*IFERROR(IF($D168&lt;=BQ$5,INDEX($E$99:$E$112,MATCH(BQ$5,$H$5:$CA$5,0)-MATCH($D168,$D$115:$D$186,0)+1,0),0),$E$112)</f>
        <v>0</v>
      </c>
      <c r="BR168" s="134" cm="1">
        <f t="array" ref="BR168">$E168*IFERROR(IF($D168&lt;=BR$5,INDEX($E$99:$E$112,MATCH(BR$5,$H$5:$CA$5,0)-MATCH($D168,$D$115:$D$186,0)+1,0),0),$E$112)</f>
        <v>0</v>
      </c>
      <c r="BS168" s="134" cm="1">
        <f t="array" ref="BS168">$E168*IFERROR(IF($D168&lt;=BS$5,INDEX($E$99:$E$112,MATCH(BS$5,$H$5:$CA$5,0)-MATCH($D168,$D$115:$D$186,0)+1,0),0),$E$112)</f>
        <v>0</v>
      </c>
      <c r="BT168" s="134" cm="1">
        <f t="array" ref="BT168">$E168*IFERROR(IF($D168&lt;=BT$5,INDEX($E$99:$E$112,MATCH(BT$5,$H$5:$CA$5,0)-MATCH($D168,$D$115:$D$186,0)+1,0),0),$E$112)</f>
        <v>0</v>
      </c>
      <c r="BU168" s="134" cm="1">
        <f t="array" ref="BU168">$E168*IFERROR(IF($D168&lt;=BU$5,INDEX($E$99:$E$112,MATCH(BU$5,$H$5:$CA$5,0)-MATCH($D168,$D$115:$D$186,0)+1,0),0),$E$112)</f>
        <v>0</v>
      </c>
      <c r="BV168" s="134" cm="1">
        <f t="array" ref="BV168">$E168*IFERROR(IF($D168&lt;=BV$5,INDEX($E$99:$E$112,MATCH(BV$5,$H$5:$CA$5,0)-MATCH($D168,$D$115:$D$186,0)+1,0),0),$E$112)</f>
        <v>0</v>
      </c>
      <c r="BW168" s="134" cm="1">
        <f t="array" ref="BW168">$E168*IFERROR(IF($D168&lt;=BW$5,INDEX($E$99:$E$112,MATCH(BW$5,$H$5:$CA$5,0)-MATCH($D168,$D$115:$D$186,0)+1,0),0),$E$112)</f>
        <v>0</v>
      </c>
      <c r="BX168" s="134" cm="1">
        <f t="array" ref="BX168">$E168*IFERROR(IF($D168&lt;=BX$5,INDEX($E$99:$E$112,MATCH(BX$5,$H$5:$CA$5,0)-MATCH($D168,$D$115:$D$186,0)+1,0),0),$E$112)</f>
        <v>0</v>
      </c>
      <c r="BY168" s="134" cm="1">
        <f t="array" ref="BY168">$E168*IFERROR(IF($D168&lt;=BY$5,INDEX($E$99:$E$112,MATCH(BY$5,$H$5:$CA$5,0)-MATCH($D168,$D$115:$D$186,0)+1,0),0),$E$112)</f>
        <v>0</v>
      </c>
      <c r="BZ168" s="134" cm="1">
        <f t="array" ref="BZ168">$E168*IFERROR(IF($D168&lt;=BZ$5,INDEX($E$99:$E$112,MATCH(BZ$5,$H$5:$CA$5,0)-MATCH($D168,$D$115:$D$186,0)+1,0),0),$E$112)</f>
        <v>0</v>
      </c>
      <c r="CA168" s="134" cm="1">
        <f t="array" ref="CA168">$E168*IFERROR(IF($D168&lt;=CA$5,INDEX($E$99:$E$112,MATCH(CA$5,$H$5:$CA$5,0)-MATCH($D168,$D$115:$D$186,0)+1,0),0),$E$112)</f>
        <v>0</v>
      </c>
    </row>
    <row r="169" spans="4:79" hidden="1" outlineLevel="3">
      <c r="D169" s="24">
        <f t="shared" si="109"/>
        <v>47695</v>
      </c>
      <c r="E169" s="131" cm="1">
        <f t="array" ref="E169">INDEX($H$41:$CA$41,0,MATCH($D169,$H$5:$CA$5,0))</f>
        <v>0</v>
      </c>
      <c r="H169" s="134" cm="1">
        <f t="array" ref="H169">$E169*IFERROR(IF($D169&lt;=H$5,INDEX($E$99:$E$112,MATCH(H$5,$H$5:$CA$5,0)-MATCH($D169,$D$115:$D$186,0)+1,0),0),$E$112)</f>
        <v>0</v>
      </c>
      <c r="I169" s="134" cm="1">
        <f t="array" ref="I169">$E169*IFERROR(IF($D169&lt;=I$5,INDEX($E$99:$E$112,MATCH(I$5,$H$5:$CA$5,0)-MATCH($D169,$D$115:$D$186,0)+1,0),0),$E$112)</f>
        <v>0</v>
      </c>
      <c r="J169" s="134" cm="1">
        <f t="array" ref="J169">$E169*IFERROR(IF($D169&lt;=J$5,INDEX($E$99:$E$112,MATCH(J$5,$H$5:$CA$5,0)-MATCH($D169,$D$115:$D$186,0)+1,0),0),$E$112)</f>
        <v>0</v>
      </c>
      <c r="K169" s="134" cm="1">
        <f t="array" ref="K169">$E169*IFERROR(IF($D169&lt;=K$5,INDEX($E$99:$E$112,MATCH(K$5,$H$5:$CA$5,0)-MATCH($D169,$D$115:$D$186,0)+1,0),0),$E$112)</f>
        <v>0</v>
      </c>
      <c r="L169" s="134" cm="1">
        <f t="array" ref="L169">$E169*IFERROR(IF($D169&lt;=L$5,INDEX($E$99:$E$112,MATCH(L$5,$H$5:$CA$5,0)-MATCH($D169,$D$115:$D$186,0)+1,0),0),$E$112)</f>
        <v>0</v>
      </c>
      <c r="M169" s="134" cm="1">
        <f t="array" ref="M169">$E169*IFERROR(IF($D169&lt;=M$5,INDEX($E$99:$E$112,MATCH(M$5,$H$5:$CA$5,0)-MATCH($D169,$D$115:$D$186,0)+1,0),0),$E$112)</f>
        <v>0</v>
      </c>
      <c r="N169" s="134" cm="1">
        <f t="array" ref="N169">$E169*IFERROR(IF($D169&lt;=N$5,INDEX($E$99:$E$112,MATCH(N$5,$H$5:$CA$5,0)-MATCH($D169,$D$115:$D$186,0)+1,0),0),$E$112)</f>
        <v>0</v>
      </c>
      <c r="O169" s="134" cm="1">
        <f t="array" ref="O169">$E169*IFERROR(IF($D169&lt;=O$5,INDEX($E$99:$E$112,MATCH(O$5,$H$5:$CA$5,0)-MATCH($D169,$D$115:$D$186,0)+1,0),0),$E$112)</f>
        <v>0</v>
      </c>
      <c r="P169" s="134" cm="1">
        <f t="array" ref="P169">$E169*IFERROR(IF($D169&lt;=P$5,INDEX($E$99:$E$112,MATCH(P$5,$H$5:$CA$5,0)-MATCH($D169,$D$115:$D$186,0)+1,0),0),$E$112)</f>
        <v>0</v>
      </c>
      <c r="Q169" s="134" cm="1">
        <f t="array" ref="Q169">$E169*IFERROR(IF($D169&lt;=Q$5,INDEX($E$99:$E$112,MATCH(Q$5,$H$5:$CA$5,0)-MATCH($D169,$D$115:$D$186,0)+1,0),0),$E$112)</f>
        <v>0</v>
      </c>
      <c r="R169" s="134" cm="1">
        <f t="array" ref="R169">$E169*IFERROR(IF($D169&lt;=R$5,INDEX($E$99:$E$112,MATCH(R$5,$H$5:$CA$5,0)-MATCH($D169,$D$115:$D$186,0)+1,0),0),$E$112)</f>
        <v>0</v>
      </c>
      <c r="S169" s="134" cm="1">
        <f t="array" ref="S169">$E169*IFERROR(IF($D169&lt;=S$5,INDEX($E$99:$E$112,MATCH(S$5,$H$5:$CA$5,0)-MATCH($D169,$D$115:$D$186,0)+1,0),0),$E$112)</f>
        <v>0</v>
      </c>
      <c r="T169" s="134" cm="1">
        <f t="array" ref="T169">$E169*IFERROR(IF($D169&lt;=T$5,INDEX($E$99:$E$112,MATCH(T$5,$H$5:$CA$5,0)-MATCH($D169,$D$115:$D$186,0)+1,0),0),$E$112)</f>
        <v>0</v>
      </c>
      <c r="U169" s="134" cm="1">
        <f t="array" ref="U169">$E169*IFERROR(IF($D169&lt;=U$5,INDEX($E$99:$E$112,MATCH(U$5,$H$5:$CA$5,0)-MATCH($D169,$D$115:$D$186,0)+1,0),0),$E$112)</f>
        <v>0</v>
      </c>
      <c r="V169" s="134" cm="1">
        <f t="array" ref="V169">$E169*IFERROR(IF($D169&lt;=V$5,INDEX($E$99:$E$112,MATCH(V$5,$H$5:$CA$5,0)-MATCH($D169,$D$115:$D$186,0)+1,0),0),$E$112)</f>
        <v>0</v>
      </c>
      <c r="W169" s="134" cm="1">
        <f t="array" ref="W169">$E169*IFERROR(IF($D169&lt;=W$5,INDEX($E$99:$E$112,MATCH(W$5,$H$5:$CA$5,0)-MATCH($D169,$D$115:$D$186,0)+1,0),0),$E$112)</f>
        <v>0</v>
      </c>
      <c r="X169" s="134" cm="1">
        <f t="array" ref="X169">$E169*IFERROR(IF($D169&lt;=X$5,INDEX($E$99:$E$112,MATCH(X$5,$H$5:$CA$5,0)-MATCH($D169,$D$115:$D$186,0)+1,0),0),$E$112)</f>
        <v>0</v>
      </c>
      <c r="Y169" s="134" cm="1">
        <f t="array" ref="Y169">$E169*IFERROR(IF($D169&lt;=Y$5,INDEX($E$99:$E$112,MATCH(Y$5,$H$5:$CA$5,0)-MATCH($D169,$D$115:$D$186,0)+1,0),0),$E$112)</f>
        <v>0</v>
      </c>
      <c r="Z169" s="134" cm="1">
        <f t="array" ref="Z169">$E169*IFERROR(IF($D169&lt;=Z$5,INDEX($E$99:$E$112,MATCH(Z$5,$H$5:$CA$5,0)-MATCH($D169,$D$115:$D$186,0)+1,0),0),$E$112)</f>
        <v>0</v>
      </c>
      <c r="AA169" s="134" cm="1">
        <f t="array" ref="AA169">$E169*IFERROR(IF($D169&lt;=AA$5,INDEX($E$99:$E$112,MATCH(AA$5,$H$5:$CA$5,0)-MATCH($D169,$D$115:$D$186,0)+1,0),0),$E$112)</f>
        <v>0</v>
      </c>
      <c r="AB169" s="134" cm="1">
        <f t="array" ref="AB169">$E169*IFERROR(IF($D169&lt;=AB$5,INDEX($E$99:$E$112,MATCH(AB$5,$H$5:$CA$5,0)-MATCH($D169,$D$115:$D$186,0)+1,0),0),$E$112)</f>
        <v>0</v>
      </c>
      <c r="AC169" s="134" cm="1">
        <f t="array" ref="AC169">$E169*IFERROR(IF($D169&lt;=AC$5,INDEX($E$99:$E$112,MATCH(AC$5,$H$5:$CA$5,0)-MATCH($D169,$D$115:$D$186,0)+1,0),0),$E$112)</f>
        <v>0</v>
      </c>
      <c r="AD169" s="134" cm="1">
        <f t="array" ref="AD169">$E169*IFERROR(IF($D169&lt;=AD$5,INDEX($E$99:$E$112,MATCH(AD$5,$H$5:$CA$5,0)-MATCH($D169,$D$115:$D$186,0)+1,0),0),$E$112)</f>
        <v>0</v>
      </c>
      <c r="AE169" s="134" cm="1">
        <f t="array" ref="AE169">$E169*IFERROR(IF($D169&lt;=AE$5,INDEX($E$99:$E$112,MATCH(AE$5,$H$5:$CA$5,0)-MATCH($D169,$D$115:$D$186,0)+1,0),0),$E$112)</f>
        <v>0</v>
      </c>
      <c r="AF169" s="134" cm="1">
        <f t="array" ref="AF169">$E169*IFERROR(IF($D169&lt;=AF$5,INDEX($E$99:$E$112,MATCH(AF$5,$H$5:$CA$5,0)-MATCH($D169,$D$115:$D$186,0)+1,0),0),$E$112)</f>
        <v>0</v>
      </c>
      <c r="AG169" s="134" cm="1">
        <f t="array" ref="AG169">$E169*IFERROR(IF($D169&lt;=AG$5,INDEX($E$99:$E$112,MATCH(AG$5,$H$5:$CA$5,0)-MATCH($D169,$D$115:$D$186,0)+1,0),0),$E$112)</f>
        <v>0</v>
      </c>
      <c r="AH169" s="134" cm="1">
        <f t="array" ref="AH169">$E169*IFERROR(IF($D169&lt;=AH$5,INDEX($E$99:$E$112,MATCH(AH$5,$H$5:$CA$5,0)-MATCH($D169,$D$115:$D$186,0)+1,0),0),$E$112)</f>
        <v>0</v>
      </c>
      <c r="AI169" s="134" cm="1">
        <f t="array" ref="AI169">$E169*IFERROR(IF($D169&lt;=AI$5,INDEX($E$99:$E$112,MATCH(AI$5,$H$5:$CA$5,0)-MATCH($D169,$D$115:$D$186,0)+1,0),0),$E$112)</f>
        <v>0</v>
      </c>
      <c r="AJ169" s="134" cm="1">
        <f t="array" ref="AJ169">$E169*IFERROR(IF($D169&lt;=AJ$5,INDEX($E$99:$E$112,MATCH(AJ$5,$H$5:$CA$5,0)-MATCH($D169,$D$115:$D$186,0)+1,0),0),$E$112)</f>
        <v>0</v>
      </c>
      <c r="AK169" s="134" cm="1">
        <f t="array" ref="AK169">$E169*IFERROR(IF($D169&lt;=AK$5,INDEX($E$99:$E$112,MATCH(AK$5,$H$5:$CA$5,0)-MATCH($D169,$D$115:$D$186,0)+1,0),0),$E$112)</f>
        <v>0</v>
      </c>
      <c r="AL169" s="134" cm="1">
        <f t="array" ref="AL169">$E169*IFERROR(IF($D169&lt;=AL$5,INDEX($E$99:$E$112,MATCH(AL$5,$H$5:$CA$5,0)-MATCH($D169,$D$115:$D$186,0)+1,0),0),$E$112)</f>
        <v>0</v>
      </c>
      <c r="AM169" s="134" cm="1">
        <f t="array" ref="AM169">$E169*IFERROR(IF($D169&lt;=AM$5,INDEX($E$99:$E$112,MATCH(AM$5,$H$5:$CA$5,0)-MATCH($D169,$D$115:$D$186,0)+1,0),0),$E$112)</f>
        <v>0</v>
      </c>
      <c r="AN169" s="134" cm="1">
        <f t="array" ref="AN169">$E169*IFERROR(IF($D169&lt;=AN$5,INDEX($E$99:$E$112,MATCH(AN$5,$H$5:$CA$5,0)-MATCH($D169,$D$115:$D$186,0)+1,0),0),$E$112)</f>
        <v>0</v>
      </c>
      <c r="AO169" s="134" cm="1">
        <f t="array" ref="AO169">$E169*IFERROR(IF($D169&lt;=AO$5,INDEX($E$99:$E$112,MATCH(AO$5,$H$5:$CA$5,0)-MATCH($D169,$D$115:$D$186,0)+1,0),0),$E$112)</f>
        <v>0</v>
      </c>
      <c r="AP169" s="134" cm="1">
        <f t="array" ref="AP169">$E169*IFERROR(IF($D169&lt;=AP$5,INDEX($E$99:$E$112,MATCH(AP$5,$H$5:$CA$5,0)-MATCH($D169,$D$115:$D$186,0)+1,0),0),$E$112)</f>
        <v>0</v>
      </c>
      <c r="AQ169" s="134" cm="1">
        <f t="array" ref="AQ169">$E169*IFERROR(IF($D169&lt;=AQ$5,INDEX($E$99:$E$112,MATCH(AQ$5,$H$5:$CA$5,0)-MATCH($D169,$D$115:$D$186,0)+1,0),0),$E$112)</f>
        <v>0</v>
      </c>
      <c r="AR169" s="134" cm="1">
        <f t="array" ref="AR169">$E169*IFERROR(IF($D169&lt;=AR$5,INDEX($E$99:$E$112,MATCH(AR$5,$H$5:$CA$5,0)-MATCH($D169,$D$115:$D$186,0)+1,0),0),$E$112)</f>
        <v>0</v>
      </c>
      <c r="AS169" s="134" cm="1">
        <f t="array" ref="AS169">$E169*IFERROR(IF($D169&lt;=AS$5,INDEX($E$99:$E$112,MATCH(AS$5,$H$5:$CA$5,0)-MATCH($D169,$D$115:$D$186,0)+1,0),0),$E$112)</f>
        <v>0</v>
      </c>
      <c r="AT169" s="134" cm="1">
        <f t="array" ref="AT169">$E169*IFERROR(IF($D169&lt;=AT$5,INDEX($E$99:$E$112,MATCH(AT$5,$H$5:$CA$5,0)-MATCH($D169,$D$115:$D$186,0)+1,0),0),$E$112)</f>
        <v>0</v>
      </c>
      <c r="AU169" s="134" cm="1">
        <f t="array" ref="AU169">$E169*IFERROR(IF($D169&lt;=AU$5,INDEX($E$99:$E$112,MATCH(AU$5,$H$5:$CA$5,0)-MATCH($D169,$D$115:$D$186,0)+1,0),0),$E$112)</f>
        <v>0</v>
      </c>
      <c r="AV169" s="134" cm="1">
        <f t="array" ref="AV169">$E169*IFERROR(IF($D169&lt;=AV$5,INDEX($E$99:$E$112,MATCH(AV$5,$H$5:$CA$5,0)-MATCH($D169,$D$115:$D$186,0)+1,0),0),$E$112)</f>
        <v>0</v>
      </c>
      <c r="AW169" s="134" cm="1">
        <f t="array" ref="AW169">$E169*IFERROR(IF($D169&lt;=AW$5,INDEX($E$99:$E$112,MATCH(AW$5,$H$5:$CA$5,0)-MATCH($D169,$D$115:$D$186,0)+1,0),0),$E$112)</f>
        <v>0</v>
      </c>
      <c r="AX169" s="134" cm="1">
        <f t="array" ref="AX169">$E169*IFERROR(IF($D169&lt;=AX$5,INDEX($E$99:$E$112,MATCH(AX$5,$H$5:$CA$5,0)-MATCH($D169,$D$115:$D$186,0)+1,0),0),$E$112)</f>
        <v>0</v>
      </c>
      <c r="AY169" s="134" cm="1">
        <f t="array" ref="AY169">$E169*IFERROR(IF($D169&lt;=AY$5,INDEX($E$99:$E$112,MATCH(AY$5,$H$5:$CA$5,0)-MATCH($D169,$D$115:$D$186,0)+1,0),0),$E$112)</f>
        <v>0</v>
      </c>
      <c r="AZ169" s="134" cm="1">
        <f t="array" ref="AZ169">$E169*IFERROR(IF($D169&lt;=AZ$5,INDEX($E$99:$E$112,MATCH(AZ$5,$H$5:$CA$5,0)-MATCH($D169,$D$115:$D$186,0)+1,0),0),$E$112)</f>
        <v>0</v>
      </c>
      <c r="BA169" s="134" cm="1">
        <f t="array" ref="BA169">$E169*IFERROR(IF($D169&lt;=BA$5,INDEX($E$99:$E$112,MATCH(BA$5,$H$5:$CA$5,0)-MATCH($D169,$D$115:$D$186,0)+1,0),0),$E$112)</f>
        <v>0</v>
      </c>
      <c r="BB169" s="134" cm="1">
        <f t="array" ref="BB169">$E169*IFERROR(IF($D169&lt;=BB$5,INDEX($E$99:$E$112,MATCH(BB$5,$H$5:$CA$5,0)-MATCH($D169,$D$115:$D$186,0)+1,0),0),$E$112)</f>
        <v>0</v>
      </c>
      <c r="BC169" s="134" cm="1">
        <f t="array" ref="BC169">$E169*IFERROR(IF($D169&lt;=BC$5,INDEX($E$99:$E$112,MATCH(BC$5,$H$5:$CA$5,0)-MATCH($D169,$D$115:$D$186,0)+1,0),0),$E$112)</f>
        <v>0</v>
      </c>
      <c r="BD169" s="134" cm="1">
        <f t="array" ref="BD169">$E169*IFERROR(IF($D169&lt;=BD$5,INDEX($E$99:$E$112,MATCH(BD$5,$H$5:$CA$5,0)-MATCH($D169,$D$115:$D$186,0)+1,0),0),$E$112)</f>
        <v>0</v>
      </c>
      <c r="BE169" s="134" cm="1">
        <f t="array" ref="BE169">$E169*IFERROR(IF($D169&lt;=BE$5,INDEX($E$99:$E$112,MATCH(BE$5,$H$5:$CA$5,0)-MATCH($D169,$D$115:$D$186,0)+1,0),0),$E$112)</f>
        <v>0</v>
      </c>
      <c r="BF169" s="134" cm="1">
        <f t="array" ref="BF169">$E169*IFERROR(IF($D169&lt;=BF$5,INDEX($E$99:$E$112,MATCH(BF$5,$H$5:$CA$5,0)-MATCH($D169,$D$115:$D$186,0)+1,0),0),$E$112)</f>
        <v>0</v>
      </c>
      <c r="BG169" s="134" cm="1">
        <f t="array" ref="BG169">$E169*IFERROR(IF($D169&lt;=BG$5,INDEX($E$99:$E$112,MATCH(BG$5,$H$5:$CA$5,0)-MATCH($D169,$D$115:$D$186,0)+1,0),0),$E$112)</f>
        <v>0</v>
      </c>
      <c r="BH169" s="134" cm="1">
        <f t="array" ref="BH169">$E169*IFERROR(IF($D169&lt;=BH$5,INDEX($E$99:$E$112,MATCH(BH$5,$H$5:$CA$5,0)-MATCH($D169,$D$115:$D$186,0)+1,0),0),$E$112)</f>
        <v>0</v>
      </c>
      <c r="BI169" s="134" cm="1">
        <f t="array" ref="BI169">$E169*IFERROR(IF($D169&lt;=BI$5,INDEX($E$99:$E$112,MATCH(BI$5,$H$5:$CA$5,0)-MATCH($D169,$D$115:$D$186,0)+1,0),0),$E$112)</f>
        <v>0</v>
      </c>
      <c r="BJ169" s="134" cm="1">
        <f t="array" ref="BJ169">$E169*IFERROR(IF($D169&lt;=BJ$5,INDEX($E$99:$E$112,MATCH(BJ$5,$H$5:$CA$5,0)-MATCH($D169,$D$115:$D$186,0)+1,0),0),$E$112)</f>
        <v>0</v>
      </c>
      <c r="BK169" s="134" cm="1">
        <f t="array" ref="BK169">$E169*IFERROR(IF($D169&lt;=BK$5,INDEX($E$99:$E$112,MATCH(BK$5,$H$5:$CA$5,0)-MATCH($D169,$D$115:$D$186,0)+1,0),0),$E$112)</f>
        <v>0</v>
      </c>
      <c r="BL169" s="134" cm="1">
        <f t="array" ref="BL169">$E169*IFERROR(IF($D169&lt;=BL$5,INDEX($E$99:$E$112,MATCH(BL$5,$H$5:$CA$5,0)-MATCH($D169,$D$115:$D$186,0)+1,0),0),$E$112)</f>
        <v>0</v>
      </c>
      <c r="BM169" s="134" cm="1">
        <f t="array" ref="BM169">$E169*IFERROR(IF($D169&lt;=BM$5,INDEX($E$99:$E$112,MATCH(BM$5,$H$5:$CA$5,0)-MATCH($D169,$D$115:$D$186,0)+1,0),0),$E$112)</f>
        <v>0</v>
      </c>
      <c r="BN169" s="134" cm="1">
        <f t="array" ref="BN169">$E169*IFERROR(IF($D169&lt;=BN$5,INDEX($E$99:$E$112,MATCH(BN$5,$H$5:$CA$5,0)-MATCH($D169,$D$115:$D$186,0)+1,0),0),$E$112)</f>
        <v>0</v>
      </c>
      <c r="BO169" s="134" cm="1">
        <f t="array" ref="BO169">$E169*IFERROR(IF($D169&lt;=BO$5,INDEX($E$99:$E$112,MATCH(BO$5,$H$5:$CA$5,0)-MATCH($D169,$D$115:$D$186,0)+1,0),0),$E$112)</f>
        <v>0</v>
      </c>
      <c r="BP169" s="134" cm="1">
        <f t="array" ref="BP169">$E169*IFERROR(IF($D169&lt;=BP$5,INDEX($E$99:$E$112,MATCH(BP$5,$H$5:$CA$5,0)-MATCH($D169,$D$115:$D$186,0)+1,0),0),$E$112)</f>
        <v>0</v>
      </c>
      <c r="BQ169" s="134" cm="1">
        <f t="array" ref="BQ169">$E169*IFERROR(IF($D169&lt;=BQ$5,INDEX($E$99:$E$112,MATCH(BQ$5,$H$5:$CA$5,0)-MATCH($D169,$D$115:$D$186,0)+1,0),0),$E$112)</f>
        <v>0</v>
      </c>
      <c r="BR169" s="134" cm="1">
        <f t="array" ref="BR169">$E169*IFERROR(IF($D169&lt;=BR$5,INDEX($E$99:$E$112,MATCH(BR$5,$H$5:$CA$5,0)-MATCH($D169,$D$115:$D$186,0)+1,0),0),$E$112)</f>
        <v>0</v>
      </c>
      <c r="BS169" s="134" cm="1">
        <f t="array" ref="BS169">$E169*IFERROR(IF($D169&lt;=BS$5,INDEX($E$99:$E$112,MATCH(BS$5,$H$5:$CA$5,0)-MATCH($D169,$D$115:$D$186,0)+1,0),0),$E$112)</f>
        <v>0</v>
      </c>
      <c r="BT169" s="134" cm="1">
        <f t="array" ref="BT169">$E169*IFERROR(IF($D169&lt;=BT$5,INDEX($E$99:$E$112,MATCH(BT$5,$H$5:$CA$5,0)-MATCH($D169,$D$115:$D$186,0)+1,0),0),$E$112)</f>
        <v>0</v>
      </c>
      <c r="BU169" s="134" cm="1">
        <f t="array" ref="BU169">$E169*IFERROR(IF($D169&lt;=BU$5,INDEX($E$99:$E$112,MATCH(BU$5,$H$5:$CA$5,0)-MATCH($D169,$D$115:$D$186,0)+1,0),0),$E$112)</f>
        <v>0</v>
      </c>
      <c r="BV169" s="134" cm="1">
        <f t="array" ref="BV169">$E169*IFERROR(IF($D169&lt;=BV$5,INDEX($E$99:$E$112,MATCH(BV$5,$H$5:$CA$5,0)-MATCH($D169,$D$115:$D$186,0)+1,0),0),$E$112)</f>
        <v>0</v>
      </c>
      <c r="BW169" s="134" cm="1">
        <f t="array" ref="BW169">$E169*IFERROR(IF($D169&lt;=BW$5,INDEX($E$99:$E$112,MATCH(BW$5,$H$5:$CA$5,0)-MATCH($D169,$D$115:$D$186,0)+1,0),0),$E$112)</f>
        <v>0</v>
      </c>
      <c r="BX169" s="134" cm="1">
        <f t="array" ref="BX169">$E169*IFERROR(IF($D169&lt;=BX$5,INDEX($E$99:$E$112,MATCH(BX$5,$H$5:$CA$5,0)-MATCH($D169,$D$115:$D$186,0)+1,0),0),$E$112)</f>
        <v>0</v>
      </c>
      <c r="BY169" s="134" cm="1">
        <f t="array" ref="BY169">$E169*IFERROR(IF($D169&lt;=BY$5,INDEX($E$99:$E$112,MATCH(BY$5,$H$5:$CA$5,0)-MATCH($D169,$D$115:$D$186,0)+1,0),0),$E$112)</f>
        <v>0</v>
      </c>
      <c r="BZ169" s="134" cm="1">
        <f t="array" ref="BZ169">$E169*IFERROR(IF($D169&lt;=BZ$5,INDEX($E$99:$E$112,MATCH(BZ$5,$H$5:$CA$5,0)-MATCH($D169,$D$115:$D$186,0)+1,0),0),$E$112)</f>
        <v>0</v>
      </c>
      <c r="CA169" s="134" cm="1">
        <f t="array" ref="CA169">$E169*IFERROR(IF($D169&lt;=CA$5,INDEX($E$99:$E$112,MATCH(CA$5,$H$5:$CA$5,0)-MATCH($D169,$D$115:$D$186,0)+1,0),0),$E$112)</f>
        <v>0</v>
      </c>
    </row>
    <row r="170" spans="4:79" hidden="1" outlineLevel="3">
      <c r="D170" s="24">
        <f t="shared" si="109"/>
        <v>47726</v>
      </c>
      <c r="E170" s="131" cm="1">
        <f t="array" ref="E170">INDEX($H$41:$CA$41,0,MATCH($D170,$H$5:$CA$5,0))</f>
        <v>0</v>
      </c>
      <c r="H170" s="134" cm="1">
        <f t="array" ref="H170">$E170*IFERROR(IF($D170&lt;=H$5,INDEX($E$99:$E$112,MATCH(H$5,$H$5:$CA$5,0)-MATCH($D170,$D$115:$D$186,0)+1,0),0),$E$112)</f>
        <v>0</v>
      </c>
      <c r="I170" s="134" cm="1">
        <f t="array" ref="I170">$E170*IFERROR(IF($D170&lt;=I$5,INDEX($E$99:$E$112,MATCH(I$5,$H$5:$CA$5,0)-MATCH($D170,$D$115:$D$186,0)+1,0),0),$E$112)</f>
        <v>0</v>
      </c>
      <c r="J170" s="134" cm="1">
        <f t="array" ref="J170">$E170*IFERROR(IF($D170&lt;=J$5,INDEX($E$99:$E$112,MATCH(J$5,$H$5:$CA$5,0)-MATCH($D170,$D$115:$D$186,0)+1,0),0),$E$112)</f>
        <v>0</v>
      </c>
      <c r="K170" s="134" cm="1">
        <f t="array" ref="K170">$E170*IFERROR(IF($D170&lt;=K$5,INDEX($E$99:$E$112,MATCH(K$5,$H$5:$CA$5,0)-MATCH($D170,$D$115:$D$186,0)+1,0),0),$E$112)</f>
        <v>0</v>
      </c>
      <c r="L170" s="134" cm="1">
        <f t="array" ref="L170">$E170*IFERROR(IF($D170&lt;=L$5,INDEX($E$99:$E$112,MATCH(L$5,$H$5:$CA$5,0)-MATCH($D170,$D$115:$D$186,0)+1,0),0),$E$112)</f>
        <v>0</v>
      </c>
      <c r="M170" s="134" cm="1">
        <f t="array" ref="M170">$E170*IFERROR(IF($D170&lt;=M$5,INDEX($E$99:$E$112,MATCH(M$5,$H$5:$CA$5,0)-MATCH($D170,$D$115:$D$186,0)+1,0),0),$E$112)</f>
        <v>0</v>
      </c>
      <c r="N170" s="134" cm="1">
        <f t="array" ref="N170">$E170*IFERROR(IF($D170&lt;=N$5,INDEX($E$99:$E$112,MATCH(N$5,$H$5:$CA$5,0)-MATCH($D170,$D$115:$D$186,0)+1,0),0),$E$112)</f>
        <v>0</v>
      </c>
      <c r="O170" s="134" cm="1">
        <f t="array" ref="O170">$E170*IFERROR(IF($D170&lt;=O$5,INDEX($E$99:$E$112,MATCH(O$5,$H$5:$CA$5,0)-MATCH($D170,$D$115:$D$186,0)+1,0),0),$E$112)</f>
        <v>0</v>
      </c>
      <c r="P170" s="134" cm="1">
        <f t="array" ref="P170">$E170*IFERROR(IF($D170&lt;=P$5,INDEX($E$99:$E$112,MATCH(P$5,$H$5:$CA$5,0)-MATCH($D170,$D$115:$D$186,0)+1,0),0),$E$112)</f>
        <v>0</v>
      </c>
      <c r="Q170" s="134" cm="1">
        <f t="array" ref="Q170">$E170*IFERROR(IF($D170&lt;=Q$5,INDEX($E$99:$E$112,MATCH(Q$5,$H$5:$CA$5,0)-MATCH($D170,$D$115:$D$186,0)+1,0),0),$E$112)</f>
        <v>0</v>
      </c>
      <c r="R170" s="134" cm="1">
        <f t="array" ref="R170">$E170*IFERROR(IF($D170&lt;=R$5,INDEX($E$99:$E$112,MATCH(R$5,$H$5:$CA$5,0)-MATCH($D170,$D$115:$D$186,0)+1,0),0),$E$112)</f>
        <v>0</v>
      </c>
      <c r="S170" s="134" cm="1">
        <f t="array" ref="S170">$E170*IFERROR(IF($D170&lt;=S$5,INDEX($E$99:$E$112,MATCH(S$5,$H$5:$CA$5,0)-MATCH($D170,$D$115:$D$186,0)+1,0),0),$E$112)</f>
        <v>0</v>
      </c>
      <c r="T170" s="134" cm="1">
        <f t="array" ref="T170">$E170*IFERROR(IF($D170&lt;=T$5,INDEX($E$99:$E$112,MATCH(T$5,$H$5:$CA$5,0)-MATCH($D170,$D$115:$D$186,0)+1,0),0),$E$112)</f>
        <v>0</v>
      </c>
      <c r="U170" s="134" cm="1">
        <f t="array" ref="U170">$E170*IFERROR(IF($D170&lt;=U$5,INDEX($E$99:$E$112,MATCH(U$5,$H$5:$CA$5,0)-MATCH($D170,$D$115:$D$186,0)+1,0),0),$E$112)</f>
        <v>0</v>
      </c>
      <c r="V170" s="134" cm="1">
        <f t="array" ref="V170">$E170*IFERROR(IF($D170&lt;=V$5,INDEX($E$99:$E$112,MATCH(V$5,$H$5:$CA$5,0)-MATCH($D170,$D$115:$D$186,0)+1,0),0),$E$112)</f>
        <v>0</v>
      </c>
      <c r="W170" s="134" cm="1">
        <f t="array" ref="W170">$E170*IFERROR(IF($D170&lt;=W$5,INDEX($E$99:$E$112,MATCH(W$5,$H$5:$CA$5,0)-MATCH($D170,$D$115:$D$186,0)+1,0),0),$E$112)</f>
        <v>0</v>
      </c>
      <c r="X170" s="134" cm="1">
        <f t="array" ref="X170">$E170*IFERROR(IF($D170&lt;=X$5,INDEX($E$99:$E$112,MATCH(X$5,$H$5:$CA$5,0)-MATCH($D170,$D$115:$D$186,0)+1,0),0),$E$112)</f>
        <v>0</v>
      </c>
      <c r="Y170" s="134" cm="1">
        <f t="array" ref="Y170">$E170*IFERROR(IF($D170&lt;=Y$5,INDEX($E$99:$E$112,MATCH(Y$5,$H$5:$CA$5,0)-MATCH($D170,$D$115:$D$186,0)+1,0),0),$E$112)</f>
        <v>0</v>
      </c>
      <c r="Z170" s="134" cm="1">
        <f t="array" ref="Z170">$E170*IFERROR(IF($D170&lt;=Z$5,INDEX($E$99:$E$112,MATCH(Z$5,$H$5:$CA$5,0)-MATCH($D170,$D$115:$D$186,0)+1,0),0),$E$112)</f>
        <v>0</v>
      </c>
      <c r="AA170" s="134" cm="1">
        <f t="array" ref="AA170">$E170*IFERROR(IF($D170&lt;=AA$5,INDEX($E$99:$E$112,MATCH(AA$5,$H$5:$CA$5,0)-MATCH($D170,$D$115:$D$186,0)+1,0),0),$E$112)</f>
        <v>0</v>
      </c>
      <c r="AB170" s="134" cm="1">
        <f t="array" ref="AB170">$E170*IFERROR(IF($D170&lt;=AB$5,INDEX($E$99:$E$112,MATCH(AB$5,$H$5:$CA$5,0)-MATCH($D170,$D$115:$D$186,0)+1,0),0),$E$112)</f>
        <v>0</v>
      </c>
      <c r="AC170" s="134" cm="1">
        <f t="array" ref="AC170">$E170*IFERROR(IF($D170&lt;=AC$5,INDEX($E$99:$E$112,MATCH(AC$5,$H$5:$CA$5,0)-MATCH($D170,$D$115:$D$186,0)+1,0),0),$E$112)</f>
        <v>0</v>
      </c>
      <c r="AD170" s="134" cm="1">
        <f t="array" ref="AD170">$E170*IFERROR(IF($D170&lt;=AD$5,INDEX($E$99:$E$112,MATCH(AD$5,$H$5:$CA$5,0)-MATCH($D170,$D$115:$D$186,0)+1,0),0),$E$112)</f>
        <v>0</v>
      </c>
      <c r="AE170" s="134" cm="1">
        <f t="array" ref="AE170">$E170*IFERROR(IF($D170&lt;=AE$5,INDEX($E$99:$E$112,MATCH(AE$5,$H$5:$CA$5,0)-MATCH($D170,$D$115:$D$186,0)+1,0),0),$E$112)</f>
        <v>0</v>
      </c>
      <c r="AF170" s="134" cm="1">
        <f t="array" ref="AF170">$E170*IFERROR(IF($D170&lt;=AF$5,INDEX($E$99:$E$112,MATCH(AF$5,$H$5:$CA$5,0)-MATCH($D170,$D$115:$D$186,0)+1,0),0),$E$112)</f>
        <v>0</v>
      </c>
      <c r="AG170" s="134" cm="1">
        <f t="array" ref="AG170">$E170*IFERROR(IF($D170&lt;=AG$5,INDEX($E$99:$E$112,MATCH(AG$5,$H$5:$CA$5,0)-MATCH($D170,$D$115:$D$186,0)+1,0),0),$E$112)</f>
        <v>0</v>
      </c>
      <c r="AH170" s="134" cm="1">
        <f t="array" ref="AH170">$E170*IFERROR(IF($D170&lt;=AH$5,INDEX($E$99:$E$112,MATCH(AH$5,$H$5:$CA$5,0)-MATCH($D170,$D$115:$D$186,0)+1,0),0),$E$112)</f>
        <v>0</v>
      </c>
      <c r="AI170" s="134" cm="1">
        <f t="array" ref="AI170">$E170*IFERROR(IF($D170&lt;=AI$5,INDEX($E$99:$E$112,MATCH(AI$5,$H$5:$CA$5,0)-MATCH($D170,$D$115:$D$186,0)+1,0),0),$E$112)</f>
        <v>0</v>
      </c>
      <c r="AJ170" s="134" cm="1">
        <f t="array" ref="AJ170">$E170*IFERROR(IF($D170&lt;=AJ$5,INDEX($E$99:$E$112,MATCH(AJ$5,$H$5:$CA$5,0)-MATCH($D170,$D$115:$D$186,0)+1,0),0),$E$112)</f>
        <v>0</v>
      </c>
      <c r="AK170" s="134" cm="1">
        <f t="array" ref="AK170">$E170*IFERROR(IF($D170&lt;=AK$5,INDEX($E$99:$E$112,MATCH(AK$5,$H$5:$CA$5,0)-MATCH($D170,$D$115:$D$186,0)+1,0),0),$E$112)</f>
        <v>0</v>
      </c>
      <c r="AL170" s="134" cm="1">
        <f t="array" ref="AL170">$E170*IFERROR(IF($D170&lt;=AL$5,INDEX($E$99:$E$112,MATCH(AL$5,$H$5:$CA$5,0)-MATCH($D170,$D$115:$D$186,0)+1,0),0),$E$112)</f>
        <v>0</v>
      </c>
      <c r="AM170" s="134" cm="1">
        <f t="array" ref="AM170">$E170*IFERROR(IF($D170&lt;=AM$5,INDEX($E$99:$E$112,MATCH(AM$5,$H$5:$CA$5,0)-MATCH($D170,$D$115:$D$186,0)+1,0),0),$E$112)</f>
        <v>0</v>
      </c>
      <c r="AN170" s="134" cm="1">
        <f t="array" ref="AN170">$E170*IFERROR(IF($D170&lt;=AN$5,INDEX($E$99:$E$112,MATCH(AN$5,$H$5:$CA$5,0)-MATCH($D170,$D$115:$D$186,0)+1,0),0),$E$112)</f>
        <v>0</v>
      </c>
      <c r="AO170" s="134" cm="1">
        <f t="array" ref="AO170">$E170*IFERROR(IF($D170&lt;=AO$5,INDEX($E$99:$E$112,MATCH(AO$5,$H$5:$CA$5,0)-MATCH($D170,$D$115:$D$186,0)+1,0),0),$E$112)</f>
        <v>0</v>
      </c>
      <c r="AP170" s="134" cm="1">
        <f t="array" ref="AP170">$E170*IFERROR(IF($D170&lt;=AP$5,INDEX($E$99:$E$112,MATCH(AP$5,$H$5:$CA$5,0)-MATCH($D170,$D$115:$D$186,0)+1,0),0),$E$112)</f>
        <v>0</v>
      </c>
      <c r="AQ170" s="134" cm="1">
        <f t="array" ref="AQ170">$E170*IFERROR(IF($D170&lt;=AQ$5,INDEX($E$99:$E$112,MATCH(AQ$5,$H$5:$CA$5,0)-MATCH($D170,$D$115:$D$186,0)+1,0),0),$E$112)</f>
        <v>0</v>
      </c>
      <c r="AR170" s="134" cm="1">
        <f t="array" ref="AR170">$E170*IFERROR(IF($D170&lt;=AR$5,INDEX($E$99:$E$112,MATCH(AR$5,$H$5:$CA$5,0)-MATCH($D170,$D$115:$D$186,0)+1,0),0),$E$112)</f>
        <v>0</v>
      </c>
      <c r="AS170" s="134" cm="1">
        <f t="array" ref="AS170">$E170*IFERROR(IF($D170&lt;=AS$5,INDEX($E$99:$E$112,MATCH(AS$5,$H$5:$CA$5,0)-MATCH($D170,$D$115:$D$186,0)+1,0),0),$E$112)</f>
        <v>0</v>
      </c>
      <c r="AT170" s="134" cm="1">
        <f t="array" ref="AT170">$E170*IFERROR(IF($D170&lt;=AT$5,INDEX($E$99:$E$112,MATCH(AT$5,$H$5:$CA$5,0)-MATCH($D170,$D$115:$D$186,0)+1,0),0),$E$112)</f>
        <v>0</v>
      </c>
      <c r="AU170" s="134" cm="1">
        <f t="array" ref="AU170">$E170*IFERROR(IF($D170&lt;=AU$5,INDEX($E$99:$E$112,MATCH(AU$5,$H$5:$CA$5,0)-MATCH($D170,$D$115:$D$186,0)+1,0),0),$E$112)</f>
        <v>0</v>
      </c>
      <c r="AV170" s="134" cm="1">
        <f t="array" ref="AV170">$E170*IFERROR(IF($D170&lt;=AV$5,INDEX($E$99:$E$112,MATCH(AV$5,$H$5:$CA$5,0)-MATCH($D170,$D$115:$D$186,0)+1,0),0),$E$112)</f>
        <v>0</v>
      </c>
      <c r="AW170" s="134" cm="1">
        <f t="array" ref="AW170">$E170*IFERROR(IF($D170&lt;=AW$5,INDEX($E$99:$E$112,MATCH(AW$5,$H$5:$CA$5,0)-MATCH($D170,$D$115:$D$186,0)+1,0),0),$E$112)</f>
        <v>0</v>
      </c>
      <c r="AX170" s="134" cm="1">
        <f t="array" ref="AX170">$E170*IFERROR(IF($D170&lt;=AX$5,INDEX($E$99:$E$112,MATCH(AX$5,$H$5:$CA$5,0)-MATCH($D170,$D$115:$D$186,0)+1,0),0),$E$112)</f>
        <v>0</v>
      </c>
      <c r="AY170" s="134" cm="1">
        <f t="array" ref="AY170">$E170*IFERROR(IF($D170&lt;=AY$5,INDEX($E$99:$E$112,MATCH(AY$5,$H$5:$CA$5,0)-MATCH($D170,$D$115:$D$186,0)+1,0),0),$E$112)</f>
        <v>0</v>
      </c>
      <c r="AZ170" s="134" cm="1">
        <f t="array" ref="AZ170">$E170*IFERROR(IF($D170&lt;=AZ$5,INDEX($E$99:$E$112,MATCH(AZ$5,$H$5:$CA$5,0)-MATCH($D170,$D$115:$D$186,0)+1,0),0),$E$112)</f>
        <v>0</v>
      </c>
      <c r="BA170" s="134" cm="1">
        <f t="array" ref="BA170">$E170*IFERROR(IF($D170&lt;=BA$5,INDEX($E$99:$E$112,MATCH(BA$5,$H$5:$CA$5,0)-MATCH($D170,$D$115:$D$186,0)+1,0),0),$E$112)</f>
        <v>0</v>
      </c>
      <c r="BB170" s="134" cm="1">
        <f t="array" ref="BB170">$E170*IFERROR(IF($D170&lt;=BB$5,INDEX($E$99:$E$112,MATCH(BB$5,$H$5:$CA$5,0)-MATCH($D170,$D$115:$D$186,0)+1,0),0),$E$112)</f>
        <v>0</v>
      </c>
      <c r="BC170" s="134" cm="1">
        <f t="array" ref="BC170">$E170*IFERROR(IF($D170&lt;=BC$5,INDEX($E$99:$E$112,MATCH(BC$5,$H$5:$CA$5,0)-MATCH($D170,$D$115:$D$186,0)+1,0),0),$E$112)</f>
        <v>0</v>
      </c>
      <c r="BD170" s="134" cm="1">
        <f t="array" ref="BD170">$E170*IFERROR(IF($D170&lt;=BD$5,INDEX($E$99:$E$112,MATCH(BD$5,$H$5:$CA$5,0)-MATCH($D170,$D$115:$D$186,0)+1,0),0),$E$112)</f>
        <v>0</v>
      </c>
      <c r="BE170" s="134" cm="1">
        <f t="array" ref="BE170">$E170*IFERROR(IF($D170&lt;=BE$5,INDEX($E$99:$E$112,MATCH(BE$5,$H$5:$CA$5,0)-MATCH($D170,$D$115:$D$186,0)+1,0),0),$E$112)</f>
        <v>0</v>
      </c>
      <c r="BF170" s="134" cm="1">
        <f t="array" ref="BF170">$E170*IFERROR(IF($D170&lt;=BF$5,INDEX($E$99:$E$112,MATCH(BF$5,$H$5:$CA$5,0)-MATCH($D170,$D$115:$D$186,0)+1,0),0),$E$112)</f>
        <v>0</v>
      </c>
      <c r="BG170" s="134" cm="1">
        <f t="array" ref="BG170">$E170*IFERROR(IF($D170&lt;=BG$5,INDEX($E$99:$E$112,MATCH(BG$5,$H$5:$CA$5,0)-MATCH($D170,$D$115:$D$186,0)+1,0),0),$E$112)</f>
        <v>0</v>
      </c>
      <c r="BH170" s="134" cm="1">
        <f t="array" ref="BH170">$E170*IFERROR(IF($D170&lt;=BH$5,INDEX($E$99:$E$112,MATCH(BH$5,$H$5:$CA$5,0)-MATCH($D170,$D$115:$D$186,0)+1,0),0),$E$112)</f>
        <v>0</v>
      </c>
      <c r="BI170" s="134" cm="1">
        <f t="array" ref="BI170">$E170*IFERROR(IF($D170&lt;=BI$5,INDEX($E$99:$E$112,MATCH(BI$5,$H$5:$CA$5,0)-MATCH($D170,$D$115:$D$186,0)+1,0),0),$E$112)</f>
        <v>0</v>
      </c>
      <c r="BJ170" s="134" cm="1">
        <f t="array" ref="BJ170">$E170*IFERROR(IF($D170&lt;=BJ$5,INDEX($E$99:$E$112,MATCH(BJ$5,$H$5:$CA$5,0)-MATCH($D170,$D$115:$D$186,0)+1,0),0),$E$112)</f>
        <v>0</v>
      </c>
      <c r="BK170" s="134" cm="1">
        <f t="array" ref="BK170">$E170*IFERROR(IF($D170&lt;=BK$5,INDEX($E$99:$E$112,MATCH(BK$5,$H$5:$CA$5,0)-MATCH($D170,$D$115:$D$186,0)+1,0),0),$E$112)</f>
        <v>0</v>
      </c>
      <c r="BL170" s="134" cm="1">
        <f t="array" ref="BL170">$E170*IFERROR(IF($D170&lt;=BL$5,INDEX($E$99:$E$112,MATCH(BL$5,$H$5:$CA$5,0)-MATCH($D170,$D$115:$D$186,0)+1,0),0),$E$112)</f>
        <v>0</v>
      </c>
      <c r="BM170" s="134" cm="1">
        <f t="array" ref="BM170">$E170*IFERROR(IF($D170&lt;=BM$5,INDEX($E$99:$E$112,MATCH(BM$5,$H$5:$CA$5,0)-MATCH($D170,$D$115:$D$186,0)+1,0),0),$E$112)</f>
        <v>0</v>
      </c>
      <c r="BN170" s="134" cm="1">
        <f t="array" ref="BN170">$E170*IFERROR(IF($D170&lt;=BN$5,INDEX($E$99:$E$112,MATCH(BN$5,$H$5:$CA$5,0)-MATCH($D170,$D$115:$D$186,0)+1,0),0),$E$112)</f>
        <v>0</v>
      </c>
      <c r="BO170" s="134" cm="1">
        <f t="array" ref="BO170">$E170*IFERROR(IF($D170&lt;=BO$5,INDEX($E$99:$E$112,MATCH(BO$5,$H$5:$CA$5,0)-MATCH($D170,$D$115:$D$186,0)+1,0),0),$E$112)</f>
        <v>0</v>
      </c>
      <c r="BP170" s="134" cm="1">
        <f t="array" ref="BP170">$E170*IFERROR(IF($D170&lt;=BP$5,INDEX($E$99:$E$112,MATCH(BP$5,$H$5:$CA$5,0)-MATCH($D170,$D$115:$D$186,0)+1,0),0),$E$112)</f>
        <v>0</v>
      </c>
      <c r="BQ170" s="134" cm="1">
        <f t="array" ref="BQ170">$E170*IFERROR(IF($D170&lt;=BQ$5,INDEX($E$99:$E$112,MATCH(BQ$5,$H$5:$CA$5,0)-MATCH($D170,$D$115:$D$186,0)+1,0),0),$E$112)</f>
        <v>0</v>
      </c>
      <c r="BR170" s="134" cm="1">
        <f t="array" ref="BR170">$E170*IFERROR(IF($D170&lt;=BR$5,INDEX($E$99:$E$112,MATCH(BR$5,$H$5:$CA$5,0)-MATCH($D170,$D$115:$D$186,0)+1,0),0),$E$112)</f>
        <v>0</v>
      </c>
      <c r="BS170" s="134" cm="1">
        <f t="array" ref="BS170">$E170*IFERROR(IF($D170&lt;=BS$5,INDEX($E$99:$E$112,MATCH(BS$5,$H$5:$CA$5,0)-MATCH($D170,$D$115:$D$186,0)+1,0),0),$E$112)</f>
        <v>0</v>
      </c>
      <c r="BT170" s="134" cm="1">
        <f t="array" ref="BT170">$E170*IFERROR(IF($D170&lt;=BT$5,INDEX($E$99:$E$112,MATCH(BT$5,$H$5:$CA$5,0)-MATCH($D170,$D$115:$D$186,0)+1,0),0),$E$112)</f>
        <v>0</v>
      </c>
      <c r="BU170" s="134" cm="1">
        <f t="array" ref="BU170">$E170*IFERROR(IF($D170&lt;=BU$5,INDEX($E$99:$E$112,MATCH(BU$5,$H$5:$CA$5,0)-MATCH($D170,$D$115:$D$186,0)+1,0),0),$E$112)</f>
        <v>0</v>
      </c>
      <c r="BV170" s="134" cm="1">
        <f t="array" ref="BV170">$E170*IFERROR(IF($D170&lt;=BV$5,INDEX($E$99:$E$112,MATCH(BV$5,$H$5:$CA$5,0)-MATCH($D170,$D$115:$D$186,0)+1,0),0),$E$112)</f>
        <v>0</v>
      </c>
      <c r="BW170" s="134" cm="1">
        <f t="array" ref="BW170">$E170*IFERROR(IF($D170&lt;=BW$5,INDEX($E$99:$E$112,MATCH(BW$5,$H$5:$CA$5,0)-MATCH($D170,$D$115:$D$186,0)+1,0),0),$E$112)</f>
        <v>0</v>
      </c>
      <c r="BX170" s="134" cm="1">
        <f t="array" ref="BX170">$E170*IFERROR(IF($D170&lt;=BX$5,INDEX($E$99:$E$112,MATCH(BX$5,$H$5:$CA$5,0)-MATCH($D170,$D$115:$D$186,0)+1,0),0),$E$112)</f>
        <v>0</v>
      </c>
      <c r="BY170" s="134" cm="1">
        <f t="array" ref="BY170">$E170*IFERROR(IF($D170&lt;=BY$5,INDEX($E$99:$E$112,MATCH(BY$5,$H$5:$CA$5,0)-MATCH($D170,$D$115:$D$186,0)+1,0),0),$E$112)</f>
        <v>0</v>
      </c>
      <c r="BZ170" s="134" cm="1">
        <f t="array" ref="BZ170">$E170*IFERROR(IF($D170&lt;=BZ$5,INDEX($E$99:$E$112,MATCH(BZ$5,$H$5:$CA$5,0)-MATCH($D170,$D$115:$D$186,0)+1,0),0),$E$112)</f>
        <v>0</v>
      </c>
      <c r="CA170" s="134" cm="1">
        <f t="array" ref="CA170">$E170*IFERROR(IF($D170&lt;=CA$5,INDEX($E$99:$E$112,MATCH(CA$5,$H$5:$CA$5,0)-MATCH($D170,$D$115:$D$186,0)+1,0),0),$E$112)</f>
        <v>0</v>
      </c>
    </row>
    <row r="171" spans="4:79" hidden="1" outlineLevel="3">
      <c r="D171" s="24">
        <f t="shared" si="109"/>
        <v>47756</v>
      </c>
      <c r="E171" s="131" cm="1">
        <f t="array" ref="E171">INDEX($H$41:$CA$41,0,MATCH($D171,$H$5:$CA$5,0))</f>
        <v>0</v>
      </c>
      <c r="H171" s="134" cm="1">
        <f t="array" ref="H171">$E171*IFERROR(IF($D171&lt;=H$5,INDEX($E$99:$E$112,MATCH(H$5,$H$5:$CA$5,0)-MATCH($D171,$D$115:$D$186,0)+1,0),0),$E$112)</f>
        <v>0</v>
      </c>
      <c r="I171" s="134" cm="1">
        <f t="array" ref="I171">$E171*IFERROR(IF($D171&lt;=I$5,INDEX($E$99:$E$112,MATCH(I$5,$H$5:$CA$5,0)-MATCH($D171,$D$115:$D$186,0)+1,0),0),$E$112)</f>
        <v>0</v>
      </c>
      <c r="J171" s="134" cm="1">
        <f t="array" ref="J171">$E171*IFERROR(IF($D171&lt;=J$5,INDEX($E$99:$E$112,MATCH(J$5,$H$5:$CA$5,0)-MATCH($D171,$D$115:$D$186,0)+1,0),0),$E$112)</f>
        <v>0</v>
      </c>
      <c r="K171" s="134" cm="1">
        <f t="array" ref="K171">$E171*IFERROR(IF($D171&lt;=K$5,INDEX($E$99:$E$112,MATCH(K$5,$H$5:$CA$5,0)-MATCH($D171,$D$115:$D$186,0)+1,0),0),$E$112)</f>
        <v>0</v>
      </c>
      <c r="L171" s="134" cm="1">
        <f t="array" ref="L171">$E171*IFERROR(IF($D171&lt;=L$5,INDEX($E$99:$E$112,MATCH(L$5,$H$5:$CA$5,0)-MATCH($D171,$D$115:$D$186,0)+1,0),0),$E$112)</f>
        <v>0</v>
      </c>
      <c r="M171" s="134" cm="1">
        <f t="array" ref="M171">$E171*IFERROR(IF($D171&lt;=M$5,INDEX($E$99:$E$112,MATCH(M$5,$H$5:$CA$5,0)-MATCH($D171,$D$115:$D$186,0)+1,0),0),$E$112)</f>
        <v>0</v>
      </c>
      <c r="N171" s="134" cm="1">
        <f t="array" ref="N171">$E171*IFERROR(IF($D171&lt;=N$5,INDEX($E$99:$E$112,MATCH(N$5,$H$5:$CA$5,0)-MATCH($D171,$D$115:$D$186,0)+1,0),0),$E$112)</f>
        <v>0</v>
      </c>
      <c r="O171" s="134" cm="1">
        <f t="array" ref="O171">$E171*IFERROR(IF($D171&lt;=O$5,INDEX($E$99:$E$112,MATCH(O$5,$H$5:$CA$5,0)-MATCH($D171,$D$115:$D$186,0)+1,0),0),$E$112)</f>
        <v>0</v>
      </c>
      <c r="P171" s="134" cm="1">
        <f t="array" ref="P171">$E171*IFERROR(IF($D171&lt;=P$5,INDEX($E$99:$E$112,MATCH(P$5,$H$5:$CA$5,0)-MATCH($D171,$D$115:$D$186,0)+1,0),0),$E$112)</f>
        <v>0</v>
      </c>
      <c r="Q171" s="134" cm="1">
        <f t="array" ref="Q171">$E171*IFERROR(IF($D171&lt;=Q$5,INDEX($E$99:$E$112,MATCH(Q$5,$H$5:$CA$5,0)-MATCH($D171,$D$115:$D$186,0)+1,0),0),$E$112)</f>
        <v>0</v>
      </c>
      <c r="R171" s="134" cm="1">
        <f t="array" ref="R171">$E171*IFERROR(IF($D171&lt;=R$5,INDEX($E$99:$E$112,MATCH(R$5,$H$5:$CA$5,0)-MATCH($D171,$D$115:$D$186,0)+1,0),0),$E$112)</f>
        <v>0</v>
      </c>
      <c r="S171" s="134" cm="1">
        <f t="array" ref="S171">$E171*IFERROR(IF($D171&lt;=S$5,INDEX($E$99:$E$112,MATCH(S$5,$H$5:$CA$5,0)-MATCH($D171,$D$115:$D$186,0)+1,0),0),$E$112)</f>
        <v>0</v>
      </c>
      <c r="T171" s="134" cm="1">
        <f t="array" ref="T171">$E171*IFERROR(IF($D171&lt;=T$5,INDEX($E$99:$E$112,MATCH(T$5,$H$5:$CA$5,0)-MATCH($D171,$D$115:$D$186,0)+1,0),0),$E$112)</f>
        <v>0</v>
      </c>
      <c r="U171" s="134" cm="1">
        <f t="array" ref="U171">$E171*IFERROR(IF($D171&lt;=U$5,INDEX($E$99:$E$112,MATCH(U$5,$H$5:$CA$5,0)-MATCH($D171,$D$115:$D$186,0)+1,0),0),$E$112)</f>
        <v>0</v>
      </c>
      <c r="V171" s="134" cm="1">
        <f t="array" ref="V171">$E171*IFERROR(IF($D171&lt;=V$5,INDEX($E$99:$E$112,MATCH(V$5,$H$5:$CA$5,0)-MATCH($D171,$D$115:$D$186,0)+1,0),0),$E$112)</f>
        <v>0</v>
      </c>
      <c r="W171" s="134" cm="1">
        <f t="array" ref="W171">$E171*IFERROR(IF($D171&lt;=W$5,INDEX($E$99:$E$112,MATCH(W$5,$H$5:$CA$5,0)-MATCH($D171,$D$115:$D$186,0)+1,0),0),$E$112)</f>
        <v>0</v>
      </c>
      <c r="X171" s="134" cm="1">
        <f t="array" ref="X171">$E171*IFERROR(IF($D171&lt;=X$5,INDEX($E$99:$E$112,MATCH(X$5,$H$5:$CA$5,0)-MATCH($D171,$D$115:$D$186,0)+1,0),0),$E$112)</f>
        <v>0</v>
      </c>
      <c r="Y171" s="134" cm="1">
        <f t="array" ref="Y171">$E171*IFERROR(IF($D171&lt;=Y$5,INDEX($E$99:$E$112,MATCH(Y$5,$H$5:$CA$5,0)-MATCH($D171,$D$115:$D$186,0)+1,0),0),$E$112)</f>
        <v>0</v>
      </c>
      <c r="Z171" s="134" cm="1">
        <f t="array" ref="Z171">$E171*IFERROR(IF($D171&lt;=Z$5,INDEX($E$99:$E$112,MATCH(Z$5,$H$5:$CA$5,0)-MATCH($D171,$D$115:$D$186,0)+1,0),0),$E$112)</f>
        <v>0</v>
      </c>
      <c r="AA171" s="134" cm="1">
        <f t="array" ref="AA171">$E171*IFERROR(IF($D171&lt;=AA$5,INDEX($E$99:$E$112,MATCH(AA$5,$H$5:$CA$5,0)-MATCH($D171,$D$115:$D$186,0)+1,0),0),$E$112)</f>
        <v>0</v>
      </c>
      <c r="AB171" s="134" cm="1">
        <f t="array" ref="AB171">$E171*IFERROR(IF($D171&lt;=AB$5,INDEX($E$99:$E$112,MATCH(AB$5,$H$5:$CA$5,0)-MATCH($D171,$D$115:$D$186,0)+1,0),0),$E$112)</f>
        <v>0</v>
      </c>
      <c r="AC171" s="134" cm="1">
        <f t="array" ref="AC171">$E171*IFERROR(IF($D171&lt;=AC$5,INDEX($E$99:$E$112,MATCH(AC$5,$H$5:$CA$5,0)-MATCH($D171,$D$115:$D$186,0)+1,0),0),$E$112)</f>
        <v>0</v>
      </c>
      <c r="AD171" s="134" cm="1">
        <f t="array" ref="AD171">$E171*IFERROR(IF($D171&lt;=AD$5,INDEX($E$99:$E$112,MATCH(AD$5,$H$5:$CA$5,0)-MATCH($D171,$D$115:$D$186,0)+1,0),0),$E$112)</f>
        <v>0</v>
      </c>
      <c r="AE171" s="134" cm="1">
        <f t="array" ref="AE171">$E171*IFERROR(IF($D171&lt;=AE$5,INDEX($E$99:$E$112,MATCH(AE$5,$H$5:$CA$5,0)-MATCH($D171,$D$115:$D$186,0)+1,0),0),$E$112)</f>
        <v>0</v>
      </c>
      <c r="AF171" s="134" cm="1">
        <f t="array" ref="AF171">$E171*IFERROR(IF($D171&lt;=AF$5,INDEX($E$99:$E$112,MATCH(AF$5,$H$5:$CA$5,0)-MATCH($D171,$D$115:$D$186,0)+1,0),0),$E$112)</f>
        <v>0</v>
      </c>
      <c r="AG171" s="134" cm="1">
        <f t="array" ref="AG171">$E171*IFERROR(IF($D171&lt;=AG$5,INDEX($E$99:$E$112,MATCH(AG$5,$H$5:$CA$5,0)-MATCH($D171,$D$115:$D$186,0)+1,0),0),$E$112)</f>
        <v>0</v>
      </c>
      <c r="AH171" s="134" cm="1">
        <f t="array" ref="AH171">$E171*IFERROR(IF($D171&lt;=AH$5,INDEX($E$99:$E$112,MATCH(AH$5,$H$5:$CA$5,0)-MATCH($D171,$D$115:$D$186,0)+1,0),0),$E$112)</f>
        <v>0</v>
      </c>
      <c r="AI171" s="134" cm="1">
        <f t="array" ref="AI171">$E171*IFERROR(IF($D171&lt;=AI$5,INDEX($E$99:$E$112,MATCH(AI$5,$H$5:$CA$5,0)-MATCH($D171,$D$115:$D$186,0)+1,0),0),$E$112)</f>
        <v>0</v>
      </c>
      <c r="AJ171" s="134" cm="1">
        <f t="array" ref="AJ171">$E171*IFERROR(IF($D171&lt;=AJ$5,INDEX($E$99:$E$112,MATCH(AJ$5,$H$5:$CA$5,0)-MATCH($D171,$D$115:$D$186,0)+1,0),0),$E$112)</f>
        <v>0</v>
      </c>
      <c r="AK171" s="134" cm="1">
        <f t="array" ref="AK171">$E171*IFERROR(IF($D171&lt;=AK$5,INDEX($E$99:$E$112,MATCH(AK$5,$H$5:$CA$5,0)-MATCH($D171,$D$115:$D$186,0)+1,0),0),$E$112)</f>
        <v>0</v>
      </c>
      <c r="AL171" s="134" cm="1">
        <f t="array" ref="AL171">$E171*IFERROR(IF($D171&lt;=AL$5,INDEX($E$99:$E$112,MATCH(AL$5,$H$5:$CA$5,0)-MATCH($D171,$D$115:$D$186,0)+1,0),0),$E$112)</f>
        <v>0</v>
      </c>
      <c r="AM171" s="134" cm="1">
        <f t="array" ref="AM171">$E171*IFERROR(IF($D171&lt;=AM$5,INDEX($E$99:$E$112,MATCH(AM$5,$H$5:$CA$5,0)-MATCH($D171,$D$115:$D$186,0)+1,0),0),$E$112)</f>
        <v>0</v>
      </c>
      <c r="AN171" s="134" cm="1">
        <f t="array" ref="AN171">$E171*IFERROR(IF($D171&lt;=AN$5,INDEX($E$99:$E$112,MATCH(AN$5,$H$5:$CA$5,0)-MATCH($D171,$D$115:$D$186,0)+1,0),0),$E$112)</f>
        <v>0</v>
      </c>
      <c r="AO171" s="134" cm="1">
        <f t="array" ref="AO171">$E171*IFERROR(IF($D171&lt;=AO$5,INDEX($E$99:$E$112,MATCH(AO$5,$H$5:$CA$5,0)-MATCH($D171,$D$115:$D$186,0)+1,0),0),$E$112)</f>
        <v>0</v>
      </c>
      <c r="AP171" s="134" cm="1">
        <f t="array" ref="AP171">$E171*IFERROR(IF($D171&lt;=AP$5,INDEX($E$99:$E$112,MATCH(AP$5,$H$5:$CA$5,0)-MATCH($D171,$D$115:$D$186,0)+1,0),0),$E$112)</f>
        <v>0</v>
      </c>
      <c r="AQ171" s="134" cm="1">
        <f t="array" ref="AQ171">$E171*IFERROR(IF($D171&lt;=AQ$5,INDEX($E$99:$E$112,MATCH(AQ$5,$H$5:$CA$5,0)-MATCH($D171,$D$115:$D$186,0)+1,0),0),$E$112)</f>
        <v>0</v>
      </c>
      <c r="AR171" s="134" cm="1">
        <f t="array" ref="AR171">$E171*IFERROR(IF($D171&lt;=AR$5,INDEX($E$99:$E$112,MATCH(AR$5,$H$5:$CA$5,0)-MATCH($D171,$D$115:$D$186,0)+1,0),0),$E$112)</f>
        <v>0</v>
      </c>
      <c r="AS171" s="134" cm="1">
        <f t="array" ref="AS171">$E171*IFERROR(IF($D171&lt;=AS$5,INDEX($E$99:$E$112,MATCH(AS$5,$H$5:$CA$5,0)-MATCH($D171,$D$115:$D$186,0)+1,0),0),$E$112)</f>
        <v>0</v>
      </c>
      <c r="AT171" s="134" cm="1">
        <f t="array" ref="AT171">$E171*IFERROR(IF($D171&lt;=AT$5,INDEX($E$99:$E$112,MATCH(AT$5,$H$5:$CA$5,0)-MATCH($D171,$D$115:$D$186,0)+1,0),0),$E$112)</f>
        <v>0</v>
      </c>
      <c r="AU171" s="134" cm="1">
        <f t="array" ref="AU171">$E171*IFERROR(IF($D171&lt;=AU$5,INDEX($E$99:$E$112,MATCH(AU$5,$H$5:$CA$5,0)-MATCH($D171,$D$115:$D$186,0)+1,0),0),$E$112)</f>
        <v>0</v>
      </c>
      <c r="AV171" s="134" cm="1">
        <f t="array" ref="AV171">$E171*IFERROR(IF($D171&lt;=AV$5,INDEX($E$99:$E$112,MATCH(AV$5,$H$5:$CA$5,0)-MATCH($D171,$D$115:$D$186,0)+1,0),0),$E$112)</f>
        <v>0</v>
      </c>
      <c r="AW171" s="134" cm="1">
        <f t="array" ref="AW171">$E171*IFERROR(IF($D171&lt;=AW$5,INDEX($E$99:$E$112,MATCH(AW$5,$H$5:$CA$5,0)-MATCH($D171,$D$115:$D$186,0)+1,0),0),$E$112)</f>
        <v>0</v>
      </c>
      <c r="AX171" s="134" cm="1">
        <f t="array" ref="AX171">$E171*IFERROR(IF($D171&lt;=AX$5,INDEX($E$99:$E$112,MATCH(AX$5,$H$5:$CA$5,0)-MATCH($D171,$D$115:$D$186,0)+1,0),0),$E$112)</f>
        <v>0</v>
      </c>
      <c r="AY171" s="134" cm="1">
        <f t="array" ref="AY171">$E171*IFERROR(IF($D171&lt;=AY$5,INDEX($E$99:$E$112,MATCH(AY$5,$H$5:$CA$5,0)-MATCH($D171,$D$115:$D$186,0)+1,0),0),$E$112)</f>
        <v>0</v>
      </c>
      <c r="AZ171" s="134" cm="1">
        <f t="array" ref="AZ171">$E171*IFERROR(IF($D171&lt;=AZ$5,INDEX($E$99:$E$112,MATCH(AZ$5,$H$5:$CA$5,0)-MATCH($D171,$D$115:$D$186,0)+1,0),0),$E$112)</f>
        <v>0</v>
      </c>
      <c r="BA171" s="134" cm="1">
        <f t="array" ref="BA171">$E171*IFERROR(IF($D171&lt;=BA$5,INDEX($E$99:$E$112,MATCH(BA$5,$H$5:$CA$5,0)-MATCH($D171,$D$115:$D$186,0)+1,0),0),$E$112)</f>
        <v>0</v>
      </c>
      <c r="BB171" s="134" cm="1">
        <f t="array" ref="BB171">$E171*IFERROR(IF($D171&lt;=BB$5,INDEX($E$99:$E$112,MATCH(BB$5,$H$5:$CA$5,0)-MATCH($D171,$D$115:$D$186,0)+1,0),0),$E$112)</f>
        <v>0</v>
      </c>
      <c r="BC171" s="134" cm="1">
        <f t="array" ref="BC171">$E171*IFERROR(IF($D171&lt;=BC$5,INDEX($E$99:$E$112,MATCH(BC$5,$H$5:$CA$5,0)-MATCH($D171,$D$115:$D$186,0)+1,0),0),$E$112)</f>
        <v>0</v>
      </c>
      <c r="BD171" s="134" cm="1">
        <f t="array" ref="BD171">$E171*IFERROR(IF($D171&lt;=BD$5,INDEX($E$99:$E$112,MATCH(BD$5,$H$5:$CA$5,0)-MATCH($D171,$D$115:$D$186,0)+1,0),0),$E$112)</f>
        <v>0</v>
      </c>
      <c r="BE171" s="134" cm="1">
        <f t="array" ref="BE171">$E171*IFERROR(IF($D171&lt;=BE$5,INDEX($E$99:$E$112,MATCH(BE$5,$H$5:$CA$5,0)-MATCH($D171,$D$115:$D$186,0)+1,0),0),$E$112)</f>
        <v>0</v>
      </c>
      <c r="BF171" s="134" cm="1">
        <f t="array" ref="BF171">$E171*IFERROR(IF($D171&lt;=BF$5,INDEX($E$99:$E$112,MATCH(BF$5,$H$5:$CA$5,0)-MATCH($D171,$D$115:$D$186,0)+1,0),0),$E$112)</f>
        <v>0</v>
      </c>
      <c r="BG171" s="134" cm="1">
        <f t="array" ref="BG171">$E171*IFERROR(IF($D171&lt;=BG$5,INDEX($E$99:$E$112,MATCH(BG$5,$H$5:$CA$5,0)-MATCH($D171,$D$115:$D$186,0)+1,0),0),$E$112)</f>
        <v>0</v>
      </c>
      <c r="BH171" s="134" cm="1">
        <f t="array" ref="BH171">$E171*IFERROR(IF($D171&lt;=BH$5,INDEX($E$99:$E$112,MATCH(BH$5,$H$5:$CA$5,0)-MATCH($D171,$D$115:$D$186,0)+1,0),0),$E$112)</f>
        <v>0</v>
      </c>
      <c r="BI171" s="134" cm="1">
        <f t="array" ref="BI171">$E171*IFERROR(IF($D171&lt;=BI$5,INDEX($E$99:$E$112,MATCH(BI$5,$H$5:$CA$5,0)-MATCH($D171,$D$115:$D$186,0)+1,0),0),$E$112)</f>
        <v>0</v>
      </c>
      <c r="BJ171" s="134" cm="1">
        <f t="array" ref="BJ171">$E171*IFERROR(IF($D171&lt;=BJ$5,INDEX($E$99:$E$112,MATCH(BJ$5,$H$5:$CA$5,0)-MATCH($D171,$D$115:$D$186,0)+1,0),0),$E$112)</f>
        <v>0</v>
      </c>
      <c r="BK171" s="134" cm="1">
        <f t="array" ref="BK171">$E171*IFERROR(IF($D171&lt;=BK$5,INDEX($E$99:$E$112,MATCH(BK$5,$H$5:$CA$5,0)-MATCH($D171,$D$115:$D$186,0)+1,0),0),$E$112)</f>
        <v>0</v>
      </c>
      <c r="BL171" s="134" cm="1">
        <f t="array" ref="BL171">$E171*IFERROR(IF($D171&lt;=BL$5,INDEX($E$99:$E$112,MATCH(BL$5,$H$5:$CA$5,0)-MATCH($D171,$D$115:$D$186,0)+1,0),0),$E$112)</f>
        <v>0</v>
      </c>
      <c r="BM171" s="134" cm="1">
        <f t="array" ref="BM171">$E171*IFERROR(IF($D171&lt;=BM$5,INDEX($E$99:$E$112,MATCH(BM$5,$H$5:$CA$5,0)-MATCH($D171,$D$115:$D$186,0)+1,0),0),$E$112)</f>
        <v>0</v>
      </c>
      <c r="BN171" s="134" cm="1">
        <f t="array" ref="BN171">$E171*IFERROR(IF($D171&lt;=BN$5,INDEX($E$99:$E$112,MATCH(BN$5,$H$5:$CA$5,0)-MATCH($D171,$D$115:$D$186,0)+1,0),0),$E$112)</f>
        <v>0</v>
      </c>
      <c r="BO171" s="134" cm="1">
        <f t="array" ref="BO171">$E171*IFERROR(IF($D171&lt;=BO$5,INDEX($E$99:$E$112,MATCH(BO$5,$H$5:$CA$5,0)-MATCH($D171,$D$115:$D$186,0)+1,0),0),$E$112)</f>
        <v>0</v>
      </c>
      <c r="BP171" s="134" cm="1">
        <f t="array" ref="BP171">$E171*IFERROR(IF($D171&lt;=BP$5,INDEX($E$99:$E$112,MATCH(BP$5,$H$5:$CA$5,0)-MATCH($D171,$D$115:$D$186,0)+1,0),0),$E$112)</f>
        <v>0</v>
      </c>
      <c r="BQ171" s="134" cm="1">
        <f t="array" ref="BQ171">$E171*IFERROR(IF($D171&lt;=BQ$5,INDEX($E$99:$E$112,MATCH(BQ$5,$H$5:$CA$5,0)-MATCH($D171,$D$115:$D$186,0)+1,0),0),$E$112)</f>
        <v>0</v>
      </c>
      <c r="BR171" s="134" cm="1">
        <f t="array" ref="BR171">$E171*IFERROR(IF($D171&lt;=BR$5,INDEX($E$99:$E$112,MATCH(BR$5,$H$5:$CA$5,0)-MATCH($D171,$D$115:$D$186,0)+1,0),0),$E$112)</f>
        <v>0</v>
      </c>
      <c r="BS171" s="134" cm="1">
        <f t="array" ref="BS171">$E171*IFERROR(IF($D171&lt;=BS$5,INDEX($E$99:$E$112,MATCH(BS$5,$H$5:$CA$5,0)-MATCH($D171,$D$115:$D$186,0)+1,0),0),$E$112)</f>
        <v>0</v>
      </c>
      <c r="BT171" s="134" cm="1">
        <f t="array" ref="BT171">$E171*IFERROR(IF($D171&lt;=BT$5,INDEX($E$99:$E$112,MATCH(BT$5,$H$5:$CA$5,0)-MATCH($D171,$D$115:$D$186,0)+1,0),0),$E$112)</f>
        <v>0</v>
      </c>
      <c r="BU171" s="134" cm="1">
        <f t="array" ref="BU171">$E171*IFERROR(IF($D171&lt;=BU$5,INDEX($E$99:$E$112,MATCH(BU$5,$H$5:$CA$5,0)-MATCH($D171,$D$115:$D$186,0)+1,0),0),$E$112)</f>
        <v>0</v>
      </c>
      <c r="BV171" s="134" cm="1">
        <f t="array" ref="BV171">$E171*IFERROR(IF($D171&lt;=BV$5,INDEX($E$99:$E$112,MATCH(BV$5,$H$5:$CA$5,0)-MATCH($D171,$D$115:$D$186,0)+1,0),0),$E$112)</f>
        <v>0</v>
      </c>
      <c r="BW171" s="134" cm="1">
        <f t="array" ref="BW171">$E171*IFERROR(IF($D171&lt;=BW$5,INDEX($E$99:$E$112,MATCH(BW$5,$H$5:$CA$5,0)-MATCH($D171,$D$115:$D$186,0)+1,0),0),$E$112)</f>
        <v>0</v>
      </c>
      <c r="BX171" s="134" cm="1">
        <f t="array" ref="BX171">$E171*IFERROR(IF($D171&lt;=BX$5,INDEX($E$99:$E$112,MATCH(BX$5,$H$5:$CA$5,0)-MATCH($D171,$D$115:$D$186,0)+1,0),0),$E$112)</f>
        <v>0</v>
      </c>
      <c r="BY171" s="134" cm="1">
        <f t="array" ref="BY171">$E171*IFERROR(IF($D171&lt;=BY$5,INDEX($E$99:$E$112,MATCH(BY$5,$H$5:$CA$5,0)-MATCH($D171,$D$115:$D$186,0)+1,0),0),$E$112)</f>
        <v>0</v>
      </c>
      <c r="BZ171" s="134" cm="1">
        <f t="array" ref="BZ171">$E171*IFERROR(IF($D171&lt;=BZ$5,INDEX($E$99:$E$112,MATCH(BZ$5,$H$5:$CA$5,0)-MATCH($D171,$D$115:$D$186,0)+1,0),0),$E$112)</f>
        <v>0</v>
      </c>
      <c r="CA171" s="134" cm="1">
        <f t="array" ref="CA171">$E171*IFERROR(IF($D171&lt;=CA$5,INDEX($E$99:$E$112,MATCH(CA$5,$H$5:$CA$5,0)-MATCH($D171,$D$115:$D$186,0)+1,0),0),$E$112)</f>
        <v>0</v>
      </c>
    </row>
    <row r="172" spans="4:79" hidden="1" outlineLevel="3">
      <c r="D172" s="24">
        <f t="shared" si="109"/>
        <v>47787</v>
      </c>
      <c r="E172" s="131" cm="1">
        <f t="array" ref="E172">INDEX($H$41:$CA$41,0,MATCH($D172,$H$5:$CA$5,0))</f>
        <v>0</v>
      </c>
      <c r="H172" s="134" cm="1">
        <f t="array" ref="H172">$E172*IFERROR(IF($D172&lt;=H$5,INDEX($E$99:$E$112,MATCH(H$5,$H$5:$CA$5,0)-MATCH($D172,$D$115:$D$186,0)+1,0),0),$E$112)</f>
        <v>0</v>
      </c>
      <c r="I172" s="134" cm="1">
        <f t="array" ref="I172">$E172*IFERROR(IF($D172&lt;=I$5,INDEX($E$99:$E$112,MATCH(I$5,$H$5:$CA$5,0)-MATCH($D172,$D$115:$D$186,0)+1,0),0),$E$112)</f>
        <v>0</v>
      </c>
      <c r="J172" s="134" cm="1">
        <f t="array" ref="J172">$E172*IFERROR(IF($D172&lt;=J$5,INDEX($E$99:$E$112,MATCH(J$5,$H$5:$CA$5,0)-MATCH($D172,$D$115:$D$186,0)+1,0),0),$E$112)</f>
        <v>0</v>
      </c>
      <c r="K172" s="134" cm="1">
        <f t="array" ref="K172">$E172*IFERROR(IF($D172&lt;=K$5,INDEX($E$99:$E$112,MATCH(K$5,$H$5:$CA$5,0)-MATCH($D172,$D$115:$D$186,0)+1,0),0),$E$112)</f>
        <v>0</v>
      </c>
      <c r="L172" s="134" cm="1">
        <f t="array" ref="L172">$E172*IFERROR(IF($D172&lt;=L$5,INDEX($E$99:$E$112,MATCH(L$5,$H$5:$CA$5,0)-MATCH($D172,$D$115:$D$186,0)+1,0),0),$E$112)</f>
        <v>0</v>
      </c>
      <c r="M172" s="134" cm="1">
        <f t="array" ref="M172">$E172*IFERROR(IF($D172&lt;=M$5,INDEX($E$99:$E$112,MATCH(M$5,$H$5:$CA$5,0)-MATCH($D172,$D$115:$D$186,0)+1,0),0),$E$112)</f>
        <v>0</v>
      </c>
      <c r="N172" s="134" cm="1">
        <f t="array" ref="N172">$E172*IFERROR(IF($D172&lt;=N$5,INDEX($E$99:$E$112,MATCH(N$5,$H$5:$CA$5,0)-MATCH($D172,$D$115:$D$186,0)+1,0),0),$E$112)</f>
        <v>0</v>
      </c>
      <c r="O172" s="134" cm="1">
        <f t="array" ref="O172">$E172*IFERROR(IF($D172&lt;=O$5,INDEX($E$99:$E$112,MATCH(O$5,$H$5:$CA$5,0)-MATCH($D172,$D$115:$D$186,0)+1,0),0),$E$112)</f>
        <v>0</v>
      </c>
      <c r="P172" s="134" cm="1">
        <f t="array" ref="P172">$E172*IFERROR(IF($D172&lt;=P$5,INDEX($E$99:$E$112,MATCH(P$5,$H$5:$CA$5,0)-MATCH($D172,$D$115:$D$186,0)+1,0),0),$E$112)</f>
        <v>0</v>
      </c>
      <c r="Q172" s="134" cm="1">
        <f t="array" ref="Q172">$E172*IFERROR(IF($D172&lt;=Q$5,INDEX($E$99:$E$112,MATCH(Q$5,$H$5:$CA$5,0)-MATCH($D172,$D$115:$D$186,0)+1,0),0),$E$112)</f>
        <v>0</v>
      </c>
      <c r="R172" s="134" cm="1">
        <f t="array" ref="R172">$E172*IFERROR(IF($D172&lt;=R$5,INDEX($E$99:$E$112,MATCH(R$5,$H$5:$CA$5,0)-MATCH($D172,$D$115:$D$186,0)+1,0),0),$E$112)</f>
        <v>0</v>
      </c>
      <c r="S172" s="134" cm="1">
        <f t="array" ref="S172">$E172*IFERROR(IF($D172&lt;=S$5,INDEX($E$99:$E$112,MATCH(S$5,$H$5:$CA$5,0)-MATCH($D172,$D$115:$D$186,0)+1,0),0),$E$112)</f>
        <v>0</v>
      </c>
      <c r="T172" s="134" cm="1">
        <f t="array" ref="T172">$E172*IFERROR(IF($D172&lt;=T$5,INDEX($E$99:$E$112,MATCH(T$5,$H$5:$CA$5,0)-MATCH($D172,$D$115:$D$186,0)+1,0),0),$E$112)</f>
        <v>0</v>
      </c>
      <c r="U172" s="134" cm="1">
        <f t="array" ref="U172">$E172*IFERROR(IF($D172&lt;=U$5,INDEX($E$99:$E$112,MATCH(U$5,$H$5:$CA$5,0)-MATCH($D172,$D$115:$D$186,0)+1,0),0),$E$112)</f>
        <v>0</v>
      </c>
      <c r="V172" s="134" cm="1">
        <f t="array" ref="V172">$E172*IFERROR(IF($D172&lt;=V$5,INDEX($E$99:$E$112,MATCH(V$5,$H$5:$CA$5,0)-MATCH($D172,$D$115:$D$186,0)+1,0),0),$E$112)</f>
        <v>0</v>
      </c>
      <c r="W172" s="134" cm="1">
        <f t="array" ref="W172">$E172*IFERROR(IF($D172&lt;=W$5,INDEX($E$99:$E$112,MATCH(W$5,$H$5:$CA$5,0)-MATCH($D172,$D$115:$D$186,0)+1,0),0),$E$112)</f>
        <v>0</v>
      </c>
      <c r="X172" s="134" cm="1">
        <f t="array" ref="X172">$E172*IFERROR(IF($D172&lt;=X$5,INDEX($E$99:$E$112,MATCH(X$5,$H$5:$CA$5,0)-MATCH($D172,$D$115:$D$186,0)+1,0),0),$E$112)</f>
        <v>0</v>
      </c>
      <c r="Y172" s="134" cm="1">
        <f t="array" ref="Y172">$E172*IFERROR(IF($D172&lt;=Y$5,INDEX($E$99:$E$112,MATCH(Y$5,$H$5:$CA$5,0)-MATCH($D172,$D$115:$D$186,0)+1,0),0),$E$112)</f>
        <v>0</v>
      </c>
      <c r="Z172" s="134" cm="1">
        <f t="array" ref="Z172">$E172*IFERROR(IF($D172&lt;=Z$5,INDEX($E$99:$E$112,MATCH(Z$5,$H$5:$CA$5,0)-MATCH($D172,$D$115:$D$186,0)+1,0),0),$E$112)</f>
        <v>0</v>
      </c>
      <c r="AA172" s="134" cm="1">
        <f t="array" ref="AA172">$E172*IFERROR(IF($D172&lt;=AA$5,INDEX($E$99:$E$112,MATCH(AA$5,$H$5:$CA$5,0)-MATCH($D172,$D$115:$D$186,0)+1,0),0),$E$112)</f>
        <v>0</v>
      </c>
      <c r="AB172" s="134" cm="1">
        <f t="array" ref="AB172">$E172*IFERROR(IF($D172&lt;=AB$5,INDEX($E$99:$E$112,MATCH(AB$5,$H$5:$CA$5,0)-MATCH($D172,$D$115:$D$186,0)+1,0),0),$E$112)</f>
        <v>0</v>
      </c>
      <c r="AC172" s="134" cm="1">
        <f t="array" ref="AC172">$E172*IFERROR(IF($D172&lt;=AC$5,INDEX($E$99:$E$112,MATCH(AC$5,$H$5:$CA$5,0)-MATCH($D172,$D$115:$D$186,0)+1,0),0),$E$112)</f>
        <v>0</v>
      </c>
      <c r="AD172" s="134" cm="1">
        <f t="array" ref="AD172">$E172*IFERROR(IF($D172&lt;=AD$5,INDEX($E$99:$E$112,MATCH(AD$5,$H$5:$CA$5,0)-MATCH($D172,$D$115:$D$186,0)+1,0),0),$E$112)</f>
        <v>0</v>
      </c>
      <c r="AE172" s="134" cm="1">
        <f t="array" ref="AE172">$E172*IFERROR(IF($D172&lt;=AE$5,INDEX($E$99:$E$112,MATCH(AE$5,$H$5:$CA$5,0)-MATCH($D172,$D$115:$D$186,0)+1,0),0),$E$112)</f>
        <v>0</v>
      </c>
      <c r="AF172" s="134" cm="1">
        <f t="array" ref="AF172">$E172*IFERROR(IF($D172&lt;=AF$5,INDEX($E$99:$E$112,MATCH(AF$5,$H$5:$CA$5,0)-MATCH($D172,$D$115:$D$186,0)+1,0),0),$E$112)</f>
        <v>0</v>
      </c>
      <c r="AG172" s="134" cm="1">
        <f t="array" ref="AG172">$E172*IFERROR(IF($D172&lt;=AG$5,INDEX($E$99:$E$112,MATCH(AG$5,$H$5:$CA$5,0)-MATCH($D172,$D$115:$D$186,0)+1,0),0),$E$112)</f>
        <v>0</v>
      </c>
      <c r="AH172" s="134" cm="1">
        <f t="array" ref="AH172">$E172*IFERROR(IF($D172&lt;=AH$5,INDEX($E$99:$E$112,MATCH(AH$5,$H$5:$CA$5,0)-MATCH($D172,$D$115:$D$186,0)+1,0),0),$E$112)</f>
        <v>0</v>
      </c>
      <c r="AI172" s="134" cm="1">
        <f t="array" ref="AI172">$E172*IFERROR(IF($D172&lt;=AI$5,INDEX($E$99:$E$112,MATCH(AI$5,$H$5:$CA$5,0)-MATCH($D172,$D$115:$D$186,0)+1,0),0),$E$112)</f>
        <v>0</v>
      </c>
      <c r="AJ172" s="134" cm="1">
        <f t="array" ref="AJ172">$E172*IFERROR(IF($D172&lt;=AJ$5,INDEX($E$99:$E$112,MATCH(AJ$5,$H$5:$CA$5,0)-MATCH($D172,$D$115:$D$186,0)+1,0),0),$E$112)</f>
        <v>0</v>
      </c>
      <c r="AK172" s="134" cm="1">
        <f t="array" ref="AK172">$E172*IFERROR(IF($D172&lt;=AK$5,INDEX($E$99:$E$112,MATCH(AK$5,$H$5:$CA$5,0)-MATCH($D172,$D$115:$D$186,0)+1,0),0),$E$112)</f>
        <v>0</v>
      </c>
      <c r="AL172" s="134" cm="1">
        <f t="array" ref="AL172">$E172*IFERROR(IF($D172&lt;=AL$5,INDEX($E$99:$E$112,MATCH(AL$5,$H$5:$CA$5,0)-MATCH($D172,$D$115:$D$186,0)+1,0),0),$E$112)</f>
        <v>0</v>
      </c>
      <c r="AM172" s="134" cm="1">
        <f t="array" ref="AM172">$E172*IFERROR(IF($D172&lt;=AM$5,INDEX($E$99:$E$112,MATCH(AM$5,$H$5:$CA$5,0)-MATCH($D172,$D$115:$D$186,0)+1,0),0),$E$112)</f>
        <v>0</v>
      </c>
      <c r="AN172" s="134" cm="1">
        <f t="array" ref="AN172">$E172*IFERROR(IF($D172&lt;=AN$5,INDEX($E$99:$E$112,MATCH(AN$5,$H$5:$CA$5,0)-MATCH($D172,$D$115:$D$186,0)+1,0),0),$E$112)</f>
        <v>0</v>
      </c>
      <c r="AO172" s="134" cm="1">
        <f t="array" ref="AO172">$E172*IFERROR(IF($D172&lt;=AO$5,INDEX($E$99:$E$112,MATCH(AO$5,$H$5:$CA$5,0)-MATCH($D172,$D$115:$D$186,0)+1,0),0),$E$112)</f>
        <v>0</v>
      </c>
      <c r="AP172" s="134" cm="1">
        <f t="array" ref="AP172">$E172*IFERROR(IF($D172&lt;=AP$5,INDEX($E$99:$E$112,MATCH(AP$5,$H$5:$CA$5,0)-MATCH($D172,$D$115:$D$186,0)+1,0),0),$E$112)</f>
        <v>0</v>
      </c>
      <c r="AQ172" s="134" cm="1">
        <f t="array" ref="AQ172">$E172*IFERROR(IF($D172&lt;=AQ$5,INDEX($E$99:$E$112,MATCH(AQ$5,$H$5:$CA$5,0)-MATCH($D172,$D$115:$D$186,0)+1,0),0),$E$112)</f>
        <v>0</v>
      </c>
      <c r="AR172" s="134" cm="1">
        <f t="array" ref="AR172">$E172*IFERROR(IF($D172&lt;=AR$5,INDEX($E$99:$E$112,MATCH(AR$5,$H$5:$CA$5,0)-MATCH($D172,$D$115:$D$186,0)+1,0),0),$E$112)</f>
        <v>0</v>
      </c>
      <c r="AS172" s="134" cm="1">
        <f t="array" ref="AS172">$E172*IFERROR(IF($D172&lt;=AS$5,INDEX($E$99:$E$112,MATCH(AS$5,$H$5:$CA$5,0)-MATCH($D172,$D$115:$D$186,0)+1,0),0),$E$112)</f>
        <v>0</v>
      </c>
      <c r="AT172" s="134" cm="1">
        <f t="array" ref="AT172">$E172*IFERROR(IF($D172&lt;=AT$5,INDEX($E$99:$E$112,MATCH(AT$5,$H$5:$CA$5,0)-MATCH($D172,$D$115:$D$186,0)+1,0),0),$E$112)</f>
        <v>0</v>
      </c>
      <c r="AU172" s="134" cm="1">
        <f t="array" ref="AU172">$E172*IFERROR(IF($D172&lt;=AU$5,INDEX($E$99:$E$112,MATCH(AU$5,$H$5:$CA$5,0)-MATCH($D172,$D$115:$D$186,0)+1,0),0),$E$112)</f>
        <v>0</v>
      </c>
      <c r="AV172" s="134" cm="1">
        <f t="array" ref="AV172">$E172*IFERROR(IF($D172&lt;=AV$5,INDEX($E$99:$E$112,MATCH(AV$5,$H$5:$CA$5,0)-MATCH($D172,$D$115:$D$186,0)+1,0),0),$E$112)</f>
        <v>0</v>
      </c>
      <c r="AW172" s="134" cm="1">
        <f t="array" ref="AW172">$E172*IFERROR(IF($D172&lt;=AW$5,INDEX($E$99:$E$112,MATCH(AW$5,$H$5:$CA$5,0)-MATCH($D172,$D$115:$D$186,0)+1,0),0),$E$112)</f>
        <v>0</v>
      </c>
      <c r="AX172" s="134" cm="1">
        <f t="array" ref="AX172">$E172*IFERROR(IF($D172&lt;=AX$5,INDEX($E$99:$E$112,MATCH(AX$5,$H$5:$CA$5,0)-MATCH($D172,$D$115:$D$186,0)+1,0),0),$E$112)</f>
        <v>0</v>
      </c>
      <c r="AY172" s="134" cm="1">
        <f t="array" ref="AY172">$E172*IFERROR(IF($D172&lt;=AY$5,INDEX($E$99:$E$112,MATCH(AY$5,$H$5:$CA$5,0)-MATCH($D172,$D$115:$D$186,0)+1,0),0),$E$112)</f>
        <v>0</v>
      </c>
      <c r="AZ172" s="134" cm="1">
        <f t="array" ref="AZ172">$E172*IFERROR(IF($D172&lt;=AZ$5,INDEX($E$99:$E$112,MATCH(AZ$5,$H$5:$CA$5,0)-MATCH($D172,$D$115:$D$186,0)+1,0),0),$E$112)</f>
        <v>0</v>
      </c>
      <c r="BA172" s="134" cm="1">
        <f t="array" ref="BA172">$E172*IFERROR(IF($D172&lt;=BA$5,INDEX($E$99:$E$112,MATCH(BA$5,$H$5:$CA$5,0)-MATCH($D172,$D$115:$D$186,0)+1,0),0),$E$112)</f>
        <v>0</v>
      </c>
      <c r="BB172" s="134" cm="1">
        <f t="array" ref="BB172">$E172*IFERROR(IF($D172&lt;=BB$5,INDEX($E$99:$E$112,MATCH(BB$5,$H$5:$CA$5,0)-MATCH($D172,$D$115:$D$186,0)+1,0),0),$E$112)</f>
        <v>0</v>
      </c>
      <c r="BC172" s="134" cm="1">
        <f t="array" ref="BC172">$E172*IFERROR(IF($D172&lt;=BC$5,INDEX($E$99:$E$112,MATCH(BC$5,$H$5:$CA$5,0)-MATCH($D172,$D$115:$D$186,0)+1,0),0),$E$112)</f>
        <v>0</v>
      </c>
      <c r="BD172" s="134" cm="1">
        <f t="array" ref="BD172">$E172*IFERROR(IF($D172&lt;=BD$5,INDEX($E$99:$E$112,MATCH(BD$5,$H$5:$CA$5,0)-MATCH($D172,$D$115:$D$186,0)+1,0),0),$E$112)</f>
        <v>0</v>
      </c>
      <c r="BE172" s="134" cm="1">
        <f t="array" ref="BE172">$E172*IFERROR(IF($D172&lt;=BE$5,INDEX($E$99:$E$112,MATCH(BE$5,$H$5:$CA$5,0)-MATCH($D172,$D$115:$D$186,0)+1,0),0),$E$112)</f>
        <v>0</v>
      </c>
      <c r="BF172" s="134" cm="1">
        <f t="array" ref="BF172">$E172*IFERROR(IF($D172&lt;=BF$5,INDEX($E$99:$E$112,MATCH(BF$5,$H$5:$CA$5,0)-MATCH($D172,$D$115:$D$186,0)+1,0),0),$E$112)</f>
        <v>0</v>
      </c>
      <c r="BG172" s="134" cm="1">
        <f t="array" ref="BG172">$E172*IFERROR(IF($D172&lt;=BG$5,INDEX($E$99:$E$112,MATCH(BG$5,$H$5:$CA$5,0)-MATCH($D172,$D$115:$D$186,0)+1,0),0),$E$112)</f>
        <v>0</v>
      </c>
      <c r="BH172" s="134" cm="1">
        <f t="array" ref="BH172">$E172*IFERROR(IF($D172&lt;=BH$5,INDEX($E$99:$E$112,MATCH(BH$5,$H$5:$CA$5,0)-MATCH($D172,$D$115:$D$186,0)+1,0),0),$E$112)</f>
        <v>0</v>
      </c>
      <c r="BI172" s="134" cm="1">
        <f t="array" ref="BI172">$E172*IFERROR(IF($D172&lt;=BI$5,INDEX($E$99:$E$112,MATCH(BI$5,$H$5:$CA$5,0)-MATCH($D172,$D$115:$D$186,0)+1,0),0),$E$112)</f>
        <v>0</v>
      </c>
      <c r="BJ172" s="134" cm="1">
        <f t="array" ref="BJ172">$E172*IFERROR(IF($D172&lt;=BJ$5,INDEX($E$99:$E$112,MATCH(BJ$5,$H$5:$CA$5,0)-MATCH($D172,$D$115:$D$186,0)+1,0),0),$E$112)</f>
        <v>0</v>
      </c>
      <c r="BK172" s="134" cm="1">
        <f t="array" ref="BK172">$E172*IFERROR(IF($D172&lt;=BK$5,INDEX($E$99:$E$112,MATCH(BK$5,$H$5:$CA$5,0)-MATCH($D172,$D$115:$D$186,0)+1,0),0),$E$112)</f>
        <v>0</v>
      </c>
      <c r="BL172" s="134" cm="1">
        <f t="array" ref="BL172">$E172*IFERROR(IF($D172&lt;=BL$5,INDEX($E$99:$E$112,MATCH(BL$5,$H$5:$CA$5,0)-MATCH($D172,$D$115:$D$186,0)+1,0),0),$E$112)</f>
        <v>0</v>
      </c>
      <c r="BM172" s="134" cm="1">
        <f t="array" ref="BM172">$E172*IFERROR(IF($D172&lt;=BM$5,INDEX($E$99:$E$112,MATCH(BM$5,$H$5:$CA$5,0)-MATCH($D172,$D$115:$D$186,0)+1,0),0),$E$112)</f>
        <v>0</v>
      </c>
      <c r="BN172" s="134" cm="1">
        <f t="array" ref="BN172">$E172*IFERROR(IF($D172&lt;=BN$5,INDEX($E$99:$E$112,MATCH(BN$5,$H$5:$CA$5,0)-MATCH($D172,$D$115:$D$186,0)+1,0),0),$E$112)</f>
        <v>0</v>
      </c>
      <c r="BO172" s="134" cm="1">
        <f t="array" ref="BO172">$E172*IFERROR(IF($D172&lt;=BO$5,INDEX($E$99:$E$112,MATCH(BO$5,$H$5:$CA$5,0)-MATCH($D172,$D$115:$D$186,0)+1,0),0),$E$112)</f>
        <v>0</v>
      </c>
      <c r="BP172" s="134" cm="1">
        <f t="array" ref="BP172">$E172*IFERROR(IF($D172&lt;=BP$5,INDEX($E$99:$E$112,MATCH(BP$5,$H$5:$CA$5,0)-MATCH($D172,$D$115:$D$186,0)+1,0),0),$E$112)</f>
        <v>0</v>
      </c>
      <c r="BQ172" s="134" cm="1">
        <f t="array" ref="BQ172">$E172*IFERROR(IF($D172&lt;=BQ$5,INDEX($E$99:$E$112,MATCH(BQ$5,$H$5:$CA$5,0)-MATCH($D172,$D$115:$D$186,0)+1,0),0),$E$112)</f>
        <v>0</v>
      </c>
      <c r="BR172" s="134" cm="1">
        <f t="array" ref="BR172">$E172*IFERROR(IF($D172&lt;=BR$5,INDEX($E$99:$E$112,MATCH(BR$5,$H$5:$CA$5,0)-MATCH($D172,$D$115:$D$186,0)+1,0),0),$E$112)</f>
        <v>0</v>
      </c>
      <c r="BS172" s="134" cm="1">
        <f t="array" ref="BS172">$E172*IFERROR(IF($D172&lt;=BS$5,INDEX($E$99:$E$112,MATCH(BS$5,$H$5:$CA$5,0)-MATCH($D172,$D$115:$D$186,0)+1,0),0),$E$112)</f>
        <v>0</v>
      </c>
      <c r="BT172" s="134" cm="1">
        <f t="array" ref="BT172">$E172*IFERROR(IF($D172&lt;=BT$5,INDEX($E$99:$E$112,MATCH(BT$5,$H$5:$CA$5,0)-MATCH($D172,$D$115:$D$186,0)+1,0),0),$E$112)</f>
        <v>0</v>
      </c>
      <c r="BU172" s="134" cm="1">
        <f t="array" ref="BU172">$E172*IFERROR(IF($D172&lt;=BU$5,INDEX($E$99:$E$112,MATCH(BU$5,$H$5:$CA$5,0)-MATCH($D172,$D$115:$D$186,0)+1,0),0),$E$112)</f>
        <v>0</v>
      </c>
      <c r="BV172" s="134" cm="1">
        <f t="array" ref="BV172">$E172*IFERROR(IF($D172&lt;=BV$5,INDEX($E$99:$E$112,MATCH(BV$5,$H$5:$CA$5,0)-MATCH($D172,$D$115:$D$186,0)+1,0),0),$E$112)</f>
        <v>0</v>
      </c>
      <c r="BW172" s="134" cm="1">
        <f t="array" ref="BW172">$E172*IFERROR(IF($D172&lt;=BW$5,INDEX($E$99:$E$112,MATCH(BW$5,$H$5:$CA$5,0)-MATCH($D172,$D$115:$D$186,0)+1,0),0),$E$112)</f>
        <v>0</v>
      </c>
      <c r="BX172" s="134" cm="1">
        <f t="array" ref="BX172">$E172*IFERROR(IF($D172&lt;=BX$5,INDEX($E$99:$E$112,MATCH(BX$5,$H$5:$CA$5,0)-MATCH($D172,$D$115:$D$186,0)+1,0),0),$E$112)</f>
        <v>0</v>
      </c>
      <c r="BY172" s="134" cm="1">
        <f t="array" ref="BY172">$E172*IFERROR(IF($D172&lt;=BY$5,INDEX($E$99:$E$112,MATCH(BY$5,$H$5:$CA$5,0)-MATCH($D172,$D$115:$D$186,0)+1,0),0),$E$112)</f>
        <v>0</v>
      </c>
      <c r="BZ172" s="134" cm="1">
        <f t="array" ref="BZ172">$E172*IFERROR(IF($D172&lt;=BZ$5,INDEX($E$99:$E$112,MATCH(BZ$5,$H$5:$CA$5,0)-MATCH($D172,$D$115:$D$186,0)+1,0),0),$E$112)</f>
        <v>0</v>
      </c>
      <c r="CA172" s="134" cm="1">
        <f t="array" ref="CA172">$E172*IFERROR(IF($D172&lt;=CA$5,INDEX($E$99:$E$112,MATCH(CA$5,$H$5:$CA$5,0)-MATCH($D172,$D$115:$D$186,0)+1,0),0),$E$112)</f>
        <v>0</v>
      </c>
    </row>
    <row r="173" spans="4:79" hidden="1" outlineLevel="3">
      <c r="D173" s="24">
        <f t="shared" si="109"/>
        <v>47817</v>
      </c>
      <c r="E173" s="131" cm="1">
        <f t="array" ref="E173">INDEX($H$41:$CA$41,0,MATCH($D173,$H$5:$CA$5,0))</f>
        <v>0</v>
      </c>
      <c r="H173" s="134" cm="1">
        <f t="array" ref="H173">$E173*IFERROR(IF($D173&lt;=H$5,INDEX($E$99:$E$112,MATCH(H$5,$H$5:$CA$5,0)-MATCH($D173,$D$115:$D$186,0)+1,0),0),$E$112)</f>
        <v>0</v>
      </c>
      <c r="I173" s="134" cm="1">
        <f t="array" ref="I173">$E173*IFERROR(IF($D173&lt;=I$5,INDEX($E$99:$E$112,MATCH(I$5,$H$5:$CA$5,0)-MATCH($D173,$D$115:$D$186,0)+1,0),0),$E$112)</f>
        <v>0</v>
      </c>
      <c r="J173" s="134" cm="1">
        <f t="array" ref="J173">$E173*IFERROR(IF($D173&lt;=J$5,INDEX($E$99:$E$112,MATCH(J$5,$H$5:$CA$5,0)-MATCH($D173,$D$115:$D$186,0)+1,0),0),$E$112)</f>
        <v>0</v>
      </c>
      <c r="K173" s="134" cm="1">
        <f t="array" ref="K173">$E173*IFERROR(IF($D173&lt;=K$5,INDEX($E$99:$E$112,MATCH(K$5,$H$5:$CA$5,0)-MATCH($D173,$D$115:$D$186,0)+1,0),0),$E$112)</f>
        <v>0</v>
      </c>
      <c r="L173" s="134" cm="1">
        <f t="array" ref="L173">$E173*IFERROR(IF($D173&lt;=L$5,INDEX($E$99:$E$112,MATCH(L$5,$H$5:$CA$5,0)-MATCH($D173,$D$115:$D$186,0)+1,0),0),$E$112)</f>
        <v>0</v>
      </c>
      <c r="M173" s="134" cm="1">
        <f t="array" ref="M173">$E173*IFERROR(IF($D173&lt;=M$5,INDEX($E$99:$E$112,MATCH(M$5,$H$5:$CA$5,0)-MATCH($D173,$D$115:$D$186,0)+1,0),0),$E$112)</f>
        <v>0</v>
      </c>
      <c r="N173" s="134" cm="1">
        <f t="array" ref="N173">$E173*IFERROR(IF($D173&lt;=N$5,INDEX($E$99:$E$112,MATCH(N$5,$H$5:$CA$5,0)-MATCH($D173,$D$115:$D$186,0)+1,0),0),$E$112)</f>
        <v>0</v>
      </c>
      <c r="O173" s="134" cm="1">
        <f t="array" ref="O173">$E173*IFERROR(IF($D173&lt;=O$5,INDEX($E$99:$E$112,MATCH(O$5,$H$5:$CA$5,0)-MATCH($D173,$D$115:$D$186,0)+1,0),0),$E$112)</f>
        <v>0</v>
      </c>
      <c r="P173" s="134" cm="1">
        <f t="array" ref="P173">$E173*IFERROR(IF($D173&lt;=P$5,INDEX($E$99:$E$112,MATCH(P$5,$H$5:$CA$5,0)-MATCH($D173,$D$115:$D$186,0)+1,0),0),$E$112)</f>
        <v>0</v>
      </c>
      <c r="Q173" s="134" cm="1">
        <f t="array" ref="Q173">$E173*IFERROR(IF($D173&lt;=Q$5,INDEX($E$99:$E$112,MATCH(Q$5,$H$5:$CA$5,0)-MATCH($D173,$D$115:$D$186,0)+1,0),0),$E$112)</f>
        <v>0</v>
      </c>
      <c r="R173" s="134" cm="1">
        <f t="array" ref="R173">$E173*IFERROR(IF($D173&lt;=R$5,INDEX($E$99:$E$112,MATCH(R$5,$H$5:$CA$5,0)-MATCH($D173,$D$115:$D$186,0)+1,0),0),$E$112)</f>
        <v>0</v>
      </c>
      <c r="S173" s="134" cm="1">
        <f t="array" ref="S173">$E173*IFERROR(IF($D173&lt;=S$5,INDEX($E$99:$E$112,MATCH(S$5,$H$5:$CA$5,0)-MATCH($D173,$D$115:$D$186,0)+1,0),0),$E$112)</f>
        <v>0</v>
      </c>
      <c r="T173" s="134" cm="1">
        <f t="array" ref="T173">$E173*IFERROR(IF($D173&lt;=T$5,INDEX($E$99:$E$112,MATCH(T$5,$H$5:$CA$5,0)-MATCH($D173,$D$115:$D$186,0)+1,0),0),$E$112)</f>
        <v>0</v>
      </c>
      <c r="U173" s="134" cm="1">
        <f t="array" ref="U173">$E173*IFERROR(IF($D173&lt;=U$5,INDEX($E$99:$E$112,MATCH(U$5,$H$5:$CA$5,0)-MATCH($D173,$D$115:$D$186,0)+1,0),0),$E$112)</f>
        <v>0</v>
      </c>
      <c r="V173" s="134" cm="1">
        <f t="array" ref="V173">$E173*IFERROR(IF($D173&lt;=V$5,INDEX($E$99:$E$112,MATCH(V$5,$H$5:$CA$5,0)-MATCH($D173,$D$115:$D$186,0)+1,0),0),$E$112)</f>
        <v>0</v>
      </c>
      <c r="W173" s="134" cm="1">
        <f t="array" ref="W173">$E173*IFERROR(IF($D173&lt;=W$5,INDEX($E$99:$E$112,MATCH(W$5,$H$5:$CA$5,0)-MATCH($D173,$D$115:$D$186,0)+1,0),0),$E$112)</f>
        <v>0</v>
      </c>
      <c r="X173" s="134" cm="1">
        <f t="array" ref="X173">$E173*IFERROR(IF($D173&lt;=X$5,INDEX($E$99:$E$112,MATCH(X$5,$H$5:$CA$5,0)-MATCH($D173,$D$115:$D$186,0)+1,0),0),$E$112)</f>
        <v>0</v>
      </c>
      <c r="Y173" s="134" cm="1">
        <f t="array" ref="Y173">$E173*IFERROR(IF($D173&lt;=Y$5,INDEX($E$99:$E$112,MATCH(Y$5,$H$5:$CA$5,0)-MATCH($D173,$D$115:$D$186,0)+1,0),0),$E$112)</f>
        <v>0</v>
      </c>
      <c r="Z173" s="134" cm="1">
        <f t="array" ref="Z173">$E173*IFERROR(IF($D173&lt;=Z$5,INDEX($E$99:$E$112,MATCH(Z$5,$H$5:$CA$5,0)-MATCH($D173,$D$115:$D$186,0)+1,0),0),$E$112)</f>
        <v>0</v>
      </c>
      <c r="AA173" s="134" cm="1">
        <f t="array" ref="AA173">$E173*IFERROR(IF($D173&lt;=AA$5,INDEX($E$99:$E$112,MATCH(AA$5,$H$5:$CA$5,0)-MATCH($D173,$D$115:$D$186,0)+1,0),0),$E$112)</f>
        <v>0</v>
      </c>
      <c r="AB173" s="134" cm="1">
        <f t="array" ref="AB173">$E173*IFERROR(IF($D173&lt;=AB$5,INDEX($E$99:$E$112,MATCH(AB$5,$H$5:$CA$5,0)-MATCH($D173,$D$115:$D$186,0)+1,0),0),$E$112)</f>
        <v>0</v>
      </c>
      <c r="AC173" s="134" cm="1">
        <f t="array" ref="AC173">$E173*IFERROR(IF($D173&lt;=AC$5,INDEX($E$99:$E$112,MATCH(AC$5,$H$5:$CA$5,0)-MATCH($D173,$D$115:$D$186,0)+1,0),0),$E$112)</f>
        <v>0</v>
      </c>
      <c r="AD173" s="134" cm="1">
        <f t="array" ref="AD173">$E173*IFERROR(IF($D173&lt;=AD$5,INDEX($E$99:$E$112,MATCH(AD$5,$H$5:$CA$5,0)-MATCH($D173,$D$115:$D$186,0)+1,0),0),$E$112)</f>
        <v>0</v>
      </c>
      <c r="AE173" s="134" cm="1">
        <f t="array" ref="AE173">$E173*IFERROR(IF($D173&lt;=AE$5,INDEX($E$99:$E$112,MATCH(AE$5,$H$5:$CA$5,0)-MATCH($D173,$D$115:$D$186,0)+1,0),0),$E$112)</f>
        <v>0</v>
      </c>
      <c r="AF173" s="134" cm="1">
        <f t="array" ref="AF173">$E173*IFERROR(IF($D173&lt;=AF$5,INDEX($E$99:$E$112,MATCH(AF$5,$H$5:$CA$5,0)-MATCH($D173,$D$115:$D$186,0)+1,0),0),$E$112)</f>
        <v>0</v>
      </c>
      <c r="AG173" s="134" cm="1">
        <f t="array" ref="AG173">$E173*IFERROR(IF($D173&lt;=AG$5,INDEX($E$99:$E$112,MATCH(AG$5,$H$5:$CA$5,0)-MATCH($D173,$D$115:$D$186,0)+1,0),0),$E$112)</f>
        <v>0</v>
      </c>
      <c r="AH173" s="134" cm="1">
        <f t="array" ref="AH173">$E173*IFERROR(IF($D173&lt;=AH$5,INDEX($E$99:$E$112,MATCH(AH$5,$H$5:$CA$5,0)-MATCH($D173,$D$115:$D$186,0)+1,0),0),$E$112)</f>
        <v>0</v>
      </c>
      <c r="AI173" s="134" cm="1">
        <f t="array" ref="AI173">$E173*IFERROR(IF($D173&lt;=AI$5,INDEX($E$99:$E$112,MATCH(AI$5,$H$5:$CA$5,0)-MATCH($D173,$D$115:$D$186,0)+1,0),0),$E$112)</f>
        <v>0</v>
      </c>
      <c r="AJ173" s="134" cm="1">
        <f t="array" ref="AJ173">$E173*IFERROR(IF($D173&lt;=AJ$5,INDEX($E$99:$E$112,MATCH(AJ$5,$H$5:$CA$5,0)-MATCH($D173,$D$115:$D$186,0)+1,0),0),$E$112)</f>
        <v>0</v>
      </c>
      <c r="AK173" s="134" cm="1">
        <f t="array" ref="AK173">$E173*IFERROR(IF($D173&lt;=AK$5,INDEX($E$99:$E$112,MATCH(AK$5,$H$5:$CA$5,0)-MATCH($D173,$D$115:$D$186,0)+1,0),0),$E$112)</f>
        <v>0</v>
      </c>
      <c r="AL173" s="134" cm="1">
        <f t="array" ref="AL173">$E173*IFERROR(IF($D173&lt;=AL$5,INDEX($E$99:$E$112,MATCH(AL$5,$H$5:$CA$5,0)-MATCH($D173,$D$115:$D$186,0)+1,0),0),$E$112)</f>
        <v>0</v>
      </c>
      <c r="AM173" s="134" cm="1">
        <f t="array" ref="AM173">$E173*IFERROR(IF($D173&lt;=AM$5,INDEX($E$99:$E$112,MATCH(AM$5,$H$5:$CA$5,0)-MATCH($D173,$D$115:$D$186,0)+1,0),0),$E$112)</f>
        <v>0</v>
      </c>
      <c r="AN173" s="134" cm="1">
        <f t="array" ref="AN173">$E173*IFERROR(IF($D173&lt;=AN$5,INDEX($E$99:$E$112,MATCH(AN$5,$H$5:$CA$5,0)-MATCH($D173,$D$115:$D$186,0)+1,0),0),$E$112)</f>
        <v>0</v>
      </c>
      <c r="AO173" s="134" cm="1">
        <f t="array" ref="AO173">$E173*IFERROR(IF($D173&lt;=AO$5,INDEX($E$99:$E$112,MATCH(AO$5,$H$5:$CA$5,0)-MATCH($D173,$D$115:$D$186,0)+1,0),0),$E$112)</f>
        <v>0</v>
      </c>
      <c r="AP173" s="134" cm="1">
        <f t="array" ref="AP173">$E173*IFERROR(IF($D173&lt;=AP$5,INDEX($E$99:$E$112,MATCH(AP$5,$H$5:$CA$5,0)-MATCH($D173,$D$115:$D$186,0)+1,0),0),$E$112)</f>
        <v>0</v>
      </c>
      <c r="AQ173" s="134" cm="1">
        <f t="array" ref="AQ173">$E173*IFERROR(IF($D173&lt;=AQ$5,INDEX($E$99:$E$112,MATCH(AQ$5,$H$5:$CA$5,0)-MATCH($D173,$D$115:$D$186,0)+1,0),0),$E$112)</f>
        <v>0</v>
      </c>
      <c r="AR173" s="134" cm="1">
        <f t="array" ref="AR173">$E173*IFERROR(IF($D173&lt;=AR$5,INDEX($E$99:$E$112,MATCH(AR$5,$H$5:$CA$5,0)-MATCH($D173,$D$115:$D$186,0)+1,0),0),$E$112)</f>
        <v>0</v>
      </c>
      <c r="AS173" s="134" cm="1">
        <f t="array" ref="AS173">$E173*IFERROR(IF($D173&lt;=AS$5,INDEX($E$99:$E$112,MATCH(AS$5,$H$5:$CA$5,0)-MATCH($D173,$D$115:$D$186,0)+1,0),0),$E$112)</f>
        <v>0</v>
      </c>
      <c r="AT173" s="134" cm="1">
        <f t="array" ref="AT173">$E173*IFERROR(IF($D173&lt;=AT$5,INDEX($E$99:$E$112,MATCH(AT$5,$H$5:$CA$5,0)-MATCH($D173,$D$115:$D$186,0)+1,0),0),$E$112)</f>
        <v>0</v>
      </c>
      <c r="AU173" s="134" cm="1">
        <f t="array" ref="AU173">$E173*IFERROR(IF($D173&lt;=AU$5,INDEX($E$99:$E$112,MATCH(AU$5,$H$5:$CA$5,0)-MATCH($D173,$D$115:$D$186,0)+1,0),0),$E$112)</f>
        <v>0</v>
      </c>
      <c r="AV173" s="134" cm="1">
        <f t="array" ref="AV173">$E173*IFERROR(IF($D173&lt;=AV$5,INDEX($E$99:$E$112,MATCH(AV$5,$H$5:$CA$5,0)-MATCH($D173,$D$115:$D$186,0)+1,0),0),$E$112)</f>
        <v>0</v>
      </c>
      <c r="AW173" s="134" cm="1">
        <f t="array" ref="AW173">$E173*IFERROR(IF($D173&lt;=AW$5,INDEX($E$99:$E$112,MATCH(AW$5,$H$5:$CA$5,0)-MATCH($D173,$D$115:$D$186,0)+1,0),0),$E$112)</f>
        <v>0</v>
      </c>
      <c r="AX173" s="134" cm="1">
        <f t="array" ref="AX173">$E173*IFERROR(IF($D173&lt;=AX$5,INDEX($E$99:$E$112,MATCH(AX$5,$H$5:$CA$5,0)-MATCH($D173,$D$115:$D$186,0)+1,0),0),$E$112)</f>
        <v>0</v>
      </c>
      <c r="AY173" s="134" cm="1">
        <f t="array" ref="AY173">$E173*IFERROR(IF($D173&lt;=AY$5,INDEX($E$99:$E$112,MATCH(AY$5,$H$5:$CA$5,0)-MATCH($D173,$D$115:$D$186,0)+1,0),0),$E$112)</f>
        <v>0</v>
      </c>
      <c r="AZ173" s="134" cm="1">
        <f t="array" ref="AZ173">$E173*IFERROR(IF($D173&lt;=AZ$5,INDEX($E$99:$E$112,MATCH(AZ$5,$H$5:$CA$5,0)-MATCH($D173,$D$115:$D$186,0)+1,0),0),$E$112)</f>
        <v>0</v>
      </c>
      <c r="BA173" s="134" cm="1">
        <f t="array" ref="BA173">$E173*IFERROR(IF($D173&lt;=BA$5,INDEX($E$99:$E$112,MATCH(BA$5,$H$5:$CA$5,0)-MATCH($D173,$D$115:$D$186,0)+1,0),0),$E$112)</f>
        <v>0</v>
      </c>
      <c r="BB173" s="134" cm="1">
        <f t="array" ref="BB173">$E173*IFERROR(IF($D173&lt;=BB$5,INDEX($E$99:$E$112,MATCH(BB$5,$H$5:$CA$5,0)-MATCH($D173,$D$115:$D$186,0)+1,0),0),$E$112)</f>
        <v>0</v>
      </c>
      <c r="BC173" s="134" cm="1">
        <f t="array" ref="BC173">$E173*IFERROR(IF($D173&lt;=BC$5,INDEX($E$99:$E$112,MATCH(BC$5,$H$5:$CA$5,0)-MATCH($D173,$D$115:$D$186,0)+1,0),0),$E$112)</f>
        <v>0</v>
      </c>
      <c r="BD173" s="134" cm="1">
        <f t="array" ref="BD173">$E173*IFERROR(IF($D173&lt;=BD$5,INDEX($E$99:$E$112,MATCH(BD$5,$H$5:$CA$5,0)-MATCH($D173,$D$115:$D$186,0)+1,0),0),$E$112)</f>
        <v>0</v>
      </c>
      <c r="BE173" s="134" cm="1">
        <f t="array" ref="BE173">$E173*IFERROR(IF($D173&lt;=BE$5,INDEX($E$99:$E$112,MATCH(BE$5,$H$5:$CA$5,0)-MATCH($D173,$D$115:$D$186,0)+1,0),0),$E$112)</f>
        <v>0</v>
      </c>
      <c r="BF173" s="134" cm="1">
        <f t="array" ref="BF173">$E173*IFERROR(IF($D173&lt;=BF$5,INDEX($E$99:$E$112,MATCH(BF$5,$H$5:$CA$5,0)-MATCH($D173,$D$115:$D$186,0)+1,0),0),$E$112)</f>
        <v>0</v>
      </c>
      <c r="BG173" s="134" cm="1">
        <f t="array" ref="BG173">$E173*IFERROR(IF($D173&lt;=BG$5,INDEX($E$99:$E$112,MATCH(BG$5,$H$5:$CA$5,0)-MATCH($D173,$D$115:$D$186,0)+1,0),0),$E$112)</f>
        <v>0</v>
      </c>
      <c r="BH173" s="134" cm="1">
        <f t="array" ref="BH173">$E173*IFERROR(IF($D173&lt;=BH$5,INDEX($E$99:$E$112,MATCH(BH$5,$H$5:$CA$5,0)-MATCH($D173,$D$115:$D$186,0)+1,0),0),$E$112)</f>
        <v>0</v>
      </c>
      <c r="BI173" s="134" cm="1">
        <f t="array" ref="BI173">$E173*IFERROR(IF($D173&lt;=BI$5,INDEX($E$99:$E$112,MATCH(BI$5,$H$5:$CA$5,0)-MATCH($D173,$D$115:$D$186,0)+1,0),0),$E$112)</f>
        <v>0</v>
      </c>
      <c r="BJ173" s="134" cm="1">
        <f t="array" ref="BJ173">$E173*IFERROR(IF($D173&lt;=BJ$5,INDEX($E$99:$E$112,MATCH(BJ$5,$H$5:$CA$5,0)-MATCH($D173,$D$115:$D$186,0)+1,0),0),$E$112)</f>
        <v>0</v>
      </c>
      <c r="BK173" s="134" cm="1">
        <f t="array" ref="BK173">$E173*IFERROR(IF($D173&lt;=BK$5,INDEX($E$99:$E$112,MATCH(BK$5,$H$5:$CA$5,0)-MATCH($D173,$D$115:$D$186,0)+1,0),0),$E$112)</f>
        <v>0</v>
      </c>
      <c r="BL173" s="134" cm="1">
        <f t="array" ref="BL173">$E173*IFERROR(IF($D173&lt;=BL$5,INDEX($E$99:$E$112,MATCH(BL$5,$H$5:$CA$5,0)-MATCH($D173,$D$115:$D$186,0)+1,0),0),$E$112)</f>
        <v>0</v>
      </c>
      <c r="BM173" s="134" cm="1">
        <f t="array" ref="BM173">$E173*IFERROR(IF($D173&lt;=BM$5,INDEX($E$99:$E$112,MATCH(BM$5,$H$5:$CA$5,0)-MATCH($D173,$D$115:$D$186,0)+1,0),0),$E$112)</f>
        <v>0</v>
      </c>
      <c r="BN173" s="134" cm="1">
        <f t="array" ref="BN173">$E173*IFERROR(IF($D173&lt;=BN$5,INDEX($E$99:$E$112,MATCH(BN$5,$H$5:$CA$5,0)-MATCH($D173,$D$115:$D$186,0)+1,0),0),$E$112)</f>
        <v>0</v>
      </c>
      <c r="BO173" s="134" cm="1">
        <f t="array" ref="BO173">$E173*IFERROR(IF($D173&lt;=BO$5,INDEX($E$99:$E$112,MATCH(BO$5,$H$5:$CA$5,0)-MATCH($D173,$D$115:$D$186,0)+1,0),0),$E$112)</f>
        <v>0</v>
      </c>
      <c r="BP173" s="134" cm="1">
        <f t="array" ref="BP173">$E173*IFERROR(IF($D173&lt;=BP$5,INDEX($E$99:$E$112,MATCH(BP$5,$H$5:$CA$5,0)-MATCH($D173,$D$115:$D$186,0)+1,0),0),$E$112)</f>
        <v>0</v>
      </c>
      <c r="BQ173" s="134" cm="1">
        <f t="array" ref="BQ173">$E173*IFERROR(IF($D173&lt;=BQ$5,INDEX($E$99:$E$112,MATCH(BQ$5,$H$5:$CA$5,0)-MATCH($D173,$D$115:$D$186,0)+1,0),0),$E$112)</f>
        <v>0</v>
      </c>
      <c r="BR173" s="134" cm="1">
        <f t="array" ref="BR173">$E173*IFERROR(IF($D173&lt;=BR$5,INDEX($E$99:$E$112,MATCH(BR$5,$H$5:$CA$5,0)-MATCH($D173,$D$115:$D$186,0)+1,0),0),$E$112)</f>
        <v>0</v>
      </c>
      <c r="BS173" s="134" cm="1">
        <f t="array" ref="BS173">$E173*IFERROR(IF($D173&lt;=BS$5,INDEX($E$99:$E$112,MATCH(BS$5,$H$5:$CA$5,0)-MATCH($D173,$D$115:$D$186,0)+1,0),0),$E$112)</f>
        <v>0</v>
      </c>
      <c r="BT173" s="134" cm="1">
        <f t="array" ref="BT173">$E173*IFERROR(IF($D173&lt;=BT$5,INDEX($E$99:$E$112,MATCH(BT$5,$H$5:$CA$5,0)-MATCH($D173,$D$115:$D$186,0)+1,0),0),$E$112)</f>
        <v>0</v>
      </c>
      <c r="BU173" s="134" cm="1">
        <f t="array" ref="BU173">$E173*IFERROR(IF($D173&lt;=BU$5,INDEX($E$99:$E$112,MATCH(BU$5,$H$5:$CA$5,0)-MATCH($D173,$D$115:$D$186,0)+1,0),0),$E$112)</f>
        <v>0</v>
      </c>
      <c r="BV173" s="134" cm="1">
        <f t="array" ref="BV173">$E173*IFERROR(IF($D173&lt;=BV$5,INDEX($E$99:$E$112,MATCH(BV$5,$H$5:$CA$5,0)-MATCH($D173,$D$115:$D$186,0)+1,0),0),$E$112)</f>
        <v>0</v>
      </c>
      <c r="BW173" s="134" cm="1">
        <f t="array" ref="BW173">$E173*IFERROR(IF($D173&lt;=BW$5,INDEX($E$99:$E$112,MATCH(BW$5,$H$5:$CA$5,0)-MATCH($D173,$D$115:$D$186,0)+1,0),0),$E$112)</f>
        <v>0</v>
      </c>
      <c r="BX173" s="134" cm="1">
        <f t="array" ref="BX173">$E173*IFERROR(IF($D173&lt;=BX$5,INDEX($E$99:$E$112,MATCH(BX$5,$H$5:$CA$5,0)-MATCH($D173,$D$115:$D$186,0)+1,0),0),$E$112)</f>
        <v>0</v>
      </c>
      <c r="BY173" s="134" cm="1">
        <f t="array" ref="BY173">$E173*IFERROR(IF($D173&lt;=BY$5,INDEX($E$99:$E$112,MATCH(BY$5,$H$5:$CA$5,0)-MATCH($D173,$D$115:$D$186,0)+1,0),0),$E$112)</f>
        <v>0</v>
      </c>
      <c r="BZ173" s="134" cm="1">
        <f t="array" ref="BZ173">$E173*IFERROR(IF($D173&lt;=BZ$5,INDEX($E$99:$E$112,MATCH(BZ$5,$H$5:$CA$5,0)-MATCH($D173,$D$115:$D$186,0)+1,0),0),$E$112)</f>
        <v>0</v>
      </c>
      <c r="CA173" s="134" cm="1">
        <f t="array" ref="CA173">$E173*IFERROR(IF($D173&lt;=CA$5,INDEX($E$99:$E$112,MATCH(CA$5,$H$5:$CA$5,0)-MATCH($D173,$D$115:$D$186,0)+1,0),0),$E$112)</f>
        <v>0</v>
      </c>
    </row>
    <row r="174" spans="4:79" hidden="1" outlineLevel="3">
      <c r="D174" s="24">
        <f t="shared" si="109"/>
        <v>47848</v>
      </c>
      <c r="E174" s="131" cm="1">
        <f t="array" ref="E174">INDEX($H$41:$CA$41,0,MATCH($D174,$H$5:$CA$5,0))</f>
        <v>0</v>
      </c>
      <c r="H174" s="134" cm="1">
        <f t="array" ref="H174">$E174*IFERROR(IF($D174&lt;=H$5,INDEX($E$99:$E$112,MATCH(H$5,$H$5:$CA$5,0)-MATCH($D174,$D$115:$D$186,0)+1,0),0),$E$112)</f>
        <v>0</v>
      </c>
      <c r="I174" s="134" cm="1">
        <f t="array" ref="I174">$E174*IFERROR(IF($D174&lt;=I$5,INDEX($E$99:$E$112,MATCH(I$5,$H$5:$CA$5,0)-MATCH($D174,$D$115:$D$186,0)+1,0),0),$E$112)</f>
        <v>0</v>
      </c>
      <c r="J174" s="134" cm="1">
        <f t="array" ref="J174">$E174*IFERROR(IF($D174&lt;=J$5,INDEX($E$99:$E$112,MATCH(J$5,$H$5:$CA$5,0)-MATCH($D174,$D$115:$D$186,0)+1,0),0),$E$112)</f>
        <v>0</v>
      </c>
      <c r="K174" s="134" cm="1">
        <f t="array" ref="K174">$E174*IFERROR(IF($D174&lt;=K$5,INDEX($E$99:$E$112,MATCH(K$5,$H$5:$CA$5,0)-MATCH($D174,$D$115:$D$186,0)+1,0),0),$E$112)</f>
        <v>0</v>
      </c>
      <c r="L174" s="134" cm="1">
        <f t="array" ref="L174">$E174*IFERROR(IF($D174&lt;=L$5,INDEX($E$99:$E$112,MATCH(L$5,$H$5:$CA$5,0)-MATCH($D174,$D$115:$D$186,0)+1,0),0),$E$112)</f>
        <v>0</v>
      </c>
      <c r="M174" s="134" cm="1">
        <f t="array" ref="M174">$E174*IFERROR(IF($D174&lt;=M$5,INDEX($E$99:$E$112,MATCH(M$5,$H$5:$CA$5,0)-MATCH($D174,$D$115:$D$186,0)+1,0),0),$E$112)</f>
        <v>0</v>
      </c>
      <c r="N174" s="134" cm="1">
        <f t="array" ref="N174">$E174*IFERROR(IF($D174&lt;=N$5,INDEX($E$99:$E$112,MATCH(N$5,$H$5:$CA$5,0)-MATCH($D174,$D$115:$D$186,0)+1,0),0),$E$112)</f>
        <v>0</v>
      </c>
      <c r="O174" s="134" cm="1">
        <f t="array" ref="O174">$E174*IFERROR(IF($D174&lt;=O$5,INDEX($E$99:$E$112,MATCH(O$5,$H$5:$CA$5,0)-MATCH($D174,$D$115:$D$186,0)+1,0),0),$E$112)</f>
        <v>0</v>
      </c>
      <c r="P174" s="134" cm="1">
        <f t="array" ref="P174">$E174*IFERROR(IF($D174&lt;=P$5,INDEX($E$99:$E$112,MATCH(P$5,$H$5:$CA$5,0)-MATCH($D174,$D$115:$D$186,0)+1,0),0),$E$112)</f>
        <v>0</v>
      </c>
      <c r="Q174" s="134" cm="1">
        <f t="array" ref="Q174">$E174*IFERROR(IF($D174&lt;=Q$5,INDEX($E$99:$E$112,MATCH(Q$5,$H$5:$CA$5,0)-MATCH($D174,$D$115:$D$186,0)+1,0),0),$E$112)</f>
        <v>0</v>
      </c>
      <c r="R174" s="134" cm="1">
        <f t="array" ref="R174">$E174*IFERROR(IF($D174&lt;=R$5,INDEX($E$99:$E$112,MATCH(R$5,$H$5:$CA$5,0)-MATCH($D174,$D$115:$D$186,0)+1,0),0),$E$112)</f>
        <v>0</v>
      </c>
      <c r="S174" s="134" cm="1">
        <f t="array" ref="S174">$E174*IFERROR(IF($D174&lt;=S$5,INDEX($E$99:$E$112,MATCH(S$5,$H$5:$CA$5,0)-MATCH($D174,$D$115:$D$186,0)+1,0),0),$E$112)</f>
        <v>0</v>
      </c>
      <c r="T174" s="134" cm="1">
        <f t="array" ref="T174">$E174*IFERROR(IF($D174&lt;=T$5,INDEX($E$99:$E$112,MATCH(T$5,$H$5:$CA$5,0)-MATCH($D174,$D$115:$D$186,0)+1,0),0),$E$112)</f>
        <v>0</v>
      </c>
      <c r="U174" s="134" cm="1">
        <f t="array" ref="U174">$E174*IFERROR(IF($D174&lt;=U$5,INDEX($E$99:$E$112,MATCH(U$5,$H$5:$CA$5,0)-MATCH($D174,$D$115:$D$186,0)+1,0),0),$E$112)</f>
        <v>0</v>
      </c>
      <c r="V174" s="134" cm="1">
        <f t="array" ref="V174">$E174*IFERROR(IF($D174&lt;=V$5,INDEX($E$99:$E$112,MATCH(V$5,$H$5:$CA$5,0)-MATCH($D174,$D$115:$D$186,0)+1,0),0),$E$112)</f>
        <v>0</v>
      </c>
      <c r="W174" s="134" cm="1">
        <f t="array" ref="W174">$E174*IFERROR(IF($D174&lt;=W$5,INDEX($E$99:$E$112,MATCH(W$5,$H$5:$CA$5,0)-MATCH($D174,$D$115:$D$186,0)+1,0),0),$E$112)</f>
        <v>0</v>
      </c>
      <c r="X174" s="134" cm="1">
        <f t="array" ref="X174">$E174*IFERROR(IF($D174&lt;=X$5,INDEX($E$99:$E$112,MATCH(X$5,$H$5:$CA$5,0)-MATCH($D174,$D$115:$D$186,0)+1,0),0),$E$112)</f>
        <v>0</v>
      </c>
      <c r="Y174" s="134" cm="1">
        <f t="array" ref="Y174">$E174*IFERROR(IF($D174&lt;=Y$5,INDEX($E$99:$E$112,MATCH(Y$5,$H$5:$CA$5,0)-MATCH($D174,$D$115:$D$186,0)+1,0),0),$E$112)</f>
        <v>0</v>
      </c>
      <c r="Z174" s="134" cm="1">
        <f t="array" ref="Z174">$E174*IFERROR(IF($D174&lt;=Z$5,INDEX($E$99:$E$112,MATCH(Z$5,$H$5:$CA$5,0)-MATCH($D174,$D$115:$D$186,0)+1,0),0),$E$112)</f>
        <v>0</v>
      </c>
      <c r="AA174" s="134" cm="1">
        <f t="array" ref="AA174">$E174*IFERROR(IF($D174&lt;=AA$5,INDEX($E$99:$E$112,MATCH(AA$5,$H$5:$CA$5,0)-MATCH($D174,$D$115:$D$186,0)+1,0),0),$E$112)</f>
        <v>0</v>
      </c>
      <c r="AB174" s="134" cm="1">
        <f t="array" ref="AB174">$E174*IFERROR(IF($D174&lt;=AB$5,INDEX($E$99:$E$112,MATCH(AB$5,$H$5:$CA$5,0)-MATCH($D174,$D$115:$D$186,0)+1,0),0),$E$112)</f>
        <v>0</v>
      </c>
      <c r="AC174" s="134" cm="1">
        <f t="array" ref="AC174">$E174*IFERROR(IF($D174&lt;=AC$5,INDEX($E$99:$E$112,MATCH(AC$5,$H$5:$CA$5,0)-MATCH($D174,$D$115:$D$186,0)+1,0),0),$E$112)</f>
        <v>0</v>
      </c>
      <c r="AD174" s="134" cm="1">
        <f t="array" ref="AD174">$E174*IFERROR(IF($D174&lt;=AD$5,INDEX($E$99:$E$112,MATCH(AD$5,$H$5:$CA$5,0)-MATCH($D174,$D$115:$D$186,0)+1,0),0),$E$112)</f>
        <v>0</v>
      </c>
      <c r="AE174" s="134" cm="1">
        <f t="array" ref="AE174">$E174*IFERROR(IF($D174&lt;=AE$5,INDEX($E$99:$E$112,MATCH(AE$5,$H$5:$CA$5,0)-MATCH($D174,$D$115:$D$186,0)+1,0),0),$E$112)</f>
        <v>0</v>
      </c>
      <c r="AF174" s="134" cm="1">
        <f t="array" ref="AF174">$E174*IFERROR(IF($D174&lt;=AF$5,INDEX($E$99:$E$112,MATCH(AF$5,$H$5:$CA$5,0)-MATCH($D174,$D$115:$D$186,0)+1,0),0),$E$112)</f>
        <v>0</v>
      </c>
      <c r="AG174" s="134" cm="1">
        <f t="array" ref="AG174">$E174*IFERROR(IF($D174&lt;=AG$5,INDEX($E$99:$E$112,MATCH(AG$5,$H$5:$CA$5,0)-MATCH($D174,$D$115:$D$186,0)+1,0),0),$E$112)</f>
        <v>0</v>
      </c>
      <c r="AH174" s="134" cm="1">
        <f t="array" ref="AH174">$E174*IFERROR(IF($D174&lt;=AH$5,INDEX($E$99:$E$112,MATCH(AH$5,$H$5:$CA$5,0)-MATCH($D174,$D$115:$D$186,0)+1,0),0),$E$112)</f>
        <v>0</v>
      </c>
      <c r="AI174" s="134" cm="1">
        <f t="array" ref="AI174">$E174*IFERROR(IF($D174&lt;=AI$5,INDEX($E$99:$E$112,MATCH(AI$5,$H$5:$CA$5,0)-MATCH($D174,$D$115:$D$186,0)+1,0),0),$E$112)</f>
        <v>0</v>
      </c>
      <c r="AJ174" s="134" cm="1">
        <f t="array" ref="AJ174">$E174*IFERROR(IF($D174&lt;=AJ$5,INDEX($E$99:$E$112,MATCH(AJ$5,$H$5:$CA$5,0)-MATCH($D174,$D$115:$D$186,0)+1,0),0),$E$112)</f>
        <v>0</v>
      </c>
      <c r="AK174" s="134" cm="1">
        <f t="array" ref="AK174">$E174*IFERROR(IF($D174&lt;=AK$5,INDEX($E$99:$E$112,MATCH(AK$5,$H$5:$CA$5,0)-MATCH($D174,$D$115:$D$186,0)+1,0),0),$E$112)</f>
        <v>0</v>
      </c>
      <c r="AL174" s="134" cm="1">
        <f t="array" ref="AL174">$E174*IFERROR(IF($D174&lt;=AL$5,INDEX($E$99:$E$112,MATCH(AL$5,$H$5:$CA$5,0)-MATCH($D174,$D$115:$D$186,0)+1,0),0),$E$112)</f>
        <v>0</v>
      </c>
      <c r="AM174" s="134" cm="1">
        <f t="array" ref="AM174">$E174*IFERROR(IF($D174&lt;=AM$5,INDEX($E$99:$E$112,MATCH(AM$5,$H$5:$CA$5,0)-MATCH($D174,$D$115:$D$186,0)+1,0),0),$E$112)</f>
        <v>0</v>
      </c>
      <c r="AN174" s="134" cm="1">
        <f t="array" ref="AN174">$E174*IFERROR(IF($D174&lt;=AN$5,INDEX($E$99:$E$112,MATCH(AN$5,$H$5:$CA$5,0)-MATCH($D174,$D$115:$D$186,0)+1,0),0),$E$112)</f>
        <v>0</v>
      </c>
      <c r="AO174" s="134" cm="1">
        <f t="array" ref="AO174">$E174*IFERROR(IF($D174&lt;=AO$5,INDEX($E$99:$E$112,MATCH(AO$5,$H$5:$CA$5,0)-MATCH($D174,$D$115:$D$186,0)+1,0),0),$E$112)</f>
        <v>0</v>
      </c>
      <c r="AP174" s="134" cm="1">
        <f t="array" ref="AP174">$E174*IFERROR(IF($D174&lt;=AP$5,INDEX($E$99:$E$112,MATCH(AP$5,$H$5:$CA$5,0)-MATCH($D174,$D$115:$D$186,0)+1,0),0),$E$112)</f>
        <v>0</v>
      </c>
      <c r="AQ174" s="134" cm="1">
        <f t="array" ref="AQ174">$E174*IFERROR(IF($D174&lt;=AQ$5,INDEX($E$99:$E$112,MATCH(AQ$5,$H$5:$CA$5,0)-MATCH($D174,$D$115:$D$186,0)+1,0),0),$E$112)</f>
        <v>0</v>
      </c>
      <c r="AR174" s="134" cm="1">
        <f t="array" ref="AR174">$E174*IFERROR(IF($D174&lt;=AR$5,INDEX($E$99:$E$112,MATCH(AR$5,$H$5:$CA$5,0)-MATCH($D174,$D$115:$D$186,0)+1,0),0),$E$112)</f>
        <v>0</v>
      </c>
      <c r="AS174" s="134" cm="1">
        <f t="array" ref="AS174">$E174*IFERROR(IF($D174&lt;=AS$5,INDEX($E$99:$E$112,MATCH(AS$5,$H$5:$CA$5,0)-MATCH($D174,$D$115:$D$186,0)+1,0),0),$E$112)</f>
        <v>0</v>
      </c>
      <c r="AT174" s="134" cm="1">
        <f t="array" ref="AT174">$E174*IFERROR(IF($D174&lt;=AT$5,INDEX($E$99:$E$112,MATCH(AT$5,$H$5:$CA$5,0)-MATCH($D174,$D$115:$D$186,0)+1,0),0),$E$112)</f>
        <v>0</v>
      </c>
      <c r="AU174" s="134" cm="1">
        <f t="array" ref="AU174">$E174*IFERROR(IF($D174&lt;=AU$5,INDEX($E$99:$E$112,MATCH(AU$5,$H$5:$CA$5,0)-MATCH($D174,$D$115:$D$186,0)+1,0),0),$E$112)</f>
        <v>0</v>
      </c>
      <c r="AV174" s="134" cm="1">
        <f t="array" ref="AV174">$E174*IFERROR(IF($D174&lt;=AV$5,INDEX($E$99:$E$112,MATCH(AV$5,$H$5:$CA$5,0)-MATCH($D174,$D$115:$D$186,0)+1,0),0),$E$112)</f>
        <v>0</v>
      </c>
      <c r="AW174" s="134" cm="1">
        <f t="array" ref="AW174">$E174*IFERROR(IF($D174&lt;=AW$5,INDEX($E$99:$E$112,MATCH(AW$5,$H$5:$CA$5,0)-MATCH($D174,$D$115:$D$186,0)+1,0),0),$E$112)</f>
        <v>0</v>
      </c>
      <c r="AX174" s="134" cm="1">
        <f t="array" ref="AX174">$E174*IFERROR(IF($D174&lt;=AX$5,INDEX($E$99:$E$112,MATCH(AX$5,$H$5:$CA$5,0)-MATCH($D174,$D$115:$D$186,0)+1,0),0),$E$112)</f>
        <v>0</v>
      </c>
      <c r="AY174" s="134" cm="1">
        <f t="array" ref="AY174">$E174*IFERROR(IF($D174&lt;=AY$5,INDEX($E$99:$E$112,MATCH(AY$5,$H$5:$CA$5,0)-MATCH($D174,$D$115:$D$186,0)+1,0),0),$E$112)</f>
        <v>0</v>
      </c>
      <c r="AZ174" s="134" cm="1">
        <f t="array" ref="AZ174">$E174*IFERROR(IF($D174&lt;=AZ$5,INDEX($E$99:$E$112,MATCH(AZ$5,$H$5:$CA$5,0)-MATCH($D174,$D$115:$D$186,0)+1,0),0),$E$112)</f>
        <v>0</v>
      </c>
      <c r="BA174" s="134" cm="1">
        <f t="array" ref="BA174">$E174*IFERROR(IF($D174&lt;=BA$5,INDEX($E$99:$E$112,MATCH(BA$5,$H$5:$CA$5,0)-MATCH($D174,$D$115:$D$186,0)+1,0),0),$E$112)</f>
        <v>0</v>
      </c>
      <c r="BB174" s="134" cm="1">
        <f t="array" ref="BB174">$E174*IFERROR(IF($D174&lt;=BB$5,INDEX($E$99:$E$112,MATCH(BB$5,$H$5:$CA$5,0)-MATCH($D174,$D$115:$D$186,0)+1,0),0),$E$112)</f>
        <v>0</v>
      </c>
      <c r="BC174" s="134" cm="1">
        <f t="array" ref="BC174">$E174*IFERROR(IF($D174&lt;=BC$5,INDEX($E$99:$E$112,MATCH(BC$5,$H$5:$CA$5,0)-MATCH($D174,$D$115:$D$186,0)+1,0),0),$E$112)</f>
        <v>0</v>
      </c>
      <c r="BD174" s="134" cm="1">
        <f t="array" ref="BD174">$E174*IFERROR(IF($D174&lt;=BD$5,INDEX($E$99:$E$112,MATCH(BD$5,$H$5:$CA$5,0)-MATCH($D174,$D$115:$D$186,0)+1,0),0),$E$112)</f>
        <v>0</v>
      </c>
      <c r="BE174" s="134" cm="1">
        <f t="array" ref="BE174">$E174*IFERROR(IF($D174&lt;=BE$5,INDEX($E$99:$E$112,MATCH(BE$5,$H$5:$CA$5,0)-MATCH($D174,$D$115:$D$186,0)+1,0),0),$E$112)</f>
        <v>0</v>
      </c>
      <c r="BF174" s="134" cm="1">
        <f t="array" ref="BF174">$E174*IFERROR(IF($D174&lt;=BF$5,INDEX($E$99:$E$112,MATCH(BF$5,$H$5:$CA$5,0)-MATCH($D174,$D$115:$D$186,0)+1,0),0),$E$112)</f>
        <v>0</v>
      </c>
      <c r="BG174" s="134" cm="1">
        <f t="array" ref="BG174">$E174*IFERROR(IF($D174&lt;=BG$5,INDEX($E$99:$E$112,MATCH(BG$5,$H$5:$CA$5,0)-MATCH($D174,$D$115:$D$186,0)+1,0),0),$E$112)</f>
        <v>0</v>
      </c>
      <c r="BH174" s="134" cm="1">
        <f t="array" ref="BH174">$E174*IFERROR(IF($D174&lt;=BH$5,INDEX($E$99:$E$112,MATCH(BH$5,$H$5:$CA$5,0)-MATCH($D174,$D$115:$D$186,0)+1,0),0),$E$112)</f>
        <v>0</v>
      </c>
      <c r="BI174" s="134" cm="1">
        <f t="array" ref="BI174">$E174*IFERROR(IF($D174&lt;=BI$5,INDEX($E$99:$E$112,MATCH(BI$5,$H$5:$CA$5,0)-MATCH($D174,$D$115:$D$186,0)+1,0),0),$E$112)</f>
        <v>0</v>
      </c>
      <c r="BJ174" s="134" cm="1">
        <f t="array" ref="BJ174">$E174*IFERROR(IF($D174&lt;=BJ$5,INDEX($E$99:$E$112,MATCH(BJ$5,$H$5:$CA$5,0)-MATCH($D174,$D$115:$D$186,0)+1,0),0),$E$112)</f>
        <v>0</v>
      </c>
      <c r="BK174" s="134" cm="1">
        <f t="array" ref="BK174">$E174*IFERROR(IF($D174&lt;=BK$5,INDEX($E$99:$E$112,MATCH(BK$5,$H$5:$CA$5,0)-MATCH($D174,$D$115:$D$186,0)+1,0),0),$E$112)</f>
        <v>0</v>
      </c>
      <c r="BL174" s="134" cm="1">
        <f t="array" ref="BL174">$E174*IFERROR(IF($D174&lt;=BL$5,INDEX($E$99:$E$112,MATCH(BL$5,$H$5:$CA$5,0)-MATCH($D174,$D$115:$D$186,0)+1,0),0),$E$112)</f>
        <v>0</v>
      </c>
      <c r="BM174" s="134" cm="1">
        <f t="array" ref="BM174">$E174*IFERROR(IF($D174&lt;=BM$5,INDEX($E$99:$E$112,MATCH(BM$5,$H$5:$CA$5,0)-MATCH($D174,$D$115:$D$186,0)+1,0),0),$E$112)</f>
        <v>0</v>
      </c>
      <c r="BN174" s="134" cm="1">
        <f t="array" ref="BN174">$E174*IFERROR(IF($D174&lt;=BN$5,INDEX($E$99:$E$112,MATCH(BN$5,$H$5:$CA$5,0)-MATCH($D174,$D$115:$D$186,0)+1,0),0),$E$112)</f>
        <v>0</v>
      </c>
      <c r="BO174" s="134" cm="1">
        <f t="array" ref="BO174">$E174*IFERROR(IF($D174&lt;=BO$5,INDEX($E$99:$E$112,MATCH(BO$5,$H$5:$CA$5,0)-MATCH($D174,$D$115:$D$186,0)+1,0),0),$E$112)</f>
        <v>0</v>
      </c>
      <c r="BP174" s="134" cm="1">
        <f t="array" ref="BP174">$E174*IFERROR(IF($D174&lt;=BP$5,INDEX($E$99:$E$112,MATCH(BP$5,$H$5:$CA$5,0)-MATCH($D174,$D$115:$D$186,0)+1,0),0),$E$112)</f>
        <v>0</v>
      </c>
      <c r="BQ174" s="134" cm="1">
        <f t="array" ref="BQ174">$E174*IFERROR(IF($D174&lt;=BQ$5,INDEX($E$99:$E$112,MATCH(BQ$5,$H$5:$CA$5,0)-MATCH($D174,$D$115:$D$186,0)+1,0),0),$E$112)</f>
        <v>0</v>
      </c>
      <c r="BR174" s="134" cm="1">
        <f t="array" ref="BR174">$E174*IFERROR(IF($D174&lt;=BR$5,INDEX($E$99:$E$112,MATCH(BR$5,$H$5:$CA$5,0)-MATCH($D174,$D$115:$D$186,0)+1,0),0),$E$112)</f>
        <v>0</v>
      </c>
      <c r="BS174" s="134" cm="1">
        <f t="array" ref="BS174">$E174*IFERROR(IF($D174&lt;=BS$5,INDEX($E$99:$E$112,MATCH(BS$5,$H$5:$CA$5,0)-MATCH($D174,$D$115:$D$186,0)+1,0),0),$E$112)</f>
        <v>0</v>
      </c>
      <c r="BT174" s="134" cm="1">
        <f t="array" ref="BT174">$E174*IFERROR(IF($D174&lt;=BT$5,INDEX($E$99:$E$112,MATCH(BT$5,$H$5:$CA$5,0)-MATCH($D174,$D$115:$D$186,0)+1,0),0),$E$112)</f>
        <v>0</v>
      </c>
      <c r="BU174" s="134" cm="1">
        <f t="array" ref="BU174">$E174*IFERROR(IF($D174&lt;=BU$5,INDEX($E$99:$E$112,MATCH(BU$5,$H$5:$CA$5,0)-MATCH($D174,$D$115:$D$186,0)+1,0),0),$E$112)</f>
        <v>0</v>
      </c>
      <c r="BV174" s="134" cm="1">
        <f t="array" ref="BV174">$E174*IFERROR(IF($D174&lt;=BV$5,INDEX($E$99:$E$112,MATCH(BV$5,$H$5:$CA$5,0)-MATCH($D174,$D$115:$D$186,0)+1,0),0),$E$112)</f>
        <v>0</v>
      </c>
      <c r="BW174" s="134" cm="1">
        <f t="array" ref="BW174">$E174*IFERROR(IF($D174&lt;=BW$5,INDEX($E$99:$E$112,MATCH(BW$5,$H$5:$CA$5,0)-MATCH($D174,$D$115:$D$186,0)+1,0),0),$E$112)</f>
        <v>0</v>
      </c>
      <c r="BX174" s="134" cm="1">
        <f t="array" ref="BX174">$E174*IFERROR(IF($D174&lt;=BX$5,INDEX($E$99:$E$112,MATCH(BX$5,$H$5:$CA$5,0)-MATCH($D174,$D$115:$D$186,0)+1,0),0),$E$112)</f>
        <v>0</v>
      </c>
      <c r="BY174" s="134" cm="1">
        <f t="array" ref="BY174">$E174*IFERROR(IF($D174&lt;=BY$5,INDEX($E$99:$E$112,MATCH(BY$5,$H$5:$CA$5,0)-MATCH($D174,$D$115:$D$186,0)+1,0),0),$E$112)</f>
        <v>0</v>
      </c>
      <c r="BZ174" s="134" cm="1">
        <f t="array" ref="BZ174">$E174*IFERROR(IF($D174&lt;=BZ$5,INDEX($E$99:$E$112,MATCH(BZ$5,$H$5:$CA$5,0)-MATCH($D174,$D$115:$D$186,0)+1,0),0),$E$112)</f>
        <v>0</v>
      </c>
      <c r="CA174" s="134" cm="1">
        <f t="array" ref="CA174">$E174*IFERROR(IF($D174&lt;=CA$5,INDEX($E$99:$E$112,MATCH(CA$5,$H$5:$CA$5,0)-MATCH($D174,$D$115:$D$186,0)+1,0),0),$E$112)</f>
        <v>0</v>
      </c>
    </row>
    <row r="175" spans="4:79" hidden="1" outlineLevel="3">
      <c r="D175" s="24">
        <f t="shared" si="109"/>
        <v>47879</v>
      </c>
      <c r="E175" s="131" cm="1">
        <f t="array" ref="E175">INDEX($H$41:$CA$41,0,MATCH($D175,$H$5:$CA$5,0))</f>
        <v>0</v>
      </c>
      <c r="H175" s="134" cm="1">
        <f t="array" ref="H175">$E175*IFERROR(IF($D175&lt;=H$5,INDEX($E$99:$E$112,MATCH(H$5,$H$5:$CA$5,0)-MATCH($D175,$D$115:$D$186,0)+1,0),0),$E$112)</f>
        <v>0</v>
      </c>
      <c r="I175" s="134" cm="1">
        <f t="array" ref="I175">$E175*IFERROR(IF($D175&lt;=I$5,INDEX($E$99:$E$112,MATCH(I$5,$H$5:$CA$5,0)-MATCH($D175,$D$115:$D$186,0)+1,0),0),$E$112)</f>
        <v>0</v>
      </c>
      <c r="J175" s="134" cm="1">
        <f t="array" ref="J175">$E175*IFERROR(IF($D175&lt;=J$5,INDEX($E$99:$E$112,MATCH(J$5,$H$5:$CA$5,0)-MATCH($D175,$D$115:$D$186,0)+1,0),0),$E$112)</f>
        <v>0</v>
      </c>
      <c r="K175" s="134" cm="1">
        <f t="array" ref="K175">$E175*IFERROR(IF($D175&lt;=K$5,INDEX($E$99:$E$112,MATCH(K$5,$H$5:$CA$5,0)-MATCH($D175,$D$115:$D$186,0)+1,0),0),$E$112)</f>
        <v>0</v>
      </c>
      <c r="L175" s="134" cm="1">
        <f t="array" ref="L175">$E175*IFERROR(IF($D175&lt;=L$5,INDEX($E$99:$E$112,MATCH(L$5,$H$5:$CA$5,0)-MATCH($D175,$D$115:$D$186,0)+1,0),0),$E$112)</f>
        <v>0</v>
      </c>
      <c r="M175" s="134" cm="1">
        <f t="array" ref="M175">$E175*IFERROR(IF($D175&lt;=M$5,INDEX($E$99:$E$112,MATCH(M$5,$H$5:$CA$5,0)-MATCH($D175,$D$115:$D$186,0)+1,0),0),$E$112)</f>
        <v>0</v>
      </c>
      <c r="N175" s="134" cm="1">
        <f t="array" ref="N175">$E175*IFERROR(IF($D175&lt;=N$5,INDEX($E$99:$E$112,MATCH(N$5,$H$5:$CA$5,0)-MATCH($D175,$D$115:$D$186,0)+1,0),0),$E$112)</f>
        <v>0</v>
      </c>
      <c r="O175" s="134" cm="1">
        <f t="array" ref="O175">$E175*IFERROR(IF($D175&lt;=O$5,INDEX($E$99:$E$112,MATCH(O$5,$H$5:$CA$5,0)-MATCH($D175,$D$115:$D$186,0)+1,0),0),$E$112)</f>
        <v>0</v>
      </c>
      <c r="P175" s="134" cm="1">
        <f t="array" ref="P175">$E175*IFERROR(IF($D175&lt;=P$5,INDEX($E$99:$E$112,MATCH(P$5,$H$5:$CA$5,0)-MATCH($D175,$D$115:$D$186,0)+1,0),0),$E$112)</f>
        <v>0</v>
      </c>
      <c r="Q175" s="134" cm="1">
        <f t="array" ref="Q175">$E175*IFERROR(IF($D175&lt;=Q$5,INDEX($E$99:$E$112,MATCH(Q$5,$H$5:$CA$5,0)-MATCH($D175,$D$115:$D$186,0)+1,0),0),$E$112)</f>
        <v>0</v>
      </c>
      <c r="R175" s="134" cm="1">
        <f t="array" ref="R175">$E175*IFERROR(IF($D175&lt;=R$5,INDEX($E$99:$E$112,MATCH(R$5,$H$5:$CA$5,0)-MATCH($D175,$D$115:$D$186,0)+1,0),0),$E$112)</f>
        <v>0</v>
      </c>
      <c r="S175" s="134" cm="1">
        <f t="array" ref="S175">$E175*IFERROR(IF($D175&lt;=S$5,INDEX($E$99:$E$112,MATCH(S$5,$H$5:$CA$5,0)-MATCH($D175,$D$115:$D$186,0)+1,0),0),$E$112)</f>
        <v>0</v>
      </c>
      <c r="T175" s="134" cm="1">
        <f t="array" ref="T175">$E175*IFERROR(IF($D175&lt;=T$5,INDEX($E$99:$E$112,MATCH(T$5,$H$5:$CA$5,0)-MATCH($D175,$D$115:$D$186,0)+1,0),0),$E$112)</f>
        <v>0</v>
      </c>
      <c r="U175" s="134" cm="1">
        <f t="array" ref="U175">$E175*IFERROR(IF($D175&lt;=U$5,INDEX($E$99:$E$112,MATCH(U$5,$H$5:$CA$5,0)-MATCH($D175,$D$115:$D$186,0)+1,0),0),$E$112)</f>
        <v>0</v>
      </c>
      <c r="V175" s="134" cm="1">
        <f t="array" ref="V175">$E175*IFERROR(IF($D175&lt;=V$5,INDEX($E$99:$E$112,MATCH(V$5,$H$5:$CA$5,0)-MATCH($D175,$D$115:$D$186,0)+1,0),0),$E$112)</f>
        <v>0</v>
      </c>
      <c r="W175" s="134" cm="1">
        <f t="array" ref="W175">$E175*IFERROR(IF($D175&lt;=W$5,INDEX($E$99:$E$112,MATCH(W$5,$H$5:$CA$5,0)-MATCH($D175,$D$115:$D$186,0)+1,0),0),$E$112)</f>
        <v>0</v>
      </c>
      <c r="X175" s="134" cm="1">
        <f t="array" ref="X175">$E175*IFERROR(IF($D175&lt;=X$5,INDEX($E$99:$E$112,MATCH(X$5,$H$5:$CA$5,0)-MATCH($D175,$D$115:$D$186,0)+1,0),0),$E$112)</f>
        <v>0</v>
      </c>
      <c r="Y175" s="134" cm="1">
        <f t="array" ref="Y175">$E175*IFERROR(IF($D175&lt;=Y$5,INDEX($E$99:$E$112,MATCH(Y$5,$H$5:$CA$5,0)-MATCH($D175,$D$115:$D$186,0)+1,0),0),$E$112)</f>
        <v>0</v>
      </c>
      <c r="Z175" s="134" cm="1">
        <f t="array" ref="Z175">$E175*IFERROR(IF($D175&lt;=Z$5,INDEX($E$99:$E$112,MATCH(Z$5,$H$5:$CA$5,0)-MATCH($D175,$D$115:$D$186,0)+1,0),0),$E$112)</f>
        <v>0</v>
      </c>
      <c r="AA175" s="134" cm="1">
        <f t="array" ref="AA175">$E175*IFERROR(IF($D175&lt;=AA$5,INDEX($E$99:$E$112,MATCH(AA$5,$H$5:$CA$5,0)-MATCH($D175,$D$115:$D$186,0)+1,0),0),$E$112)</f>
        <v>0</v>
      </c>
      <c r="AB175" s="134" cm="1">
        <f t="array" ref="AB175">$E175*IFERROR(IF($D175&lt;=AB$5,INDEX($E$99:$E$112,MATCH(AB$5,$H$5:$CA$5,0)-MATCH($D175,$D$115:$D$186,0)+1,0),0),$E$112)</f>
        <v>0</v>
      </c>
      <c r="AC175" s="134" cm="1">
        <f t="array" ref="AC175">$E175*IFERROR(IF($D175&lt;=AC$5,INDEX($E$99:$E$112,MATCH(AC$5,$H$5:$CA$5,0)-MATCH($D175,$D$115:$D$186,0)+1,0),0),$E$112)</f>
        <v>0</v>
      </c>
      <c r="AD175" s="134" cm="1">
        <f t="array" ref="AD175">$E175*IFERROR(IF($D175&lt;=AD$5,INDEX($E$99:$E$112,MATCH(AD$5,$H$5:$CA$5,0)-MATCH($D175,$D$115:$D$186,0)+1,0),0),$E$112)</f>
        <v>0</v>
      </c>
      <c r="AE175" s="134" cm="1">
        <f t="array" ref="AE175">$E175*IFERROR(IF($D175&lt;=AE$5,INDEX($E$99:$E$112,MATCH(AE$5,$H$5:$CA$5,0)-MATCH($D175,$D$115:$D$186,0)+1,0),0),$E$112)</f>
        <v>0</v>
      </c>
      <c r="AF175" s="134" cm="1">
        <f t="array" ref="AF175">$E175*IFERROR(IF($D175&lt;=AF$5,INDEX($E$99:$E$112,MATCH(AF$5,$H$5:$CA$5,0)-MATCH($D175,$D$115:$D$186,0)+1,0),0),$E$112)</f>
        <v>0</v>
      </c>
      <c r="AG175" s="134" cm="1">
        <f t="array" ref="AG175">$E175*IFERROR(IF($D175&lt;=AG$5,INDEX($E$99:$E$112,MATCH(AG$5,$H$5:$CA$5,0)-MATCH($D175,$D$115:$D$186,0)+1,0),0),$E$112)</f>
        <v>0</v>
      </c>
      <c r="AH175" s="134" cm="1">
        <f t="array" ref="AH175">$E175*IFERROR(IF($D175&lt;=AH$5,INDEX($E$99:$E$112,MATCH(AH$5,$H$5:$CA$5,0)-MATCH($D175,$D$115:$D$186,0)+1,0),0),$E$112)</f>
        <v>0</v>
      </c>
      <c r="AI175" s="134" cm="1">
        <f t="array" ref="AI175">$E175*IFERROR(IF($D175&lt;=AI$5,INDEX($E$99:$E$112,MATCH(AI$5,$H$5:$CA$5,0)-MATCH($D175,$D$115:$D$186,0)+1,0),0),$E$112)</f>
        <v>0</v>
      </c>
      <c r="AJ175" s="134" cm="1">
        <f t="array" ref="AJ175">$E175*IFERROR(IF($D175&lt;=AJ$5,INDEX($E$99:$E$112,MATCH(AJ$5,$H$5:$CA$5,0)-MATCH($D175,$D$115:$D$186,0)+1,0),0),$E$112)</f>
        <v>0</v>
      </c>
      <c r="AK175" s="134" cm="1">
        <f t="array" ref="AK175">$E175*IFERROR(IF($D175&lt;=AK$5,INDEX($E$99:$E$112,MATCH(AK$5,$H$5:$CA$5,0)-MATCH($D175,$D$115:$D$186,0)+1,0),0),$E$112)</f>
        <v>0</v>
      </c>
      <c r="AL175" s="134" cm="1">
        <f t="array" ref="AL175">$E175*IFERROR(IF($D175&lt;=AL$5,INDEX($E$99:$E$112,MATCH(AL$5,$H$5:$CA$5,0)-MATCH($D175,$D$115:$D$186,0)+1,0),0),$E$112)</f>
        <v>0</v>
      </c>
      <c r="AM175" s="134" cm="1">
        <f t="array" ref="AM175">$E175*IFERROR(IF($D175&lt;=AM$5,INDEX($E$99:$E$112,MATCH(AM$5,$H$5:$CA$5,0)-MATCH($D175,$D$115:$D$186,0)+1,0),0),$E$112)</f>
        <v>0</v>
      </c>
      <c r="AN175" s="134" cm="1">
        <f t="array" ref="AN175">$E175*IFERROR(IF($D175&lt;=AN$5,INDEX($E$99:$E$112,MATCH(AN$5,$H$5:$CA$5,0)-MATCH($D175,$D$115:$D$186,0)+1,0),0),$E$112)</f>
        <v>0</v>
      </c>
      <c r="AO175" s="134" cm="1">
        <f t="array" ref="AO175">$E175*IFERROR(IF($D175&lt;=AO$5,INDEX($E$99:$E$112,MATCH(AO$5,$H$5:$CA$5,0)-MATCH($D175,$D$115:$D$186,0)+1,0),0),$E$112)</f>
        <v>0</v>
      </c>
      <c r="AP175" s="134" cm="1">
        <f t="array" ref="AP175">$E175*IFERROR(IF($D175&lt;=AP$5,INDEX($E$99:$E$112,MATCH(AP$5,$H$5:$CA$5,0)-MATCH($D175,$D$115:$D$186,0)+1,0),0),$E$112)</f>
        <v>0</v>
      </c>
      <c r="AQ175" s="134" cm="1">
        <f t="array" ref="AQ175">$E175*IFERROR(IF($D175&lt;=AQ$5,INDEX($E$99:$E$112,MATCH(AQ$5,$H$5:$CA$5,0)-MATCH($D175,$D$115:$D$186,0)+1,0),0),$E$112)</f>
        <v>0</v>
      </c>
      <c r="AR175" s="134" cm="1">
        <f t="array" ref="AR175">$E175*IFERROR(IF($D175&lt;=AR$5,INDEX($E$99:$E$112,MATCH(AR$5,$H$5:$CA$5,0)-MATCH($D175,$D$115:$D$186,0)+1,0),0),$E$112)</f>
        <v>0</v>
      </c>
      <c r="AS175" s="134" cm="1">
        <f t="array" ref="AS175">$E175*IFERROR(IF($D175&lt;=AS$5,INDEX($E$99:$E$112,MATCH(AS$5,$H$5:$CA$5,0)-MATCH($D175,$D$115:$D$186,0)+1,0),0),$E$112)</f>
        <v>0</v>
      </c>
      <c r="AT175" s="134" cm="1">
        <f t="array" ref="AT175">$E175*IFERROR(IF($D175&lt;=AT$5,INDEX($E$99:$E$112,MATCH(AT$5,$H$5:$CA$5,0)-MATCH($D175,$D$115:$D$186,0)+1,0),0),$E$112)</f>
        <v>0</v>
      </c>
      <c r="AU175" s="134" cm="1">
        <f t="array" ref="AU175">$E175*IFERROR(IF($D175&lt;=AU$5,INDEX($E$99:$E$112,MATCH(AU$5,$H$5:$CA$5,0)-MATCH($D175,$D$115:$D$186,0)+1,0),0),$E$112)</f>
        <v>0</v>
      </c>
      <c r="AV175" s="134" cm="1">
        <f t="array" ref="AV175">$E175*IFERROR(IF($D175&lt;=AV$5,INDEX($E$99:$E$112,MATCH(AV$5,$H$5:$CA$5,0)-MATCH($D175,$D$115:$D$186,0)+1,0),0),$E$112)</f>
        <v>0</v>
      </c>
      <c r="AW175" s="134" cm="1">
        <f t="array" ref="AW175">$E175*IFERROR(IF($D175&lt;=AW$5,INDEX($E$99:$E$112,MATCH(AW$5,$H$5:$CA$5,0)-MATCH($D175,$D$115:$D$186,0)+1,0),0),$E$112)</f>
        <v>0</v>
      </c>
      <c r="AX175" s="134" cm="1">
        <f t="array" ref="AX175">$E175*IFERROR(IF($D175&lt;=AX$5,INDEX($E$99:$E$112,MATCH(AX$5,$H$5:$CA$5,0)-MATCH($D175,$D$115:$D$186,0)+1,0),0),$E$112)</f>
        <v>0</v>
      </c>
      <c r="AY175" s="134" cm="1">
        <f t="array" ref="AY175">$E175*IFERROR(IF($D175&lt;=AY$5,INDEX($E$99:$E$112,MATCH(AY$5,$H$5:$CA$5,0)-MATCH($D175,$D$115:$D$186,0)+1,0),0),$E$112)</f>
        <v>0</v>
      </c>
      <c r="AZ175" s="134" cm="1">
        <f t="array" ref="AZ175">$E175*IFERROR(IF($D175&lt;=AZ$5,INDEX($E$99:$E$112,MATCH(AZ$5,$H$5:$CA$5,0)-MATCH($D175,$D$115:$D$186,0)+1,0),0),$E$112)</f>
        <v>0</v>
      </c>
      <c r="BA175" s="134" cm="1">
        <f t="array" ref="BA175">$E175*IFERROR(IF($D175&lt;=BA$5,INDEX($E$99:$E$112,MATCH(BA$5,$H$5:$CA$5,0)-MATCH($D175,$D$115:$D$186,0)+1,0),0),$E$112)</f>
        <v>0</v>
      </c>
      <c r="BB175" s="134" cm="1">
        <f t="array" ref="BB175">$E175*IFERROR(IF($D175&lt;=BB$5,INDEX($E$99:$E$112,MATCH(BB$5,$H$5:$CA$5,0)-MATCH($D175,$D$115:$D$186,0)+1,0),0),$E$112)</f>
        <v>0</v>
      </c>
      <c r="BC175" s="134" cm="1">
        <f t="array" ref="BC175">$E175*IFERROR(IF($D175&lt;=BC$5,INDEX($E$99:$E$112,MATCH(BC$5,$H$5:$CA$5,0)-MATCH($D175,$D$115:$D$186,0)+1,0),0),$E$112)</f>
        <v>0</v>
      </c>
      <c r="BD175" s="134" cm="1">
        <f t="array" ref="BD175">$E175*IFERROR(IF($D175&lt;=BD$5,INDEX($E$99:$E$112,MATCH(BD$5,$H$5:$CA$5,0)-MATCH($D175,$D$115:$D$186,0)+1,0),0),$E$112)</f>
        <v>0</v>
      </c>
      <c r="BE175" s="134" cm="1">
        <f t="array" ref="BE175">$E175*IFERROR(IF($D175&lt;=BE$5,INDEX($E$99:$E$112,MATCH(BE$5,$H$5:$CA$5,0)-MATCH($D175,$D$115:$D$186,0)+1,0),0),$E$112)</f>
        <v>0</v>
      </c>
      <c r="BF175" s="134" cm="1">
        <f t="array" ref="BF175">$E175*IFERROR(IF($D175&lt;=BF$5,INDEX($E$99:$E$112,MATCH(BF$5,$H$5:$CA$5,0)-MATCH($D175,$D$115:$D$186,0)+1,0),0),$E$112)</f>
        <v>0</v>
      </c>
      <c r="BG175" s="134" cm="1">
        <f t="array" ref="BG175">$E175*IFERROR(IF($D175&lt;=BG$5,INDEX($E$99:$E$112,MATCH(BG$5,$H$5:$CA$5,0)-MATCH($D175,$D$115:$D$186,0)+1,0),0),$E$112)</f>
        <v>0</v>
      </c>
      <c r="BH175" s="134" cm="1">
        <f t="array" ref="BH175">$E175*IFERROR(IF($D175&lt;=BH$5,INDEX($E$99:$E$112,MATCH(BH$5,$H$5:$CA$5,0)-MATCH($D175,$D$115:$D$186,0)+1,0),0),$E$112)</f>
        <v>0</v>
      </c>
      <c r="BI175" s="134" cm="1">
        <f t="array" ref="BI175">$E175*IFERROR(IF($D175&lt;=BI$5,INDEX($E$99:$E$112,MATCH(BI$5,$H$5:$CA$5,0)-MATCH($D175,$D$115:$D$186,0)+1,0),0),$E$112)</f>
        <v>0</v>
      </c>
      <c r="BJ175" s="134" cm="1">
        <f t="array" ref="BJ175">$E175*IFERROR(IF($D175&lt;=BJ$5,INDEX($E$99:$E$112,MATCH(BJ$5,$H$5:$CA$5,0)-MATCH($D175,$D$115:$D$186,0)+1,0),0),$E$112)</f>
        <v>0</v>
      </c>
      <c r="BK175" s="134" cm="1">
        <f t="array" ref="BK175">$E175*IFERROR(IF($D175&lt;=BK$5,INDEX($E$99:$E$112,MATCH(BK$5,$H$5:$CA$5,0)-MATCH($D175,$D$115:$D$186,0)+1,0),0),$E$112)</f>
        <v>0</v>
      </c>
      <c r="BL175" s="134" cm="1">
        <f t="array" ref="BL175">$E175*IFERROR(IF($D175&lt;=BL$5,INDEX($E$99:$E$112,MATCH(BL$5,$H$5:$CA$5,0)-MATCH($D175,$D$115:$D$186,0)+1,0),0),$E$112)</f>
        <v>0</v>
      </c>
      <c r="BM175" s="134" cm="1">
        <f t="array" ref="BM175">$E175*IFERROR(IF($D175&lt;=BM$5,INDEX($E$99:$E$112,MATCH(BM$5,$H$5:$CA$5,0)-MATCH($D175,$D$115:$D$186,0)+1,0),0),$E$112)</f>
        <v>0</v>
      </c>
      <c r="BN175" s="134" cm="1">
        <f t="array" ref="BN175">$E175*IFERROR(IF($D175&lt;=BN$5,INDEX($E$99:$E$112,MATCH(BN$5,$H$5:$CA$5,0)-MATCH($D175,$D$115:$D$186,0)+1,0),0),$E$112)</f>
        <v>0</v>
      </c>
      <c r="BO175" s="134" cm="1">
        <f t="array" ref="BO175">$E175*IFERROR(IF($D175&lt;=BO$5,INDEX($E$99:$E$112,MATCH(BO$5,$H$5:$CA$5,0)-MATCH($D175,$D$115:$D$186,0)+1,0),0),$E$112)</f>
        <v>0</v>
      </c>
      <c r="BP175" s="134" cm="1">
        <f t="array" ref="BP175">$E175*IFERROR(IF($D175&lt;=BP$5,INDEX($E$99:$E$112,MATCH(BP$5,$H$5:$CA$5,0)-MATCH($D175,$D$115:$D$186,0)+1,0),0),$E$112)</f>
        <v>0</v>
      </c>
      <c r="BQ175" s="134" cm="1">
        <f t="array" ref="BQ175">$E175*IFERROR(IF($D175&lt;=BQ$5,INDEX($E$99:$E$112,MATCH(BQ$5,$H$5:$CA$5,0)-MATCH($D175,$D$115:$D$186,0)+1,0),0),$E$112)</f>
        <v>0</v>
      </c>
      <c r="BR175" s="134" cm="1">
        <f t="array" ref="BR175">$E175*IFERROR(IF($D175&lt;=BR$5,INDEX($E$99:$E$112,MATCH(BR$5,$H$5:$CA$5,0)-MATCH($D175,$D$115:$D$186,0)+1,0),0),$E$112)</f>
        <v>0</v>
      </c>
      <c r="BS175" s="134" cm="1">
        <f t="array" ref="BS175">$E175*IFERROR(IF($D175&lt;=BS$5,INDEX($E$99:$E$112,MATCH(BS$5,$H$5:$CA$5,0)-MATCH($D175,$D$115:$D$186,0)+1,0),0),$E$112)</f>
        <v>0</v>
      </c>
      <c r="BT175" s="134" cm="1">
        <f t="array" ref="BT175">$E175*IFERROR(IF($D175&lt;=BT$5,INDEX($E$99:$E$112,MATCH(BT$5,$H$5:$CA$5,0)-MATCH($D175,$D$115:$D$186,0)+1,0),0),$E$112)</f>
        <v>0</v>
      </c>
      <c r="BU175" s="134" cm="1">
        <f t="array" ref="BU175">$E175*IFERROR(IF($D175&lt;=BU$5,INDEX($E$99:$E$112,MATCH(BU$5,$H$5:$CA$5,0)-MATCH($D175,$D$115:$D$186,0)+1,0),0),$E$112)</f>
        <v>0</v>
      </c>
      <c r="BV175" s="134" cm="1">
        <f t="array" ref="BV175">$E175*IFERROR(IF($D175&lt;=BV$5,INDEX($E$99:$E$112,MATCH(BV$5,$H$5:$CA$5,0)-MATCH($D175,$D$115:$D$186,0)+1,0),0),$E$112)</f>
        <v>0</v>
      </c>
      <c r="BW175" s="134" cm="1">
        <f t="array" ref="BW175">$E175*IFERROR(IF($D175&lt;=BW$5,INDEX($E$99:$E$112,MATCH(BW$5,$H$5:$CA$5,0)-MATCH($D175,$D$115:$D$186,0)+1,0),0),$E$112)</f>
        <v>0</v>
      </c>
      <c r="BX175" s="134" cm="1">
        <f t="array" ref="BX175">$E175*IFERROR(IF($D175&lt;=BX$5,INDEX($E$99:$E$112,MATCH(BX$5,$H$5:$CA$5,0)-MATCH($D175,$D$115:$D$186,0)+1,0),0),$E$112)</f>
        <v>0</v>
      </c>
      <c r="BY175" s="134" cm="1">
        <f t="array" ref="BY175">$E175*IFERROR(IF($D175&lt;=BY$5,INDEX($E$99:$E$112,MATCH(BY$5,$H$5:$CA$5,0)-MATCH($D175,$D$115:$D$186,0)+1,0),0),$E$112)</f>
        <v>0</v>
      </c>
      <c r="BZ175" s="134" cm="1">
        <f t="array" ref="BZ175">$E175*IFERROR(IF($D175&lt;=BZ$5,INDEX($E$99:$E$112,MATCH(BZ$5,$H$5:$CA$5,0)-MATCH($D175,$D$115:$D$186,0)+1,0),0),$E$112)</f>
        <v>0</v>
      </c>
      <c r="CA175" s="134" cm="1">
        <f t="array" ref="CA175">$E175*IFERROR(IF($D175&lt;=CA$5,INDEX($E$99:$E$112,MATCH(CA$5,$H$5:$CA$5,0)-MATCH($D175,$D$115:$D$186,0)+1,0),0),$E$112)</f>
        <v>0</v>
      </c>
    </row>
    <row r="176" spans="4:79" hidden="1" outlineLevel="3">
      <c r="D176" s="24">
        <f t="shared" si="109"/>
        <v>47907</v>
      </c>
      <c r="E176" s="131" cm="1">
        <f t="array" ref="E176">INDEX($H$41:$CA$41,0,MATCH($D176,$H$5:$CA$5,0))</f>
        <v>0</v>
      </c>
      <c r="H176" s="134" cm="1">
        <f t="array" ref="H176">$E176*IFERROR(IF($D176&lt;=H$5,INDEX($E$99:$E$112,MATCH(H$5,$H$5:$CA$5,0)-MATCH($D176,$D$115:$D$186,0)+1,0),0),$E$112)</f>
        <v>0</v>
      </c>
      <c r="I176" s="134" cm="1">
        <f t="array" ref="I176">$E176*IFERROR(IF($D176&lt;=I$5,INDEX($E$99:$E$112,MATCH(I$5,$H$5:$CA$5,0)-MATCH($D176,$D$115:$D$186,0)+1,0),0),$E$112)</f>
        <v>0</v>
      </c>
      <c r="J176" s="134" cm="1">
        <f t="array" ref="J176">$E176*IFERROR(IF($D176&lt;=J$5,INDEX($E$99:$E$112,MATCH(J$5,$H$5:$CA$5,0)-MATCH($D176,$D$115:$D$186,0)+1,0),0),$E$112)</f>
        <v>0</v>
      </c>
      <c r="K176" s="134" cm="1">
        <f t="array" ref="K176">$E176*IFERROR(IF($D176&lt;=K$5,INDEX($E$99:$E$112,MATCH(K$5,$H$5:$CA$5,0)-MATCH($D176,$D$115:$D$186,0)+1,0),0),$E$112)</f>
        <v>0</v>
      </c>
      <c r="L176" s="134" cm="1">
        <f t="array" ref="L176">$E176*IFERROR(IF($D176&lt;=L$5,INDEX($E$99:$E$112,MATCH(L$5,$H$5:$CA$5,0)-MATCH($D176,$D$115:$D$186,0)+1,0),0),$E$112)</f>
        <v>0</v>
      </c>
      <c r="M176" s="134" cm="1">
        <f t="array" ref="M176">$E176*IFERROR(IF($D176&lt;=M$5,INDEX($E$99:$E$112,MATCH(M$5,$H$5:$CA$5,0)-MATCH($D176,$D$115:$D$186,0)+1,0),0),$E$112)</f>
        <v>0</v>
      </c>
      <c r="N176" s="134" cm="1">
        <f t="array" ref="N176">$E176*IFERROR(IF($D176&lt;=N$5,INDEX($E$99:$E$112,MATCH(N$5,$H$5:$CA$5,0)-MATCH($D176,$D$115:$D$186,0)+1,0),0),$E$112)</f>
        <v>0</v>
      </c>
      <c r="O176" s="134" cm="1">
        <f t="array" ref="O176">$E176*IFERROR(IF($D176&lt;=O$5,INDEX($E$99:$E$112,MATCH(O$5,$H$5:$CA$5,0)-MATCH($D176,$D$115:$D$186,0)+1,0),0),$E$112)</f>
        <v>0</v>
      </c>
      <c r="P176" s="134" cm="1">
        <f t="array" ref="P176">$E176*IFERROR(IF($D176&lt;=P$5,INDEX($E$99:$E$112,MATCH(P$5,$H$5:$CA$5,0)-MATCH($D176,$D$115:$D$186,0)+1,0),0),$E$112)</f>
        <v>0</v>
      </c>
      <c r="Q176" s="134" cm="1">
        <f t="array" ref="Q176">$E176*IFERROR(IF($D176&lt;=Q$5,INDEX($E$99:$E$112,MATCH(Q$5,$H$5:$CA$5,0)-MATCH($D176,$D$115:$D$186,0)+1,0),0),$E$112)</f>
        <v>0</v>
      </c>
      <c r="R176" s="134" cm="1">
        <f t="array" ref="R176">$E176*IFERROR(IF($D176&lt;=R$5,INDEX($E$99:$E$112,MATCH(R$5,$H$5:$CA$5,0)-MATCH($D176,$D$115:$D$186,0)+1,0),0),$E$112)</f>
        <v>0</v>
      </c>
      <c r="S176" s="134" cm="1">
        <f t="array" ref="S176">$E176*IFERROR(IF($D176&lt;=S$5,INDEX($E$99:$E$112,MATCH(S$5,$H$5:$CA$5,0)-MATCH($D176,$D$115:$D$186,0)+1,0),0),$E$112)</f>
        <v>0</v>
      </c>
      <c r="T176" s="134" cm="1">
        <f t="array" ref="T176">$E176*IFERROR(IF($D176&lt;=T$5,INDEX($E$99:$E$112,MATCH(T$5,$H$5:$CA$5,0)-MATCH($D176,$D$115:$D$186,0)+1,0),0),$E$112)</f>
        <v>0</v>
      </c>
      <c r="U176" s="134" cm="1">
        <f t="array" ref="U176">$E176*IFERROR(IF($D176&lt;=U$5,INDEX($E$99:$E$112,MATCH(U$5,$H$5:$CA$5,0)-MATCH($D176,$D$115:$D$186,0)+1,0),0),$E$112)</f>
        <v>0</v>
      </c>
      <c r="V176" s="134" cm="1">
        <f t="array" ref="V176">$E176*IFERROR(IF($D176&lt;=V$5,INDEX($E$99:$E$112,MATCH(V$5,$H$5:$CA$5,0)-MATCH($D176,$D$115:$D$186,0)+1,0),0),$E$112)</f>
        <v>0</v>
      </c>
      <c r="W176" s="134" cm="1">
        <f t="array" ref="W176">$E176*IFERROR(IF($D176&lt;=W$5,INDEX($E$99:$E$112,MATCH(W$5,$H$5:$CA$5,0)-MATCH($D176,$D$115:$D$186,0)+1,0),0),$E$112)</f>
        <v>0</v>
      </c>
      <c r="X176" s="134" cm="1">
        <f t="array" ref="X176">$E176*IFERROR(IF($D176&lt;=X$5,INDEX($E$99:$E$112,MATCH(X$5,$H$5:$CA$5,0)-MATCH($D176,$D$115:$D$186,0)+1,0),0),$E$112)</f>
        <v>0</v>
      </c>
      <c r="Y176" s="134" cm="1">
        <f t="array" ref="Y176">$E176*IFERROR(IF($D176&lt;=Y$5,INDEX($E$99:$E$112,MATCH(Y$5,$H$5:$CA$5,0)-MATCH($D176,$D$115:$D$186,0)+1,0),0),$E$112)</f>
        <v>0</v>
      </c>
      <c r="Z176" s="134" cm="1">
        <f t="array" ref="Z176">$E176*IFERROR(IF($D176&lt;=Z$5,INDEX($E$99:$E$112,MATCH(Z$5,$H$5:$CA$5,0)-MATCH($D176,$D$115:$D$186,0)+1,0),0),$E$112)</f>
        <v>0</v>
      </c>
      <c r="AA176" s="134" cm="1">
        <f t="array" ref="AA176">$E176*IFERROR(IF($D176&lt;=AA$5,INDEX($E$99:$E$112,MATCH(AA$5,$H$5:$CA$5,0)-MATCH($D176,$D$115:$D$186,0)+1,0),0),$E$112)</f>
        <v>0</v>
      </c>
      <c r="AB176" s="134" cm="1">
        <f t="array" ref="AB176">$E176*IFERROR(IF($D176&lt;=AB$5,INDEX($E$99:$E$112,MATCH(AB$5,$H$5:$CA$5,0)-MATCH($D176,$D$115:$D$186,0)+1,0),0),$E$112)</f>
        <v>0</v>
      </c>
      <c r="AC176" s="134" cm="1">
        <f t="array" ref="AC176">$E176*IFERROR(IF($D176&lt;=AC$5,INDEX($E$99:$E$112,MATCH(AC$5,$H$5:$CA$5,0)-MATCH($D176,$D$115:$D$186,0)+1,0),0),$E$112)</f>
        <v>0</v>
      </c>
      <c r="AD176" s="134" cm="1">
        <f t="array" ref="AD176">$E176*IFERROR(IF($D176&lt;=AD$5,INDEX($E$99:$E$112,MATCH(AD$5,$H$5:$CA$5,0)-MATCH($D176,$D$115:$D$186,0)+1,0),0),$E$112)</f>
        <v>0</v>
      </c>
      <c r="AE176" s="134" cm="1">
        <f t="array" ref="AE176">$E176*IFERROR(IF($D176&lt;=AE$5,INDEX($E$99:$E$112,MATCH(AE$5,$H$5:$CA$5,0)-MATCH($D176,$D$115:$D$186,0)+1,0),0),$E$112)</f>
        <v>0</v>
      </c>
      <c r="AF176" s="134" cm="1">
        <f t="array" ref="AF176">$E176*IFERROR(IF($D176&lt;=AF$5,INDEX($E$99:$E$112,MATCH(AF$5,$H$5:$CA$5,0)-MATCH($D176,$D$115:$D$186,0)+1,0),0),$E$112)</f>
        <v>0</v>
      </c>
      <c r="AG176" s="134" cm="1">
        <f t="array" ref="AG176">$E176*IFERROR(IF($D176&lt;=AG$5,INDEX($E$99:$E$112,MATCH(AG$5,$H$5:$CA$5,0)-MATCH($D176,$D$115:$D$186,0)+1,0),0),$E$112)</f>
        <v>0</v>
      </c>
      <c r="AH176" s="134" cm="1">
        <f t="array" ref="AH176">$E176*IFERROR(IF($D176&lt;=AH$5,INDEX($E$99:$E$112,MATCH(AH$5,$H$5:$CA$5,0)-MATCH($D176,$D$115:$D$186,0)+1,0),0),$E$112)</f>
        <v>0</v>
      </c>
      <c r="AI176" s="134" cm="1">
        <f t="array" ref="AI176">$E176*IFERROR(IF($D176&lt;=AI$5,INDEX($E$99:$E$112,MATCH(AI$5,$H$5:$CA$5,0)-MATCH($D176,$D$115:$D$186,0)+1,0),0),$E$112)</f>
        <v>0</v>
      </c>
      <c r="AJ176" s="134" cm="1">
        <f t="array" ref="AJ176">$E176*IFERROR(IF($D176&lt;=AJ$5,INDEX($E$99:$E$112,MATCH(AJ$5,$H$5:$CA$5,0)-MATCH($D176,$D$115:$D$186,0)+1,0),0),$E$112)</f>
        <v>0</v>
      </c>
      <c r="AK176" s="134" cm="1">
        <f t="array" ref="AK176">$E176*IFERROR(IF($D176&lt;=AK$5,INDEX($E$99:$E$112,MATCH(AK$5,$H$5:$CA$5,0)-MATCH($D176,$D$115:$D$186,0)+1,0),0),$E$112)</f>
        <v>0</v>
      </c>
      <c r="AL176" s="134" cm="1">
        <f t="array" ref="AL176">$E176*IFERROR(IF($D176&lt;=AL$5,INDEX($E$99:$E$112,MATCH(AL$5,$H$5:$CA$5,0)-MATCH($D176,$D$115:$D$186,0)+1,0),0),$E$112)</f>
        <v>0</v>
      </c>
      <c r="AM176" s="134" cm="1">
        <f t="array" ref="AM176">$E176*IFERROR(IF($D176&lt;=AM$5,INDEX($E$99:$E$112,MATCH(AM$5,$H$5:$CA$5,0)-MATCH($D176,$D$115:$D$186,0)+1,0),0),$E$112)</f>
        <v>0</v>
      </c>
      <c r="AN176" s="134" cm="1">
        <f t="array" ref="AN176">$E176*IFERROR(IF($D176&lt;=AN$5,INDEX($E$99:$E$112,MATCH(AN$5,$H$5:$CA$5,0)-MATCH($D176,$D$115:$D$186,0)+1,0),0),$E$112)</f>
        <v>0</v>
      </c>
      <c r="AO176" s="134" cm="1">
        <f t="array" ref="AO176">$E176*IFERROR(IF($D176&lt;=AO$5,INDEX($E$99:$E$112,MATCH(AO$5,$H$5:$CA$5,0)-MATCH($D176,$D$115:$D$186,0)+1,0),0),$E$112)</f>
        <v>0</v>
      </c>
      <c r="AP176" s="134" cm="1">
        <f t="array" ref="AP176">$E176*IFERROR(IF($D176&lt;=AP$5,INDEX($E$99:$E$112,MATCH(AP$5,$H$5:$CA$5,0)-MATCH($D176,$D$115:$D$186,0)+1,0),0),$E$112)</f>
        <v>0</v>
      </c>
      <c r="AQ176" s="134" cm="1">
        <f t="array" ref="AQ176">$E176*IFERROR(IF($D176&lt;=AQ$5,INDEX($E$99:$E$112,MATCH(AQ$5,$H$5:$CA$5,0)-MATCH($D176,$D$115:$D$186,0)+1,0),0),$E$112)</f>
        <v>0</v>
      </c>
      <c r="AR176" s="134" cm="1">
        <f t="array" ref="AR176">$E176*IFERROR(IF($D176&lt;=AR$5,INDEX($E$99:$E$112,MATCH(AR$5,$H$5:$CA$5,0)-MATCH($D176,$D$115:$D$186,0)+1,0),0),$E$112)</f>
        <v>0</v>
      </c>
      <c r="AS176" s="134" cm="1">
        <f t="array" ref="AS176">$E176*IFERROR(IF($D176&lt;=AS$5,INDEX($E$99:$E$112,MATCH(AS$5,$H$5:$CA$5,0)-MATCH($D176,$D$115:$D$186,0)+1,0),0),$E$112)</f>
        <v>0</v>
      </c>
      <c r="AT176" s="134" cm="1">
        <f t="array" ref="AT176">$E176*IFERROR(IF($D176&lt;=AT$5,INDEX($E$99:$E$112,MATCH(AT$5,$H$5:$CA$5,0)-MATCH($D176,$D$115:$D$186,0)+1,0),0),$E$112)</f>
        <v>0</v>
      </c>
      <c r="AU176" s="134" cm="1">
        <f t="array" ref="AU176">$E176*IFERROR(IF($D176&lt;=AU$5,INDEX($E$99:$E$112,MATCH(AU$5,$H$5:$CA$5,0)-MATCH($D176,$D$115:$D$186,0)+1,0),0),$E$112)</f>
        <v>0</v>
      </c>
      <c r="AV176" s="134" cm="1">
        <f t="array" ref="AV176">$E176*IFERROR(IF($D176&lt;=AV$5,INDEX($E$99:$E$112,MATCH(AV$5,$H$5:$CA$5,0)-MATCH($D176,$D$115:$D$186,0)+1,0),0),$E$112)</f>
        <v>0</v>
      </c>
      <c r="AW176" s="134" cm="1">
        <f t="array" ref="AW176">$E176*IFERROR(IF($D176&lt;=AW$5,INDEX($E$99:$E$112,MATCH(AW$5,$H$5:$CA$5,0)-MATCH($D176,$D$115:$D$186,0)+1,0),0),$E$112)</f>
        <v>0</v>
      </c>
      <c r="AX176" s="134" cm="1">
        <f t="array" ref="AX176">$E176*IFERROR(IF($D176&lt;=AX$5,INDEX($E$99:$E$112,MATCH(AX$5,$H$5:$CA$5,0)-MATCH($D176,$D$115:$D$186,0)+1,0),0),$E$112)</f>
        <v>0</v>
      </c>
      <c r="AY176" s="134" cm="1">
        <f t="array" ref="AY176">$E176*IFERROR(IF($D176&lt;=AY$5,INDEX($E$99:$E$112,MATCH(AY$5,$H$5:$CA$5,0)-MATCH($D176,$D$115:$D$186,0)+1,0),0),$E$112)</f>
        <v>0</v>
      </c>
      <c r="AZ176" s="134" cm="1">
        <f t="array" ref="AZ176">$E176*IFERROR(IF($D176&lt;=AZ$5,INDEX($E$99:$E$112,MATCH(AZ$5,$H$5:$CA$5,0)-MATCH($D176,$D$115:$D$186,0)+1,0),0),$E$112)</f>
        <v>0</v>
      </c>
      <c r="BA176" s="134" cm="1">
        <f t="array" ref="BA176">$E176*IFERROR(IF($D176&lt;=BA$5,INDEX($E$99:$E$112,MATCH(BA$5,$H$5:$CA$5,0)-MATCH($D176,$D$115:$D$186,0)+1,0),0),$E$112)</f>
        <v>0</v>
      </c>
      <c r="BB176" s="134" cm="1">
        <f t="array" ref="BB176">$E176*IFERROR(IF($D176&lt;=BB$5,INDEX($E$99:$E$112,MATCH(BB$5,$H$5:$CA$5,0)-MATCH($D176,$D$115:$D$186,0)+1,0),0),$E$112)</f>
        <v>0</v>
      </c>
      <c r="BC176" s="134" cm="1">
        <f t="array" ref="BC176">$E176*IFERROR(IF($D176&lt;=BC$5,INDEX($E$99:$E$112,MATCH(BC$5,$H$5:$CA$5,0)-MATCH($D176,$D$115:$D$186,0)+1,0),0),$E$112)</f>
        <v>0</v>
      </c>
      <c r="BD176" s="134" cm="1">
        <f t="array" ref="BD176">$E176*IFERROR(IF($D176&lt;=BD$5,INDEX($E$99:$E$112,MATCH(BD$5,$H$5:$CA$5,0)-MATCH($D176,$D$115:$D$186,0)+1,0),0),$E$112)</f>
        <v>0</v>
      </c>
      <c r="BE176" s="134" cm="1">
        <f t="array" ref="BE176">$E176*IFERROR(IF($D176&lt;=BE$5,INDEX($E$99:$E$112,MATCH(BE$5,$H$5:$CA$5,0)-MATCH($D176,$D$115:$D$186,0)+1,0),0),$E$112)</f>
        <v>0</v>
      </c>
      <c r="BF176" s="134" cm="1">
        <f t="array" ref="BF176">$E176*IFERROR(IF($D176&lt;=BF$5,INDEX($E$99:$E$112,MATCH(BF$5,$H$5:$CA$5,0)-MATCH($D176,$D$115:$D$186,0)+1,0),0),$E$112)</f>
        <v>0</v>
      </c>
      <c r="BG176" s="134" cm="1">
        <f t="array" ref="BG176">$E176*IFERROR(IF($D176&lt;=BG$5,INDEX($E$99:$E$112,MATCH(BG$5,$H$5:$CA$5,0)-MATCH($D176,$D$115:$D$186,0)+1,0),0),$E$112)</f>
        <v>0</v>
      </c>
      <c r="BH176" s="134" cm="1">
        <f t="array" ref="BH176">$E176*IFERROR(IF($D176&lt;=BH$5,INDEX($E$99:$E$112,MATCH(BH$5,$H$5:$CA$5,0)-MATCH($D176,$D$115:$D$186,0)+1,0),0),$E$112)</f>
        <v>0</v>
      </c>
      <c r="BI176" s="134" cm="1">
        <f t="array" ref="BI176">$E176*IFERROR(IF($D176&lt;=BI$5,INDEX($E$99:$E$112,MATCH(BI$5,$H$5:$CA$5,0)-MATCH($D176,$D$115:$D$186,0)+1,0),0),$E$112)</f>
        <v>0</v>
      </c>
      <c r="BJ176" s="134" cm="1">
        <f t="array" ref="BJ176">$E176*IFERROR(IF($D176&lt;=BJ$5,INDEX($E$99:$E$112,MATCH(BJ$5,$H$5:$CA$5,0)-MATCH($D176,$D$115:$D$186,0)+1,0),0),$E$112)</f>
        <v>0</v>
      </c>
      <c r="BK176" s="134" cm="1">
        <f t="array" ref="BK176">$E176*IFERROR(IF($D176&lt;=BK$5,INDEX($E$99:$E$112,MATCH(BK$5,$H$5:$CA$5,0)-MATCH($D176,$D$115:$D$186,0)+1,0),0),$E$112)</f>
        <v>0</v>
      </c>
      <c r="BL176" s="134" cm="1">
        <f t="array" ref="BL176">$E176*IFERROR(IF($D176&lt;=BL$5,INDEX($E$99:$E$112,MATCH(BL$5,$H$5:$CA$5,0)-MATCH($D176,$D$115:$D$186,0)+1,0),0),$E$112)</f>
        <v>0</v>
      </c>
      <c r="BM176" s="134" cm="1">
        <f t="array" ref="BM176">$E176*IFERROR(IF($D176&lt;=BM$5,INDEX($E$99:$E$112,MATCH(BM$5,$H$5:$CA$5,0)-MATCH($D176,$D$115:$D$186,0)+1,0),0),$E$112)</f>
        <v>0</v>
      </c>
      <c r="BN176" s="134" cm="1">
        <f t="array" ref="BN176">$E176*IFERROR(IF($D176&lt;=BN$5,INDEX($E$99:$E$112,MATCH(BN$5,$H$5:$CA$5,0)-MATCH($D176,$D$115:$D$186,0)+1,0),0),$E$112)</f>
        <v>0</v>
      </c>
      <c r="BO176" s="134" cm="1">
        <f t="array" ref="BO176">$E176*IFERROR(IF($D176&lt;=BO$5,INDEX($E$99:$E$112,MATCH(BO$5,$H$5:$CA$5,0)-MATCH($D176,$D$115:$D$186,0)+1,0),0),$E$112)</f>
        <v>0</v>
      </c>
      <c r="BP176" s="134" cm="1">
        <f t="array" ref="BP176">$E176*IFERROR(IF($D176&lt;=BP$5,INDEX($E$99:$E$112,MATCH(BP$5,$H$5:$CA$5,0)-MATCH($D176,$D$115:$D$186,0)+1,0),0),$E$112)</f>
        <v>0</v>
      </c>
      <c r="BQ176" s="134" cm="1">
        <f t="array" ref="BQ176">$E176*IFERROR(IF($D176&lt;=BQ$5,INDEX($E$99:$E$112,MATCH(BQ$5,$H$5:$CA$5,0)-MATCH($D176,$D$115:$D$186,0)+1,0),0),$E$112)</f>
        <v>0</v>
      </c>
      <c r="BR176" s="134" cm="1">
        <f t="array" ref="BR176">$E176*IFERROR(IF($D176&lt;=BR$5,INDEX($E$99:$E$112,MATCH(BR$5,$H$5:$CA$5,0)-MATCH($D176,$D$115:$D$186,0)+1,0),0),$E$112)</f>
        <v>0</v>
      </c>
      <c r="BS176" s="134" cm="1">
        <f t="array" ref="BS176">$E176*IFERROR(IF($D176&lt;=BS$5,INDEX($E$99:$E$112,MATCH(BS$5,$H$5:$CA$5,0)-MATCH($D176,$D$115:$D$186,0)+1,0),0),$E$112)</f>
        <v>0</v>
      </c>
      <c r="BT176" s="134" cm="1">
        <f t="array" ref="BT176">$E176*IFERROR(IF($D176&lt;=BT$5,INDEX($E$99:$E$112,MATCH(BT$5,$H$5:$CA$5,0)-MATCH($D176,$D$115:$D$186,0)+1,0),0),$E$112)</f>
        <v>0</v>
      </c>
      <c r="BU176" s="134" cm="1">
        <f t="array" ref="BU176">$E176*IFERROR(IF($D176&lt;=BU$5,INDEX($E$99:$E$112,MATCH(BU$5,$H$5:$CA$5,0)-MATCH($D176,$D$115:$D$186,0)+1,0),0),$E$112)</f>
        <v>0</v>
      </c>
      <c r="BV176" s="134" cm="1">
        <f t="array" ref="BV176">$E176*IFERROR(IF($D176&lt;=BV$5,INDEX($E$99:$E$112,MATCH(BV$5,$H$5:$CA$5,0)-MATCH($D176,$D$115:$D$186,0)+1,0),0),$E$112)</f>
        <v>0</v>
      </c>
      <c r="BW176" s="134" cm="1">
        <f t="array" ref="BW176">$E176*IFERROR(IF($D176&lt;=BW$5,INDEX($E$99:$E$112,MATCH(BW$5,$H$5:$CA$5,0)-MATCH($D176,$D$115:$D$186,0)+1,0),0),$E$112)</f>
        <v>0</v>
      </c>
      <c r="BX176" s="134" cm="1">
        <f t="array" ref="BX176">$E176*IFERROR(IF($D176&lt;=BX$5,INDEX($E$99:$E$112,MATCH(BX$5,$H$5:$CA$5,0)-MATCH($D176,$D$115:$D$186,0)+1,0),0),$E$112)</f>
        <v>0</v>
      </c>
      <c r="BY176" s="134" cm="1">
        <f t="array" ref="BY176">$E176*IFERROR(IF($D176&lt;=BY$5,INDEX($E$99:$E$112,MATCH(BY$5,$H$5:$CA$5,0)-MATCH($D176,$D$115:$D$186,0)+1,0),0),$E$112)</f>
        <v>0</v>
      </c>
      <c r="BZ176" s="134" cm="1">
        <f t="array" ref="BZ176">$E176*IFERROR(IF($D176&lt;=BZ$5,INDEX($E$99:$E$112,MATCH(BZ$5,$H$5:$CA$5,0)-MATCH($D176,$D$115:$D$186,0)+1,0),0),$E$112)</f>
        <v>0</v>
      </c>
      <c r="CA176" s="134" cm="1">
        <f t="array" ref="CA176">$E176*IFERROR(IF($D176&lt;=CA$5,INDEX($E$99:$E$112,MATCH(CA$5,$H$5:$CA$5,0)-MATCH($D176,$D$115:$D$186,0)+1,0),0),$E$112)</f>
        <v>0</v>
      </c>
    </row>
    <row r="177" spans="4:79" hidden="1" outlineLevel="3">
      <c r="D177" s="24">
        <f t="shared" si="109"/>
        <v>47938</v>
      </c>
      <c r="E177" s="131" cm="1">
        <f t="array" ref="E177">INDEX($H$41:$CA$41,0,MATCH($D177,$H$5:$CA$5,0))</f>
        <v>0</v>
      </c>
      <c r="H177" s="134" cm="1">
        <f t="array" ref="H177">$E177*IFERROR(IF($D177&lt;=H$5,INDEX($E$99:$E$112,MATCH(H$5,$H$5:$CA$5,0)-MATCH($D177,$D$115:$D$186,0)+1,0),0),$E$112)</f>
        <v>0</v>
      </c>
      <c r="I177" s="134" cm="1">
        <f t="array" ref="I177">$E177*IFERROR(IF($D177&lt;=I$5,INDEX($E$99:$E$112,MATCH(I$5,$H$5:$CA$5,0)-MATCH($D177,$D$115:$D$186,0)+1,0),0),$E$112)</f>
        <v>0</v>
      </c>
      <c r="J177" s="134" cm="1">
        <f t="array" ref="J177">$E177*IFERROR(IF($D177&lt;=J$5,INDEX($E$99:$E$112,MATCH(J$5,$H$5:$CA$5,0)-MATCH($D177,$D$115:$D$186,0)+1,0),0),$E$112)</f>
        <v>0</v>
      </c>
      <c r="K177" s="134" cm="1">
        <f t="array" ref="K177">$E177*IFERROR(IF($D177&lt;=K$5,INDEX($E$99:$E$112,MATCH(K$5,$H$5:$CA$5,0)-MATCH($D177,$D$115:$D$186,0)+1,0),0),$E$112)</f>
        <v>0</v>
      </c>
      <c r="L177" s="134" cm="1">
        <f t="array" ref="L177">$E177*IFERROR(IF($D177&lt;=L$5,INDEX($E$99:$E$112,MATCH(L$5,$H$5:$CA$5,0)-MATCH($D177,$D$115:$D$186,0)+1,0),0),$E$112)</f>
        <v>0</v>
      </c>
      <c r="M177" s="134" cm="1">
        <f t="array" ref="M177">$E177*IFERROR(IF($D177&lt;=M$5,INDEX($E$99:$E$112,MATCH(M$5,$H$5:$CA$5,0)-MATCH($D177,$D$115:$D$186,0)+1,0),0),$E$112)</f>
        <v>0</v>
      </c>
      <c r="N177" s="134" cm="1">
        <f t="array" ref="N177">$E177*IFERROR(IF($D177&lt;=N$5,INDEX($E$99:$E$112,MATCH(N$5,$H$5:$CA$5,0)-MATCH($D177,$D$115:$D$186,0)+1,0),0),$E$112)</f>
        <v>0</v>
      </c>
      <c r="O177" s="134" cm="1">
        <f t="array" ref="O177">$E177*IFERROR(IF($D177&lt;=O$5,INDEX($E$99:$E$112,MATCH(O$5,$H$5:$CA$5,0)-MATCH($D177,$D$115:$D$186,0)+1,0),0),$E$112)</f>
        <v>0</v>
      </c>
      <c r="P177" s="134" cm="1">
        <f t="array" ref="P177">$E177*IFERROR(IF($D177&lt;=P$5,INDEX($E$99:$E$112,MATCH(P$5,$H$5:$CA$5,0)-MATCH($D177,$D$115:$D$186,0)+1,0),0),$E$112)</f>
        <v>0</v>
      </c>
      <c r="Q177" s="134" cm="1">
        <f t="array" ref="Q177">$E177*IFERROR(IF($D177&lt;=Q$5,INDEX($E$99:$E$112,MATCH(Q$5,$H$5:$CA$5,0)-MATCH($D177,$D$115:$D$186,0)+1,0),0),$E$112)</f>
        <v>0</v>
      </c>
      <c r="R177" s="134" cm="1">
        <f t="array" ref="R177">$E177*IFERROR(IF($D177&lt;=R$5,INDEX($E$99:$E$112,MATCH(R$5,$H$5:$CA$5,0)-MATCH($D177,$D$115:$D$186,0)+1,0),0),$E$112)</f>
        <v>0</v>
      </c>
      <c r="S177" s="134" cm="1">
        <f t="array" ref="S177">$E177*IFERROR(IF($D177&lt;=S$5,INDEX($E$99:$E$112,MATCH(S$5,$H$5:$CA$5,0)-MATCH($D177,$D$115:$D$186,0)+1,0),0),$E$112)</f>
        <v>0</v>
      </c>
      <c r="T177" s="134" cm="1">
        <f t="array" ref="T177">$E177*IFERROR(IF($D177&lt;=T$5,INDEX($E$99:$E$112,MATCH(T$5,$H$5:$CA$5,0)-MATCH($D177,$D$115:$D$186,0)+1,0),0),$E$112)</f>
        <v>0</v>
      </c>
      <c r="U177" s="134" cm="1">
        <f t="array" ref="U177">$E177*IFERROR(IF($D177&lt;=U$5,INDEX($E$99:$E$112,MATCH(U$5,$H$5:$CA$5,0)-MATCH($D177,$D$115:$D$186,0)+1,0),0),$E$112)</f>
        <v>0</v>
      </c>
      <c r="V177" s="134" cm="1">
        <f t="array" ref="V177">$E177*IFERROR(IF($D177&lt;=V$5,INDEX($E$99:$E$112,MATCH(V$5,$H$5:$CA$5,0)-MATCH($D177,$D$115:$D$186,0)+1,0),0),$E$112)</f>
        <v>0</v>
      </c>
      <c r="W177" s="134" cm="1">
        <f t="array" ref="W177">$E177*IFERROR(IF($D177&lt;=W$5,INDEX($E$99:$E$112,MATCH(W$5,$H$5:$CA$5,0)-MATCH($D177,$D$115:$D$186,0)+1,0),0),$E$112)</f>
        <v>0</v>
      </c>
      <c r="X177" s="134" cm="1">
        <f t="array" ref="X177">$E177*IFERROR(IF($D177&lt;=X$5,INDEX($E$99:$E$112,MATCH(X$5,$H$5:$CA$5,0)-MATCH($D177,$D$115:$D$186,0)+1,0),0),$E$112)</f>
        <v>0</v>
      </c>
      <c r="Y177" s="134" cm="1">
        <f t="array" ref="Y177">$E177*IFERROR(IF($D177&lt;=Y$5,INDEX($E$99:$E$112,MATCH(Y$5,$H$5:$CA$5,0)-MATCH($D177,$D$115:$D$186,0)+1,0),0),$E$112)</f>
        <v>0</v>
      </c>
      <c r="Z177" s="134" cm="1">
        <f t="array" ref="Z177">$E177*IFERROR(IF($D177&lt;=Z$5,INDEX($E$99:$E$112,MATCH(Z$5,$H$5:$CA$5,0)-MATCH($D177,$D$115:$D$186,0)+1,0),0),$E$112)</f>
        <v>0</v>
      </c>
      <c r="AA177" s="134" cm="1">
        <f t="array" ref="AA177">$E177*IFERROR(IF($D177&lt;=AA$5,INDEX($E$99:$E$112,MATCH(AA$5,$H$5:$CA$5,0)-MATCH($D177,$D$115:$D$186,0)+1,0),0),$E$112)</f>
        <v>0</v>
      </c>
      <c r="AB177" s="134" cm="1">
        <f t="array" ref="AB177">$E177*IFERROR(IF($D177&lt;=AB$5,INDEX($E$99:$E$112,MATCH(AB$5,$H$5:$CA$5,0)-MATCH($D177,$D$115:$D$186,0)+1,0),0),$E$112)</f>
        <v>0</v>
      </c>
      <c r="AC177" s="134" cm="1">
        <f t="array" ref="AC177">$E177*IFERROR(IF($D177&lt;=AC$5,INDEX($E$99:$E$112,MATCH(AC$5,$H$5:$CA$5,0)-MATCH($D177,$D$115:$D$186,0)+1,0),0),$E$112)</f>
        <v>0</v>
      </c>
      <c r="AD177" s="134" cm="1">
        <f t="array" ref="AD177">$E177*IFERROR(IF($D177&lt;=AD$5,INDEX($E$99:$E$112,MATCH(AD$5,$H$5:$CA$5,0)-MATCH($D177,$D$115:$D$186,0)+1,0),0),$E$112)</f>
        <v>0</v>
      </c>
      <c r="AE177" s="134" cm="1">
        <f t="array" ref="AE177">$E177*IFERROR(IF($D177&lt;=AE$5,INDEX($E$99:$E$112,MATCH(AE$5,$H$5:$CA$5,0)-MATCH($D177,$D$115:$D$186,0)+1,0),0),$E$112)</f>
        <v>0</v>
      </c>
      <c r="AF177" s="134" cm="1">
        <f t="array" ref="AF177">$E177*IFERROR(IF($D177&lt;=AF$5,INDEX($E$99:$E$112,MATCH(AF$5,$H$5:$CA$5,0)-MATCH($D177,$D$115:$D$186,0)+1,0),0),$E$112)</f>
        <v>0</v>
      </c>
      <c r="AG177" s="134" cm="1">
        <f t="array" ref="AG177">$E177*IFERROR(IF($D177&lt;=AG$5,INDEX($E$99:$E$112,MATCH(AG$5,$H$5:$CA$5,0)-MATCH($D177,$D$115:$D$186,0)+1,0),0),$E$112)</f>
        <v>0</v>
      </c>
      <c r="AH177" s="134" cm="1">
        <f t="array" ref="AH177">$E177*IFERROR(IF($D177&lt;=AH$5,INDEX($E$99:$E$112,MATCH(AH$5,$H$5:$CA$5,0)-MATCH($D177,$D$115:$D$186,0)+1,0),0),$E$112)</f>
        <v>0</v>
      </c>
      <c r="AI177" s="134" cm="1">
        <f t="array" ref="AI177">$E177*IFERROR(IF($D177&lt;=AI$5,INDEX($E$99:$E$112,MATCH(AI$5,$H$5:$CA$5,0)-MATCH($D177,$D$115:$D$186,0)+1,0),0),$E$112)</f>
        <v>0</v>
      </c>
      <c r="AJ177" s="134" cm="1">
        <f t="array" ref="AJ177">$E177*IFERROR(IF($D177&lt;=AJ$5,INDEX($E$99:$E$112,MATCH(AJ$5,$H$5:$CA$5,0)-MATCH($D177,$D$115:$D$186,0)+1,0),0),$E$112)</f>
        <v>0</v>
      </c>
      <c r="AK177" s="134" cm="1">
        <f t="array" ref="AK177">$E177*IFERROR(IF($D177&lt;=AK$5,INDEX($E$99:$E$112,MATCH(AK$5,$H$5:$CA$5,0)-MATCH($D177,$D$115:$D$186,0)+1,0),0),$E$112)</f>
        <v>0</v>
      </c>
      <c r="AL177" s="134" cm="1">
        <f t="array" ref="AL177">$E177*IFERROR(IF($D177&lt;=AL$5,INDEX($E$99:$E$112,MATCH(AL$5,$H$5:$CA$5,0)-MATCH($D177,$D$115:$D$186,0)+1,0),0),$E$112)</f>
        <v>0</v>
      </c>
      <c r="AM177" s="134" cm="1">
        <f t="array" ref="AM177">$E177*IFERROR(IF($D177&lt;=AM$5,INDEX($E$99:$E$112,MATCH(AM$5,$H$5:$CA$5,0)-MATCH($D177,$D$115:$D$186,0)+1,0),0),$E$112)</f>
        <v>0</v>
      </c>
      <c r="AN177" s="134" cm="1">
        <f t="array" ref="AN177">$E177*IFERROR(IF($D177&lt;=AN$5,INDEX($E$99:$E$112,MATCH(AN$5,$H$5:$CA$5,0)-MATCH($D177,$D$115:$D$186,0)+1,0),0),$E$112)</f>
        <v>0</v>
      </c>
      <c r="AO177" s="134" cm="1">
        <f t="array" ref="AO177">$E177*IFERROR(IF($D177&lt;=AO$5,INDEX($E$99:$E$112,MATCH(AO$5,$H$5:$CA$5,0)-MATCH($D177,$D$115:$D$186,0)+1,0),0),$E$112)</f>
        <v>0</v>
      </c>
      <c r="AP177" s="134" cm="1">
        <f t="array" ref="AP177">$E177*IFERROR(IF($D177&lt;=AP$5,INDEX($E$99:$E$112,MATCH(AP$5,$H$5:$CA$5,0)-MATCH($D177,$D$115:$D$186,0)+1,0),0),$E$112)</f>
        <v>0</v>
      </c>
      <c r="AQ177" s="134" cm="1">
        <f t="array" ref="AQ177">$E177*IFERROR(IF($D177&lt;=AQ$5,INDEX($E$99:$E$112,MATCH(AQ$5,$H$5:$CA$5,0)-MATCH($D177,$D$115:$D$186,0)+1,0),0),$E$112)</f>
        <v>0</v>
      </c>
      <c r="AR177" s="134" cm="1">
        <f t="array" ref="AR177">$E177*IFERROR(IF($D177&lt;=AR$5,INDEX($E$99:$E$112,MATCH(AR$5,$H$5:$CA$5,0)-MATCH($D177,$D$115:$D$186,0)+1,0),0),$E$112)</f>
        <v>0</v>
      </c>
      <c r="AS177" s="134" cm="1">
        <f t="array" ref="AS177">$E177*IFERROR(IF($D177&lt;=AS$5,INDEX($E$99:$E$112,MATCH(AS$5,$H$5:$CA$5,0)-MATCH($D177,$D$115:$D$186,0)+1,0),0),$E$112)</f>
        <v>0</v>
      </c>
      <c r="AT177" s="134" cm="1">
        <f t="array" ref="AT177">$E177*IFERROR(IF($D177&lt;=AT$5,INDEX($E$99:$E$112,MATCH(AT$5,$H$5:$CA$5,0)-MATCH($D177,$D$115:$D$186,0)+1,0),0),$E$112)</f>
        <v>0</v>
      </c>
      <c r="AU177" s="134" cm="1">
        <f t="array" ref="AU177">$E177*IFERROR(IF($D177&lt;=AU$5,INDEX($E$99:$E$112,MATCH(AU$5,$H$5:$CA$5,0)-MATCH($D177,$D$115:$D$186,0)+1,0),0),$E$112)</f>
        <v>0</v>
      </c>
      <c r="AV177" s="134" cm="1">
        <f t="array" ref="AV177">$E177*IFERROR(IF($D177&lt;=AV$5,INDEX($E$99:$E$112,MATCH(AV$5,$H$5:$CA$5,0)-MATCH($D177,$D$115:$D$186,0)+1,0),0),$E$112)</f>
        <v>0</v>
      </c>
      <c r="AW177" s="134" cm="1">
        <f t="array" ref="AW177">$E177*IFERROR(IF($D177&lt;=AW$5,INDEX($E$99:$E$112,MATCH(AW$5,$H$5:$CA$5,0)-MATCH($D177,$D$115:$D$186,0)+1,0),0),$E$112)</f>
        <v>0</v>
      </c>
      <c r="AX177" s="134" cm="1">
        <f t="array" ref="AX177">$E177*IFERROR(IF($D177&lt;=AX$5,INDEX($E$99:$E$112,MATCH(AX$5,$H$5:$CA$5,0)-MATCH($D177,$D$115:$D$186,0)+1,0),0),$E$112)</f>
        <v>0</v>
      </c>
      <c r="AY177" s="134" cm="1">
        <f t="array" ref="AY177">$E177*IFERROR(IF($D177&lt;=AY$5,INDEX($E$99:$E$112,MATCH(AY$5,$H$5:$CA$5,0)-MATCH($D177,$D$115:$D$186,0)+1,0),0),$E$112)</f>
        <v>0</v>
      </c>
      <c r="AZ177" s="134" cm="1">
        <f t="array" ref="AZ177">$E177*IFERROR(IF($D177&lt;=AZ$5,INDEX($E$99:$E$112,MATCH(AZ$5,$H$5:$CA$5,0)-MATCH($D177,$D$115:$D$186,0)+1,0),0),$E$112)</f>
        <v>0</v>
      </c>
      <c r="BA177" s="134" cm="1">
        <f t="array" ref="BA177">$E177*IFERROR(IF($D177&lt;=BA$5,INDEX($E$99:$E$112,MATCH(BA$5,$H$5:$CA$5,0)-MATCH($D177,$D$115:$D$186,0)+1,0),0),$E$112)</f>
        <v>0</v>
      </c>
      <c r="BB177" s="134" cm="1">
        <f t="array" ref="BB177">$E177*IFERROR(IF($D177&lt;=BB$5,INDEX($E$99:$E$112,MATCH(BB$5,$H$5:$CA$5,0)-MATCH($D177,$D$115:$D$186,0)+1,0),0),$E$112)</f>
        <v>0</v>
      </c>
      <c r="BC177" s="134" cm="1">
        <f t="array" ref="BC177">$E177*IFERROR(IF($D177&lt;=BC$5,INDEX($E$99:$E$112,MATCH(BC$5,$H$5:$CA$5,0)-MATCH($D177,$D$115:$D$186,0)+1,0),0),$E$112)</f>
        <v>0</v>
      </c>
      <c r="BD177" s="134" cm="1">
        <f t="array" ref="BD177">$E177*IFERROR(IF($D177&lt;=BD$5,INDEX($E$99:$E$112,MATCH(BD$5,$H$5:$CA$5,0)-MATCH($D177,$D$115:$D$186,0)+1,0),0),$E$112)</f>
        <v>0</v>
      </c>
      <c r="BE177" s="134" cm="1">
        <f t="array" ref="BE177">$E177*IFERROR(IF($D177&lt;=BE$5,INDEX($E$99:$E$112,MATCH(BE$5,$H$5:$CA$5,0)-MATCH($D177,$D$115:$D$186,0)+1,0),0),$E$112)</f>
        <v>0</v>
      </c>
      <c r="BF177" s="134" cm="1">
        <f t="array" ref="BF177">$E177*IFERROR(IF($D177&lt;=BF$5,INDEX($E$99:$E$112,MATCH(BF$5,$H$5:$CA$5,0)-MATCH($D177,$D$115:$D$186,0)+1,0),0),$E$112)</f>
        <v>0</v>
      </c>
      <c r="BG177" s="134" cm="1">
        <f t="array" ref="BG177">$E177*IFERROR(IF($D177&lt;=BG$5,INDEX($E$99:$E$112,MATCH(BG$5,$H$5:$CA$5,0)-MATCH($D177,$D$115:$D$186,0)+1,0),0),$E$112)</f>
        <v>0</v>
      </c>
      <c r="BH177" s="134" cm="1">
        <f t="array" ref="BH177">$E177*IFERROR(IF($D177&lt;=BH$5,INDEX($E$99:$E$112,MATCH(BH$5,$H$5:$CA$5,0)-MATCH($D177,$D$115:$D$186,0)+1,0),0),$E$112)</f>
        <v>0</v>
      </c>
      <c r="BI177" s="134" cm="1">
        <f t="array" ref="BI177">$E177*IFERROR(IF($D177&lt;=BI$5,INDEX($E$99:$E$112,MATCH(BI$5,$H$5:$CA$5,0)-MATCH($D177,$D$115:$D$186,0)+1,0),0),$E$112)</f>
        <v>0</v>
      </c>
      <c r="BJ177" s="134" cm="1">
        <f t="array" ref="BJ177">$E177*IFERROR(IF($D177&lt;=BJ$5,INDEX($E$99:$E$112,MATCH(BJ$5,$H$5:$CA$5,0)-MATCH($D177,$D$115:$D$186,0)+1,0),0),$E$112)</f>
        <v>0</v>
      </c>
      <c r="BK177" s="134" cm="1">
        <f t="array" ref="BK177">$E177*IFERROR(IF($D177&lt;=BK$5,INDEX($E$99:$E$112,MATCH(BK$5,$H$5:$CA$5,0)-MATCH($D177,$D$115:$D$186,0)+1,0),0),$E$112)</f>
        <v>0</v>
      </c>
      <c r="BL177" s="134" cm="1">
        <f t="array" ref="BL177">$E177*IFERROR(IF($D177&lt;=BL$5,INDEX($E$99:$E$112,MATCH(BL$5,$H$5:$CA$5,0)-MATCH($D177,$D$115:$D$186,0)+1,0),0),$E$112)</f>
        <v>0</v>
      </c>
      <c r="BM177" s="134" cm="1">
        <f t="array" ref="BM177">$E177*IFERROR(IF($D177&lt;=BM$5,INDEX($E$99:$E$112,MATCH(BM$5,$H$5:$CA$5,0)-MATCH($D177,$D$115:$D$186,0)+1,0),0),$E$112)</f>
        <v>0</v>
      </c>
      <c r="BN177" s="134" cm="1">
        <f t="array" ref="BN177">$E177*IFERROR(IF($D177&lt;=BN$5,INDEX($E$99:$E$112,MATCH(BN$5,$H$5:$CA$5,0)-MATCH($D177,$D$115:$D$186,0)+1,0),0),$E$112)</f>
        <v>0</v>
      </c>
      <c r="BO177" s="134" cm="1">
        <f t="array" ref="BO177">$E177*IFERROR(IF($D177&lt;=BO$5,INDEX($E$99:$E$112,MATCH(BO$5,$H$5:$CA$5,0)-MATCH($D177,$D$115:$D$186,0)+1,0),0),$E$112)</f>
        <v>0</v>
      </c>
      <c r="BP177" s="134" cm="1">
        <f t="array" ref="BP177">$E177*IFERROR(IF($D177&lt;=BP$5,INDEX($E$99:$E$112,MATCH(BP$5,$H$5:$CA$5,0)-MATCH($D177,$D$115:$D$186,0)+1,0),0),$E$112)</f>
        <v>0</v>
      </c>
      <c r="BQ177" s="134" cm="1">
        <f t="array" ref="BQ177">$E177*IFERROR(IF($D177&lt;=BQ$5,INDEX($E$99:$E$112,MATCH(BQ$5,$H$5:$CA$5,0)-MATCH($D177,$D$115:$D$186,0)+1,0),0),$E$112)</f>
        <v>0</v>
      </c>
      <c r="BR177" s="134" cm="1">
        <f t="array" ref="BR177">$E177*IFERROR(IF($D177&lt;=BR$5,INDEX($E$99:$E$112,MATCH(BR$5,$H$5:$CA$5,0)-MATCH($D177,$D$115:$D$186,0)+1,0),0),$E$112)</f>
        <v>0</v>
      </c>
      <c r="BS177" s="134" cm="1">
        <f t="array" ref="BS177">$E177*IFERROR(IF($D177&lt;=BS$5,INDEX($E$99:$E$112,MATCH(BS$5,$H$5:$CA$5,0)-MATCH($D177,$D$115:$D$186,0)+1,0),0),$E$112)</f>
        <v>0</v>
      </c>
      <c r="BT177" s="134" cm="1">
        <f t="array" ref="BT177">$E177*IFERROR(IF($D177&lt;=BT$5,INDEX($E$99:$E$112,MATCH(BT$5,$H$5:$CA$5,0)-MATCH($D177,$D$115:$D$186,0)+1,0),0),$E$112)</f>
        <v>0</v>
      </c>
      <c r="BU177" s="134" cm="1">
        <f t="array" ref="BU177">$E177*IFERROR(IF($D177&lt;=BU$5,INDEX($E$99:$E$112,MATCH(BU$5,$H$5:$CA$5,0)-MATCH($D177,$D$115:$D$186,0)+1,0),0),$E$112)</f>
        <v>0</v>
      </c>
      <c r="BV177" s="134" cm="1">
        <f t="array" ref="BV177">$E177*IFERROR(IF($D177&lt;=BV$5,INDEX($E$99:$E$112,MATCH(BV$5,$H$5:$CA$5,0)-MATCH($D177,$D$115:$D$186,0)+1,0),0),$E$112)</f>
        <v>0</v>
      </c>
      <c r="BW177" s="134" cm="1">
        <f t="array" ref="BW177">$E177*IFERROR(IF($D177&lt;=BW$5,INDEX($E$99:$E$112,MATCH(BW$5,$H$5:$CA$5,0)-MATCH($D177,$D$115:$D$186,0)+1,0),0),$E$112)</f>
        <v>0</v>
      </c>
      <c r="BX177" s="134" cm="1">
        <f t="array" ref="BX177">$E177*IFERROR(IF($D177&lt;=BX$5,INDEX($E$99:$E$112,MATCH(BX$5,$H$5:$CA$5,0)-MATCH($D177,$D$115:$D$186,0)+1,0),0),$E$112)</f>
        <v>0</v>
      </c>
      <c r="BY177" s="134" cm="1">
        <f t="array" ref="BY177">$E177*IFERROR(IF($D177&lt;=BY$5,INDEX($E$99:$E$112,MATCH(BY$5,$H$5:$CA$5,0)-MATCH($D177,$D$115:$D$186,0)+1,0),0),$E$112)</f>
        <v>0</v>
      </c>
      <c r="BZ177" s="134" cm="1">
        <f t="array" ref="BZ177">$E177*IFERROR(IF($D177&lt;=BZ$5,INDEX($E$99:$E$112,MATCH(BZ$5,$H$5:$CA$5,0)-MATCH($D177,$D$115:$D$186,0)+1,0),0),$E$112)</f>
        <v>0</v>
      </c>
      <c r="CA177" s="134" cm="1">
        <f t="array" ref="CA177">$E177*IFERROR(IF($D177&lt;=CA$5,INDEX($E$99:$E$112,MATCH(CA$5,$H$5:$CA$5,0)-MATCH($D177,$D$115:$D$186,0)+1,0),0),$E$112)</f>
        <v>0</v>
      </c>
    </row>
    <row r="178" spans="4:79" hidden="1" outlineLevel="3">
      <c r="D178" s="24">
        <f t="shared" si="109"/>
        <v>47968</v>
      </c>
      <c r="E178" s="131" cm="1">
        <f t="array" ref="E178">INDEX($H$41:$CA$41,0,MATCH($D178,$H$5:$CA$5,0))</f>
        <v>0</v>
      </c>
      <c r="H178" s="134" cm="1">
        <f t="array" ref="H178">$E178*IFERROR(IF($D178&lt;=H$5,INDEX($E$99:$E$112,MATCH(H$5,$H$5:$CA$5,0)-MATCH($D178,$D$115:$D$186,0)+1,0),0),$E$112)</f>
        <v>0</v>
      </c>
      <c r="I178" s="134" cm="1">
        <f t="array" ref="I178">$E178*IFERROR(IF($D178&lt;=I$5,INDEX($E$99:$E$112,MATCH(I$5,$H$5:$CA$5,0)-MATCH($D178,$D$115:$D$186,0)+1,0),0),$E$112)</f>
        <v>0</v>
      </c>
      <c r="J178" s="134" cm="1">
        <f t="array" ref="J178">$E178*IFERROR(IF($D178&lt;=J$5,INDEX($E$99:$E$112,MATCH(J$5,$H$5:$CA$5,0)-MATCH($D178,$D$115:$D$186,0)+1,0),0),$E$112)</f>
        <v>0</v>
      </c>
      <c r="K178" s="134" cm="1">
        <f t="array" ref="K178">$E178*IFERROR(IF($D178&lt;=K$5,INDEX($E$99:$E$112,MATCH(K$5,$H$5:$CA$5,0)-MATCH($D178,$D$115:$D$186,0)+1,0),0),$E$112)</f>
        <v>0</v>
      </c>
      <c r="L178" s="134" cm="1">
        <f t="array" ref="L178">$E178*IFERROR(IF($D178&lt;=L$5,INDEX($E$99:$E$112,MATCH(L$5,$H$5:$CA$5,0)-MATCH($D178,$D$115:$D$186,0)+1,0),0),$E$112)</f>
        <v>0</v>
      </c>
      <c r="M178" s="134" cm="1">
        <f t="array" ref="M178">$E178*IFERROR(IF($D178&lt;=M$5,INDEX($E$99:$E$112,MATCH(M$5,$H$5:$CA$5,0)-MATCH($D178,$D$115:$D$186,0)+1,0),0),$E$112)</f>
        <v>0</v>
      </c>
      <c r="N178" s="134" cm="1">
        <f t="array" ref="N178">$E178*IFERROR(IF($D178&lt;=N$5,INDEX($E$99:$E$112,MATCH(N$5,$H$5:$CA$5,0)-MATCH($D178,$D$115:$D$186,0)+1,0),0),$E$112)</f>
        <v>0</v>
      </c>
      <c r="O178" s="134" cm="1">
        <f t="array" ref="O178">$E178*IFERROR(IF($D178&lt;=O$5,INDEX($E$99:$E$112,MATCH(O$5,$H$5:$CA$5,0)-MATCH($D178,$D$115:$D$186,0)+1,0),0),$E$112)</f>
        <v>0</v>
      </c>
      <c r="P178" s="134" cm="1">
        <f t="array" ref="P178">$E178*IFERROR(IF($D178&lt;=P$5,INDEX($E$99:$E$112,MATCH(P$5,$H$5:$CA$5,0)-MATCH($D178,$D$115:$D$186,0)+1,0),0),$E$112)</f>
        <v>0</v>
      </c>
      <c r="Q178" s="134" cm="1">
        <f t="array" ref="Q178">$E178*IFERROR(IF($D178&lt;=Q$5,INDEX($E$99:$E$112,MATCH(Q$5,$H$5:$CA$5,0)-MATCH($D178,$D$115:$D$186,0)+1,0),0),$E$112)</f>
        <v>0</v>
      </c>
      <c r="R178" s="134" cm="1">
        <f t="array" ref="R178">$E178*IFERROR(IF($D178&lt;=R$5,INDEX($E$99:$E$112,MATCH(R$5,$H$5:$CA$5,0)-MATCH($D178,$D$115:$D$186,0)+1,0),0),$E$112)</f>
        <v>0</v>
      </c>
      <c r="S178" s="134" cm="1">
        <f t="array" ref="S178">$E178*IFERROR(IF($D178&lt;=S$5,INDEX($E$99:$E$112,MATCH(S$5,$H$5:$CA$5,0)-MATCH($D178,$D$115:$D$186,0)+1,0),0),$E$112)</f>
        <v>0</v>
      </c>
      <c r="T178" s="134" cm="1">
        <f t="array" ref="T178">$E178*IFERROR(IF($D178&lt;=T$5,INDEX($E$99:$E$112,MATCH(T$5,$H$5:$CA$5,0)-MATCH($D178,$D$115:$D$186,0)+1,0),0),$E$112)</f>
        <v>0</v>
      </c>
      <c r="U178" s="134" cm="1">
        <f t="array" ref="U178">$E178*IFERROR(IF($D178&lt;=U$5,INDEX($E$99:$E$112,MATCH(U$5,$H$5:$CA$5,0)-MATCH($D178,$D$115:$D$186,0)+1,0),0),$E$112)</f>
        <v>0</v>
      </c>
      <c r="V178" s="134" cm="1">
        <f t="array" ref="V178">$E178*IFERROR(IF($D178&lt;=V$5,INDEX($E$99:$E$112,MATCH(V$5,$H$5:$CA$5,0)-MATCH($D178,$D$115:$D$186,0)+1,0),0),$E$112)</f>
        <v>0</v>
      </c>
      <c r="W178" s="134" cm="1">
        <f t="array" ref="W178">$E178*IFERROR(IF($D178&lt;=W$5,INDEX($E$99:$E$112,MATCH(W$5,$H$5:$CA$5,0)-MATCH($D178,$D$115:$D$186,0)+1,0),0),$E$112)</f>
        <v>0</v>
      </c>
      <c r="X178" s="134" cm="1">
        <f t="array" ref="X178">$E178*IFERROR(IF($D178&lt;=X$5,INDEX($E$99:$E$112,MATCH(X$5,$H$5:$CA$5,0)-MATCH($D178,$D$115:$D$186,0)+1,0),0),$E$112)</f>
        <v>0</v>
      </c>
      <c r="Y178" s="134" cm="1">
        <f t="array" ref="Y178">$E178*IFERROR(IF($D178&lt;=Y$5,INDEX($E$99:$E$112,MATCH(Y$5,$H$5:$CA$5,0)-MATCH($D178,$D$115:$D$186,0)+1,0),0),$E$112)</f>
        <v>0</v>
      </c>
      <c r="Z178" s="134" cm="1">
        <f t="array" ref="Z178">$E178*IFERROR(IF($D178&lt;=Z$5,INDEX($E$99:$E$112,MATCH(Z$5,$H$5:$CA$5,0)-MATCH($D178,$D$115:$D$186,0)+1,0),0),$E$112)</f>
        <v>0</v>
      </c>
      <c r="AA178" s="134" cm="1">
        <f t="array" ref="AA178">$E178*IFERROR(IF($D178&lt;=AA$5,INDEX($E$99:$E$112,MATCH(AA$5,$H$5:$CA$5,0)-MATCH($D178,$D$115:$D$186,0)+1,0),0),$E$112)</f>
        <v>0</v>
      </c>
      <c r="AB178" s="134" cm="1">
        <f t="array" ref="AB178">$E178*IFERROR(IF($D178&lt;=AB$5,INDEX($E$99:$E$112,MATCH(AB$5,$H$5:$CA$5,0)-MATCH($D178,$D$115:$D$186,0)+1,0),0),$E$112)</f>
        <v>0</v>
      </c>
      <c r="AC178" s="134" cm="1">
        <f t="array" ref="AC178">$E178*IFERROR(IF($D178&lt;=AC$5,INDEX($E$99:$E$112,MATCH(AC$5,$H$5:$CA$5,0)-MATCH($D178,$D$115:$D$186,0)+1,0),0),$E$112)</f>
        <v>0</v>
      </c>
      <c r="AD178" s="134" cm="1">
        <f t="array" ref="AD178">$E178*IFERROR(IF($D178&lt;=AD$5,INDEX($E$99:$E$112,MATCH(AD$5,$H$5:$CA$5,0)-MATCH($D178,$D$115:$D$186,0)+1,0),0),$E$112)</f>
        <v>0</v>
      </c>
      <c r="AE178" s="134" cm="1">
        <f t="array" ref="AE178">$E178*IFERROR(IF($D178&lt;=AE$5,INDEX($E$99:$E$112,MATCH(AE$5,$H$5:$CA$5,0)-MATCH($D178,$D$115:$D$186,0)+1,0),0),$E$112)</f>
        <v>0</v>
      </c>
      <c r="AF178" s="134" cm="1">
        <f t="array" ref="AF178">$E178*IFERROR(IF($D178&lt;=AF$5,INDEX($E$99:$E$112,MATCH(AF$5,$H$5:$CA$5,0)-MATCH($D178,$D$115:$D$186,0)+1,0),0),$E$112)</f>
        <v>0</v>
      </c>
      <c r="AG178" s="134" cm="1">
        <f t="array" ref="AG178">$E178*IFERROR(IF($D178&lt;=AG$5,INDEX($E$99:$E$112,MATCH(AG$5,$H$5:$CA$5,0)-MATCH($D178,$D$115:$D$186,0)+1,0),0),$E$112)</f>
        <v>0</v>
      </c>
      <c r="AH178" s="134" cm="1">
        <f t="array" ref="AH178">$E178*IFERROR(IF($D178&lt;=AH$5,INDEX($E$99:$E$112,MATCH(AH$5,$H$5:$CA$5,0)-MATCH($D178,$D$115:$D$186,0)+1,0),0),$E$112)</f>
        <v>0</v>
      </c>
      <c r="AI178" s="134" cm="1">
        <f t="array" ref="AI178">$E178*IFERROR(IF($D178&lt;=AI$5,INDEX($E$99:$E$112,MATCH(AI$5,$H$5:$CA$5,0)-MATCH($D178,$D$115:$D$186,0)+1,0),0),$E$112)</f>
        <v>0</v>
      </c>
      <c r="AJ178" s="134" cm="1">
        <f t="array" ref="AJ178">$E178*IFERROR(IF($D178&lt;=AJ$5,INDEX($E$99:$E$112,MATCH(AJ$5,$H$5:$CA$5,0)-MATCH($D178,$D$115:$D$186,0)+1,0),0),$E$112)</f>
        <v>0</v>
      </c>
      <c r="AK178" s="134" cm="1">
        <f t="array" ref="AK178">$E178*IFERROR(IF($D178&lt;=AK$5,INDEX($E$99:$E$112,MATCH(AK$5,$H$5:$CA$5,0)-MATCH($D178,$D$115:$D$186,0)+1,0),0),$E$112)</f>
        <v>0</v>
      </c>
      <c r="AL178" s="134" cm="1">
        <f t="array" ref="AL178">$E178*IFERROR(IF($D178&lt;=AL$5,INDEX($E$99:$E$112,MATCH(AL$5,$H$5:$CA$5,0)-MATCH($D178,$D$115:$D$186,0)+1,0),0),$E$112)</f>
        <v>0</v>
      </c>
      <c r="AM178" s="134" cm="1">
        <f t="array" ref="AM178">$E178*IFERROR(IF($D178&lt;=AM$5,INDEX($E$99:$E$112,MATCH(AM$5,$H$5:$CA$5,0)-MATCH($D178,$D$115:$D$186,0)+1,0),0),$E$112)</f>
        <v>0</v>
      </c>
      <c r="AN178" s="134" cm="1">
        <f t="array" ref="AN178">$E178*IFERROR(IF($D178&lt;=AN$5,INDEX($E$99:$E$112,MATCH(AN$5,$H$5:$CA$5,0)-MATCH($D178,$D$115:$D$186,0)+1,0),0),$E$112)</f>
        <v>0</v>
      </c>
      <c r="AO178" s="134" cm="1">
        <f t="array" ref="AO178">$E178*IFERROR(IF($D178&lt;=AO$5,INDEX($E$99:$E$112,MATCH(AO$5,$H$5:$CA$5,0)-MATCH($D178,$D$115:$D$186,0)+1,0),0),$E$112)</f>
        <v>0</v>
      </c>
      <c r="AP178" s="134" cm="1">
        <f t="array" ref="AP178">$E178*IFERROR(IF($D178&lt;=AP$5,INDEX($E$99:$E$112,MATCH(AP$5,$H$5:$CA$5,0)-MATCH($D178,$D$115:$D$186,0)+1,0),0),$E$112)</f>
        <v>0</v>
      </c>
      <c r="AQ178" s="134" cm="1">
        <f t="array" ref="AQ178">$E178*IFERROR(IF($D178&lt;=AQ$5,INDEX($E$99:$E$112,MATCH(AQ$5,$H$5:$CA$5,0)-MATCH($D178,$D$115:$D$186,0)+1,0),0),$E$112)</f>
        <v>0</v>
      </c>
      <c r="AR178" s="134" cm="1">
        <f t="array" ref="AR178">$E178*IFERROR(IF($D178&lt;=AR$5,INDEX($E$99:$E$112,MATCH(AR$5,$H$5:$CA$5,0)-MATCH($D178,$D$115:$D$186,0)+1,0),0),$E$112)</f>
        <v>0</v>
      </c>
      <c r="AS178" s="134" cm="1">
        <f t="array" ref="AS178">$E178*IFERROR(IF($D178&lt;=AS$5,INDEX($E$99:$E$112,MATCH(AS$5,$H$5:$CA$5,0)-MATCH($D178,$D$115:$D$186,0)+1,0),0),$E$112)</f>
        <v>0</v>
      </c>
      <c r="AT178" s="134" cm="1">
        <f t="array" ref="AT178">$E178*IFERROR(IF($D178&lt;=AT$5,INDEX($E$99:$E$112,MATCH(AT$5,$H$5:$CA$5,0)-MATCH($D178,$D$115:$D$186,0)+1,0),0),$E$112)</f>
        <v>0</v>
      </c>
      <c r="AU178" s="134" cm="1">
        <f t="array" ref="AU178">$E178*IFERROR(IF($D178&lt;=AU$5,INDEX($E$99:$E$112,MATCH(AU$5,$H$5:$CA$5,0)-MATCH($D178,$D$115:$D$186,0)+1,0),0),$E$112)</f>
        <v>0</v>
      </c>
      <c r="AV178" s="134" cm="1">
        <f t="array" ref="AV178">$E178*IFERROR(IF($D178&lt;=AV$5,INDEX($E$99:$E$112,MATCH(AV$5,$H$5:$CA$5,0)-MATCH($D178,$D$115:$D$186,0)+1,0),0),$E$112)</f>
        <v>0</v>
      </c>
      <c r="AW178" s="134" cm="1">
        <f t="array" ref="AW178">$E178*IFERROR(IF($D178&lt;=AW$5,INDEX($E$99:$E$112,MATCH(AW$5,$H$5:$CA$5,0)-MATCH($D178,$D$115:$D$186,0)+1,0),0),$E$112)</f>
        <v>0</v>
      </c>
      <c r="AX178" s="134" cm="1">
        <f t="array" ref="AX178">$E178*IFERROR(IF($D178&lt;=AX$5,INDEX($E$99:$E$112,MATCH(AX$5,$H$5:$CA$5,0)-MATCH($D178,$D$115:$D$186,0)+1,0),0),$E$112)</f>
        <v>0</v>
      </c>
      <c r="AY178" s="134" cm="1">
        <f t="array" ref="AY178">$E178*IFERROR(IF($D178&lt;=AY$5,INDEX($E$99:$E$112,MATCH(AY$5,$H$5:$CA$5,0)-MATCH($D178,$D$115:$D$186,0)+1,0),0),$E$112)</f>
        <v>0</v>
      </c>
      <c r="AZ178" s="134" cm="1">
        <f t="array" ref="AZ178">$E178*IFERROR(IF($D178&lt;=AZ$5,INDEX($E$99:$E$112,MATCH(AZ$5,$H$5:$CA$5,0)-MATCH($D178,$D$115:$D$186,0)+1,0),0),$E$112)</f>
        <v>0</v>
      </c>
      <c r="BA178" s="134" cm="1">
        <f t="array" ref="BA178">$E178*IFERROR(IF($D178&lt;=BA$5,INDEX($E$99:$E$112,MATCH(BA$5,$H$5:$CA$5,0)-MATCH($D178,$D$115:$D$186,0)+1,0),0),$E$112)</f>
        <v>0</v>
      </c>
      <c r="BB178" s="134" cm="1">
        <f t="array" ref="BB178">$E178*IFERROR(IF($D178&lt;=BB$5,INDEX($E$99:$E$112,MATCH(BB$5,$H$5:$CA$5,0)-MATCH($D178,$D$115:$D$186,0)+1,0),0),$E$112)</f>
        <v>0</v>
      </c>
      <c r="BC178" s="134" cm="1">
        <f t="array" ref="BC178">$E178*IFERROR(IF($D178&lt;=BC$5,INDEX($E$99:$E$112,MATCH(BC$5,$H$5:$CA$5,0)-MATCH($D178,$D$115:$D$186,0)+1,0),0),$E$112)</f>
        <v>0</v>
      </c>
      <c r="BD178" s="134" cm="1">
        <f t="array" ref="BD178">$E178*IFERROR(IF($D178&lt;=BD$5,INDEX($E$99:$E$112,MATCH(BD$5,$H$5:$CA$5,0)-MATCH($D178,$D$115:$D$186,0)+1,0),0),$E$112)</f>
        <v>0</v>
      </c>
      <c r="BE178" s="134" cm="1">
        <f t="array" ref="BE178">$E178*IFERROR(IF($D178&lt;=BE$5,INDEX($E$99:$E$112,MATCH(BE$5,$H$5:$CA$5,0)-MATCH($D178,$D$115:$D$186,0)+1,0),0),$E$112)</f>
        <v>0</v>
      </c>
      <c r="BF178" s="134" cm="1">
        <f t="array" ref="BF178">$E178*IFERROR(IF($D178&lt;=BF$5,INDEX($E$99:$E$112,MATCH(BF$5,$H$5:$CA$5,0)-MATCH($D178,$D$115:$D$186,0)+1,0),0),$E$112)</f>
        <v>0</v>
      </c>
      <c r="BG178" s="134" cm="1">
        <f t="array" ref="BG178">$E178*IFERROR(IF($D178&lt;=BG$5,INDEX($E$99:$E$112,MATCH(BG$5,$H$5:$CA$5,0)-MATCH($D178,$D$115:$D$186,0)+1,0),0),$E$112)</f>
        <v>0</v>
      </c>
      <c r="BH178" s="134" cm="1">
        <f t="array" ref="BH178">$E178*IFERROR(IF($D178&lt;=BH$5,INDEX($E$99:$E$112,MATCH(BH$5,$H$5:$CA$5,0)-MATCH($D178,$D$115:$D$186,0)+1,0),0),$E$112)</f>
        <v>0</v>
      </c>
      <c r="BI178" s="134" cm="1">
        <f t="array" ref="BI178">$E178*IFERROR(IF($D178&lt;=BI$5,INDEX($E$99:$E$112,MATCH(BI$5,$H$5:$CA$5,0)-MATCH($D178,$D$115:$D$186,0)+1,0),0),$E$112)</f>
        <v>0</v>
      </c>
      <c r="BJ178" s="134" cm="1">
        <f t="array" ref="BJ178">$E178*IFERROR(IF($D178&lt;=BJ$5,INDEX($E$99:$E$112,MATCH(BJ$5,$H$5:$CA$5,0)-MATCH($D178,$D$115:$D$186,0)+1,0),0),$E$112)</f>
        <v>0</v>
      </c>
      <c r="BK178" s="134" cm="1">
        <f t="array" ref="BK178">$E178*IFERROR(IF($D178&lt;=BK$5,INDEX($E$99:$E$112,MATCH(BK$5,$H$5:$CA$5,0)-MATCH($D178,$D$115:$D$186,0)+1,0),0),$E$112)</f>
        <v>0</v>
      </c>
      <c r="BL178" s="134" cm="1">
        <f t="array" ref="BL178">$E178*IFERROR(IF($D178&lt;=BL$5,INDEX($E$99:$E$112,MATCH(BL$5,$H$5:$CA$5,0)-MATCH($D178,$D$115:$D$186,0)+1,0),0),$E$112)</f>
        <v>0</v>
      </c>
      <c r="BM178" s="134" cm="1">
        <f t="array" ref="BM178">$E178*IFERROR(IF($D178&lt;=BM$5,INDEX($E$99:$E$112,MATCH(BM$5,$H$5:$CA$5,0)-MATCH($D178,$D$115:$D$186,0)+1,0),0),$E$112)</f>
        <v>0</v>
      </c>
      <c r="BN178" s="134" cm="1">
        <f t="array" ref="BN178">$E178*IFERROR(IF($D178&lt;=BN$5,INDEX($E$99:$E$112,MATCH(BN$5,$H$5:$CA$5,0)-MATCH($D178,$D$115:$D$186,0)+1,0),0),$E$112)</f>
        <v>0</v>
      </c>
      <c r="BO178" s="134" cm="1">
        <f t="array" ref="BO178">$E178*IFERROR(IF($D178&lt;=BO$5,INDEX($E$99:$E$112,MATCH(BO$5,$H$5:$CA$5,0)-MATCH($D178,$D$115:$D$186,0)+1,0),0),$E$112)</f>
        <v>0</v>
      </c>
      <c r="BP178" s="134" cm="1">
        <f t="array" ref="BP178">$E178*IFERROR(IF($D178&lt;=BP$5,INDEX($E$99:$E$112,MATCH(BP$5,$H$5:$CA$5,0)-MATCH($D178,$D$115:$D$186,0)+1,0),0),$E$112)</f>
        <v>0</v>
      </c>
      <c r="BQ178" s="134" cm="1">
        <f t="array" ref="BQ178">$E178*IFERROR(IF($D178&lt;=BQ$5,INDEX($E$99:$E$112,MATCH(BQ$5,$H$5:$CA$5,0)-MATCH($D178,$D$115:$D$186,0)+1,0),0),$E$112)</f>
        <v>0</v>
      </c>
      <c r="BR178" s="134" cm="1">
        <f t="array" ref="BR178">$E178*IFERROR(IF($D178&lt;=BR$5,INDEX($E$99:$E$112,MATCH(BR$5,$H$5:$CA$5,0)-MATCH($D178,$D$115:$D$186,0)+1,0),0),$E$112)</f>
        <v>0</v>
      </c>
      <c r="BS178" s="134" cm="1">
        <f t="array" ref="BS178">$E178*IFERROR(IF($D178&lt;=BS$5,INDEX($E$99:$E$112,MATCH(BS$5,$H$5:$CA$5,0)-MATCH($D178,$D$115:$D$186,0)+1,0),0),$E$112)</f>
        <v>0</v>
      </c>
      <c r="BT178" s="134" cm="1">
        <f t="array" ref="BT178">$E178*IFERROR(IF($D178&lt;=BT$5,INDEX($E$99:$E$112,MATCH(BT$5,$H$5:$CA$5,0)-MATCH($D178,$D$115:$D$186,0)+1,0),0),$E$112)</f>
        <v>0</v>
      </c>
      <c r="BU178" s="134" cm="1">
        <f t="array" ref="BU178">$E178*IFERROR(IF($D178&lt;=BU$5,INDEX($E$99:$E$112,MATCH(BU$5,$H$5:$CA$5,0)-MATCH($D178,$D$115:$D$186,0)+1,0),0),$E$112)</f>
        <v>0</v>
      </c>
      <c r="BV178" s="134" cm="1">
        <f t="array" ref="BV178">$E178*IFERROR(IF($D178&lt;=BV$5,INDEX($E$99:$E$112,MATCH(BV$5,$H$5:$CA$5,0)-MATCH($D178,$D$115:$D$186,0)+1,0),0),$E$112)</f>
        <v>0</v>
      </c>
      <c r="BW178" s="134" cm="1">
        <f t="array" ref="BW178">$E178*IFERROR(IF($D178&lt;=BW$5,INDEX($E$99:$E$112,MATCH(BW$5,$H$5:$CA$5,0)-MATCH($D178,$D$115:$D$186,0)+1,0),0),$E$112)</f>
        <v>0</v>
      </c>
      <c r="BX178" s="134" cm="1">
        <f t="array" ref="BX178">$E178*IFERROR(IF($D178&lt;=BX$5,INDEX($E$99:$E$112,MATCH(BX$5,$H$5:$CA$5,0)-MATCH($D178,$D$115:$D$186,0)+1,0),0),$E$112)</f>
        <v>0</v>
      </c>
      <c r="BY178" s="134" cm="1">
        <f t="array" ref="BY178">$E178*IFERROR(IF($D178&lt;=BY$5,INDEX($E$99:$E$112,MATCH(BY$5,$H$5:$CA$5,0)-MATCH($D178,$D$115:$D$186,0)+1,0),0),$E$112)</f>
        <v>0</v>
      </c>
      <c r="BZ178" s="134" cm="1">
        <f t="array" ref="BZ178">$E178*IFERROR(IF($D178&lt;=BZ$5,INDEX($E$99:$E$112,MATCH(BZ$5,$H$5:$CA$5,0)-MATCH($D178,$D$115:$D$186,0)+1,0),0),$E$112)</f>
        <v>0</v>
      </c>
      <c r="CA178" s="134" cm="1">
        <f t="array" ref="CA178">$E178*IFERROR(IF($D178&lt;=CA$5,INDEX($E$99:$E$112,MATCH(CA$5,$H$5:$CA$5,0)-MATCH($D178,$D$115:$D$186,0)+1,0),0),$E$112)</f>
        <v>0</v>
      </c>
    </row>
    <row r="179" spans="4:79" hidden="1" outlineLevel="3">
      <c r="D179" s="24">
        <f t="shared" si="109"/>
        <v>47999</v>
      </c>
      <c r="E179" s="131" cm="1">
        <f t="array" ref="E179">INDEX($H$41:$CA$41,0,MATCH($D179,$H$5:$CA$5,0))</f>
        <v>0</v>
      </c>
      <c r="H179" s="134" cm="1">
        <f t="array" ref="H179">$E179*IFERROR(IF($D179&lt;=H$5,INDEX($E$99:$E$112,MATCH(H$5,$H$5:$CA$5,0)-MATCH($D179,$D$115:$D$186,0)+1,0),0),$E$112)</f>
        <v>0</v>
      </c>
      <c r="I179" s="134" cm="1">
        <f t="array" ref="I179">$E179*IFERROR(IF($D179&lt;=I$5,INDEX($E$99:$E$112,MATCH(I$5,$H$5:$CA$5,0)-MATCH($D179,$D$115:$D$186,0)+1,0),0),$E$112)</f>
        <v>0</v>
      </c>
      <c r="J179" s="134" cm="1">
        <f t="array" ref="J179">$E179*IFERROR(IF($D179&lt;=J$5,INDEX($E$99:$E$112,MATCH(J$5,$H$5:$CA$5,0)-MATCH($D179,$D$115:$D$186,0)+1,0),0),$E$112)</f>
        <v>0</v>
      </c>
      <c r="K179" s="134" cm="1">
        <f t="array" ref="K179">$E179*IFERROR(IF($D179&lt;=K$5,INDEX($E$99:$E$112,MATCH(K$5,$H$5:$CA$5,0)-MATCH($D179,$D$115:$D$186,0)+1,0),0),$E$112)</f>
        <v>0</v>
      </c>
      <c r="L179" s="134" cm="1">
        <f t="array" ref="L179">$E179*IFERROR(IF($D179&lt;=L$5,INDEX($E$99:$E$112,MATCH(L$5,$H$5:$CA$5,0)-MATCH($D179,$D$115:$D$186,0)+1,0),0),$E$112)</f>
        <v>0</v>
      </c>
      <c r="M179" s="134" cm="1">
        <f t="array" ref="M179">$E179*IFERROR(IF($D179&lt;=M$5,INDEX($E$99:$E$112,MATCH(M$5,$H$5:$CA$5,0)-MATCH($D179,$D$115:$D$186,0)+1,0),0),$E$112)</f>
        <v>0</v>
      </c>
      <c r="N179" s="134" cm="1">
        <f t="array" ref="N179">$E179*IFERROR(IF($D179&lt;=N$5,INDEX($E$99:$E$112,MATCH(N$5,$H$5:$CA$5,0)-MATCH($D179,$D$115:$D$186,0)+1,0),0),$E$112)</f>
        <v>0</v>
      </c>
      <c r="O179" s="134" cm="1">
        <f t="array" ref="O179">$E179*IFERROR(IF($D179&lt;=O$5,INDEX($E$99:$E$112,MATCH(O$5,$H$5:$CA$5,0)-MATCH($D179,$D$115:$D$186,0)+1,0),0),$E$112)</f>
        <v>0</v>
      </c>
      <c r="P179" s="134" cm="1">
        <f t="array" ref="P179">$E179*IFERROR(IF($D179&lt;=P$5,INDEX($E$99:$E$112,MATCH(P$5,$H$5:$CA$5,0)-MATCH($D179,$D$115:$D$186,0)+1,0),0),$E$112)</f>
        <v>0</v>
      </c>
      <c r="Q179" s="134" cm="1">
        <f t="array" ref="Q179">$E179*IFERROR(IF($D179&lt;=Q$5,INDEX($E$99:$E$112,MATCH(Q$5,$H$5:$CA$5,0)-MATCH($D179,$D$115:$D$186,0)+1,0),0),$E$112)</f>
        <v>0</v>
      </c>
      <c r="R179" s="134" cm="1">
        <f t="array" ref="R179">$E179*IFERROR(IF($D179&lt;=R$5,INDEX($E$99:$E$112,MATCH(R$5,$H$5:$CA$5,0)-MATCH($D179,$D$115:$D$186,0)+1,0),0),$E$112)</f>
        <v>0</v>
      </c>
      <c r="S179" s="134" cm="1">
        <f t="array" ref="S179">$E179*IFERROR(IF($D179&lt;=S$5,INDEX($E$99:$E$112,MATCH(S$5,$H$5:$CA$5,0)-MATCH($D179,$D$115:$D$186,0)+1,0),0),$E$112)</f>
        <v>0</v>
      </c>
      <c r="T179" s="134" cm="1">
        <f t="array" ref="T179">$E179*IFERROR(IF($D179&lt;=T$5,INDEX($E$99:$E$112,MATCH(T$5,$H$5:$CA$5,0)-MATCH($D179,$D$115:$D$186,0)+1,0),0),$E$112)</f>
        <v>0</v>
      </c>
      <c r="U179" s="134" cm="1">
        <f t="array" ref="U179">$E179*IFERROR(IF($D179&lt;=U$5,INDEX($E$99:$E$112,MATCH(U$5,$H$5:$CA$5,0)-MATCH($D179,$D$115:$D$186,0)+1,0),0),$E$112)</f>
        <v>0</v>
      </c>
      <c r="V179" s="134" cm="1">
        <f t="array" ref="V179">$E179*IFERROR(IF($D179&lt;=V$5,INDEX($E$99:$E$112,MATCH(V$5,$H$5:$CA$5,0)-MATCH($D179,$D$115:$D$186,0)+1,0),0),$E$112)</f>
        <v>0</v>
      </c>
      <c r="W179" s="134" cm="1">
        <f t="array" ref="W179">$E179*IFERROR(IF($D179&lt;=W$5,INDEX($E$99:$E$112,MATCH(W$5,$H$5:$CA$5,0)-MATCH($D179,$D$115:$D$186,0)+1,0),0),$E$112)</f>
        <v>0</v>
      </c>
      <c r="X179" s="134" cm="1">
        <f t="array" ref="X179">$E179*IFERROR(IF($D179&lt;=X$5,INDEX($E$99:$E$112,MATCH(X$5,$H$5:$CA$5,0)-MATCH($D179,$D$115:$D$186,0)+1,0),0),$E$112)</f>
        <v>0</v>
      </c>
      <c r="Y179" s="134" cm="1">
        <f t="array" ref="Y179">$E179*IFERROR(IF($D179&lt;=Y$5,INDEX($E$99:$E$112,MATCH(Y$5,$H$5:$CA$5,0)-MATCH($D179,$D$115:$D$186,0)+1,0),0),$E$112)</f>
        <v>0</v>
      </c>
      <c r="Z179" s="134" cm="1">
        <f t="array" ref="Z179">$E179*IFERROR(IF($D179&lt;=Z$5,INDEX($E$99:$E$112,MATCH(Z$5,$H$5:$CA$5,0)-MATCH($D179,$D$115:$D$186,0)+1,0),0),$E$112)</f>
        <v>0</v>
      </c>
      <c r="AA179" s="134" cm="1">
        <f t="array" ref="AA179">$E179*IFERROR(IF($D179&lt;=AA$5,INDEX($E$99:$E$112,MATCH(AA$5,$H$5:$CA$5,0)-MATCH($D179,$D$115:$D$186,0)+1,0),0),$E$112)</f>
        <v>0</v>
      </c>
      <c r="AB179" s="134" cm="1">
        <f t="array" ref="AB179">$E179*IFERROR(IF($D179&lt;=AB$5,INDEX($E$99:$E$112,MATCH(AB$5,$H$5:$CA$5,0)-MATCH($D179,$D$115:$D$186,0)+1,0),0),$E$112)</f>
        <v>0</v>
      </c>
      <c r="AC179" s="134" cm="1">
        <f t="array" ref="AC179">$E179*IFERROR(IF($D179&lt;=AC$5,INDEX($E$99:$E$112,MATCH(AC$5,$H$5:$CA$5,0)-MATCH($D179,$D$115:$D$186,0)+1,0),0),$E$112)</f>
        <v>0</v>
      </c>
      <c r="AD179" s="134" cm="1">
        <f t="array" ref="AD179">$E179*IFERROR(IF($D179&lt;=AD$5,INDEX($E$99:$E$112,MATCH(AD$5,$H$5:$CA$5,0)-MATCH($D179,$D$115:$D$186,0)+1,0),0),$E$112)</f>
        <v>0</v>
      </c>
      <c r="AE179" s="134" cm="1">
        <f t="array" ref="AE179">$E179*IFERROR(IF($D179&lt;=AE$5,INDEX($E$99:$E$112,MATCH(AE$5,$H$5:$CA$5,0)-MATCH($D179,$D$115:$D$186,0)+1,0),0),$E$112)</f>
        <v>0</v>
      </c>
      <c r="AF179" s="134" cm="1">
        <f t="array" ref="AF179">$E179*IFERROR(IF($D179&lt;=AF$5,INDEX($E$99:$E$112,MATCH(AF$5,$H$5:$CA$5,0)-MATCH($D179,$D$115:$D$186,0)+1,0),0),$E$112)</f>
        <v>0</v>
      </c>
      <c r="AG179" s="134" cm="1">
        <f t="array" ref="AG179">$E179*IFERROR(IF($D179&lt;=AG$5,INDEX($E$99:$E$112,MATCH(AG$5,$H$5:$CA$5,0)-MATCH($D179,$D$115:$D$186,0)+1,0),0),$E$112)</f>
        <v>0</v>
      </c>
      <c r="AH179" s="134" cm="1">
        <f t="array" ref="AH179">$E179*IFERROR(IF($D179&lt;=AH$5,INDEX($E$99:$E$112,MATCH(AH$5,$H$5:$CA$5,0)-MATCH($D179,$D$115:$D$186,0)+1,0),0),$E$112)</f>
        <v>0</v>
      </c>
      <c r="AI179" s="134" cm="1">
        <f t="array" ref="AI179">$E179*IFERROR(IF($D179&lt;=AI$5,INDEX($E$99:$E$112,MATCH(AI$5,$H$5:$CA$5,0)-MATCH($D179,$D$115:$D$186,0)+1,0),0),$E$112)</f>
        <v>0</v>
      </c>
      <c r="AJ179" s="134" cm="1">
        <f t="array" ref="AJ179">$E179*IFERROR(IF($D179&lt;=AJ$5,INDEX($E$99:$E$112,MATCH(AJ$5,$H$5:$CA$5,0)-MATCH($D179,$D$115:$D$186,0)+1,0),0),$E$112)</f>
        <v>0</v>
      </c>
      <c r="AK179" s="134" cm="1">
        <f t="array" ref="AK179">$E179*IFERROR(IF($D179&lt;=AK$5,INDEX($E$99:$E$112,MATCH(AK$5,$H$5:$CA$5,0)-MATCH($D179,$D$115:$D$186,0)+1,0),0),$E$112)</f>
        <v>0</v>
      </c>
      <c r="AL179" s="134" cm="1">
        <f t="array" ref="AL179">$E179*IFERROR(IF($D179&lt;=AL$5,INDEX($E$99:$E$112,MATCH(AL$5,$H$5:$CA$5,0)-MATCH($D179,$D$115:$D$186,0)+1,0),0),$E$112)</f>
        <v>0</v>
      </c>
      <c r="AM179" s="134" cm="1">
        <f t="array" ref="AM179">$E179*IFERROR(IF($D179&lt;=AM$5,INDEX($E$99:$E$112,MATCH(AM$5,$H$5:$CA$5,0)-MATCH($D179,$D$115:$D$186,0)+1,0),0),$E$112)</f>
        <v>0</v>
      </c>
      <c r="AN179" s="134" cm="1">
        <f t="array" ref="AN179">$E179*IFERROR(IF($D179&lt;=AN$5,INDEX($E$99:$E$112,MATCH(AN$5,$H$5:$CA$5,0)-MATCH($D179,$D$115:$D$186,0)+1,0),0),$E$112)</f>
        <v>0</v>
      </c>
      <c r="AO179" s="134" cm="1">
        <f t="array" ref="AO179">$E179*IFERROR(IF($D179&lt;=AO$5,INDEX($E$99:$E$112,MATCH(AO$5,$H$5:$CA$5,0)-MATCH($D179,$D$115:$D$186,0)+1,0),0),$E$112)</f>
        <v>0</v>
      </c>
      <c r="AP179" s="134" cm="1">
        <f t="array" ref="AP179">$E179*IFERROR(IF($D179&lt;=AP$5,INDEX($E$99:$E$112,MATCH(AP$5,$H$5:$CA$5,0)-MATCH($D179,$D$115:$D$186,0)+1,0),0),$E$112)</f>
        <v>0</v>
      </c>
      <c r="AQ179" s="134" cm="1">
        <f t="array" ref="AQ179">$E179*IFERROR(IF($D179&lt;=AQ$5,INDEX($E$99:$E$112,MATCH(AQ$5,$H$5:$CA$5,0)-MATCH($D179,$D$115:$D$186,0)+1,0),0),$E$112)</f>
        <v>0</v>
      </c>
      <c r="AR179" s="134" cm="1">
        <f t="array" ref="AR179">$E179*IFERROR(IF($D179&lt;=AR$5,INDEX($E$99:$E$112,MATCH(AR$5,$H$5:$CA$5,0)-MATCH($D179,$D$115:$D$186,0)+1,0),0),$E$112)</f>
        <v>0</v>
      </c>
      <c r="AS179" s="134" cm="1">
        <f t="array" ref="AS179">$E179*IFERROR(IF($D179&lt;=AS$5,INDEX($E$99:$E$112,MATCH(AS$5,$H$5:$CA$5,0)-MATCH($D179,$D$115:$D$186,0)+1,0),0),$E$112)</f>
        <v>0</v>
      </c>
      <c r="AT179" s="134" cm="1">
        <f t="array" ref="AT179">$E179*IFERROR(IF($D179&lt;=AT$5,INDEX($E$99:$E$112,MATCH(AT$5,$H$5:$CA$5,0)-MATCH($D179,$D$115:$D$186,0)+1,0),0),$E$112)</f>
        <v>0</v>
      </c>
      <c r="AU179" s="134" cm="1">
        <f t="array" ref="AU179">$E179*IFERROR(IF($D179&lt;=AU$5,INDEX($E$99:$E$112,MATCH(AU$5,$H$5:$CA$5,0)-MATCH($D179,$D$115:$D$186,0)+1,0),0),$E$112)</f>
        <v>0</v>
      </c>
      <c r="AV179" s="134" cm="1">
        <f t="array" ref="AV179">$E179*IFERROR(IF($D179&lt;=AV$5,INDEX($E$99:$E$112,MATCH(AV$5,$H$5:$CA$5,0)-MATCH($D179,$D$115:$D$186,0)+1,0),0),$E$112)</f>
        <v>0</v>
      </c>
      <c r="AW179" s="134" cm="1">
        <f t="array" ref="AW179">$E179*IFERROR(IF($D179&lt;=AW$5,INDEX($E$99:$E$112,MATCH(AW$5,$H$5:$CA$5,0)-MATCH($D179,$D$115:$D$186,0)+1,0),0),$E$112)</f>
        <v>0</v>
      </c>
      <c r="AX179" s="134" cm="1">
        <f t="array" ref="AX179">$E179*IFERROR(IF($D179&lt;=AX$5,INDEX($E$99:$E$112,MATCH(AX$5,$H$5:$CA$5,0)-MATCH($D179,$D$115:$D$186,0)+1,0),0),$E$112)</f>
        <v>0</v>
      </c>
      <c r="AY179" s="134" cm="1">
        <f t="array" ref="AY179">$E179*IFERROR(IF($D179&lt;=AY$5,INDEX($E$99:$E$112,MATCH(AY$5,$H$5:$CA$5,0)-MATCH($D179,$D$115:$D$186,0)+1,0),0),$E$112)</f>
        <v>0</v>
      </c>
      <c r="AZ179" s="134" cm="1">
        <f t="array" ref="AZ179">$E179*IFERROR(IF($D179&lt;=AZ$5,INDEX($E$99:$E$112,MATCH(AZ$5,$H$5:$CA$5,0)-MATCH($D179,$D$115:$D$186,0)+1,0),0),$E$112)</f>
        <v>0</v>
      </c>
      <c r="BA179" s="134" cm="1">
        <f t="array" ref="BA179">$E179*IFERROR(IF($D179&lt;=BA$5,INDEX($E$99:$E$112,MATCH(BA$5,$H$5:$CA$5,0)-MATCH($D179,$D$115:$D$186,0)+1,0),0),$E$112)</f>
        <v>0</v>
      </c>
      <c r="BB179" s="134" cm="1">
        <f t="array" ref="BB179">$E179*IFERROR(IF($D179&lt;=BB$5,INDEX($E$99:$E$112,MATCH(BB$5,$H$5:$CA$5,0)-MATCH($D179,$D$115:$D$186,0)+1,0),0),$E$112)</f>
        <v>0</v>
      </c>
      <c r="BC179" s="134" cm="1">
        <f t="array" ref="BC179">$E179*IFERROR(IF($D179&lt;=BC$5,INDEX($E$99:$E$112,MATCH(BC$5,$H$5:$CA$5,0)-MATCH($D179,$D$115:$D$186,0)+1,0),0),$E$112)</f>
        <v>0</v>
      </c>
      <c r="BD179" s="134" cm="1">
        <f t="array" ref="BD179">$E179*IFERROR(IF($D179&lt;=BD$5,INDEX($E$99:$E$112,MATCH(BD$5,$H$5:$CA$5,0)-MATCH($D179,$D$115:$D$186,0)+1,0),0),$E$112)</f>
        <v>0</v>
      </c>
      <c r="BE179" s="134" cm="1">
        <f t="array" ref="BE179">$E179*IFERROR(IF($D179&lt;=BE$5,INDEX($E$99:$E$112,MATCH(BE$5,$H$5:$CA$5,0)-MATCH($D179,$D$115:$D$186,0)+1,0),0),$E$112)</f>
        <v>0</v>
      </c>
      <c r="BF179" s="134" cm="1">
        <f t="array" ref="BF179">$E179*IFERROR(IF($D179&lt;=BF$5,INDEX($E$99:$E$112,MATCH(BF$5,$H$5:$CA$5,0)-MATCH($D179,$D$115:$D$186,0)+1,0),0),$E$112)</f>
        <v>0</v>
      </c>
      <c r="BG179" s="134" cm="1">
        <f t="array" ref="BG179">$E179*IFERROR(IF($D179&lt;=BG$5,INDEX($E$99:$E$112,MATCH(BG$5,$H$5:$CA$5,0)-MATCH($D179,$D$115:$D$186,0)+1,0),0),$E$112)</f>
        <v>0</v>
      </c>
      <c r="BH179" s="134" cm="1">
        <f t="array" ref="BH179">$E179*IFERROR(IF($D179&lt;=BH$5,INDEX($E$99:$E$112,MATCH(BH$5,$H$5:$CA$5,0)-MATCH($D179,$D$115:$D$186,0)+1,0),0),$E$112)</f>
        <v>0</v>
      </c>
      <c r="BI179" s="134" cm="1">
        <f t="array" ref="BI179">$E179*IFERROR(IF($D179&lt;=BI$5,INDEX($E$99:$E$112,MATCH(BI$5,$H$5:$CA$5,0)-MATCH($D179,$D$115:$D$186,0)+1,0),0),$E$112)</f>
        <v>0</v>
      </c>
      <c r="BJ179" s="134" cm="1">
        <f t="array" ref="BJ179">$E179*IFERROR(IF($D179&lt;=BJ$5,INDEX($E$99:$E$112,MATCH(BJ$5,$H$5:$CA$5,0)-MATCH($D179,$D$115:$D$186,0)+1,0),0),$E$112)</f>
        <v>0</v>
      </c>
      <c r="BK179" s="134" cm="1">
        <f t="array" ref="BK179">$E179*IFERROR(IF($D179&lt;=BK$5,INDEX($E$99:$E$112,MATCH(BK$5,$H$5:$CA$5,0)-MATCH($D179,$D$115:$D$186,0)+1,0),0),$E$112)</f>
        <v>0</v>
      </c>
      <c r="BL179" s="134" cm="1">
        <f t="array" ref="BL179">$E179*IFERROR(IF($D179&lt;=BL$5,INDEX($E$99:$E$112,MATCH(BL$5,$H$5:$CA$5,0)-MATCH($D179,$D$115:$D$186,0)+1,0),0),$E$112)</f>
        <v>0</v>
      </c>
      <c r="BM179" s="134" cm="1">
        <f t="array" ref="BM179">$E179*IFERROR(IF($D179&lt;=BM$5,INDEX($E$99:$E$112,MATCH(BM$5,$H$5:$CA$5,0)-MATCH($D179,$D$115:$D$186,0)+1,0),0),$E$112)</f>
        <v>0</v>
      </c>
      <c r="BN179" s="134" cm="1">
        <f t="array" ref="BN179">$E179*IFERROR(IF($D179&lt;=BN$5,INDEX($E$99:$E$112,MATCH(BN$5,$H$5:$CA$5,0)-MATCH($D179,$D$115:$D$186,0)+1,0),0),$E$112)</f>
        <v>0</v>
      </c>
      <c r="BO179" s="134" cm="1">
        <f t="array" ref="BO179">$E179*IFERROR(IF($D179&lt;=BO$5,INDEX($E$99:$E$112,MATCH(BO$5,$H$5:$CA$5,0)-MATCH($D179,$D$115:$D$186,0)+1,0),0),$E$112)</f>
        <v>0</v>
      </c>
      <c r="BP179" s="134" cm="1">
        <f t="array" ref="BP179">$E179*IFERROR(IF($D179&lt;=BP$5,INDEX($E$99:$E$112,MATCH(BP$5,$H$5:$CA$5,0)-MATCH($D179,$D$115:$D$186,0)+1,0),0),$E$112)</f>
        <v>0</v>
      </c>
      <c r="BQ179" s="134" cm="1">
        <f t="array" ref="BQ179">$E179*IFERROR(IF($D179&lt;=BQ$5,INDEX($E$99:$E$112,MATCH(BQ$5,$H$5:$CA$5,0)-MATCH($D179,$D$115:$D$186,0)+1,0),0),$E$112)</f>
        <v>0</v>
      </c>
      <c r="BR179" s="134" cm="1">
        <f t="array" ref="BR179">$E179*IFERROR(IF($D179&lt;=BR$5,INDEX($E$99:$E$112,MATCH(BR$5,$H$5:$CA$5,0)-MATCH($D179,$D$115:$D$186,0)+1,0),0),$E$112)</f>
        <v>0</v>
      </c>
      <c r="BS179" s="134" cm="1">
        <f t="array" ref="BS179">$E179*IFERROR(IF($D179&lt;=BS$5,INDEX($E$99:$E$112,MATCH(BS$5,$H$5:$CA$5,0)-MATCH($D179,$D$115:$D$186,0)+1,0),0),$E$112)</f>
        <v>0</v>
      </c>
      <c r="BT179" s="134" cm="1">
        <f t="array" ref="BT179">$E179*IFERROR(IF($D179&lt;=BT$5,INDEX($E$99:$E$112,MATCH(BT$5,$H$5:$CA$5,0)-MATCH($D179,$D$115:$D$186,0)+1,0),0),$E$112)</f>
        <v>0</v>
      </c>
      <c r="BU179" s="134" cm="1">
        <f t="array" ref="BU179">$E179*IFERROR(IF($D179&lt;=BU$5,INDEX($E$99:$E$112,MATCH(BU$5,$H$5:$CA$5,0)-MATCH($D179,$D$115:$D$186,0)+1,0),0),$E$112)</f>
        <v>0</v>
      </c>
      <c r="BV179" s="134" cm="1">
        <f t="array" ref="BV179">$E179*IFERROR(IF($D179&lt;=BV$5,INDEX($E$99:$E$112,MATCH(BV$5,$H$5:$CA$5,0)-MATCH($D179,$D$115:$D$186,0)+1,0),0),$E$112)</f>
        <v>0</v>
      </c>
      <c r="BW179" s="134" cm="1">
        <f t="array" ref="BW179">$E179*IFERROR(IF($D179&lt;=BW$5,INDEX($E$99:$E$112,MATCH(BW$5,$H$5:$CA$5,0)-MATCH($D179,$D$115:$D$186,0)+1,0),0),$E$112)</f>
        <v>0</v>
      </c>
      <c r="BX179" s="134" cm="1">
        <f t="array" ref="BX179">$E179*IFERROR(IF($D179&lt;=BX$5,INDEX($E$99:$E$112,MATCH(BX$5,$H$5:$CA$5,0)-MATCH($D179,$D$115:$D$186,0)+1,0),0),$E$112)</f>
        <v>0</v>
      </c>
      <c r="BY179" s="134" cm="1">
        <f t="array" ref="BY179">$E179*IFERROR(IF($D179&lt;=BY$5,INDEX($E$99:$E$112,MATCH(BY$5,$H$5:$CA$5,0)-MATCH($D179,$D$115:$D$186,0)+1,0),0),$E$112)</f>
        <v>0</v>
      </c>
      <c r="BZ179" s="134" cm="1">
        <f t="array" ref="BZ179">$E179*IFERROR(IF($D179&lt;=BZ$5,INDEX($E$99:$E$112,MATCH(BZ$5,$H$5:$CA$5,0)-MATCH($D179,$D$115:$D$186,0)+1,0),0),$E$112)</f>
        <v>0</v>
      </c>
      <c r="CA179" s="134" cm="1">
        <f t="array" ref="CA179">$E179*IFERROR(IF($D179&lt;=CA$5,INDEX($E$99:$E$112,MATCH(CA$5,$H$5:$CA$5,0)-MATCH($D179,$D$115:$D$186,0)+1,0),0),$E$112)</f>
        <v>0</v>
      </c>
    </row>
    <row r="180" spans="4:79" hidden="1" outlineLevel="3">
      <c r="D180" s="24">
        <f t="shared" si="109"/>
        <v>48029</v>
      </c>
      <c r="E180" s="131" cm="1">
        <f t="array" ref="E180">INDEX($H$41:$CA$41,0,MATCH($D180,$H$5:$CA$5,0))</f>
        <v>0</v>
      </c>
      <c r="H180" s="134" cm="1">
        <f t="array" ref="H180">$E180*IFERROR(IF($D180&lt;=H$5,INDEX($E$99:$E$112,MATCH(H$5,$H$5:$CA$5,0)-MATCH($D180,$D$115:$D$186,0)+1,0),0),$E$112)</f>
        <v>0</v>
      </c>
      <c r="I180" s="134" cm="1">
        <f t="array" ref="I180">$E180*IFERROR(IF($D180&lt;=I$5,INDEX($E$99:$E$112,MATCH(I$5,$H$5:$CA$5,0)-MATCH($D180,$D$115:$D$186,0)+1,0),0),$E$112)</f>
        <v>0</v>
      </c>
      <c r="J180" s="134" cm="1">
        <f t="array" ref="J180">$E180*IFERROR(IF($D180&lt;=J$5,INDEX($E$99:$E$112,MATCH(J$5,$H$5:$CA$5,0)-MATCH($D180,$D$115:$D$186,0)+1,0),0),$E$112)</f>
        <v>0</v>
      </c>
      <c r="K180" s="134" cm="1">
        <f t="array" ref="K180">$E180*IFERROR(IF($D180&lt;=K$5,INDEX($E$99:$E$112,MATCH(K$5,$H$5:$CA$5,0)-MATCH($D180,$D$115:$D$186,0)+1,0),0),$E$112)</f>
        <v>0</v>
      </c>
      <c r="L180" s="134" cm="1">
        <f t="array" ref="L180">$E180*IFERROR(IF($D180&lt;=L$5,INDEX($E$99:$E$112,MATCH(L$5,$H$5:$CA$5,0)-MATCH($D180,$D$115:$D$186,0)+1,0),0),$E$112)</f>
        <v>0</v>
      </c>
      <c r="M180" s="134" cm="1">
        <f t="array" ref="M180">$E180*IFERROR(IF($D180&lt;=M$5,INDEX($E$99:$E$112,MATCH(M$5,$H$5:$CA$5,0)-MATCH($D180,$D$115:$D$186,0)+1,0),0),$E$112)</f>
        <v>0</v>
      </c>
      <c r="N180" s="134" cm="1">
        <f t="array" ref="N180">$E180*IFERROR(IF($D180&lt;=N$5,INDEX($E$99:$E$112,MATCH(N$5,$H$5:$CA$5,0)-MATCH($D180,$D$115:$D$186,0)+1,0),0),$E$112)</f>
        <v>0</v>
      </c>
      <c r="O180" s="134" cm="1">
        <f t="array" ref="O180">$E180*IFERROR(IF($D180&lt;=O$5,INDEX($E$99:$E$112,MATCH(O$5,$H$5:$CA$5,0)-MATCH($D180,$D$115:$D$186,0)+1,0),0),$E$112)</f>
        <v>0</v>
      </c>
      <c r="P180" s="134" cm="1">
        <f t="array" ref="P180">$E180*IFERROR(IF($D180&lt;=P$5,INDEX($E$99:$E$112,MATCH(P$5,$H$5:$CA$5,0)-MATCH($D180,$D$115:$D$186,0)+1,0),0),$E$112)</f>
        <v>0</v>
      </c>
      <c r="Q180" s="134" cm="1">
        <f t="array" ref="Q180">$E180*IFERROR(IF($D180&lt;=Q$5,INDEX($E$99:$E$112,MATCH(Q$5,$H$5:$CA$5,0)-MATCH($D180,$D$115:$D$186,0)+1,0),0),$E$112)</f>
        <v>0</v>
      </c>
      <c r="R180" s="134" cm="1">
        <f t="array" ref="R180">$E180*IFERROR(IF($D180&lt;=R$5,INDEX($E$99:$E$112,MATCH(R$5,$H$5:$CA$5,0)-MATCH($D180,$D$115:$D$186,0)+1,0),0),$E$112)</f>
        <v>0</v>
      </c>
      <c r="S180" s="134" cm="1">
        <f t="array" ref="S180">$E180*IFERROR(IF($D180&lt;=S$5,INDEX($E$99:$E$112,MATCH(S$5,$H$5:$CA$5,0)-MATCH($D180,$D$115:$D$186,0)+1,0),0),$E$112)</f>
        <v>0</v>
      </c>
      <c r="T180" s="134" cm="1">
        <f t="array" ref="T180">$E180*IFERROR(IF($D180&lt;=T$5,INDEX($E$99:$E$112,MATCH(T$5,$H$5:$CA$5,0)-MATCH($D180,$D$115:$D$186,0)+1,0),0),$E$112)</f>
        <v>0</v>
      </c>
      <c r="U180" s="134" cm="1">
        <f t="array" ref="U180">$E180*IFERROR(IF($D180&lt;=U$5,INDEX($E$99:$E$112,MATCH(U$5,$H$5:$CA$5,0)-MATCH($D180,$D$115:$D$186,0)+1,0),0),$E$112)</f>
        <v>0</v>
      </c>
      <c r="V180" s="134" cm="1">
        <f t="array" ref="V180">$E180*IFERROR(IF($D180&lt;=V$5,INDEX($E$99:$E$112,MATCH(V$5,$H$5:$CA$5,0)-MATCH($D180,$D$115:$D$186,0)+1,0),0),$E$112)</f>
        <v>0</v>
      </c>
      <c r="W180" s="134" cm="1">
        <f t="array" ref="W180">$E180*IFERROR(IF($D180&lt;=W$5,INDEX($E$99:$E$112,MATCH(W$5,$H$5:$CA$5,0)-MATCH($D180,$D$115:$D$186,0)+1,0),0),$E$112)</f>
        <v>0</v>
      </c>
      <c r="X180" s="134" cm="1">
        <f t="array" ref="X180">$E180*IFERROR(IF($D180&lt;=X$5,INDEX($E$99:$E$112,MATCH(X$5,$H$5:$CA$5,0)-MATCH($D180,$D$115:$D$186,0)+1,0),0),$E$112)</f>
        <v>0</v>
      </c>
      <c r="Y180" s="134" cm="1">
        <f t="array" ref="Y180">$E180*IFERROR(IF($D180&lt;=Y$5,INDEX($E$99:$E$112,MATCH(Y$5,$H$5:$CA$5,0)-MATCH($D180,$D$115:$D$186,0)+1,0),0),$E$112)</f>
        <v>0</v>
      </c>
      <c r="Z180" s="134" cm="1">
        <f t="array" ref="Z180">$E180*IFERROR(IF($D180&lt;=Z$5,INDEX($E$99:$E$112,MATCH(Z$5,$H$5:$CA$5,0)-MATCH($D180,$D$115:$D$186,0)+1,0),0),$E$112)</f>
        <v>0</v>
      </c>
      <c r="AA180" s="134" cm="1">
        <f t="array" ref="AA180">$E180*IFERROR(IF($D180&lt;=AA$5,INDEX($E$99:$E$112,MATCH(AA$5,$H$5:$CA$5,0)-MATCH($D180,$D$115:$D$186,0)+1,0),0),$E$112)</f>
        <v>0</v>
      </c>
      <c r="AB180" s="134" cm="1">
        <f t="array" ref="AB180">$E180*IFERROR(IF($D180&lt;=AB$5,INDEX($E$99:$E$112,MATCH(AB$5,$H$5:$CA$5,0)-MATCH($D180,$D$115:$D$186,0)+1,0),0),$E$112)</f>
        <v>0</v>
      </c>
      <c r="AC180" s="134" cm="1">
        <f t="array" ref="AC180">$E180*IFERROR(IF($D180&lt;=AC$5,INDEX($E$99:$E$112,MATCH(AC$5,$H$5:$CA$5,0)-MATCH($D180,$D$115:$D$186,0)+1,0),0),$E$112)</f>
        <v>0</v>
      </c>
      <c r="AD180" s="134" cm="1">
        <f t="array" ref="AD180">$E180*IFERROR(IF($D180&lt;=AD$5,INDEX($E$99:$E$112,MATCH(AD$5,$H$5:$CA$5,0)-MATCH($D180,$D$115:$D$186,0)+1,0),0),$E$112)</f>
        <v>0</v>
      </c>
      <c r="AE180" s="134" cm="1">
        <f t="array" ref="AE180">$E180*IFERROR(IF($D180&lt;=AE$5,INDEX($E$99:$E$112,MATCH(AE$5,$H$5:$CA$5,0)-MATCH($D180,$D$115:$D$186,0)+1,0),0),$E$112)</f>
        <v>0</v>
      </c>
      <c r="AF180" s="134" cm="1">
        <f t="array" ref="AF180">$E180*IFERROR(IF($D180&lt;=AF$5,INDEX($E$99:$E$112,MATCH(AF$5,$H$5:$CA$5,0)-MATCH($D180,$D$115:$D$186,0)+1,0),0),$E$112)</f>
        <v>0</v>
      </c>
      <c r="AG180" s="134" cm="1">
        <f t="array" ref="AG180">$E180*IFERROR(IF($D180&lt;=AG$5,INDEX($E$99:$E$112,MATCH(AG$5,$H$5:$CA$5,0)-MATCH($D180,$D$115:$D$186,0)+1,0),0),$E$112)</f>
        <v>0</v>
      </c>
      <c r="AH180" s="134" cm="1">
        <f t="array" ref="AH180">$E180*IFERROR(IF($D180&lt;=AH$5,INDEX($E$99:$E$112,MATCH(AH$5,$H$5:$CA$5,0)-MATCH($D180,$D$115:$D$186,0)+1,0),0),$E$112)</f>
        <v>0</v>
      </c>
      <c r="AI180" s="134" cm="1">
        <f t="array" ref="AI180">$E180*IFERROR(IF($D180&lt;=AI$5,INDEX($E$99:$E$112,MATCH(AI$5,$H$5:$CA$5,0)-MATCH($D180,$D$115:$D$186,0)+1,0),0),$E$112)</f>
        <v>0</v>
      </c>
      <c r="AJ180" s="134" cm="1">
        <f t="array" ref="AJ180">$E180*IFERROR(IF($D180&lt;=AJ$5,INDEX($E$99:$E$112,MATCH(AJ$5,$H$5:$CA$5,0)-MATCH($D180,$D$115:$D$186,0)+1,0),0),$E$112)</f>
        <v>0</v>
      </c>
      <c r="AK180" s="134" cm="1">
        <f t="array" ref="AK180">$E180*IFERROR(IF($D180&lt;=AK$5,INDEX($E$99:$E$112,MATCH(AK$5,$H$5:$CA$5,0)-MATCH($D180,$D$115:$D$186,0)+1,0),0),$E$112)</f>
        <v>0</v>
      </c>
      <c r="AL180" s="134" cm="1">
        <f t="array" ref="AL180">$E180*IFERROR(IF($D180&lt;=AL$5,INDEX($E$99:$E$112,MATCH(AL$5,$H$5:$CA$5,0)-MATCH($D180,$D$115:$D$186,0)+1,0),0),$E$112)</f>
        <v>0</v>
      </c>
      <c r="AM180" s="134" cm="1">
        <f t="array" ref="AM180">$E180*IFERROR(IF($D180&lt;=AM$5,INDEX($E$99:$E$112,MATCH(AM$5,$H$5:$CA$5,0)-MATCH($D180,$D$115:$D$186,0)+1,0),0),$E$112)</f>
        <v>0</v>
      </c>
      <c r="AN180" s="134" cm="1">
        <f t="array" ref="AN180">$E180*IFERROR(IF($D180&lt;=AN$5,INDEX($E$99:$E$112,MATCH(AN$5,$H$5:$CA$5,0)-MATCH($D180,$D$115:$D$186,0)+1,0),0),$E$112)</f>
        <v>0</v>
      </c>
      <c r="AO180" s="134" cm="1">
        <f t="array" ref="AO180">$E180*IFERROR(IF($D180&lt;=AO$5,INDEX($E$99:$E$112,MATCH(AO$5,$H$5:$CA$5,0)-MATCH($D180,$D$115:$D$186,0)+1,0),0),$E$112)</f>
        <v>0</v>
      </c>
      <c r="AP180" s="134" cm="1">
        <f t="array" ref="AP180">$E180*IFERROR(IF($D180&lt;=AP$5,INDEX($E$99:$E$112,MATCH(AP$5,$H$5:$CA$5,0)-MATCH($D180,$D$115:$D$186,0)+1,0),0),$E$112)</f>
        <v>0</v>
      </c>
      <c r="AQ180" s="134" cm="1">
        <f t="array" ref="AQ180">$E180*IFERROR(IF($D180&lt;=AQ$5,INDEX($E$99:$E$112,MATCH(AQ$5,$H$5:$CA$5,0)-MATCH($D180,$D$115:$D$186,0)+1,0),0),$E$112)</f>
        <v>0</v>
      </c>
      <c r="AR180" s="134" cm="1">
        <f t="array" ref="AR180">$E180*IFERROR(IF($D180&lt;=AR$5,INDEX($E$99:$E$112,MATCH(AR$5,$H$5:$CA$5,0)-MATCH($D180,$D$115:$D$186,0)+1,0),0),$E$112)</f>
        <v>0</v>
      </c>
      <c r="AS180" s="134" cm="1">
        <f t="array" ref="AS180">$E180*IFERROR(IF($D180&lt;=AS$5,INDEX($E$99:$E$112,MATCH(AS$5,$H$5:$CA$5,0)-MATCH($D180,$D$115:$D$186,0)+1,0),0),$E$112)</f>
        <v>0</v>
      </c>
      <c r="AT180" s="134" cm="1">
        <f t="array" ref="AT180">$E180*IFERROR(IF($D180&lt;=AT$5,INDEX($E$99:$E$112,MATCH(AT$5,$H$5:$CA$5,0)-MATCH($D180,$D$115:$D$186,0)+1,0),0),$E$112)</f>
        <v>0</v>
      </c>
      <c r="AU180" s="134" cm="1">
        <f t="array" ref="AU180">$E180*IFERROR(IF($D180&lt;=AU$5,INDEX($E$99:$E$112,MATCH(AU$5,$H$5:$CA$5,0)-MATCH($D180,$D$115:$D$186,0)+1,0),0),$E$112)</f>
        <v>0</v>
      </c>
      <c r="AV180" s="134" cm="1">
        <f t="array" ref="AV180">$E180*IFERROR(IF($D180&lt;=AV$5,INDEX($E$99:$E$112,MATCH(AV$5,$H$5:$CA$5,0)-MATCH($D180,$D$115:$D$186,0)+1,0),0),$E$112)</f>
        <v>0</v>
      </c>
      <c r="AW180" s="134" cm="1">
        <f t="array" ref="AW180">$E180*IFERROR(IF($D180&lt;=AW$5,INDEX($E$99:$E$112,MATCH(AW$5,$H$5:$CA$5,0)-MATCH($D180,$D$115:$D$186,0)+1,0),0),$E$112)</f>
        <v>0</v>
      </c>
      <c r="AX180" s="134" cm="1">
        <f t="array" ref="AX180">$E180*IFERROR(IF($D180&lt;=AX$5,INDEX($E$99:$E$112,MATCH(AX$5,$H$5:$CA$5,0)-MATCH($D180,$D$115:$D$186,0)+1,0),0),$E$112)</f>
        <v>0</v>
      </c>
      <c r="AY180" s="134" cm="1">
        <f t="array" ref="AY180">$E180*IFERROR(IF($D180&lt;=AY$5,INDEX($E$99:$E$112,MATCH(AY$5,$H$5:$CA$5,0)-MATCH($D180,$D$115:$D$186,0)+1,0),0),$E$112)</f>
        <v>0</v>
      </c>
      <c r="AZ180" s="134" cm="1">
        <f t="array" ref="AZ180">$E180*IFERROR(IF($D180&lt;=AZ$5,INDEX($E$99:$E$112,MATCH(AZ$5,$H$5:$CA$5,0)-MATCH($D180,$D$115:$D$186,0)+1,0),0),$E$112)</f>
        <v>0</v>
      </c>
      <c r="BA180" s="134" cm="1">
        <f t="array" ref="BA180">$E180*IFERROR(IF($D180&lt;=BA$5,INDEX($E$99:$E$112,MATCH(BA$5,$H$5:$CA$5,0)-MATCH($D180,$D$115:$D$186,0)+1,0),0),$E$112)</f>
        <v>0</v>
      </c>
      <c r="BB180" s="134" cm="1">
        <f t="array" ref="BB180">$E180*IFERROR(IF($D180&lt;=BB$5,INDEX($E$99:$E$112,MATCH(BB$5,$H$5:$CA$5,0)-MATCH($D180,$D$115:$D$186,0)+1,0),0),$E$112)</f>
        <v>0</v>
      </c>
      <c r="BC180" s="134" cm="1">
        <f t="array" ref="BC180">$E180*IFERROR(IF($D180&lt;=BC$5,INDEX($E$99:$E$112,MATCH(BC$5,$H$5:$CA$5,0)-MATCH($D180,$D$115:$D$186,0)+1,0),0),$E$112)</f>
        <v>0</v>
      </c>
      <c r="BD180" s="134" cm="1">
        <f t="array" ref="BD180">$E180*IFERROR(IF($D180&lt;=BD$5,INDEX($E$99:$E$112,MATCH(BD$5,$H$5:$CA$5,0)-MATCH($D180,$D$115:$D$186,0)+1,0),0),$E$112)</f>
        <v>0</v>
      </c>
      <c r="BE180" s="134" cm="1">
        <f t="array" ref="BE180">$E180*IFERROR(IF($D180&lt;=BE$5,INDEX($E$99:$E$112,MATCH(BE$5,$H$5:$CA$5,0)-MATCH($D180,$D$115:$D$186,0)+1,0),0),$E$112)</f>
        <v>0</v>
      </c>
      <c r="BF180" s="134" cm="1">
        <f t="array" ref="BF180">$E180*IFERROR(IF($D180&lt;=BF$5,INDEX($E$99:$E$112,MATCH(BF$5,$H$5:$CA$5,0)-MATCH($D180,$D$115:$D$186,0)+1,0),0),$E$112)</f>
        <v>0</v>
      </c>
      <c r="BG180" s="134" cm="1">
        <f t="array" ref="BG180">$E180*IFERROR(IF($D180&lt;=BG$5,INDEX($E$99:$E$112,MATCH(BG$5,$H$5:$CA$5,0)-MATCH($D180,$D$115:$D$186,0)+1,0),0),$E$112)</f>
        <v>0</v>
      </c>
      <c r="BH180" s="134" cm="1">
        <f t="array" ref="BH180">$E180*IFERROR(IF($D180&lt;=BH$5,INDEX($E$99:$E$112,MATCH(BH$5,$H$5:$CA$5,0)-MATCH($D180,$D$115:$D$186,0)+1,0),0),$E$112)</f>
        <v>0</v>
      </c>
      <c r="BI180" s="134" cm="1">
        <f t="array" ref="BI180">$E180*IFERROR(IF($D180&lt;=BI$5,INDEX($E$99:$E$112,MATCH(BI$5,$H$5:$CA$5,0)-MATCH($D180,$D$115:$D$186,0)+1,0),0),$E$112)</f>
        <v>0</v>
      </c>
      <c r="BJ180" s="134" cm="1">
        <f t="array" ref="BJ180">$E180*IFERROR(IF($D180&lt;=BJ$5,INDEX($E$99:$E$112,MATCH(BJ$5,$H$5:$CA$5,0)-MATCH($D180,$D$115:$D$186,0)+1,0),0),$E$112)</f>
        <v>0</v>
      </c>
      <c r="BK180" s="134" cm="1">
        <f t="array" ref="BK180">$E180*IFERROR(IF($D180&lt;=BK$5,INDEX($E$99:$E$112,MATCH(BK$5,$H$5:$CA$5,0)-MATCH($D180,$D$115:$D$186,0)+1,0),0),$E$112)</f>
        <v>0</v>
      </c>
      <c r="BL180" s="134" cm="1">
        <f t="array" ref="BL180">$E180*IFERROR(IF($D180&lt;=BL$5,INDEX($E$99:$E$112,MATCH(BL$5,$H$5:$CA$5,0)-MATCH($D180,$D$115:$D$186,0)+1,0),0),$E$112)</f>
        <v>0</v>
      </c>
      <c r="BM180" s="134" cm="1">
        <f t="array" ref="BM180">$E180*IFERROR(IF($D180&lt;=BM$5,INDEX($E$99:$E$112,MATCH(BM$5,$H$5:$CA$5,0)-MATCH($D180,$D$115:$D$186,0)+1,0),0),$E$112)</f>
        <v>0</v>
      </c>
      <c r="BN180" s="134" cm="1">
        <f t="array" ref="BN180">$E180*IFERROR(IF($D180&lt;=BN$5,INDEX($E$99:$E$112,MATCH(BN$5,$H$5:$CA$5,0)-MATCH($D180,$D$115:$D$186,0)+1,0),0),$E$112)</f>
        <v>0</v>
      </c>
      <c r="BO180" s="134" cm="1">
        <f t="array" ref="BO180">$E180*IFERROR(IF($D180&lt;=BO$5,INDEX($E$99:$E$112,MATCH(BO$5,$H$5:$CA$5,0)-MATCH($D180,$D$115:$D$186,0)+1,0),0),$E$112)</f>
        <v>0</v>
      </c>
      <c r="BP180" s="134" cm="1">
        <f t="array" ref="BP180">$E180*IFERROR(IF($D180&lt;=BP$5,INDEX($E$99:$E$112,MATCH(BP$5,$H$5:$CA$5,0)-MATCH($D180,$D$115:$D$186,0)+1,0),0),$E$112)</f>
        <v>0</v>
      </c>
      <c r="BQ180" s="134" cm="1">
        <f t="array" ref="BQ180">$E180*IFERROR(IF($D180&lt;=BQ$5,INDEX($E$99:$E$112,MATCH(BQ$5,$H$5:$CA$5,0)-MATCH($D180,$D$115:$D$186,0)+1,0),0),$E$112)</f>
        <v>0</v>
      </c>
      <c r="BR180" s="134" cm="1">
        <f t="array" ref="BR180">$E180*IFERROR(IF($D180&lt;=BR$5,INDEX($E$99:$E$112,MATCH(BR$5,$H$5:$CA$5,0)-MATCH($D180,$D$115:$D$186,0)+1,0),0),$E$112)</f>
        <v>0</v>
      </c>
      <c r="BS180" s="134" cm="1">
        <f t="array" ref="BS180">$E180*IFERROR(IF($D180&lt;=BS$5,INDEX($E$99:$E$112,MATCH(BS$5,$H$5:$CA$5,0)-MATCH($D180,$D$115:$D$186,0)+1,0),0),$E$112)</f>
        <v>0</v>
      </c>
      <c r="BT180" s="134" cm="1">
        <f t="array" ref="BT180">$E180*IFERROR(IF($D180&lt;=BT$5,INDEX($E$99:$E$112,MATCH(BT$5,$H$5:$CA$5,0)-MATCH($D180,$D$115:$D$186,0)+1,0),0),$E$112)</f>
        <v>0</v>
      </c>
      <c r="BU180" s="134" cm="1">
        <f t="array" ref="BU180">$E180*IFERROR(IF($D180&lt;=BU$5,INDEX($E$99:$E$112,MATCH(BU$5,$H$5:$CA$5,0)-MATCH($D180,$D$115:$D$186,0)+1,0),0),$E$112)</f>
        <v>0</v>
      </c>
      <c r="BV180" s="134" cm="1">
        <f t="array" ref="BV180">$E180*IFERROR(IF($D180&lt;=BV$5,INDEX($E$99:$E$112,MATCH(BV$5,$H$5:$CA$5,0)-MATCH($D180,$D$115:$D$186,0)+1,0),0),$E$112)</f>
        <v>0</v>
      </c>
      <c r="BW180" s="134" cm="1">
        <f t="array" ref="BW180">$E180*IFERROR(IF($D180&lt;=BW$5,INDEX($E$99:$E$112,MATCH(BW$5,$H$5:$CA$5,0)-MATCH($D180,$D$115:$D$186,0)+1,0),0),$E$112)</f>
        <v>0</v>
      </c>
      <c r="BX180" s="134" cm="1">
        <f t="array" ref="BX180">$E180*IFERROR(IF($D180&lt;=BX$5,INDEX($E$99:$E$112,MATCH(BX$5,$H$5:$CA$5,0)-MATCH($D180,$D$115:$D$186,0)+1,0),0),$E$112)</f>
        <v>0</v>
      </c>
      <c r="BY180" s="134" cm="1">
        <f t="array" ref="BY180">$E180*IFERROR(IF($D180&lt;=BY$5,INDEX($E$99:$E$112,MATCH(BY$5,$H$5:$CA$5,0)-MATCH($D180,$D$115:$D$186,0)+1,0),0),$E$112)</f>
        <v>0</v>
      </c>
      <c r="BZ180" s="134" cm="1">
        <f t="array" ref="BZ180">$E180*IFERROR(IF($D180&lt;=BZ$5,INDEX($E$99:$E$112,MATCH(BZ$5,$H$5:$CA$5,0)-MATCH($D180,$D$115:$D$186,0)+1,0),0),$E$112)</f>
        <v>0</v>
      </c>
      <c r="CA180" s="134" cm="1">
        <f t="array" ref="CA180">$E180*IFERROR(IF($D180&lt;=CA$5,INDEX($E$99:$E$112,MATCH(CA$5,$H$5:$CA$5,0)-MATCH($D180,$D$115:$D$186,0)+1,0),0),$E$112)</f>
        <v>0</v>
      </c>
    </row>
    <row r="181" spans="4:79" hidden="1" outlineLevel="3">
      <c r="D181" s="24">
        <f t="shared" ref="D181:D186" si="110">EOMONTH(D180,1)</f>
        <v>48060</v>
      </c>
      <c r="E181" s="131" cm="1">
        <f t="array" ref="E181">INDEX($H$41:$CA$41,0,MATCH($D181,$H$5:$CA$5,0))</f>
        <v>0</v>
      </c>
      <c r="H181" s="134" cm="1">
        <f t="array" ref="H181">$E181*IFERROR(IF($D181&lt;=H$5,INDEX($E$99:$E$112,MATCH(H$5,$H$5:$CA$5,0)-MATCH($D181,$D$115:$D$186,0)+1,0),0),$E$112)</f>
        <v>0</v>
      </c>
      <c r="I181" s="134" cm="1">
        <f t="array" ref="I181">$E181*IFERROR(IF($D181&lt;=I$5,INDEX($E$99:$E$112,MATCH(I$5,$H$5:$CA$5,0)-MATCH($D181,$D$115:$D$186,0)+1,0),0),$E$112)</f>
        <v>0</v>
      </c>
      <c r="J181" s="134" cm="1">
        <f t="array" ref="J181">$E181*IFERROR(IF($D181&lt;=J$5,INDEX($E$99:$E$112,MATCH(J$5,$H$5:$CA$5,0)-MATCH($D181,$D$115:$D$186,0)+1,0),0),$E$112)</f>
        <v>0</v>
      </c>
      <c r="K181" s="134" cm="1">
        <f t="array" ref="K181">$E181*IFERROR(IF($D181&lt;=K$5,INDEX($E$99:$E$112,MATCH(K$5,$H$5:$CA$5,0)-MATCH($D181,$D$115:$D$186,0)+1,0),0),$E$112)</f>
        <v>0</v>
      </c>
      <c r="L181" s="134" cm="1">
        <f t="array" ref="L181">$E181*IFERROR(IF($D181&lt;=L$5,INDEX($E$99:$E$112,MATCH(L$5,$H$5:$CA$5,0)-MATCH($D181,$D$115:$D$186,0)+1,0),0),$E$112)</f>
        <v>0</v>
      </c>
      <c r="M181" s="134" cm="1">
        <f t="array" ref="M181">$E181*IFERROR(IF($D181&lt;=M$5,INDEX($E$99:$E$112,MATCH(M$5,$H$5:$CA$5,0)-MATCH($D181,$D$115:$D$186,0)+1,0),0),$E$112)</f>
        <v>0</v>
      </c>
      <c r="N181" s="134" cm="1">
        <f t="array" ref="N181">$E181*IFERROR(IF($D181&lt;=N$5,INDEX($E$99:$E$112,MATCH(N$5,$H$5:$CA$5,0)-MATCH($D181,$D$115:$D$186,0)+1,0),0),$E$112)</f>
        <v>0</v>
      </c>
      <c r="O181" s="134" cm="1">
        <f t="array" ref="O181">$E181*IFERROR(IF($D181&lt;=O$5,INDEX($E$99:$E$112,MATCH(O$5,$H$5:$CA$5,0)-MATCH($D181,$D$115:$D$186,0)+1,0),0),$E$112)</f>
        <v>0</v>
      </c>
      <c r="P181" s="134" cm="1">
        <f t="array" ref="P181">$E181*IFERROR(IF($D181&lt;=P$5,INDEX($E$99:$E$112,MATCH(P$5,$H$5:$CA$5,0)-MATCH($D181,$D$115:$D$186,0)+1,0),0),$E$112)</f>
        <v>0</v>
      </c>
      <c r="Q181" s="134" cm="1">
        <f t="array" ref="Q181">$E181*IFERROR(IF($D181&lt;=Q$5,INDEX($E$99:$E$112,MATCH(Q$5,$H$5:$CA$5,0)-MATCH($D181,$D$115:$D$186,0)+1,0),0),$E$112)</f>
        <v>0</v>
      </c>
      <c r="R181" s="134" cm="1">
        <f t="array" ref="R181">$E181*IFERROR(IF($D181&lt;=R$5,INDEX($E$99:$E$112,MATCH(R$5,$H$5:$CA$5,0)-MATCH($D181,$D$115:$D$186,0)+1,0),0),$E$112)</f>
        <v>0</v>
      </c>
      <c r="S181" s="134" cm="1">
        <f t="array" ref="S181">$E181*IFERROR(IF($D181&lt;=S$5,INDEX($E$99:$E$112,MATCH(S$5,$H$5:$CA$5,0)-MATCH($D181,$D$115:$D$186,0)+1,0),0),$E$112)</f>
        <v>0</v>
      </c>
      <c r="T181" s="134" cm="1">
        <f t="array" ref="T181">$E181*IFERROR(IF($D181&lt;=T$5,INDEX($E$99:$E$112,MATCH(T$5,$H$5:$CA$5,0)-MATCH($D181,$D$115:$D$186,0)+1,0),0),$E$112)</f>
        <v>0</v>
      </c>
      <c r="U181" s="134" cm="1">
        <f t="array" ref="U181">$E181*IFERROR(IF($D181&lt;=U$5,INDEX($E$99:$E$112,MATCH(U$5,$H$5:$CA$5,0)-MATCH($D181,$D$115:$D$186,0)+1,0),0),$E$112)</f>
        <v>0</v>
      </c>
      <c r="V181" s="134" cm="1">
        <f t="array" ref="V181">$E181*IFERROR(IF($D181&lt;=V$5,INDEX($E$99:$E$112,MATCH(V$5,$H$5:$CA$5,0)-MATCH($D181,$D$115:$D$186,0)+1,0),0),$E$112)</f>
        <v>0</v>
      </c>
      <c r="W181" s="134" cm="1">
        <f t="array" ref="W181">$E181*IFERROR(IF($D181&lt;=W$5,INDEX($E$99:$E$112,MATCH(W$5,$H$5:$CA$5,0)-MATCH($D181,$D$115:$D$186,0)+1,0),0),$E$112)</f>
        <v>0</v>
      </c>
      <c r="X181" s="134" cm="1">
        <f t="array" ref="X181">$E181*IFERROR(IF($D181&lt;=X$5,INDEX($E$99:$E$112,MATCH(X$5,$H$5:$CA$5,0)-MATCH($D181,$D$115:$D$186,0)+1,0),0),$E$112)</f>
        <v>0</v>
      </c>
      <c r="Y181" s="134" cm="1">
        <f t="array" ref="Y181">$E181*IFERROR(IF($D181&lt;=Y$5,INDEX($E$99:$E$112,MATCH(Y$5,$H$5:$CA$5,0)-MATCH($D181,$D$115:$D$186,0)+1,0),0),$E$112)</f>
        <v>0</v>
      </c>
      <c r="Z181" s="134" cm="1">
        <f t="array" ref="Z181">$E181*IFERROR(IF($D181&lt;=Z$5,INDEX($E$99:$E$112,MATCH(Z$5,$H$5:$CA$5,0)-MATCH($D181,$D$115:$D$186,0)+1,0),0),$E$112)</f>
        <v>0</v>
      </c>
      <c r="AA181" s="134" cm="1">
        <f t="array" ref="AA181">$E181*IFERROR(IF($D181&lt;=AA$5,INDEX($E$99:$E$112,MATCH(AA$5,$H$5:$CA$5,0)-MATCH($D181,$D$115:$D$186,0)+1,0),0),$E$112)</f>
        <v>0</v>
      </c>
      <c r="AB181" s="134" cm="1">
        <f t="array" ref="AB181">$E181*IFERROR(IF($D181&lt;=AB$5,INDEX($E$99:$E$112,MATCH(AB$5,$H$5:$CA$5,0)-MATCH($D181,$D$115:$D$186,0)+1,0),0),$E$112)</f>
        <v>0</v>
      </c>
      <c r="AC181" s="134" cm="1">
        <f t="array" ref="AC181">$E181*IFERROR(IF($D181&lt;=AC$5,INDEX($E$99:$E$112,MATCH(AC$5,$H$5:$CA$5,0)-MATCH($D181,$D$115:$D$186,0)+1,0),0),$E$112)</f>
        <v>0</v>
      </c>
      <c r="AD181" s="134" cm="1">
        <f t="array" ref="AD181">$E181*IFERROR(IF($D181&lt;=AD$5,INDEX($E$99:$E$112,MATCH(AD$5,$H$5:$CA$5,0)-MATCH($D181,$D$115:$D$186,0)+1,0),0),$E$112)</f>
        <v>0</v>
      </c>
      <c r="AE181" s="134" cm="1">
        <f t="array" ref="AE181">$E181*IFERROR(IF($D181&lt;=AE$5,INDEX($E$99:$E$112,MATCH(AE$5,$H$5:$CA$5,0)-MATCH($D181,$D$115:$D$186,0)+1,0),0),$E$112)</f>
        <v>0</v>
      </c>
      <c r="AF181" s="134" cm="1">
        <f t="array" ref="AF181">$E181*IFERROR(IF($D181&lt;=AF$5,INDEX($E$99:$E$112,MATCH(AF$5,$H$5:$CA$5,0)-MATCH($D181,$D$115:$D$186,0)+1,0),0),$E$112)</f>
        <v>0</v>
      </c>
      <c r="AG181" s="134" cm="1">
        <f t="array" ref="AG181">$E181*IFERROR(IF($D181&lt;=AG$5,INDEX($E$99:$E$112,MATCH(AG$5,$H$5:$CA$5,0)-MATCH($D181,$D$115:$D$186,0)+1,0),0),$E$112)</f>
        <v>0</v>
      </c>
      <c r="AH181" s="134" cm="1">
        <f t="array" ref="AH181">$E181*IFERROR(IF($D181&lt;=AH$5,INDEX($E$99:$E$112,MATCH(AH$5,$H$5:$CA$5,0)-MATCH($D181,$D$115:$D$186,0)+1,0),0),$E$112)</f>
        <v>0</v>
      </c>
      <c r="AI181" s="134" cm="1">
        <f t="array" ref="AI181">$E181*IFERROR(IF($D181&lt;=AI$5,INDEX($E$99:$E$112,MATCH(AI$5,$H$5:$CA$5,0)-MATCH($D181,$D$115:$D$186,0)+1,0),0),$E$112)</f>
        <v>0</v>
      </c>
      <c r="AJ181" s="134" cm="1">
        <f t="array" ref="AJ181">$E181*IFERROR(IF($D181&lt;=AJ$5,INDEX($E$99:$E$112,MATCH(AJ$5,$H$5:$CA$5,0)-MATCH($D181,$D$115:$D$186,0)+1,0),0),$E$112)</f>
        <v>0</v>
      </c>
      <c r="AK181" s="134" cm="1">
        <f t="array" ref="AK181">$E181*IFERROR(IF($D181&lt;=AK$5,INDEX($E$99:$E$112,MATCH(AK$5,$H$5:$CA$5,0)-MATCH($D181,$D$115:$D$186,0)+1,0),0),$E$112)</f>
        <v>0</v>
      </c>
      <c r="AL181" s="134" cm="1">
        <f t="array" ref="AL181">$E181*IFERROR(IF($D181&lt;=AL$5,INDEX($E$99:$E$112,MATCH(AL$5,$H$5:$CA$5,0)-MATCH($D181,$D$115:$D$186,0)+1,0),0),$E$112)</f>
        <v>0</v>
      </c>
      <c r="AM181" s="134" cm="1">
        <f t="array" ref="AM181">$E181*IFERROR(IF($D181&lt;=AM$5,INDEX($E$99:$E$112,MATCH(AM$5,$H$5:$CA$5,0)-MATCH($D181,$D$115:$D$186,0)+1,0),0),$E$112)</f>
        <v>0</v>
      </c>
      <c r="AN181" s="134" cm="1">
        <f t="array" ref="AN181">$E181*IFERROR(IF($D181&lt;=AN$5,INDEX($E$99:$E$112,MATCH(AN$5,$H$5:$CA$5,0)-MATCH($D181,$D$115:$D$186,0)+1,0),0),$E$112)</f>
        <v>0</v>
      </c>
      <c r="AO181" s="134" cm="1">
        <f t="array" ref="AO181">$E181*IFERROR(IF($D181&lt;=AO$5,INDEX($E$99:$E$112,MATCH(AO$5,$H$5:$CA$5,0)-MATCH($D181,$D$115:$D$186,0)+1,0),0),$E$112)</f>
        <v>0</v>
      </c>
      <c r="AP181" s="134" cm="1">
        <f t="array" ref="AP181">$E181*IFERROR(IF($D181&lt;=AP$5,INDEX($E$99:$E$112,MATCH(AP$5,$H$5:$CA$5,0)-MATCH($D181,$D$115:$D$186,0)+1,0),0),$E$112)</f>
        <v>0</v>
      </c>
      <c r="AQ181" s="134" cm="1">
        <f t="array" ref="AQ181">$E181*IFERROR(IF($D181&lt;=AQ$5,INDEX($E$99:$E$112,MATCH(AQ$5,$H$5:$CA$5,0)-MATCH($D181,$D$115:$D$186,0)+1,0),0),$E$112)</f>
        <v>0</v>
      </c>
      <c r="AR181" s="134" cm="1">
        <f t="array" ref="AR181">$E181*IFERROR(IF($D181&lt;=AR$5,INDEX($E$99:$E$112,MATCH(AR$5,$H$5:$CA$5,0)-MATCH($D181,$D$115:$D$186,0)+1,0),0),$E$112)</f>
        <v>0</v>
      </c>
      <c r="AS181" s="134" cm="1">
        <f t="array" ref="AS181">$E181*IFERROR(IF($D181&lt;=AS$5,INDEX($E$99:$E$112,MATCH(AS$5,$H$5:$CA$5,0)-MATCH($D181,$D$115:$D$186,0)+1,0),0),$E$112)</f>
        <v>0</v>
      </c>
      <c r="AT181" s="134" cm="1">
        <f t="array" ref="AT181">$E181*IFERROR(IF($D181&lt;=AT$5,INDEX($E$99:$E$112,MATCH(AT$5,$H$5:$CA$5,0)-MATCH($D181,$D$115:$D$186,0)+1,0),0),$E$112)</f>
        <v>0</v>
      </c>
      <c r="AU181" s="134" cm="1">
        <f t="array" ref="AU181">$E181*IFERROR(IF($D181&lt;=AU$5,INDEX($E$99:$E$112,MATCH(AU$5,$H$5:$CA$5,0)-MATCH($D181,$D$115:$D$186,0)+1,0),0),$E$112)</f>
        <v>0</v>
      </c>
      <c r="AV181" s="134" cm="1">
        <f t="array" ref="AV181">$E181*IFERROR(IF($D181&lt;=AV$5,INDEX($E$99:$E$112,MATCH(AV$5,$H$5:$CA$5,0)-MATCH($D181,$D$115:$D$186,0)+1,0),0),$E$112)</f>
        <v>0</v>
      </c>
      <c r="AW181" s="134" cm="1">
        <f t="array" ref="AW181">$E181*IFERROR(IF($D181&lt;=AW$5,INDEX($E$99:$E$112,MATCH(AW$5,$H$5:$CA$5,0)-MATCH($D181,$D$115:$D$186,0)+1,0),0),$E$112)</f>
        <v>0</v>
      </c>
      <c r="AX181" s="134" cm="1">
        <f t="array" ref="AX181">$E181*IFERROR(IF($D181&lt;=AX$5,INDEX($E$99:$E$112,MATCH(AX$5,$H$5:$CA$5,0)-MATCH($D181,$D$115:$D$186,0)+1,0),0),$E$112)</f>
        <v>0</v>
      </c>
      <c r="AY181" s="134" cm="1">
        <f t="array" ref="AY181">$E181*IFERROR(IF($D181&lt;=AY$5,INDEX($E$99:$E$112,MATCH(AY$5,$H$5:$CA$5,0)-MATCH($D181,$D$115:$D$186,0)+1,0),0),$E$112)</f>
        <v>0</v>
      </c>
      <c r="AZ181" s="134" cm="1">
        <f t="array" ref="AZ181">$E181*IFERROR(IF($D181&lt;=AZ$5,INDEX($E$99:$E$112,MATCH(AZ$5,$H$5:$CA$5,0)-MATCH($D181,$D$115:$D$186,0)+1,0),0),$E$112)</f>
        <v>0</v>
      </c>
      <c r="BA181" s="134" cm="1">
        <f t="array" ref="BA181">$E181*IFERROR(IF($D181&lt;=BA$5,INDEX($E$99:$E$112,MATCH(BA$5,$H$5:$CA$5,0)-MATCH($D181,$D$115:$D$186,0)+1,0),0),$E$112)</f>
        <v>0</v>
      </c>
      <c r="BB181" s="134" cm="1">
        <f t="array" ref="BB181">$E181*IFERROR(IF($D181&lt;=BB$5,INDEX($E$99:$E$112,MATCH(BB$5,$H$5:$CA$5,0)-MATCH($D181,$D$115:$D$186,0)+1,0),0),$E$112)</f>
        <v>0</v>
      </c>
      <c r="BC181" s="134" cm="1">
        <f t="array" ref="BC181">$E181*IFERROR(IF($D181&lt;=BC$5,INDEX($E$99:$E$112,MATCH(BC$5,$H$5:$CA$5,0)-MATCH($D181,$D$115:$D$186,0)+1,0),0),$E$112)</f>
        <v>0</v>
      </c>
      <c r="BD181" s="134" cm="1">
        <f t="array" ref="BD181">$E181*IFERROR(IF($D181&lt;=BD$5,INDEX($E$99:$E$112,MATCH(BD$5,$H$5:$CA$5,0)-MATCH($D181,$D$115:$D$186,0)+1,0),0),$E$112)</f>
        <v>0</v>
      </c>
      <c r="BE181" s="134" cm="1">
        <f t="array" ref="BE181">$E181*IFERROR(IF($D181&lt;=BE$5,INDEX($E$99:$E$112,MATCH(BE$5,$H$5:$CA$5,0)-MATCH($D181,$D$115:$D$186,0)+1,0),0),$E$112)</f>
        <v>0</v>
      </c>
      <c r="BF181" s="134" cm="1">
        <f t="array" ref="BF181">$E181*IFERROR(IF($D181&lt;=BF$5,INDEX($E$99:$E$112,MATCH(BF$5,$H$5:$CA$5,0)-MATCH($D181,$D$115:$D$186,0)+1,0),0),$E$112)</f>
        <v>0</v>
      </c>
      <c r="BG181" s="134" cm="1">
        <f t="array" ref="BG181">$E181*IFERROR(IF($D181&lt;=BG$5,INDEX($E$99:$E$112,MATCH(BG$5,$H$5:$CA$5,0)-MATCH($D181,$D$115:$D$186,0)+1,0),0),$E$112)</f>
        <v>0</v>
      </c>
      <c r="BH181" s="134" cm="1">
        <f t="array" ref="BH181">$E181*IFERROR(IF($D181&lt;=BH$5,INDEX($E$99:$E$112,MATCH(BH$5,$H$5:$CA$5,0)-MATCH($D181,$D$115:$D$186,0)+1,0),0),$E$112)</f>
        <v>0</v>
      </c>
      <c r="BI181" s="134" cm="1">
        <f t="array" ref="BI181">$E181*IFERROR(IF($D181&lt;=BI$5,INDEX($E$99:$E$112,MATCH(BI$5,$H$5:$CA$5,0)-MATCH($D181,$D$115:$D$186,0)+1,0),0),$E$112)</f>
        <v>0</v>
      </c>
      <c r="BJ181" s="134" cm="1">
        <f t="array" ref="BJ181">$E181*IFERROR(IF($D181&lt;=BJ$5,INDEX($E$99:$E$112,MATCH(BJ$5,$H$5:$CA$5,0)-MATCH($D181,$D$115:$D$186,0)+1,0),0),$E$112)</f>
        <v>0</v>
      </c>
      <c r="BK181" s="134" cm="1">
        <f t="array" ref="BK181">$E181*IFERROR(IF($D181&lt;=BK$5,INDEX($E$99:$E$112,MATCH(BK$5,$H$5:$CA$5,0)-MATCH($D181,$D$115:$D$186,0)+1,0),0),$E$112)</f>
        <v>0</v>
      </c>
      <c r="BL181" s="134" cm="1">
        <f t="array" ref="BL181">$E181*IFERROR(IF($D181&lt;=BL$5,INDEX($E$99:$E$112,MATCH(BL$5,$H$5:$CA$5,0)-MATCH($D181,$D$115:$D$186,0)+1,0),0),$E$112)</f>
        <v>0</v>
      </c>
      <c r="BM181" s="134" cm="1">
        <f t="array" ref="BM181">$E181*IFERROR(IF($D181&lt;=BM$5,INDEX($E$99:$E$112,MATCH(BM$5,$H$5:$CA$5,0)-MATCH($D181,$D$115:$D$186,0)+1,0),0),$E$112)</f>
        <v>0</v>
      </c>
      <c r="BN181" s="134" cm="1">
        <f t="array" ref="BN181">$E181*IFERROR(IF($D181&lt;=BN$5,INDEX($E$99:$E$112,MATCH(BN$5,$H$5:$CA$5,0)-MATCH($D181,$D$115:$D$186,0)+1,0),0),$E$112)</f>
        <v>0</v>
      </c>
      <c r="BO181" s="134" cm="1">
        <f t="array" ref="BO181">$E181*IFERROR(IF($D181&lt;=BO$5,INDEX($E$99:$E$112,MATCH(BO$5,$H$5:$CA$5,0)-MATCH($D181,$D$115:$D$186,0)+1,0),0),$E$112)</f>
        <v>0</v>
      </c>
      <c r="BP181" s="134" cm="1">
        <f t="array" ref="BP181">$E181*IFERROR(IF($D181&lt;=BP$5,INDEX($E$99:$E$112,MATCH(BP$5,$H$5:$CA$5,0)-MATCH($D181,$D$115:$D$186,0)+1,0),0),$E$112)</f>
        <v>0</v>
      </c>
      <c r="BQ181" s="134" cm="1">
        <f t="array" ref="BQ181">$E181*IFERROR(IF($D181&lt;=BQ$5,INDEX($E$99:$E$112,MATCH(BQ$5,$H$5:$CA$5,0)-MATCH($D181,$D$115:$D$186,0)+1,0),0),$E$112)</f>
        <v>0</v>
      </c>
      <c r="BR181" s="134" cm="1">
        <f t="array" ref="BR181">$E181*IFERROR(IF($D181&lt;=BR$5,INDEX($E$99:$E$112,MATCH(BR$5,$H$5:$CA$5,0)-MATCH($D181,$D$115:$D$186,0)+1,0),0),$E$112)</f>
        <v>0</v>
      </c>
      <c r="BS181" s="134" cm="1">
        <f t="array" ref="BS181">$E181*IFERROR(IF($D181&lt;=BS$5,INDEX($E$99:$E$112,MATCH(BS$5,$H$5:$CA$5,0)-MATCH($D181,$D$115:$D$186,0)+1,0),0),$E$112)</f>
        <v>0</v>
      </c>
      <c r="BT181" s="134" cm="1">
        <f t="array" ref="BT181">$E181*IFERROR(IF($D181&lt;=BT$5,INDEX($E$99:$E$112,MATCH(BT$5,$H$5:$CA$5,0)-MATCH($D181,$D$115:$D$186,0)+1,0),0),$E$112)</f>
        <v>0</v>
      </c>
      <c r="BU181" s="134" cm="1">
        <f t="array" ref="BU181">$E181*IFERROR(IF($D181&lt;=BU$5,INDEX($E$99:$E$112,MATCH(BU$5,$H$5:$CA$5,0)-MATCH($D181,$D$115:$D$186,0)+1,0),0),$E$112)</f>
        <v>0</v>
      </c>
      <c r="BV181" s="134" cm="1">
        <f t="array" ref="BV181">$E181*IFERROR(IF($D181&lt;=BV$5,INDEX($E$99:$E$112,MATCH(BV$5,$H$5:$CA$5,0)-MATCH($D181,$D$115:$D$186,0)+1,0),0),$E$112)</f>
        <v>0</v>
      </c>
      <c r="BW181" s="134" cm="1">
        <f t="array" ref="BW181">$E181*IFERROR(IF($D181&lt;=BW$5,INDEX($E$99:$E$112,MATCH(BW$5,$H$5:$CA$5,0)-MATCH($D181,$D$115:$D$186,0)+1,0),0),$E$112)</f>
        <v>0</v>
      </c>
      <c r="BX181" s="134" cm="1">
        <f t="array" ref="BX181">$E181*IFERROR(IF($D181&lt;=BX$5,INDEX($E$99:$E$112,MATCH(BX$5,$H$5:$CA$5,0)-MATCH($D181,$D$115:$D$186,0)+1,0),0),$E$112)</f>
        <v>0</v>
      </c>
      <c r="BY181" s="134" cm="1">
        <f t="array" ref="BY181">$E181*IFERROR(IF($D181&lt;=BY$5,INDEX($E$99:$E$112,MATCH(BY$5,$H$5:$CA$5,0)-MATCH($D181,$D$115:$D$186,0)+1,0),0),$E$112)</f>
        <v>0</v>
      </c>
      <c r="BZ181" s="134" cm="1">
        <f t="array" ref="BZ181">$E181*IFERROR(IF($D181&lt;=BZ$5,INDEX($E$99:$E$112,MATCH(BZ$5,$H$5:$CA$5,0)-MATCH($D181,$D$115:$D$186,0)+1,0),0),$E$112)</f>
        <v>0</v>
      </c>
      <c r="CA181" s="134" cm="1">
        <f t="array" ref="CA181">$E181*IFERROR(IF($D181&lt;=CA$5,INDEX($E$99:$E$112,MATCH(CA$5,$H$5:$CA$5,0)-MATCH($D181,$D$115:$D$186,0)+1,0),0),$E$112)</f>
        <v>0</v>
      </c>
    </row>
    <row r="182" spans="4:79" hidden="1" outlineLevel="3">
      <c r="D182" s="24">
        <f t="shared" si="110"/>
        <v>48091</v>
      </c>
      <c r="E182" s="131" cm="1">
        <f t="array" ref="E182">INDEX($H$41:$CA$41,0,MATCH($D182,$H$5:$CA$5,0))</f>
        <v>0</v>
      </c>
      <c r="H182" s="134" cm="1">
        <f t="array" ref="H182">$E182*IFERROR(IF($D182&lt;=H$5,INDEX($E$99:$E$112,MATCH(H$5,$H$5:$CA$5,0)-MATCH($D182,$D$115:$D$186,0)+1,0),0),$E$112)</f>
        <v>0</v>
      </c>
      <c r="I182" s="134" cm="1">
        <f t="array" ref="I182">$E182*IFERROR(IF($D182&lt;=I$5,INDEX($E$99:$E$112,MATCH(I$5,$H$5:$CA$5,0)-MATCH($D182,$D$115:$D$186,0)+1,0),0),$E$112)</f>
        <v>0</v>
      </c>
      <c r="J182" s="134" cm="1">
        <f t="array" ref="J182">$E182*IFERROR(IF($D182&lt;=J$5,INDEX($E$99:$E$112,MATCH(J$5,$H$5:$CA$5,0)-MATCH($D182,$D$115:$D$186,0)+1,0),0),$E$112)</f>
        <v>0</v>
      </c>
      <c r="K182" s="134" cm="1">
        <f t="array" ref="K182">$E182*IFERROR(IF($D182&lt;=K$5,INDEX($E$99:$E$112,MATCH(K$5,$H$5:$CA$5,0)-MATCH($D182,$D$115:$D$186,0)+1,0),0),$E$112)</f>
        <v>0</v>
      </c>
      <c r="L182" s="134" cm="1">
        <f t="array" ref="L182">$E182*IFERROR(IF($D182&lt;=L$5,INDEX($E$99:$E$112,MATCH(L$5,$H$5:$CA$5,0)-MATCH($D182,$D$115:$D$186,0)+1,0),0),$E$112)</f>
        <v>0</v>
      </c>
      <c r="M182" s="134" cm="1">
        <f t="array" ref="M182">$E182*IFERROR(IF($D182&lt;=M$5,INDEX($E$99:$E$112,MATCH(M$5,$H$5:$CA$5,0)-MATCH($D182,$D$115:$D$186,0)+1,0),0),$E$112)</f>
        <v>0</v>
      </c>
      <c r="N182" s="134" cm="1">
        <f t="array" ref="N182">$E182*IFERROR(IF($D182&lt;=N$5,INDEX($E$99:$E$112,MATCH(N$5,$H$5:$CA$5,0)-MATCH($D182,$D$115:$D$186,0)+1,0),0),$E$112)</f>
        <v>0</v>
      </c>
      <c r="O182" s="134" cm="1">
        <f t="array" ref="O182">$E182*IFERROR(IF($D182&lt;=O$5,INDEX($E$99:$E$112,MATCH(O$5,$H$5:$CA$5,0)-MATCH($D182,$D$115:$D$186,0)+1,0),0),$E$112)</f>
        <v>0</v>
      </c>
      <c r="P182" s="134" cm="1">
        <f t="array" ref="P182">$E182*IFERROR(IF($D182&lt;=P$5,INDEX($E$99:$E$112,MATCH(P$5,$H$5:$CA$5,0)-MATCH($D182,$D$115:$D$186,0)+1,0),0),$E$112)</f>
        <v>0</v>
      </c>
      <c r="Q182" s="134" cm="1">
        <f t="array" ref="Q182">$E182*IFERROR(IF($D182&lt;=Q$5,INDEX($E$99:$E$112,MATCH(Q$5,$H$5:$CA$5,0)-MATCH($D182,$D$115:$D$186,0)+1,0),0),$E$112)</f>
        <v>0</v>
      </c>
      <c r="R182" s="134" cm="1">
        <f t="array" ref="R182">$E182*IFERROR(IF($D182&lt;=R$5,INDEX($E$99:$E$112,MATCH(R$5,$H$5:$CA$5,0)-MATCH($D182,$D$115:$D$186,0)+1,0),0),$E$112)</f>
        <v>0</v>
      </c>
      <c r="S182" s="134" cm="1">
        <f t="array" ref="S182">$E182*IFERROR(IF($D182&lt;=S$5,INDEX($E$99:$E$112,MATCH(S$5,$H$5:$CA$5,0)-MATCH($D182,$D$115:$D$186,0)+1,0),0),$E$112)</f>
        <v>0</v>
      </c>
      <c r="T182" s="134" cm="1">
        <f t="array" ref="T182">$E182*IFERROR(IF($D182&lt;=T$5,INDEX($E$99:$E$112,MATCH(T$5,$H$5:$CA$5,0)-MATCH($D182,$D$115:$D$186,0)+1,0),0),$E$112)</f>
        <v>0</v>
      </c>
      <c r="U182" s="134" cm="1">
        <f t="array" ref="U182">$E182*IFERROR(IF($D182&lt;=U$5,INDEX($E$99:$E$112,MATCH(U$5,$H$5:$CA$5,0)-MATCH($D182,$D$115:$D$186,0)+1,0),0),$E$112)</f>
        <v>0</v>
      </c>
      <c r="V182" s="134" cm="1">
        <f t="array" ref="V182">$E182*IFERROR(IF($D182&lt;=V$5,INDEX($E$99:$E$112,MATCH(V$5,$H$5:$CA$5,0)-MATCH($D182,$D$115:$D$186,0)+1,0),0),$E$112)</f>
        <v>0</v>
      </c>
      <c r="W182" s="134" cm="1">
        <f t="array" ref="W182">$E182*IFERROR(IF($D182&lt;=W$5,INDEX($E$99:$E$112,MATCH(W$5,$H$5:$CA$5,0)-MATCH($D182,$D$115:$D$186,0)+1,0),0),$E$112)</f>
        <v>0</v>
      </c>
      <c r="X182" s="134" cm="1">
        <f t="array" ref="X182">$E182*IFERROR(IF($D182&lt;=X$5,INDEX($E$99:$E$112,MATCH(X$5,$H$5:$CA$5,0)-MATCH($D182,$D$115:$D$186,0)+1,0),0),$E$112)</f>
        <v>0</v>
      </c>
      <c r="Y182" s="134" cm="1">
        <f t="array" ref="Y182">$E182*IFERROR(IF($D182&lt;=Y$5,INDEX($E$99:$E$112,MATCH(Y$5,$H$5:$CA$5,0)-MATCH($D182,$D$115:$D$186,0)+1,0),0),$E$112)</f>
        <v>0</v>
      </c>
      <c r="Z182" s="134" cm="1">
        <f t="array" ref="Z182">$E182*IFERROR(IF($D182&lt;=Z$5,INDEX($E$99:$E$112,MATCH(Z$5,$H$5:$CA$5,0)-MATCH($D182,$D$115:$D$186,0)+1,0),0),$E$112)</f>
        <v>0</v>
      </c>
      <c r="AA182" s="134" cm="1">
        <f t="array" ref="AA182">$E182*IFERROR(IF($D182&lt;=AA$5,INDEX($E$99:$E$112,MATCH(AA$5,$H$5:$CA$5,0)-MATCH($D182,$D$115:$D$186,0)+1,0),0),$E$112)</f>
        <v>0</v>
      </c>
      <c r="AB182" s="134" cm="1">
        <f t="array" ref="AB182">$E182*IFERROR(IF($D182&lt;=AB$5,INDEX($E$99:$E$112,MATCH(AB$5,$H$5:$CA$5,0)-MATCH($D182,$D$115:$D$186,0)+1,0),0),$E$112)</f>
        <v>0</v>
      </c>
      <c r="AC182" s="134" cm="1">
        <f t="array" ref="AC182">$E182*IFERROR(IF($D182&lt;=AC$5,INDEX($E$99:$E$112,MATCH(AC$5,$H$5:$CA$5,0)-MATCH($D182,$D$115:$D$186,0)+1,0),0),$E$112)</f>
        <v>0</v>
      </c>
      <c r="AD182" s="134" cm="1">
        <f t="array" ref="AD182">$E182*IFERROR(IF($D182&lt;=AD$5,INDEX($E$99:$E$112,MATCH(AD$5,$H$5:$CA$5,0)-MATCH($D182,$D$115:$D$186,0)+1,0),0),$E$112)</f>
        <v>0</v>
      </c>
      <c r="AE182" s="134" cm="1">
        <f t="array" ref="AE182">$E182*IFERROR(IF($D182&lt;=AE$5,INDEX($E$99:$E$112,MATCH(AE$5,$H$5:$CA$5,0)-MATCH($D182,$D$115:$D$186,0)+1,0),0),$E$112)</f>
        <v>0</v>
      </c>
      <c r="AF182" s="134" cm="1">
        <f t="array" ref="AF182">$E182*IFERROR(IF($D182&lt;=AF$5,INDEX($E$99:$E$112,MATCH(AF$5,$H$5:$CA$5,0)-MATCH($D182,$D$115:$D$186,0)+1,0),0),$E$112)</f>
        <v>0</v>
      </c>
      <c r="AG182" s="134" cm="1">
        <f t="array" ref="AG182">$E182*IFERROR(IF($D182&lt;=AG$5,INDEX($E$99:$E$112,MATCH(AG$5,$H$5:$CA$5,0)-MATCH($D182,$D$115:$D$186,0)+1,0),0),$E$112)</f>
        <v>0</v>
      </c>
      <c r="AH182" s="134" cm="1">
        <f t="array" ref="AH182">$E182*IFERROR(IF($D182&lt;=AH$5,INDEX($E$99:$E$112,MATCH(AH$5,$H$5:$CA$5,0)-MATCH($D182,$D$115:$D$186,0)+1,0),0),$E$112)</f>
        <v>0</v>
      </c>
      <c r="AI182" s="134" cm="1">
        <f t="array" ref="AI182">$E182*IFERROR(IF($D182&lt;=AI$5,INDEX($E$99:$E$112,MATCH(AI$5,$H$5:$CA$5,0)-MATCH($D182,$D$115:$D$186,0)+1,0),0),$E$112)</f>
        <v>0</v>
      </c>
      <c r="AJ182" s="134" cm="1">
        <f t="array" ref="AJ182">$E182*IFERROR(IF($D182&lt;=AJ$5,INDEX($E$99:$E$112,MATCH(AJ$5,$H$5:$CA$5,0)-MATCH($D182,$D$115:$D$186,0)+1,0),0),$E$112)</f>
        <v>0</v>
      </c>
      <c r="AK182" s="134" cm="1">
        <f t="array" ref="AK182">$E182*IFERROR(IF($D182&lt;=AK$5,INDEX($E$99:$E$112,MATCH(AK$5,$H$5:$CA$5,0)-MATCH($D182,$D$115:$D$186,0)+1,0),0),$E$112)</f>
        <v>0</v>
      </c>
      <c r="AL182" s="134" cm="1">
        <f t="array" ref="AL182">$E182*IFERROR(IF($D182&lt;=AL$5,INDEX($E$99:$E$112,MATCH(AL$5,$H$5:$CA$5,0)-MATCH($D182,$D$115:$D$186,0)+1,0),0),$E$112)</f>
        <v>0</v>
      </c>
      <c r="AM182" s="134" cm="1">
        <f t="array" ref="AM182">$E182*IFERROR(IF($D182&lt;=AM$5,INDEX($E$99:$E$112,MATCH(AM$5,$H$5:$CA$5,0)-MATCH($D182,$D$115:$D$186,0)+1,0),0),$E$112)</f>
        <v>0</v>
      </c>
      <c r="AN182" s="134" cm="1">
        <f t="array" ref="AN182">$E182*IFERROR(IF($D182&lt;=AN$5,INDEX($E$99:$E$112,MATCH(AN$5,$H$5:$CA$5,0)-MATCH($D182,$D$115:$D$186,0)+1,0),0),$E$112)</f>
        <v>0</v>
      </c>
      <c r="AO182" s="134" cm="1">
        <f t="array" ref="AO182">$E182*IFERROR(IF($D182&lt;=AO$5,INDEX($E$99:$E$112,MATCH(AO$5,$H$5:$CA$5,0)-MATCH($D182,$D$115:$D$186,0)+1,0),0),$E$112)</f>
        <v>0</v>
      </c>
      <c r="AP182" s="134" cm="1">
        <f t="array" ref="AP182">$E182*IFERROR(IF($D182&lt;=AP$5,INDEX($E$99:$E$112,MATCH(AP$5,$H$5:$CA$5,0)-MATCH($D182,$D$115:$D$186,0)+1,0),0),$E$112)</f>
        <v>0</v>
      </c>
      <c r="AQ182" s="134" cm="1">
        <f t="array" ref="AQ182">$E182*IFERROR(IF($D182&lt;=AQ$5,INDEX($E$99:$E$112,MATCH(AQ$5,$H$5:$CA$5,0)-MATCH($D182,$D$115:$D$186,0)+1,0),0),$E$112)</f>
        <v>0</v>
      </c>
      <c r="AR182" s="134" cm="1">
        <f t="array" ref="AR182">$E182*IFERROR(IF($D182&lt;=AR$5,INDEX($E$99:$E$112,MATCH(AR$5,$H$5:$CA$5,0)-MATCH($D182,$D$115:$D$186,0)+1,0),0),$E$112)</f>
        <v>0</v>
      </c>
      <c r="AS182" s="134" cm="1">
        <f t="array" ref="AS182">$E182*IFERROR(IF($D182&lt;=AS$5,INDEX($E$99:$E$112,MATCH(AS$5,$H$5:$CA$5,0)-MATCH($D182,$D$115:$D$186,0)+1,0),0),$E$112)</f>
        <v>0</v>
      </c>
      <c r="AT182" s="134" cm="1">
        <f t="array" ref="AT182">$E182*IFERROR(IF($D182&lt;=AT$5,INDEX($E$99:$E$112,MATCH(AT$5,$H$5:$CA$5,0)-MATCH($D182,$D$115:$D$186,0)+1,0),0),$E$112)</f>
        <v>0</v>
      </c>
      <c r="AU182" s="134" cm="1">
        <f t="array" ref="AU182">$E182*IFERROR(IF($D182&lt;=AU$5,INDEX($E$99:$E$112,MATCH(AU$5,$H$5:$CA$5,0)-MATCH($D182,$D$115:$D$186,0)+1,0),0),$E$112)</f>
        <v>0</v>
      </c>
      <c r="AV182" s="134" cm="1">
        <f t="array" ref="AV182">$E182*IFERROR(IF($D182&lt;=AV$5,INDEX($E$99:$E$112,MATCH(AV$5,$H$5:$CA$5,0)-MATCH($D182,$D$115:$D$186,0)+1,0),0),$E$112)</f>
        <v>0</v>
      </c>
      <c r="AW182" s="134" cm="1">
        <f t="array" ref="AW182">$E182*IFERROR(IF($D182&lt;=AW$5,INDEX($E$99:$E$112,MATCH(AW$5,$H$5:$CA$5,0)-MATCH($D182,$D$115:$D$186,0)+1,0),0),$E$112)</f>
        <v>0</v>
      </c>
      <c r="AX182" s="134" cm="1">
        <f t="array" ref="AX182">$E182*IFERROR(IF($D182&lt;=AX$5,INDEX($E$99:$E$112,MATCH(AX$5,$H$5:$CA$5,0)-MATCH($D182,$D$115:$D$186,0)+1,0),0),$E$112)</f>
        <v>0</v>
      </c>
      <c r="AY182" s="134" cm="1">
        <f t="array" ref="AY182">$E182*IFERROR(IF($D182&lt;=AY$5,INDEX($E$99:$E$112,MATCH(AY$5,$H$5:$CA$5,0)-MATCH($D182,$D$115:$D$186,0)+1,0),0),$E$112)</f>
        <v>0</v>
      </c>
      <c r="AZ182" s="134" cm="1">
        <f t="array" ref="AZ182">$E182*IFERROR(IF($D182&lt;=AZ$5,INDEX($E$99:$E$112,MATCH(AZ$5,$H$5:$CA$5,0)-MATCH($D182,$D$115:$D$186,0)+1,0),0),$E$112)</f>
        <v>0</v>
      </c>
      <c r="BA182" s="134" cm="1">
        <f t="array" ref="BA182">$E182*IFERROR(IF($D182&lt;=BA$5,INDEX($E$99:$E$112,MATCH(BA$5,$H$5:$CA$5,0)-MATCH($D182,$D$115:$D$186,0)+1,0),0),$E$112)</f>
        <v>0</v>
      </c>
      <c r="BB182" s="134" cm="1">
        <f t="array" ref="BB182">$E182*IFERROR(IF($D182&lt;=BB$5,INDEX($E$99:$E$112,MATCH(BB$5,$H$5:$CA$5,0)-MATCH($D182,$D$115:$D$186,0)+1,0),0),$E$112)</f>
        <v>0</v>
      </c>
      <c r="BC182" s="134" cm="1">
        <f t="array" ref="BC182">$E182*IFERROR(IF($D182&lt;=BC$5,INDEX($E$99:$E$112,MATCH(BC$5,$H$5:$CA$5,0)-MATCH($D182,$D$115:$D$186,0)+1,0),0),$E$112)</f>
        <v>0</v>
      </c>
      <c r="BD182" s="134" cm="1">
        <f t="array" ref="BD182">$E182*IFERROR(IF($D182&lt;=BD$5,INDEX($E$99:$E$112,MATCH(BD$5,$H$5:$CA$5,0)-MATCH($D182,$D$115:$D$186,0)+1,0),0),$E$112)</f>
        <v>0</v>
      </c>
      <c r="BE182" s="134" cm="1">
        <f t="array" ref="BE182">$E182*IFERROR(IF($D182&lt;=BE$5,INDEX($E$99:$E$112,MATCH(BE$5,$H$5:$CA$5,0)-MATCH($D182,$D$115:$D$186,0)+1,0),0),$E$112)</f>
        <v>0</v>
      </c>
      <c r="BF182" s="134" cm="1">
        <f t="array" ref="BF182">$E182*IFERROR(IF($D182&lt;=BF$5,INDEX($E$99:$E$112,MATCH(BF$5,$H$5:$CA$5,0)-MATCH($D182,$D$115:$D$186,0)+1,0),0),$E$112)</f>
        <v>0</v>
      </c>
      <c r="BG182" s="134" cm="1">
        <f t="array" ref="BG182">$E182*IFERROR(IF($D182&lt;=BG$5,INDEX($E$99:$E$112,MATCH(BG$5,$H$5:$CA$5,0)-MATCH($D182,$D$115:$D$186,0)+1,0),0),$E$112)</f>
        <v>0</v>
      </c>
      <c r="BH182" s="134" cm="1">
        <f t="array" ref="BH182">$E182*IFERROR(IF($D182&lt;=BH$5,INDEX($E$99:$E$112,MATCH(BH$5,$H$5:$CA$5,0)-MATCH($D182,$D$115:$D$186,0)+1,0),0),$E$112)</f>
        <v>0</v>
      </c>
      <c r="BI182" s="134" cm="1">
        <f t="array" ref="BI182">$E182*IFERROR(IF($D182&lt;=BI$5,INDEX($E$99:$E$112,MATCH(BI$5,$H$5:$CA$5,0)-MATCH($D182,$D$115:$D$186,0)+1,0),0),$E$112)</f>
        <v>0</v>
      </c>
      <c r="BJ182" s="134" cm="1">
        <f t="array" ref="BJ182">$E182*IFERROR(IF($D182&lt;=BJ$5,INDEX($E$99:$E$112,MATCH(BJ$5,$H$5:$CA$5,0)-MATCH($D182,$D$115:$D$186,0)+1,0),0),$E$112)</f>
        <v>0</v>
      </c>
      <c r="BK182" s="134" cm="1">
        <f t="array" ref="BK182">$E182*IFERROR(IF($D182&lt;=BK$5,INDEX($E$99:$E$112,MATCH(BK$5,$H$5:$CA$5,0)-MATCH($D182,$D$115:$D$186,0)+1,0),0),$E$112)</f>
        <v>0</v>
      </c>
      <c r="BL182" s="134" cm="1">
        <f t="array" ref="BL182">$E182*IFERROR(IF($D182&lt;=BL$5,INDEX($E$99:$E$112,MATCH(BL$5,$H$5:$CA$5,0)-MATCH($D182,$D$115:$D$186,0)+1,0),0),$E$112)</f>
        <v>0</v>
      </c>
      <c r="BM182" s="134" cm="1">
        <f t="array" ref="BM182">$E182*IFERROR(IF($D182&lt;=BM$5,INDEX($E$99:$E$112,MATCH(BM$5,$H$5:$CA$5,0)-MATCH($D182,$D$115:$D$186,0)+1,0),0),$E$112)</f>
        <v>0</v>
      </c>
      <c r="BN182" s="134" cm="1">
        <f t="array" ref="BN182">$E182*IFERROR(IF($D182&lt;=BN$5,INDEX($E$99:$E$112,MATCH(BN$5,$H$5:$CA$5,0)-MATCH($D182,$D$115:$D$186,0)+1,0),0),$E$112)</f>
        <v>0</v>
      </c>
      <c r="BO182" s="134" cm="1">
        <f t="array" ref="BO182">$E182*IFERROR(IF($D182&lt;=BO$5,INDEX($E$99:$E$112,MATCH(BO$5,$H$5:$CA$5,0)-MATCH($D182,$D$115:$D$186,0)+1,0),0),$E$112)</f>
        <v>0</v>
      </c>
      <c r="BP182" s="134" cm="1">
        <f t="array" ref="BP182">$E182*IFERROR(IF($D182&lt;=BP$5,INDEX($E$99:$E$112,MATCH(BP$5,$H$5:$CA$5,0)-MATCH($D182,$D$115:$D$186,0)+1,0),0),$E$112)</f>
        <v>0</v>
      </c>
      <c r="BQ182" s="134" cm="1">
        <f t="array" ref="BQ182">$E182*IFERROR(IF($D182&lt;=BQ$5,INDEX($E$99:$E$112,MATCH(BQ$5,$H$5:$CA$5,0)-MATCH($D182,$D$115:$D$186,0)+1,0),0),$E$112)</f>
        <v>0</v>
      </c>
      <c r="BR182" s="134" cm="1">
        <f t="array" ref="BR182">$E182*IFERROR(IF($D182&lt;=BR$5,INDEX($E$99:$E$112,MATCH(BR$5,$H$5:$CA$5,0)-MATCH($D182,$D$115:$D$186,0)+1,0),0),$E$112)</f>
        <v>0</v>
      </c>
      <c r="BS182" s="134" cm="1">
        <f t="array" ref="BS182">$E182*IFERROR(IF($D182&lt;=BS$5,INDEX($E$99:$E$112,MATCH(BS$5,$H$5:$CA$5,0)-MATCH($D182,$D$115:$D$186,0)+1,0),0),$E$112)</f>
        <v>0</v>
      </c>
      <c r="BT182" s="134" cm="1">
        <f t="array" ref="BT182">$E182*IFERROR(IF($D182&lt;=BT$5,INDEX($E$99:$E$112,MATCH(BT$5,$H$5:$CA$5,0)-MATCH($D182,$D$115:$D$186,0)+1,0),0),$E$112)</f>
        <v>0</v>
      </c>
      <c r="BU182" s="134" cm="1">
        <f t="array" ref="BU182">$E182*IFERROR(IF($D182&lt;=BU$5,INDEX($E$99:$E$112,MATCH(BU$5,$H$5:$CA$5,0)-MATCH($D182,$D$115:$D$186,0)+1,0),0),$E$112)</f>
        <v>0</v>
      </c>
      <c r="BV182" s="134" cm="1">
        <f t="array" ref="BV182">$E182*IFERROR(IF($D182&lt;=BV$5,INDEX($E$99:$E$112,MATCH(BV$5,$H$5:$CA$5,0)-MATCH($D182,$D$115:$D$186,0)+1,0),0),$E$112)</f>
        <v>0</v>
      </c>
      <c r="BW182" s="134" cm="1">
        <f t="array" ref="BW182">$E182*IFERROR(IF($D182&lt;=BW$5,INDEX($E$99:$E$112,MATCH(BW$5,$H$5:$CA$5,0)-MATCH($D182,$D$115:$D$186,0)+1,0),0),$E$112)</f>
        <v>0</v>
      </c>
      <c r="BX182" s="134" cm="1">
        <f t="array" ref="BX182">$E182*IFERROR(IF($D182&lt;=BX$5,INDEX($E$99:$E$112,MATCH(BX$5,$H$5:$CA$5,0)-MATCH($D182,$D$115:$D$186,0)+1,0),0),$E$112)</f>
        <v>0</v>
      </c>
      <c r="BY182" s="134" cm="1">
        <f t="array" ref="BY182">$E182*IFERROR(IF($D182&lt;=BY$5,INDEX($E$99:$E$112,MATCH(BY$5,$H$5:$CA$5,0)-MATCH($D182,$D$115:$D$186,0)+1,0),0),$E$112)</f>
        <v>0</v>
      </c>
      <c r="BZ182" s="134" cm="1">
        <f t="array" ref="BZ182">$E182*IFERROR(IF($D182&lt;=BZ$5,INDEX($E$99:$E$112,MATCH(BZ$5,$H$5:$CA$5,0)-MATCH($D182,$D$115:$D$186,0)+1,0),0),$E$112)</f>
        <v>0</v>
      </c>
      <c r="CA182" s="134" cm="1">
        <f t="array" ref="CA182">$E182*IFERROR(IF($D182&lt;=CA$5,INDEX($E$99:$E$112,MATCH(CA$5,$H$5:$CA$5,0)-MATCH($D182,$D$115:$D$186,0)+1,0),0),$E$112)</f>
        <v>0</v>
      </c>
    </row>
    <row r="183" spans="4:79" hidden="1" outlineLevel="3">
      <c r="D183" s="24">
        <f t="shared" si="110"/>
        <v>48121</v>
      </c>
      <c r="E183" s="131" cm="1">
        <f t="array" ref="E183">INDEX($H$41:$CA$41,0,MATCH($D183,$H$5:$CA$5,0))</f>
        <v>0</v>
      </c>
      <c r="H183" s="134" cm="1">
        <f t="array" ref="H183">$E183*IFERROR(IF($D183&lt;=H$5,INDEX($E$99:$E$112,MATCH(H$5,$H$5:$CA$5,0)-MATCH($D183,$D$115:$D$186,0)+1,0),0),$E$112)</f>
        <v>0</v>
      </c>
      <c r="I183" s="134" cm="1">
        <f t="array" ref="I183">$E183*IFERROR(IF($D183&lt;=I$5,INDEX($E$99:$E$112,MATCH(I$5,$H$5:$CA$5,0)-MATCH($D183,$D$115:$D$186,0)+1,0),0),$E$112)</f>
        <v>0</v>
      </c>
      <c r="J183" s="134" cm="1">
        <f t="array" ref="J183">$E183*IFERROR(IF($D183&lt;=J$5,INDEX($E$99:$E$112,MATCH(J$5,$H$5:$CA$5,0)-MATCH($D183,$D$115:$D$186,0)+1,0),0),$E$112)</f>
        <v>0</v>
      </c>
      <c r="K183" s="134" cm="1">
        <f t="array" ref="K183">$E183*IFERROR(IF($D183&lt;=K$5,INDEX($E$99:$E$112,MATCH(K$5,$H$5:$CA$5,0)-MATCH($D183,$D$115:$D$186,0)+1,0),0),$E$112)</f>
        <v>0</v>
      </c>
      <c r="L183" s="134" cm="1">
        <f t="array" ref="L183">$E183*IFERROR(IF($D183&lt;=L$5,INDEX($E$99:$E$112,MATCH(L$5,$H$5:$CA$5,0)-MATCH($D183,$D$115:$D$186,0)+1,0),0),$E$112)</f>
        <v>0</v>
      </c>
      <c r="M183" s="134" cm="1">
        <f t="array" ref="M183">$E183*IFERROR(IF($D183&lt;=M$5,INDEX($E$99:$E$112,MATCH(M$5,$H$5:$CA$5,0)-MATCH($D183,$D$115:$D$186,0)+1,0),0),$E$112)</f>
        <v>0</v>
      </c>
      <c r="N183" s="134" cm="1">
        <f t="array" ref="N183">$E183*IFERROR(IF($D183&lt;=N$5,INDEX($E$99:$E$112,MATCH(N$5,$H$5:$CA$5,0)-MATCH($D183,$D$115:$D$186,0)+1,0),0),$E$112)</f>
        <v>0</v>
      </c>
      <c r="O183" s="134" cm="1">
        <f t="array" ref="O183">$E183*IFERROR(IF($D183&lt;=O$5,INDEX($E$99:$E$112,MATCH(O$5,$H$5:$CA$5,0)-MATCH($D183,$D$115:$D$186,0)+1,0),0),$E$112)</f>
        <v>0</v>
      </c>
      <c r="P183" s="134" cm="1">
        <f t="array" ref="P183">$E183*IFERROR(IF($D183&lt;=P$5,INDEX($E$99:$E$112,MATCH(P$5,$H$5:$CA$5,0)-MATCH($D183,$D$115:$D$186,0)+1,0),0),$E$112)</f>
        <v>0</v>
      </c>
      <c r="Q183" s="134" cm="1">
        <f t="array" ref="Q183">$E183*IFERROR(IF($D183&lt;=Q$5,INDEX($E$99:$E$112,MATCH(Q$5,$H$5:$CA$5,0)-MATCH($D183,$D$115:$D$186,0)+1,0),0),$E$112)</f>
        <v>0</v>
      </c>
      <c r="R183" s="134" cm="1">
        <f t="array" ref="R183">$E183*IFERROR(IF($D183&lt;=R$5,INDEX($E$99:$E$112,MATCH(R$5,$H$5:$CA$5,0)-MATCH($D183,$D$115:$D$186,0)+1,0),0),$E$112)</f>
        <v>0</v>
      </c>
      <c r="S183" s="134" cm="1">
        <f t="array" ref="S183">$E183*IFERROR(IF($D183&lt;=S$5,INDEX($E$99:$E$112,MATCH(S$5,$H$5:$CA$5,0)-MATCH($D183,$D$115:$D$186,0)+1,0),0),$E$112)</f>
        <v>0</v>
      </c>
      <c r="T183" s="134" cm="1">
        <f t="array" ref="T183">$E183*IFERROR(IF($D183&lt;=T$5,INDEX($E$99:$E$112,MATCH(T$5,$H$5:$CA$5,0)-MATCH($D183,$D$115:$D$186,0)+1,0),0),$E$112)</f>
        <v>0</v>
      </c>
      <c r="U183" s="134" cm="1">
        <f t="array" ref="U183">$E183*IFERROR(IF($D183&lt;=U$5,INDEX($E$99:$E$112,MATCH(U$5,$H$5:$CA$5,0)-MATCH($D183,$D$115:$D$186,0)+1,0),0),$E$112)</f>
        <v>0</v>
      </c>
      <c r="V183" s="134" cm="1">
        <f t="array" ref="V183">$E183*IFERROR(IF($D183&lt;=V$5,INDEX($E$99:$E$112,MATCH(V$5,$H$5:$CA$5,0)-MATCH($D183,$D$115:$D$186,0)+1,0),0),$E$112)</f>
        <v>0</v>
      </c>
      <c r="W183" s="134" cm="1">
        <f t="array" ref="W183">$E183*IFERROR(IF($D183&lt;=W$5,INDEX($E$99:$E$112,MATCH(W$5,$H$5:$CA$5,0)-MATCH($D183,$D$115:$D$186,0)+1,0),0),$E$112)</f>
        <v>0</v>
      </c>
      <c r="X183" s="134" cm="1">
        <f t="array" ref="X183">$E183*IFERROR(IF($D183&lt;=X$5,INDEX($E$99:$E$112,MATCH(X$5,$H$5:$CA$5,0)-MATCH($D183,$D$115:$D$186,0)+1,0),0),$E$112)</f>
        <v>0</v>
      </c>
      <c r="Y183" s="134" cm="1">
        <f t="array" ref="Y183">$E183*IFERROR(IF($D183&lt;=Y$5,INDEX($E$99:$E$112,MATCH(Y$5,$H$5:$CA$5,0)-MATCH($D183,$D$115:$D$186,0)+1,0),0),$E$112)</f>
        <v>0</v>
      </c>
      <c r="Z183" s="134" cm="1">
        <f t="array" ref="Z183">$E183*IFERROR(IF($D183&lt;=Z$5,INDEX($E$99:$E$112,MATCH(Z$5,$H$5:$CA$5,0)-MATCH($D183,$D$115:$D$186,0)+1,0),0),$E$112)</f>
        <v>0</v>
      </c>
      <c r="AA183" s="134" cm="1">
        <f t="array" ref="AA183">$E183*IFERROR(IF($D183&lt;=AA$5,INDEX($E$99:$E$112,MATCH(AA$5,$H$5:$CA$5,0)-MATCH($D183,$D$115:$D$186,0)+1,0),0),$E$112)</f>
        <v>0</v>
      </c>
      <c r="AB183" s="134" cm="1">
        <f t="array" ref="AB183">$E183*IFERROR(IF($D183&lt;=AB$5,INDEX($E$99:$E$112,MATCH(AB$5,$H$5:$CA$5,0)-MATCH($D183,$D$115:$D$186,0)+1,0),0),$E$112)</f>
        <v>0</v>
      </c>
      <c r="AC183" s="134" cm="1">
        <f t="array" ref="AC183">$E183*IFERROR(IF($D183&lt;=AC$5,INDEX($E$99:$E$112,MATCH(AC$5,$H$5:$CA$5,0)-MATCH($D183,$D$115:$D$186,0)+1,0),0),$E$112)</f>
        <v>0</v>
      </c>
      <c r="AD183" s="134" cm="1">
        <f t="array" ref="AD183">$E183*IFERROR(IF($D183&lt;=AD$5,INDEX($E$99:$E$112,MATCH(AD$5,$H$5:$CA$5,0)-MATCH($D183,$D$115:$D$186,0)+1,0),0),$E$112)</f>
        <v>0</v>
      </c>
      <c r="AE183" s="134" cm="1">
        <f t="array" ref="AE183">$E183*IFERROR(IF($D183&lt;=AE$5,INDEX($E$99:$E$112,MATCH(AE$5,$H$5:$CA$5,0)-MATCH($D183,$D$115:$D$186,0)+1,0),0),$E$112)</f>
        <v>0</v>
      </c>
      <c r="AF183" s="134" cm="1">
        <f t="array" ref="AF183">$E183*IFERROR(IF($D183&lt;=AF$5,INDEX($E$99:$E$112,MATCH(AF$5,$H$5:$CA$5,0)-MATCH($D183,$D$115:$D$186,0)+1,0),0),$E$112)</f>
        <v>0</v>
      </c>
      <c r="AG183" s="134" cm="1">
        <f t="array" ref="AG183">$E183*IFERROR(IF($D183&lt;=AG$5,INDEX($E$99:$E$112,MATCH(AG$5,$H$5:$CA$5,0)-MATCH($D183,$D$115:$D$186,0)+1,0),0),$E$112)</f>
        <v>0</v>
      </c>
      <c r="AH183" s="134" cm="1">
        <f t="array" ref="AH183">$E183*IFERROR(IF($D183&lt;=AH$5,INDEX($E$99:$E$112,MATCH(AH$5,$H$5:$CA$5,0)-MATCH($D183,$D$115:$D$186,0)+1,0),0),$E$112)</f>
        <v>0</v>
      </c>
      <c r="AI183" s="134" cm="1">
        <f t="array" ref="AI183">$E183*IFERROR(IF($D183&lt;=AI$5,INDEX($E$99:$E$112,MATCH(AI$5,$H$5:$CA$5,0)-MATCH($D183,$D$115:$D$186,0)+1,0),0),$E$112)</f>
        <v>0</v>
      </c>
      <c r="AJ183" s="134" cm="1">
        <f t="array" ref="AJ183">$E183*IFERROR(IF($D183&lt;=AJ$5,INDEX($E$99:$E$112,MATCH(AJ$5,$H$5:$CA$5,0)-MATCH($D183,$D$115:$D$186,0)+1,0),0),$E$112)</f>
        <v>0</v>
      </c>
      <c r="AK183" s="134" cm="1">
        <f t="array" ref="AK183">$E183*IFERROR(IF($D183&lt;=AK$5,INDEX($E$99:$E$112,MATCH(AK$5,$H$5:$CA$5,0)-MATCH($D183,$D$115:$D$186,0)+1,0),0),$E$112)</f>
        <v>0</v>
      </c>
      <c r="AL183" s="134" cm="1">
        <f t="array" ref="AL183">$E183*IFERROR(IF($D183&lt;=AL$5,INDEX($E$99:$E$112,MATCH(AL$5,$H$5:$CA$5,0)-MATCH($D183,$D$115:$D$186,0)+1,0),0),$E$112)</f>
        <v>0</v>
      </c>
      <c r="AM183" s="134" cm="1">
        <f t="array" ref="AM183">$E183*IFERROR(IF($D183&lt;=AM$5,INDEX($E$99:$E$112,MATCH(AM$5,$H$5:$CA$5,0)-MATCH($D183,$D$115:$D$186,0)+1,0),0),$E$112)</f>
        <v>0</v>
      </c>
      <c r="AN183" s="134" cm="1">
        <f t="array" ref="AN183">$E183*IFERROR(IF($D183&lt;=AN$5,INDEX($E$99:$E$112,MATCH(AN$5,$H$5:$CA$5,0)-MATCH($D183,$D$115:$D$186,0)+1,0),0),$E$112)</f>
        <v>0</v>
      </c>
      <c r="AO183" s="134" cm="1">
        <f t="array" ref="AO183">$E183*IFERROR(IF($D183&lt;=AO$5,INDEX($E$99:$E$112,MATCH(AO$5,$H$5:$CA$5,0)-MATCH($D183,$D$115:$D$186,0)+1,0),0),$E$112)</f>
        <v>0</v>
      </c>
      <c r="AP183" s="134" cm="1">
        <f t="array" ref="AP183">$E183*IFERROR(IF($D183&lt;=AP$5,INDEX($E$99:$E$112,MATCH(AP$5,$H$5:$CA$5,0)-MATCH($D183,$D$115:$D$186,0)+1,0),0),$E$112)</f>
        <v>0</v>
      </c>
      <c r="AQ183" s="134" cm="1">
        <f t="array" ref="AQ183">$E183*IFERROR(IF($D183&lt;=AQ$5,INDEX($E$99:$E$112,MATCH(AQ$5,$H$5:$CA$5,0)-MATCH($D183,$D$115:$D$186,0)+1,0),0),$E$112)</f>
        <v>0</v>
      </c>
      <c r="AR183" s="134" cm="1">
        <f t="array" ref="AR183">$E183*IFERROR(IF($D183&lt;=AR$5,INDEX($E$99:$E$112,MATCH(AR$5,$H$5:$CA$5,0)-MATCH($D183,$D$115:$D$186,0)+1,0),0),$E$112)</f>
        <v>0</v>
      </c>
      <c r="AS183" s="134" cm="1">
        <f t="array" ref="AS183">$E183*IFERROR(IF($D183&lt;=AS$5,INDEX($E$99:$E$112,MATCH(AS$5,$H$5:$CA$5,0)-MATCH($D183,$D$115:$D$186,0)+1,0),0),$E$112)</f>
        <v>0</v>
      </c>
      <c r="AT183" s="134" cm="1">
        <f t="array" ref="AT183">$E183*IFERROR(IF($D183&lt;=AT$5,INDEX($E$99:$E$112,MATCH(AT$5,$H$5:$CA$5,0)-MATCH($D183,$D$115:$D$186,0)+1,0),0),$E$112)</f>
        <v>0</v>
      </c>
      <c r="AU183" s="134" cm="1">
        <f t="array" ref="AU183">$E183*IFERROR(IF($D183&lt;=AU$5,INDEX($E$99:$E$112,MATCH(AU$5,$H$5:$CA$5,0)-MATCH($D183,$D$115:$D$186,0)+1,0),0),$E$112)</f>
        <v>0</v>
      </c>
      <c r="AV183" s="134" cm="1">
        <f t="array" ref="AV183">$E183*IFERROR(IF($D183&lt;=AV$5,INDEX($E$99:$E$112,MATCH(AV$5,$H$5:$CA$5,0)-MATCH($D183,$D$115:$D$186,0)+1,0),0),$E$112)</f>
        <v>0</v>
      </c>
      <c r="AW183" s="134" cm="1">
        <f t="array" ref="AW183">$E183*IFERROR(IF($D183&lt;=AW$5,INDEX($E$99:$E$112,MATCH(AW$5,$H$5:$CA$5,0)-MATCH($D183,$D$115:$D$186,0)+1,0),0),$E$112)</f>
        <v>0</v>
      </c>
      <c r="AX183" s="134" cm="1">
        <f t="array" ref="AX183">$E183*IFERROR(IF($D183&lt;=AX$5,INDEX($E$99:$E$112,MATCH(AX$5,$H$5:$CA$5,0)-MATCH($D183,$D$115:$D$186,0)+1,0),0),$E$112)</f>
        <v>0</v>
      </c>
      <c r="AY183" s="134" cm="1">
        <f t="array" ref="AY183">$E183*IFERROR(IF($D183&lt;=AY$5,INDEX($E$99:$E$112,MATCH(AY$5,$H$5:$CA$5,0)-MATCH($D183,$D$115:$D$186,0)+1,0),0),$E$112)</f>
        <v>0</v>
      </c>
      <c r="AZ183" s="134" cm="1">
        <f t="array" ref="AZ183">$E183*IFERROR(IF($D183&lt;=AZ$5,INDEX($E$99:$E$112,MATCH(AZ$5,$H$5:$CA$5,0)-MATCH($D183,$D$115:$D$186,0)+1,0),0),$E$112)</f>
        <v>0</v>
      </c>
      <c r="BA183" s="134" cm="1">
        <f t="array" ref="BA183">$E183*IFERROR(IF($D183&lt;=BA$5,INDEX($E$99:$E$112,MATCH(BA$5,$H$5:$CA$5,0)-MATCH($D183,$D$115:$D$186,0)+1,0),0),$E$112)</f>
        <v>0</v>
      </c>
      <c r="BB183" s="134" cm="1">
        <f t="array" ref="BB183">$E183*IFERROR(IF($D183&lt;=BB$5,INDEX($E$99:$E$112,MATCH(BB$5,$H$5:$CA$5,0)-MATCH($D183,$D$115:$D$186,0)+1,0),0),$E$112)</f>
        <v>0</v>
      </c>
      <c r="BC183" s="134" cm="1">
        <f t="array" ref="BC183">$E183*IFERROR(IF($D183&lt;=BC$5,INDEX($E$99:$E$112,MATCH(BC$5,$H$5:$CA$5,0)-MATCH($D183,$D$115:$D$186,0)+1,0),0),$E$112)</f>
        <v>0</v>
      </c>
      <c r="BD183" s="134" cm="1">
        <f t="array" ref="BD183">$E183*IFERROR(IF($D183&lt;=BD$5,INDEX($E$99:$E$112,MATCH(BD$5,$H$5:$CA$5,0)-MATCH($D183,$D$115:$D$186,0)+1,0),0),$E$112)</f>
        <v>0</v>
      </c>
      <c r="BE183" s="134" cm="1">
        <f t="array" ref="BE183">$E183*IFERROR(IF($D183&lt;=BE$5,INDEX($E$99:$E$112,MATCH(BE$5,$H$5:$CA$5,0)-MATCH($D183,$D$115:$D$186,0)+1,0),0),$E$112)</f>
        <v>0</v>
      </c>
      <c r="BF183" s="134" cm="1">
        <f t="array" ref="BF183">$E183*IFERROR(IF($D183&lt;=BF$5,INDEX($E$99:$E$112,MATCH(BF$5,$H$5:$CA$5,0)-MATCH($D183,$D$115:$D$186,0)+1,0),0),$E$112)</f>
        <v>0</v>
      </c>
      <c r="BG183" s="134" cm="1">
        <f t="array" ref="BG183">$E183*IFERROR(IF($D183&lt;=BG$5,INDEX($E$99:$E$112,MATCH(BG$5,$H$5:$CA$5,0)-MATCH($D183,$D$115:$D$186,0)+1,0),0),$E$112)</f>
        <v>0</v>
      </c>
      <c r="BH183" s="134" cm="1">
        <f t="array" ref="BH183">$E183*IFERROR(IF($D183&lt;=BH$5,INDEX($E$99:$E$112,MATCH(BH$5,$H$5:$CA$5,0)-MATCH($D183,$D$115:$D$186,0)+1,0),0),$E$112)</f>
        <v>0</v>
      </c>
      <c r="BI183" s="134" cm="1">
        <f t="array" ref="BI183">$E183*IFERROR(IF($D183&lt;=BI$5,INDEX($E$99:$E$112,MATCH(BI$5,$H$5:$CA$5,0)-MATCH($D183,$D$115:$D$186,0)+1,0),0),$E$112)</f>
        <v>0</v>
      </c>
      <c r="BJ183" s="134" cm="1">
        <f t="array" ref="BJ183">$E183*IFERROR(IF($D183&lt;=BJ$5,INDEX($E$99:$E$112,MATCH(BJ$5,$H$5:$CA$5,0)-MATCH($D183,$D$115:$D$186,0)+1,0),0),$E$112)</f>
        <v>0</v>
      </c>
      <c r="BK183" s="134" cm="1">
        <f t="array" ref="BK183">$E183*IFERROR(IF($D183&lt;=BK$5,INDEX($E$99:$E$112,MATCH(BK$5,$H$5:$CA$5,0)-MATCH($D183,$D$115:$D$186,0)+1,0),0),$E$112)</f>
        <v>0</v>
      </c>
      <c r="BL183" s="134" cm="1">
        <f t="array" ref="BL183">$E183*IFERROR(IF($D183&lt;=BL$5,INDEX($E$99:$E$112,MATCH(BL$5,$H$5:$CA$5,0)-MATCH($D183,$D$115:$D$186,0)+1,0),0),$E$112)</f>
        <v>0</v>
      </c>
      <c r="BM183" s="134" cm="1">
        <f t="array" ref="BM183">$E183*IFERROR(IF($D183&lt;=BM$5,INDEX($E$99:$E$112,MATCH(BM$5,$H$5:$CA$5,0)-MATCH($D183,$D$115:$D$186,0)+1,0),0),$E$112)</f>
        <v>0</v>
      </c>
      <c r="BN183" s="134" cm="1">
        <f t="array" ref="BN183">$E183*IFERROR(IF($D183&lt;=BN$5,INDEX($E$99:$E$112,MATCH(BN$5,$H$5:$CA$5,0)-MATCH($D183,$D$115:$D$186,0)+1,0),0),$E$112)</f>
        <v>0</v>
      </c>
      <c r="BO183" s="134" cm="1">
        <f t="array" ref="BO183">$E183*IFERROR(IF($D183&lt;=BO$5,INDEX($E$99:$E$112,MATCH(BO$5,$H$5:$CA$5,0)-MATCH($D183,$D$115:$D$186,0)+1,0),0),$E$112)</f>
        <v>0</v>
      </c>
      <c r="BP183" s="134" cm="1">
        <f t="array" ref="BP183">$E183*IFERROR(IF($D183&lt;=BP$5,INDEX($E$99:$E$112,MATCH(BP$5,$H$5:$CA$5,0)-MATCH($D183,$D$115:$D$186,0)+1,0),0),$E$112)</f>
        <v>0</v>
      </c>
      <c r="BQ183" s="134" cm="1">
        <f t="array" ref="BQ183">$E183*IFERROR(IF($D183&lt;=BQ$5,INDEX($E$99:$E$112,MATCH(BQ$5,$H$5:$CA$5,0)-MATCH($D183,$D$115:$D$186,0)+1,0),0),$E$112)</f>
        <v>0</v>
      </c>
      <c r="BR183" s="134" cm="1">
        <f t="array" ref="BR183">$E183*IFERROR(IF($D183&lt;=BR$5,INDEX($E$99:$E$112,MATCH(BR$5,$H$5:$CA$5,0)-MATCH($D183,$D$115:$D$186,0)+1,0),0),$E$112)</f>
        <v>0</v>
      </c>
      <c r="BS183" s="134" cm="1">
        <f t="array" ref="BS183">$E183*IFERROR(IF($D183&lt;=BS$5,INDEX($E$99:$E$112,MATCH(BS$5,$H$5:$CA$5,0)-MATCH($D183,$D$115:$D$186,0)+1,0),0),$E$112)</f>
        <v>0</v>
      </c>
      <c r="BT183" s="134" cm="1">
        <f t="array" ref="BT183">$E183*IFERROR(IF($D183&lt;=BT$5,INDEX($E$99:$E$112,MATCH(BT$5,$H$5:$CA$5,0)-MATCH($D183,$D$115:$D$186,0)+1,0),0),$E$112)</f>
        <v>0</v>
      </c>
      <c r="BU183" s="134" cm="1">
        <f t="array" ref="BU183">$E183*IFERROR(IF($D183&lt;=BU$5,INDEX($E$99:$E$112,MATCH(BU$5,$H$5:$CA$5,0)-MATCH($D183,$D$115:$D$186,0)+1,0),0),$E$112)</f>
        <v>0</v>
      </c>
      <c r="BV183" s="134" cm="1">
        <f t="array" ref="BV183">$E183*IFERROR(IF($D183&lt;=BV$5,INDEX($E$99:$E$112,MATCH(BV$5,$H$5:$CA$5,0)-MATCH($D183,$D$115:$D$186,0)+1,0),0),$E$112)</f>
        <v>0</v>
      </c>
      <c r="BW183" s="134" cm="1">
        <f t="array" ref="BW183">$E183*IFERROR(IF($D183&lt;=BW$5,INDEX($E$99:$E$112,MATCH(BW$5,$H$5:$CA$5,0)-MATCH($D183,$D$115:$D$186,0)+1,0),0),$E$112)</f>
        <v>0</v>
      </c>
      <c r="BX183" s="134" cm="1">
        <f t="array" ref="BX183">$E183*IFERROR(IF($D183&lt;=BX$5,INDEX($E$99:$E$112,MATCH(BX$5,$H$5:$CA$5,0)-MATCH($D183,$D$115:$D$186,0)+1,0),0),$E$112)</f>
        <v>0</v>
      </c>
      <c r="BY183" s="134" cm="1">
        <f t="array" ref="BY183">$E183*IFERROR(IF($D183&lt;=BY$5,INDEX($E$99:$E$112,MATCH(BY$5,$H$5:$CA$5,0)-MATCH($D183,$D$115:$D$186,0)+1,0),0),$E$112)</f>
        <v>0</v>
      </c>
      <c r="BZ183" s="134" cm="1">
        <f t="array" ref="BZ183">$E183*IFERROR(IF($D183&lt;=BZ$5,INDEX($E$99:$E$112,MATCH(BZ$5,$H$5:$CA$5,0)-MATCH($D183,$D$115:$D$186,0)+1,0),0),$E$112)</f>
        <v>0</v>
      </c>
      <c r="CA183" s="134" cm="1">
        <f t="array" ref="CA183">$E183*IFERROR(IF($D183&lt;=CA$5,INDEX($E$99:$E$112,MATCH(CA$5,$H$5:$CA$5,0)-MATCH($D183,$D$115:$D$186,0)+1,0),0),$E$112)</f>
        <v>0</v>
      </c>
    </row>
    <row r="184" spans="4:79" hidden="1" outlineLevel="3">
      <c r="D184" s="24">
        <f t="shared" si="110"/>
        <v>48152</v>
      </c>
      <c r="E184" s="131" cm="1">
        <f t="array" ref="E184">INDEX($H$41:$CA$41,0,MATCH($D184,$H$5:$CA$5,0))</f>
        <v>0</v>
      </c>
      <c r="H184" s="134" cm="1">
        <f t="array" ref="H184">$E184*IFERROR(IF($D184&lt;=H$5,INDEX($E$99:$E$112,MATCH(H$5,$H$5:$CA$5,0)-MATCH($D184,$D$115:$D$186,0)+1,0),0),$E$112)</f>
        <v>0</v>
      </c>
      <c r="I184" s="134" cm="1">
        <f t="array" ref="I184">$E184*IFERROR(IF($D184&lt;=I$5,INDEX($E$99:$E$112,MATCH(I$5,$H$5:$CA$5,0)-MATCH($D184,$D$115:$D$186,0)+1,0),0),$E$112)</f>
        <v>0</v>
      </c>
      <c r="J184" s="134" cm="1">
        <f t="array" ref="J184">$E184*IFERROR(IF($D184&lt;=J$5,INDEX($E$99:$E$112,MATCH(J$5,$H$5:$CA$5,0)-MATCH($D184,$D$115:$D$186,0)+1,0),0),$E$112)</f>
        <v>0</v>
      </c>
      <c r="K184" s="134" cm="1">
        <f t="array" ref="K184">$E184*IFERROR(IF($D184&lt;=K$5,INDEX($E$99:$E$112,MATCH(K$5,$H$5:$CA$5,0)-MATCH($D184,$D$115:$D$186,0)+1,0),0),$E$112)</f>
        <v>0</v>
      </c>
      <c r="L184" s="134" cm="1">
        <f t="array" ref="L184">$E184*IFERROR(IF($D184&lt;=L$5,INDEX($E$99:$E$112,MATCH(L$5,$H$5:$CA$5,0)-MATCH($D184,$D$115:$D$186,0)+1,0),0),$E$112)</f>
        <v>0</v>
      </c>
      <c r="M184" s="134" cm="1">
        <f t="array" ref="M184">$E184*IFERROR(IF($D184&lt;=M$5,INDEX($E$99:$E$112,MATCH(M$5,$H$5:$CA$5,0)-MATCH($D184,$D$115:$D$186,0)+1,0),0),$E$112)</f>
        <v>0</v>
      </c>
      <c r="N184" s="134" cm="1">
        <f t="array" ref="N184">$E184*IFERROR(IF($D184&lt;=N$5,INDEX($E$99:$E$112,MATCH(N$5,$H$5:$CA$5,0)-MATCH($D184,$D$115:$D$186,0)+1,0),0),$E$112)</f>
        <v>0</v>
      </c>
      <c r="O184" s="134" cm="1">
        <f t="array" ref="O184">$E184*IFERROR(IF($D184&lt;=O$5,INDEX($E$99:$E$112,MATCH(O$5,$H$5:$CA$5,0)-MATCH($D184,$D$115:$D$186,0)+1,0),0),$E$112)</f>
        <v>0</v>
      </c>
      <c r="P184" s="134" cm="1">
        <f t="array" ref="P184">$E184*IFERROR(IF($D184&lt;=P$5,INDEX($E$99:$E$112,MATCH(P$5,$H$5:$CA$5,0)-MATCH($D184,$D$115:$D$186,0)+1,0),0),$E$112)</f>
        <v>0</v>
      </c>
      <c r="Q184" s="134" cm="1">
        <f t="array" ref="Q184">$E184*IFERROR(IF($D184&lt;=Q$5,INDEX($E$99:$E$112,MATCH(Q$5,$H$5:$CA$5,0)-MATCH($D184,$D$115:$D$186,0)+1,0),0),$E$112)</f>
        <v>0</v>
      </c>
      <c r="R184" s="134" cm="1">
        <f t="array" ref="R184">$E184*IFERROR(IF($D184&lt;=R$5,INDEX($E$99:$E$112,MATCH(R$5,$H$5:$CA$5,0)-MATCH($D184,$D$115:$D$186,0)+1,0),0),$E$112)</f>
        <v>0</v>
      </c>
      <c r="S184" s="134" cm="1">
        <f t="array" ref="S184">$E184*IFERROR(IF($D184&lt;=S$5,INDEX($E$99:$E$112,MATCH(S$5,$H$5:$CA$5,0)-MATCH($D184,$D$115:$D$186,0)+1,0),0),$E$112)</f>
        <v>0</v>
      </c>
      <c r="T184" s="134" cm="1">
        <f t="array" ref="T184">$E184*IFERROR(IF($D184&lt;=T$5,INDEX($E$99:$E$112,MATCH(T$5,$H$5:$CA$5,0)-MATCH($D184,$D$115:$D$186,0)+1,0),0),$E$112)</f>
        <v>0</v>
      </c>
      <c r="U184" s="134" cm="1">
        <f t="array" ref="U184">$E184*IFERROR(IF($D184&lt;=U$5,INDEX($E$99:$E$112,MATCH(U$5,$H$5:$CA$5,0)-MATCH($D184,$D$115:$D$186,0)+1,0),0),$E$112)</f>
        <v>0</v>
      </c>
      <c r="V184" s="134" cm="1">
        <f t="array" ref="V184">$E184*IFERROR(IF($D184&lt;=V$5,INDEX($E$99:$E$112,MATCH(V$5,$H$5:$CA$5,0)-MATCH($D184,$D$115:$D$186,0)+1,0),0),$E$112)</f>
        <v>0</v>
      </c>
      <c r="W184" s="134" cm="1">
        <f t="array" ref="W184">$E184*IFERROR(IF($D184&lt;=W$5,INDEX($E$99:$E$112,MATCH(W$5,$H$5:$CA$5,0)-MATCH($D184,$D$115:$D$186,0)+1,0),0),$E$112)</f>
        <v>0</v>
      </c>
      <c r="X184" s="134" cm="1">
        <f t="array" ref="X184">$E184*IFERROR(IF($D184&lt;=X$5,INDEX($E$99:$E$112,MATCH(X$5,$H$5:$CA$5,0)-MATCH($D184,$D$115:$D$186,0)+1,0),0),$E$112)</f>
        <v>0</v>
      </c>
      <c r="Y184" s="134" cm="1">
        <f t="array" ref="Y184">$E184*IFERROR(IF($D184&lt;=Y$5,INDEX($E$99:$E$112,MATCH(Y$5,$H$5:$CA$5,0)-MATCH($D184,$D$115:$D$186,0)+1,0),0),$E$112)</f>
        <v>0</v>
      </c>
      <c r="Z184" s="134" cm="1">
        <f t="array" ref="Z184">$E184*IFERROR(IF($D184&lt;=Z$5,INDEX($E$99:$E$112,MATCH(Z$5,$H$5:$CA$5,0)-MATCH($D184,$D$115:$D$186,0)+1,0),0),$E$112)</f>
        <v>0</v>
      </c>
      <c r="AA184" s="134" cm="1">
        <f t="array" ref="AA184">$E184*IFERROR(IF($D184&lt;=AA$5,INDEX($E$99:$E$112,MATCH(AA$5,$H$5:$CA$5,0)-MATCH($D184,$D$115:$D$186,0)+1,0),0),$E$112)</f>
        <v>0</v>
      </c>
      <c r="AB184" s="134" cm="1">
        <f t="array" ref="AB184">$E184*IFERROR(IF($D184&lt;=AB$5,INDEX($E$99:$E$112,MATCH(AB$5,$H$5:$CA$5,0)-MATCH($D184,$D$115:$D$186,0)+1,0),0),$E$112)</f>
        <v>0</v>
      </c>
      <c r="AC184" s="134" cm="1">
        <f t="array" ref="AC184">$E184*IFERROR(IF($D184&lt;=AC$5,INDEX($E$99:$E$112,MATCH(AC$5,$H$5:$CA$5,0)-MATCH($D184,$D$115:$D$186,0)+1,0),0),$E$112)</f>
        <v>0</v>
      </c>
      <c r="AD184" s="134" cm="1">
        <f t="array" ref="AD184">$E184*IFERROR(IF($D184&lt;=AD$5,INDEX($E$99:$E$112,MATCH(AD$5,$H$5:$CA$5,0)-MATCH($D184,$D$115:$D$186,0)+1,0),0),$E$112)</f>
        <v>0</v>
      </c>
      <c r="AE184" s="134" cm="1">
        <f t="array" ref="AE184">$E184*IFERROR(IF($D184&lt;=AE$5,INDEX($E$99:$E$112,MATCH(AE$5,$H$5:$CA$5,0)-MATCH($D184,$D$115:$D$186,0)+1,0),0),$E$112)</f>
        <v>0</v>
      </c>
      <c r="AF184" s="134" cm="1">
        <f t="array" ref="AF184">$E184*IFERROR(IF($D184&lt;=AF$5,INDEX($E$99:$E$112,MATCH(AF$5,$H$5:$CA$5,0)-MATCH($D184,$D$115:$D$186,0)+1,0),0),$E$112)</f>
        <v>0</v>
      </c>
      <c r="AG184" s="134" cm="1">
        <f t="array" ref="AG184">$E184*IFERROR(IF($D184&lt;=AG$5,INDEX($E$99:$E$112,MATCH(AG$5,$H$5:$CA$5,0)-MATCH($D184,$D$115:$D$186,0)+1,0),0),$E$112)</f>
        <v>0</v>
      </c>
      <c r="AH184" s="134" cm="1">
        <f t="array" ref="AH184">$E184*IFERROR(IF($D184&lt;=AH$5,INDEX($E$99:$E$112,MATCH(AH$5,$H$5:$CA$5,0)-MATCH($D184,$D$115:$D$186,0)+1,0),0),$E$112)</f>
        <v>0</v>
      </c>
      <c r="AI184" s="134" cm="1">
        <f t="array" ref="AI184">$E184*IFERROR(IF($D184&lt;=AI$5,INDEX($E$99:$E$112,MATCH(AI$5,$H$5:$CA$5,0)-MATCH($D184,$D$115:$D$186,0)+1,0),0),$E$112)</f>
        <v>0</v>
      </c>
      <c r="AJ184" s="134" cm="1">
        <f t="array" ref="AJ184">$E184*IFERROR(IF($D184&lt;=AJ$5,INDEX($E$99:$E$112,MATCH(AJ$5,$H$5:$CA$5,0)-MATCH($D184,$D$115:$D$186,0)+1,0),0),$E$112)</f>
        <v>0</v>
      </c>
      <c r="AK184" s="134" cm="1">
        <f t="array" ref="AK184">$E184*IFERROR(IF($D184&lt;=AK$5,INDEX($E$99:$E$112,MATCH(AK$5,$H$5:$CA$5,0)-MATCH($D184,$D$115:$D$186,0)+1,0),0),$E$112)</f>
        <v>0</v>
      </c>
      <c r="AL184" s="134" cm="1">
        <f t="array" ref="AL184">$E184*IFERROR(IF($D184&lt;=AL$5,INDEX($E$99:$E$112,MATCH(AL$5,$H$5:$CA$5,0)-MATCH($D184,$D$115:$D$186,0)+1,0),0),$E$112)</f>
        <v>0</v>
      </c>
      <c r="AM184" s="134" cm="1">
        <f t="array" ref="AM184">$E184*IFERROR(IF($D184&lt;=AM$5,INDEX($E$99:$E$112,MATCH(AM$5,$H$5:$CA$5,0)-MATCH($D184,$D$115:$D$186,0)+1,0),0),$E$112)</f>
        <v>0</v>
      </c>
      <c r="AN184" s="134" cm="1">
        <f t="array" ref="AN184">$E184*IFERROR(IF($D184&lt;=AN$5,INDEX($E$99:$E$112,MATCH(AN$5,$H$5:$CA$5,0)-MATCH($D184,$D$115:$D$186,0)+1,0),0),$E$112)</f>
        <v>0</v>
      </c>
      <c r="AO184" s="134" cm="1">
        <f t="array" ref="AO184">$E184*IFERROR(IF($D184&lt;=AO$5,INDEX($E$99:$E$112,MATCH(AO$5,$H$5:$CA$5,0)-MATCH($D184,$D$115:$D$186,0)+1,0),0),$E$112)</f>
        <v>0</v>
      </c>
      <c r="AP184" s="134" cm="1">
        <f t="array" ref="AP184">$E184*IFERROR(IF($D184&lt;=AP$5,INDEX($E$99:$E$112,MATCH(AP$5,$H$5:$CA$5,0)-MATCH($D184,$D$115:$D$186,0)+1,0),0),$E$112)</f>
        <v>0</v>
      </c>
      <c r="AQ184" s="134" cm="1">
        <f t="array" ref="AQ184">$E184*IFERROR(IF($D184&lt;=AQ$5,INDEX($E$99:$E$112,MATCH(AQ$5,$H$5:$CA$5,0)-MATCH($D184,$D$115:$D$186,0)+1,0),0),$E$112)</f>
        <v>0</v>
      </c>
      <c r="AR184" s="134" cm="1">
        <f t="array" ref="AR184">$E184*IFERROR(IF($D184&lt;=AR$5,INDEX($E$99:$E$112,MATCH(AR$5,$H$5:$CA$5,0)-MATCH($D184,$D$115:$D$186,0)+1,0),0),$E$112)</f>
        <v>0</v>
      </c>
      <c r="AS184" s="134" cm="1">
        <f t="array" ref="AS184">$E184*IFERROR(IF($D184&lt;=AS$5,INDEX($E$99:$E$112,MATCH(AS$5,$H$5:$CA$5,0)-MATCH($D184,$D$115:$D$186,0)+1,0),0),$E$112)</f>
        <v>0</v>
      </c>
      <c r="AT184" s="134" cm="1">
        <f t="array" ref="AT184">$E184*IFERROR(IF($D184&lt;=AT$5,INDEX($E$99:$E$112,MATCH(AT$5,$H$5:$CA$5,0)-MATCH($D184,$D$115:$D$186,0)+1,0),0),$E$112)</f>
        <v>0</v>
      </c>
      <c r="AU184" s="134" cm="1">
        <f t="array" ref="AU184">$E184*IFERROR(IF($D184&lt;=AU$5,INDEX($E$99:$E$112,MATCH(AU$5,$H$5:$CA$5,0)-MATCH($D184,$D$115:$D$186,0)+1,0),0),$E$112)</f>
        <v>0</v>
      </c>
      <c r="AV184" s="134" cm="1">
        <f t="array" ref="AV184">$E184*IFERROR(IF($D184&lt;=AV$5,INDEX($E$99:$E$112,MATCH(AV$5,$H$5:$CA$5,0)-MATCH($D184,$D$115:$D$186,0)+1,0),0),$E$112)</f>
        <v>0</v>
      </c>
      <c r="AW184" s="134" cm="1">
        <f t="array" ref="AW184">$E184*IFERROR(IF($D184&lt;=AW$5,INDEX($E$99:$E$112,MATCH(AW$5,$H$5:$CA$5,0)-MATCH($D184,$D$115:$D$186,0)+1,0),0),$E$112)</f>
        <v>0</v>
      </c>
      <c r="AX184" s="134" cm="1">
        <f t="array" ref="AX184">$E184*IFERROR(IF($D184&lt;=AX$5,INDEX($E$99:$E$112,MATCH(AX$5,$H$5:$CA$5,0)-MATCH($D184,$D$115:$D$186,0)+1,0),0),$E$112)</f>
        <v>0</v>
      </c>
      <c r="AY184" s="134" cm="1">
        <f t="array" ref="AY184">$E184*IFERROR(IF($D184&lt;=AY$5,INDEX($E$99:$E$112,MATCH(AY$5,$H$5:$CA$5,0)-MATCH($D184,$D$115:$D$186,0)+1,0),0),$E$112)</f>
        <v>0</v>
      </c>
      <c r="AZ184" s="134" cm="1">
        <f t="array" ref="AZ184">$E184*IFERROR(IF($D184&lt;=AZ$5,INDEX($E$99:$E$112,MATCH(AZ$5,$H$5:$CA$5,0)-MATCH($D184,$D$115:$D$186,0)+1,0),0),$E$112)</f>
        <v>0</v>
      </c>
      <c r="BA184" s="134" cm="1">
        <f t="array" ref="BA184">$E184*IFERROR(IF($D184&lt;=BA$5,INDEX($E$99:$E$112,MATCH(BA$5,$H$5:$CA$5,0)-MATCH($D184,$D$115:$D$186,0)+1,0),0),$E$112)</f>
        <v>0</v>
      </c>
      <c r="BB184" s="134" cm="1">
        <f t="array" ref="BB184">$E184*IFERROR(IF($D184&lt;=BB$5,INDEX($E$99:$E$112,MATCH(BB$5,$H$5:$CA$5,0)-MATCH($D184,$D$115:$D$186,0)+1,0),0),$E$112)</f>
        <v>0</v>
      </c>
      <c r="BC184" s="134" cm="1">
        <f t="array" ref="BC184">$E184*IFERROR(IF($D184&lt;=BC$5,INDEX($E$99:$E$112,MATCH(BC$5,$H$5:$CA$5,0)-MATCH($D184,$D$115:$D$186,0)+1,0),0),$E$112)</f>
        <v>0</v>
      </c>
      <c r="BD184" s="134" cm="1">
        <f t="array" ref="BD184">$E184*IFERROR(IF($D184&lt;=BD$5,INDEX($E$99:$E$112,MATCH(BD$5,$H$5:$CA$5,0)-MATCH($D184,$D$115:$D$186,0)+1,0),0),$E$112)</f>
        <v>0</v>
      </c>
      <c r="BE184" s="134" cm="1">
        <f t="array" ref="BE184">$E184*IFERROR(IF($D184&lt;=BE$5,INDEX($E$99:$E$112,MATCH(BE$5,$H$5:$CA$5,0)-MATCH($D184,$D$115:$D$186,0)+1,0),0),$E$112)</f>
        <v>0</v>
      </c>
      <c r="BF184" s="134" cm="1">
        <f t="array" ref="BF184">$E184*IFERROR(IF($D184&lt;=BF$5,INDEX($E$99:$E$112,MATCH(BF$5,$H$5:$CA$5,0)-MATCH($D184,$D$115:$D$186,0)+1,0),0),$E$112)</f>
        <v>0</v>
      </c>
      <c r="BG184" s="134" cm="1">
        <f t="array" ref="BG184">$E184*IFERROR(IF($D184&lt;=BG$5,INDEX($E$99:$E$112,MATCH(BG$5,$H$5:$CA$5,0)-MATCH($D184,$D$115:$D$186,0)+1,0),0),$E$112)</f>
        <v>0</v>
      </c>
      <c r="BH184" s="134" cm="1">
        <f t="array" ref="BH184">$E184*IFERROR(IF($D184&lt;=BH$5,INDEX($E$99:$E$112,MATCH(BH$5,$H$5:$CA$5,0)-MATCH($D184,$D$115:$D$186,0)+1,0),0),$E$112)</f>
        <v>0</v>
      </c>
      <c r="BI184" s="134" cm="1">
        <f t="array" ref="BI184">$E184*IFERROR(IF($D184&lt;=BI$5,INDEX($E$99:$E$112,MATCH(BI$5,$H$5:$CA$5,0)-MATCH($D184,$D$115:$D$186,0)+1,0),0),$E$112)</f>
        <v>0</v>
      </c>
      <c r="BJ184" s="134" cm="1">
        <f t="array" ref="BJ184">$E184*IFERROR(IF($D184&lt;=BJ$5,INDEX($E$99:$E$112,MATCH(BJ$5,$H$5:$CA$5,0)-MATCH($D184,$D$115:$D$186,0)+1,0),0),$E$112)</f>
        <v>0</v>
      </c>
      <c r="BK184" s="134" cm="1">
        <f t="array" ref="BK184">$E184*IFERROR(IF($D184&lt;=BK$5,INDEX($E$99:$E$112,MATCH(BK$5,$H$5:$CA$5,0)-MATCH($D184,$D$115:$D$186,0)+1,0),0),$E$112)</f>
        <v>0</v>
      </c>
      <c r="BL184" s="134" cm="1">
        <f t="array" ref="BL184">$E184*IFERROR(IF($D184&lt;=BL$5,INDEX($E$99:$E$112,MATCH(BL$5,$H$5:$CA$5,0)-MATCH($D184,$D$115:$D$186,0)+1,0),0),$E$112)</f>
        <v>0</v>
      </c>
      <c r="BM184" s="134" cm="1">
        <f t="array" ref="BM184">$E184*IFERROR(IF($D184&lt;=BM$5,INDEX($E$99:$E$112,MATCH(BM$5,$H$5:$CA$5,0)-MATCH($D184,$D$115:$D$186,0)+1,0),0),$E$112)</f>
        <v>0</v>
      </c>
      <c r="BN184" s="134" cm="1">
        <f t="array" ref="BN184">$E184*IFERROR(IF($D184&lt;=BN$5,INDEX($E$99:$E$112,MATCH(BN$5,$H$5:$CA$5,0)-MATCH($D184,$D$115:$D$186,0)+1,0),0),$E$112)</f>
        <v>0</v>
      </c>
      <c r="BO184" s="134" cm="1">
        <f t="array" ref="BO184">$E184*IFERROR(IF($D184&lt;=BO$5,INDEX($E$99:$E$112,MATCH(BO$5,$H$5:$CA$5,0)-MATCH($D184,$D$115:$D$186,0)+1,0),0),$E$112)</f>
        <v>0</v>
      </c>
      <c r="BP184" s="134" cm="1">
        <f t="array" ref="BP184">$E184*IFERROR(IF($D184&lt;=BP$5,INDEX($E$99:$E$112,MATCH(BP$5,$H$5:$CA$5,0)-MATCH($D184,$D$115:$D$186,0)+1,0),0),$E$112)</f>
        <v>0</v>
      </c>
      <c r="BQ184" s="134" cm="1">
        <f t="array" ref="BQ184">$E184*IFERROR(IF($D184&lt;=BQ$5,INDEX($E$99:$E$112,MATCH(BQ$5,$H$5:$CA$5,0)-MATCH($D184,$D$115:$D$186,0)+1,0),0),$E$112)</f>
        <v>0</v>
      </c>
      <c r="BR184" s="134" cm="1">
        <f t="array" ref="BR184">$E184*IFERROR(IF($D184&lt;=BR$5,INDEX($E$99:$E$112,MATCH(BR$5,$H$5:$CA$5,0)-MATCH($D184,$D$115:$D$186,0)+1,0),0),$E$112)</f>
        <v>0</v>
      </c>
      <c r="BS184" s="134" cm="1">
        <f t="array" ref="BS184">$E184*IFERROR(IF($D184&lt;=BS$5,INDEX($E$99:$E$112,MATCH(BS$5,$H$5:$CA$5,0)-MATCH($D184,$D$115:$D$186,0)+1,0),0),$E$112)</f>
        <v>0</v>
      </c>
      <c r="BT184" s="134" cm="1">
        <f t="array" ref="BT184">$E184*IFERROR(IF($D184&lt;=BT$5,INDEX($E$99:$E$112,MATCH(BT$5,$H$5:$CA$5,0)-MATCH($D184,$D$115:$D$186,0)+1,0),0),$E$112)</f>
        <v>0</v>
      </c>
      <c r="BU184" s="134" cm="1">
        <f t="array" ref="BU184">$E184*IFERROR(IF($D184&lt;=BU$5,INDEX($E$99:$E$112,MATCH(BU$5,$H$5:$CA$5,0)-MATCH($D184,$D$115:$D$186,0)+1,0),0),$E$112)</f>
        <v>0</v>
      </c>
      <c r="BV184" s="134" cm="1">
        <f t="array" ref="BV184">$E184*IFERROR(IF($D184&lt;=BV$5,INDEX($E$99:$E$112,MATCH(BV$5,$H$5:$CA$5,0)-MATCH($D184,$D$115:$D$186,0)+1,0),0),$E$112)</f>
        <v>0</v>
      </c>
      <c r="BW184" s="134" cm="1">
        <f t="array" ref="BW184">$E184*IFERROR(IF($D184&lt;=BW$5,INDEX($E$99:$E$112,MATCH(BW$5,$H$5:$CA$5,0)-MATCH($D184,$D$115:$D$186,0)+1,0),0),$E$112)</f>
        <v>0</v>
      </c>
      <c r="BX184" s="134" cm="1">
        <f t="array" ref="BX184">$E184*IFERROR(IF($D184&lt;=BX$5,INDEX($E$99:$E$112,MATCH(BX$5,$H$5:$CA$5,0)-MATCH($D184,$D$115:$D$186,0)+1,0),0),$E$112)</f>
        <v>0</v>
      </c>
      <c r="BY184" s="134" cm="1">
        <f t="array" ref="BY184">$E184*IFERROR(IF($D184&lt;=BY$5,INDEX($E$99:$E$112,MATCH(BY$5,$H$5:$CA$5,0)-MATCH($D184,$D$115:$D$186,0)+1,0),0),$E$112)</f>
        <v>0</v>
      </c>
      <c r="BZ184" s="134" cm="1">
        <f t="array" ref="BZ184">$E184*IFERROR(IF($D184&lt;=BZ$5,INDEX($E$99:$E$112,MATCH(BZ$5,$H$5:$CA$5,0)-MATCH($D184,$D$115:$D$186,0)+1,0),0),$E$112)</f>
        <v>0</v>
      </c>
      <c r="CA184" s="134" cm="1">
        <f t="array" ref="CA184">$E184*IFERROR(IF($D184&lt;=CA$5,INDEX($E$99:$E$112,MATCH(CA$5,$H$5:$CA$5,0)-MATCH($D184,$D$115:$D$186,0)+1,0),0),$E$112)</f>
        <v>0</v>
      </c>
    </row>
    <row r="185" spans="4:79" hidden="1" outlineLevel="3">
      <c r="D185" s="24">
        <f t="shared" si="110"/>
        <v>48182</v>
      </c>
      <c r="E185" s="131" cm="1">
        <f t="array" ref="E185">INDEX($H$41:$CA$41,0,MATCH($D185,$H$5:$CA$5,0))</f>
        <v>0</v>
      </c>
      <c r="H185" s="134" cm="1">
        <f t="array" ref="H185">$E185*IFERROR(IF($D185&lt;=H$5,INDEX($E$99:$E$112,MATCH(H$5,$H$5:$CA$5,0)-MATCH($D185,$D$115:$D$186,0)+1,0),0),$E$112)</f>
        <v>0</v>
      </c>
      <c r="I185" s="134" cm="1">
        <f t="array" ref="I185">$E185*IFERROR(IF($D185&lt;=I$5,INDEX($E$99:$E$112,MATCH(I$5,$H$5:$CA$5,0)-MATCH($D185,$D$115:$D$186,0)+1,0),0),$E$112)</f>
        <v>0</v>
      </c>
      <c r="J185" s="134" cm="1">
        <f t="array" ref="J185">$E185*IFERROR(IF($D185&lt;=J$5,INDEX($E$99:$E$112,MATCH(J$5,$H$5:$CA$5,0)-MATCH($D185,$D$115:$D$186,0)+1,0),0),$E$112)</f>
        <v>0</v>
      </c>
      <c r="K185" s="134" cm="1">
        <f t="array" ref="K185">$E185*IFERROR(IF($D185&lt;=K$5,INDEX($E$99:$E$112,MATCH(K$5,$H$5:$CA$5,0)-MATCH($D185,$D$115:$D$186,0)+1,0),0),$E$112)</f>
        <v>0</v>
      </c>
      <c r="L185" s="134" cm="1">
        <f t="array" ref="L185">$E185*IFERROR(IF($D185&lt;=L$5,INDEX($E$99:$E$112,MATCH(L$5,$H$5:$CA$5,0)-MATCH($D185,$D$115:$D$186,0)+1,0),0),$E$112)</f>
        <v>0</v>
      </c>
      <c r="M185" s="134" cm="1">
        <f t="array" ref="M185">$E185*IFERROR(IF($D185&lt;=M$5,INDEX($E$99:$E$112,MATCH(M$5,$H$5:$CA$5,0)-MATCH($D185,$D$115:$D$186,0)+1,0),0),$E$112)</f>
        <v>0</v>
      </c>
      <c r="N185" s="134" cm="1">
        <f t="array" ref="N185">$E185*IFERROR(IF($D185&lt;=N$5,INDEX($E$99:$E$112,MATCH(N$5,$H$5:$CA$5,0)-MATCH($D185,$D$115:$D$186,0)+1,0),0),$E$112)</f>
        <v>0</v>
      </c>
      <c r="O185" s="134" cm="1">
        <f t="array" ref="O185">$E185*IFERROR(IF($D185&lt;=O$5,INDEX($E$99:$E$112,MATCH(O$5,$H$5:$CA$5,0)-MATCH($D185,$D$115:$D$186,0)+1,0),0),$E$112)</f>
        <v>0</v>
      </c>
      <c r="P185" s="134" cm="1">
        <f t="array" ref="P185">$E185*IFERROR(IF($D185&lt;=P$5,INDEX($E$99:$E$112,MATCH(P$5,$H$5:$CA$5,0)-MATCH($D185,$D$115:$D$186,0)+1,0),0),$E$112)</f>
        <v>0</v>
      </c>
      <c r="Q185" s="134" cm="1">
        <f t="array" ref="Q185">$E185*IFERROR(IF($D185&lt;=Q$5,INDEX($E$99:$E$112,MATCH(Q$5,$H$5:$CA$5,0)-MATCH($D185,$D$115:$D$186,0)+1,0),0),$E$112)</f>
        <v>0</v>
      </c>
      <c r="R185" s="134" cm="1">
        <f t="array" ref="R185">$E185*IFERROR(IF($D185&lt;=R$5,INDEX($E$99:$E$112,MATCH(R$5,$H$5:$CA$5,0)-MATCH($D185,$D$115:$D$186,0)+1,0),0),$E$112)</f>
        <v>0</v>
      </c>
      <c r="S185" s="134" cm="1">
        <f t="array" ref="S185">$E185*IFERROR(IF($D185&lt;=S$5,INDEX($E$99:$E$112,MATCH(S$5,$H$5:$CA$5,0)-MATCH($D185,$D$115:$D$186,0)+1,0),0),$E$112)</f>
        <v>0</v>
      </c>
      <c r="T185" s="134" cm="1">
        <f t="array" ref="T185">$E185*IFERROR(IF($D185&lt;=T$5,INDEX($E$99:$E$112,MATCH(T$5,$H$5:$CA$5,0)-MATCH($D185,$D$115:$D$186,0)+1,0),0),$E$112)</f>
        <v>0</v>
      </c>
      <c r="U185" s="134" cm="1">
        <f t="array" ref="U185">$E185*IFERROR(IF($D185&lt;=U$5,INDEX($E$99:$E$112,MATCH(U$5,$H$5:$CA$5,0)-MATCH($D185,$D$115:$D$186,0)+1,0),0),$E$112)</f>
        <v>0</v>
      </c>
      <c r="V185" s="134" cm="1">
        <f t="array" ref="V185">$E185*IFERROR(IF($D185&lt;=V$5,INDEX($E$99:$E$112,MATCH(V$5,$H$5:$CA$5,0)-MATCH($D185,$D$115:$D$186,0)+1,0),0),$E$112)</f>
        <v>0</v>
      </c>
      <c r="W185" s="134" cm="1">
        <f t="array" ref="W185">$E185*IFERROR(IF($D185&lt;=W$5,INDEX($E$99:$E$112,MATCH(W$5,$H$5:$CA$5,0)-MATCH($D185,$D$115:$D$186,0)+1,0),0),$E$112)</f>
        <v>0</v>
      </c>
      <c r="X185" s="134" cm="1">
        <f t="array" ref="X185">$E185*IFERROR(IF($D185&lt;=X$5,INDEX($E$99:$E$112,MATCH(X$5,$H$5:$CA$5,0)-MATCH($D185,$D$115:$D$186,0)+1,0),0),$E$112)</f>
        <v>0</v>
      </c>
      <c r="Y185" s="134" cm="1">
        <f t="array" ref="Y185">$E185*IFERROR(IF($D185&lt;=Y$5,INDEX($E$99:$E$112,MATCH(Y$5,$H$5:$CA$5,0)-MATCH($D185,$D$115:$D$186,0)+1,0),0),$E$112)</f>
        <v>0</v>
      </c>
      <c r="Z185" s="134" cm="1">
        <f t="array" ref="Z185">$E185*IFERROR(IF($D185&lt;=Z$5,INDEX($E$99:$E$112,MATCH(Z$5,$H$5:$CA$5,0)-MATCH($D185,$D$115:$D$186,0)+1,0),0),$E$112)</f>
        <v>0</v>
      </c>
      <c r="AA185" s="134" cm="1">
        <f t="array" ref="AA185">$E185*IFERROR(IF($D185&lt;=AA$5,INDEX($E$99:$E$112,MATCH(AA$5,$H$5:$CA$5,0)-MATCH($D185,$D$115:$D$186,0)+1,0),0),$E$112)</f>
        <v>0</v>
      </c>
      <c r="AB185" s="134" cm="1">
        <f t="array" ref="AB185">$E185*IFERROR(IF($D185&lt;=AB$5,INDEX($E$99:$E$112,MATCH(AB$5,$H$5:$CA$5,0)-MATCH($D185,$D$115:$D$186,0)+1,0),0),$E$112)</f>
        <v>0</v>
      </c>
      <c r="AC185" s="134" cm="1">
        <f t="array" ref="AC185">$E185*IFERROR(IF($D185&lt;=AC$5,INDEX($E$99:$E$112,MATCH(AC$5,$H$5:$CA$5,0)-MATCH($D185,$D$115:$D$186,0)+1,0),0),$E$112)</f>
        <v>0</v>
      </c>
      <c r="AD185" s="134" cm="1">
        <f t="array" ref="AD185">$E185*IFERROR(IF($D185&lt;=AD$5,INDEX($E$99:$E$112,MATCH(AD$5,$H$5:$CA$5,0)-MATCH($D185,$D$115:$D$186,0)+1,0),0),$E$112)</f>
        <v>0</v>
      </c>
      <c r="AE185" s="134" cm="1">
        <f t="array" ref="AE185">$E185*IFERROR(IF($D185&lt;=AE$5,INDEX($E$99:$E$112,MATCH(AE$5,$H$5:$CA$5,0)-MATCH($D185,$D$115:$D$186,0)+1,0),0),$E$112)</f>
        <v>0</v>
      </c>
      <c r="AF185" s="134" cm="1">
        <f t="array" ref="AF185">$E185*IFERROR(IF($D185&lt;=AF$5,INDEX($E$99:$E$112,MATCH(AF$5,$H$5:$CA$5,0)-MATCH($D185,$D$115:$D$186,0)+1,0),0),$E$112)</f>
        <v>0</v>
      </c>
      <c r="AG185" s="134" cm="1">
        <f t="array" ref="AG185">$E185*IFERROR(IF($D185&lt;=AG$5,INDEX($E$99:$E$112,MATCH(AG$5,$H$5:$CA$5,0)-MATCH($D185,$D$115:$D$186,0)+1,0),0),$E$112)</f>
        <v>0</v>
      </c>
      <c r="AH185" s="134" cm="1">
        <f t="array" ref="AH185">$E185*IFERROR(IF($D185&lt;=AH$5,INDEX($E$99:$E$112,MATCH(AH$5,$H$5:$CA$5,0)-MATCH($D185,$D$115:$D$186,0)+1,0),0),$E$112)</f>
        <v>0</v>
      </c>
      <c r="AI185" s="134" cm="1">
        <f t="array" ref="AI185">$E185*IFERROR(IF($D185&lt;=AI$5,INDEX($E$99:$E$112,MATCH(AI$5,$H$5:$CA$5,0)-MATCH($D185,$D$115:$D$186,0)+1,0),0),$E$112)</f>
        <v>0</v>
      </c>
      <c r="AJ185" s="134" cm="1">
        <f t="array" ref="AJ185">$E185*IFERROR(IF($D185&lt;=AJ$5,INDEX($E$99:$E$112,MATCH(AJ$5,$H$5:$CA$5,0)-MATCH($D185,$D$115:$D$186,0)+1,0),0),$E$112)</f>
        <v>0</v>
      </c>
      <c r="AK185" s="134" cm="1">
        <f t="array" ref="AK185">$E185*IFERROR(IF($D185&lt;=AK$5,INDEX($E$99:$E$112,MATCH(AK$5,$H$5:$CA$5,0)-MATCH($D185,$D$115:$D$186,0)+1,0),0),$E$112)</f>
        <v>0</v>
      </c>
      <c r="AL185" s="134" cm="1">
        <f t="array" ref="AL185">$E185*IFERROR(IF($D185&lt;=AL$5,INDEX($E$99:$E$112,MATCH(AL$5,$H$5:$CA$5,0)-MATCH($D185,$D$115:$D$186,0)+1,0),0),$E$112)</f>
        <v>0</v>
      </c>
      <c r="AM185" s="134" cm="1">
        <f t="array" ref="AM185">$E185*IFERROR(IF($D185&lt;=AM$5,INDEX($E$99:$E$112,MATCH(AM$5,$H$5:$CA$5,0)-MATCH($D185,$D$115:$D$186,0)+1,0),0),$E$112)</f>
        <v>0</v>
      </c>
      <c r="AN185" s="134" cm="1">
        <f t="array" ref="AN185">$E185*IFERROR(IF($D185&lt;=AN$5,INDEX($E$99:$E$112,MATCH(AN$5,$H$5:$CA$5,0)-MATCH($D185,$D$115:$D$186,0)+1,0),0),$E$112)</f>
        <v>0</v>
      </c>
      <c r="AO185" s="134" cm="1">
        <f t="array" ref="AO185">$E185*IFERROR(IF($D185&lt;=AO$5,INDEX($E$99:$E$112,MATCH(AO$5,$H$5:$CA$5,0)-MATCH($D185,$D$115:$D$186,0)+1,0),0),$E$112)</f>
        <v>0</v>
      </c>
      <c r="AP185" s="134" cm="1">
        <f t="array" ref="AP185">$E185*IFERROR(IF($D185&lt;=AP$5,INDEX($E$99:$E$112,MATCH(AP$5,$H$5:$CA$5,0)-MATCH($D185,$D$115:$D$186,0)+1,0),0),$E$112)</f>
        <v>0</v>
      </c>
      <c r="AQ185" s="134" cm="1">
        <f t="array" ref="AQ185">$E185*IFERROR(IF($D185&lt;=AQ$5,INDEX($E$99:$E$112,MATCH(AQ$5,$H$5:$CA$5,0)-MATCH($D185,$D$115:$D$186,0)+1,0),0),$E$112)</f>
        <v>0</v>
      </c>
      <c r="AR185" s="134" cm="1">
        <f t="array" ref="AR185">$E185*IFERROR(IF($D185&lt;=AR$5,INDEX($E$99:$E$112,MATCH(AR$5,$H$5:$CA$5,0)-MATCH($D185,$D$115:$D$186,0)+1,0),0),$E$112)</f>
        <v>0</v>
      </c>
      <c r="AS185" s="134" cm="1">
        <f t="array" ref="AS185">$E185*IFERROR(IF($D185&lt;=AS$5,INDEX($E$99:$E$112,MATCH(AS$5,$H$5:$CA$5,0)-MATCH($D185,$D$115:$D$186,0)+1,0),0),$E$112)</f>
        <v>0</v>
      </c>
      <c r="AT185" s="134" cm="1">
        <f t="array" ref="AT185">$E185*IFERROR(IF($D185&lt;=AT$5,INDEX($E$99:$E$112,MATCH(AT$5,$H$5:$CA$5,0)-MATCH($D185,$D$115:$D$186,0)+1,0),0),$E$112)</f>
        <v>0</v>
      </c>
      <c r="AU185" s="134" cm="1">
        <f t="array" ref="AU185">$E185*IFERROR(IF($D185&lt;=AU$5,INDEX($E$99:$E$112,MATCH(AU$5,$H$5:$CA$5,0)-MATCH($D185,$D$115:$D$186,0)+1,0),0),$E$112)</f>
        <v>0</v>
      </c>
      <c r="AV185" s="134" cm="1">
        <f t="array" ref="AV185">$E185*IFERROR(IF($D185&lt;=AV$5,INDEX($E$99:$E$112,MATCH(AV$5,$H$5:$CA$5,0)-MATCH($D185,$D$115:$D$186,0)+1,0),0),$E$112)</f>
        <v>0</v>
      </c>
      <c r="AW185" s="134" cm="1">
        <f t="array" ref="AW185">$E185*IFERROR(IF($D185&lt;=AW$5,INDEX($E$99:$E$112,MATCH(AW$5,$H$5:$CA$5,0)-MATCH($D185,$D$115:$D$186,0)+1,0),0),$E$112)</f>
        <v>0</v>
      </c>
      <c r="AX185" s="134" cm="1">
        <f t="array" ref="AX185">$E185*IFERROR(IF($D185&lt;=AX$5,INDEX($E$99:$E$112,MATCH(AX$5,$H$5:$CA$5,0)-MATCH($D185,$D$115:$D$186,0)+1,0),0),$E$112)</f>
        <v>0</v>
      </c>
      <c r="AY185" s="134" cm="1">
        <f t="array" ref="AY185">$E185*IFERROR(IF($D185&lt;=AY$5,INDEX($E$99:$E$112,MATCH(AY$5,$H$5:$CA$5,0)-MATCH($D185,$D$115:$D$186,0)+1,0),0),$E$112)</f>
        <v>0</v>
      </c>
      <c r="AZ185" s="134" cm="1">
        <f t="array" ref="AZ185">$E185*IFERROR(IF($D185&lt;=AZ$5,INDEX($E$99:$E$112,MATCH(AZ$5,$H$5:$CA$5,0)-MATCH($D185,$D$115:$D$186,0)+1,0),0),$E$112)</f>
        <v>0</v>
      </c>
      <c r="BA185" s="134" cm="1">
        <f t="array" ref="BA185">$E185*IFERROR(IF($D185&lt;=BA$5,INDEX($E$99:$E$112,MATCH(BA$5,$H$5:$CA$5,0)-MATCH($D185,$D$115:$D$186,0)+1,0),0),$E$112)</f>
        <v>0</v>
      </c>
      <c r="BB185" s="134" cm="1">
        <f t="array" ref="BB185">$E185*IFERROR(IF($D185&lt;=BB$5,INDEX($E$99:$E$112,MATCH(BB$5,$H$5:$CA$5,0)-MATCH($D185,$D$115:$D$186,0)+1,0),0),$E$112)</f>
        <v>0</v>
      </c>
      <c r="BC185" s="134" cm="1">
        <f t="array" ref="BC185">$E185*IFERROR(IF($D185&lt;=BC$5,INDEX($E$99:$E$112,MATCH(BC$5,$H$5:$CA$5,0)-MATCH($D185,$D$115:$D$186,0)+1,0),0),$E$112)</f>
        <v>0</v>
      </c>
      <c r="BD185" s="134" cm="1">
        <f t="array" ref="BD185">$E185*IFERROR(IF($D185&lt;=BD$5,INDEX($E$99:$E$112,MATCH(BD$5,$H$5:$CA$5,0)-MATCH($D185,$D$115:$D$186,0)+1,0),0),$E$112)</f>
        <v>0</v>
      </c>
      <c r="BE185" s="134" cm="1">
        <f t="array" ref="BE185">$E185*IFERROR(IF($D185&lt;=BE$5,INDEX($E$99:$E$112,MATCH(BE$5,$H$5:$CA$5,0)-MATCH($D185,$D$115:$D$186,0)+1,0),0),$E$112)</f>
        <v>0</v>
      </c>
      <c r="BF185" s="134" cm="1">
        <f t="array" ref="BF185">$E185*IFERROR(IF($D185&lt;=BF$5,INDEX($E$99:$E$112,MATCH(BF$5,$H$5:$CA$5,0)-MATCH($D185,$D$115:$D$186,0)+1,0),0),$E$112)</f>
        <v>0</v>
      </c>
      <c r="BG185" s="134" cm="1">
        <f t="array" ref="BG185">$E185*IFERROR(IF($D185&lt;=BG$5,INDEX($E$99:$E$112,MATCH(BG$5,$H$5:$CA$5,0)-MATCH($D185,$D$115:$D$186,0)+1,0),0),$E$112)</f>
        <v>0</v>
      </c>
      <c r="BH185" s="134" cm="1">
        <f t="array" ref="BH185">$E185*IFERROR(IF($D185&lt;=BH$5,INDEX($E$99:$E$112,MATCH(BH$5,$H$5:$CA$5,0)-MATCH($D185,$D$115:$D$186,0)+1,0),0),$E$112)</f>
        <v>0</v>
      </c>
      <c r="BI185" s="134" cm="1">
        <f t="array" ref="BI185">$E185*IFERROR(IF($D185&lt;=BI$5,INDEX($E$99:$E$112,MATCH(BI$5,$H$5:$CA$5,0)-MATCH($D185,$D$115:$D$186,0)+1,0),0),$E$112)</f>
        <v>0</v>
      </c>
      <c r="BJ185" s="134" cm="1">
        <f t="array" ref="BJ185">$E185*IFERROR(IF($D185&lt;=BJ$5,INDEX($E$99:$E$112,MATCH(BJ$5,$H$5:$CA$5,0)-MATCH($D185,$D$115:$D$186,0)+1,0),0),$E$112)</f>
        <v>0</v>
      </c>
      <c r="BK185" s="134" cm="1">
        <f t="array" ref="BK185">$E185*IFERROR(IF($D185&lt;=BK$5,INDEX($E$99:$E$112,MATCH(BK$5,$H$5:$CA$5,0)-MATCH($D185,$D$115:$D$186,0)+1,0),0),$E$112)</f>
        <v>0</v>
      </c>
      <c r="BL185" s="134" cm="1">
        <f t="array" ref="BL185">$E185*IFERROR(IF($D185&lt;=BL$5,INDEX($E$99:$E$112,MATCH(BL$5,$H$5:$CA$5,0)-MATCH($D185,$D$115:$D$186,0)+1,0),0),$E$112)</f>
        <v>0</v>
      </c>
      <c r="BM185" s="134" cm="1">
        <f t="array" ref="BM185">$E185*IFERROR(IF($D185&lt;=BM$5,INDEX($E$99:$E$112,MATCH(BM$5,$H$5:$CA$5,0)-MATCH($D185,$D$115:$D$186,0)+1,0),0),$E$112)</f>
        <v>0</v>
      </c>
      <c r="BN185" s="134" cm="1">
        <f t="array" ref="BN185">$E185*IFERROR(IF($D185&lt;=BN$5,INDEX($E$99:$E$112,MATCH(BN$5,$H$5:$CA$5,0)-MATCH($D185,$D$115:$D$186,0)+1,0),0),$E$112)</f>
        <v>0</v>
      </c>
      <c r="BO185" s="134" cm="1">
        <f t="array" ref="BO185">$E185*IFERROR(IF($D185&lt;=BO$5,INDEX($E$99:$E$112,MATCH(BO$5,$H$5:$CA$5,0)-MATCH($D185,$D$115:$D$186,0)+1,0),0),$E$112)</f>
        <v>0</v>
      </c>
      <c r="BP185" s="134" cm="1">
        <f t="array" ref="BP185">$E185*IFERROR(IF($D185&lt;=BP$5,INDEX($E$99:$E$112,MATCH(BP$5,$H$5:$CA$5,0)-MATCH($D185,$D$115:$D$186,0)+1,0),0),$E$112)</f>
        <v>0</v>
      </c>
      <c r="BQ185" s="134" cm="1">
        <f t="array" ref="BQ185">$E185*IFERROR(IF($D185&lt;=BQ$5,INDEX($E$99:$E$112,MATCH(BQ$5,$H$5:$CA$5,0)-MATCH($D185,$D$115:$D$186,0)+1,0),0),$E$112)</f>
        <v>0</v>
      </c>
      <c r="BR185" s="134" cm="1">
        <f t="array" ref="BR185">$E185*IFERROR(IF($D185&lt;=BR$5,INDEX($E$99:$E$112,MATCH(BR$5,$H$5:$CA$5,0)-MATCH($D185,$D$115:$D$186,0)+1,0),0),$E$112)</f>
        <v>0</v>
      </c>
      <c r="BS185" s="134" cm="1">
        <f t="array" ref="BS185">$E185*IFERROR(IF($D185&lt;=BS$5,INDEX($E$99:$E$112,MATCH(BS$5,$H$5:$CA$5,0)-MATCH($D185,$D$115:$D$186,0)+1,0),0),$E$112)</f>
        <v>0</v>
      </c>
      <c r="BT185" s="134" cm="1">
        <f t="array" ref="BT185">$E185*IFERROR(IF($D185&lt;=BT$5,INDEX($E$99:$E$112,MATCH(BT$5,$H$5:$CA$5,0)-MATCH($D185,$D$115:$D$186,0)+1,0),0),$E$112)</f>
        <v>0</v>
      </c>
      <c r="BU185" s="134" cm="1">
        <f t="array" ref="BU185">$E185*IFERROR(IF($D185&lt;=BU$5,INDEX($E$99:$E$112,MATCH(BU$5,$H$5:$CA$5,0)-MATCH($D185,$D$115:$D$186,0)+1,0),0),$E$112)</f>
        <v>0</v>
      </c>
      <c r="BV185" s="134" cm="1">
        <f t="array" ref="BV185">$E185*IFERROR(IF($D185&lt;=BV$5,INDEX($E$99:$E$112,MATCH(BV$5,$H$5:$CA$5,0)-MATCH($D185,$D$115:$D$186,0)+1,0),0),$E$112)</f>
        <v>0</v>
      </c>
      <c r="BW185" s="134" cm="1">
        <f t="array" ref="BW185">$E185*IFERROR(IF($D185&lt;=BW$5,INDEX($E$99:$E$112,MATCH(BW$5,$H$5:$CA$5,0)-MATCH($D185,$D$115:$D$186,0)+1,0),0),$E$112)</f>
        <v>0</v>
      </c>
      <c r="BX185" s="134" cm="1">
        <f t="array" ref="BX185">$E185*IFERROR(IF($D185&lt;=BX$5,INDEX($E$99:$E$112,MATCH(BX$5,$H$5:$CA$5,0)-MATCH($D185,$D$115:$D$186,0)+1,0),0),$E$112)</f>
        <v>0</v>
      </c>
      <c r="BY185" s="134" cm="1">
        <f t="array" ref="BY185">$E185*IFERROR(IF($D185&lt;=BY$5,INDEX($E$99:$E$112,MATCH(BY$5,$H$5:$CA$5,0)-MATCH($D185,$D$115:$D$186,0)+1,0),0),$E$112)</f>
        <v>0</v>
      </c>
      <c r="BZ185" s="134" cm="1">
        <f t="array" ref="BZ185">$E185*IFERROR(IF($D185&lt;=BZ$5,INDEX($E$99:$E$112,MATCH(BZ$5,$H$5:$CA$5,0)-MATCH($D185,$D$115:$D$186,0)+1,0),0),$E$112)</f>
        <v>0</v>
      </c>
      <c r="CA185" s="134" cm="1">
        <f t="array" ref="CA185">$E185*IFERROR(IF($D185&lt;=CA$5,INDEX($E$99:$E$112,MATCH(CA$5,$H$5:$CA$5,0)-MATCH($D185,$D$115:$D$186,0)+1,0),0),$E$112)</f>
        <v>0</v>
      </c>
    </row>
    <row r="186" spans="4:79" hidden="1" outlineLevel="3">
      <c r="D186" s="24">
        <f t="shared" si="110"/>
        <v>48213</v>
      </c>
      <c r="E186" s="131" cm="1">
        <f t="array" ref="E186">INDEX($H$41:$CA$41,0,MATCH($D186,$H$5:$CA$5,0))</f>
        <v>0</v>
      </c>
      <c r="H186" s="134" cm="1">
        <f t="array" ref="H186">$E186*IFERROR(IF($D186&lt;=H$5,INDEX($E$99:$E$112,MATCH(H$5,$H$5:$CA$5,0)-MATCH($D186,$D$115:$D$186,0)+1,0),0),$E$112)</f>
        <v>0</v>
      </c>
      <c r="I186" s="134" cm="1">
        <f t="array" ref="I186">$E186*IFERROR(IF($D186&lt;=I$5,INDEX($E$99:$E$112,MATCH(I$5,$H$5:$CA$5,0)-MATCH($D186,$D$115:$D$186,0)+1,0),0),$E$112)</f>
        <v>0</v>
      </c>
      <c r="J186" s="134" cm="1">
        <f t="array" ref="J186">$E186*IFERROR(IF($D186&lt;=J$5,INDEX($E$99:$E$112,MATCH(J$5,$H$5:$CA$5,0)-MATCH($D186,$D$115:$D$186,0)+1,0),0),$E$112)</f>
        <v>0</v>
      </c>
      <c r="K186" s="134" cm="1">
        <f t="array" ref="K186">$E186*IFERROR(IF($D186&lt;=K$5,INDEX($E$99:$E$112,MATCH(K$5,$H$5:$CA$5,0)-MATCH($D186,$D$115:$D$186,0)+1,0),0),$E$112)</f>
        <v>0</v>
      </c>
      <c r="L186" s="134" cm="1">
        <f t="array" ref="L186">$E186*IFERROR(IF($D186&lt;=L$5,INDEX($E$99:$E$112,MATCH(L$5,$H$5:$CA$5,0)-MATCH($D186,$D$115:$D$186,0)+1,0),0),$E$112)</f>
        <v>0</v>
      </c>
      <c r="M186" s="134" cm="1">
        <f t="array" ref="M186">$E186*IFERROR(IF($D186&lt;=M$5,INDEX($E$99:$E$112,MATCH(M$5,$H$5:$CA$5,0)-MATCH($D186,$D$115:$D$186,0)+1,0),0),$E$112)</f>
        <v>0</v>
      </c>
      <c r="N186" s="134" cm="1">
        <f t="array" ref="N186">$E186*IFERROR(IF($D186&lt;=N$5,INDEX($E$99:$E$112,MATCH(N$5,$H$5:$CA$5,0)-MATCH($D186,$D$115:$D$186,0)+1,0),0),$E$112)</f>
        <v>0</v>
      </c>
      <c r="O186" s="134" cm="1">
        <f t="array" ref="O186">$E186*IFERROR(IF($D186&lt;=O$5,INDEX($E$99:$E$112,MATCH(O$5,$H$5:$CA$5,0)-MATCH($D186,$D$115:$D$186,0)+1,0),0),$E$112)</f>
        <v>0</v>
      </c>
      <c r="P186" s="134" cm="1">
        <f t="array" ref="P186">$E186*IFERROR(IF($D186&lt;=P$5,INDEX($E$99:$E$112,MATCH(P$5,$H$5:$CA$5,0)-MATCH($D186,$D$115:$D$186,0)+1,0),0),$E$112)</f>
        <v>0</v>
      </c>
      <c r="Q186" s="134" cm="1">
        <f t="array" ref="Q186">$E186*IFERROR(IF($D186&lt;=Q$5,INDEX($E$99:$E$112,MATCH(Q$5,$H$5:$CA$5,0)-MATCH($D186,$D$115:$D$186,0)+1,0),0),$E$112)</f>
        <v>0</v>
      </c>
      <c r="R186" s="134" cm="1">
        <f t="array" ref="R186">$E186*IFERROR(IF($D186&lt;=R$5,INDEX($E$99:$E$112,MATCH(R$5,$H$5:$CA$5,0)-MATCH($D186,$D$115:$D$186,0)+1,0),0),$E$112)</f>
        <v>0</v>
      </c>
      <c r="S186" s="134" cm="1">
        <f t="array" ref="S186">$E186*IFERROR(IF($D186&lt;=S$5,INDEX($E$99:$E$112,MATCH(S$5,$H$5:$CA$5,0)-MATCH($D186,$D$115:$D$186,0)+1,0),0),$E$112)</f>
        <v>0</v>
      </c>
      <c r="T186" s="134" cm="1">
        <f t="array" ref="T186">$E186*IFERROR(IF($D186&lt;=T$5,INDEX($E$99:$E$112,MATCH(T$5,$H$5:$CA$5,0)-MATCH($D186,$D$115:$D$186,0)+1,0),0),$E$112)</f>
        <v>0</v>
      </c>
      <c r="U186" s="134" cm="1">
        <f t="array" ref="U186">$E186*IFERROR(IF($D186&lt;=U$5,INDEX($E$99:$E$112,MATCH(U$5,$H$5:$CA$5,0)-MATCH($D186,$D$115:$D$186,0)+1,0),0),$E$112)</f>
        <v>0</v>
      </c>
      <c r="V186" s="134" cm="1">
        <f t="array" ref="V186">$E186*IFERROR(IF($D186&lt;=V$5,INDEX($E$99:$E$112,MATCH(V$5,$H$5:$CA$5,0)-MATCH($D186,$D$115:$D$186,0)+1,0),0),$E$112)</f>
        <v>0</v>
      </c>
      <c r="W186" s="134" cm="1">
        <f t="array" ref="W186">$E186*IFERROR(IF($D186&lt;=W$5,INDEX($E$99:$E$112,MATCH(W$5,$H$5:$CA$5,0)-MATCH($D186,$D$115:$D$186,0)+1,0),0),$E$112)</f>
        <v>0</v>
      </c>
      <c r="X186" s="134" cm="1">
        <f t="array" ref="X186">$E186*IFERROR(IF($D186&lt;=X$5,INDEX($E$99:$E$112,MATCH(X$5,$H$5:$CA$5,0)-MATCH($D186,$D$115:$D$186,0)+1,0),0),$E$112)</f>
        <v>0</v>
      </c>
      <c r="Y186" s="134" cm="1">
        <f t="array" ref="Y186">$E186*IFERROR(IF($D186&lt;=Y$5,INDEX($E$99:$E$112,MATCH(Y$5,$H$5:$CA$5,0)-MATCH($D186,$D$115:$D$186,0)+1,0),0),$E$112)</f>
        <v>0</v>
      </c>
      <c r="Z186" s="134" cm="1">
        <f t="array" ref="Z186">$E186*IFERROR(IF($D186&lt;=Z$5,INDEX($E$99:$E$112,MATCH(Z$5,$H$5:$CA$5,0)-MATCH($D186,$D$115:$D$186,0)+1,0),0),$E$112)</f>
        <v>0</v>
      </c>
      <c r="AA186" s="134" cm="1">
        <f t="array" ref="AA186">$E186*IFERROR(IF($D186&lt;=AA$5,INDEX($E$99:$E$112,MATCH(AA$5,$H$5:$CA$5,0)-MATCH($D186,$D$115:$D$186,0)+1,0),0),$E$112)</f>
        <v>0</v>
      </c>
      <c r="AB186" s="134" cm="1">
        <f t="array" ref="AB186">$E186*IFERROR(IF($D186&lt;=AB$5,INDEX($E$99:$E$112,MATCH(AB$5,$H$5:$CA$5,0)-MATCH($D186,$D$115:$D$186,0)+1,0),0),$E$112)</f>
        <v>0</v>
      </c>
      <c r="AC186" s="134" cm="1">
        <f t="array" ref="AC186">$E186*IFERROR(IF($D186&lt;=AC$5,INDEX($E$99:$E$112,MATCH(AC$5,$H$5:$CA$5,0)-MATCH($D186,$D$115:$D$186,0)+1,0),0),$E$112)</f>
        <v>0</v>
      </c>
      <c r="AD186" s="134" cm="1">
        <f t="array" ref="AD186">$E186*IFERROR(IF($D186&lt;=AD$5,INDEX($E$99:$E$112,MATCH(AD$5,$H$5:$CA$5,0)-MATCH($D186,$D$115:$D$186,0)+1,0),0),$E$112)</f>
        <v>0</v>
      </c>
      <c r="AE186" s="134" cm="1">
        <f t="array" ref="AE186">$E186*IFERROR(IF($D186&lt;=AE$5,INDEX($E$99:$E$112,MATCH(AE$5,$H$5:$CA$5,0)-MATCH($D186,$D$115:$D$186,0)+1,0),0),$E$112)</f>
        <v>0</v>
      </c>
      <c r="AF186" s="134" cm="1">
        <f t="array" ref="AF186">$E186*IFERROR(IF($D186&lt;=AF$5,INDEX($E$99:$E$112,MATCH(AF$5,$H$5:$CA$5,0)-MATCH($D186,$D$115:$D$186,0)+1,0),0),$E$112)</f>
        <v>0</v>
      </c>
      <c r="AG186" s="134" cm="1">
        <f t="array" ref="AG186">$E186*IFERROR(IF($D186&lt;=AG$5,INDEX($E$99:$E$112,MATCH(AG$5,$H$5:$CA$5,0)-MATCH($D186,$D$115:$D$186,0)+1,0),0),$E$112)</f>
        <v>0</v>
      </c>
      <c r="AH186" s="134" cm="1">
        <f t="array" ref="AH186">$E186*IFERROR(IF($D186&lt;=AH$5,INDEX($E$99:$E$112,MATCH(AH$5,$H$5:$CA$5,0)-MATCH($D186,$D$115:$D$186,0)+1,0),0),$E$112)</f>
        <v>0</v>
      </c>
      <c r="AI186" s="134" cm="1">
        <f t="array" ref="AI186">$E186*IFERROR(IF($D186&lt;=AI$5,INDEX($E$99:$E$112,MATCH(AI$5,$H$5:$CA$5,0)-MATCH($D186,$D$115:$D$186,0)+1,0),0),$E$112)</f>
        <v>0</v>
      </c>
      <c r="AJ186" s="134" cm="1">
        <f t="array" ref="AJ186">$E186*IFERROR(IF($D186&lt;=AJ$5,INDEX($E$99:$E$112,MATCH(AJ$5,$H$5:$CA$5,0)-MATCH($D186,$D$115:$D$186,0)+1,0),0),$E$112)</f>
        <v>0</v>
      </c>
      <c r="AK186" s="134" cm="1">
        <f t="array" ref="AK186">$E186*IFERROR(IF($D186&lt;=AK$5,INDEX($E$99:$E$112,MATCH(AK$5,$H$5:$CA$5,0)-MATCH($D186,$D$115:$D$186,0)+1,0),0),$E$112)</f>
        <v>0</v>
      </c>
      <c r="AL186" s="134" cm="1">
        <f t="array" ref="AL186">$E186*IFERROR(IF($D186&lt;=AL$5,INDEX($E$99:$E$112,MATCH(AL$5,$H$5:$CA$5,0)-MATCH($D186,$D$115:$D$186,0)+1,0),0),$E$112)</f>
        <v>0</v>
      </c>
      <c r="AM186" s="134" cm="1">
        <f t="array" ref="AM186">$E186*IFERROR(IF($D186&lt;=AM$5,INDEX($E$99:$E$112,MATCH(AM$5,$H$5:$CA$5,0)-MATCH($D186,$D$115:$D$186,0)+1,0),0),$E$112)</f>
        <v>0</v>
      </c>
      <c r="AN186" s="134" cm="1">
        <f t="array" ref="AN186">$E186*IFERROR(IF($D186&lt;=AN$5,INDEX($E$99:$E$112,MATCH(AN$5,$H$5:$CA$5,0)-MATCH($D186,$D$115:$D$186,0)+1,0),0),$E$112)</f>
        <v>0</v>
      </c>
      <c r="AO186" s="134" cm="1">
        <f t="array" ref="AO186">$E186*IFERROR(IF($D186&lt;=AO$5,INDEX($E$99:$E$112,MATCH(AO$5,$H$5:$CA$5,0)-MATCH($D186,$D$115:$D$186,0)+1,0),0),$E$112)</f>
        <v>0</v>
      </c>
      <c r="AP186" s="134" cm="1">
        <f t="array" ref="AP186">$E186*IFERROR(IF($D186&lt;=AP$5,INDEX($E$99:$E$112,MATCH(AP$5,$H$5:$CA$5,0)-MATCH($D186,$D$115:$D$186,0)+1,0),0),$E$112)</f>
        <v>0</v>
      </c>
      <c r="AQ186" s="134" cm="1">
        <f t="array" ref="AQ186">$E186*IFERROR(IF($D186&lt;=AQ$5,INDEX($E$99:$E$112,MATCH(AQ$5,$H$5:$CA$5,0)-MATCH($D186,$D$115:$D$186,0)+1,0),0),$E$112)</f>
        <v>0</v>
      </c>
      <c r="AR186" s="134" cm="1">
        <f t="array" ref="AR186">$E186*IFERROR(IF($D186&lt;=AR$5,INDEX($E$99:$E$112,MATCH(AR$5,$H$5:$CA$5,0)-MATCH($D186,$D$115:$D$186,0)+1,0),0),$E$112)</f>
        <v>0</v>
      </c>
      <c r="AS186" s="134" cm="1">
        <f t="array" ref="AS186">$E186*IFERROR(IF($D186&lt;=AS$5,INDEX($E$99:$E$112,MATCH(AS$5,$H$5:$CA$5,0)-MATCH($D186,$D$115:$D$186,0)+1,0),0),$E$112)</f>
        <v>0</v>
      </c>
      <c r="AT186" s="134" cm="1">
        <f t="array" ref="AT186">$E186*IFERROR(IF($D186&lt;=AT$5,INDEX($E$99:$E$112,MATCH(AT$5,$H$5:$CA$5,0)-MATCH($D186,$D$115:$D$186,0)+1,0),0),$E$112)</f>
        <v>0</v>
      </c>
      <c r="AU186" s="134" cm="1">
        <f t="array" ref="AU186">$E186*IFERROR(IF($D186&lt;=AU$5,INDEX($E$99:$E$112,MATCH(AU$5,$H$5:$CA$5,0)-MATCH($D186,$D$115:$D$186,0)+1,0),0),$E$112)</f>
        <v>0</v>
      </c>
      <c r="AV186" s="134" cm="1">
        <f t="array" ref="AV186">$E186*IFERROR(IF($D186&lt;=AV$5,INDEX($E$99:$E$112,MATCH(AV$5,$H$5:$CA$5,0)-MATCH($D186,$D$115:$D$186,0)+1,0),0),$E$112)</f>
        <v>0</v>
      </c>
      <c r="AW186" s="134" cm="1">
        <f t="array" ref="AW186">$E186*IFERROR(IF($D186&lt;=AW$5,INDEX($E$99:$E$112,MATCH(AW$5,$H$5:$CA$5,0)-MATCH($D186,$D$115:$D$186,0)+1,0),0),$E$112)</f>
        <v>0</v>
      </c>
      <c r="AX186" s="134" cm="1">
        <f t="array" ref="AX186">$E186*IFERROR(IF($D186&lt;=AX$5,INDEX($E$99:$E$112,MATCH(AX$5,$H$5:$CA$5,0)-MATCH($D186,$D$115:$D$186,0)+1,0),0),$E$112)</f>
        <v>0</v>
      </c>
      <c r="AY186" s="134" cm="1">
        <f t="array" ref="AY186">$E186*IFERROR(IF($D186&lt;=AY$5,INDEX($E$99:$E$112,MATCH(AY$5,$H$5:$CA$5,0)-MATCH($D186,$D$115:$D$186,0)+1,0),0),$E$112)</f>
        <v>0</v>
      </c>
      <c r="AZ186" s="134" cm="1">
        <f t="array" ref="AZ186">$E186*IFERROR(IF($D186&lt;=AZ$5,INDEX($E$99:$E$112,MATCH(AZ$5,$H$5:$CA$5,0)-MATCH($D186,$D$115:$D$186,0)+1,0),0),$E$112)</f>
        <v>0</v>
      </c>
      <c r="BA186" s="134" cm="1">
        <f t="array" ref="BA186">$E186*IFERROR(IF($D186&lt;=BA$5,INDEX($E$99:$E$112,MATCH(BA$5,$H$5:$CA$5,0)-MATCH($D186,$D$115:$D$186,0)+1,0),0),$E$112)</f>
        <v>0</v>
      </c>
      <c r="BB186" s="134" cm="1">
        <f t="array" ref="BB186">$E186*IFERROR(IF($D186&lt;=BB$5,INDEX($E$99:$E$112,MATCH(BB$5,$H$5:$CA$5,0)-MATCH($D186,$D$115:$D$186,0)+1,0),0),$E$112)</f>
        <v>0</v>
      </c>
      <c r="BC186" s="134" cm="1">
        <f t="array" ref="BC186">$E186*IFERROR(IF($D186&lt;=BC$5,INDEX($E$99:$E$112,MATCH(BC$5,$H$5:$CA$5,0)-MATCH($D186,$D$115:$D$186,0)+1,0),0),$E$112)</f>
        <v>0</v>
      </c>
      <c r="BD186" s="134" cm="1">
        <f t="array" ref="BD186">$E186*IFERROR(IF($D186&lt;=BD$5,INDEX($E$99:$E$112,MATCH(BD$5,$H$5:$CA$5,0)-MATCH($D186,$D$115:$D$186,0)+1,0),0),$E$112)</f>
        <v>0</v>
      </c>
      <c r="BE186" s="134" cm="1">
        <f t="array" ref="BE186">$E186*IFERROR(IF($D186&lt;=BE$5,INDEX($E$99:$E$112,MATCH(BE$5,$H$5:$CA$5,0)-MATCH($D186,$D$115:$D$186,0)+1,0),0),$E$112)</f>
        <v>0</v>
      </c>
      <c r="BF186" s="134" cm="1">
        <f t="array" ref="BF186">$E186*IFERROR(IF($D186&lt;=BF$5,INDEX($E$99:$E$112,MATCH(BF$5,$H$5:$CA$5,0)-MATCH($D186,$D$115:$D$186,0)+1,0),0),$E$112)</f>
        <v>0</v>
      </c>
      <c r="BG186" s="134" cm="1">
        <f t="array" ref="BG186">$E186*IFERROR(IF($D186&lt;=BG$5,INDEX($E$99:$E$112,MATCH(BG$5,$H$5:$CA$5,0)-MATCH($D186,$D$115:$D$186,0)+1,0),0),$E$112)</f>
        <v>0</v>
      </c>
      <c r="BH186" s="134" cm="1">
        <f t="array" ref="BH186">$E186*IFERROR(IF($D186&lt;=BH$5,INDEX($E$99:$E$112,MATCH(BH$5,$H$5:$CA$5,0)-MATCH($D186,$D$115:$D$186,0)+1,0),0),$E$112)</f>
        <v>0</v>
      </c>
      <c r="BI186" s="134" cm="1">
        <f t="array" ref="BI186">$E186*IFERROR(IF($D186&lt;=BI$5,INDEX($E$99:$E$112,MATCH(BI$5,$H$5:$CA$5,0)-MATCH($D186,$D$115:$D$186,0)+1,0),0),$E$112)</f>
        <v>0</v>
      </c>
      <c r="BJ186" s="134" cm="1">
        <f t="array" ref="BJ186">$E186*IFERROR(IF($D186&lt;=BJ$5,INDEX($E$99:$E$112,MATCH(BJ$5,$H$5:$CA$5,0)-MATCH($D186,$D$115:$D$186,0)+1,0),0),$E$112)</f>
        <v>0</v>
      </c>
      <c r="BK186" s="134" cm="1">
        <f t="array" ref="BK186">$E186*IFERROR(IF($D186&lt;=BK$5,INDEX($E$99:$E$112,MATCH(BK$5,$H$5:$CA$5,0)-MATCH($D186,$D$115:$D$186,0)+1,0),0),$E$112)</f>
        <v>0</v>
      </c>
      <c r="BL186" s="134" cm="1">
        <f t="array" ref="BL186">$E186*IFERROR(IF($D186&lt;=BL$5,INDEX($E$99:$E$112,MATCH(BL$5,$H$5:$CA$5,0)-MATCH($D186,$D$115:$D$186,0)+1,0),0),$E$112)</f>
        <v>0</v>
      </c>
      <c r="BM186" s="134" cm="1">
        <f t="array" ref="BM186">$E186*IFERROR(IF($D186&lt;=BM$5,INDEX($E$99:$E$112,MATCH(BM$5,$H$5:$CA$5,0)-MATCH($D186,$D$115:$D$186,0)+1,0),0),$E$112)</f>
        <v>0</v>
      </c>
      <c r="BN186" s="134" cm="1">
        <f t="array" ref="BN186">$E186*IFERROR(IF($D186&lt;=BN$5,INDEX($E$99:$E$112,MATCH(BN$5,$H$5:$CA$5,0)-MATCH($D186,$D$115:$D$186,0)+1,0),0),$E$112)</f>
        <v>0</v>
      </c>
      <c r="BO186" s="134" cm="1">
        <f t="array" ref="BO186">$E186*IFERROR(IF($D186&lt;=BO$5,INDEX($E$99:$E$112,MATCH(BO$5,$H$5:$CA$5,0)-MATCH($D186,$D$115:$D$186,0)+1,0),0),$E$112)</f>
        <v>0</v>
      </c>
      <c r="BP186" s="134" cm="1">
        <f t="array" ref="BP186">$E186*IFERROR(IF($D186&lt;=BP$5,INDEX($E$99:$E$112,MATCH(BP$5,$H$5:$CA$5,0)-MATCH($D186,$D$115:$D$186,0)+1,0),0),$E$112)</f>
        <v>0</v>
      </c>
      <c r="BQ186" s="134" cm="1">
        <f t="array" ref="BQ186">$E186*IFERROR(IF($D186&lt;=BQ$5,INDEX($E$99:$E$112,MATCH(BQ$5,$H$5:$CA$5,0)-MATCH($D186,$D$115:$D$186,0)+1,0),0),$E$112)</f>
        <v>0</v>
      </c>
      <c r="BR186" s="134" cm="1">
        <f t="array" ref="BR186">$E186*IFERROR(IF($D186&lt;=BR$5,INDEX($E$99:$E$112,MATCH(BR$5,$H$5:$CA$5,0)-MATCH($D186,$D$115:$D$186,0)+1,0),0),$E$112)</f>
        <v>0</v>
      </c>
      <c r="BS186" s="134" cm="1">
        <f t="array" ref="BS186">$E186*IFERROR(IF($D186&lt;=BS$5,INDEX($E$99:$E$112,MATCH(BS$5,$H$5:$CA$5,0)-MATCH($D186,$D$115:$D$186,0)+1,0),0),$E$112)</f>
        <v>0</v>
      </c>
      <c r="BT186" s="134" cm="1">
        <f t="array" ref="BT186">$E186*IFERROR(IF($D186&lt;=BT$5,INDEX($E$99:$E$112,MATCH(BT$5,$H$5:$CA$5,0)-MATCH($D186,$D$115:$D$186,0)+1,0),0),$E$112)</f>
        <v>0</v>
      </c>
      <c r="BU186" s="134" cm="1">
        <f t="array" ref="BU186">$E186*IFERROR(IF($D186&lt;=BU$5,INDEX($E$99:$E$112,MATCH(BU$5,$H$5:$CA$5,0)-MATCH($D186,$D$115:$D$186,0)+1,0),0),$E$112)</f>
        <v>0</v>
      </c>
      <c r="BV186" s="134" cm="1">
        <f t="array" ref="BV186">$E186*IFERROR(IF($D186&lt;=BV$5,INDEX($E$99:$E$112,MATCH(BV$5,$H$5:$CA$5,0)-MATCH($D186,$D$115:$D$186,0)+1,0),0),$E$112)</f>
        <v>0</v>
      </c>
      <c r="BW186" s="134" cm="1">
        <f t="array" ref="BW186">$E186*IFERROR(IF($D186&lt;=BW$5,INDEX($E$99:$E$112,MATCH(BW$5,$H$5:$CA$5,0)-MATCH($D186,$D$115:$D$186,0)+1,0),0),$E$112)</f>
        <v>0</v>
      </c>
      <c r="BX186" s="134" cm="1">
        <f t="array" ref="BX186">$E186*IFERROR(IF($D186&lt;=BX$5,INDEX($E$99:$E$112,MATCH(BX$5,$H$5:$CA$5,0)-MATCH($D186,$D$115:$D$186,0)+1,0),0),$E$112)</f>
        <v>0</v>
      </c>
      <c r="BY186" s="134" cm="1">
        <f t="array" ref="BY186">$E186*IFERROR(IF($D186&lt;=BY$5,INDEX($E$99:$E$112,MATCH(BY$5,$H$5:$CA$5,0)-MATCH($D186,$D$115:$D$186,0)+1,0),0),$E$112)</f>
        <v>0</v>
      </c>
      <c r="BZ186" s="134" cm="1">
        <f t="array" ref="BZ186">$E186*IFERROR(IF($D186&lt;=BZ$5,INDEX($E$99:$E$112,MATCH(BZ$5,$H$5:$CA$5,0)-MATCH($D186,$D$115:$D$186,0)+1,0),0),$E$112)</f>
        <v>0</v>
      </c>
      <c r="CA186" s="134" cm="1">
        <f t="array" ref="CA186">$E186*IFERROR(IF($D186&lt;=CA$5,INDEX($E$99:$E$112,MATCH(CA$5,$H$5:$CA$5,0)-MATCH($D186,$D$115:$D$186,0)+1,0),0),$E$112)</f>
        <v>0</v>
      </c>
    </row>
    <row r="187" spans="4:79" hidden="1" outlineLevel="3">
      <c r="D187" s="24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</row>
    <row r="188" spans="4:79" hidden="1" outlineLevel="2">
      <c r="D188" s="67" t="s">
        <v>115</v>
      </c>
      <c r="H188" s="135">
        <v>0.5</v>
      </c>
      <c r="I188" s="135">
        <v>0.5</v>
      </c>
      <c r="J188" s="135">
        <v>0.5</v>
      </c>
      <c r="K188" s="135">
        <v>0.5</v>
      </c>
      <c r="L188" s="135">
        <v>0.5</v>
      </c>
      <c r="M188" s="135">
        <v>0.5</v>
      </c>
      <c r="N188" s="135">
        <v>0.5</v>
      </c>
      <c r="O188" s="135">
        <v>0.5</v>
      </c>
      <c r="P188" s="135">
        <v>0.5</v>
      </c>
      <c r="Q188" s="135">
        <v>0.5</v>
      </c>
      <c r="R188" s="135">
        <v>0.5</v>
      </c>
      <c r="S188" s="135">
        <v>0.5</v>
      </c>
      <c r="T188" s="135">
        <v>0.5</v>
      </c>
      <c r="U188" s="135">
        <v>0.5</v>
      </c>
      <c r="V188" s="135">
        <v>0.5</v>
      </c>
      <c r="W188" s="135">
        <v>0.5</v>
      </c>
      <c r="X188" s="135">
        <v>0.5</v>
      </c>
      <c r="Y188" s="135">
        <v>0.5</v>
      </c>
      <c r="Z188" s="135">
        <v>0.5</v>
      </c>
      <c r="AA188" s="135">
        <v>0.5</v>
      </c>
      <c r="AB188" s="135">
        <v>0.5</v>
      </c>
      <c r="AC188" s="135">
        <v>0.5</v>
      </c>
      <c r="AD188" s="135">
        <v>0.5</v>
      </c>
      <c r="AE188" s="135">
        <v>0.5</v>
      </c>
      <c r="AF188" s="135">
        <v>0.5</v>
      </c>
      <c r="AG188" s="135">
        <v>0.5</v>
      </c>
      <c r="AH188" s="135">
        <v>0.5</v>
      </c>
      <c r="AI188" s="135">
        <v>0.5</v>
      </c>
      <c r="AJ188" s="135">
        <v>0.5</v>
      </c>
      <c r="AK188" s="135">
        <v>0.5</v>
      </c>
      <c r="AL188" s="135">
        <v>0.5</v>
      </c>
      <c r="AM188" s="135">
        <v>0.5</v>
      </c>
      <c r="AN188" s="135">
        <v>0.5</v>
      </c>
      <c r="AO188" s="135">
        <v>0.5</v>
      </c>
      <c r="AP188" s="135">
        <v>0.5</v>
      </c>
      <c r="AQ188" s="135">
        <v>0.5</v>
      </c>
      <c r="AR188" s="135">
        <v>0.5</v>
      </c>
      <c r="AS188" s="135">
        <v>0.5</v>
      </c>
      <c r="AT188" s="135">
        <v>0.5</v>
      </c>
      <c r="AU188" s="135">
        <v>0.5</v>
      </c>
      <c r="AV188" s="135">
        <v>0.5</v>
      </c>
      <c r="AW188" s="135">
        <v>0.5</v>
      </c>
      <c r="AX188" s="135">
        <v>0.5</v>
      </c>
      <c r="AY188" s="135">
        <v>0.5</v>
      </c>
      <c r="AZ188" s="135">
        <v>0.5</v>
      </c>
      <c r="BA188" s="135">
        <v>0.5</v>
      </c>
      <c r="BB188" s="135">
        <v>0.5</v>
      </c>
      <c r="BC188" s="135">
        <v>0.5</v>
      </c>
      <c r="BD188" s="135">
        <v>0.5</v>
      </c>
      <c r="BE188" s="135">
        <v>0.5</v>
      </c>
      <c r="BF188" s="135">
        <v>0.5</v>
      </c>
      <c r="BG188" s="135">
        <v>0.5</v>
      </c>
      <c r="BH188" s="135">
        <v>0.5</v>
      </c>
      <c r="BI188" s="135">
        <v>0.5</v>
      </c>
      <c r="BJ188" s="135">
        <v>0.5</v>
      </c>
      <c r="BK188" s="135">
        <v>0.5</v>
      </c>
      <c r="BL188" s="135">
        <v>0.5</v>
      </c>
      <c r="BM188" s="135">
        <v>0.5</v>
      </c>
      <c r="BN188" s="135">
        <v>0.5</v>
      </c>
      <c r="BO188" s="135">
        <v>0.5</v>
      </c>
      <c r="BP188" s="135">
        <v>0.5</v>
      </c>
      <c r="BQ188" s="135">
        <v>0.5</v>
      </c>
      <c r="BR188" s="135">
        <v>0.5</v>
      </c>
      <c r="BS188" s="135">
        <v>0.5</v>
      </c>
      <c r="BT188" s="135">
        <v>0.5</v>
      </c>
      <c r="BU188" s="135">
        <v>0.5</v>
      </c>
      <c r="BV188" s="135">
        <v>0.5</v>
      </c>
      <c r="BW188" s="135">
        <v>0.5</v>
      </c>
      <c r="BX188" s="135">
        <v>0.5</v>
      </c>
      <c r="BY188" s="135">
        <v>0.5</v>
      </c>
      <c r="BZ188" s="135">
        <v>0.5</v>
      </c>
      <c r="CA188" s="135">
        <v>0.5</v>
      </c>
    </row>
    <row r="189" spans="4:79" hidden="1" outlineLevel="2" collapsed="1">
      <c r="D189" t="s">
        <v>32</v>
      </c>
      <c r="H189" s="135">
        <f t="shared" ref="H189:AM189" si="111">IFERROR(SUM(H190:H261)/H44,0)</f>
        <v>0</v>
      </c>
      <c r="I189" s="135">
        <f t="shared" si="111"/>
        <v>0</v>
      </c>
      <c r="J189" s="135">
        <f t="shared" si="111"/>
        <v>0</v>
      </c>
      <c r="K189" s="135">
        <f t="shared" si="111"/>
        <v>0</v>
      </c>
      <c r="L189" s="135">
        <f t="shared" si="111"/>
        <v>0</v>
      </c>
      <c r="M189" s="135">
        <f t="shared" si="111"/>
        <v>0</v>
      </c>
      <c r="N189" s="135">
        <f t="shared" si="111"/>
        <v>0</v>
      </c>
      <c r="O189" s="135">
        <f t="shared" si="111"/>
        <v>0</v>
      </c>
      <c r="P189" s="135">
        <f t="shared" si="111"/>
        <v>0</v>
      </c>
      <c r="Q189" s="135">
        <f t="shared" si="111"/>
        <v>0</v>
      </c>
      <c r="R189" s="135">
        <f t="shared" si="111"/>
        <v>0</v>
      </c>
      <c r="S189" s="135">
        <f t="shared" si="111"/>
        <v>0</v>
      </c>
      <c r="T189" s="135">
        <f t="shared" si="111"/>
        <v>0</v>
      </c>
      <c r="U189" s="135">
        <f t="shared" si="111"/>
        <v>0</v>
      </c>
      <c r="V189" s="135">
        <f t="shared" si="111"/>
        <v>0.1</v>
      </c>
      <c r="W189" s="135">
        <f t="shared" si="111"/>
        <v>0.15</v>
      </c>
      <c r="X189" s="135">
        <f t="shared" si="111"/>
        <v>0.2</v>
      </c>
      <c r="Y189" s="135">
        <f t="shared" si="111"/>
        <v>0.17499999999999999</v>
      </c>
      <c r="Z189" s="135">
        <f t="shared" si="111"/>
        <v>0.22499999999999998</v>
      </c>
      <c r="AA189" s="135">
        <f t="shared" si="111"/>
        <v>0.27500000000000002</v>
      </c>
      <c r="AB189" s="135">
        <f t="shared" si="111"/>
        <v>0.32500000000000001</v>
      </c>
      <c r="AC189" s="135">
        <f t="shared" si="111"/>
        <v>0.28333333333333333</v>
      </c>
      <c r="AD189" s="135">
        <f t="shared" si="111"/>
        <v>0.33333333333333331</v>
      </c>
      <c r="AE189" s="135">
        <f t="shared" si="111"/>
        <v>0.38333333333333336</v>
      </c>
      <c r="AF189" s="135">
        <f t="shared" si="111"/>
        <v>0.43333333333333335</v>
      </c>
      <c r="AG189" s="135">
        <f t="shared" si="111"/>
        <v>0.38750000000000001</v>
      </c>
      <c r="AH189" s="135">
        <f t="shared" si="111"/>
        <v>0.42500000000000004</v>
      </c>
      <c r="AI189" s="135">
        <f t="shared" si="111"/>
        <v>0.46249999999999997</v>
      </c>
      <c r="AJ189" s="135">
        <f t="shared" si="111"/>
        <v>0.5</v>
      </c>
      <c r="AK189" s="135">
        <f t="shared" si="111"/>
        <v>0.52500000000000002</v>
      </c>
      <c r="AL189" s="135">
        <f t="shared" si="111"/>
        <v>0.46000000000000008</v>
      </c>
      <c r="AM189" s="135">
        <f t="shared" si="111"/>
        <v>0.48999999999999994</v>
      </c>
      <c r="AN189" s="135">
        <f t="shared" ref="AN189:BS189" si="112">IFERROR(SUM(AN190:AN261)/AN44,0)</f>
        <v>0.52000000000000013</v>
      </c>
      <c r="AO189" s="135">
        <f t="shared" si="112"/>
        <v>0.54</v>
      </c>
      <c r="AP189" s="135">
        <f t="shared" si="112"/>
        <v>0.55999999999999994</v>
      </c>
      <c r="AQ189" s="135">
        <f t="shared" si="112"/>
        <v>0.44285714285714295</v>
      </c>
      <c r="AR189" s="135">
        <f t="shared" si="112"/>
        <v>0.47142857142857142</v>
      </c>
      <c r="AS189" s="135">
        <f t="shared" si="112"/>
        <v>0.49285714285714288</v>
      </c>
      <c r="AT189" s="135">
        <f t="shared" si="112"/>
        <v>0.51428571428571435</v>
      </c>
      <c r="AU189" s="135">
        <f t="shared" si="112"/>
        <v>0.53571428571428581</v>
      </c>
      <c r="AV189" s="135">
        <f t="shared" si="112"/>
        <v>0.55714285714285716</v>
      </c>
      <c r="AW189" s="135">
        <f t="shared" si="112"/>
        <v>0.57857142857142851</v>
      </c>
      <c r="AX189" s="135">
        <f t="shared" si="112"/>
        <v>0.59285714285714286</v>
      </c>
      <c r="AY189" s="135">
        <f t="shared" si="112"/>
        <v>0.6071428571428571</v>
      </c>
      <c r="AZ189" s="135">
        <f t="shared" si="112"/>
        <v>0.62142857142857133</v>
      </c>
      <c r="BA189" s="135">
        <f t="shared" si="112"/>
        <v>0.63571428571428579</v>
      </c>
      <c r="BB189" s="135">
        <f t="shared" si="112"/>
        <v>0.65</v>
      </c>
      <c r="BC189" s="135">
        <f t="shared" si="112"/>
        <v>0.65</v>
      </c>
      <c r="BD189" s="135">
        <f t="shared" si="112"/>
        <v>0.65</v>
      </c>
      <c r="BE189" s="135">
        <f t="shared" si="112"/>
        <v>0.65</v>
      </c>
      <c r="BF189" s="135">
        <f t="shared" si="112"/>
        <v>0.65</v>
      </c>
      <c r="BG189" s="135">
        <f t="shared" si="112"/>
        <v>0.65</v>
      </c>
      <c r="BH189" s="135">
        <f t="shared" si="112"/>
        <v>0.65</v>
      </c>
      <c r="BI189" s="135">
        <f t="shared" si="112"/>
        <v>0.65</v>
      </c>
      <c r="BJ189" s="135">
        <f t="shared" si="112"/>
        <v>0.65</v>
      </c>
      <c r="BK189" s="135">
        <f t="shared" si="112"/>
        <v>0.65</v>
      </c>
      <c r="BL189" s="135">
        <f t="shared" si="112"/>
        <v>0.65</v>
      </c>
      <c r="BM189" s="135">
        <f t="shared" si="112"/>
        <v>0.65</v>
      </c>
      <c r="BN189" s="135">
        <f t="shared" si="112"/>
        <v>0.65</v>
      </c>
      <c r="BO189" s="135">
        <f t="shared" si="112"/>
        <v>0.65</v>
      </c>
      <c r="BP189" s="135">
        <f t="shared" si="112"/>
        <v>0.65</v>
      </c>
      <c r="BQ189" s="135">
        <f t="shared" si="112"/>
        <v>0.65</v>
      </c>
      <c r="BR189" s="135">
        <f t="shared" si="112"/>
        <v>0.65</v>
      </c>
      <c r="BS189" s="135">
        <f t="shared" si="112"/>
        <v>0.65</v>
      </c>
      <c r="BT189" s="135">
        <f t="shared" ref="BT189:CA189" si="113">IFERROR(SUM(BT190:BT261)/BT44,0)</f>
        <v>0.65</v>
      </c>
      <c r="BU189" s="135">
        <f t="shared" si="113"/>
        <v>0.65</v>
      </c>
      <c r="BV189" s="135">
        <f t="shared" si="113"/>
        <v>0.65</v>
      </c>
      <c r="BW189" s="135">
        <f t="shared" si="113"/>
        <v>0.65</v>
      </c>
      <c r="BX189" s="135">
        <f t="shared" si="113"/>
        <v>0.65</v>
      </c>
      <c r="BY189" s="135">
        <f t="shared" si="113"/>
        <v>0.65</v>
      </c>
      <c r="BZ189" s="135">
        <f t="shared" si="113"/>
        <v>0.65</v>
      </c>
      <c r="CA189" s="135">
        <f t="shared" si="113"/>
        <v>0.65</v>
      </c>
    </row>
    <row r="190" spans="4:79" hidden="1" outlineLevel="3">
      <c r="D190" s="24">
        <f>StartDate</f>
        <v>46053</v>
      </c>
      <c r="E190" s="131" cm="1">
        <f t="array" ref="E190">INDEX($H$43:$CA$43,0,MATCH($D190,$H$5:$CA$5,0))</f>
        <v>0</v>
      </c>
      <c r="H190" s="134" cm="1">
        <f t="array" ref="H190">$E190*IFERROR(IF($D190&lt;=H$5,INDEX($E$99:$E$112,MATCH(H$5,$H$5:$CA$5,0)-MATCH($D190,$D$115:$D$186,0)+1,0),0),$E$112)</f>
        <v>0</v>
      </c>
      <c r="I190" s="134" cm="1">
        <f t="array" ref="I190">$E190*IFERROR(IF($D190&lt;=I$5,INDEX($E$99:$E$112,MATCH(I$5,$H$5:$CA$5,0)-MATCH($D190,$D$115:$D$186,0)+1,0),0),$E$112)</f>
        <v>0</v>
      </c>
      <c r="J190" s="134" cm="1">
        <f t="array" ref="J190">$E190*IFERROR(IF($D190&lt;=J$5,INDEX($E$99:$E$112,MATCH(J$5,$H$5:$CA$5,0)-MATCH($D190,$D$115:$D$186,0)+1,0),0),$E$112)</f>
        <v>0</v>
      </c>
      <c r="K190" s="134" cm="1">
        <f t="array" ref="K190">$E190*IFERROR(IF($D190&lt;=K$5,INDEX($E$99:$E$112,MATCH(K$5,$H$5:$CA$5,0)-MATCH($D190,$D$115:$D$186,0)+1,0),0),$E$112)</f>
        <v>0</v>
      </c>
      <c r="L190" s="134" cm="1">
        <f t="array" ref="L190">$E190*IFERROR(IF($D190&lt;=L$5,INDEX($E$99:$E$112,MATCH(L$5,$H$5:$CA$5,0)-MATCH($D190,$D$115:$D$186,0)+1,0),0),$E$112)</f>
        <v>0</v>
      </c>
      <c r="M190" s="134" cm="1">
        <f t="array" ref="M190">$E190*IFERROR(IF($D190&lt;=M$5,INDEX($E$99:$E$112,MATCH(M$5,$H$5:$CA$5,0)-MATCH($D190,$D$115:$D$186,0)+1,0),0),$E$112)</f>
        <v>0</v>
      </c>
      <c r="N190" s="134" cm="1">
        <f t="array" ref="N190">$E190*IFERROR(IF($D190&lt;=N$5,INDEX($E$99:$E$112,MATCH(N$5,$H$5:$CA$5,0)-MATCH($D190,$D$115:$D$186,0)+1,0),0),$E$112)</f>
        <v>0</v>
      </c>
      <c r="O190" s="134" cm="1">
        <f t="array" ref="O190">$E190*IFERROR(IF($D190&lt;=O$5,INDEX($E$99:$E$112,MATCH(O$5,$H$5:$CA$5,0)-MATCH($D190,$D$115:$D$186,0)+1,0),0),$E$112)</f>
        <v>0</v>
      </c>
      <c r="P190" s="134" cm="1">
        <f t="array" ref="P190">$E190*IFERROR(IF($D190&lt;=P$5,INDEX($E$99:$E$112,MATCH(P$5,$H$5:$CA$5,0)-MATCH($D190,$D$115:$D$186,0)+1,0),0),$E$112)</f>
        <v>0</v>
      </c>
      <c r="Q190" s="134" cm="1">
        <f t="array" ref="Q190">$E190*IFERROR(IF($D190&lt;=Q$5,INDEX($E$99:$E$112,MATCH(Q$5,$H$5:$CA$5,0)-MATCH($D190,$D$115:$D$186,0)+1,0),0),$E$112)</f>
        <v>0</v>
      </c>
      <c r="R190" s="134" cm="1">
        <f t="array" ref="R190">$E190*IFERROR(IF($D190&lt;=R$5,INDEX($E$99:$E$112,MATCH(R$5,$H$5:$CA$5,0)-MATCH($D190,$D$115:$D$186,0)+1,0),0),$E$112)</f>
        <v>0</v>
      </c>
      <c r="S190" s="134" cm="1">
        <f t="array" ref="S190">$E190*IFERROR(IF($D190&lt;=S$5,INDEX($E$99:$E$112,MATCH(S$5,$H$5:$CA$5,0)-MATCH($D190,$D$115:$D$186,0)+1,0),0),$E$112)</f>
        <v>0</v>
      </c>
      <c r="T190" s="134" cm="1">
        <f t="array" ref="T190">$E190*IFERROR(IF($D190&lt;=T$5,INDEX($E$99:$E$112,MATCH(T$5,$H$5:$CA$5,0)-MATCH($D190,$D$115:$D$186,0)+1,0),0),$E$112)</f>
        <v>0</v>
      </c>
      <c r="U190" s="134" cm="1">
        <f t="array" ref="U190">$E190*IFERROR(IF($D190&lt;=U$5,INDEX($E$99:$E$112,MATCH(U$5,$H$5:$CA$5,0)-MATCH($D190,$D$115:$D$186,0)+1,0),0),$E$112)</f>
        <v>0</v>
      </c>
      <c r="V190" s="134" cm="1">
        <f t="array" ref="V190">$E190*IFERROR(IF($D190&lt;=V$5,INDEX($E$99:$E$112,MATCH(V$5,$H$5:$CA$5,0)-MATCH($D190,$D$115:$D$186,0)+1,0),0),$E$112)</f>
        <v>0</v>
      </c>
      <c r="W190" s="134" cm="1">
        <f t="array" ref="W190">$E190*IFERROR(IF($D190&lt;=W$5,INDEX($E$99:$E$112,MATCH(W$5,$H$5:$CA$5,0)-MATCH($D190,$D$115:$D$186,0)+1,0),0),$E$112)</f>
        <v>0</v>
      </c>
      <c r="X190" s="134" cm="1">
        <f t="array" ref="X190">$E190*IFERROR(IF($D190&lt;=X$5,INDEX($E$99:$E$112,MATCH(X$5,$H$5:$CA$5,0)-MATCH($D190,$D$115:$D$186,0)+1,0),0),$E$112)</f>
        <v>0</v>
      </c>
      <c r="Y190" s="134" cm="1">
        <f t="array" ref="Y190">$E190*IFERROR(IF($D190&lt;=Y$5,INDEX($E$99:$E$112,MATCH(Y$5,$H$5:$CA$5,0)-MATCH($D190,$D$115:$D$186,0)+1,0),0),$E$112)</f>
        <v>0</v>
      </c>
      <c r="Z190" s="134" cm="1">
        <f t="array" ref="Z190">$E190*IFERROR(IF($D190&lt;=Z$5,INDEX($E$99:$E$112,MATCH(Z$5,$H$5:$CA$5,0)-MATCH($D190,$D$115:$D$186,0)+1,0),0),$E$112)</f>
        <v>0</v>
      </c>
      <c r="AA190" s="134" cm="1">
        <f t="array" ref="AA190">$E190*IFERROR(IF($D190&lt;=AA$5,INDEX($E$99:$E$112,MATCH(AA$5,$H$5:$CA$5,0)-MATCH($D190,$D$115:$D$186,0)+1,0),0),$E$112)</f>
        <v>0</v>
      </c>
      <c r="AB190" s="134" cm="1">
        <f t="array" ref="AB190">$E190*IFERROR(IF($D190&lt;=AB$5,INDEX($E$99:$E$112,MATCH(AB$5,$H$5:$CA$5,0)-MATCH($D190,$D$115:$D$186,0)+1,0),0),$E$112)</f>
        <v>0</v>
      </c>
      <c r="AC190" s="134" cm="1">
        <f t="array" ref="AC190">$E190*IFERROR(IF($D190&lt;=AC$5,INDEX($E$99:$E$112,MATCH(AC$5,$H$5:$CA$5,0)-MATCH($D190,$D$115:$D$186,0)+1,0),0),$E$112)</f>
        <v>0</v>
      </c>
      <c r="AD190" s="134" cm="1">
        <f t="array" ref="AD190">$E190*IFERROR(IF($D190&lt;=AD$5,INDEX($E$99:$E$112,MATCH(AD$5,$H$5:$CA$5,0)-MATCH($D190,$D$115:$D$186,0)+1,0),0),$E$112)</f>
        <v>0</v>
      </c>
      <c r="AE190" s="134" cm="1">
        <f t="array" ref="AE190">$E190*IFERROR(IF($D190&lt;=AE$5,INDEX($E$99:$E$112,MATCH(AE$5,$H$5:$CA$5,0)-MATCH($D190,$D$115:$D$186,0)+1,0),0),$E$112)</f>
        <v>0</v>
      </c>
      <c r="AF190" s="134" cm="1">
        <f t="array" ref="AF190">$E190*IFERROR(IF($D190&lt;=AF$5,INDEX($E$99:$E$112,MATCH(AF$5,$H$5:$CA$5,0)-MATCH($D190,$D$115:$D$186,0)+1,0),0),$E$112)</f>
        <v>0</v>
      </c>
      <c r="AG190" s="134" cm="1">
        <f t="array" ref="AG190">$E190*IFERROR(IF($D190&lt;=AG$5,INDEX($E$99:$E$112,MATCH(AG$5,$H$5:$CA$5,0)-MATCH($D190,$D$115:$D$186,0)+1,0),0),$E$112)</f>
        <v>0</v>
      </c>
      <c r="AH190" s="134" cm="1">
        <f t="array" ref="AH190">$E190*IFERROR(IF($D190&lt;=AH$5,INDEX($E$99:$E$112,MATCH(AH$5,$H$5:$CA$5,0)-MATCH($D190,$D$115:$D$186,0)+1,0),0),$E$112)</f>
        <v>0</v>
      </c>
      <c r="AI190" s="134" cm="1">
        <f t="array" ref="AI190">$E190*IFERROR(IF($D190&lt;=AI$5,INDEX($E$99:$E$112,MATCH(AI$5,$H$5:$CA$5,0)-MATCH($D190,$D$115:$D$186,0)+1,0),0),$E$112)</f>
        <v>0</v>
      </c>
      <c r="AJ190" s="134" cm="1">
        <f t="array" ref="AJ190">$E190*IFERROR(IF($D190&lt;=AJ$5,INDEX($E$99:$E$112,MATCH(AJ$5,$H$5:$CA$5,0)-MATCH($D190,$D$115:$D$186,0)+1,0),0),$E$112)</f>
        <v>0</v>
      </c>
      <c r="AK190" s="134" cm="1">
        <f t="array" ref="AK190">$E190*IFERROR(IF($D190&lt;=AK$5,INDEX($E$99:$E$112,MATCH(AK$5,$H$5:$CA$5,0)-MATCH($D190,$D$115:$D$186,0)+1,0),0),$E$112)</f>
        <v>0</v>
      </c>
      <c r="AL190" s="134" cm="1">
        <f t="array" ref="AL190">$E190*IFERROR(IF($D190&lt;=AL$5,INDEX($E$99:$E$112,MATCH(AL$5,$H$5:$CA$5,0)-MATCH($D190,$D$115:$D$186,0)+1,0),0),$E$112)</f>
        <v>0</v>
      </c>
      <c r="AM190" s="134" cm="1">
        <f t="array" ref="AM190">$E190*IFERROR(IF($D190&lt;=AM$5,INDEX($E$99:$E$112,MATCH(AM$5,$H$5:$CA$5,0)-MATCH($D190,$D$115:$D$186,0)+1,0),0),$E$112)</f>
        <v>0</v>
      </c>
      <c r="AN190" s="134" cm="1">
        <f t="array" ref="AN190">$E190*IFERROR(IF($D190&lt;=AN$5,INDEX($E$99:$E$112,MATCH(AN$5,$H$5:$CA$5,0)-MATCH($D190,$D$115:$D$186,0)+1,0),0),$E$112)</f>
        <v>0</v>
      </c>
      <c r="AO190" s="134" cm="1">
        <f t="array" ref="AO190">$E190*IFERROR(IF($D190&lt;=AO$5,INDEX($E$99:$E$112,MATCH(AO$5,$H$5:$CA$5,0)-MATCH($D190,$D$115:$D$186,0)+1,0),0),$E$112)</f>
        <v>0</v>
      </c>
      <c r="AP190" s="134" cm="1">
        <f t="array" ref="AP190">$E190*IFERROR(IF($D190&lt;=AP$5,INDEX($E$99:$E$112,MATCH(AP$5,$H$5:$CA$5,0)-MATCH($D190,$D$115:$D$186,0)+1,0),0),$E$112)</f>
        <v>0</v>
      </c>
      <c r="AQ190" s="134" cm="1">
        <f t="array" ref="AQ190">$E190*IFERROR(IF($D190&lt;=AQ$5,INDEX($E$99:$E$112,MATCH(AQ$5,$H$5:$CA$5,0)-MATCH($D190,$D$115:$D$186,0)+1,0),0),$E$112)</f>
        <v>0</v>
      </c>
      <c r="AR190" s="134" cm="1">
        <f t="array" ref="AR190">$E190*IFERROR(IF($D190&lt;=AR$5,INDEX($E$99:$E$112,MATCH(AR$5,$H$5:$CA$5,0)-MATCH($D190,$D$115:$D$186,0)+1,0),0),$E$112)</f>
        <v>0</v>
      </c>
      <c r="AS190" s="134" cm="1">
        <f t="array" ref="AS190">$E190*IFERROR(IF($D190&lt;=AS$5,INDEX($E$99:$E$112,MATCH(AS$5,$H$5:$CA$5,0)-MATCH($D190,$D$115:$D$186,0)+1,0),0),$E$112)</f>
        <v>0</v>
      </c>
      <c r="AT190" s="134" cm="1">
        <f t="array" ref="AT190">$E190*IFERROR(IF($D190&lt;=AT$5,INDEX($E$99:$E$112,MATCH(AT$5,$H$5:$CA$5,0)-MATCH($D190,$D$115:$D$186,0)+1,0),0),$E$112)</f>
        <v>0</v>
      </c>
      <c r="AU190" s="134" cm="1">
        <f t="array" ref="AU190">$E190*IFERROR(IF($D190&lt;=AU$5,INDEX($E$99:$E$112,MATCH(AU$5,$H$5:$CA$5,0)-MATCH($D190,$D$115:$D$186,0)+1,0),0),$E$112)</f>
        <v>0</v>
      </c>
      <c r="AV190" s="134" cm="1">
        <f t="array" ref="AV190">$E190*IFERROR(IF($D190&lt;=AV$5,INDEX($E$99:$E$112,MATCH(AV$5,$H$5:$CA$5,0)-MATCH($D190,$D$115:$D$186,0)+1,0),0),$E$112)</f>
        <v>0</v>
      </c>
      <c r="AW190" s="134" cm="1">
        <f t="array" ref="AW190">$E190*IFERROR(IF($D190&lt;=AW$5,INDEX($E$99:$E$112,MATCH(AW$5,$H$5:$CA$5,0)-MATCH($D190,$D$115:$D$186,0)+1,0),0),$E$112)</f>
        <v>0</v>
      </c>
      <c r="AX190" s="134" cm="1">
        <f t="array" ref="AX190">$E190*IFERROR(IF($D190&lt;=AX$5,INDEX($E$99:$E$112,MATCH(AX$5,$H$5:$CA$5,0)-MATCH($D190,$D$115:$D$186,0)+1,0),0),$E$112)</f>
        <v>0</v>
      </c>
      <c r="AY190" s="134" cm="1">
        <f t="array" ref="AY190">$E190*IFERROR(IF($D190&lt;=AY$5,INDEX($E$99:$E$112,MATCH(AY$5,$H$5:$CA$5,0)-MATCH($D190,$D$115:$D$186,0)+1,0),0),$E$112)</f>
        <v>0</v>
      </c>
      <c r="AZ190" s="134" cm="1">
        <f t="array" ref="AZ190">$E190*IFERROR(IF($D190&lt;=AZ$5,INDEX($E$99:$E$112,MATCH(AZ$5,$H$5:$CA$5,0)-MATCH($D190,$D$115:$D$186,0)+1,0),0),$E$112)</f>
        <v>0</v>
      </c>
      <c r="BA190" s="134" cm="1">
        <f t="array" ref="BA190">$E190*IFERROR(IF($D190&lt;=BA$5,INDEX($E$99:$E$112,MATCH(BA$5,$H$5:$CA$5,0)-MATCH($D190,$D$115:$D$186,0)+1,0),0),$E$112)</f>
        <v>0</v>
      </c>
      <c r="BB190" s="134" cm="1">
        <f t="array" ref="BB190">$E190*IFERROR(IF($D190&lt;=BB$5,INDEX($E$99:$E$112,MATCH(BB$5,$H$5:$CA$5,0)-MATCH($D190,$D$115:$D$186,0)+1,0),0),$E$112)</f>
        <v>0</v>
      </c>
      <c r="BC190" s="134" cm="1">
        <f t="array" ref="BC190">$E190*IFERROR(IF($D190&lt;=BC$5,INDEX($E$99:$E$112,MATCH(BC$5,$H$5:$CA$5,0)-MATCH($D190,$D$115:$D$186,0)+1,0),0),$E$112)</f>
        <v>0</v>
      </c>
      <c r="BD190" s="134" cm="1">
        <f t="array" ref="BD190">$E190*IFERROR(IF($D190&lt;=BD$5,INDEX($E$99:$E$112,MATCH(BD$5,$H$5:$CA$5,0)-MATCH($D190,$D$115:$D$186,0)+1,0),0),$E$112)</f>
        <v>0</v>
      </c>
      <c r="BE190" s="134" cm="1">
        <f t="array" ref="BE190">$E190*IFERROR(IF($D190&lt;=BE$5,INDEX($E$99:$E$112,MATCH(BE$5,$H$5:$CA$5,0)-MATCH($D190,$D$115:$D$186,0)+1,0),0),$E$112)</f>
        <v>0</v>
      </c>
      <c r="BF190" s="134" cm="1">
        <f t="array" ref="BF190">$E190*IFERROR(IF($D190&lt;=BF$5,INDEX($E$99:$E$112,MATCH(BF$5,$H$5:$CA$5,0)-MATCH($D190,$D$115:$D$186,0)+1,0),0),$E$112)</f>
        <v>0</v>
      </c>
      <c r="BG190" s="134" cm="1">
        <f t="array" ref="BG190">$E190*IFERROR(IF($D190&lt;=BG$5,INDEX($E$99:$E$112,MATCH(BG$5,$H$5:$CA$5,0)-MATCH($D190,$D$115:$D$186,0)+1,0),0),$E$112)</f>
        <v>0</v>
      </c>
      <c r="BH190" s="134" cm="1">
        <f t="array" ref="BH190">$E190*IFERROR(IF($D190&lt;=BH$5,INDEX($E$99:$E$112,MATCH(BH$5,$H$5:$CA$5,0)-MATCH($D190,$D$115:$D$186,0)+1,0),0),$E$112)</f>
        <v>0</v>
      </c>
      <c r="BI190" s="134" cm="1">
        <f t="array" ref="BI190">$E190*IFERROR(IF($D190&lt;=BI$5,INDEX($E$99:$E$112,MATCH(BI$5,$H$5:$CA$5,0)-MATCH($D190,$D$115:$D$186,0)+1,0),0),$E$112)</f>
        <v>0</v>
      </c>
      <c r="BJ190" s="134" cm="1">
        <f t="array" ref="BJ190">$E190*IFERROR(IF($D190&lt;=BJ$5,INDEX($E$99:$E$112,MATCH(BJ$5,$H$5:$CA$5,0)-MATCH($D190,$D$115:$D$186,0)+1,0),0),$E$112)</f>
        <v>0</v>
      </c>
      <c r="BK190" s="134" cm="1">
        <f t="array" ref="BK190">$E190*IFERROR(IF($D190&lt;=BK$5,INDEX($E$99:$E$112,MATCH(BK$5,$H$5:$CA$5,0)-MATCH($D190,$D$115:$D$186,0)+1,0),0),$E$112)</f>
        <v>0</v>
      </c>
      <c r="BL190" s="134" cm="1">
        <f t="array" ref="BL190">$E190*IFERROR(IF($D190&lt;=BL$5,INDEX($E$99:$E$112,MATCH(BL$5,$H$5:$CA$5,0)-MATCH($D190,$D$115:$D$186,0)+1,0),0),$E$112)</f>
        <v>0</v>
      </c>
      <c r="BM190" s="134" cm="1">
        <f t="array" ref="BM190">$E190*IFERROR(IF($D190&lt;=BM$5,INDEX($E$99:$E$112,MATCH(BM$5,$H$5:$CA$5,0)-MATCH($D190,$D$115:$D$186,0)+1,0),0),$E$112)</f>
        <v>0</v>
      </c>
      <c r="BN190" s="134" cm="1">
        <f t="array" ref="BN190">$E190*IFERROR(IF($D190&lt;=BN$5,INDEX($E$99:$E$112,MATCH(BN$5,$H$5:$CA$5,0)-MATCH($D190,$D$115:$D$186,0)+1,0),0),$E$112)</f>
        <v>0</v>
      </c>
      <c r="BO190" s="134" cm="1">
        <f t="array" ref="BO190">$E190*IFERROR(IF($D190&lt;=BO$5,INDEX($E$99:$E$112,MATCH(BO$5,$H$5:$CA$5,0)-MATCH($D190,$D$115:$D$186,0)+1,0),0),$E$112)</f>
        <v>0</v>
      </c>
      <c r="BP190" s="134" cm="1">
        <f t="array" ref="BP190">$E190*IFERROR(IF($D190&lt;=BP$5,INDEX($E$99:$E$112,MATCH(BP$5,$H$5:$CA$5,0)-MATCH($D190,$D$115:$D$186,0)+1,0),0),$E$112)</f>
        <v>0</v>
      </c>
      <c r="BQ190" s="134" cm="1">
        <f t="array" ref="BQ190">$E190*IFERROR(IF($D190&lt;=BQ$5,INDEX($E$99:$E$112,MATCH(BQ$5,$H$5:$CA$5,0)-MATCH($D190,$D$115:$D$186,0)+1,0),0),$E$112)</f>
        <v>0</v>
      </c>
      <c r="BR190" s="134" cm="1">
        <f t="array" ref="BR190">$E190*IFERROR(IF($D190&lt;=BR$5,INDEX($E$99:$E$112,MATCH(BR$5,$H$5:$CA$5,0)-MATCH($D190,$D$115:$D$186,0)+1,0),0),$E$112)</f>
        <v>0</v>
      </c>
      <c r="BS190" s="134" cm="1">
        <f t="array" ref="BS190">$E190*IFERROR(IF($D190&lt;=BS$5,INDEX($E$99:$E$112,MATCH(BS$5,$H$5:$CA$5,0)-MATCH($D190,$D$115:$D$186,0)+1,0),0),$E$112)</f>
        <v>0</v>
      </c>
      <c r="BT190" s="134" cm="1">
        <f t="array" ref="BT190">$E190*IFERROR(IF($D190&lt;=BT$5,INDEX($E$99:$E$112,MATCH(BT$5,$H$5:$CA$5,0)-MATCH($D190,$D$115:$D$186,0)+1,0),0),$E$112)</f>
        <v>0</v>
      </c>
      <c r="BU190" s="134" cm="1">
        <f t="array" ref="BU190">$E190*IFERROR(IF($D190&lt;=BU$5,INDEX($E$99:$E$112,MATCH(BU$5,$H$5:$CA$5,0)-MATCH($D190,$D$115:$D$186,0)+1,0),0),$E$112)</f>
        <v>0</v>
      </c>
      <c r="BV190" s="134" cm="1">
        <f t="array" ref="BV190">$E190*IFERROR(IF($D190&lt;=BV$5,INDEX($E$99:$E$112,MATCH(BV$5,$H$5:$CA$5,0)-MATCH($D190,$D$115:$D$186,0)+1,0),0),$E$112)</f>
        <v>0</v>
      </c>
      <c r="BW190" s="134" cm="1">
        <f t="array" ref="BW190">$E190*IFERROR(IF($D190&lt;=BW$5,INDEX($E$99:$E$112,MATCH(BW$5,$H$5:$CA$5,0)-MATCH($D190,$D$115:$D$186,0)+1,0),0),$E$112)</f>
        <v>0</v>
      </c>
      <c r="BX190" s="134" cm="1">
        <f t="array" ref="BX190">$E190*IFERROR(IF($D190&lt;=BX$5,INDEX($E$99:$E$112,MATCH(BX$5,$H$5:$CA$5,0)-MATCH($D190,$D$115:$D$186,0)+1,0),0),$E$112)</f>
        <v>0</v>
      </c>
      <c r="BY190" s="134" cm="1">
        <f t="array" ref="BY190">$E190*IFERROR(IF($D190&lt;=BY$5,INDEX($E$99:$E$112,MATCH(BY$5,$H$5:$CA$5,0)-MATCH($D190,$D$115:$D$186,0)+1,0),0),$E$112)</f>
        <v>0</v>
      </c>
      <c r="BZ190" s="134" cm="1">
        <f t="array" ref="BZ190">$E190*IFERROR(IF($D190&lt;=BZ$5,INDEX($E$99:$E$112,MATCH(BZ$5,$H$5:$CA$5,0)-MATCH($D190,$D$115:$D$186,0)+1,0),0),$E$112)</f>
        <v>0</v>
      </c>
      <c r="CA190" s="134" cm="1">
        <f t="array" ref="CA190">$E190*IFERROR(IF($D190&lt;=CA$5,INDEX($E$99:$E$112,MATCH(CA$5,$H$5:$CA$5,0)-MATCH($D190,$D$115:$D$186,0)+1,0),0),$E$112)</f>
        <v>0</v>
      </c>
    </row>
    <row r="191" spans="4:79" hidden="1" outlineLevel="3">
      <c r="D191" s="24">
        <f>EOMONTH(D190,1)</f>
        <v>46081</v>
      </c>
      <c r="E191" s="131" cm="1">
        <f t="array" ref="E191">INDEX($H$43:$CA$43,0,MATCH($D191,$H$5:$CA$5,0))</f>
        <v>0</v>
      </c>
      <c r="H191" s="134" cm="1">
        <f t="array" ref="H191">$E191*IFERROR(IF($D191&lt;=H$5,INDEX($E$99:$E$112,MATCH(H$5,$H$5:$CA$5,0)-MATCH($D191,$D$115:$D$186,0)+1,0),0),$E$112)</f>
        <v>0</v>
      </c>
      <c r="I191" s="134" cm="1">
        <f t="array" ref="I191">$E191*IFERROR(IF($D191&lt;=I$5,INDEX($E$99:$E$112,MATCH(I$5,$H$5:$CA$5,0)-MATCH($D191,$D$115:$D$186,0)+1,0),0),$E$112)</f>
        <v>0</v>
      </c>
      <c r="J191" s="134" cm="1">
        <f t="array" ref="J191">$E191*IFERROR(IF($D191&lt;=J$5,INDEX($E$99:$E$112,MATCH(J$5,$H$5:$CA$5,0)-MATCH($D191,$D$115:$D$186,0)+1,0),0),$E$112)</f>
        <v>0</v>
      </c>
      <c r="K191" s="134" cm="1">
        <f t="array" ref="K191">$E191*IFERROR(IF($D191&lt;=K$5,INDEX($E$99:$E$112,MATCH(K$5,$H$5:$CA$5,0)-MATCH($D191,$D$115:$D$186,0)+1,0),0),$E$112)</f>
        <v>0</v>
      </c>
      <c r="L191" s="134" cm="1">
        <f t="array" ref="L191">$E191*IFERROR(IF($D191&lt;=L$5,INDEX($E$99:$E$112,MATCH(L$5,$H$5:$CA$5,0)-MATCH($D191,$D$115:$D$186,0)+1,0),0),$E$112)</f>
        <v>0</v>
      </c>
      <c r="M191" s="134" cm="1">
        <f t="array" ref="M191">$E191*IFERROR(IF($D191&lt;=M$5,INDEX($E$99:$E$112,MATCH(M$5,$H$5:$CA$5,0)-MATCH($D191,$D$115:$D$186,0)+1,0),0),$E$112)</f>
        <v>0</v>
      </c>
      <c r="N191" s="134" cm="1">
        <f t="array" ref="N191">$E191*IFERROR(IF($D191&lt;=N$5,INDEX($E$99:$E$112,MATCH(N$5,$H$5:$CA$5,0)-MATCH($D191,$D$115:$D$186,0)+1,0),0),$E$112)</f>
        <v>0</v>
      </c>
      <c r="O191" s="134" cm="1">
        <f t="array" ref="O191">$E191*IFERROR(IF($D191&lt;=O$5,INDEX($E$99:$E$112,MATCH(O$5,$H$5:$CA$5,0)-MATCH($D191,$D$115:$D$186,0)+1,0),0),$E$112)</f>
        <v>0</v>
      </c>
      <c r="P191" s="134" cm="1">
        <f t="array" ref="P191">$E191*IFERROR(IF($D191&lt;=P$5,INDEX($E$99:$E$112,MATCH(P$5,$H$5:$CA$5,0)-MATCH($D191,$D$115:$D$186,0)+1,0),0),$E$112)</f>
        <v>0</v>
      </c>
      <c r="Q191" s="134" cm="1">
        <f t="array" ref="Q191">$E191*IFERROR(IF($D191&lt;=Q$5,INDEX($E$99:$E$112,MATCH(Q$5,$H$5:$CA$5,0)-MATCH($D191,$D$115:$D$186,0)+1,0),0),$E$112)</f>
        <v>0</v>
      </c>
      <c r="R191" s="134" cm="1">
        <f t="array" ref="R191">$E191*IFERROR(IF($D191&lt;=R$5,INDEX($E$99:$E$112,MATCH(R$5,$H$5:$CA$5,0)-MATCH($D191,$D$115:$D$186,0)+1,0),0),$E$112)</f>
        <v>0</v>
      </c>
      <c r="S191" s="134" cm="1">
        <f t="array" ref="S191">$E191*IFERROR(IF($D191&lt;=S$5,INDEX($E$99:$E$112,MATCH(S$5,$H$5:$CA$5,0)-MATCH($D191,$D$115:$D$186,0)+1,0),0),$E$112)</f>
        <v>0</v>
      </c>
      <c r="T191" s="134" cm="1">
        <f t="array" ref="T191">$E191*IFERROR(IF($D191&lt;=T$5,INDEX($E$99:$E$112,MATCH(T$5,$H$5:$CA$5,0)-MATCH($D191,$D$115:$D$186,0)+1,0),0),$E$112)</f>
        <v>0</v>
      </c>
      <c r="U191" s="134" cm="1">
        <f t="array" ref="U191">$E191*IFERROR(IF($D191&lt;=U$5,INDEX($E$99:$E$112,MATCH(U$5,$H$5:$CA$5,0)-MATCH($D191,$D$115:$D$186,0)+1,0),0),$E$112)</f>
        <v>0</v>
      </c>
      <c r="V191" s="134" cm="1">
        <f t="array" ref="V191">$E191*IFERROR(IF($D191&lt;=V$5,INDEX($E$99:$E$112,MATCH(V$5,$H$5:$CA$5,0)-MATCH($D191,$D$115:$D$186,0)+1,0),0),$E$112)</f>
        <v>0</v>
      </c>
      <c r="W191" s="134" cm="1">
        <f t="array" ref="W191">$E191*IFERROR(IF($D191&lt;=W$5,INDEX($E$99:$E$112,MATCH(W$5,$H$5:$CA$5,0)-MATCH($D191,$D$115:$D$186,0)+1,0),0),$E$112)</f>
        <v>0</v>
      </c>
      <c r="X191" s="134" cm="1">
        <f t="array" ref="X191">$E191*IFERROR(IF($D191&lt;=X$5,INDEX($E$99:$E$112,MATCH(X$5,$H$5:$CA$5,0)-MATCH($D191,$D$115:$D$186,0)+1,0),0),$E$112)</f>
        <v>0</v>
      </c>
      <c r="Y191" s="134" cm="1">
        <f t="array" ref="Y191">$E191*IFERROR(IF($D191&lt;=Y$5,INDEX($E$99:$E$112,MATCH(Y$5,$H$5:$CA$5,0)-MATCH($D191,$D$115:$D$186,0)+1,0),0),$E$112)</f>
        <v>0</v>
      </c>
      <c r="Z191" s="134" cm="1">
        <f t="array" ref="Z191">$E191*IFERROR(IF($D191&lt;=Z$5,INDEX($E$99:$E$112,MATCH(Z$5,$H$5:$CA$5,0)-MATCH($D191,$D$115:$D$186,0)+1,0),0),$E$112)</f>
        <v>0</v>
      </c>
      <c r="AA191" s="134" cm="1">
        <f t="array" ref="AA191">$E191*IFERROR(IF($D191&lt;=AA$5,INDEX($E$99:$E$112,MATCH(AA$5,$H$5:$CA$5,0)-MATCH($D191,$D$115:$D$186,0)+1,0),0),$E$112)</f>
        <v>0</v>
      </c>
      <c r="AB191" s="134" cm="1">
        <f t="array" ref="AB191">$E191*IFERROR(IF($D191&lt;=AB$5,INDEX($E$99:$E$112,MATCH(AB$5,$H$5:$CA$5,0)-MATCH($D191,$D$115:$D$186,0)+1,0),0),$E$112)</f>
        <v>0</v>
      </c>
      <c r="AC191" s="134" cm="1">
        <f t="array" ref="AC191">$E191*IFERROR(IF($D191&lt;=AC$5,INDEX($E$99:$E$112,MATCH(AC$5,$H$5:$CA$5,0)-MATCH($D191,$D$115:$D$186,0)+1,0),0),$E$112)</f>
        <v>0</v>
      </c>
      <c r="AD191" s="134" cm="1">
        <f t="array" ref="AD191">$E191*IFERROR(IF($D191&lt;=AD$5,INDEX($E$99:$E$112,MATCH(AD$5,$H$5:$CA$5,0)-MATCH($D191,$D$115:$D$186,0)+1,0),0),$E$112)</f>
        <v>0</v>
      </c>
      <c r="AE191" s="134" cm="1">
        <f t="array" ref="AE191">$E191*IFERROR(IF($D191&lt;=AE$5,INDEX($E$99:$E$112,MATCH(AE$5,$H$5:$CA$5,0)-MATCH($D191,$D$115:$D$186,0)+1,0),0),$E$112)</f>
        <v>0</v>
      </c>
      <c r="AF191" s="134" cm="1">
        <f t="array" ref="AF191">$E191*IFERROR(IF($D191&lt;=AF$5,INDEX($E$99:$E$112,MATCH(AF$5,$H$5:$CA$5,0)-MATCH($D191,$D$115:$D$186,0)+1,0),0),$E$112)</f>
        <v>0</v>
      </c>
      <c r="AG191" s="134" cm="1">
        <f t="array" ref="AG191">$E191*IFERROR(IF($D191&lt;=AG$5,INDEX($E$99:$E$112,MATCH(AG$5,$H$5:$CA$5,0)-MATCH($D191,$D$115:$D$186,0)+1,0),0),$E$112)</f>
        <v>0</v>
      </c>
      <c r="AH191" s="134" cm="1">
        <f t="array" ref="AH191">$E191*IFERROR(IF($D191&lt;=AH$5,INDEX($E$99:$E$112,MATCH(AH$5,$H$5:$CA$5,0)-MATCH($D191,$D$115:$D$186,0)+1,0),0),$E$112)</f>
        <v>0</v>
      </c>
      <c r="AI191" s="134" cm="1">
        <f t="array" ref="AI191">$E191*IFERROR(IF($D191&lt;=AI$5,INDEX($E$99:$E$112,MATCH(AI$5,$H$5:$CA$5,0)-MATCH($D191,$D$115:$D$186,0)+1,0),0),$E$112)</f>
        <v>0</v>
      </c>
      <c r="AJ191" s="134" cm="1">
        <f t="array" ref="AJ191">$E191*IFERROR(IF($D191&lt;=AJ$5,INDEX($E$99:$E$112,MATCH(AJ$5,$H$5:$CA$5,0)-MATCH($D191,$D$115:$D$186,0)+1,0),0),$E$112)</f>
        <v>0</v>
      </c>
      <c r="AK191" s="134" cm="1">
        <f t="array" ref="AK191">$E191*IFERROR(IF($D191&lt;=AK$5,INDEX($E$99:$E$112,MATCH(AK$5,$H$5:$CA$5,0)-MATCH($D191,$D$115:$D$186,0)+1,0),0),$E$112)</f>
        <v>0</v>
      </c>
      <c r="AL191" s="134" cm="1">
        <f t="array" ref="AL191">$E191*IFERROR(IF($D191&lt;=AL$5,INDEX($E$99:$E$112,MATCH(AL$5,$H$5:$CA$5,0)-MATCH($D191,$D$115:$D$186,0)+1,0),0),$E$112)</f>
        <v>0</v>
      </c>
      <c r="AM191" s="134" cm="1">
        <f t="array" ref="AM191">$E191*IFERROR(IF($D191&lt;=AM$5,INDEX($E$99:$E$112,MATCH(AM$5,$H$5:$CA$5,0)-MATCH($D191,$D$115:$D$186,0)+1,0),0),$E$112)</f>
        <v>0</v>
      </c>
      <c r="AN191" s="134" cm="1">
        <f t="array" ref="AN191">$E191*IFERROR(IF($D191&lt;=AN$5,INDEX($E$99:$E$112,MATCH(AN$5,$H$5:$CA$5,0)-MATCH($D191,$D$115:$D$186,0)+1,0),0),$E$112)</f>
        <v>0</v>
      </c>
      <c r="AO191" s="134" cm="1">
        <f t="array" ref="AO191">$E191*IFERROR(IF($D191&lt;=AO$5,INDEX($E$99:$E$112,MATCH(AO$5,$H$5:$CA$5,0)-MATCH($D191,$D$115:$D$186,0)+1,0),0),$E$112)</f>
        <v>0</v>
      </c>
      <c r="AP191" s="134" cm="1">
        <f t="array" ref="AP191">$E191*IFERROR(IF($D191&lt;=AP$5,INDEX($E$99:$E$112,MATCH(AP$5,$H$5:$CA$5,0)-MATCH($D191,$D$115:$D$186,0)+1,0),0),$E$112)</f>
        <v>0</v>
      </c>
      <c r="AQ191" s="134" cm="1">
        <f t="array" ref="AQ191">$E191*IFERROR(IF($D191&lt;=AQ$5,INDEX($E$99:$E$112,MATCH(AQ$5,$H$5:$CA$5,0)-MATCH($D191,$D$115:$D$186,0)+1,0),0),$E$112)</f>
        <v>0</v>
      </c>
      <c r="AR191" s="134" cm="1">
        <f t="array" ref="AR191">$E191*IFERROR(IF($D191&lt;=AR$5,INDEX($E$99:$E$112,MATCH(AR$5,$H$5:$CA$5,0)-MATCH($D191,$D$115:$D$186,0)+1,0),0),$E$112)</f>
        <v>0</v>
      </c>
      <c r="AS191" s="134" cm="1">
        <f t="array" ref="AS191">$E191*IFERROR(IF($D191&lt;=AS$5,INDEX($E$99:$E$112,MATCH(AS$5,$H$5:$CA$5,0)-MATCH($D191,$D$115:$D$186,0)+1,0),0),$E$112)</f>
        <v>0</v>
      </c>
      <c r="AT191" s="134" cm="1">
        <f t="array" ref="AT191">$E191*IFERROR(IF($D191&lt;=AT$5,INDEX($E$99:$E$112,MATCH(AT$5,$H$5:$CA$5,0)-MATCH($D191,$D$115:$D$186,0)+1,0),0),$E$112)</f>
        <v>0</v>
      </c>
      <c r="AU191" s="134" cm="1">
        <f t="array" ref="AU191">$E191*IFERROR(IF($D191&lt;=AU$5,INDEX($E$99:$E$112,MATCH(AU$5,$H$5:$CA$5,0)-MATCH($D191,$D$115:$D$186,0)+1,0),0),$E$112)</f>
        <v>0</v>
      </c>
      <c r="AV191" s="134" cm="1">
        <f t="array" ref="AV191">$E191*IFERROR(IF($D191&lt;=AV$5,INDEX($E$99:$E$112,MATCH(AV$5,$H$5:$CA$5,0)-MATCH($D191,$D$115:$D$186,0)+1,0),0),$E$112)</f>
        <v>0</v>
      </c>
      <c r="AW191" s="134" cm="1">
        <f t="array" ref="AW191">$E191*IFERROR(IF($D191&lt;=AW$5,INDEX($E$99:$E$112,MATCH(AW$5,$H$5:$CA$5,0)-MATCH($D191,$D$115:$D$186,0)+1,0),0),$E$112)</f>
        <v>0</v>
      </c>
      <c r="AX191" s="134" cm="1">
        <f t="array" ref="AX191">$E191*IFERROR(IF($D191&lt;=AX$5,INDEX($E$99:$E$112,MATCH(AX$5,$H$5:$CA$5,0)-MATCH($D191,$D$115:$D$186,0)+1,0),0),$E$112)</f>
        <v>0</v>
      </c>
      <c r="AY191" s="134" cm="1">
        <f t="array" ref="AY191">$E191*IFERROR(IF($D191&lt;=AY$5,INDEX($E$99:$E$112,MATCH(AY$5,$H$5:$CA$5,0)-MATCH($D191,$D$115:$D$186,0)+1,0),0),$E$112)</f>
        <v>0</v>
      </c>
      <c r="AZ191" s="134" cm="1">
        <f t="array" ref="AZ191">$E191*IFERROR(IF($D191&lt;=AZ$5,INDEX($E$99:$E$112,MATCH(AZ$5,$H$5:$CA$5,0)-MATCH($D191,$D$115:$D$186,0)+1,0),0),$E$112)</f>
        <v>0</v>
      </c>
      <c r="BA191" s="134" cm="1">
        <f t="array" ref="BA191">$E191*IFERROR(IF($D191&lt;=BA$5,INDEX($E$99:$E$112,MATCH(BA$5,$H$5:$CA$5,0)-MATCH($D191,$D$115:$D$186,0)+1,0),0),$E$112)</f>
        <v>0</v>
      </c>
      <c r="BB191" s="134" cm="1">
        <f t="array" ref="BB191">$E191*IFERROR(IF($D191&lt;=BB$5,INDEX($E$99:$E$112,MATCH(BB$5,$H$5:$CA$5,0)-MATCH($D191,$D$115:$D$186,0)+1,0),0),$E$112)</f>
        <v>0</v>
      </c>
      <c r="BC191" s="134" cm="1">
        <f t="array" ref="BC191">$E191*IFERROR(IF($D191&lt;=BC$5,INDEX($E$99:$E$112,MATCH(BC$5,$H$5:$CA$5,0)-MATCH($D191,$D$115:$D$186,0)+1,0),0),$E$112)</f>
        <v>0</v>
      </c>
      <c r="BD191" s="134" cm="1">
        <f t="array" ref="BD191">$E191*IFERROR(IF($D191&lt;=BD$5,INDEX($E$99:$E$112,MATCH(BD$5,$H$5:$CA$5,0)-MATCH($D191,$D$115:$D$186,0)+1,0),0),$E$112)</f>
        <v>0</v>
      </c>
      <c r="BE191" s="134" cm="1">
        <f t="array" ref="BE191">$E191*IFERROR(IF($D191&lt;=BE$5,INDEX($E$99:$E$112,MATCH(BE$5,$H$5:$CA$5,0)-MATCH($D191,$D$115:$D$186,0)+1,0),0),$E$112)</f>
        <v>0</v>
      </c>
      <c r="BF191" s="134" cm="1">
        <f t="array" ref="BF191">$E191*IFERROR(IF($D191&lt;=BF$5,INDEX($E$99:$E$112,MATCH(BF$5,$H$5:$CA$5,0)-MATCH($D191,$D$115:$D$186,0)+1,0),0),$E$112)</f>
        <v>0</v>
      </c>
      <c r="BG191" s="134" cm="1">
        <f t="array" ref="BG191">$E191*IFERROR(IF($D191&lt;=BG$5,INDEX($E$99:$E$112,MATCH(BG$5,$H$5:$CA$5,0)-MATCH($D191,$D$115:$D$186,0)+1,0),0),$E$112)</f>
        <v>0</v>
      </c>
      <c r="BH191" s="134" cm="1">
        <f t="array" ref="BH191">$E191*IFERROR(IF($D191&lt;=BH$5,INDEX($E$99:$E$112,MATCH(BH$5,$H$5:$CA$5,0)-MATCH($D191,$D$115:$D$186,0)+1,0),0),$E$112)</f>
        <v>0</v>
      </c>
      <c r="BI191" s="134" cm="1">
        <f t="array" ref="BI191">$E191*IFERROR(IF($D191&lt;=BI$5,INDEX($E$99:$E$112,MATCH(BI$5,$H$5:$CA$5,0)-MATCH($D191,$D$115:$D$186,0)+1,0),0),$E$112)</f>
        <v>0</v>
      </c>
      <c r="BJ191" s="134" cm="1">
        <f t="array" ref="BJ191">$E191*IFERROR(IF($D191&lt;=BJ$5,INDEX($E$99:$E$112,MATCH(BJ$5,$H$5:$CA$5,0)-MATCH($D191,$D$115:$D$186,0)+1,0),0),$E$112)</f>
        <v>0</v>
      </c>
      <c r="BK191" s="134" cm="1">
        <f t="array" ref="BK191">$E191*IFERROR(IF($D191&lt;=BK$5,INDEX($E$99:$E$112,MATCH(BK$5,$H$5:$CA$5,0)-MATCH($D191,$D$115:$D$186,0)+1,0),0),$E$112)</f>
        <v>0</v>
      </c>
      <c r="BL191" s="134" cm="1">
        <f t="array" ref="BL191">$E191*IFERROR(IF($D191&lt;=BL$5,INDEX($E$99:$E$112,MATCH(BL$5,$H$5:$CA$5,0)-MATCH($D191,$D$115:$D$186,0)+1,0),0),$E$112)</f>
        <v>0</v>
      </c>
      <c r="BM191" s="134" cm="1">
        <f t="array" ref="BM191">$E191*IFERROR(IF($D191&lt;=BM$5,INDEX($E$99:$E$112,MATCH(BM$5,$H$5:$CA$5,0)-MATCH($D191,$D$115:$D$186,0)+1,0),0),$E$112)</f>
        <v>0</v>
      </c>
      <c r="BN191" s="134" cm="1">
        <f t="array" ref="BN191">$E191*IFERROR(IF($D191&lt;=BN$5,INDEX($E$99:$E$112,MATCH(BN$5,$H$5:$CA$5,0)-MATCH($D191,$D$115:$D$186,0)+1,0),0),$E$112)</f>
        <v>0</v>
      </c>
      <c r="BO191" s="134" cm="1">
        <f t="array" ref="BO191">$E191*IFERROR(IF($D191&lt;=BO$5,INDEX($E$99:$E$112,MATCH(BO$5,$H$5:$CA$5,0)-MATCH($D191,$D$115:$D$186,0)+1,0),0),$E$112)</f>
        <v>0</v>
      </c>
      <c r="BP191" s="134" cm="1">
        <f t="array" ref="BP191">$E191*IFERROR(IF($D191&lt;=BP$5,INDEX($E$99:$E$112,MATCH(BP$5,$H$5:$CA$5,0)-MATCH($D191,$D$115:$D$186,0)+1,0),0),$E$112)</f>
        <v>0</v>
      </c>
      <c r="BQ191" s="134" cm="1">
        <f t="array" ref="BQ191">$E191*IFERROR(IF($D191&lt;=BQ$5,INDEX($E$99:$E$112,MATCH(BQ$5,$H$5:$CA$5,0)-MATCH($D191,$D$115:$D$186,0)+1,0),0),$E$112)</f>
        <v>0</v>
      </c>
      <c r="BR191" s="134" cm="1">
        <f t="array" ref="BR191">$E191*IFERROR(IF($D191&lt;=BR$5,INDEX($E$99:$E$112,MATCH(BR$5,$H$5:$CA$5,0)-MATCH($D191,$D$115:$D$186,0)+1,0),0),$E$112)</f>
        <v>0</v>
      </c>
      <c r="BS191" s="134" cm="1">
        <f t="array" ref="BS191">$E191*IFERROR(IF($D191&lt;=BS$5,INDEX($E$99:$E$112,MATCH(BS$5,$H$5:$CA$5,0)-MATCH($D191,$D$115:$D$186,0)+1,0),0),$E$112)</f>
        <v>0</v>
      </c>
      <c r="BT191" s="134" cm="1">
        <f t="array" ref="BT191">$E191*IFERROR(IF($D191&lt;=BT$5,INDEX($E$99:$E$112,MATCH(BT$5,$H$5:$CA$5,0)-MATCH($D191,$D$115:$D$186,0)+1,0),0),$E$112)</f>
        <v>0</v>
      </c>
      <c r="BU191" s="134" cm="1">
        <f t="array" ref="BU191">$E191*IFERROR(IF($D191&lt;=BU$5,INDEX($E$99:$E$112,MATCH(BU$5,$H$5:$CA$5,0)-MATCH($D191,$D$115:$D$186,0)+1,0),0),$E$112)</f>
        <v>0</v>
      </c>
      <c r="BV191" s="134" cm="1">
        <f t="array" ref="BV191">$E191*IFERROR(IF($D191&lt;=BV$5,INDEX($E$99:$E$112,MATCH(BV$5,$H$5:$CA$5,0)-MATCH($D191,$D$115:$D$186,0)+1,0),0),$E$112)</f>
        <v>0</v>
      </c>
      <c r="BW191" s="134" cm="1">
        <f t="array" ref="BW191">$E191*IFERROR(IF($D191&lt;=BW$5,INDEX($E$99:$E$112,MATCH(BW$5,$H$5:$CA$5,0)-MATCH($D191,$D$115:$D$186,0)+1,0),0),$E$112)</f>
        <v>0</v>
      </c>
      <c r="BX191" s="134" cm="1">
        <f t="array" ref="BX191">$E191*IFERROR(IF($D191&lt;=BX$5,INDEX($E$99:$E$112,MATCH(BX$5,$H$5:$CA$5,0)-MATCH($D191,$D$115:$D$186,0)+1,0),0),$E$112)</f>
        <v>0</v>
      </c>
      <c r="BY191" s="134" cm="1">
        <f t="array" ref="BY191">$E191*IFERROR(IF($D191&lt;=BY$5,INDEX($E$99:$E$112,MATCH(BY$5,$H$5:$CA$5,0)-MATCH($D191,$D$115:$D$186,0)+1,0),0),$E$112)</f>
        <v>0</v>
      </c>
      <c r="BZ191" s="134" cm="1">
        <f t="array" ref="BZ191">$E191*IFERROR(IF($D191&lt;=BZ$5,INDEX($E$99:$E$112,MATCH(BZ$5,$H$5:$CA$5,0)-MATCH($D191,$D$115:$D$186,0)+1,0),0),$E$112)</f>
        <v>0</v>
      </c>
      <c r="CA191" s="134" cm="1">
        <f t="array" ref="CA191">$E191*IFERROR(IF($D191&lt;=CA$5,INDEX($E$99:$E$112,MATCH(CA$5,$H$5:$CA$5,0)-MATCH($D191,$D$115:$D$186,0)+1,0),0),$E$112)</f>
        <v>0</v>
      </c>
    </row>
    <row r="192" spans="4:79" hidden="1" outlineLevel="3">
      <c r="D192" s="24">
        <f t="shared" ref="D192:D255" si="114">EOMONTH(D191,1)</f>
        <v>46112</v>
      </c>
      <c r="E192" s="131" cm="1">
        <f t="array" ref="E192">INDEX($H$43:$CA$43,0,MATCH($D192,$H$5:$CA$5,0))</f>
        <v>0</v>
      </c>
      <c r="H192" s="134" cm="1">
        <f t="array" ref="H192">$E192*IFERROR(IF($D192&lt;=H$5,INDEX($E$99:$E$112,MATCH(H$5,$H$5:$CA$5,0)-MATCH($D192,$D$115:$D$186,0)+1,0),0),$E$112)</f>
        <v>0</v>
      </c>
      <c r="I192" s="134" cm="1">
        <f t="array" ref="I192">$E192*IFERROR(IF($D192&lt;=I$5,INDEX($E$99:$E$112,MATCH(I$5,$H$5:$CA$5,0)-MATCH($D192,$D$115:$D$186,0)+1,0),0),$E$112)</f>
        <v>0</v>
      </c>
      <c r="J192" s="134" cm="1">
        <f t="array" ref="J192">$E192*IFERROR(IF($D192&lt;=J$5,INDEX($E$99:$E$112,MATCH(J$5,$H$5:$CA$5,0)-MATCH($D192,$D$115:$D$186,0)+1,0),0),$E$112)</f>
        <v>0</v>
      </c>
      <c r="K192" s="134" cm="1">
        <f t="array" ref="K192">$E192*IFERROR(IF($D192&lt;=K$5,INDEX($E$99:$E$112,MATCH(K$5,$H$5:$CA$5,0)-MATCH($D192,$D$115:$D$186,0)+1,0),0),$E$112)</f>
        <v>0</v>
      </c>
      <c r="L192" s="134" cm="1">
        <f t="array" ref="L192">$E192*IFERROR(IF($D192&lt;=L$5,INDEX($E$99:$E$112,MATCH(L$5,$H$5:$CA$5,0)-MATCH($D192,$D$115:$D$186,0)+1,0),0),$E$112)</f>
        <v>0</v>
      </c>
      <c r="M192" s="134" cm="1">
        <f t="array" ref="M192">$E192*IFERROR(IF($D192&lt;=M$5,INDEX($E$99:$E$112,MATCH(M$5,$H$5:$CA$5,0)-MATCH($D192,$D$115:$D$186,0)+1,0),0),$E$112)</f>
        <v>0</v>
      </c>
      <c r="N192" s="134" cm="1">
        <f t="array" ref="N192">$E192*IFERROR(IF($D192&lt;=N$5,INDEX($E$99:$E$112,MATCH(N$5,$H$5:$CA$5,0)-MATCH($D192,$D$115:$D$186,0)+1,0),0),$E$112)</f>
        <v>0</v>
      </c>
      <c r="O192" s="134" cm="1">
        <f t="array" ref="O192">$E192*IFERROR(IF($D192&lt;=O$5,INDEX($E$99:$E$112,MATCH(O$5,$H$5:$CA$5,0)-MATCH($D192,$D$115:$D$186,0)+1,0),0),$E$112)</f>
        <v>0</v>
      </c>
      <c r="P192" s="134" cm="1">
        <f t="array" ref="P192">$E192*IFERROR(IF($D192&lt;=P$5,INDEX($E$99:$E$112,MATCH(P$5,$H$5:$CA$5,0)-MATCH($D192,$D$115:$D$186,0)+1,0),0),$E$112)</f>
        <v>0</v>
      </c>
      <c r="Q192" s="134" cm="1">
        <f t="array" ref="Q192">$E192*IFERROR(IF($D192&lt;=Q$5,INDEX($E$99:$E$112,MATCH(Q$5,$H$5:$CA$5,0)-MATCH($D192,$D$115:$D$186,0)+1,0),0),$E$112)</f>
        <v>0</v>
      </c>
      <c r="R192" s="134" cm="1">
        <f t="array" ref="R192">$E192*IFERROR(IF($D192&lt;=R$5,INDEX($E$99:$E$112,MATCH(R$5,$H$5:$CA$5,0)-MATCH($D192,$D$115:$D$186,0)+1,0),0),$E$112)</f>
        <v>0</v>
      </c>
      <c r="S192" s="134" cm="1">
        <f t="array" ref="S192">$E192*IFERROR(IF($D192&lt;=S$5,INDEX($E$99:$E$112,MATCH(S$5,$H$5:$CA$5,0)-MATCH($D192,$D$115:$D$186,0)+1,0),0),$E$112)</f>
        <v>0</v>
      </c>
      <c r="T192" s="134" cm="1">
        <f t="array" ref="T192">$E192*IFERROR(IF($D192&lt;=T$5,INDEX($E$99:$E$112,MATCH(T$5,$H$5:$CA$5,0)-MATCH($D192,$D$115:$D$186,0)+1,0),0),$E$112)</f>
        <v>0</v>
      </c>
      <c r="U192" s="134" cm="1">
        <f t="array" ref="U192">$E192*IFERROR(IF($D192&lt;=U$5,INDEX($E$99:$E$112,MATCH(U$5,$H$5:$CA$5,0)-MATCH($D192,$D$115:$D$186,0)+1,0),0),$E$112)</f>
        <v>0</v>
      </c>
      <c r="V192" s="134" cm="1">
        <f t="array" ref="V192">$E192*IFERROR(IF($D192&lt;=V$5,INDEX($E$99:$E$112,MATCH(V$5,$H$5:$CA$5,0)-MATCH($D192,$D$115:$D$186,0)+1,0),0),$E$112)</f>
        <v>0</v>
      </c>
      <c r="W192" s="134" cm="1">
        <f t="array" ref="W192">$E192*IFERROR(IF($D192&lt;=W$5,INDEX($E$99:$E$112,MATCH(W$5,$H$5:$CA$5,0)-MATCH($D192,$D$115:$D$186,0)+1,0),0),$E$112)</f>
        <v>0</v>
      </c>
      <c r="X192" s="134" cm="1">
        <f t="array" ref="X192">$E192*IFERROR(IF($D192&lt;=X$5,INDEX($E$99:$E$112,MATCH(X$5,$H$5:$CA$5,0)-MATCH($D192,$D$115:$D$186,0)+1,0),0),$E$112)</f>
        <v>0</v>
      </c>
      <c r="Y192" s="134" cm="1">
        <f t="array" ref="Y192">$E192*IFERROR(IF($D192&lt;=Y$5,INDEX($E$99:$E$112,MATCH(Y$5,$H$5:$CA$5,0)-MATCH($D192,$D$115:$D$186,0)+1,0),0),$E$112)</f>
        <v>0</v>
      </c>
      <c r="Z192" s="134" cm="1">
        <f t="array" ref="Z192">$E192*IFERROR(IF($D192&lt;=Z$5,INDEX($E$99:$E$112,MATCH(Z$5,$H$5:$CA$5,0)-MATCH($D192,$D$115:$D$186,0)+1,0),0),$E$112)</f>
        <v>0</v>
      </c>
      <c r="AA192" s="134" cm="1">
        <f t="array" ref="AA192">$E192*IFERROR(IF($D192&lt;=AA$5,INDEX($E$99:$E$112,MATCH(AA$5,$H$5:$CA$5,0)-MATCH($D192,$D$115:$D$186,0)+1,0),0),$E$112)</f>
        <v>0</v>
      </c>
      <c r="AB192" s="134" cm="1">
        <f t="array" ref="AB192">$E192*IFERROR(IF($D192&lt;=AB$5,INDEX($E$99:$E$112,MATCH(AB$5,$H$5:$CA$5,0)-MATCH($D192,$D$115:$D$186,0)+1,0),0),$E$112)</f>
        <v>0</v>
      </c>
      <c r="AC192" s="134" cm="1">
        <f t="array" ref="AC192">$E192*IFERROR(IF($D192&lt;=AC$5,INDEX($E$99:$E$112,MATCH(AC$5,$H$5:$CA$5,0)-MATCH($D192,$D$115:$D$186,0)+1,0),0),$E$112)</f>
        <v>0</v>
      </c>
      <c r="AD192" s="134" cm="1">
        <f t="array" ref="AD192">$E192*IFERROR(IF($D192&lt;=AD$5,INDEX($E$99:$E$112,MATCH(AD$5,$H$5:$CA$5,0)-MATCH($D192,$D$115:$D$186,0)+1,0),0),$E$112)</f>
        <v>0</v>
      </c>
      <c r="AE192" s="134" cm="1">
        <f t="array" ref="AE192">$E192*IFERROR(IF($D192&lt;=AE$5,INDEX($E$99:$E$112,MATCH(AE$5,$H$5:$CA$5,0)-MATCH($D192,$D$115:$D$186,0)+1,0),0),$E$112)</f>
        <v>0</v>
      </c>
      <c r="AF192" s="134" cm="1">
        <f t="array" ref="AF192">$E192*IFERROR(IF($D192&lt;=AF$5,INDEX($E$99:$E$112,MATCH(AF$5,$H$5:$CA$5,0)-MATCH($D192,$D$115:$D$186,0)+1,0),0),$E$112)</f>
        <v>0</v>
      </c>
      <c r="AG192" s="134" cm="1">
        <f t="array" ref="AG192">$E192*IFERROR(IF($D192&lt;=AG$5,INDEX($E$99:$E$112,MATCH(AG$5,$H$5:$CA$5,0)-MATCH($D192,$D$115:$D$186,0)+1,0),0),$E$112)</f>
        <v>0</v>
      </c>
      <c r="AH192" s="134" cm="1">
        <f t="array" ref="AH192">$E192*IFERROR(IF($D192&lt;=AH$5,INDEX($E$99:$E$112,MATCH(AH$5,$H$5:$CA$5,0)-MATCH($D192,$D$115:$D$186,0)+1,0),0),$E$112)</f>
        <v>0</v>
      </c>
      <c r="AI192" s="134" cm="1">
        <f t="array" ref="AI192">$E192*IFERROR(IF($D192&lt;=AI$5,INDEX($E$99:$E$112,MATCH(AI$5,$H$5:$CA$5,0)-MATCH($D192,$D$115:$D$186,0)+1,0),0),$E$112)</f>
        <v>0</v>
      </c>
      <c r="AJ192" s="134" cm="1">
        <f t="array" ref="AJ192">$E192*IFERROR(IF($D192&lt;=AJ$5,INDEX($E$99:$E$112,MATCH(AJ$5,$H$5:$CA$5,0)-MATCH($D192,$D$115:$D$186,0)+1,0),0),$E$112)</f>
        <v>0</v>
      </c>
      <c r="AK192" s="134" cm="1">
        <f t="array" ref="AK192">$E192*IFERROR(IF($D192&lt;=AK$5,INDEX($E$99:$E$112,MATCH(AK$5,$H$5:$CA$5,0)-MATCH($D192,$D$115:$D$186,0)+1,0),0),$E$112)</f>
        <v>0</v>
      </c>
      <c r="AL192" s="134" cm="1">
        <f t="array" ref="AL192">$E192*IFERROR(IF($D192&lt;=AL$5,INDEX($E$99:$E$112,MATCH(AL$5,$H$5:$CA$5,0)-MATCH($D192,$D$115:$D$186,0)+1,0),0),$E$112)</f>
        <v>0</v>
      </c>
      <c r="AM192" s="134" cm="1">
        <f t="array" ref="AM192">$E192*IFERROR(IF($D192&lt;=AM$5,INDEX($E$99:$E$112,MATCH(AM$5,$H$5:$CA$5,0)-MATCH($D192,$D$115:$D$186,0)+1,0),0),$E$112)</f>
        <v>0</v>
      </c>
      <c r="AN192" s="134" cm="1">
        <f t="array" ref="AN192">$E192*IFERROR(IF($D192&lt;=AN$5,INDEX($E$99:$E$112,MATCH(AN$5,$H$5:$CA$5,0)-MATCH($D192,$D$115:$D$186,0)+1,0),0),$E$112)</f>
        <v>0</v>
      </c>
      <c r="AO192" s="134" cm="1">
        <f t="array" ref="AO192">$E192*IFERROR(IF($D192&lt;=AO$5,INDEX($E$99:$E$112,MATCH(AO$5,$H$5:$CA$5,0)-MATCH($D192,$D$115:$D$186,0)+1,0),0),$E$112)</f>
        <v>0</v>
      </c>
      <c r="AP192" s="134" cm="1">
        <f t="array" ref="AP192">$E192*IFERROR(IF($D192&lt;=AP$5,INDEX($E$99:$E$112,MATCH(AP$5,$H$5:$CA$5,0)-MATCH($D192,$D$115:$D$186,0)+1,0),0),$E$112)</f>
        <v>0</v>
      </c>
      <c r="AQ192" s="134" cm="1">
        <f t="array" ref="AQ192">$E192*IFERROR(IF($D192&lt;=AQ$5,INDEX($E$99:$E$112,MATCH(AQ$5,$H$5:$CA$5,0)-MATCH($D192,$D$115:$D$186,0)+1,0),0),$E$112)</f>
        <v>0</v>
      </c>
      <c r="AR192" s="134" cm="1">
        <f t="array" ref="AR192">$E192*IFERROR(IF($D192&lt;=AR$5,INDEX($E$99:$E$112,MATCH(AR$5,$H$5:$CA$5,0)-MATCH($D192,$D$115:$D$186,0)+1,0),0),$E$112)</f>
        <v>0</v>
      </c>
      <c r="AS192" s="134" cm="1">
        <f t="array" ref="AS192">$E192*IFERROR(IF($D192&lt;=AS$5,INDEX($E$99:$E$112,MATCH(AS$5,$H$5:$CA$5,0)-MATCH($D192,$D$115:$D$186,0)+1,0),0),$E$112)</f>
        <v>0</v>
      </c>
      <c r="AT192" s="134" cm="1">
        <f t="array" ref="AT192">$E192*IFERROR(IF($D192&lt;=AT$5,INDEX($E$99:$E$112,MATCH(AT$5,$H$5:$CA$5,0)-MATCH($D192,$D$115:$D$186,0)+1,0),0),$E$112)</f>
        <v>0</v>
      </c>
      <c r="AU192" s="134" cm="1">
        <f t="array" ref="AU192">$E192*IFERROR(IF($D192&lt;=AU$5,INDEX($E$99:$E$112,MATCH(AU$5,$H$5:$CA$5,0)-MATCH($D192,$D$115:$D$186,0)+1,0),0),$E$112)</f>
        <v>0</v>
      </c>
      <c r="AV192" s="134" cm="1">
        <f t="array" ref="AV192">$E192*IFERROR(IF($D192&lt;=AV$5,INDEX($E$99:$E$112,MATCH(AV$5,$H$5:$CA$5,0)-MATCH($D192,$D$115:$D$186,0)+1,0),0),$E$112)</f>
        <v>0</v>
      </c>
      <c r="AW192" s="134" cm="1">
        <f t="array" ref="AW192">$E192*IFERROR(IF($D192&lt;=AW$5,INDEX($E$99:$E$112,MATCH(AW$5,$H$5:$CA$5,0)-MATCH($D192,$D$115:$D$186,0)+1,0),0),$E$112)</f>
        <v>0</v>
      </c>
      <c r="AX192" s="134" cm="1">
        <f t="array" ref="AX192">$E192*IFERROR(IF($D192&lt;=AX$5,INDEX($E$99:$E$112,MATCH(AX$5,$H$5:$CA$5,0)-MATCH($D192,$D$115:$D$186,0)+1,0),0),$E$112)</f>
        <v>0</v>
      </c>
      <c r="AY192" s="134" cm="1">
        <f t="array" ref="AY192">$E192*IFERROR(IF($D192&lt;=AY$5,INDEX($E$99:$E$112,MATCH(AY$5,$H$5:$CA$5,0)-MATCH($D192,$D$115:$D$186,0)+1,0),0),$E$112)</f>
        <v>0</v>
      </c>
      <c r="AZ192" s="134" cm="1">
        <f t="array" ref="AZ192">$E192*IFERROR(IF($D192&lt;=AZ$5,INDEX($E$99:$E$112,MATCH(AZ$5,$H$5:$CA$5,0)-MATCH($D192,$D$115:$D$186,0)+1,0),0),$E$112)</f>
        <v>0</v>
      </c>
      <c r="BA192" s="134" cm="1">
        <f t="array" ref="BA192">$E192*IFERROR(IF($D192&lt;=BA$5,INDEX($E$99:$E$112,MATCH(BA$5,$H$5:$CA$5,0)-MATCH($D192,$D$115:$D$186,0)+1,0),0),$E$112)</f>
        <v>0</v>
      </c>
      <c r="BB192" s="134" cm="1">
        <f t="array" ref="BB192">$E192*IFERROR(IF($D192&lt;=BB$5,INDEX($E$99:$E$112,MATCH(BB$5,$H$5:$CA$5,0)-MATCH($D192,$D$115:$D$186,0)+1,0),0),$E$112)</f>
        <v>0</v>
      </c>
      <c r="BC192" s="134" cm="1">
        <f t="array" ref="BC192">$E192*IFERROR(IF($D192&lt;=BC$5,INDEX($E$99:$E$112,MATCH(BC$5,$H$5:$CA$5,0)-MATCH($D192,$D$115:$D$186,0)+1,0),0),$E$112)</f>
        <v>0</v>
      </c>
      <c r="BD192" s="134" cm="1">
        <f t="array" ref="BD192">$E192*IFERROR(IF($D192&lt;=BD$5,INDEX($E$99:$E$112,MATCH(BD$5,$H$5:$CA$5,0)-MATCH($D192,$D$115:$D$186,0)+1,0),0),$E$112)</f>
        <v>0</v>
      </c>
      <c r="BE192" s="134" cm="1">
        <f t="array" ref="BE192">$E192*IFERROR(IF($D192&lt;=BE$5,INDEX($E$99:$E$112,MATCH(BE$5,$H$5:$CA$5,0)-MATCH($D192,$D$115:$D$186,0)+1,0),0),$E$112)</f>
        <v>0</v>
      </c>
      <c r="BF192" s="134" cm="1">
        <f t="array" ref="BF192">$E192*IFERROR(IF($D192&lt;=BF$5,INDEX($E$99:$E$112,MATCH(BF$5,$H$5:$CA$5,0)-MATCH($D192,$D$115:$D$186,0)+1,0),0),$E$112)</f>
        <v>0</v>
      </c>
      <c r="BG192" s="134" cm="1">
        <f t="array" ref="BG192">$E192*IFERROR(IF($D192&lt;=BG$5,INDEX($E$99:$E$112,MATCH(BG$5,$H$5:$CA$5,0)-MATCH($D192,$D$115:$D$186,0)+1,0),0),$E$112)</f>
        <v>0</v>
      </c>
      <c r="BH192" s="134" cm="1">
        <f t="array" ref="BH192">$E192*IFERROR(IF($D192&lt;=BH$5,INDEX($E$99:$E$112,MATCH(BH$5,$H$5:$CA$5,0)-MATCH($D192,$D$115:$D$186,0)+1,0),0),$E$112)</f>
        <v>0</v>
      </c>
      <c r="BI192" s="134" cm="1">
        <f t="array" ref="BI192">$E192*IFERROR(IF($D192&lt;=BI$5,INDEX($E$99:$E$112,MATCH(BI$5,$H$5:$CA$5,0)-MATCH($D192,$D$115:$D$186,0)+1,0),0),$E$112)</f>
        <v>0</v>
      </c>
      <c r="BJ192" s="134" cm="1">
        <f t="array" ref="BJ192">$E192*IFERROR(IF($D192&lt;=BJ$5,INDEX($E$99:$E$112,MATCH(BJ$5,$H$5:$CA$5,0)-MATCH($D192,$D$115:$D$186,0)+1,0),0),$E$112)</f>
        <v>0</v>
      </c>
      <c r="BK192" s="134" cm="1">
        <f t="array" ref="BK192">$E192*IFERROR(IF($D192&lt;=BK$5,INDEX($E$99:$E$112,MATCH(BK$5,$H$5:$CA$5,0)-MATCH($D192,$D$115:$D$186,0)+1,0),0),$E$112)</f>
        <v>0</v>
      </c>
      <c r="BL192" s="134" cm="1">
        <f t="array" ref="BL192">$E192*IFERROR(IF($D192&lt;=BL$5,INDEX($E$99:$E$112,MATCH(BL$5,$H$5:$CA$5,0)-MATCH($D192,$D$115:$D$186,0)+1,0),0),$E$112)</f>
        <v>0</v>
      </c>
      <c r="BM192" s="134" cm="1">
        <f t="array" ref="BM192">$E192*IFERROR(IF($D192&lt;=BM$5,INDEX($E$99:$E$112,MATCH(BM$5,$H$5:$CA$5,0)-MATCH($D192,$D$115:$D$186,0)+1,0),0),$E$112)</f>
        <v>0</v>
      </c>
      <c r="BN192" s="134" cm="1">
        <f t="array" ref="BN192">$E192*IFERROR(IF($D192&lt;=BN$5,INDEX($E$99:$E$112,MATCH(BN$5,$H$5:$CA$5,0)-MATCH($D192,$D$115:$D$186,0)+1,0),0),$E$112)</f>
        <v>0</v>
      </c>
      <c r="BO192" s="134" cm="1">
        <f t="array" ref="BO192">$E192*IFERROR(IF($D192&lt;=BO$5,INDEX($E$99:$E$112,MATCH(BO$5,$H$5:$CA$5,0)-MATCH($D192,$D$115:$D$186,0)+1,0),0),$E$112)</f>
        <v>0</v>
      </c>
      <c r="BP192" s="134" cm="1">
        <f t="array" ref="BP192">$E192*IFERROR(IF($D192&lt;=BP$5,INDEX($E$99:$E$112,MATCH(BP$5,$H$5:$CA$5,0)-MATCH($D192,$D$115:$D$186,0)+1,0),0),$E$112)</f>
        <v>0</v>
      </c>
      <c r="BQ192" s="134" cm="1">
        <f t="array" ref="BQ192">$E192*IFERROR(IF($D192&lt;=BQ$5,INDEX($E$99:$E$112,MATCH(BQ$5,$H$5:$CA$5,0)-MATCH($D192,$D$115:$D$186,0)+1,0),0),$E$112)</f>
        <v>0</v>
      </c>
      <c r="BR192" s="134" cm="1">
        <f t="array" ref="BR192">$E192*IFERROR(IF($D192&lt;=BR$5,INDEX($E$99:$E$112,MATCH(BR$5,$H$5:$CA$5,0)-MATCH($D192,$D$115:$D$186,0)+1,0),0),$E$112)</f>
        <v>0</v>
      </c>
      <c r="BS192" s="134" cm="1">
        <f t="array" ref="BS192">$E192*IFERROR(IF($D192&lt;=BS$5,INDEX($E$99:$E$112,MATCH(BS$5,$H$5:$CA$5,0)-MATCH($D192,$D$115:$D$186,0)+1,0),0),$E$112)</f>
        <v>0</v>
      </c>
      <c r="BT192" s="134" cm="1">
        <f t="array" ref="BT192">$E192*IFERROR(IF($D192&lt;=BT$5,INDEX($E$99:$E$112,MATCH(BT$5,$H$5:$CA$5,0)-MATCH($D192,$D$115:$D$186,0)+1,0),0),$E$112)</f>
        <v>0</v>
      </c>
      <c r="BU192" s="134" cm="1">
        <f t="array" ref="BU192">$E192*IFERROR(IF($D192&lt;=BU$5,INDEX($E$99:$E$112,MATCH(BU$5,$H$5:$CA$5,0)-MATCH($D192,$D$115:$D$186,0)+1,0),0),$E$112)</f>
        <v>0</v>
      </c>
      <c r="BV192" s="134" cm="1">
        <f t="array" ref="BV192">$E192*IFERROR(IF($D192&lt;=BV$5,INDEX($E$99:$E$112,MATCH(BV$5,$H$5:$CA$5,0)-MATCH($D192,$D$115:$D$186,0)+1,0),0),$E$112)</f>
        <v>0</v>
      </c>
      <c r="BW192" s="134" cm="1">
        <f t="array" ref="BW192">$E192*IFERROR(IF($D192&lt;=BW$5,INDEX($E$99:$E$112,MATCH(BW$5,$H$5:$CA$5,0)-MATCH($D192,$D$115:$D$186,0)+1,0),0),$E$112)</f>
        <v>0</v>
      </c>
      <c r="BX192" s="134" cm="1">
        <f t="array" ref="BX192">$E192*IFERROR(IF($D192&lt;=BX$5,INDEX($E$99:$E$112,MATCH(BX$5,$H$5:$CA$5,0)-MATCH($D192,$D$115:$D$186,0)+1,0),0),$E$112)</f>
        <v>0</v>
      </c>
      <c r="BY192" s="134" cm="1">
        <f t="array" ref="BY192">$E192*IFERROR(IF($D192&lt;=BY$5,INDEX($E$99:$E$112,MATCH(BY$5,$H$5:$CA$5,0)-MATCH($D192,$D$115:$D$186,0)+1,0),0),$E$112)</f>
        <v>0</v>
      </c>
      <c r="BZ192" s="134" cm="1">
        <f t="array" ref="BZ192">$E192*IFERROR(IF($D192&lt;=BZ$5,INDEX($E$99:$E$112,MATCH(BZ$5,$H$5:$CA$5,0)-MATCH($D192,$D$115:$D$186,0)+1,0),0),$E$112)</f>
        <v>0</v>
      </c>
      <c r="CA192" s="134" cm="1">
        <f t="array" ref="CA192">$E192*IFERROR(IF($D192&lt;=CA$5,INDEX($E$99:$E$112,MATCH(CA$5,$H$5:$CA$5,0)-MATCH($D192,$D$115:$D$186,0)+1,0),0),$E$112)</f>
        <v>0</v>
      </c>
    </row>
    <row r="193" spans="4:79" hidden="1" outlineLevel="3">
      <c r="D193" s="24">
        <f t="shared" si="114"/>
        <v>46142</v>
      </c>
      <c r="E193" s="131" cm="1">
        <f t="array" ref="E193">INDEX($H$43:$CA$43,0,MATCH($D193,$H$5:$CA$5,0))</f>
        <v>0</v>
      </c>
      <c r="H193" s="134" cm="1">
        <f t="array" ref="H193">$E193*IFERROR(IF($D193&lt;=H$5,INDEX($E$99:$E$112,MATCH(H$5,$H$5:$CA$5,0)-MATCH($D193,$D$115:$D$186,0)+1,0),0),$E$112)</f>
        <v>0</v>
      </c>
      <c r="I193" s="134" cm="1">
        <f t="array" ref="I193">$E193*IFERROR(IF($D193&lt;=I$5,INDEX($E$99:$E$112,MATCH(I$5,$H$5:$CA$5,0)-MATCH($D193,$D$115:$D$186,0)+1,0),0),$E$112)</f>
        <v>0</v>
      </c>
      <c r="J193" s="134" cm="1">
        <f t="array" ref="J193">$E193*IFERROR(IF($D193&lt;=J$5,INDEX($E$99:$E$112,MATCH(J$5,$H$5:$CA$5,0)-MATCH($D193,$D$115:$D$186,0)+1,0),0),$E$112)</f>
        <v>0</v>
      </c>
      <c r="K193" s="134" cm="1">
        <f t="array" ref="K193">$E193*IFERROR(IF($D193&lt;=K$5,INDEX($E$99:$E$112,MATCH(K$5,$H$5:$CA$5,0)-MATCH($D193,$D$115:$D$186,0)+1,0),0),$E$112)</f>
        <v>0</v>
      </c>
      <c r="L193" s="134" cm="1">
        <f t="array" ref="L193">$E193*IFERROR(IF($D193&lt;=L$5,INDEX($E$99:$E$112,MATCH(L$5,$H$5:$CA$5,0)-MATCH($D193,$D$115:$D$186,0)+1,0),0),$E$112)</f>
        <v>0</v>
      </c>
      <c r="M193" s="134" cm="1">
        <f t="array" ref="M193">$E193*IFERROR(IF($D193&lt;=M$5,INDEX($E$99:$E$112,MATCH(M$5,$H$5:$CA$5,0)-MATCH($D193,$D$115:$D$186,0)+1,0),0),$E$112)</f>
        <v>0</v>
      </c>
      <c r="N193" s="134" cm="1">
        <f t="array" ref="N193">$E193*IFERROR(IF($D193&lt;=N$5,INDEX($E$99:$E$112,MATCH(N$5,$H$5:$CA$5,0)-MATCH($D193,$D$115:$D$186,0)+1,0),0),$E$112)</f>
        <v>0</v>
      </c>
      <c r="O193" s="134" cm="1">
        <f t="array" ref="O193">$E193*IFERROR(IF($D193&lt;=O$5,INDEX($E$99:$E$112,MATCH(O$5,$H$5:$CA$5,0)-MATCH($D193,$D$115:$D$186,0)+1,0),0),$E$112)</f>
        <v>0</v>
      </c>
      <c r="P193" s="134" cm="1">
        <f t="array" ref="P193">$E193*IFERROR(IF($D193&lt;=P$5,INDEX($E$99:$E$112,MATCH(P$5,$H$5:$CA$5,0)-MATCH($D193,$D$115:$D$186,0)+1,0),0),$E$112)</f>
        <v>0</v>
      </c>
      <c r="Q193" s="134" cm="1">
        <f t="array" ref="Q193">$E193*IFERROR(IF($D193&lt;=Q$5,INDEX($E$99:$E$112,MATCH(Q$5,$H$5:$CA$5,0)-MATCH($D193,$D$115:$D$186,0)+1,0),0),$E$112)</f>
        <v>0</v>
      </c>
      <c r="R193" s="134" cm="1">
        <f t="array" ref="R193">$E193*IFERROR(IF($D193&lt;=R$5,INDEX($E$99:$E$112,MATCH(R$5,$H$5:$CA$5,0)-MATCH($D193,$D$115:$D$186,0)+1,0),0),$E$112)</f>
        <v>0</v>
      </c>
      <c r="S193" s="134" cm="1">
        <f t="array" ref="S193">$E193*IFERROR(IF($D193&lt;=S$5,INDEX($E$99:$E$112,MATCH(S$5,$H$5:$CA$5,0)-MATCH($D193,$D$115:$D$186,0)+1,0),0),$E$112)</f>
        <v>0</v>
      </c>
      <c r="T193" s="134" cm="1">
        <f t="array" ref="T193">$E193*IFERROR(IF($D193&lt;=T$5,INDEX($E$99:$E$112,MATCH(T$5,$H$5:$CA$5,0)-MATCH($D193,$D$115:$D$186,0)+1,0),0),$E$112)</f>
        <v>0</v>
      </c>
      <c r="U193" s="134" cm="1">
        <f t="array" ref="U193">$E193*IFERROR(IF($D193&lt;=U$5,INDEX($E$99:$E$112,MATCH(U$5,$H$5:$CA$5,0)-MATCH($D193,$D$115:$D$186,0)+1,0),0),$E$112)</f>
        <v>0</v>
      </c>
      <c r="V193" s="134" cm="1">
        <f t="array" ref="V193">$E193*IFERROR(IF($D193&lt;=V$5,INDEX($E$99:$E$112,MATCH(V$5,$H$5:$CA$5,0)-MATCH($D193,$D$115:$D$186,0)+1,0),0),$E$112)</f>
        <v>0</v>
      </c>
      <c r="W193" s="134" cm="1">
        <f t="array" ref="W193">$E193*IFERROR(IF($D193&lt;=W$5,INDEX($E$99:$E$112,MATCH(W$5,$H$5:$CA$5,0)-MATCH($D193,$D$115:$D$186,0)+1,0),0),$E$112)</f>
        <v>0</v>
      </c>
      <c r="X193" s="134" cm="1">
        <f t="array" ref="X193">$E193*IFERROR(IF($D193&lt;=X$5,INDEX($E$99:$E$112,MATCH(X$5,$H$5:$CA$5,0)-MATCH($D193,$D$115:$D$186,0)+1,0),0),$E$112)</f>
        <v>0</v>
      </c>
      <c r="Y193" s="134" cm="1">
        <f t="array" ref="Y193">$E193*IFERROR(IF($D193&lt;=Y$5,INDEX($E$99:$E$112,MATCH(Y$5,$H$5:$CA$5,0)-MATCH($D193,$D$115:$D$186,0)+1,0),0),$E$112)</f>
        <v>0</v>
      </c>
      <c r="Z193" s="134" cm="1">
        <f t="array" ref="Z193">$E193*IFERROR(IF($D193&lt;=Z$5,INDEX($E$99:$E$112,MATCH(Z$5,$H$5:$CA$5,0)-MATCH($D193,$D$115:$D$186,0)+1,0),0),$E$112)</f>
        <v>0</v>
      </c>
      <c r="AA193" s="134" cm="1">
        <f t="array" ref="AA193">$E193*IFERROR(IF($D193&lt;=AA$5,INDEX($E$99:$E$112,MATCH(AA$5,$H$5:$CA$5,0)-MATCH($D193,$D$115:$D$186,0)+1,0),0),$E$112)</f>
        <v>0</v>
      </c>
      <c r="AB193" s="134" cm="1">
        <f t="array" ref="AB193">$E193*IFERROR(IF($D193&lt;=AB$5,INDEX($E$99:$E$112,MATCH(AB$5,$H$5:$CA$5,0)-MATCH($D193,$D$115:$D$186,0)+1,0),0),$E$112)</f>
        <v>0</v>
      </c>
      <c r="AC193" s="134" cm="1">
        <f t="array" ref="AC193">$E193*IFERROR(IF($D193&lt;=AC$5,INDEX($E$99:$E$112,MATCH(AC$5,$H$5:$CA$5,0)-MATCH($D193,$D$115:$D$186,0)+1,0),0),$E$112)</f>
        <v>0</v>
      </c>
      <c r="AD193" s="134" cm="1">
        <f t="array" ref="AD193">$E193*IFERROR(IF($D193&lt;=AD$5,INDEX($E$99:$E$112,MATCH(AD$5,$H$5:$CA$5,0)-MATCH($D193,$D$115:$D$186,0)+1,0),0),$E$112)</f>
        <v>0</v>
      </c>
      <c r="AE193" s="134" cm="1">
        <f t="array" ref="AE193">$E193*IFERROR(IF($D193&lt;=AE$5,INDEX($E$99:$E$112,MATCH(AE$5,$H$5:$CA$5,0)-MATCH($D193,$D$115:$D$186,0)+1,0),0),$E$112)</f>
        <v>0</v>
      </c>
      <c r="AF193" s="134" cm="1">
        <f t="array" ref="AF193">$E193*IFERROR(IF($D193&lt;=AF$5,INDEX($E$99:$E$112,MATCH(AF$5,$H$5:$CA$5,0)-MATCH($D193,$D$115:$D$186,0)+1,0),0),$E$112)</f>
        <v>0</v>
      </c>
      <c r="AG193" s="134" cm="1">
        <f t="array" ref="AG193">$E193*IFERROR(IF($D193&lt;=AG$5,INDEX($E$99:$E$112,MATCH(AG$5,$H$5:$CA$5,0)-MATCH($D193,$D$115:$D$186,0)+1,0),0),$E$112)</f>
        <v>0</v>
      </c>
      <c r="AH193" s="134" cm="1">
        <f t="array" ref="AH193">$E193*IFERROR(IF($D193&lt;=AH$5,INDEX($E$99:$E$112,MATCH(AH$5,$H$5:$CA$5,0)-MATCH($D193,$D$115:$D$186,0)+1,0),0),$E$112)</f>
        <v>0</v>
      </c>
      <c r="AI193" s="134" cm="1">
        <f t="array" ref="AI193">$E193*IFERROR(IF($D193&lt;=AI$5,INDEX($E$99:$E$112,MATCH(AI$5,$H$5:$CA$5,0)-MATCH($D193,$D$115:$D$186,0)+1,0),0),$E$112)</f>
        <v>0</v>
      </c>
      <c r="AJ193" s="134" cm="1">
        <f t="array" ref="AJ193">$E193*IFERROR(IF($D193&lt;=AJ$5,INDEX($E$99:$E$112,MATCH(AJ$5,$H$5:$CA$5,0)-MATCH($D193,$D$115:$D$186,0)+1,0),0),$E$112)</f>
        <v>0</v>
      </c>
      <c r="AK193" s="134" cm="1">
        <f t="array" ref="AK193">$E193*IFERROR(IF($D193&lt;=AK$5,INDEX($E$99:$E$112,MATCH(AK$5,$H$5:$CA$5,0)-MATCH($D193,$D$115:$D$186,0)+1,0),0),$E$112)</f>
        <v>0</v>
      </c>
      <c r="AL193" s="134" cm="1">
        <f t="array" ref="AL193">$E193*IFERROR(IF($D193&lt;=AL$5,INDEX($E$99:$E$112,MATCH(AL$5,$H$5:$CA$5,0)-MATCH($D193,$D$115:$D$186,0)+1,0),0),$E$112)</f>
        <v>0</v>
      </c>
      <c r="AM193" s="134" cm="1">
        <f t="array" ref="AM193">$E193*IFERROR(IF($D193&lt;=AM$5,INDEX($E$99:$E$112,MATCH(AM$5,$H$5:$CA$5,0)-MATCH($D193,$D$115:$D$186,0)+1,0),0),$E$112)</f>
        <v>0</v>
      </c>
      <c r="AN193" s="134" cm="1">
        <f t="array" ref="AN193">$E193*IFERROR(IF($D193&lt;=AN$5,INDEX($E$99:$E$112,MATCH(AN$5,$H$5:$CA$5,0)-MATCH($D193,$D$115:$D$186,0)+1,0),0),$E$112)</f>
        <v>0</v>
      </c>
      <c r="AO193" s="134" cm="1">
        <f t="array" ref="AO193">$E193*IFERROR(IF($D193&lt;=AO$5,INDEX($E$99:$E$112,MATCH(AO$5,$H$5:$CA$5,0)-MATCH($D193,$D$115:$D$186,0)+1,0),0),$E$112)</f>
        <v>0</v>
      </c>
      <c r="AP193" s="134" cm="1">
        <f t="array" ref="AP193">$E193*IFERROR(IF($D193&lt;=AP$5,INDEX($E$99:$E$112,MATCH(AP$5,$H$5:$CA$5,0)-MATCH($D193,$D$115:$D$186,0)+1,0),0),$E$112)</f>
        <v>0</v>
      </c>
      <c r="AQ193" s="134" cm="1">
        <f t="array" ref="AQ193">$E193*IFERROR(IF($D193&lt;=AQ$5,INDEX($E$99:$E$112,MATCH(AQ$5,$H$5:$CA$5,0)-MATCH($D193,$D$115:$D$186,0)+1,0),0),$E$112)</f>
        <v>0</v>
      </c>
      <c r="AR193" s="134" cm="1">
        <f t="array" ref="AR193">$E193*IFERROR(IF($D193&lt;=AR$5,INDEX($E$99:$E$112,MATCH(AR$5,$H$5:$CA$5,0)-MATCH($D193,$D$115:$D$186,0)+1,0),0),$E$112)</f>
        <v>0</v>
      </c>
      <c r="AS193" s="134" cm="1">
        <f t="array" ref="AS193">$E193*IFERROR(IF($D193&lt;=AS$5,INDEX($E$99:$E$112,MATCH(AS$5,$H$5:$CA$5,0)-MATCH($D193,$D$115:$D$186,0)+1,0),0),$E$112)</f>
        <v>0</v>
      </c>
      <c r="AT193" s="134" cm="1">
        <f t="array" ref="AT193">$E193*IFERROR(IF($D193&lt;=AT$5,INDEX($E$99:$E$112,MATCH(AT$5,$H$5:$CA$5,0)-MATCH($D193,$D$115:$D$186,0)+1,0),0),$E$112)</f>
        <v>0</v>
      </c>
      <c r="AU193" s="134" cm="1">
        <f t="array" ref="AU193">$E193*IFERROR(IF($D193&lt;=AU$5,INDEX($E$99:$E$112,MATCH(AU$5,$H$5:$CA$5,0)-MATCH($D193,$D$115:$D$186,0)+1,0),0),$E$112)</f>
        <v>0</v>
      </c>
      <c r="AV193" s="134" cm="1">
        <f t="array" ref="AV193">$E193*IFERROR(IF($D193&lt;=AV$5,INDEX($E$99:$E$112,MATCH(AV$5,$H$5:$CA$5,0)-MATCH($D193,$D$115:$D$186,0)+1,0),0),$E$112)</f>
        <v>0</v>
      </c>
      <c r="AW193" s="134" cm="1">
        <f t="array" ref="AW193">$E193*IFERROR(IF($D193&lt;=AW$5,INDEX($E$99:$E$112,MATCH(AW$5,$H$5:$CA$5,0)-MATCH($D193,$D$115:$D$186,0)+1,0),0),$E$112)</f>
        <v>0</v>
      </c>
      <c r="AX193" s="134" cm="1">
        <f t="array" ref="AX193">$E193*IFERROR(IF($D193&lt;=AX$5,INDEX($E$99:$E$112,MATCH(AX$5,$H$5:$CA$5,0)-MATCH($D193,$D$115:$D$186,0)+1,0),0),$E$112)</f>
        <v>0</v>
      </c>
      <c r="AY193" s="134" cm="1">
        <f t="array" ref="AY193">$E193*IFERROR(IF($D193&lt;=AY$5,INDEX($E$99:$E$112,MATCH(AY$5,$H$5:$CA$5,0)-MATCH($D193,$D$115:$D$186,0)+1,0),0),$E$112)</f>
        <v>0</v>
      </c>
      <c r="AZ193" s="134" cm="1">
        <f t="array" ref="AZ193">$E193*IFERROR(IF($D193&lt;=AZ$5,INDEX($E$99:$E$112,MATCH(AZ$5,$H$5:$CA$5,0)-MATCH($D193,$D$115:$D$186,0)+1,0),0),$E$112)</f>
        <v>0</v>
      </c>
      <c r="BA193" s="134" cm="1">
        <f t="array" ref="BA193">$E193*IFERROR(IF($D193&lt;=BA$5,INDEX($E$99:$E$112,MATCH(BA$5,$H$5:$CA$5,0)-MATCH($D193,$D$115:$D$186,0)+1,0),0),$E$112)</f>
        <v>0</v>
      </c>
      <c r="BB193" s="134" cm="1">
        <f t="array" ref="BB193">$E193*IFERROR(IF($D193&lt;=BB$5,INDEX($E$99:$E$112,MATCH(BB$5,$H$5:$CA$5,0)-MATCH($D193,$D$115:$D$186,0)+1,0),0),$E$112)</f>
        <v>0</v>
      </c>
      <c r="BC193" s="134" cm="1">
        <f t="array" ref="BC193">$E193*IFERROR(IF($D193&lt;=BC$5,INDEX($E$99:$E$112,MATCH(BC$5,$H$5:$CA$5,0)-MATCH($D193,$D$115:$D$186,0)+1,0),0),$E$112)</f>
        <v>0</v>
      </c>
      <c r="BD193" s="134" cm="1">
        <f t="array" ref="BD193">$E193*IFERROR(IF($D193&lt;=BD$5,INDEX($E$99:$E$112,MATCH(BD$5,$H$5:$CA$5,0)-MATCH($D193,$D$115:$D$186,0)+1,0),0),$E$112)</f>
        <v>0</v>
      </c>
      <c r="BE193" s="134" cm="1">
        <f t="array" ref="BE193">$E193*IFERROR(IF($D193&lt;=BE$5,INDEX($E$99:$E$112,MATCH(BE$5,$H$5:$CA$5,0)-MATCH($D193,$D$115:$D$186,0)+1,0),0),$E$112)</f>
        <v>0</v>
      </c>
      <c r="BF193" s="134" cm="1">
        <f t="array" ref="BF193">$E193*IFERROR(IF($D193&lt;=BF$5,INDEX($E$99:$E$112,MATCH(BF$5,$H$5:$CA$5,0)-MATCH($D193,$D$115:$D$186,0)+1,0),0),$E$112)</f>
        <v>0</v>
      </c>
      <c r="BG193" s="134" cm="1">
        <f t="array" ref="BG193">$E193*IFERROR(IF($D193&lt;=BG$5,INDEX($E$99:$E$112,MATCH(BG$5,$H$5:$CA$5,0)-MATCH($D193,$D$115:$D$186,0)+1,0),0),$E$112)</f>
        <v>0</v>
      </c>
      <c r="BH193" s="134" cm="1">
        <f t="array" ref="BH193">$E193*IFERROR(IF($D193&lt;=BH$5,INDEX($E$99:$E$112,MATCH(BH$5,$H$5:$CA$5,0)-MATCH($D193,$D$115:$D$186,0)+1,0),0),$E$112)</f>
        <v>0</v>
      </c>
      <c r="BI193" s="134" cm="1">
        <f t="array" ref="BI193">$E193*IFERROR(IF($D193&lt;=BI$5,INDEX($E$99:$E$112,MATCH(BI$5,$H$5:$CA$5,0)-MATCH($D193,$D$115:$D$186,0)+1,0),0),$E$112)</f>
        <v>0</v>
      </c>
      <c r="BJ193" s="134" cm="1">
        <f t="array" ref="BJ193">$E193*IFERROR(IF($D193&lt;=BJ$5,INDEX($E$99:$E$112,MATCH(BJ$5,$H$5:$CA$5,0)-MATCH($D193,$D$115:$D$186,0)+1,0),0),$E$112)</f>
        <v>0</v>
      </c>
      <c r="BK193" s="134" cm="1">
        <f t="array" ref="BK193">$E193*IFERROR(IF($D193&lt;=BK$5,INDEX($E$99:$E$112,MATCH(BK$5,$H$5:$CA$5,0)-MATCH($D193,$D$115:$D$186,0)+1,0),0),$E$112)</f>
        <v>0</v>
      </c>
      <c r="BL193" s="134" cm="1">
        <f t="array" ref="BL193">$E193*IFERROR(IF($D193&lt;=BL$5,INDEX($E$99:$E$112,MATCH(BL$5,$H$5:$CA$5,0)-MATCH($D193,$D$115:$D$186,0)+1,0),0),$E$112)</f>
        <v>0</v>
      </c>
      <c r="BM193" s="134" cm="1">
        <f t="array" ref="BM193">$E193*IFERROR(IF($D193&lt;=BM$5,INDEX($E$99:$E$112,MATCH(BM$5,$H$5:$CA$5,0)-MATCH($D193,$D$115:$D$186,0)+1,0),0),$E$112)</f>
        <v>0</v>
      </c>
      <c r="BN193" s="134" cm="1">
        <f t="array" ref="BN193">$E193*IFERROR(IF($D193&lt;=BN$5,INDEX($E$99:$E$112,MATCH(BN$5,$H$5:$CA$5,0)-MATCH($D193,$D$115:$D$186,0)+1,0),0),$E$112)</f>
        <v>0</v>
      </c>
      <c r="BO193" s="134" cm="1">
        <f t="array" ref="BO193">$E193*IFERROR(IF($D193&lt;=BO$5,INDEX($E$99:$E$112,MATCH(BO$5,$H$5:$CA$5,0)-MATCH($D193,$D$115:$D$186,0)+1,0),0),$E$112)</f>
        <v>0</v>
      </c>
      <c r="BP193" s="134" cm="1">
        <f t="array" ref="BP193">$E193*IFERROR(IF($D193&lt;=BP$5,INDEX($E$99:$E$112,MATCH(BP$5,$H$5:$CA$5,0)-MATCH($D193,$D$115:$D$186,0)+1,0),0),$E$112)</f>
        <v>0</v>
      </c>
      <c r="BQ193" s="134" cm="1">
        <f t="array" ref="BQ193">$E193*IFERROR(IF($D193&lt;=BQ$5,INDEX($E$99:$E$112,MATCH(BQ$5,$H$5:$CA$5,0)-MATCH($D193,$D$115:$D$186,0)+1,0),0),$E$112)</f>
        <v>0</v>
      </c>
      <c r="BR193" s="134" cm="1">
        <f t="array" ref="BR193">$E193*IFERROR(IF($D193&lt;=BR$5,INDEX($E$99:$E$112,MATCH(BR$5,$H$5:$CA$5,0)-MATCH($D193,$D$115:$D$186,0)+1,0),0),$E$112)</f>
        <v>0</v>
      </c>
      <c r="BS193" s="134" cm="1">
        <f t="array" ref="BS193">$E193*IFERROR(IF($D193&lt;=BS$5,INDEX($E$99:$E$112,MATCH(BS$5,$H$5:$CA$5,0)-MATCH($D193,$D$115:$D$186,0)+1,0),0),$E$112)</f>
        <v>0</v>
      </c>
      <c r="BT193" s="134" cm="1">
        <f t="array" ref="BT193">$E193*IFERROR(IF($D193&lt;=BT$5,INDEX($E$99:$E$112,MATCH(BT$5,$H$5:$CA$5,0)-MATCH($D193,$D$115:$D$186,0)+1,0),0),$E$112)</f>
        <v>0</v>
      </c>
      <c r="BU193" s="134" cm="1">
        <f t="array" ref="BU193">$E193*IFERROR(IF($D193&lt;=BU$5,INDEX($E$99:$E$112,MATCH(BU$5,$H$5:$CA$5,0)-MATCH($D193,$D$115:$D$186,0)+1,0),0),$E$112)</f>
        <v>0</v>
      </c>
      <c r="BV193" s="134" cm="1">
        <f t="array" ref="BV193">$E193*IFERROR(IF($D193&lt;=BV$5,INDEX($E$99:$E$112,MATCH(BV$5,$H$5:$CA$5,0)-MATCH($D193,$D$115:$D$186,0)+1,0),0),$E$112)</f>
        <v>0</v>
      </c>
      <c r="BW193" s="134" cm="1">
        <f t="array" ref="BW193">$E193*IFERROR(IF($D193&lt;=BW$5,INDEX($E$99:$E$112,MATCH(BW$5,$H$5:$CA$5,0)-MATCH($D193,$D$115:$D$186,0)+1,0),0),$E$112)</f>
        <v>0</v>
      </c>
      <c r="BX193" s="134" cm="1">
        <f t="array" ref="BX193">$E193*IFERROR(IF($D193&lt;=BX$5,INDEX($E$99:$E$112,MATCH(BX$5,$H$5:$CA$5,0)-MATCH($D193,$D$115:$D$186,0)+1,0),0),$E$112)</f>
        <v>0</v>
      </c>
      <c r="BY193" s="134" cm="1">
        <f t="array" ref="BY193">$E193*IFERROR(IF($D193&lt;=BY$5,INDEX($E$99:$E$112,MATCH(BY$5,$H$5:$CA$5,0)-MATCH($D193,$D$115:$D$186,0)+1,0),0),$E$112)</f>
        <v>0</v>
      </c>
      <c r="BZ193" s="134" cm="1">
        <f t="array" ref="BZ193">$E193*IFERROR(IF($D193&lt;=BZ$5,INDEX($E$99:$E$112,MATCH(BZ$5,$H$5:$CA$5,0)-MATCH($D193,$D$115:$D$186,0)+1,0),0),$E$112)</f>
        <v>0</v>
      </c>
      <c r="CA193" s="134" cm="1">
        <f t="array" ref="CA193">$E193*IFERROR(IF($D193&lt;=CA$5,INDEX($E$99:$E$112,MATCH(CA$5,$H$5:$CA$5,0)-MATCH($D193,$D$115:$D$186,0)+1,0),0),$E$112)</f>
        <v>0</v>
      </c>
    </row>
    <row r="194" spans="4:79" hidden="1" outlineLevel="3">
      <c r="D194" s="24">
        <f t="shared" si="114"/>
        <v>46173</v>
      </c>
      <c r="E194" s="131" cm="1">
        <f t="array" ref="E194">INDEX($H$43:$CA$43,0,MATCH($D194,$H$5:$CA$5,0))</f>
        <v>0</v>
      </c>
      <c r="H194" s="134" cm="1">
        <f t="array" ref="H194">$E194*IFERROR(IF($D194&lt;=H$5,INDEX($E$99:$E$112,MATCH(H$5,$H$5:$CA$5,0)-MATCH($D194,$D$115:$D$186,0)+1,0),0),$E$112)</f>
        <v>0</v>
      </c>
      <c r="I194" s="134" cm="1">
        <f t="array" ref="I194">$E194*IFERROR(IF($D194&lt;=I$5,INDEX($E$99:$E$112,MATCH(I$5,$H$5:$CA$5,0)-MATCH($D194,$D$115:$D$186,0)+1,0),0),$E$112)</f>
        <v>0</v>
      </c>
      <c r="J194" s="134" cm="1">
        <f t="array" ref="J194">$E194*IFERROR(IF($D194&lt;=J$5,INDEX($E$99:$E$112,MATCH(J$5,$H$5:$CA$5,0)-MATCH($D194,$D$115:$D$186,0)+1,0),0),$E$112)</f>
        <v>0</v>
      </c>
      <c r="K194" s="134" cm="1">
        <f t="array" ref="K194">$E194*IFERROR(IF($D194&lt;=K$5,INDEX($E$99:$E$112,MATCH(K$5,$H$5:$CA$5,0)-MATCH($D194,$D$115:$D$186,0)+1,0),0),$E$112)</f>
        <v>0</v>
      </c>
      <c r="L194" s="134" cm="1">
        <f t="array" ref="L194">$E194*IFERROR(IF($D194&lt;=L$5,INDEX($E$99:$E$112,MATCH(L$5,$H$5:$CA$5,0)-MATCH($D194,$D$115:$D$186,0)+1,0),0),$E$112)</f>
        <v>0</v>
      </c>
      <c r="M194" s="134" cm="1">
        <f t="array" ref="M194">$E194*IFERROR(IF($D194&lt;=M$5,INDEX($E$99:$E$112,MATCH(M$5,$H$5:$CA$5,0)-MATCH($D194,$D$115:$D$186,0)+1,0),0),$E$112)</f>
        <v>0</v>
      </c>
      <c r="N194" s="134" cm="1">
        <f t="array" ref="N194">$E194*IFERROR(IF($D194&lt;=N$5,INDEX($E$99:$E$112,MATCH(N$5,$H$5:$CA$5,0)-MATCH($D194,$D$115:$D$186,0)+1,0),0),$E$112)</f>
        <v>0</v>
      </c>
      <c r="O194" s="134" cm="1">
        <f t="array" ref="O194">$E194*IFERROR(IF($D194&lt;=O$5,INDEX($E$99:$E$112,MATCH(O$5,$H$5:$CA$5,0)-MATCH($D194,$D$115:$D$186,0)+1,0),0),$E$112)</f>
        <v>0</v>
      </c>
      <c r="P194" s="134" cm="1">
        <f t="array" ref="P194">$E194*IFERROR(IF($D194&lt;=P$5,INDEX($E$99:$E$112,MATCH(P$5,$H$5:$CA$5,0)-MATCH($D194,$D$115:$D$186,0)+1,0),0),$E$112)</f>
        <v>0</v>
      </c>
      <c r="Q194" s="134" cm="1">
        <f t="array" ref="Q194">$E194*IFERROR(IF($D194&lt;=Q$5,INDEX($E$99:$E$112,MATCH(Q$5,$H$5:$CA$5,0)-MATCH($D194,$D$115:$D$186,0)+1,0),0),$E$112)</f>
        <v>0</v>
      </c>
      <c r="R194" s="134" cm="1">
        <f t="array" ref="R194">$E194*IFERROR(IF($D194&lt;=R$5,INDEX($E$99:$E$112,MATCH(R$5,$H$5:$CA$5,0)-MATCH($D194,$D$115:$D$186,0)+1,0),0),$E$112)</f>
        <v>0</v>
      </c>
      <c r="S194" s="134" cm="1">
        <f t="array" ref="S194">$E194*IFERROR(IF($D194&lt;=S$5,INDEX($E$99:$E$112,MATCH(S$5,$H$5:$CA$5,0)-MATCH($D194,$D$115:$D$186,0)+1,0),0),$E$112)</f>
        <v>0</v>
      </c>
      <c r="T194" s="134" cm="1">
        <f t="array" ref="T194">$E194*IFERROR(IF($D194&lt;=T$5,INDEX($E$99:$E$112,MATCH(T$5,$H$5:$CA$5,0)-MATCH($D194,$D$115:$D$186,0)+1,0),0),$E$112)</f>
        <v>0</v>
      </c>
      <c r="U194" s="134" cm="1">
        <f t="array" ref="U194">$E194*IFERROR(IF($D194&lt;=U$5,INDEX($E$99:$E$112,MATCH(U$5,$H$5:$CA$5,0)-MATCH($D194,$D$115:$D$186,0)+1,0),0),$E$112)</f>
        <v>0</v>
      </c>
      <c r="V194" s="134" cm="1">
        <f t="array" ref="V194">$E194*IFERROR(IF($D194&lt;=V$5,INDEX($E$99:$E$112,MATCH(V$5,$H$5:$CA$5,0)-MATCH($D194,$D$115:$D$186,0)+1,0),0),$E$112)</f>
        <v>0</v>
      </c>
      <c r="W194" s="134" cm="1">
        <f t="array" ref="W194">$E194*IFERROR(IF($D194&lt;=W$5,INDEX($E$99:$E$112,MATCH(W$5,$H$5:$CA$5,0)-MATCH($D194,$D$115:$D$186,0)+1,0),0),$E$112)</f>
        <v>0</v>
      </c>
      <c r="X194" s="134" cm="1">
        <f t="array" ref="X194">$E194*IFERROR(IF($D194&lt;=X$5,INDEX($E$99:$E$112,MATCH(X$5,$H$5:$CA$5,0)-MATCH($D194,$D$115:$D$186,0)+1,0),0),$E$112)</f>
        <v>0</v>
      </c>
      <c r="Y194" s="134" cm="1">
        <f t="array" ref="Y194">$E194*IFERROR(IF($D194&lt;=Y$5,INDEX($E$99:$E$112,MATCH(Y$5,$H$5:$CA$5,0)-MATCH($D194,$D$115:$D$186,0)+1,0),0),$E$112)</f>
        <v>0</v>
      </c>
      <c r="Z194" s="134" cm="1">
        <f t="array" ref="Z194">$E194*IFERROR(IF($D194&lt;=Z$5,INDEX($E$99:$E$112,MATCH(Z$5,$H$5:$CA$5,0)-MATCH($D194,$D$115:$D$186,0)+1,0),0),$E$112)</f>
        <v>0</v>
      </c>
      <c r="AA194" s="134" cm="1">
        <f t="array" ref="AA194">$E194*IFERROR(IF($D194&lt;=AA$5,INDEX($E$99:$E$112,MATCH(AA$5,$H$5:$CA$5,0)-MATCH($D194,$D$115:$D$186,0)+1,0),0),$E$112)</f>
        <v>0</v>
      </c>
      <c r="AB194" s="134" cm="1">
        <f t="array" ref="AB194">$E194*IFERROR(IF($D194&lt;=AB$5,INDEX($E$99:$E$112,MATCH(AB$5,$H$5:$CA$5,0)-MATCH($D194,$D$115:$D$186,0)+1,0),0),$E$112)</f>
        <v>0</v>
      </c>
      <c r="AC194" s="134" cm="1">
        <f t="array" ref="AC194">$E194*IFERROR(IF($D194&lt;=AC$5,INDEX($E$99:$E$112,MATCH(AC$5,$H$5:$CA$5,0)-MATCH($D194,$D$115:$D$186,0)+1,0),0),$E$112)</f>
        <v>0</v>
      </c>
      <c r="AD194" s="134" cm="1">
        <f t="array" ref="AD194">$E194*IFERROR(IF($D194&lt;=AD$5,INDEX($E$99:$E$112,MATCH(AD$5,$H$5:$CA$5,0)-MATCH($D194,$D$115:$D$186,0)+1,0),0),$E$112)</f>
        <v>0</v>
      </c>
      <c r="AE194" s="134" cm="1">
        <f t="array" ref="AE194">$E194*IFERROR(IF($D194&lt;=AE$5,INDEX($E$99:$E$112,MATCH(AE$5,$H$5:$CA$5,0)-MATCH($D194,$D$115:$D$186,0)+1,0),0),$E$112)</f>
        <v>0</v>
      </c>
      <c r="AF194" s="134" cm="1">
        <f t="array" ref="AF194">$E194*IFERROR(IF($D194&lt;=AF$5,INDEX($E$99:$E$112,MATCH(AF$5,$H$5:$CA$5,0)-MATCH($D194,$D$115:$D$186,0)+1,0),0),$E$112)</f>
        <v>0</v>
      </c>
      <c r="AG194" s="134" cm="1">
        <f t="array" ref="AG194">$E194*IFERROR(IF($D194&lt;=AG$5,INDEX($E$99:$E$112,MATCH(AG$5,$H$5:$CA$5,0)-MATCH($D194,$D$115:$D$186,0)+1,0),0),$E$112)</f>
        <v>0</v>
      </c>
      <c r="AH194" s="134" cm="1">
        <f t="array" ref="AH194">$E194*IFERROR(IF($D194&lt;=AH$5,INDEX($E$99:$E$112,MATCH(AH$5,$H$5:$CA$5,0)-MATCH($D194,$D$115:$D$186,0)+1,0),0),$E$112)</f>
        <v>0</v>
      </c>
      <c r="AI194" s="134" cm="1">
        <f t="array" ref="AI194">$E194*IFERROR(IF($D194&lt;=AI$5,INDEX($E$99:$E$112,MATCH(AI$5,$H$5:$CA$5,0)-MATCH($D194,$D$115:$D$186,0)+1,0),0),$E$112)</f>
        <v>0</v>
      </c>
      <c r="AJ194" s="134" cm="1">
        <f t="array" ref="AJ194">$E194*IFERROR(IF($D194&lt;=AJ$5,INDEX($E$99:$E$112,MATCH(AJ$5,$H$5:$CA$5,0)-MATCH($D194,$D$115:$D$186,0)+1,0),0),$E$112)</f>
        <v>0</v>
      </c>
      <c r="AK194" s="134" cm="1">
        <f t="array" ref="AK194">$E194*IFERROR(IF($D194&lt;=AK$5,INDEX($E$99:$E$112,MATCH(AK$5,$H$5:$CA$5,0)-MATCH($D194,$D$115:$D$186,0)+1,0),0),$E$112)</f>
        <v>0</v>
      </c>
      <c r="AL194" s="134" cm="1">
        <f t="array" ref="AL194">$E194*IFERROR(IF($D194&lt;=AL$5,INDEX($E$99:$E$112,MATCH(AL$5,$H$5:$CA$5,0)-MATCH($D194,$D$115:$D$186,0)+1,0),0),$E$112)</f>
        <v>0</v>
      </c>
      <c r="AM194" s="134" cm="1">
        <f t="array" ref="AM194">$E194*IFERROR(IF($D194&lt;=AM$5,INDEX($E$99:$E$112,MATCH(AM$5,$H$5:$CA$5,0)-MATCH($D194,$D$115:$D$186,0)+1,0),0),$E$112)</f>
        <v>0</v>
      </c>
      <c r="AN194" s="134" cm="1">
        <f t="array" ref="AN194">$E194*IFERROR(IF($D194&lt;=AN$5,INDEX($E$99:$E$112,MATCH(AN$5,$H$5:$CA$5,0)-MATCH($D194,$D$115:$D$186,0)+1,0),0),$E$112)</f>
        <v>0</v>
      </c>
      <c r="AO194" s="134" cm="1">
        <f t="array" ref="AO194">$E194*IFERROR(IF($D194&lt;=AO$5,INDEX($E$99:$E$112,MATCH(AO$5,$H$5:$CA$5,0)-MATCH($D194,$D$115:$D$186,0)+1,0),0),$E$112)</f>
        <v>0</v>
      </c>
      <c r="AP194" s="134" cm="1">
        <f t="array" ref="AP194">$E194*IFERROR(IF($D194&lt;=AP$5,INDEX($E$99:$E$112,MATCH(AP$5,$H$5:$CA$5,0)-MATCH($D194,$D$115:$D$186,0)+1,0),0),$E$112)</f>
        <v>0</v>
      </c>
      <c r="AQ194" s="134" cm="1">
        <f t="array" ref="AQ194">$E194*IFERROR(IF($D194&lt;=AQ$5,INDEX($E$99:$E$112,MATCH(AQ$5,$H$5:$CA$5,0)-MATCH($D194,$D$115:$D$186,0)+1,0),0),$E$112)</f>
        <v>0</v>
      </c>
      <c r="AR194" s="134" cm="1">
        <f t="array" ref="AR194">$E194*IFERROR(IF($D194&lt;=AR$5,INDEX($E$99:$E$112,MATCH(AR$5,$H$5:$CA$5,0)-MATCH($D194,$D$115:$D$186,0)+1,0),0),$E$112)</f>
        <v>0</v>
      </c>
      <c r="AS194" s="134" cm="1">
        <f t="array" ref="AS194">$E194*IFERROR(IF($D194&lt;=AS$5,INDEX($E$99:$E$112,MATCH(AS$5,$H$5:$CA$5,0)-MATCH($D194,$D$115:$D$186,0)+1,0),0),$E$112)</f>
        <v>0</v>
      </c>
      <c r="AT194" s="134" cm="1">
        <f t="array" ref="AT194">$E194*IFERROR(IF($D194&lt;=AT$5,INDEX($E$99:$E$112,MATCH(AT$5,$H$5:$CA$5,0)-MATCH($D194,$D$115:$D$186,0)+1,0),0),$E$112)</f>
        <v>0</v>
      </c>
      <c r="AU194" s="134" cm="1">
        <f t="array" ref="AU194">$E194*IFERROR(IF($D194&lt;=AU$5,INDEX($E$99:$E$112,MATCH(AU$5,$H$5:$CA$5,0)-MATCH($D194,$D$115:$D$186,0)+1,0),0),$E$112)</f>
        <v>0</v>
      </c>
      <c r="AV194" s="134" cm="1">
        <f t="array" ref="AV194">$E194*IFERROR(IF($D194&lt;=AV$5,INDEX($E$99:$E$112,MATCH(AV$5,$H$5:$CA$5,0)-MATCH($D194,$D$115:$D$186,0)+1,0),0),$E$112)</f>
        <v>0</v>
      </c>
      <c r="AW194" s="134" cm="1">
        <f t="array" ref="AW194">$E194*IFERROR(IF($D194&lt;=AW$5,INDEX($E$99:$E$112,MATCH(AW$5,$H$5:$CA$5,0)-MATCH($D194,$D$115:$D$186,0)+1,0),0),$E$112)</f>
        <v>0</v>
      </c>
      <c r="AX194" s="134" cm="1">
        <f t="array" ref="AX194">$E194*IFERROR(IF($D194&lt;=AX$5,INDEX($E$99:$E$112,MATCH(AX$5,$H$5:$CA$5,0)-MATCH($D194,$D$115:$D$186,0)+1,0),0),$E$112)</f>
        <v>0</v>
      </c>
      <c r="AY194" s="134" cm="1">
        <f t="array" ref="AY194">$E194*IFERROR(IF($D194&lt;=AY$5,INDEX($E$99:$E$112,MATCH(AY$5,$H$5:$CA$5,0)-MATCH($D194,$D$115:$D$186,0)+1,0),0),$E$112)</f>
        <v>0</v>
      </c>
      <c r="AZ194" s="134" cm="1">
        <f t="array" ref="AZ194">$E194*IFERROR(IF($D194&lt;=AZ$5,INDEX($E$99:$E$112,MATCH(AZ$5,$H$5:$CA$5,0)-MATCH($D194,$D$115:$D$186,0)+1,0),0),$E$112)</f>
        <v>0</v>
      </c>
      <c r="BA194" s="134" cm="1">
        <f t="array" ref="BA194">$E194*IFERROR(IF($D194&lt;=BA$5,INDEX($E$99:$E$112,MATCH(BA$5,$H$5:$CA$5,0)-MATCH($D194,$D$115:$D$186,0)+1,0),0),$E$112)</f>
        <v>0</v>
      </c>
      <c r="BB194" s="134" cm="1">
        <f t="array" ref="BB194">$E194*IFERROR(IF($D194&lt;=BB$5,INDEX($E$99:$E$112,MATCH(BB$5,$H$5:$CA$5,0)-MATCH($D194,$D$115:$D$186,0)+1,0),0),$E$112)</f>
        <v>0</v>
      </c>
      <c r="BC194" s="134" cm="1">
        <f t="array" ref="BC194">$E194*IFERROR(IF($D194&lt;=BC$5,INDEX($E$99:$E$112,MATCH(BC$5,$H$5:$CA$5,0)-MATCH($D194,$D$115:$D$186,0)+1,0),0),$E$112)</f>
        <v>0</v>
      </c>
      <c r="BD194" s="134" cm="1">
        <f t="array" ref="BD194">$E194*IFERROR(IF($D194&lt;=BD$5,INDEX($E$99:$E$112,MATCH(BD$5,$H$5:$CA$5,0)-MATCH($D194,$D$115:$D$186,0)+1,0),0),$E$112)</f>
        <v>0</v>
      </c>
      <c r="BE194" s="134" cm="1">
        <f t="array" ref="BE194">$E194*IFERROR(IF($D194&lt;=BE$5,INDEX($E$99:$E$112,MATCH(BE$5,$H$5:$CA$5,0)-MATCH($D194,$D$115:$D$186,0)+1,0),0),$E$112)</f>
        <v>0</v>
      </c>
      <c r="BF194" s="134" cm="1">
        <f t="array" ref="BF194">$E194*IFERROR(IF($D194&lt;=BF$5,INDEX($E$99:$E$112,MATCH(BF$5,$H$5:$CA$5,0)-MATCH($D194,$D$115:$D$186,0)+1,0),0),$E$112)</f>
        <v>0</v>
      </c>
      <c r="BG194" s="134" cm="1">
        <f t="array" ref="BG194">$E194*IFERROR(IF($D194&lt;=BG$5,INDEX($E$99:$E$112,MATCH(BG$5,$H$5:$CA$5,0)-MATCH($D194,$D$115:$D$186,0)+1,0),0),$E$112)</f>
        <v>0</v>
      </c>
      <c r="BH194" s="134" cm="1">
        <f t="array" ref="BH194">$E194*IFERROR(IF($D194&lt;=BH$5,INDEX($E$99:$E$112,MATCH(BH$5,$H$5:$CA$5,0)-MATCH($D194,$D$115:$D$186,0)+1,0),0),$E$112)</f>
        <v>0</v>
      </c>
      <c r="BI194" s="134" cm="1">
        <f t="array" ref="BI194">$E194*IFERROR(IF($D194&lt;=BI$5,INDEX($E$99:$E$112,MATCH(BI$5,$H$5:$CA$5,0)-MATCH($D194,$D$115:$D$186,0)+1,0),0),$E$112)</f>
        <v>0</v>
      </c>
      <c r="BJ194" s="134" cm="1">
        <f t="array" ref="BJ194">$E194*IFERROR(IF($D194&lt;=BJ$5,INDEX($E$99:$E$112,MATCH(BJ$5,$H$5:$CA$5,0)-MATCH($D194,$D$115:$D$186,0)+1,0),0),$E$112)</f>
        <v>0</v>
      </c>
      <c r="BK194" s="134" cm="1">
        <f t="array" ref="BK194">$E194*IFERROR(IF($D194&lt;=BK$5,INDEX($E$99:$E$112,MATCH(BK$5,$H$5:$CA$5,0)-MATCH($D194,$D$115:$D$186,0)+1,0),0),$E$112)</f>
        <v>0</v>
      </c>
      <c r="BL194" s="134" cm="1">
        <f t="array" ref="BL194">$E194*IFERROR(IF($D194&lt;=BL$5,INDEX($E$99:$E$112,MATCH(BL$5,$H$5:$CA$5,0)-MATCH($D194,$D$115:$D$186,0)+1,0),0),$E$112)</f>
        <v>0</v>
      </c>
      <c r="BM194" s="134" cm="1">
        <f t="array" ref="BM194">$E194*IFERROR(IF($D194&lt;=BM$5,INDEX($E$99:$E$112,MATCH(BM$5,$H$5:$CA$5,0)-MATCH($D194,$D$115:$D$186,0)+1,0),0),$E$112)</f>
        <v>0</v>
      </c>
      <c r="BN194" s="134" cm="1">
        <f t="array" ref="BN194">$E194*IFERROR(IF($D194&lt;=BN$5,INDEX($E$99:$E$112,MATCH(BN$5,$H$5:$CA$5,0)-MATCH($D194,$D$115:$D$186,0)+1,0),0),$E$112)</f>
        <v>0</v>
      </c>
      <c r="BO194" s="134" cm="1">
        <f t="array" ref="BO194">$E194*IFERROR(IF($D194&lt;=BO$5,INDEX($E$99:$E$112,MATCH(BO$5,$H$5:$CA$5,0)-MATCH($D194,$D$115:$D$186,0)+1,0),0),$E$112)</f>
        <v>0</v>
      </c>
      <c r="BP194" s="134" cm="1">
        <f t="array" ref="BP194">$E194*IFERROR(IF($D194&lt;=BP$5,INDEX($E$99:$E$112,MATCH(BP$5,$H$5:$CA$5,0)-MATCH($D194,$D$115:$D$186,0)+1,0),0),$E$112)</f>
        <v>0</v>
      </c>
      <c r="BQ194" s="134" cm="1">
        <f t="array" ref="BQ194">$E194*IFERROR(IF($D194&lt;=BQ$5,INDEX($E$99:$E$112,MATCH(BQ$5,$H$5:$CA$5,0)-MATCH($D194,$D$115:$D$186,0)+1,0),0),$E$112)</f>
        <v>0</v>
      </c>
      <c r="BR194" s="134" cm="1">
        <f t="array" ref="BR194">$E194*IFERROR(IF($D194&lt;=BR$5,INDEX($E$99:$E$112,MATCH(BR$5,$H$5:$CA$5,0)-MATCH($D194,$D$115:$D$186,0)+1,0),0),$E$112)</f>
        <v>0</v>
      </c>
      <c r="BS194" s="134" cm="1">
        <f t="array" ref="BS194">$E194*IFERROR(IF($D194&lt;=BS$5,INDEX($E$99:$E$112,MATCH(BS$5,$H$5:$CA$5,0)-MATCH($D194,$D$115:$D$186,0)+1,0),0),$E$112)</f>
        <v>0</v>
      </c>
      <c r="BT194" s="134" cm="1">
        <f t="array" ref="BT194">$E194*IFERROR(IF($D194&lt;=BT$5,INDEX($E$99:$E$112,MATCH(BT$5,$H$5:$CA$5,0)-MATCH($D194,$D$115:$D$186,0)+1,0),0),$E$112)</f>
        <v>0</v>
      </c>
      <c r="BU194" s="134" cm="1">
        <f t="array" ref="BU194">$E194*IFERROR(IF($D194&lt;=BU$5,INDEX($E$99:$E$112,MATCH(BU$5,$H$5:$CA$5,0)-MATCH($D194,$D$115:$D$186,0)+1,0),0),$E$112)</f>
        <v>0</v>
      </c>
      <c r="BV194" s="134" cm="1">
        <f t="array" ref="BV194">$E194*IFERROR(IF($D194&lt;=BV$5,INDEX($E$99:$E$112,MATCH(BV$5,$H$5:$CA$5,0)-MATCH($D194,$D$115:$D$186,0)+1,0),0),$E$112)</f>
        <v>0</v>
      </c>
      <c r="BW194" s="134" cm="1">
        <f t="array" ref="BW194">$E194*IFERROR(IF($D194&lt;=BW$5,INDEX($E$99:$E$112,MATCH(BW$5,$H$5:$CA$5,0)-MATCH($D194,$D$115:$D$186,0)+1,0),0),$E$112)</f>
        <v>0</v>
      </c>
      <c r="BX194" s="134" cm="1">
        <f t="array" ref="BX194">$E194*IFERROR(IF($D194&lt;=BX$5,INDEX($E$99:$E$112,MATCH(BX$5,$H$5:$CA$5,0)-MATCH($D194,$D$115:$D$186,0)+1,0),0),$E$112)</f>
        <v>0</v>
      </c>
      <c r="BY194" s="134" cm="1">
        <f t="array" ref="BY194">$E194*IFERROR(IF($D194&lt;=BY$5,INDEX($E$99:$E$112,MATCH(BY$5,$H$5:$CA$5,0)-MATCH($D194,$D$115:$D$186,0)+1,0),0),$E$112)</f>
        <v>0</v>
      </c>
      <c r="BZ194" s="134" cm="1">
        <f t="array" ref="BZ194">$E194*IFERROR(IF($D194&lt;=BZ$5,INDEX($E$99:$E$112,MATCH(BZ$5,$H$5:$CA$5,0)-MATCH($D194,$D$115:$D$186,0)+1,0),0),$E$112)</f>
        <v>0</v>
      </c>
      <c r="CA194" s="134" cm="1">
        <f t="array" ref="CA194">$E194*IFERROR(IF($D194&lt;=CA$5,INDEX($E$99:$E$112,MATCH(CA$5,$H$5:$CA$5,0)-MATCH($D194,$D$115:$D$186,0)+1,0),0),$E$112)</f>
        <v>0</v>
      </c>
    </row>
    <row r="195" spans="4:79" hidden="1" outlineLevel="3">
      <c r="D195" s="24">
        <f t="shared" si="114"/>
        <v>46203</v>
      </c>
      <c r="E195" s="131" cm="1">
        <f t="array" ref="E195">INDEX($H$43:$CA$43,0,MATCH($D195,$H$5:$CA$5,0))</f>
        <v>0</v>
      </c>
      <c r="H195" s="134" cm="1">
        <f t="array" ref="H195">$E195*IFERROR(IF($D195&lt;=H$5,INDEX($E$99:$E$112,MATCH(H$5,$H$5:$CA$5,0)-MATCH($D195,$D$115:$D$186,0)+1,0),0),$E$112)</f>
        <v>0</v>
      </c>
      <c r="I195" s="134" cm="1">
        <f t="array" ref="I195">$E195*IFERROR(IF($D195&lt;=I$5,INDEX($E$99:$E$112,MATCH(I$5,$H$5:$CA$5,0)-MATCH($D195,$D$115:$D$186,0)+1,0),0),$E$112)</f>
        <v>0</v>
      </c>
      <c r="J195" s="134" cm="1">
        <f t="array" ref="J195">$E195*IFERROR(IF($D195&lt;=J$5,INDEX($E$99:$E$112,MATCH(J$5,$H$5:$CA$5,0)-MATCH($D195,$D$115:$D$186,0)+1,0),0),$E$112)</f>
        <v>0</v>
      </c>
      <c r="K195" s="134" cm="1">
        <f t="array" ref="K195">$E195*IFERROR(IF($D195&lt;=K$5,INDEX($E$99:$E$112,MATCH(K$5,$H$5:$CA$5,0)-MATCH($D195,$D$115:$D$186,0)+1,0),0),$E$112)</f>
        <v>0</v>
      </c>
      <c r="L195" s="134" cm="1">
        <f t="array" ref="L195">$E195*IFERROR(IF($D195&lt;=L$5,INDEX($E$99:$E$112,MATCH(L$5,$H$5:$CA$5,0)-MATCH($D195,$D$115:$D$186,0)+1,0),0),$E$112)</f>
        <v>0</v>
      </c>
      <c r="M195" s="134" cm="1">
        <f t="array" ref="M195">$E195*IFERROR(IF($D195&lt;=M$5,INDEX($E$99:$E$112,MATCH(M$5,$H$5:$CA$5,0)-MATCH($D195,$D$115:$D$186,0)+1,0),0),$E$112)</f>
        <v>0</v>
      </c>
      <c r="N195" s="134" cm="1">
        <f t="array" ref="N195">$E195*IFERROR(IF($D195&lt;=N$5,INDEX($E$99:$E$112,MATCH(N$5,$H$5:$CA$5,0)-MATCH($D195,$D$115:$D$186,0)+1,0),0),$E$112)</f>
        <v>0</v>
      </c>
      <c r="O195" s="134" cm="1">
        <f t="array" ref="O195">$E195*IFERROR(IF($D195&lt;=O$5,INDEX($E$99:$E$112,MATCH(O$5,$H$5:$CA$5,0)-MATCH($D195,$D$115:$D$186,0)+1,0),0),$E$112)</f>
        <v>0</v>
      </c>
      <c r="P195" s="134" cm="1">
        <f t="array" ref="P195">$E195*IFERROR(IF($D195&lt;=P$5,INDEX($E$99:$E$112,MATCH(P$5,$H$5:$CA$5,0)-MATCH($D195,$D$115:$D$186,0)+1,0),0),$E$112)</f>
        <v>0</v>
      </c>
      <c r="Q195" s="134" cm="1">
        <f t="array" ref="Q195">$E195*IFERROR(IF($D195&lt;=Q$5,INDEX($E$99:$E$112,MATCH(Q$5,$H$5:$CA$5,0)-MATCH($D195,$D$115:$D$186,0)+1,0),0),$E$112)</f>
        <v>0</v>
      </c>
      <c r="R195" s="134" cm="1">
        <f t="array" ref="R195">$E195*IFERROR(IF($D195&lt;=R$5,INDEX($E$99:$E$112,MATCH(R$5,$H$5:$CA$5,0)-MATCH($D195,$D$115:$D$186,0)+1,0),0),$E$112)</f>
        <v>0</v>
      </c>
      <c r="S195" s="134" cm="1">
        <f t="array" ref="S195">$E195*IFERROR(IF($D195&lt;=S$5,INDEX($E$99:$E$112,MATCH(S$5,$H$5:$CA$5,0)-MATCH($D195,$D$115:$D$186,0)+1,0),0),$E$112)</f>
        <v>0</v>
      </c>
      <c r="T195" s="134" cm="1">
        <f t="array" ref="T195">$E195*IFERROR(IF($D195&lt;=T$5,INDEX($E$99:$E$112,MATCH(T$5,$H$5:$CA$5,0)-MATCH($D195,$D$115:$D$186,0)+1,0),0),$E$112)</f>
        <v>0</v>
      </c>
      <c r="U195" s="134" cm="1">
        <f t="array" ref="U195">$E195*IFERROR(IF($D195&lt;=U$5,INDEX($E$99:$E$112,MATCH(U$5,$H$5:$CA$5,0)-MATCH($D195,$D$115:$D$186,0)+1,0),0),$E$112)</f>
        <v>0</v>
      </c>
      <c r="V195" s="134" cm="1">
        <f t="array" ref="V195">$E195*IFERROR(IF($D195&lt;=V$5,INDEX($E$99:$E$112,MATCH(V$5,$H$5:$CA$5,0)-MATCH($D195,$D$115:$D$186,0)+1,0),0),$E$112)</f>
        <v>0</v>
      </c>
      <c r="W195" s="134" cm="1">
        <f t="array" ref="W195">$E195*IFERROR(IF($D195&lt;=W$5,INDEX($E$99:$E$112,MATCH(W$5,$H$5:$CA$5,0)-MATCH($D195,$D$115:$D$186,0)+1,0),0),$E$112)</f>
        <v>0</v>
      </c>
      <c r="X195" s="134" cm="1">
        <f t="array" ref="X195">$E195*IFERROR(IF($D195&lt;=X$5,INDEX($E$99:$E$112,MATCH(X$5,$H$5:$CA$5,0)-MATCH($D195,$D$115:$D$186,0)+1,0),0),$E$112)</f>
        <v>0</v>
      </c>
      <c r="Y195" s="134" cm="1">
        <f t="array" ref="Y195">$E195*IFERROR(IF($D195&lt;=Y$5,INDEX($E$99:$E$112,MATCH(Y$5,$H$5:$CA$5,0)-MATCH($D195,$D$115:$D$186,0)+1,0),0),$E$112)</f>
        <v>0</v>
      </c>
      <c r="Z195" s="134" cm="1">
        <f t="array" ref="Z195">$E195*IFERROR(IF($D195&lt;=Z$5,INDEX($E$99:$E$112,MATCH(Z$5,$H$5:$CA$5,0)-MATCH($D195,$D$115:$D$186,0)+1,0),0),$E$112)</f>
        <v>0</v>
      </c>
      <c r="AA195" s="134" cm="1">
        <f t="array" ref="AA195">$E195*IFERROR(IF($D195&lt;=AA$5,INDEX($E$99:$E$112,MATCH(AA$5,$H$5:$CA$5,0)-MATCH($D195,$D$115:$D$186,0)+1,0),0),$E$112)</f>
        <v>0</v>
      </c>
      <c r="AB195" s="134" cm="1">
        <f t="array" ref="AB195">$E195*IFERROR(IF($D195&lt;=AB$5,INDEX($E$99:$E$112,MATCH(AB$5,$H$5:$CA$5,0)-MATCH($D195,$D$115:$D$186,0)+1,0),0),$E$112)</f>
        <v>0</v>
      </c>
      <c r="AC195" s="134" cm="1">
        <f t="array" ref="AC195">$E195*IFERROR(IF($D195&lt;=AC$5,INDEX($E$99:$E$112,MATCH(AC$5,$H$5:$CA$5,0)-MATCH($D195,$D$115:$D$186,0)+1,0),0),$E$112)</f>
        <v>0</v>
      </c>
      <c r="AD195" s="134" cm="1">
        <f t="array" ref="AD195">$E195*IFERROR(IF($D195&lt;=AD$5,INDEX($E$99:$E$112,MATCH(AD$5,$H$5:$CA$5,0)-MATCH($D195,$D$115:$D$186,0)+1,0),0),$E$112)</f>
        <v>0</v>
      </c>
      <c r="AE195" s="134" cm="1">
        <f t="array" ref="AE195">$E195*IFERROR(IF($D195&lt;=AE$5,INDEX($E$99:$E$112,MATCH(AE$5,$H$5:$CA$5,0)-MATCH($D195,$D$115:$D$186,0)+1,0),0),$E$112)</f>
        <v>0</v>
      </c>
      <c r="AF195" s="134" cm="1">
        <f t="array" ref="AF195">$E195*IFERROR(IF($D195&lt;=AF$5,INDEX($E$99:$E$112,MATCH(AF$5,$H$5:$CA$5,0)-MATCH($D195,$D$115:$D$186,0)+1,0),0),$E$112)</f>
        <v>0</v>
      </c>
      <c r="AG195" s="134" cm="1">
        <f t="array" ref="AG195">$E195*IFERROR(IF($D195&lt;=AG$5,INDEX($E$99:$E$112,MATCH(AG$5,$H$5:$CA$5,0)-MATCH($D195,$D$115:$D$186,0)+1,0),0),$E$112)</f>
        <v>0</v>
      </c>
      <c r="AH195" s="134" cm="1">
        <f t="array" ref="AH195">$E195*IFERROR(IF($D195&lt;=AH$5,INDEX($E$99:$E$112,MATCH(AH$5,$H$5:$CA$5,0)-MATCH($D195,$D$115:$D$186,0)+1,0),0),$E$112)</f>
        <v>0</v>
      </c>
      <c r="AI195" s="134" cm="1">
        <f t="array" ref="AI195">$E195*IFERROR(IF($D195&lt;=AI$5,INDEX($E$99:$E$112,MATCH(AI$5,$H$5:$CA$5,0)-MATCH($D195,$D$115:$D$186,0)+1,0),0),$E$112)</f>
        <v>0</v>
      </c>
      <c r="AJ195" s="134" cm="1">
        <f t="array" ref="AJ195">$E195*IFERROR(IF($D195&lt;=AJ$5,INDEX($E$99:$E$112,MATCH(AJ$5,$H$5:$CA$5,0)-MATCH($D195,$D$115:$D$186,0)+1,0),0),$E$112)</f>
        <v>0</v>
      </c>
      <c r="AK195" s="134" cm="1">
        <f t="array" ref="AK195">$E195*IFERROR(IF($D195&lt;=AK$5,INDEX($E$99:$E$112,MATCH(AK$5,$H$5:$CA$5,0)-MATCH($D195,$D$115:$D$186,0)+1,0),0),$E$112)</f>
        <v>0</v>
      </c>
      <c r="AL195" s="134" cm="1">
        <f t="array" ref="AL195">$E195*IFERROR(IF($D195&lt;=AL$5,INDEX($E$99:$E$112,MATCH(AL$5,$H$5:$CA$5,0)-MATCH($D195,$D$115:$D$186,0)+1,0),0),$E$112)</f>
        <v>0</v>
      </c>
      <c r="AM195" s="134" cm="1">
        <f t="array" ref="AM195">$E195*IFERROR(IF($D195&lt;=AM$5,INDEX($E$99:$E$112,MATCH(AM$5,$H$5:$CA$5,0)-MATCH($D195,$D$115:$D$186,0)+1,0),0),$E$112)</f>
        <v>0</v>
      </c>
      <c r="AN195" s="134" cm="1">
        <f t="array" ref="AN195">$E195*IFERROR(IF($D195&lt;=AN$5,INDEX($E$99:$E$112,MATCH(AN$5,$H$5:$CA$5,0)-MATCH($D195,$D$115:$D$186,0)+1,0),0),$E$112)</f>
        <v>0</v>
      </c>
      <c r="AO195" s="134" cm="1">
        <f t="array" ref="AO195">$E195*IFERROR(IF($D195&lt;=AO$5,INDEX($E$99:$E$112,MATCH(AO$5,$H$5:$CA$5,0)-MATCH($D195,$D$115:$D$186,0)+1,0),0),$E$112)</f>
        <v>0</v>
      </c>
      <c r="AP195" s="134" cm="1">
        <f t="array" ref="AP195">$E195*IFERROR(IF($D195&lt;=AP$5,INDEX($E$99:$E$112,MATCH(AP$5,$H$5:$CA$5,0)-MATCH($D195,$D$115:$D$186,0)+1,0),0),$E$112)</f>
        <v>0</v>
      </c>
      <c r="AQ195" s="134" cm="1">
        <f t="array" ref="AQ195">$E195*IFERROR(IF($D195&lt;=AQ$5,INDEX($E$99:$E$112,MATCH(AQ$5,$H$5:$CA$5,0)-MATCH($D195,$D$115:$D$186,0)+1,0),0),$E$112)</f>
        <v>0</v>
      </c>
      <c r="AR195" s="134" cm="1">
        <f t="array" ref="AR195">$E195*IFERROR(IF($D195&lt;=AR$5,INDEX($E$99:$E$112,MATCH(AR$5,$H$5:$CA$5,0)-MATCH($D195,$D$115:$D$186,0)+1,0),0),$E$112)</f>
        <v>0</v>
      </c>
      <c r="AS195" s="134" cm="1">
        <f t="array" ref="AS195">$E195*IFERROR(IF($D195&lt;=AS$5,INDEX($E$99:$E$112,MATCH(AS$5,$H$5:$CA$5,0)-MATCH($D195,$D$115:$D$186,0)+1,0),0),$E$112)</f>
        <v>0</v>
      </c>
      <c r="AT195" s="134" cm="1">
        <f t="array" ref="AT195">$E195*IFERROR(IF($D195&lt;=AT$5,INDEX($E$99:$E$112,MATCH(AT$5,$H$5:$CA$5,0)-MATCH($D195,$D$115:$D$186,0)+1,0),0),$E$112)</f>
        <v>0</v>
      </c>
      <c r="AU195" s="134" cm="1">
        <f t="array" ref="AU195">$E195*IFERROR(IF($D195&lt;=AU$5,INDEX($E$99:$E$112,MATCH(AU$5,$H$5:$CA$5,0)-MATCH($D195,$D$115:$D$186,0)+1,0),0),$E$112)</f>
        <v>0</v>
      </c>
      <c r="AV195" s="134" cm="1">
        <f t="array" ref="AV195">$E195*IFERROR(IF($D195&lt;=AV$5,INDEX($E$99:$E$112,MATCH(AV$5,$H$5:$CA$5,0)-MATCH($D195,$D$115:$D$186,0)+1,0),0),$E$112)</f>
        <v>0</v>
      </c>
      <c r="AW195" s="134" cm="1">
        <f t="array" ref="AW195">$E195*IFERROR(IF($D195&lt;=AW$5,INDEX($E$99:$E$112,MATCH(AW$5,$H$5:$CA$5,0)-MATCH($D195,$D$115:$D$186,0)+1,0),0),$E$112)</f>
        <v>0</v>
      </c>
      <c r="AX195" s="134" cm="1">
        <f t="array" ref="AX195">$E195*IFERROR(IF($D195&lt;=AX$5,INDEX($E$99:$E$112,MATCH(AX$5,$H$5:$CA$5,0)-MATCH($D195,$D$115:$D$186,0)+1,0),0),$E$112)</f>
        <v>0</v>
      </c>
      <c r="AY195" s="134" cm="1">
        <f t="array" ref="AY195">$E195*IFERROR(IF($D195&lt;=AY$5,INDEX($E$99:$E$112,MATCH(AY$5,$H$5:$CA$5,0)-MATCH($D195,$D$115:$D$186,0)+1,0),0),$E$112)</f>
        <v>0</v>
      </c>
      <c r="AZ195" s="134" cm="1">
        <f t="array" ref="AZ195">$E195*IFERROR(IF($D195&lt;=AZ$5,INDEX($E$99:$E$112,MATCH(AZ$5,$H$5:$CA$5,0)-MATCH($D195,$D$115:$D$186,0)+1,0),0),$E$112)</f>
        <v>0</v>
      </c>
      <c r="BA195" s="134" cm="1">
        <f t="array" ref="BA195">$E195*IFERROR(IF($D195&lt;=BA$5,INDEX($E$99:$E$112,MATCH(BA$5,$H$5:$CA$5,0)-MATCH($D195,$D$115:$D$186,0)+1,0),0),$E$112)</f>
        <v>0</v>
      </c>
      <c r="BB195" s="134" cm="1">
        <f t="array" ref="BB195">$E195*IFERROR(IF($D195&lt;=BB$5,INDEX($E$99:$E$112,MATCH(BB$5,$H$5:$CA$5,0)-MATCH($D195,$D$115:$D$186,0)+1,0),0),$E$112)</f>
        <v>0</v>
      </c>
      <c r="BC195" s="134" cm="1">
        <f t="array" ref="BC195">$E195*IFERROR(IF($D195&lt;=BC$5,INDEX($E$99:$E$112,MATCH(BC$5,$H$5:$CA$5,0)-MATCH($D195,$D$115:$D$186,0)+1,0),0),$E$112)</f>
        <v>0</v>
      </c>
      <c r="BD195" s="134" cm="1">
        <f t="array" ref="BD195">$E195*IFERROR(IF($D195&lt;=BD$5,INDEX($E$99:$E$112,MATCH(BD$5,$H$5:$CA$5,0)-MATCH($D195,$D$115:$D$186,0)+1,0),0),$E$112)</f>
        <v>0</v>
      </c>
      <c r="BE195" s="134" cm="1">
        <f t="array" ref="BE195">$E195*IFERROR(IF($D195&lt;=BE$5,INDEX($E$99:$E$112,MATCH(BE$5,$H$5:$CA$5,0)-MATCH($D195,$D$115:$D$186,0)+1,0),0),$E$112)</f>
        <v>0</v>
      </c>
      <c r="BF195" s="134" cm="1">
        <f t="array" ref="BF195">$E195*IFERROR(IF($D195&lt;=BF$5,INDEX($E$99:$E$112,MATCH(BF$5,$H$5:$CA$5,0)-MATCH($D195,$D$115:$D$186,0)+1,0),0),$E$112)</f>
        <v>0</v>
      </c>
      <c r="BG195" s="134" cm="1">
        <f t="array" ref="BG195">$E195*IFERROR(IF($D195&lt;=BG$5,INDEX($E$99:$E$112,MATCH(BG$5,$H$5:$CA$5,0)-MATCH($D195,$D$115:$D$186,0)+1,0),0),$E$112)</f>
        <v>0</v>
      </c>
      <c r="BH195" s="134" cm="1">
        <f t="array" ref="BH195">$E195*IFERROR(IF($D195&lt;=BH$5,INDEX($E$99:$E$112,MATCH(BH$5,$H$5:$CA$5,0)-MATCH($D195,$D$115:$D$186,0)+1,0),0),$E$112)</f>
        <v>0</v>
      </c>
      <c r="BI195" s="134" cm="1">
        <f t="array" ref="BI195">$E195*IFERROR(IF($D195&lt;=BI$5,INDEX($E$99:$E$112,MATCH(BI$5,$H$5:$CA$5,0)-MATCH($D195,$D$115:$D$186,0)+1,0),0),$E$112)</f>
        <v>0</v>
      </c>
      <c r="BJ195" s="134" cm="1">
        <f t="array" ref="BJ195">$E195*IFERROR(IF($D195&lt;=BJ$5,INDEX($E$99:$E$112,MATCH(BJ$5,$H$5:$CA$5,0)-MATCH($D195,$D$115:$D$186,0)+1,0),0),$E$112)</f>
        <v>0</v>
      </c>
      <c r="BK195" s="134" cm="1">
        <f t="array" ref="BK195">$E195*IFERROR(IF($D195&lt;=BK$5,INDEX($E$99:$E$112,MATCH(BK$5,$H$5:$CA$5,0)-MATCH($D195,$D$115:$D$186,0)+1,0),0),$E$112)</f>
        <v>0</v>
      </c>
      <c r="BL195" s="134" cm="1">
        <f t="array" ref="BL195">$E195*IFERROR(IF($D195&lt;=BL$5,INDEX($E$99:$E$112,MATCH(BL$5,$H$5:$CA$5,0)-MATCH($D195,$D$115:$D$186,0)+1,0),0),$E$112)</f>
        <v>0</v>
      </c>
      <c r="BM195" s="134" cm="1">
        <f t="array" ref="BM195">$E195*IFERROR(IF($D195&lt;=BM$5,INDEX($E$99:$E$112,MATCH(BM$5,$H$5:$CA$5,0)-MATCH($D195,$D$115:$D$186,0)+1,0),0),$E$112)</f>
        <v>0</v>
      </c>
      <c r="BN195" s="134" cm="1">
        <f t="array" ref="BN195">$E195*IFERROR(IF($D195&lt;=BN$5,INDEX($E$99:$E$112,MATCH(BN$5,$H$5:$CA$5,0)-MATCH($D195,$D$115:$D$186,0)+1,0),0),$E$112)</f>
        <v>0</v>
      </c>
      <c r="BO195" s="134" cm="1">
        <f t="array" ref="BO195">$E195*IFERROR(IF($D195&lt;=BO$5,INDEX($E$99:$E$112,MATCH(BO$5,$H$5:$CA$5,0)-MATCH($D195,$D$115:$D$186,0)+1,0),0),$E$112)</f>
        <v>0</v>
      </c>
      <c r="BP195" s="134" cm="1">
        <f t="array" ref="BP195">$E195*IFERROR(IF($D195&lt;=BP$5,INDEX($E$99:$E$112,MATCH(BP$5,$H$5:$CA$5,0)-MATCH($D195,$D$115:$D$186,0)+1,0),0),$E$112)</f>
        <v>0</v>
      </c>
      <c r="BQ195" s="134" cm="1">
        <f t="array" ref="BQ195">$E195*IFERROR(IF($D195&lt;=BQ$5,INDEX($E$99:$E$112,MATCH(BQ$5,$H$5:$CA$5,0)-MATCH($D195,$D$115:$D$186,0)+1,0),0),$E$112)</f>
        <v>0</v>
      </c>
      <c r="BR195" s="134" cm="1">
        <f t="array" ref="BR195">$E195*IFERROR(IF($D195&lt;=BR$5,INDEX($E$99:$E$112,MATCH(BR$5,$H$5:$CA$5,0)-MATCH($D195,$D$115:$D$186,0)+1,0),0),$E$112)</f>
        <v>0</v>
      </c>
      <c r="BS195" s="134" cm="1">
        <f t="array" ref="BS195">$E195*IFERROR(IF($D195&lt;=BS$5,INDEX($E$99:$E$112,MATCH(BS$5,$H$5:$CA$5,0)-MATCH($D195,$D$115:$D$186,0)+1,0),0),$E$112)</f>
        <v>0</v>
      </c>
      <c r="BT195" s="134" cm="1">
        <f t="array" ref="BT195">$E195*IFERROR(IF($D195&lt;=BT$5,INDEX($E$99:$E$112,MATCH(BT$5,$H$5:$CA$5,0)-MATCH($D195,$D$115:$D$186,0)+1,0),0),$E$112)</f>
        <v>0</v>
      </c>
      <c r="BU195" s="134" cm="1">
        <f t="array" ref="BU195">$E195*IFERROR(IF($D195&lt;=BU$5,INDEX($E$99:$E$112,MATCH(BU$5,$H$5:$CA$5,0)-MATCH($D195,$D$115:$D$186,0)+1,0),0),$E$112)</f>
        <v>0</v>
      </c>
      <c r="BV195" s="134" cm="1">
        <f t="array" ref="BV195">$E195*IFERROR(IF($D195&lt;=BV$5,INDEX($E$99:$E$112,MATCH(BV$5,$H$5:$CA$5,0)-MATCH($D195,$D$115:$D$186,0)+1,0),0),$E$112)</f>
        <v>0</v>
      </c>
      <c r="BW195" s="134" cm="1">
        <f t="array" ref="BW195">$E195*IFERROR(IF($D195&lt;=BW$5,INDEX($E$99:$E$112,MATCH(BW$5,$H$5:$CA$5,0)-MATCH($D195,$D$115:$D$186,0)+1,0),0),$E$112)</f>
        <v>0</v>
      </c>
      <c r="BX195" s="134" cm="1">
        <f t="array" ref="BX195">$E195*IFERROR(IF($D195&lt;=BX$5,INDEX($E$99:$E$112,MATCH(BX$5,$H$5:$CA$5,0)-MATCH($D195,$D$115:$D$186,0)+1,0),0),$E$112)</f>
        <v>0</v>
      </c>
      <c r="BY195" s="134" cm="1">
        <f t="array" ref="BY195">$E195*IFERROR(IF($D195&lt;=BY$5,INDEX($E$99:$E$112,MATCH(BY$5,$H$5:$CA$5,0)-MATCH($D195,$D$115:$D$186,0)+1,0),0),$E$112)</f>
        <v>0</v>
      </c>
      <c r="BZ195" s="134" cm="1">
        <f t="array" ref="BZ195">$E195*IFERROR(IF($D195&lt;=BZ$5,INDEX($E$99:$E$112,MATCH(BZ$5,$H$5:$CA$5,0)-MATCH($D195,$D$115:$D$186,0)+1,0),0),$E$112)</f>
        <v>0</v>
      </c>
      <c r="CA195" s="134" cm="1">
        <f t="array" ref="CA195">$E195*IFERROR(IF($D195&lt;=CA$5,INDEX($E$99:$E$112,MATCH(CA$5,$H$5:$CA$5,0)-MATCH($D195,$D$115:$D$186,0)+1,0),0),$E$112)</f>
        <v>0</v>
      </c>
    </row>
    <row r="196" spans="4:79" hidden="1" outlineLevel="3">
      <c r="D196" s="24">
        <f t="shared" si="114"/>
        <v>46234</v>
      </c>
      <c r="E196" s="131" cm="1">
        <f t="array" ref="E196">INDEX($H$43:$CA$43,0,MATCH($D196,$H$5:$CA$5,0))</f>
        <v>0</v>
      </c>
      <c r="H196" s="134" cm="1">
        <f t="array" ref="H196">$E196*IFERROR(IF($D196&lt;=H$5,INDEX($E$99:$E$112,MATCH(H$5,$H$5:$CA$5,0)-MATCH($D196,$D$115:$D$186,0)+1,0),0),$E$112)</f>
        <v>0</v>
      </c>
      <c r="I196" s="134" cm="1">
        <f t="array" ref="I196">$E196*IFERROR(IF($D196&lt;=I$5,INDEX($E$99:$E$112,MATCH(I$5,$H$5:$CA$5,0)-MATCH($D196,$D$115:$D$186,0)+1,0),0),$E$112)</f>
        <v>0</v>
      </c>
      <c r="J196" s="134" cm="1">
        <f t="array" ref="J196">$E196*IFERROR(IF($D196&lt;=J$5,INDEX($E$99:$E$112,MATCH(J$5,$H$5:$CA$5,0)-MATCH($D196,$D$115:$D$186,0)+1,0),0),$E$112)</f>
        <v>0</v>
      </c>
      <c r="K196" s="134" cm="1">
        <f t="array" ref="K196">$E196*IFERROR(IF($D196&lt;=K$5,INDEX($E$99:$E$112,MATCH(K$5,$H$5:$CA$5,0)-MATCH($D196,$D$115:$D$186,0)+1,0),0),$E$112)</f>
        <v>0</v>
      </c>
      <c r="L196" s="134" cm="1">
        <f t="array" ref="L196">$E196*IFERROR(IF($D196&lt;=L$5,INDEX($E$99:$E$112,MATCH(L$5,$H$5:$CA$5,0)-MATCH($D196,$D$115:$D$186,0)+1,0),0),$E$112)</f>
        <v>0</v>
      </c>
      <c r="M196" s="134" cm="1">
        <f t="array" ref="M196">$E196*IFERROR(IF($D196&lt;=M$5,INDEX($E$99:$E$112,MATCH(M$5,$H$5:$CA$5,0)-MATCH($D196,$D$115:$D$186,0)+1,0),0),$E$112)</f>
        <v>0</v>
      </c>
      <c r="N196" s="134" cm="1">
        <f t="array" ref="N196">$E196*IFERROR(IF($D196&lt;=N$5,INDEX($E$99:$E$112,MATCH(N$5,$H$5:$CA$5,0)-MATCH($D196,$D$115:$D$186,0)+1,0),0),$E$112)</f>
        <v>0</v>
      </c>
      <c r="O196" s="134" cm="1">
        <f t="array" ref="O196">$E196*IFERROR(IF($D196&lt;=O$5,INDEX($E$99:$E$112,MATCH(O$5,$H$5:$CA$5,0)-MATCH($D196,$D$115:$D$186,0)+1,0),0),$E$112)</f>
        <v>0</v>
      </c>
      <c r="P196" s="134" cm="1">
        <f t="array" ref="P196">$E196*IFERROR(IF($D196&lt;=P$5,INDEX($E$99:$E$112,MATCH(P$5,$H$5:$CA$5,0)-MATCH($D196,$D$115:$D$186,0)+1,0),0),$E$112)</f>
        <v>0</v>
      </c>
      <c r="Q196" s="134" cm="1">
        <f t="array" ref="Q196">$E196*IFERROR(IF($D196&lt;=Q$5,INDEX($E$99:$E$112,MATCH(Q$5,$H$5:$CA$5,0)-MATCH($D196,$D$115:$D$186,0)+1,0),0),$E$112)</f>
        <v>0</v>
      </c>
      <c r="R196" s="134" cm="1">
        <f t="array" ref="R196">$E196*IFERROR(IF($D196&lt;=R$5,INDEX($E$99:$E$112,MATCH(R$5,$H$5:$CA$5,0)-MATCH($D196,$D$115:$D$186,0)+1,0),0),$E$112)</f>
        <v>0</v>
      </c>
      <c r="S196" s="134" cm="1">
        <f t="array" ref="S196">$E196*IFERROR(IF($D196&lt;=S$5,INDEX($E$99:$E$112,MATCH(S$5,$H$5:$CA$5,0)-MATCH($D196,$D$115:$D$186,0)+1,0),0),$E$112)</f>
        <v>0</v>
      </c>
      <c r="T196" s="134" cm="1">
        <f t="array" ref="T196">$E196*IFERROR(IF($D196&lt;=T$5,INDEX($E$99:$E$112,MATCH(T$5,$H$5:$CA$5,0)-MATCH($D196,$D$115:$D$186,0)+1,0),0),$E$112)</f>
        <v>0</v>
      </c>
      <c r="U196" s="134" cm="1">
        <f t="array" ref="U196">$E196*IFERROR(IF($D196&lt;=U$5,INDEX($E$99:$E$112,MATCH(U$5,$H$5:$CA$5,0)-MATCH($D196,$D$115:$D$186,0)+1,0),0),$E$112)</f>
        <v>0</v>
      </c>
      <c r="V196" s="134" cm="1">
        <f t="array" ref="V196">$E196*IFERROR(IF($D196&lt;=V$5,INDEX($E$99:$E$112,MATCH(V$5,$H$5:$CA$5,0)-MATCH($D196,$D$115:$D$186,0)+1,0),0),$E$112)</f>
        <v>0</v>
      </c>
      <c r="W196" s="134" cm="1">
        <f t="array" ref="W196">$E196*IFERROR(IF($D196&lt;=W$5,INDEX($E$99:$E$112,MATCH(W$5,$H$5:$CA$5,0)-MATCH($D196,$D$115:$D$186,0)+1,0),0),$E$112)</f>
        <v>0</v>
      </c>
      <c r="X196" s="134" cm="1">
        <f t="array" ref="X196">$E196*IFERROR(IF($D196&lt;=X$5,INDEX($E$99:$E$112,MATCH(X$5,$H$5:$CA$5,0)-MATCH($D196,$D$115:$D$186,0)+1,0),0),$E$112)</f>
        <v>0</v>
      </c>
      <c r="Y196" s="134" cm="1">
        <f t="array" ref="Y196">$E196*IFERROR(IF($D196&lt;=Y$5,INDEX($E$99:$E$112,MATCH(Y$5,$H$5:$CA$5,0)-MATCH($D196,$D$115:$D$186,0)+1,0),0),$E$112)</f>
        <v>0</v>
      </c>
      <c r="Z196" s="134" cm="1">
        <f t="array" ref="Z196">$E196*IFERROR(IF($D196&lt;=Z$5,INDEX($E$99:$E$112,MATCH(Z$5,$H$5:$CA$5,0)-MATCH($D196,$D$115:$D$186,0)+1,0),0),$E$112)</f>
        <v>0</v>
      </c>
      <c r="AA196" s="134" cm="1">
        <f t="array" ref="AA196">$E196*IFERROR(IF($D196&lt;=AA$5,INDEX($E$99:$E$112,MATCH(AA$5,$H$5:$CA$5,0)-MATCH($D196,$D$115:$D$186,0)+1,0),0),$E$112)</f>
        <v>0</v>
      </c>
      <c r="AB196" s="134" cm="1">
        <f t="array" ref="AB196">$E196*IFERROR(IF($D196&lt;=AB$5,INDEX($E$99:$E$112,MATCH(AB$5,$H$5:$CA$5,0)-MATCH($D196,$D$115:$D$186,0)+1,0),0),$E$112)</f>
        <v>0</v>
      </c>
      <c r="AC196" s="134" cm="1">
        <f t="array" ref="AC196">$E196*IFERROR(IF($D196&lt;=AC$5,INDEX($E$99:$E$112,MATCH(AC$5,$H$5:$CA$5,0)-MATCH($D196,$D$115:$D$186,0)+1,0),0),$E$112)</f>
        <v>0</v>
      </c>
      <c r="AD196" s="134" cm="1">
        <f t="array" ref="AD196">$E196*IFERROR(IF($D196&lt;=AD$5,INDEX($E$99:$E$112,MATCH(AD$5,$H$5:$CA$5,0)-MATCH($D196,$D$115:$D$186,0)+1,0),0),$E$112)</f>
        <v>0</v>
      </c>
      <c r="AE196" s="134" cm="1">
        <f t="array" ref="AE196">$E196*IFERROR(IF($D196&lt;=AE$5,INDEX($E$99:$E$112,MATCH(AE$5,$H$5:$CA$5,0)-MATCH($D196,$D$115:$D$186,0)+1,0),0),$E$112)</f>
        <v>0</v>
      </c>
      <c r="AF196" s="134" cm="1">
        <f t="array" ref="AF196">$E196*IFERROR(IF($D196&lt;=AF$5,INDEX($E$99:$E$112,MATCH(AF$5,$H$5:$CA$5,0)-MATCH($D196,$D$115:$D$186,0)+1,0),0),$E$112)</f>
        <v>0</v>
      </c>
      <c r="AG196" s="134" cm="1">
        <f t="array" ref="AG196">$E196*IFERROR(IF($D196&lt;=AG$5,INDEX($E$99:$E$112,MATCH(AG$5,$H$5:$CA$5,0)-MATCH($D196,$D$115:$D$186,0)+1,0),0),$E$112)</f>
        <v>0</v>
      </c>
      <c r="AH196" s="134" cm="1">
        <f t="array" ref="AH196">$E196*IFERROR(IF($D196&lt;=AH$5,INDEX($E$99:$E$112,MATCH(AH$5,$H$5:$CA$5,0)-MATCH($D196,$D$115:$D$186,0)+1,0),0),$E$112)</f>
        <v>0</v>
      </c>
      <c r="AI196" s="134" cm="1">
        <f t="array" ref="AI196">$E196*IFERROR(IF($D196&lt;=AI$5,INDEX($E$99:$E$112,MATCH(AI$5,$H$5:$CA$5,0)-MATCH($D196,$D$115:$D$186,0)+1,0),0),$E$112)</f>
        <v>0</v>
      </c>
      <c r="AJ196" s="134" cm="1">
        <f t="array" ref="AJ196">$E196*IFERROR(IF($D196&lt;=AJ$5,INDEX($E$99:$E$112,MATCH(AJ$5,$H$5:$CA$5,0)-MATCH($D196,$D$115:$D$186,0)+1,0),0),$E$112)</f>
        <v>0</v>
      </c>
      <c r="AK196" s="134" cm="1">
        <f t="array" ref="AK196">$E196*IFERROR(IF($D196&lt;=AK$5,INDEX($E$99:$E$112,MATCH(AK$5,$H$5:$CA$5,0)-MATCH($D196,$D$115:$D$186,0)+1,0),0),$E$112)</f>
        <v>0</v>
      </c>
      <c r="AL196" s="134" cm="1">
        <f t="array" ref="AL196">$E196*IFERROR(IF($D196&lt;=AL$5,INDEX($E$99:$E$112,MATCH(AL$5,$H$5:$CA$5,0)-MATCH($D196,$D$115:$D$186,0)+1,0),0),$E$112)</f>
        <v>0</v>
      </c>
      <c r="AM196" s="134" cm="1">
        <f t="array" ref="AM196">$E196*IFERROR(IF($D196&lt;=AM$5,INDEX($E$99:$E$112,MATCH(AM$5,$H$5:$CA$5,0)-MATCH($D196,$D$115:$D$186,0)+1,0),0),$E$112)</f>
        <v>0</v>
      </c>
      <c r="AN196" s="134" cm="1">
        <f t="array" ref="AN196">$E196*IFERROR(IF($D196&lt;=AN$5,INDEX($E$99:$E$112,MATCH(AN$5,$H$5:$CA$5,0)-MATCH($D196,$D$115:$D$186,0)+1,0),0),$E$112)</f>
        <v>0</v>
      </c>
      <c r="AO196" s="134" cm="1">
        <f t="array" ref="AO196">$E196*IFERROR(IF($D196&lt;=AO$5,INDEX($E$99:$E$112,MATCH(AO$5,$H$5:$CA$5,0)-MATCH($D196,$D$115:$D$186,0)+1,0),0),$E$112)</f>
        <v>0</v>
      </c>
      <c r="AP196" s="134" cm="1">
        <f t="array" ref="AP196">$E196*IFERROR(IF($D196&lt;=AP$5,INDEX($E$99:$E$112,MATCH(AP$5,$H$5:$CA$5,0)-MATCH($D196,$D$115:$D$186,0)+1,0),0),$E$112)</f>
        <v>0</v>
      </c>
      <c r="AQ196" s="134" cm="1">
        <f t="array" ref="AQ196">$E196*IFERROR(IF($D196&lt;=AQ$5,INDEX($E$99:$E$112,MATCH(AQ$5,$H$5:$CA$5,0)-MATCH($D196,$D$115:$D$186,0)+1,0),0),$E$112)</f>
        <v>0</v>
      </c>
      <c r="AR196" s="134" cm="1">
        <f t="array" ref="AR196">$E196*IFERROR(IF($D196&lt;=AR$5,INDEX($E$99:$E$112,MATCH(AR$5,$H$5:$CA$5,0)-MATCH($D196,$D$115:$D$186,0)+1,0),0),$E$112)</f>
        <v>0</v>
      </c>
      <c r="AS196" s="134" cm="1">
        <f t="array" ref="AS196">$E196*IFERROR(IF($D196&lt;=AS$5,INDEX($E$99:$E$112,MATCH(AS$5,$H$5:$CA$5,0)-MATCH($D196,$D$115:$D$186,0)+1,0),0),$E$112)</f>
        <v>0</v>
      </c>
      <c r="AT196" s="134" cm="1">
        <f t="array" ref="AT196">$E196*IFERROR(IF($D196&lt;=AT$5,INDEX($E$99:$E$112,MATCH(AT$5,$H$5:$CA$5,0)-MATCH($D196,$D$115:$D$186,0)+1,0),0),$E$112)</f>
        <v>0</v>
      </c>
      <c r="AU196" s="134" cm="1">
        <f t="array" ref="AU196">$E196*IFERROR(IF($D196&lt;=AU$5,INDEX($E$99:$E$112,MATCH(AU$5,$H$5:$CA$5,0)-MATCH($D196,$D$115:$D$186,0)+1,0),0),$E$112)</f>
        <v>0</v>
      </c>
      <c r="AV196" s="134" cm="1">
        <f t="array" ref="AV196">$E196*IFERROR(IF($D196&lt;=AV$5,INDEX($E$99:$E$112,MATCH(AV$5,$H$5:$CA$5,0)-MATCH($D196,$D$115:$D$186,0)+1,0),0),$E$112)</f>
        <v>0</v>
      </c>
      <c r="AW196" s="134" cm="1">
        <f t="array" ref="AW196">$E196*IFERROR(IF($D196&lt;=AW$5,INDEX($E$99:$E$112,MATCH(AW$5,$H$5:$CA$5,0)-MATCH($D196,$D$115:$D$186,0)+1,0),0),$E$112)</f>
        <v>0</v>
      </c>
      <c r="AX196" s="134" cm="1">
        <f t="array" ref="AX196">$E196*IFERROR(IF($D196&lt;=AX$5,INDEX($E$99:$E$112,MATCH(AX$5,$H$5:$CA$5,0)-MATCH($D196,$D$115:$D$186,0)+1,0),0),$E$112)</f>
        <v>0</v>
      </c>
      <c r="AY196" s="134" cm="1">
        <f t="array" ref="AY196">$E196*IFERROR(IF($D196&lt;=AY$5,INDEX($E$99:$E$112,MATCH(AY$5,$H$5:$CA$5,0)-MATCH($D196,$D$115:$D$186,0)+1,0),0),$E$112)</f>
        <v>0</v>
      </c>
      <c r="AZ196" s="134" cm="1">
        <f t="array" ref="AZ196">$E196*IFERROR(IF($D196&lt;=AZ$5,INDEX($E$99:$E$112,MATCH(AZ$5,$H$5:$CA$5,0)-MATCH($D196,$D$115:$D$186,0)+1,0),0),$E$112)</f>
        <v>0</v>
      </c>
      <c r="BA196" s="134" cm="1">
        <f t="array" ref="BA196">$E196*IFERROR(IF($D196&lt;=BA$5,INDEX($E$99:$E$112,MATCH(BA$5,$H$5:$CA$5,0)-MATCH($D196,$D$115:$D$186,0)+1,0),0),$E$112)</f>
        <v>0</v>
      </c>
      <c r="BB196" s="134" cm="1">
        <f t="array" ref="BB196">$E196*IFERROR(IF($D196&lt;=BB$5,INDEX($E$99:$E$112,MATCH(BB$5,$H$5:$CA$5,0)-MATCH($D196,$D$115:$D$186,0)+1,0),0),$E$112)</f>
        <v>0</v>
      </c>
      <c r="BC196" s="134" cm="1">
        <f t="array" ref="BC196">$E196*IFERROR(IF($D196&lt;=BC$5,INDEX($E$99:$E$112,MATCH(BC$5,$H$5:$CA$5,0)-MATCH($D196,$D$115:$D$186,0)+1,0),0),$E$112)</f>
        <v>0</v>
      </c>
      <c r="BD196" s="134" cm="1">
        <f t="array" ref="BD196">$E196*IFERROR(IF($D196&lt;=BD$5,INDEX($E$99:$E$112,MATCH(BD$5,$H$5:$CA$5,0)-MATCH($D196,$D$115:$D$186,0)+1,0),0),$E$112)</f>
        <v>0</v>
      </c>
      <c r="BE196" s="134" cm="1">
        <f t="array" ref="BE196">$E196*IFERROR(IF($D196&lt;=BE$5,INDEX($E$99:$E$112,MATCH(BE$5,$H$5:$CA$5,0)-MATCH($D196,$D$115:$D$186,0)+1,0),0),$E$112)</f>
        <v>0</v>
      </c>
      <c r="BF196" s="134" cm="1">
        <f t="array" ref="BF196">$E196*IFERROR(IF($D196&lt;=BF$5,INDEX($E$99:$E$112,MATCH(BF$5,$H$5:$CA$5,0)-MATCH($D196,$D$115:$D$186,0)+1,0),0),$E$112)</f>
        <v>0</v>
      </c>
      <c r="BG196" s="134" cm="1">
        <f t="array" ref="BG196">$E196*IFERROR(IF($D196&lt;=BG$5,INDEX($E$99:$E$112,MATCH(BG$5,$H$5:$CA$5,0)-MATCH($D196,$D$115:$D$186,0)+1,0),0),$E$112)</f>
        <v>0</v>
      </c>
      <c r="BH196" s="134" cm="1">
        <f t="array" ref="BH196">$E196*IFERROR(IF($D196&lt;=BH$5,INDEX($E$99:$E$112,MATCH(BH$5,$H$5:$CA$5,0)-MATCH($D196,$D$115:$D$186,0)+1,0),0),$E$112)</f>
        <v>0</v>
      </c>
      <c r="BI196" s="134" cm="1">
        <f t="array" ref="BI196">$E196*IFERROR(IF($D196&lt;=BI$5,INDEX($E$99:$E$112,MATCH(BI$5,$H$5:$CA$5,0)-MATCH($D196,$D$115:$D$186,0)+1,0),0),$E$112)</f>
        <v>0</v>
      </c>
      <c r="BJ196" s="134" cm="1">
        <f t="array" ref="BJ196">$E196*IFERROR(IF($D196&lt;=BJ$5,INDEX($E$99:$E$112,MATCH(BJ$5,$H$5:$CA$5,0)-MATCH($D196,$D$115:$D$186,0)+1,0),0),$E$112)</f>
        <v>0</v>
      </c>
      <c r="BK196" s="134" cm="1">
        <f t="array" ref="BK196">$E196*IFERROR(IF($D196&lt;=BK$5,INDEX($E$99:$E$112,MATCH(BK$5,$H$5:$CA$5,0)-MATCH($D196,$D$115:$D$186,0)+1,0),0),$E$112)</f>
        <v>0</v>
      </c>
      <c r="BL196" s="134" cm="1">
        <f t="array" ref="BL196">$E196*IFERROR(IF($D196&lt;=BL$5,INDEX($E$99:$E$112,MATCH(BL$5,$H$5:$CA$5,0)-MATCH($D196,$D$115:$D$186,0)+1,0),0),$E$112)</f>
        <v>0</v>
      </c>
      <c r="BM196" s="134" cm="1">
        <f t="array" ref="BM196">$E196*IFERROR(IF($D196&lt;=BM$5,INDEX($E$99:$E$112,MATCH(BM$5,$H$5:$CA$5,0)-MATCH($D196,$D$115:$D$186,0)+1,0),0),$E$112)</f>
        <v>0</v>
      </c>
      <c r="BN196" s="134" cm="1">
        <f t="array" ref="BN196">$E196*IFERROR(IF($D196&lt;=BN$5,INDEX($E$99:$E$112,MATCH(BN$5,$H$5:$CA$5,0)-MATCH($D196,$D$115:$D$186,0)+1,0),0),$E$112)</f>
        <v>0</v>
      </c>
      <c r="BO196" s="134" cm="1">
        <f t="array" ref="BO196">$E196*IFERROR(IF($D196&lt;=BO$5,INDEX($E$99:$E$112,MATCH(BO$5,$H$5:$CA$5,0)-MATCH($D196,$D$115:$D$186,0)+1,0),0),$E$112)</f>
        <v>0</v>
      </c>
      <c r="BP196" s="134" cm="1">
        <f t="array" ref="BP196">$E196*IFERROR(IF($D196&lt;=BP$5,INDEX($E$99:$E$112,MATCH(BP$5,$H$5:$CA$5,0)-MATCH($D196,$D$115:$D$186,0)+1,0),0),$E$112)</f>
        <v>0</v>
      </c>
      <c r="BQ196" s="134" cm="1">
        <f t="array" ref="BQ196">$E196*IFERROR(IF($D196&lt;=BQ$5,INDEX($E$99:$E$112,MATCH(BQ$5,$H$5:$CA$5,0)-MATCH($D196,$D$115:$D$186,0)+1,0),0),$E$112)</f>
        <v>0</v>
      </c>
      <c r="BR196" s="134" cm="1">
        <f t="array" ref="BR196">$E196*IFERROR(IF($D196&lt;=BR$5,INDEX($E$99:$E$112,MATCH(BR$5,$H$5:$CA$5,0)-MATCH($D196,$D$115:$D$186,0)+1,0),0),$E$112)</f>
        <v>0</v>
      </c>
      <c r="BS196" s="134" cm="1">
        <f t="array" ref="BS196">$E196*IFERROR(IF($D196&lt;=BS$5,INDEX($E$99:$E$112,MATCH(BS$5,$H$5:$CA$5,0)-MATCH($D196,$D$115:$D$186,0)+1,0),0),$E$112)</f>
        <v>0</v>
      </c>
      <c r="BT196" s="134" cm="1">
        <f t="array" ref="BT196">$E196*IFERROR(IF($D196&lt;=BT$5,INDEX($E$99:$E$112,MATCH(BT$5,$H$5:$CA$5,0)-MATCH($D196,$D$115:$D$186,0)+1,0),0),$E$112)</f>
        <v>0</v>
      </c>
      <c r="BU196" s="134" cm="1">
        <f t="array" ref="BU196">$E196*IFERROR(IF($D196&lt;=BU$5,INDEX($E$99:$E$112,MATCH(BU$5,$H$5:$CA$5,0)-MATCH($D196,$D$115:$D$186,0)+1,0),0),$E$112)</f>
        <v>0</v>
      </c>
      <c r="BV196" s="134" cm="1">
        <f t="array" ref="BV196">$E196*IFERROR(IF($D196&lt;=BV$5,INDEX($E$99:$E$112,MATCH(BV$5,$H$5:$CA$5,0)-MATCH($D196,$D$115:$D$186,0)+1,0),0),$E$112)</f>
        <v>0</v>
      </c>
      <c r="BW196" s="134" cm="1">
        <f t="array" ref="BW196">$E196*IFERROR(IF($D196&lt;=BW$5,INDEX($E$99:$E$112,MATCH(BW$5,$H$5:$CA$5,0)-MATCH($D196,$D$115:$D$186,0)+1,0),0),$E$112)</f>
        <v>0</v>
      </c>
      <c r="BX196" s="134" cm="1">
        <f t="array" ref="BX196">$E196*IFERROR(IF($D196&lt;=BX$5,INDEX($E$99:$E$112,MATCH(BX$5,$H$5:$CA$5,0)-MATCH($D196,$D$115:$D$186,0)+1,0),0),$E$112)</f>
        <v>0</v>
      </c>
      <c r="BY196" s="134" cm="1">
        <f t="array" ref="BY196">$E196*IFERROR(IF($D196&lt;=BY$5,INDEX($E$99:$E$112,MATCH(BY$5,$H$5:$CA$5,0)-MATCH($D196,$D$115:$D$186,0)+1,0),0),$E$112)</f>
        <v>0</v>
      </c>
      <c r="BZ196" s="134" cm="1">
        <f t="array" ref="BZ196">$E196*IFERROR(IF($D196&lt;=BZ$5,INDEX($E$99:$E$112,MATCH(BZ$5,$H$5:$CA$5,0)-MATCH($D196,$D$115:$D$186,0)+1,0),0),$E$112)</f>
        <v>0</v>
      </c>
      <c r="CA196" s="134" cm="1">
        <f t="array" ref="CA196">$E196*IFERROR(IF($D196&lt;=CA$5,INDEX($E$99:$E$112,MATCH(CA$5,$H$5:$CA$5,0)-MATCH($D196,$D$115:$D$186,0)+1,0),0),$E$112)</f>
        <v>0</v>
      </c>
    </row>
    <row r="197" spans="4:79" hidden="1" outlineLevel="3">
      <c r="D197" s="24">
        <f t="shared" si="114"/>
        <v>46265</v>
      </c>
      <c r="E197" s="131" cm="1">
        <f t="array" ref="E197">INDEX($H$43:$CA$43,0,MATCH($D197,$H$5:$CA$5,0))</f>
        <v>0</v>
      </c>
      <c r="H197" s="134" cm="1">
        <f t="array" ref="H197">$E197*IFERROR(IF($D197&lt;=H$5,INDEX($E$99:$E$112,MATCH(H$5,$H$5:$CA$5,0)-MATCH($D197,$D$115:$D$186,0)+1,0),0),$E$112)</f>
        <v>0</v>
      </c>
      <c r="I197" s="134" cm="1">
        <f t="array" ref="I197">$E197*IFERROR(IF($D197&lt;=I$5,INDEX($E$99:$E$112,MATCH(I$5,$H$5:$CA$5,0)-MATCH($D197,$D$115:$D$186,0)+1,0),0),$E$112)</f>
        <v>0</v>
      </c>
      <c r="J197" s="134" cm="1">
        <f t="array" ref="J197">$E197*IFERROR(IF($D197&lt;=J$5,INDEX($E$99:$E$112,MATCH(J$5,$H$5:$CA$5,0)-MATCH($D197,$D$115:$D$186,0)+1,0),0),$E$112)</f>
        <v>0</v>
      </c>
      <c r="K197" s="134" cm="1">
        <f t="array" ref="K197">$E197*IFERROR(IF($D197&lt;=K$5,INDEX($E$99:$E$112,MATCH(K$5,$H$5:$CA$5,0)-MATCH($D197,$D$115:$D$186,0)+1,0),0),$E$112)</f>
        <v>0</v>
      </c>
      <c r="L197" s="134" cm="1">
        <f t="array" ref="L197">$E197*IFERROR(IF($D197&lt;=L$5,INDEX($E$99:$E$112,MATCH(L$5,$H$5:$CA$5,0)-MATCH($D197,$D$115:$D$186,0)+1,0),0),$E$112)</f>
        <v>0</v>
      </c>
      <c r="M197" s="134" cm="1">
        <f t="array" ref="M197">$E197*IFERROR(IF($D197&lt;=M$5,INDEX($E$99:$E$112,MATCH(M$5,$H$5:$CA$5,0)-MATCH($D197,$D$115:$D$186,0)+1,0),0),$E$112)</f>
        <v>0</v>
      </c>
      <c r="N197" s="134" cm="1">
        <f t="array" ref="N197">$E197*IFERROR(IF($D197&lt;=N$5,INDEX($E$99:$E$112,MATCH(N$5,$H$5:$CA$5,0)-MATCH($D197,$D$115:$D$186,0)+1,0),0),$E$112)</f>
        <v>0</v>
      </c>
      <c r="O197" s="134" cm="1">
        <f t="array" ref="O197">$E197*IFERROR(IF($D197&lt;=O$5,INDEX($E$99:$E$112,MATCH(O$5,$H$5:$CA$5,0)-MATCH($D197,$D$115:$D$186,0)+1,0),0),$E$112)</f>
        <v>0</v>
      </c>
      <c r="P197" s="134" cm="1">
        <f t="array" ref="P197">$E197*IFERROR(IF($D197&lt;=P$5,INDEX($E$99:$E$112,MATCH(P$5,$H$5:$CA$5,0)-MATCH($D197,$D$115:$D$186,0)+1,0),0),$E$112)</f>
        <v>0</v>
      </c>
      <c r="Q197" s="134" cm="1">
        <f t="array" ref="Q197">$E197*IFERROR(IF($D197&lt;=Q$5,INDEX($E$99:$E$112,MATCH(Q$5,$H$5:$CA$5,0)-MATCH($D197,$D$115:$D$186,0)+1,0),0),$E$112)</f>
        <v>0</v>
      </c>
      <c r="R197" s="134" cm="1">
        <f t="array" ref="R197">$E197*IFERROR(IF($D197&lt;=R$5,INDEX($E$99:$E$112,MATCH(R$5,$H$5:$CA$5,0)-MATCH($D197,$D$115:$D$186,0)+1,0),0),$E$112)</f>
        <v>0</v>
      </c>
      <c r="S197" s="134" cm="1">
        <f t="array" ref="S197">$E197*IFERROR(IF($D197&lt;=S$5,INDEX($E$99:$E$112,MATCH(S$5,$H$5:$CA$5,0)-MATCH($D197,$D$115:$D$186,0)+1,0),0),$E$112)</f>
        <v>0</v>
      </c>
      <c r="T197" s="134" cm="1">
        <f t="array" ref="T197">$E197*IFERROR(IF($D197&lt;=T$5,INDEX($E$99:$E$112,MATCH(T$5,$H$5:$CA$5,0)-MATCH($D197,$D$115:$D$186,0)+1,0),0),$E$112)</f>
        <v>0</v>
      </c>
      <c r="U197" s="134" cm="1">
        <f t="array" ref="U197">$E197*IFERROR(IF($D197&lt;=U$5,INDEX($E$99:$E$112,MATCH(U$5,$H$5:$CA$5,0)-MATCH($D197,$D$115:$D$186,0)+1,0),0),$E$112)</f>
        <v>0</v>
      </c>
      <c r="V197" s="134" cm="1">
        <f t="array" ref="V197">$E197*IFERROR(IF($D197&lt;=V$5,INDEX($E$99:$E$112,MATCH(V$5,$H$5:$CA$5,0)-MATCH($D197,$D$115:$D$186,0)+1,0),0),$E$112)</f>
        <v>0</v>
      </c>
      <c r="W197" s="134" cm="1">
        <f t="array" ref="W197">$E197*IFERROR(IF($D197&lt;=W$5,INDEX($E$99:$E$112,MATCH(W$5,$H$5:$CA$5,0)-MATCH($D197,$D$115:$D$186,0)+1,0),0),$E$112)</f>
        <v>0</v>
      </c>
      <c r="X197" s="134" cm="1">
        <f t="array" ref="X197">$E197*IFERROR(IF($D197&lt;=X$5,INDEX($E$99:$E$112,MATCH(X$5,$H$5:$CA$5,0)-MATCH($D197,$D$115:$D$186,0)+1,0),0),$E$112)</f>
        <v>0</v>
      </c>
      <c r="Y197" s="134" cm="1">
        <f t="array" ref="Y197">$E197*IFERROR(IF($D197&lt;=Y$5,INDEX($E$99:$E$112,MATCH(Y$5,$H$5:$CA$5,0)-MATCH($D197,$D$115:$D$186,0)+1,0),0),$E$112)</f>
        <v>0</v>
      </c>
      <c r="Z197" s="134" cm="1">
        <f t="array" ref="Z197">$E197*IFERROR(IF($D197&lt;=Z$5,INDEX($E$99:$E$112,MATCH(Z$5,$H$5:$CA$5,0)-MATCH($D197,$D$115:$D$186,0)+1,0),0),$E$112)</f>
        <v>0</v>
      </c>
      <c r="AA197" s="134" cm="1">
        <f t="array" ref="AA197">$E197*IFERROR(IF($D197&lt;=AA$5,INDEX($E$99:$E$112,MATCH(AA$5,$H$5:$CA$5,0)-MATCH($D197,$D$115:$D$186,0)+1,0),0),$E$112)</f>
        <v>0</v>
      </c>
      <c r="AB197" s="134" cm="1">
        <f t="array" ref="AB197">$E197*IFERROR(IF($D197&lt;=AB$5,INDEX($E$99:$E$112,MATCH(AB$5,$H$5:$CA$5,0)-MATCH($D197,$D$115:$D$186,0)+1,0),0),$E$112)</f>
        <v>0</v>
      </c>
      <c r="AC197" s="134" cm="1">
        <f t="array" ref="AC197">$E197*IFERROR(IF($D197&lt;=AC$5,INDEX($E$99:$E$112,MATCH(AC$5,$H$5:$CA$5,0)-MATCH($D197,$D$115:$D$186,0)+1,0),0),$E$112)</f>
        <v>0</v>
      </c>
      <c r="AD197" s="134" cm="1">
        <f t="array" ref="AD197">$E197*IFERROR(IF($D197&lt;=AD$5,INDEX($E$99:$E$112,MATCH(AD$5,$H$5:$CA$5,0)-MATCH($D197,$D$115:$D$186,0)+1,0),0),$E$112)</f>
        <v>0</v>
      </c>
      <c r="AE197" s="134" cm="1">
        <f t="array" ref="AE197">$E197*IFERROR(IF($D197&lt;=AE$5,INDEX($E$99:$E$112,MATCH(AE$5,$H$5:$CA$5,0)-MATCH($D197,$D$115:$D$186,0)+1,0),0),$E$112)</f>
        <v>0</v>
      </c>
      <c r="AF197" s="134" cm="1">
        <f t="array" ref="AF197">$E197*IFERROR(IF($D197&lt;=AF$5,INDEX($E$99:$E$112,MATCH(AF$5,$H$5:$CA$5,0)-MATCH($D197,$D$115:$D$186,0)+1,0),0),$E$112)</f>
        <v>0</v>
      </c>
      <c r="AG197" s="134" cm="1">
        <f t="array" ref="AG197">$E197*IFERROR(IF($D197&lt;=AG$5,INDEX($E$99:$E$112,MATCH(AG$5,$H$5:$CA$5,0)-MATCH($D197,$D$115:$D$186,0)+1,0),0),$E$112)</f>
        <v>0</v>
      </c>
      <c r="AH197" s="134" cm="1">
        <f t="array" ref="AH197">$E197*IFERROR(IF($D197&lt;=AH$5,INDEX($E$99:$E$112,MATCH(AH$5,$H$5:$CA$5,0)-MATCH($D197,$D$115:$D$186,0)+1,0),0),$E$112)</f>
        <v>0</v>
      </c>
      <c r="AI197" s="134" cm="1">
        <f t="array" ref="AI197">$E197*IFERROR(IF($D197&lt;=AI$5,INDEX($E$99:$E$112,MATCH(AI$5,$H$5:$CA$5,0)-MATCH($D197,$D$115:$D$186,0)+1,0),0),$E$112)</f>
        <v>0</v>
      </c>
      <c r="AJ197" s="134" cm="1">
        <f t="array" ref="AJ197">$E197*IFERROR(IF($D197&lt;=AJ$5,INDEX($E$99:$E$112,MATCH(AJ$5,$H$5:$CA$5,0)-MATCH($D197,$D$115:$D$186,0)+1,0),0),$E$112)</f>
        <v>0</v>
      </c>
      <c r="AK197" s="134" cm="1">
        <f t="array" ref="AK197">$E197*IFERROR(IF($D197&lt;=AK$5,INDEX($E$99:$E$112,MATCH(AK$5,$H$5:$CA$5,0)-MATCH($D197,$D$115:$D$186,0)+1,0),0),$E$112)</f>
        <v>0</v>
      </c>
      <c r="AL197" s="134" cm="1">
        <f t="array" ref="AL197">$E197*IFERROR(IF($D197&lt;=AL$5,INDEX($E$99:$E$112,MATCH(AL$5,$H$5:$CA$5,0)-MATCH($D197,$D$115:$D$186,0)+1,0),0),$E$112)</f>
        <v>0</v>
      </c>
      <c r="AM197" s="134" cm="1">
        <f t="array" ref="AM197">$E197*IFERROR(IF($D197&lt;=AM$5,INDEX($E$99:$E$112,MATCH(AM$5,$H$5:$CA$5,0)-MATCH($D197,$D$115:$D$186,0)+1,0),0),$E$112)</f>
        <v>0</v>
      </c>
      <c r="AN197" s="134" cm="1">
        <f t="array" ref="AN197">$E197*IFERROR(IF($D197&lt;=AN$5,INDEX($E$99:$E$112,MATCH(AN$5,$H$5:$CA$5,0)-MATCH($D197,$D$115:$D$186,0)+1,0),0),$E$112)</f>
        <v>0</v>
      </c>
      <c r="AO197" s="134" cm="1">
        <f t="array" ref="AO197">$E197*IFERROR(IF($D197&lt;=AO$5,INDEX($E$99:$E$112,MATCH(AO$5,$H$5:$CA$5,0)-MATCH($D197,$D$115:$D$186,0)+1,0),0),$E$112)</f>
        <v>0</v>
      </c>
      <c r="AP197" s="134" cm="1">
        <f t="array" ref="AP197">$E197*IFERROR(IF($D197&lt;=AP$5,INDEX($E$99:$E$112,MATCH(AP$5,$H$5:$CA$5,0)-MATCH($D197,$D$115:$D$186,0)+1,0),0),$E$112)</f>
        <v>0</v>
      </c>
      <c r="AQ197" s="134" cm="1">
        <f t="array" ref="AQ197">$E197*IFERROR(IF($D197&lt;=AQ$5,INDEX($E$99:$E$112,MATCH(AQ$5,$H$5:$CA$5,0)-MATCH($D197,$D$115:$D$186,0)+1,0),0),$E$112)</f>
        <v>0</v>
      </c>
      <c r="AR197" s="134" cm="1">
        <f t="array" ref="AR197">$E197*IFERROR(IF($D197&lt;=AR$5,INDEX($E$99:$E$112,MATCH(AR$5,$H$5:$CA$5,0)-MATCH($D197,$D$115:$D$186,0)+1,0),0),$E$112)</f>
        <v>0</v>
      </c>
      <c r="AS197" s="134" cm="1">
        <f t="array" ref="AS197">$E197*IFERROR(IF($D197&lt;=AS$5,INDEX($E$99:$E$112,MATCH(AS$5,$H$5:$CA$5,0)-MATCH($D197,$D$115:$D$186,0)+1,0),0),$E$112)</f>
        <v>0</v>
      </c>
      <c r="AT197" s="134" cm="1">
        <f t="array" ref="AT197">$E197*IFERROR(IF($D197&lt;=AT$5,INDEX($E$99:$E$112,MATCH(AT$5,$H$5:$CA$5,0)-MATCH($D197,$D$115:$D$186,0)+1,0),0),$E$112)</f>
        <v>0</v>
      </c>
      <c r="AU197" s="134" cm="1">
        <f t="array" ref="AU197">$E197*IFERROR(IF($D197&lt;=AU$5,INDEX($E$99:$E$112,MATCH(AU$5,$H$5:$CA$5,0)-MATCH($D197,$D$115:$D$186,0)+1,0),0),$E$112)</f>
        <v>0</v>
      </c>
      <c r="AV197" s="134" cm="1">
        <f t="array" ref="AV197">$E197*IFERROR(IF($D197&lt;=AV$5,INDEX($E$99:$E$112,MATCH(AV$5,$H$5:$CA$5,0)-MATCH($D197,$D$115:$D$186,0)+1,0),0),$E$112)</f>
        <v>0</v>
      </c>
      <c r="AW197" s="134" cm="1">
        <f t="array" ref="AW197">$E197*IFERROR(IF($D197&lt;=AW$5,INDEX($E$99:$E$112,MATCH(AW$5,$H$5:$CA$5,0)-MATCH($D197,$D$115:$D$186,0)+1,0),0),$E$112)</f>
        <v>0</v>
      </c>
      <c r="AX197" s="134" cm="1">
        <f t="array" ref="AX197">$E197*IFERROR(IF($D197&lt;=AX$5,INDEX($E$99:$E$112,MATCH(AX$5,$H$5:$CA$5,0)-MATCH($D197,$D$115:$D$186,0)+1,0),0),$E$112)</f>
        <v>0</v>
      </c>
      <c r="AY197" s="134" cm="1">
        <f t="array" ref="AY197">$E197*IFERROR(IF($D197&lt;=AY$5,INDEX($E$99:$E$112,MATCH(AY$5,$H$5:$CA$5,0)-MATCH($D197,$D$115:$D$186,0)+1,0),0),$E$112)</f>
        <v>0</v>
      </c>
      <c r="AZ197" s="134" cm="1">
        <f t="array" ref="AZ197">$E197*IFERROR(IF($D197&lt;=AZ$5,INDEX($E$99:$E$112,MATCH(AZ$5,$H$5:$CA$5,0)-MATCH($D197,$D$115:$D$186,0)+1,0),0),$E$112)</f>
        <v>0</v>
      </c>
      <c r="BA197" s="134" cm="1">
        <f t="array" ref="BA197">$E197*IFERROR(IF($D197&lt;=BA$5,INDEX($E$99:$E$112,MATCH(BA$5,$H$5:$CA$5,0)-MATCH($D197,$D$115:$D$186,0)+1,0),0),$E$112)</f>
        <v>0</v>
      </c>
      <c r="BB197" s="134" cm="1">
        <f t="array" ref="BB197">$E197*IFERROR(IF($D197&lt;=BB$5,INDEX($E$99:$E$112,MATCH(BB$5,$H$5:$CA$5,0)-MATCH($D197,$D$115:$D$186,0)+1,0),0),$E$112)</f>
        <v>0</v>
      </c>
      <c r="BC197" s="134" cm="1">
        <f t="array" ref="BC197">$E197*IFERROR(IF($D197&lt;=BC$5,INDEX($E$99:$E$112,MATCH(BC$5,$H$5:$CA$5,0)-MATCH($D197,$D$115:$D$186,0)+1,0),0),$E$112)</f>
        <v>0</v>
      </c>
      <c r="BD197" s="134" cm="1">
        <f t="array" ref="BD197">$E197*IFERROR(IF($D197&lt;=BD$5,INDEX($E$99:$E$112,MATCH(BD$5,$H$5:$CA$5,0)-MATCH($D197,$D$115:$D$186,0)+1,0),0),$E$112)</f>
        <v>0</v>
      </c>
      <c r="BE197" s="134" cm="1">
        <f t="array" ref="BE197">$E197*IFERROR(IF($D197&lt;=BE$5,INDEX($E$99:$E$112,MATCH(BE$5,$H$5:$CA$5,0)-MATCH($D197,$D$115:$D$186,0)+1,0),0),$E$112)</f>
        <v>0</v>
      </c>
      <c r="BF197" s="134" cm="1">
        <f t="array" ref="BF197">$E197*IFERROR(IF($D197&lt;=BF$5,INDEX($E$99:$E$112,MATCH(BF$5,$H$5:$CA$5,0)-MATCH($D197,$D$115:$D$186,0)+1,0),0),$E$112)</f>
        <v>0</v>
      </c>
      <c r="BG197" s="134" cm="1">
        <f t="array" ref="BG197">$E197*IFERROR(IF($D197&lt;=BG$5,INDEX($E$99:$E$112,MATCH(BG$5,$H$5:$CA$5,0)-MATCH($D197,$D$115:$D$186,0)+1,0),0),$E$112)</f>
        <v>0</v>
      </c>
      <c r="BH197" s="134" cm="1">
        <f t="array" ref="BH197">$E197*IFERROR(IF($D197&lt;=BH$5,INDEX($E$99:$E$112,MATCH(BH$5,$H$5:$CA$5,0)-MATCH($D197,$D$115:$D$186,0)+1,0),0),$E$112)</f>
        <v>0</v>
      </c>
      <c r="BI197" s="134" cm="1">
        <f t="array" ref="BI197">$E197*IFERROR(IF($D197&lt;=BI$5,INDEX($E$99:$E$112,MATCH(BI$5,$H$5:$CA$5,0)-MATCH($D197,$D$115:$D$186,0)+1,0),0),$E$112)</f>
        <v>0</v>
      </c>
      <c r="BJ197" s="134" cm="1">
        <f t="array" ref="BJ197">$E197*IFERROR(IF($D197&lt;=BJ$5,INDEX($E$99:$E$112,MATCH(BJ$5,$H$5:$CA$5,0)-MATCH($D197,$D$115:$D$186,0)+1,0),0),$E$112)</f>
        <v>0</v>
      </c>
      <c r="BK197" s="134" cm="1">
        <f t="array" ref="BK197">$E197*IFERROR(IF($D197&lt;=BK$5,INDEX($E$99:$E$112,MATCH(BK$5,$H$5:$CA$5,0)-MATCH($D197,$D$115:$D$186,0)+1,0),0),$E$112)</f>
        <v>0</v>
      </c>
      <c r="BL197" s="134" cm="1">
        <f t="array" ref="BL197">$E197*IFERROR(IF($D197&lt;=BL$5,INDEX($E$99:$E$112,MATCH(BL$5,$H$5:$CA$5,0)-MATCH($D197,$D$115:$D$186,0)+1,0),0),$E$112)</f>
        <v>0</v>
      </c>
      <c r="BM197" s="134" cm="1">
        <f t="array" ref="BM197">$E197*IFERROR(IF($D197&lt;=BM$5,INDEX($E$99:$E$112,MATCH(BM$5,$H$5:$CA$5,0)-MATCH($D197,$D$115:$D$186,0)+1,0),0),$E$112)</f>
        <v>0</v>
      </c>
      <c r="BN197" s="134" cm="1">
        <f t="array" ref="BN197">$E197*IFERROR(IF($D197&lt;=BN$5,INDEX($E$99:$E$112,MATCH(BN$5,$H$5:$CA$5,0)-MATCH($D197,$D$115:$D$186,0)+1,0),0),$E$112)</f>
        <v>0</v>
      </c>
      <c r="BO197" s="134" cm="1">
        <f t="array" ref="BO197">$E197*IFERROR(IF($D197&lt;=BO$5,INDEX($E$99:$E$112,MATCH(BO$5,$H$5:$CA$5,0)-MATCH($D197,$D$115:$D$186,0)+1,0),0),$E$112)</f>
        <v>0</v>
      </c>
      <c r="BP197" s="134" cm="1">
        <f t="array" ref="BP197">$E197*IFERROR(IF($D197&lt;=BP$5,INDEX($E$99:$E$112,MATCH(BP$5,$H$5:$CA$5,0)-MATCH($D197,$D$115:$D$186,0)+1,0),0),$E$112)</f>
        <v>0</v>
      </c>
      <c r="BQ197" s="134" cm="1">
        <f t="array" ref="BQ197">$E197*IFERROR(IF($D197&lt;=BQ$5,INDEX($E$99:$E$112,MATCH(BQ$5,$H$5:$CA$5,0)-MATCH($D197,$D$115:$D$186,0)+1,0),0),$E$112)</f>
        <v>0</v>
      </c>
      <c r="BR197" s="134" cm="1">
        <f t="array" ref="BR197">$E197*IFERROR(IF($D197&lt;=BR$5,INDEX($E$99:$E$112,MATCH(BR$5,$H$5:$CA$5,0)-MATCH($D197,$D$115:$D$186,0)+1,0),0),$E$112)</f>
        <v>0</v>
      </c>
      <c r="BS197" s="134" cm="1">
        <f t="array" ref="BS197">$E197*IFERROR(IF($D197&lt;=BS$5,INDEX($E$99:$E$112,MATCH(BS$5,$H$5:$CA$5,0)-MATCH($D197,$D$115:$D$186,0)+1,0),0),$E$112)</f>
        <v>0</v>
      </c>
      <c r="BT197" s="134" cm="1">
        <f t="array" ref="BT197">$E197*IFERROR(IF($D197&lt;=BT$5,INDEX($E$99:$E$112,MATCH(BT$5,$H$5:$CA$5,0)-MATCH($D197,$D$115:$D$186,0)+1,0),0),$E$112)</f>
        <v>0</v>
      </c>
      <c r="BU197" s="134" cm="1">
        <f t="array" ref="BU197">$E197*IFERROR(IF($D197&lt;=BU$5,INDEX($E$99:$E$112,MATCH(BU$5,$H$5:$CA$5,0)-MATCH($D197,$D$115:$D$186,0)+1,0),0),$E$112)</f>
        <v>0</v>
      </c>
      <c r="BV197" s="134" cm="1">
        <f t="array" ref="BV197">$E197*IFERROR(IF($D197&lt;=BV$5,INDEX($E$99:$E$112,MATCH(BV$5,$H$5:$CA$5,0)-MATCH($D197,$D$115:$D$186,0)+1,0),0),$E$112)</f>
        <v>0</v>
      </c>
      <c r="BW197" s="134" cm="1">
        <f t="array" ref="BW197">$E197*IFERROR(IF($D197&lt;=BW$5,INDEX($E$99:$E$112,MATCH(BW$5,$H$5:$CA$5,0)-MATCH($D197,$D$115:$D$186,0)+1,0),0),$E$112)</f>
        <v>0</v>
      </c>
      <c r="BX197" s="134" cm="1">
        <f t="array" ref="BX197">$E197*IFERROR(IF($D197&lt;=BX$5,INDEX($E$99:$E$112,MATCH(BX$5,$H$5:$CA$5,0)-MATCH($D197,$D$115:$D$186,0)+1,0),0),$E$112)</f>
        <v>0</v>
      </c>
      <c r="BY197" s="134" cm="1">
        <f t="array" ref="BY197">$E197*IFERROR(IF($D197&lt;=BY$5,INDEX($E$99:$E$112,MATCH(BY$5,$H$5:$CA$5,0)-MATCH($D197,$D$115:$D$186,0)+1,0),0),$E$112)</f>
        <v>0</v>
      </c>
      <c r="BZ197" s="134" cm="1">
        <f t="array" ref="BZ197">$E197*IFERROR(IF($D197&lt;=BZ$5,INDEX($E$99:$E$112,MATCH(BZ$5,$H$5:$CA$5,0)-MATCH($D197,$D$115:$D$186,0)+1,0),0),$E$112)</f>
        <v>0</v>
      </c>
      <c r="CA197" s="134" cm="1">
        <f t="array" ref="CA197">$E197*IFERROR(IF($D197&lt;=CA$5,INDEX($E$99:$E$112,MATCH(CA$5,$H$5:$CA$5,0)-MATCH($D197,$D$115:$D$186,0)+1,0),0),$E$112)</f>
        <v>0</v>
      </c>
    </row>
    <row r="198" spans="4:79" hidden="1" outlineLevel="3">
      <c r="D198" s="24">
        <f t="shared" si="114"/>
        <v>46295</v>
      </c>
      <c r="E198" s="131" cm="1">
        <f t="array" ref="E198">INDEX($H$43:$CA$43,0,MATCH($D198,$H$5:$CA$5,0))</f>
        <v>0</v>
      </c>
      <c r="H198" s="134" cm="1">
        <f t="array" ref="H198">$E198*IFERROR(IF($D198&lt;=H$5,INDEX($E$99:$E$112,MATCH(H$5,$H$5:$CA$5,0)-MATCH($D198,$D$115:$D$186,0)+1,0),0),$E$112)</f>
        <v>0</v>
      </c>
      <c r="I198" s="134" cm="1">
        <f t="array" ref="I198">$E198*IFERROR(IF($D198&lt;=I$5,INDEX($E$99:$E$112,MATCH(I$5,$H$5:$CA$5,0)-MATCH($D198,$D$115:$D$186,0)+1,0),0),$E$112)</f>
        <v>0</v>
      </c>
      <c r="J198" s="134" cm="1">
        <f t="array" ref="J198">$E198*IFERROR(IF($D198&lt;=J$5,INDEX($E$99:$E$112,MATCH(J$5,$H$5:$CA$5,0)-MATCH($D198,$D$115:$D$186,0)+1,0),0),$E$112)</f>
        <v>0</v>
      </c>
      <c r="K198" s="134" cm="1">
        <f t="array" ref="K198">$E198*IFERROR(IF($D198&lt;=K$5,INDEX($E$99:$E$112,MATCH(K$5,$H$5:$CA$5,0)-MATCH($D198,$D$115:$D$186,0)+1,0),0),$E$112)</f>
        <v>0</v>
      </c>
      <c r="L198" s="134" cm="1">
        <f t="array" ref="L198">$E198*IFERROR(IF($D198&lt;=L$5,INDEX($E$99:$E$112,MATCH(L$5,$H$5:$CA$5,0)-MATCH($D198,$D$115:$D$186,0)+1,0),0),$E$112)</f>
        <v>0</v>
      </c>
      <c r="M198" s="134" cm="1">
        <f t="array" ref="M198">$E198*IFERROR(IF($D198&lt;=M$5,INDEX($E$99:$E$112,MATCH(M$5,$H$5:$CA$5,0)-MATCH($D198,$D$115:$D$186,0)+1,0),0),$E$112)</f>
        <v>0</v>
      </c>
      <c r="N198" s="134" cm="1">
        <f t="array" ref="N198">$E198*IFERROR(IF($D198&lt;=N$5,INDEX($E$99:$E$112,MATCH(N$5,$H$5:$CA$5,0)-MATCH($D198,$D$115:$D$186,0)+1,0),0),$E$112)</f>
        <v>0</v>
      </c>
      <c r="O198" s="134" cm="1">
        <f t="array" ref="O198">$E198*IFERROR(IF($D198&lt;=O$5,INDEX($E$99:$E$112,MATCH(O$5,$H$5:$CA$5,0)-MATCH($D198,$D$115:$D$186,0)+1,0),0),$E$112)</f>
        <v>0</v>
      </c>
      <c r="P198" s="134" cm="1">
        <f t="array" ref="P198">$E198*IFERROR(IF($D198&lt;=P$5,INDEX($E$99:$E$112,MATCH(P$5,$H$5:$CA$5,0)-MATCH($D198,$D$115:$D$186,0)+1,0),0),$E$112)</f>
        <v>0</v>
      </c>
      <c r="Q198" s="134" cm="1">
        <f t="array" ref="Q198">$E198*IFERROR(IF($D198&lt;=Q$5,INDEX($E$99:$E$112,MATCH(Q$5,$H$5:$CA$5,0)-MATCH($D198,$D$115:$D$186,0)+1,0),0),$E$112)</f>
        <v>0</v>
      </c>
      <c r="R198" s="134" cm="1">
        <f t="array" ref="R198">$E198*IFERROR(IF($D198&lt;=R$5,INDEX($E$99:$E$112,MATCH(R$5,$H$5:$CA$5,0)-MATCH($D198,$D$115:$D$186,0)+1,0),0),$E$112)</f>
        <v>0</v>
      </c>
      <c r="S198" s="134" cm="1">
        <f t="array" ref="S198">$E198*IFERROR(IF($D198&lt;=S$5,INDEX($E$99:$E$112,MATCH(S$5,$H$5:$CA$5,0)-MATCH($D198,$D$115:$D$186,0)+1,0),0),$E$112)</f>
        <v>0</v>
      </c>
      <c r="T198" s="134" cm="1">
        <f t="array" ref="T198">$E198*IFERROR(IF($D198&lt;=T$5,INDEX($E$99:$E$112,MATCH(T$5,$H$5:$CA$5,0)-MATCH($D198,$D$115:$D$186,0)+1,0),0),$E$112)</f>
        <v>0</v>
      </c>
      <c r="U198" s="134" cm="1">
        <f t="array" ref="U198">$E198*IFERROR(IF($D198&lt;=U$5,INDEX($E$99:$E$112,MATCH(U$5,$H$5:$CA$5,0)-MATCH($D198,$D$115:$D$186,0)+1,0),0),$E$112)</f>
        <v>0</v>
      </c>
      <c r="V198" s="134" cm="1">
        <f t="array" ref="V198">$E198*IFERROR(IF($D198&lt;=V$5,INDEX($E$99:$E$112,MATCH(V$5,$H$5:$CA$5,0)-MATCH($D198,$D$115:$D$186,0)+1,0),0),$E$112)</f>
        <v>0</v>
      </c>
      <c r="W198" s="134" cm="1">
        <f t="array" ref="W198">$E198*IFERROR(IF($D198&lt;=W$5,INDEX($E$99:$E$112,MATCH(W$5,$H$5:$CA$5,0)-MATCH($D198,$D$115:$D$186,0)+1,0),0),$E$112)</f>
        <v>0</v>
      </c>
      <c r="X198" s="134" cm="1">
        <f t="array" ref="X198">$E198*IFERROR(IF($D198&lt;=X$5,INDEX($E$99:$E$112,MATCH(X$5,$H$5:$CA$5,0)-MATCH($D198,$D$115:$D$186,0)+1,0),0),$E$112)</f>
        <v>0</v>
      </c>
      <c r="Y198" s="134" cm="1">
        <f t="array" ref="Y198">$E198*IFERROR(IF($D198&lt;=Y$5,INDEX($E$99:$E$112,MATCH(Y$5,$H$5:$CA$5,0)-MATCH($D198,$D$115:$D$186,0)+1,0),0),$E$112)</f>
        <v>0</v>
      </c>
      <c r="Z198" s="134" cm="1">
        <f t="array" ref="Z198">$E198*IFERROR(IF($D198&lt;=Z$5,INDEX($E$99:$E$112,MATCH(Z$5,$H$5:$CA$5,0)-MATCH($D198,$D$115:$D$186,0)+1,0),0),$E$112)</f>
        <v>0</v>
      </c>
      <c r="AA198" s="134" cm="1">
        <f t="array" ref="AA198">$E198*IFERROR(IF($D198&lt;=AA$5,INDEX($E$99:$E$112,MATCH(AA$5,$H$5:$CA$5,0)-MATCH($D198,$D$115:$D$186,0)+1,0),0),$E$112)</f>
        <v>0</v>
      </c>
      <c r="AB198" s="134" cm="1">
        <f t="array" ref="AB198">$E198*IFERROR(IF($D198&lt;=AB$5,INDEX($E$99:$E$112,MATCH(AB$5,$H$5:$CA$5,0)-MATCH($D198,$D$115:$D$186,0)+1,0),0),$E$112)</f>
        <v>0</v>
      </c>
      <c r="AC198" s="134" cm="1">
        <f t="array" ref="AC198">$E198*IFERROR(IF($D198&lt;=AC$5,INDEX($E$99:$E$112,MATCH(AC$5,$H$5:$CA$5,0)-MATCH($D198,$D$115:$D$186,0)+1,0),0),$E$112)</f>
        <v>0</v>
      </c>
      <c r="AD198" s="134" cm="1">
        <f t="array" ref="AD198">$E198*IFERROR(IF($D198&lt;=AD$5,INDEX($E$99:$E$112,MATCH(AD$5,$H$5:$CA$5,0)-MATCH($D198,$D$115:$D$186,0)+1,0),0),$E$112)</f>
        <v>0</v>
      </c>
      <c r="AE198" s="134" cm="1">
        <f t="array" ref="AE198">$E198*IFERROR(IF($D198&lt;=AE$5,INDEX($E$99:$E$112,MATCH(AE$5,$H$5:$CA$5,0)-MATCH($D198,$D$115:$D$186,0)+1,0),0),$E$112)</f>
        <v>0</v>
      </c>
      <c r="AF198" s="134" cm="1">
        <f t="array" ref="AF198">$E198*IFERROR(IF($D198&lt;=AF$5,INDEX($E$99:$E$112,MATCH(AF$5,$H$5:$CA$5,0)-MATCH($D198,$D$115:$D$186,0)+1,0),0),$E$112)</f>
        <v>0</v>
      </c>
      <c r="AG198" s="134" cm="1">
        <f t="array" ref="AG198">$E198*IFERROR(IF($D198&lt;=AG$5,INDEX($E$99:$E$112,MATCH(AG$5,$H$5:$CA$5,0)-MATCH($D198,$D$115:$D$186,0)+1,0),0),$E$112)</f>
        <v>0</v>
      </c>
      <c r="AH198" s="134" cm="1">
        <f t="array" ref="AH198">$E198*IFERROR(IF($D198&lt;=AH$5,INDEX($E$99:$E$112,MATCH(AH$5,$H$5:$CA$5,0)-MATCH($D198,$D$115:$D$186,0)+1,0),0),$E$112)</f>
        <v>0</v>
      </c>
      <c r="AI198" s="134" cm="1">
        <f t="array" ref="AI198">$E198*IFERROR(IF($D198&lt;=AI$5,INDEX($E$99:$E$112,MATCH(AI$5,$H$5:$CA$5,0)-MATCH($D198,$D$115:$D$186,0)+1,0),0),$E$112)</f>
        <v>0</v>
      </c>
      <c r="AJ198" s="134" cm="1">
        <f t="array" ref="AJ198">$E198*IFERROR(IF($D198&lt;=AJ$5,INDEX($E$99:$E$112,MATCH(AJ$5,$H$5:$CA$5,0)-MATCH($D198,$D$115:$D$186,0)+1,0),0),$E$112)</f>
        <v>0</v>
      </c>
      <c r="AK198" s="134" cm="1">
        <f t="array" ref="AK198">$E198*IFERROR(IF($D198&lt;=AK$5,INDEX($E$99:$E$112,MATCH(AK$5,$H$5:$CA$5,0)-MATCH($D198,$D$115:$D$186,0)+1,0),0),$E$112)</f>
        <v>0</v>
      </c>
      <c r="AL198" s="134" cm="1">
        <f t="array" ref="AL198">$E198*IFERROR(IF($D198&lt;=AL$5,INDEX($E$99:$E$112,MATCH(AL$5,$H$5:$CA$5,0)-MATCH($D198,$D$115:$D$186,0)+1,0),0),$E$112)</f>
        <v>0</v>
      </c>
      <c r="AM198" s="134" cm="1">
        <f t="array" ref="AM198">$E198*IFERROR(IF($D198&lt;=AM$5,INDEX($E$99:$E$112,MATCH(AM$5,$H$5:$CA$5,0)-MATCH($D198,$D$115:$D$186,0)+1,0),0),$E$112)</f>
        <v>0</v>
      </c>
      <c r="AN198" s="134" cm="1">
        <f t="array" ref="AN198">$E198*IFERROR(IF($D198&lt;=AN$5,INDEX($E$99:$E$112,MATCH(AN$5,$H$5:$CA$5,0)-MATCH($D198,$D$115:$D$186,0)+1,0),0),$E$112)</f>
        <v>0</v>
      </c>
      <c r="AO198" s="134" cm="1">
        <f t="array" ref="AO198">$E198*IFERROR(IF($D198&lt;=AO$5,INDEX($E$99:$E$112,MATCH(AO$5,$H$5:$CA$5,0)-MATCH($D198,$D$115:$D$186,0)+1,0),0),$E$112)</f>
        <v>0</v>
      </c>
      <c r="AP198" s="134" cm="1">
        <f t="array" ref="AP198">$E198*IFERROR(IF($D198&lt;=AP$5,INDEX($E$99:$E$112,MATCH(AP$5,$H$5:$CA$5,0)-MATCH($D198,$D$115:$D$186,0)+1,0),0),$E$112)</f>
        <v>0</v>
      </c>
      <c r="AQ198" s="134" cm="1">
        <f t="array" ref="AQ198">$E198*IFERROR(IF($D198&lt;=AQ$5,INDEX($E$99:$E$112,MATCH(AQ$5,$H$5:$CA$5,0)-MATCH($D198,$D$115:$D$186,0)+1,0),0),$E$112)</f>
        <v>0</v>
      </c>
      <c r="AR198" s="134" cm="1">
        <f t="array" ref="AR198">$E198*IFERROR(IF($D198&lt;=AR$5,INDEX($E$99:$E$112,MATCH(AR$5,$H$5:$CA$5,0)-MATCH($D198,$D$115:$D$186,0)+1,0),0),$E$112)</f>
        <v>0</v>
      </c>
      <c r="AS198" s="134" cm="1">
        <f t="array" ref="AS198">$E198*IFERROR(IF($D198&lt;=AS$5,INDEX($E$99:$E$112,MATCH(AS$5,$H$5:$CA$5,0)-MATCH($D198,$D$115:$D$186,0)+1,0),0),$E$112)</f>
        <v>0</v>
      </c>
      <c r="AT198" s="134" cm="1">
        <f t="array" ref="AT198">$E198*IFERROR(IF($D198&lt;=AT$5,INDEX($E$99:$E$112,MATCH(AT$5,$H$5:$CA$5,0)-MATCH($D198,$D$115:$D$186,0)+1,0),0),$E$112)</f>
        <v>0</v>
      </c>
      <c r="AU198" s="134" cm="1">
        <f t="array" ref="AU198">$E198*IFERROR(IF($D198&lt;=AU$5,INDEX($E$99:$E$112,MATCH(AU$5,$H$5:$CA$5,0)-MATCH($D198,$D$115:$D$186,0)+1,0),0),$E$112)</f>
        <v>0</v>
      </c>
      <c r="AV198" s="134" cm="1">
        <f t="array" ref="AV198">$E198*IFERROR(IF($D198&lt;=AV$5,INDEX($E$99:$E$112,MATCH(AV$5,$H$5:$CA$5,0)-MATCH($D198,$D$115:$D$186,0)+1,0),0),$E$112)</f>
        <v>0</v>
      </c>
      <c r="AW198" s="134" cm="1">
        <f t="array" ref="AW198">$E198*IFERROR(IF($D198&lt;=AW$5,INDEX($E$99:$E$112,MATCH(AW$5,$H$5:$CA$5,0)-MATCH($D198,$D$115:$D$186,0)+1,0),0),$E$112)</f>
        <v>0</v>
      </c>
      <c r="AX198" s="134" cm="1">
        <f t="array" ref="AX198">$E198*IFERROR(IF($D198&lt;=AX$5,INDEX($E$99:$E$112,MATCH(AX$5,$H$5:$CA$5,0)-MATCH($D198,$D$115:$D$186,0)+1,0),0),$E$112)</f>
        <v>0</v>
      </c>
      <c r="AY198" s="134" cm="1">
        <f t="array" ref="AY198">$E198*IFERROR(IF($D198&lt;=AY$5,INDEX($E$99:$E$112,MATCH(AY$5,$H$5:$CA$5,0)-MATCH($D198,$D$115:$D$186,0)+1,0),0),$E$112)</f>
        <v>0</v>
      </c>
      <c r="AZ198" s="134" cm="1">
        <f t="array" ref="AZ198">$E198*IFERROR(IF($D198&lt;=AZ$5,INDEX($E$99:$E$112,MATCH(AZ$5,$H$5:$CA$5,0)-MATCH($D198,$D$115:$D$186,0)+1,0),0),$E$112)</f>
        <v>0</v>
      </c>
      <c r="BA198" s="134" cm="1">
        <f t="array" ref="BA198">$E198*IFERROR(IF($D198&lt;=BA$5,INDEX($E$99:$E$112,MATCH(BA$5,$H$5:$CA$5,0)-MATCH($D198,$D$115:$D$186,0)+1,0),0),$E$112)</f>
        <v>0</v>
      </c>
      <c r="BB198" s="134" cm="1">
        <f t="array" ref="BB198">$E198*IFERROR(IF($D198&lt;=BB$5,INDEX($E$99:$E$112,MATCH(BB$5,$H$5:$CA$5,0)-MATCH($D198,$D$115:$D$186,0)+1,0),0),$E$112)</f>
        <v>0</v>
      </c>
      <c r="BC198" s="134" cm="1">
        <f t="array" ref="BC198">$E198*IFERROR(IF($D198&lt;=BC$5,INDEX($E$99:$E$112,MATCH(BC$5,$H$5:$CA$5,0)-MATCH($D198,$D$115:$D$186,0)+1,0),0),$E$112)</f>
        <v>0</v>
      </c>
      <c r="BD198" s="134" cm="1">
        <f t="array" ref="BD198">$E198*IFERROR(IF($D198&lt;=BD$5,INDEX($E$99:$E$112,MATCH(BD$5,$H$5:$CA$5,0)-MATCH($D198,$D$115:$D$186,0)+1,0),0),$E$112)</f>
        <v>0</v>
      </c>
      <c r="BE198" s="134" cm="1">
        <f t="array" ref="BE198">$E198*IFERROR(IF($D198&lt;=BE$5,INDEX($E$99:$E$112,MATCH(BE$5,$H$5:$CA$5,0)-MATCH($D198,$D$115:$D$186,0)+1,0),0),$E$112)</f>
        <v>0</v>
      </c>
      <c r="BF198" s="134" cm="1">
        <f t="array" ref="BF198">$E198*IFERROR(IF($D198&lt;=BF$5,INDEX($E$99:$E$112,MATCH(BF$5,$H$5:$CA$5,0)-MATCH($D198,$D$115:$D$186,0)+1,0),0),$E$112)</f>
        <v>0</v>
      </c>
      <c r="BG198" s="134" cm="1">
        <f t="array" ref="BG198">$E198*IFERROR(IF($D198&lt;=BG$5,INDEX($E$99:$E$112,MATCH(BG$5,$H$5:$CA$5,0)-MATCH($D198,$D$115:$D$186,0)+1,0),0),$E$112)</f>
        <v>0</v>
      </c>
      <c r="BH198" s="134" cm="1">
        <f t="array" ref="BH198">$E198*IFERROR(IF($D198&lt;=BH$5,INDEX($E$99:$E$112,MATCH(BH$5,$H$5:$CA$5,0)-MATCH($D198,$D$115:$D$186,0)+1,0),0),$E$112)</f>
        <v>0</v>
      </c>
      <c r="BI198" s="134" cm="1">
        <f t="array" ref="BI198">$E198*IFERROR(IF($D198&lt;=BI$5,INDEX($E$99:$E$112,MATCH(BI$5,$H$5:$CA$5,0)-MATCH($D198,$D$115:$D$186,0)+1,0),0),$E$112)</f>
        <v>0</v>
      </c>
      <c r="BJ198" s="134" cm="1">
        <f t="array" ref="BJ198">$E198*IFERROR(IF($D198&lt;=BJ$5,INDEX($E$99:$E$112,MATCH(BJ$5,$H$5:$CA$5,0)-MATCH($D198,$D$115:$D$186,0)+1,0),0),$E$112)</f>
        <v>0</v>
      </c>
      <c r="BK198" s="134" cm="1">
        <f t="array" ref="BK198">$E198*IFERROR(IF($D198&lt;=BK$5,INDEX($E$99:$E$112,MATCH(BK$5,$H$5:$CA$5,0)-MATCH($D198,$D$115:$D$186,0)+1,0),0),$E$112)</f>
        <v>0</v>
      </c>
      <c r="BL198" s="134" cm="1">
        <f t="array" ref="BL198">$E198*IFERROR(IF($D198&lt;=BL$5,INDEX($E$99:$E$112,MATCH(BL$5,$H$5:$CA$5,0)-MATCH($D198,$D$115:$D$186,0)+1,0),0),$E$112)</f>
        <v>0</v>
      </c>
      <c r="BM198" s="134" cm="1">
        <f t="array" ref="BM198">$E198*IFERROR(IF($D198&lt;=BM$5,INDEX($E$99:$E$112,MATCH(BM$5,$H$5:$CA$5,0)-MATCH($D198,$D$115:$D$186,0)+1,0),0),$E$112)</f>
        <v>0</v>
      </c>
      <c r="BN198" s="134" cm="1">
        <f t="array" ref="BN198">$E198*IFERROR(IF($D198&lt;=BN$5,INDEX($E$99:$E$112,MATCH(BN$5,$H$5:$CA$5,0)-MATCH($D198,$D$115:$D$186,0)+1,0),0),$E$112)</f>
        <v>0</v>
      </c>
      <c r="BO198" s="134" cm="1">
        <f t="array" ref="BO198">$E198*IFERROR(IF($D198&lt;=BO$5,INDEX($E$99:$E$112,MATCH(BO$5,$H$5:$CA$5,0)-MATCH($D198,$D$115:$D$186,0)+1,0),0),$E$112)</f>
        <v>0</v>
      </c>
      <c r="BP198" s="134" cm="1">
        <f t="array" ref="BP198">$E198*IFERROR(IF($D198&lt;=BP$5,INDEX($E$99:$E$112,MATCH(BP$5,$H$5:$CA$5,0)-MATCH($D198,$D$115:$D$186,0)+1,0),0),$E$112)</f>
        <v>0</v>
      </c>
      <c r="BQ198" s="134" cm="1">
        <f t="array" ref="BQ198">$E198*IFERROR(IF($D198&lt;=BQ$5,INDEX($E$99:$E$112,MATCH(BQ$5,$H$5:$CA$5,0)-MATCH($D198,$D$115:$D$186,0)+1,0),0),$E$112)</f>
        <v>0</v>
      </c>
      <c r="BR198" s="134" cm="1">
        <f t="array" ref="BR198">$E198*IFERROR(IF($D198&lt;=BR$5,INDEX($E$99:$E$112,MATCH(BR$5,$H$5:$CA$5,0)-MATCH($D198,$D$115:$D$186,0)+1,0),0),$E$112)</f>
        <v>0</v>
      </c>
      <c r="BS198" s="134" cm="1">
        <f t="array" ref="BS198">$E198*IFERROR(IF($D198&lt;=BS$5,INDEX($E$99:$E$112,MATCH(BS$5,$H$5:$CA$5,0)-MATCH($D198,$D$115:$D$186,0)+1,0),0),$E$112)</f>
        <v>0</v>
      </c>
      <c r="BT198" s="134" cm="1">
        <f t="array" ref="BT198">$E198*IFERROR(IF($D198&lt;=BT$5,INDEX($E$99:$E$112,MATCH(BT$5,$H$5:$CA$5,0)-MATCH($D198,$D$115:$D$186,0)+1,0),0),$E$112)</f>
        <v>0</v>
      </c>
      <c r="BU198" s="134" cm="1">
        <f t="array" ref="BU198">$E198*IFERROR(IF($D198&lt;=BU$5,INDEX($E$99:$E$112,MATCH(BU$5,$H$5:$CA$5,0)-MATCH($D198,$D$115:$D$186,0)+1,0),0),$E$112)</f>
        <v>0</v>
      </c>
      <c r="BV198" s="134" cm="1">
        <f t="array" ref="BV198">$E198*IFERROR(IF($D198&lt;=BV$5,INDEX($E$99:$E$112,MATCH(BV$5,$H$5:$CA$5,0)-MATCH($D198,$D$115:$D$186,0)+1,0),0),$E$112)</f>
        <v>0</v>
      </c>
      <c r="BW198" s="134" cm="1">
        <f t="array" ref="BW198">$E198*IFERROR(IF($D198&lt;=BW$5,INDEX($E$99:$E$112,MATCH(BW$5,$H$5:$CA$5,0)-MATCH($D198,$D$115:$D$186,0)+1,0),0),$E$112)</f>
        <v>0</v>
      </c>
      <c r="BX198" s="134" cm="1">
        <f t="array" ref="BX198">$E198*IFERROR(IF($D198&lt;=BX$5,INDEX($E$99:$E$112,MATCH(BX$5,$H$5:$CA$5,0)-MATCH($D198,$D$115:$D$186,0)+1,0),0),$E$112)</f>
        <v>0</v>
      </c>
      <c r="BY198" s="134" cm="1">
        <f t="array" ref="BY198">$E198*IFERROR(IF($D198&lt;=BY$5,INDEX($E$99:$E$112,MATCH(BY$5,$H$5:$CA$5,0)-MATCH($D198,$D$115:$D$186,0)+1,0),0),$E$112)</f>
        <v>0</v>
      </c>
      <c r="BZ198" s="134" cm="1">
        <f t="array" ref="BZ198">$E198*IFERROR(IF($D198&lt;=BZ$5,INDEX($E$99:$E$112,MATCH(BZ$5,$H$5:$CA$5,0)-MATCH($D198,$D$115:$D$186,0)+1,0),0),$E$112)</f>
        <v>0</v>
      </c>
      <c r="CA198" s="134" cm="1">
        <f t="array" ref="CA198">$E198*IFERROR(IF($D198&lt;=CA$5,INDEX($E$99:$E$112,MATCH(CA$5,$H$5:$CA$5,0)-MATCH($D198,$D$115:$D$186,0)+1,0),0),$E$112)</f>
        <v>0</v>
      </c>
    </row>
    <row r="199" spans="4:79" hidden="1" outlineLevel="3">
      <c r="D199" s="24">
        <f t="shared" si="114"/>
        <v>46326</v>
      </c>
      <c r="E199" s="131" cm="1">
        <f t="array" ref="E199">INDEX($H$43:$CA$43,0,MATCH($D199,$H$5:$CA$5,0))</f>
        <v>0</v>
      </c>
      <c r="H199" s="134" cm="1">
        <f t="array" ref="H199">$E199*IFERROR(IF($D199&lt;=H$5,INDEX($E$99:$E$112,MATCH(H$5,$H$5:$CA$5,0)-MATCH($D199,$D$115:$D$186,0)+1,0),0),$E$112)</f>
        <v>0</v>
      </c>
      <c r="I199" s="134" cm="1">
        <f t="array" ref="I199">$E199*IFERROR(IF($D199&lt;=I$5,INDEX($E$99:$E$112,MATCH(I$5,$H$5:$CA$5,0)-MATCH($D199,$D$115:$D$186,0)+1,0),0),$E$112)</f>
        <v>0</v>
      </c>
      <c r="J199" s="134" cm="1">
        <f t="array" ref="J199">$E199*IFERROR(IF($D199&lt;=J$5,INDEX($E$99:$E$112,MATCH(J$5,$H$5:$CA$5,0)-MATCH($D199,$D$115:$D$186,0)+1,0),0),$E$112)</f>
        <v>0</v>
      </c>
      <c r="K199" s="134" cm="1">
        <f t="array" ref="K199">$E199*IFERROR(IF($D199&lt;=K$5,INDEX($E$99:$E$112,MATCH(K$5,$H$5:$CA$5,0)-MATCH($D199,$D$115:$D$186,0)+1,0),0),$E$112)</f>
        <v>0</v>
      </c>
      <c r="L199" s="134" cm="1">
        <f t="array" ref="L199">$E199*IFERROR(IF($D199&lt;=L$5,INDEX($E$99:$E$112,MATCH(L$5,$H$5:$CA$5,0)-MATCH($D199,$D$115:$D$186,0)+1,0),0),$E$112)</f>
        <v>0</v>
      </c>
      <c r="M199" s="134" cm="1">
        <f t="array" ref="M199">$E199*IFERROR(IF($D199&lt;=M$5,INDEX($E$99:$E$112,MATCH(M$5,$H$5:$CA$5,0)-MATCH($D199,$D$115:$D$186,0)+1,0),0),$E$112)</f>
        <v>0</v>
      </c>
      <c r="N199" s="134" cm="1">
        <f t="array" ref="N199">$E199*IFERROR(IF($D199&lt;=N$5,INDEX($E$99:$E$112,MATCH(N$5,$H$5:$CA$5,0)-MATCH($D199,$D$115:$D$186,0)+1,0),0),$E$112)</f>
        <v>0</v>
      </c>
      <c r="O199" s="134" cm="1">
        <f t="array" ref="O199">$E199*IFERROR(IF($D199&lt;=O$5,INDEX($E$99:$E$112,MATCH(O$5,$H$5:$CA$5,0)-MATCH($D199,$D$115:$D$186,0)+1,0),0),$E$112)</f>
        <v>0</v>
      </c>
      <c r="P199" s="134" cm="1">
        <f t="array" ref="P199">$E199*IFERROR(IF($D199&lt;=P$5,INDEX($E$99:$E$112,MATCH(P$5,$H$5:$CA$5,0)-MATCH($D199,$D$115:$D$186,0)+1,0),0),$E$112)</f>
        <v>0</v>
      </c>
      <c r="Q199" s="134" cm="1">
        <f t="array" ref="Q199">$E199*IFERROR(IF($D199&lt;=Q$5,INDEX($E$99:$E$112,MATCH(Q$5,$H$5:$CA$5,0)-MATCH($D199,$D$115:$D$186,0)+1,0),0),$E$112)</f>
        <v>0</v>
      </c>
      <c r="R199" s="134" cm="1">
        <f t="array" ref="R199">$E199*IFERROR(IF($D199&lt;=R$5,INDEX($E$99:$E$112,MATCH(R$5,$H$5:$CA$5,0)-MATCH($D199,$D$115:$D$186,0)+1,0),0),$E$112)</f>
        <v>0</v>
      </c>
      <c r="S199" s="134" cm="1">
        <f t="array" ref="S199">$E199*IFERROR(IF($D199&lt;=S$5,INDEX($E$99:$E$112,MATCH(S$5,$H$5:$CA$5,0)-MATCH($D199,$D$115:$D$186,0)+1,0),0),$E$112)</f>
        <v>0</v>
      </c>
      <c r="T199" s="134" cm="1">
        <f t="array" ref="T199">$E199*IFERROR(IF($D199&lt;=T$5,INDEX($E$99:$E$112,MATCH(T$5,$H$5:$CA$5,0)-MATCH($D199,$D$115:$D$186,0)+1,0),0),$E$112)</f>
        <v>0</v>
      </c>
      <c r="U199" s="134" cm="1">
        <f t="array" ref="U199">$E199*IFERROR(IF($D199&lt;=U$5,INDEX($E$99:$E$112,MATCH(U$5,$H$5:$CA$5,0)-MATCH($D199,$D$115:$D$186,0)+1,0),0),$E$112)</f>
        <v>0</v>
      </c>
      <c r="V199" s="134" cm="1">
        <f t="array" ref="V199">$E199*IFERROR(IF($D199&lt;=V$5,INDEX($E$99:$E$112,MATCH(V$5,$H$5:$CA$5,0)-MATCH($D199,$D$115:$D$186,0)+1,0),0),$E$112)</f>
        <v>0</v>
      </c>
      <c r="W199" s="134" cm="1">
        <f t="array" ref="W199">$E199*IFERROR(IF($D199&lt;=W$5,INDEX($E$99:$E$112,MATCH(W$5,$H$5:$CA$5,0)-MATCH($D199,$D$115:$D$186,0)+1,0),0),$E$112)</f>
        <v>0</v>
      </c>
      <c r="X199" s="134" cm="1">
        <f t="array" ref="X199">$E199*IFERROR(IF($D199&lt;=X$5,INDEX($E$99:$E$112,MATCH(X$5,$H$5:$CA$5,0)-MATCH($D199,$D$115:$D$186,0)+1,0),0),$E$112)</f>
        <v>0</v>
      </c>
      <c r="Y199" s="134" cm="1">
        <f t="array" ref="Y199">$E199*IFERROR(IF($D199&lt;=Y$5,INDEX($E$99:$E$112,MATCH(Y$5,$H$5:$CA$5,0)-MATCH($D199,$D$115:$D$186,0)+1,0),0),$E$112)</f>
        <v>0</v>
      </c>
      <c r="Z199" s="134" cm="1">
        <f t="array" ref="Z199">$E199*IFERROR(IF($D199&lt;=Z$5,INDEX($E$99:$E$112,MATCH(Z$5,$H$5:$CA$5,0)-MATCH($D199,$D$115:$D$186,0)+1,0),0),$E$112)</f>
        <v>0</v>
      </c>
      <c r="AA199" s="134" cm="1">
        <f t="array" ref="AA199">$E199*IFERROR(IF($D199&lt;=AA$5,INDEX($E$99:$E$112,MATCH(AA$5,$H$5:$CA$5,0)-MATCH($D199,$D$115:$D$186,0)+1,0),0),$E$112)</f>
        <v>0</v>
      </c>
      <c r="AB199" s="134" cm="1">
        <f t="array" ref="AB199">$E199*IFERROR(IF($D199&lt;=AB$5,INDEX($E$99:$E$112,MATCH(AB$5,$H$5:$CA$5,0)-MATCH($D199,$D$115:$D$186,0)+1,0),0),$E$112)</f>
        <v>0</v>
      </c>
      <c r="AC199" s="134" cm="1">
        <f t="array" ref="AC199">$E199*IFERROR(IF($D199&lt;=AC$5,INDEX($E$99:$E$112,MATCH(AC$5,$H$5:$CA$5,0)-MATCH($D199,$D$115:$D$186,0)+1,0),0),$E$112)</f>
        <v>0</v>
      </c>
      <c r="AD199" s="134" cm="1">
        <f t="array" ref="AD199">$E199*IFERROR(IF($D199&lt;=AD$5,INDEX($E$99:$E$112,MATCH(AD$5,$H$5:$CA$5,0)-MATCH($D199,$D$115:$D$186,0)+1,0),0),$E$112)</f>
        <v>0</v>
      </c>
      <c r="AE199" s="134" cm="1">
        <f t="array" ref="AE199">$E199*IFERROR(IF($D199&lt;=AE$5,INDEX($E$99:$E$112,MATCH(AE$5,$H$5:$CA$5,0)-MATCH($D199,$D$115:$D$186,0)+1,0),0),$E$112)</f>
        <v>0</v>
      </c>
      <c r="AF199" s="134" cm="1">
        <f t="array" ref="AF199">$E199*IFERROR(IF($D199&lt;=AF$5,INDEX($E$99:$E$112,MATCH(AF$5,$H$5:$CA$5,0)-MATCH($D199,$D$115:$D$186,0)+1,0),0),$E$112)</f>
        <v>0</v>
      </c>
      <c r="AG199" s="134" cm="1">
        <f t="array" ref="AG199">$E199*IFERROR(IF($D199&lt;=AG$5,INDEX($E$99:$E$112,MATCH(AG$5,$H$5:$CA$5,0)-MATCH($D199,$D$115:$D$186,0)+1,0),0),$E$112)</f>
        <v>0</v>
      </c>
      <c r="AH199" s="134" cm="1">
        <f t="array" ref="AH199">$E199*IFERROR(IF($D199&lt;=AH$5,INDEX($E$99:$E$112,MATCH(AH$5,$H$5:$CA$5,0)-MATCH($D199,$D$115:$D$186,0)+1,0),0),$E$112)</f>
        <v>0</v>
      </c>
      <c r="AI199" s="134" cm="1">
        <f t="array" ref="AI199">$E199*IFERROR(IF($D199&lt;=AI$5,INDEX($E$99:$E$112,MATCH(AI$5,$H$5:$CA$5,0)-MATCH($D199,$D$115:$D$186,0)+1,0),0),$E$112)</f>
        <v>0</v>
      </c>
      <c r="AJ199" s="134" cm="1">
        <f t="array" ref="AJ199">$E199*IFERROR(IF($D199&lt;=AJ$5,INDEX($E$99:$E$112,MATCH(AJ$5,$H$5:$CA$5,0)-MATCH($D199,$D$115:$D$186,0)+1,0),0),$E$112)</f>
        <v>0</v>
      </c>
      <c r="AK199" s="134" cm="1">
        <f t="array" ref="AK199">$E199*IFERROR(IF($D199&lt;=AK$5,INDEX($E$99:$E$112,MATCH(AK$5,$H$5:$CA$5,0)-MATCH($D199,$D$115:$D$186,0)+1,0),0),$E$112)</f>
        <v>0</v>
      </c>
      <c r="AL199" s="134" cm="1">
        <f t="array" ref="AL199">$E199*IFERROR(IF($D199&lt;=AL$5,INDEX($E$99:$E$112,MATCH(AL$5,$H$5:$CA$5,0)-MATCH($D199,$D$115:$D$186,0)+1,0),0),$E$112)</f>
        <v>0</v>
      </c>
      <c r="AM199" s="134" cm="1">
        <f t="array" ref="AM199">$E199*IFERROR(IF($D199&lt;=AM$5,INDEX($E$99:$E$112,MATCH(AM$5,$H$5:$CA$5,0)-MATCH($D199,$D$115:$D$186,0)+1,0),0),$E$112)</f>
        <v>0</v>
      </c>
      <c r="AN199" s="134" cm="1">
        <f t="array" ref="AN199">$E199*IFERROR(IF($D199&lt;=AN$5,INDEX($E$99:$E$112,MATCH(AN$5,$H$5:$CA$5,0)-MATCH($D199,$D$115:$D$186,0)+1,0),0),$E$112)</f>
        <v>0</v>
      </c>
      <c r="AO199" s="134" cm="1">
        <f t="array" ref="AO199">$E199*IFERROR(IF($D199&lt;=AO$5,INDEX($E$99:$E$112,MATCH(AO$5,$H$5:$CA$5,0)-MATCH($D199,$D$115:$D$186,0)+1,0),0),$E$112)</f>
        <v>0</v>
      </c>
      <c r="AP199" s="134" cm="1">
        <f t="array" ref="AP199">$E199*IFERROR(IF($D199&lt;=AP$5,INDEX($E$99:$E$112,MATCH(AP$5,$H$5:$CA$5,0)-MATCH($D199,$D$115:$D$186,0)+1,0),0),$E$112)</f>
        <v>0</v>
      </c>
      <c r="AQ199" s="134" cm="1">
        <f t="array" ref="AQ199">$E199*IFERROR(IF($D199&lt;=AQ$5,INDEX($E$99:$E$112,MATCH(AQ$5,$H$5:$CA$5,0)-MATCH($D199,$D$115:$D$186,0)+1,0),0),$E$112)</f>
        <v>0</v>
      </c>
      <c r="AR199" s="134" cm="1">
        <f t="array" ref="AR199">$E199*IFERROR(IF($D199&lt;=AR$5,INDEX($E$99:$E$112,MATCH(AR$5,$H$5:$CA$5,0)-MATCH($D199,$D$115:$D$186,0)+1,0),0),$E$112)</f>
        <v>0</v>
      </c>
      <c r="AS199" s="134" cm="1">
        <f t="array" ref="AS199">$E199*IFERROR(IF($D199&lt;=AS$5,INDEX($E$99:$E$112,MATCH(AS$5,$H$5:$CA$5,0)-MATCH($D199,$D$115:$D$186,0)+1,0),0),$E$112)</f>
        <v>0</v>
      </c>
      <c r="AT199" s="134" cm="1">
        <f t="array" ref="AT199">$E199*IFERROR(IF($D199&lt;=AT$5,INDEX($E$99:$E$112,MATCH(AT$5,$H$5:$CA$5,0)-MATCH($D199,$D$115:$D$186,0)+1,0),0),$E$112)</f>
        <v>0</v>
      </c>
      <c r="AU199" s="134" cm="1">
        <f t="array" ref="AU199">$E199*IFERROR(IF($D199&lt;=AU$5,INDEX($E$99:$E$112,MATCH(AU$5,$H$5:$CA$5,0)-MATCH($D199,$D$115:$D$186,0)+1,0),0),$E$112)</f>
        <v>0</v>
      </c>
      <c r="AV199" s="134" cm="1">
        <f t="array" ref="AV199">$E199*IFERROR(IF($D199&lt;=AV$5,INDEX($E$99:$E$112,MATCH(AV$5,$H$5:$CA$5,0)-MATCH($D199,$D$115:$D$186,0)+1,0),0),$E$112)</f>
        <v>0</v>
      </c>
      <c r="AW199" s="134" cm="1">
        <f t="array" ref="AW199">$E199*IFERROR(IF($D199&lt;=AW$5,INDEX($E$99:$E$112,MATCH(AW$5,$H$5:$CA$5,0)-MATCH($D199,$D$115:$D$186,0)+1,0),0),$E$112)</f>
        <v>0</v>
      </c>
      <c r="AX199" s="134" cm="1">
        <f t="array" ref="AX199">$E199*IFERROR(IF($D199&lt;=AX$5,INDEX($E$99:$E$112,MATCH(AX$5,$H$5:$CA$5,0)-MATCH($D199,$D$115:$D$186,0)+1,0),0),$E$112)</f>
        <v>0</v>
      </c>
      <c r="AY199" s="134" cm="1">
        <f t="array" ref="AY199">$E199*IFERROR(IF($D199&lt;=AY$5,INDEX($E$99:$E$112,MATCH(AY$5,$H$5:$CA$5,0)-MATCH($D199,$D$115:$D$186,0)+1,0),0),$E$112)</f>
        <v>0</v>
      </c>
      <c r="AZ199" s="134" cm="1">
        <f t="array" ref="AZ199">$E199*IFERROR(IF($D199&lt;=AZ$5,INDEX($E$99:$E$112,MATCH(AZ$5,$H$5:$CA$5,0)-MATCH($D199,$D$115:$D$186,0)+1,0),0),$E$112)</f>
        <v>0</v>
      </c>
      <c r="BA199" s="134" cm="1">
        <f t="array" ref="BA199">$E199*IFERROR(IF($D199&lt;=BA$5,INDEX($E$99:$E$112,MATCH(BA$5,$H$5:$CA$5,0)-MATCH($D199,$D$115:$D$186,0)+1,0),0),$E$112)</f>
        <v>0</v>
      </c>
      <c r="BB199" s="134" cm="1">
        <f t="array" ref="BB199">$E199*IFERROR(IF($D199&lt;=BB$5,INDEX($E$99:$E$112,MATCH(BB$5,$H$5:$CA$5,0)-MATCH($D199,$D$115:$D$186,0)+1,0),0),$E$112)</f>
        <v>0</v>
      </c>
      <c r="BC199" s="134" cm="1">
        <f t="array" ref="BC199">$E199*IFERROR(IF($D199&lt;=BC$5,INDEX($E$99:$E$112,MATCH(BC$5,$H$5:$CA$5,0)-MATCH($D199,$D$115:$D$186,0)+1,0),0),$E$112)</f>
        <v>0</v>
      </c>
      <c r="BD199" s="134" cm="1">
        <f t="array" ref="BD199">$E199*IFERROR(IF($D199&lt;=BD$5,INDEX($E$99:$E$112,MATCH(BD$5,$H$5:$CA$5,0)-MATCH($D199,$D$115:$D$186,0)+1,0),0),$E$112)</f>
        <v>0</v>
      </c>
      <c r="BE199" s="134" cm="1">
        <f t="array" ref="BE199">$E199*IFERROR(IF($D199&lt;=BE$5,INDEX($E$99:$E$112,MATCH(BE$5,$H$5:$CA$5,0)-MATCH($D199,$D$115:$D$186,0)+1,0),0),$E$112)</f>
        <v>0</v>
      </c>
      <c r="BF199" s="134" cm="1">
        <f t="array" ref="BF199">$E199*IFERROR(IF($D199&lt;=BF$5,INDEX($E$99:$E$112,MATCH(BF$5,$H$5:$CA$5,0)-MATCH($D199,$D$115:$D$186,0)+1,0),0),$E$112)</f>
        <v>0</v>
      </c>
      <c r="BG199" s="134" cm="1">
        <f t="array" ref="BG199">$E199*IFERROR(IF($D199&lt;=BG$5,INDEX($E$99:$E$112,MATCH(BG$5,$H$5:$CA$5,0)-MATCH($D199,$D$115:$D$186,0)+1,0),0),$E$112)</f>
        <v>0</v>
      </c>
      <c r="BH199" s="134" cm="1">
        <f t="array" ref="BH199">$E199*IFERROR(IF($D199&lt;=BH$5,INDEX($E$99:$E$112,MATCH(BH$5,$H$5:$CA$5,0)-MATCH($D199,$D$115:$D$186,0)+1,0),0),$E$112)</f>
        <v>0</v>
      </c>
      <c r="BI199" s="134" cm="1">
        <f t="array" ref="BI199">$E199*IFERROR(IF($D199&lt;=BI$5,INDEX($E$99:$E$112,MATCH(BI$5,$H$5:$CA$5,0)-MATCH($D199,$D$115:$D$186,0)+1,0),0),$E$112)</f>
        <v>0</v>
      </c>
      <c r="BJ199" s="134" cm="1">
        <f t="array" ref="BJ199">$E199*IFERROR(IF($D199&lt;=BJ$5,INDEX($E$99:$E$112,MATCH(BJ$5,$H$5:$CA$5,0)-MATCH($D199,$D$115:$D$186,0)+1,0),0),$E$112)</f>
        <v>0</v>
      </c>
      <c r="BK199" s="134" cm="1">
        <f t="array" ref="BK199">$E199*IFERROR(IF($D199&lt;=BK$5,INDEX($E$99:$E$112,MATCH(BK$5,$H$5:$CA$5,0)-MATCH($D199,$D$115:$D$186,0)+1,0),0),$E$112)</f>
        <v>0</v>
      </c>
      <c r="BL199" s="134" cm="1">
        <f t="array" ref="BL199">$E199*IFERROR(IF($D199&lt;=BL$5,INDEX($E$99:$E$112,MATCH(BL$5,$H$5:$CA$5,0)-MATCH($D199,$D$115:$D$186,0)+1,0),0),$E$112)</f>
        <v>0</v>
      </c>
      <c r="BM199" s="134" cm="1">
        <f t="array" ref="BM199">$E199*IFERROR(IF($D199&lt;=BM$5,INDEX($E$99:$E$112,MATCH(BM$5,$H$5:$CA$5,0)-MATCH($D199,$D$115:$D$186,0)+1,0),0),$E$112)</f>
        <v>0</v>
      </c>
      <c r="BN199" s="134" cm="1">
        <f t="array" ref="BN199">$E199*IFERROR(IF($D199&lt;=BN$5,INDEX($E$99:$E$112,MATCH(BN$5,$H$5:$CA$5,0)-MATCH($D199,$D$115:$D$186,0)+1,0),0),$E$112)</f>
        <v>0</v>
      </c>
      <c r="BO199" s="134" cm="1">
        <f t="array" ref="BO199">$E199*IFERROR(IF($D199&lt;=BO$5,INDEX($E$99:$E$112,MATCH(BO$5,$H$5:$CA$5,0)-MATCH($D199,$D$115:$D$186,0)+1,0),0),$E$112)</f>
        <v>0</v>
      </c>
      <c r="BP199" s="134" cm="1">
        <f t="array" ref="BP199">$E199*IFERROR(IF($D199&lt;=BP$5,INDEX($E$99:$E$112,MATCH(BP$5,$H$5:$CA$5,0)-MATCH($D199,$D$115:$D$186,0)+1,0),0),$E$112)</f>
        <v>0</v>
      </c>
      <c r="BQ199" s="134" cm="1">
        <f t="array" ref="BQ199">$E199*IFERROR(IF($D199&lt;=BQ$5,INDEX($E$99:$E$112,MATCH(BQ$5,$H$5:$CA$5,0)-MATCH($D199,$D$115:$D$186,0)+1,0),0),$E$112)</f>
        <v>0</v>
      </c>
      <c r="BR199" s="134" cm="1">
        <f t="array" ref="BR199">$E199*IFERROR(IF($D199&lt;=BR$5,INDEX($E$99:$E$112,MATCH(BR$5,$H$5:$CA$5,0)-MATCH($D199,$D$115:$D$186,0)+1,0),0),$E$112)</f>
        <v>0</v>
      </c>
      <c r="BS199" s="134" cm="1">
        <f t="array" ref="BS199">$E199*IFERROR(IF($D199&lt;=BS$5,INDEX($E$99:$E$112,MATCH(BS$5,$H$5:$CA$5,0)-MATCH($D199,$D$115:$D$186,0)+1,0),0),$E$112)</f>
        <v>0</v>
      </c>
      <c r="BT199" s="134" cm="1">
        <f t="array" ref="BT199">$E199*IFERROR(IF($D199&lt;=BT$5,INDEX($E$99:$E$112,MATCH(BT$5,$H$5:$CA$5,0)-MATCH($D199,$D$115:$D$186,0)+1,0),0),$E$112)</f>
        <v>0</v>
      </c>
      <c r="BU199" s="134" cm="1">
        <f t="array" ref="BU199">$E199*IFERROR(IF($D199&lt;=BU$5,INDEX($E$99:$E$112,MATCH(BU$5,$H$5:$CA$5,0)-MATCH($D199,$D$115:$D$186,0)+1,0),0),$E$112)</f>
        <v>0</v>
      </c>
      <c r="BV199" s="134" cm="1">
        <f t="array" ref="BV199">$E199*IFERROR(IF($D199&lt;=BV$5,INDEX($E$99:$E$112,MATCH(BV$5,$H$5:$CA$5,0)-MATCH($D199,$D$115:$D$186,0)+1,0),0),$E$112)</f>
        <v>0</v>
      </c>
      <c r="BW199" s="134" cm="1">
        <f t="array" ref="BW199">$E199*IFERROR(IF($D199&lt;=BW$5,INDEX($E$99:$E$112,MATCH(BW$5,$H$5:$CA$5,0)-MATCH($D199,$D$115:$D$186,0)+1,0),0),$E$112)</f>
        <v>0</v>
      </c>
      <c r="BX199" s="134" cm="1">
        <f t="array" ref="BX199">$E199*IFERROR(IF($D199&lt;=BX$5,INDEX($E$99:$E$112,MATCH(BX$5,$H$5:$CA$5,0)-MATCH($D199,$D$115:$D$186,0)+1,0),0),$E$112)</f>
        <v>0</v>
      </c>
      <c r="BY199" s="134" cm="1">
        <f t="array" ref="BY199">$E199*IFERROR(IF($D199&lt;=BY$5,INDEX($E$99:$E$112,MATCH(BY$5,$H$5:$CA$5,0)-MATCH($D199,$D$115:$D$186,0)+1,0),0),$E$112)</f>
        <v>0</v>
      </c>
      <c r="BZ199" s="134" cm="1">
        <f t="array" ref="BZ199">$E199*IFERROR(IF($D199&lt;=BZ$5,INDEX($E$99:$E$112,MATCH(BZ$5,$H$5:$CA$5,0)-MATCH($D199,$D$115:$D$186,0)+1,0),0),$E$112)</f>
        <v>0</v>
      </c>
      <c r="CA199" s="134" cm="1">
        <f t="array" ref="CA199">$E199*IFERROR(IF($D199&lt;=CA$5,INDEX($E$99:$E$112,MATCH(CA$5,$H$5:$CA$5,0)-MATCH($D199,$D$115:$D$186,0)+1,0),0),$E$112)</f>
        <v>0</v>
      </c>
    </row>
    <row r="200" spans="4:79" hidden="1" outlineLevel="3">
      <c r="D200" s="24">
        <f t="shared" si="114"/>
        <v>46356</v>
      </c>
      <c r="E200" s="131" cm="1">
        <f t="array" ref="E200">INDEX($H$43:$CA$43,0,MATCH($D200,$H$5:$CA$5,0))</f>
        <v>0</v>
      </c>
      <c r="H200" s="134" cm="1">
        <f t="array" ref="H200">$E200*IFERROR(IF($D200&lt;=H$5,INDEX($E$99:$E$112,MATCH(H$5,$H$5:$CA$5,0)-MATCH($D200,$D$115:$D$186,0)+1,0),0),$E$112)</f>
        <v>0</v>
      </c>
      <c r="I200" s="134" cm="1">
        <f t="array" ref="I200">$E200*IFERROR(IF($D200&lt;=I$5,INDEX($E$99:$E$112,MATCH(I$5,$H$5:$CA$5,0)-MATCH($D200,$D$115:$D$186,0)+1,0),0),$E$112)</f>
        <v>0</v>
      </c>
      <c r="J200" s="134" cm="1">
        <f t="array" ref="J200">$E200*IFERROR(IF($D200&lt;=J$5,INDEX($E$99:$E$112,MATCH(J$5,$H$5:$CA$5,0)-MATCH($D200,$D$115:$D$186,0)+1,0),0),$E$112)</f>
        <v>0</v>
      </c>
      <c r="K200" s="134" cm="1">
        <f t="array" ref="K200">$E200*IFERROR(IF($D200&lt;=K$5,INDEX($E$99:$E$112,MATCH(K$5,$H$5:$CA$5,0)-MATCH($D200,$D$115:$D$186,0)+1,0),0),$E$112)</f>
        <v>0</v>
      </c>
      <c r="L200" s="134" cm="1">
        <f t="array" ref="L200">$E200*IFERROR(IF($D200&lt;=L$5,INDEX($E$99:$E$112,MATCH(L$5,$H$5:$CA$5,0)-MATCH($D200,$D$115:$D$186,0)+1,0),0),$E$112)</f>
        <v>0</v>
      </c>
      <c r="M200" s="134" cm="1">
        <f t="array" ref="M200">$E200*IFERROR(IF($D200&lt;=M$5,INDEX($E$99:$E$112,MATCH(M$5,$H$5:$CA$5,0)-MATCH($D200,$D$115:$D$186,0)+1,0),0),$E$112)</f>
        <v>0</v>
      </c>
      <c r="N200" s="134" cm="1">
        <f t="array" ref="N200">$E200*IFERROR(IF($D200&lt;=N$5,INDEX($E$99:$E$112,MATCH(N$5,$H$5:$CA$5,0)-MATCH($D200,$D$115:$D$186,0)+1,0),0),$E$112)</f>
        <v>0</v>
      </c>
      <c r="O200" s="134" cm="1">
        <f t="array" ref="O200">$E200*IFERROR(IF($D200&lt;=O$5,INDEX($E$99:$E$112,MATCH(O$5,$H$5:$CA$5,0)-MATCH($D200,$D$115:$D$186,0)+1,0),0),$E$112)</f>
        <v>0</v>
      </c>
      <c r="P200" s="134" cm="1">
        <f t="array" ref="P200">$E200*IFERROR(IF($D200&lt;=P$5,INDEX($E$99:$E$112,MATCH(P$5,$H$5:$CA$5,0)-MATCH($D200,$D$115:$D$186,0)+1,0),0),$E$112)</f>
        <v>0</v>
      </c>
      <c r="Q200" s="134" cm="1">
        <f t="array" ref="Q200">$E200*IFERROR(IF($D200&lt;=Q$5,INDEX($E$99:$E$112,MATCH(Q$5,$H$5:$CA$5,0)-MATCH($D200,$D$115:$D$186,0)+1,0),0),$E$112)</f>
        <v>0</v>
      </c>
      <c r="R200" s="134" cm="1">
        <f t="array" ref="R200">$E200*IFERROR(IF($D200&lt;=R$5,INDEX($E$99:$E$112,MATCH(R$5,$H$5:$CA$5,0)-MATCH($D200,$D$115:$D$186,0)+1,0),0),$E$112)</f>
        <v>0</v>
      </c>
      <c r="S200" s="134" cm="1">
        <f t="array" ref="S200">$E200*IFERROR(IF($D200&lt;=S$5,INDEX($E$99:$E$112,MATCH(S$5,$H$5:$CA$5,0)-MATCH($D200,$D$115:$D$186,0)+1,0),0),$E$112)</f>
        <v>0</v>
      </c>
      <c r="T200" s="134" cm="1">
        <f t="array" ref="T200">$E200*IFERROR(IF($D200&lt;=T$5,INDEX($E$99:$E$112,MATCH(T$5,$H$5:$CA$5,0)-MATCH($D200,$D$115:$D$186,0)+1,0),0),$E$112)</f>
        <v>0</v>
      </c>
      <c r="U200" s="134" cm="1">
        <f t="array" ref="U200">$E200*IFERROR(IF($D200&lt;=U$5,INDEX($E$99:$E$112,MATCH(U$5,$H$5:$CA$5,0)-MATCH($D200,$D$115:$D$186,0)+1,0),0),$E$112)</f>
        <v>0</v>
      </c>
      <c r="V200" s="134" cm="1">
        <f t="array" ref="V200">$E200*IFERROR(IF($D200&lt;=V$5,INDEX($E$99:$E$112,MATCH(V$5,$H$5:$CA$5,0)-MATCH($D200,$D$115:$D$186,0)+1,0),0),$E$112)</f>
        <v>0</v>
      </c>
      <c r="W200" s="134" cm="1">
        <f t="array" ref="W200">$E200*IFERROR(IF($D200&lt;=W$5,INDEX($E$99:$E$112,MATCH(W$5,$H$5:$CA$5,0)-MATCH($D200,$D$115:$D$186,0)+1,0),0),$E$112)</f>
        <v>0</v>
      </c>
      <c r="X200" s="134" cm="1">
        <f t="array" ref="X200">$E200*IFERROR(IF($D200&lt;=X$5,INDEX($E$99:$E$112,MATCH(X$5,$H$5:$CA$5,0)-MATCH($D200,$D$115:$D$186,0)+1,0),0),$E$112)</f>
        <v>0</v>
      </c>
      <c r="Y200" s="134" cm="1">
        <f t="array" ref="Y200">$E200*IFERROR(IF($D200&lt;=Y$5,INDEX($E$99:$E$112,MATCH(Y$5,$H$5:$CA$5,0)-MATCH($D200,$D$115:$D$186,0)+1,0),0),$E$112)</f>
        <v>0</v>
      </c>
      <c r="Z200" s="134" cm="1">
        <f t="array" ref="Z200">$E200*IFERROR(IF($D200&lt;=Z$5,INDEX($E$99:$E$112,MATCH(Z$5,$H$5:$CA$5,0)-MATCH($D200,$D$115:$D$186,0)+1,0),0),$E$112)</f>
        <v>0</v>
      </c>
      <c r="AA200" s="134" cm="1">
        <f t="array" ref="AA200">$E200*IFERROR(IF($D200&lt;=AA$5,INDEX($E$99:$E$112,MATCH(AA$5,$H$5:$CA$5,0)-MATCH($D200,$D$115:$D$186,0)+1,0),0),$E$112)</f>
        <v>0</v>
      </c>
      <c r="AB200" s="134" cm="1">
        <f t="array" ref="AB200">$E200*IFERROR(IF($D200&lt;=AB$5,INDEX($E$99:$E$112,MATCH(AB$5,$H$5:$CA$5,0)-MATCH($D200,$D$115:$D$186,0)+1,0),0),$E$112)</f>
        <v>0</v>
      </c>
      <c r="AC200" s="134" cm="1">
        <f t="array" ref="AC200">$E200*IFERROR(IF($D200&lt;=AC$5,INDEX($E$99:$E$112,MATCH(AC$5,$H$5:$CA$5,0)-MATCH($D200,$D$115:$D$186,0)+1,0),0),$E$112)</f>
        <v>0</v>
      </c>
      <c r="AD200" s="134" cm="1">
        <f t="array" ref="AD200">$E200*IFERROR(IF($D200&lt;=AD$5,INDEX($E$99:$E$112,MATCH(AD$5,$H$5:$CA$5,0)-MATCH($D200,$D$115:$D$186,0)+1,0),0),$E$112)</f>
        <v>0</v>
      </c>
      <c r="AE200" s="134" cm="1">
        <f t="array" ref="AE200">$E200*IFERROR(IF($D200&lt;=AE$5,INDEX($E$99:$E$112,MATCH(AE$5,$H$5:$CA$5,0)-MATCH($D200,$D$115:$D$186,0)+1,0),0),$E$112)</f>
        <v>0</v>
      </c>
      <c r="AF200" s="134" cm="1">
        <f t="array" ref="AF200">$E200*IFERROR(IF($D200&lt;=AF$5,INDEX($E$99:$E$112,MATCH(AF$5,$H$5:$CA$5,0)-MATCH($D200,$D$115:$D$186,0)+1,0),0),$E$112)</f>
        <v>0</v>
      </c>
      <c r="AG200" s="134" cm="1">
        <f t="array" ref="AG200">$E200*IFERROR(IF($D200&lt;=AG$5,INDEX($E$99:$E$112,MATCH(AG$5,$H$5:$CA$5,0)-MATCH($D200,$D$115:$D$186,0)+1,0),0),$E$112)</f>
        <v>0</v>
      </c>
      <c r="AH200" s="134" cm="1">
        <f t="array" ref="AH200">$E200*IFERROR(IF($D200&lt;=AH$5,INDEX($E$99:$E$112,MATCH(AH$5,$H$5:$CA$5,0)-MATCH($D200,$D$115:$D$186,0)+1,0),0),$E$112)</f>
        <v>0</v>
      </c>
      <c r="AI200" s="134" cm="1">
        <f t="array" ref="AI200">$E200*IFERROR(IF($D200&lt;=AI$5,INDEX($E$99:$E$112,MATCH(AI$5,$H$5:$CA$5,0)-MATCH($D200,$D$115:$D$186,0)+1,0),0),$E$112)</f>
        <v>0</v>
      </c>
      <c r="AJ200" s="134" cm="1">
        <f t="array" ref="AJ200">$E200*IFERROR(IF($D200&lt;=AJ$5,INDEX($E$99:$E$112,MATCH(AJ$5,$H$5:$CA$5,0)-MATCH($D200,$D$115:$D$186,0)+1,0),0),$E$112)</f>
        <v>0</v>
      </c>
      <c r="AK200" s="134" cm="1">
        <f t="array" ref="AK200">$E200*IFERROR(IF($D200&lt;=AK$5,INDEX($E$99:$E$112,MATCH(AK$5,$H$5:$CA$5,0)-MATCH($D200,$D$115:$D$186,0)+1,0),0),$E$112)</f>
        <v>0</v>
      </c>
      <c r="AL200" s="134" cm="1">
        <f t="array" ref="AL200">$E200*IFERROR(IF($D200&lt;=AL$5,INDEX($E$99:$E$112,MATCH(AL$5,$H$5:$CA$5,0)-MATCH($D200,$D$115:$D$186,0)+1,0),0),$E$112)</f>
        <v>0</v>
      </c>
      <c r="AM200" s="134" cm="1">
        <f t="array" ref="AM200">$E200*IFERROR(IF($D200&lt;=AM$5,INDEX($E$99:$E$112,MATCH(AM$5,$H$5:$CA$5,0)-MATCH($D200,$D$115:$D$186,0)+1,0),0),$E$112)</f>
        <v>0</v>
      </c>
      <c r="AN200" s="134" cm="1">
        <f t="array" ref="AN200">$E200*IFERROR(IF($D200&lt;=AN$5,INDEX($E$99:$E$112,MATCH(AN$5,$H$5:$CA$5,0)-MATCH($D200,$D$115:$D$186,0)+1,0),0),$E$112)</f>
        <v>0</v>
      </c>
      <c r="AO200" s="134" cm="1">
        <f t="array" ref="AO200">$E200*IFERROR(IF($D200&lt;=AO$5,INDEX($E$99:$E$112,MATCH(AO$5,$H$5:$CA$5,0)-MATCH($D200,$D$115:$D$186,0)+1,0),0),$E$112)</f>
        <v>0</v>
      </c>
      <c r="AP200" s="134" cm="1">
        <f t="array" ref="AP200">$E200*IFERROR(IF($D200&lt;=AP$5,INDEX($E$99:$E$112,MATCH(AP$5,$H$5:$CA$5,0)-MATCH($D200,$D$115:$D$186,0)+1,0),0),$E$112)</f>
        <v>0</v>
      </c>
      <c r="AQ200" s="134" cm="1">
        <f t="array" ref="AQ200">$E200*IFERROR(IF($D200&lt;=AQ$5,INDEX($E$99:$E$112,MATCH(AQ$5,$H$5:$CA$5,0)-MATCH($D200,$D$115:$D$186,0)+1,0),0),$E$112)</f>
        <v>0</v>
      </c>
      <c r="AR200" s="134" cm="1">
        <f t="array" ref="AR200">$E200*IFERROR(IF($D200&lt;=AR$5,INDEX($E$99:$E$112,MATCH(AR$5,$H$5:$CA$5,0)-MATCH($D200,$D$115:$D$186,0)+1,0),0),$E$112)</f>
        <v>0</v>
      </c>
      <c r="AS200" s="134" cm="1">
        <f t="array" ref="AS200">$E200*IFERROR(IF($D200&lt;=AS$5,INDEX($E$99:$E$112,MATCH(AS$5,$H$5:$CA$5,0)-MATCH($D200,$D$115:$D$186,0)+1,0),0),$E$112)</f>
        <v>0</v>
      </c>
      <c r="AT200" s="134" cm="1">
        <f t="array" ref="AT200">$E200*IFERROR(IF($D200&lt;=AT$5,INDEX($E$99:$E$112,MATCH(AT$5,$H$5:$CA$5,0)-MATCH($D200,$D$115:$D$186,0)+1,0),0),$E$112)</f>
        <v>0</v>
      </c>
      <c r="AU200" s="134" cm="1">
        <f t="array" ref="AU200">$E200*IFERROR(IF($D200&lt;=AU$5,INDEX($E$99:$E$112,MATCH(AU$5,$H$5:$CA$5,0)-MATCH($D200,$D$115:$D$186,0)+1,0),0),$E$112)</f>
        <v>0</v>
      </c>
      <c r="AV200" s="134" cm="1">
        <f t="array" ref="AV200">$E200*IFERROR(IF($D200&lt;=AV$5,INDEX($E$99:$E$112,MATCH(AV$5,$H$5:$CA$5,0)-MATCH($D200,$D$115:$D$186,0)+1,0),0),$E$112)</f>
        <v>0</v>
      </c>
      <c r="AW200" s="134" cm="1">
        <f t="array" ref="AW200">$E200*IFERROR(IF($D200&lt;=AW$5,INDEX($E$99:$E$112,MATCH(AW$5,$H$5:$CA$5,0)-MATCH($D200,$D$115:$D$186,0)+1,0),0),$E$112)</f>
        <v>0</v>
      </c>
      <c r="AX200" s="134" cm="1">
        <f t="array" ref="AX200">$E200*IFERROR(IF($D200&lt;=AX$5,INDEX($E$99:$E$112,MATCH(AX$5,$H$5:$CA$5,0)-MATCH($D200,$D$115:$D$186,0)+1,0),0),$E$112)</f>
        <v>0</v>
      </c>
      <c r="AY200" s="134" cm="1">
        <f t="array" ref="AY200">$E200*IFERROR(IF($D200&lt;=AY$5,INDEX($E$99:$E$112,MATCH(AY$5,$H$5:$CA$5,0)-MATCH($D200,$D$115:$D$186,0)+1,0),0),$E$112)</f>
        <v>0</v>
      </c>
      <c r="AZ200" s="134" cm="1">
        <f t="array" ref="AZ200">$E200*IFERROR(IF($D200&lt;=AZ$5,INDEX($E$99:$E$112,MATCH(AZ$5,$H$5:$CA$5,0)-MATCH($D200,$D$115:$D$186,0)+1,0),0),$E$112)</f>
        <v>0</v>
      </c>
      <c r="BA200" s="134" cm="1">
        <f t="array" ref="BA200">$E200*IFERROR(IF($D200&lt;=BA$5,INDEX($E$99:$E$112,MATCH(BA$5,$H$5:$CA$5,0)-MATCH($D200,$D$115:$D$186,0)+1,0),0),$E$112)</f>
        <v>0</v>
      </c>
      <c r="BB200" s="134" cm="1">
        <f t="array" ref="BB200">$E200*IFERROR(IF($D200&lt;=BB$5,INDEX($E$99:$E$112,MATCH(BB$5,$H$5:$CA$5,0)-MATCH($D200,$D$115:$D$186,0)+1,0),0),$E$112)</f>
        <v>0</v>
      </c>
      <c r="BC200" s="134" cm="1">
        <f t="array" ref="BC200">$E200*IFERROR(IF($D200&lt;=BC$5,INDEX($E$99:$E$112,MATCH(BC$5,$H$5:$CA$5,0)-MATCH($D200,$D$115:$D$186,0)+1,0),0),$E$112)</f>
        <v>0</v>
      </c>
      <c r="BD200" s="134" cm="1">
        <f t="array" ref="BD200">$E200*IFERROR(IF($D200&lt;=BD$5,INDEX($E$99:$E$112,MATCH(BD$5,$H$5:$CA$5,0)-MATCH($D200,$D$115:$D$186,0)+1,0),0),$E$112)</f>
        <v>0</v>
      </c>
      <c r="BE200" s="134" cm="1">
        <f t="array" ref="BE200">$E200*IFERROR(IF($D200&lt;=BE$5,INDEX($E$99:$E$112,MATCH(BE$5,$H$5:$CA$5,0)-MATCH($D200,$D$115:$D$186,0)+1,0),0),$E$112)</f>
        <v>0</v>
      </c>
      <c r="BF200" s="134" cm="1">
        <f t="array" ref="BF200">$E200*IFERROR(IF($D200&lt;=BF$5,INDEX($E$99:$E$112,MATCH(BF$5,$H$5:$CA$5,0)-MATCH($D200,$D$115:$D$186,0)+1,0),0),$E$112)</f>
        <v>0</v>
      </c>
      <c r="BG200" s="134" cm="1">
        <f t="array" ref="BG200">$E200*IFERROR(IF($D200&lt;=BG$5,INDEX($E$99:$E$112,MATCH(BG$5,$H$5:$CA$5,0)-MATCH($D200,$D$115:$D$186,0)+1,0),0),$E$112)</f>
        <v>0</v>
      </c>
      <c r="BH200" s="134" cm="1">
        <f t="array" ref="BH200">$E200*IFERROR(IF($D200&lt;=BH$5,INDEX($E$99:$E$112,MATCH(BH$5,$H$5:$CA$5,0)-MATCH($D200,$D$115:$D$186,0)+1,0),0),$E$112)</f>
        <v>0</v>
      </c>
      <c r="BI200" s="134" cm="1">
        <f t="array" ref="BI200">$E200*IFERROR(IF($D200&lt;=BI$5,INDEX($E$99:$E$112,MATCH(BI$5,$H$5:$CA$5,0)-MATCH($D200,$D$115:$D$186,0)+1,0),0),$E$112)</f>
        <v>0</v>
      </c>
      <c r="BJ200" s="134" cm="1">
        <f t="array" ref="BJ200">$E200*IFERROR(IF($D200&lt;=BJ$5,INDEX($E$99:$E$112,MATCH(BJ$5,$H$5:$CA$5,0)-MATCH($D200,$D$115:$D$186,0)+1,0),0),$E$112)</f>
        <v>0</v>
      </c>
      <c r="BK200" s="134" cm="1">
        <f t="array" ref="BK200">$E200*IFERROR(IF($D200&lt;=BK$5,INDEX($E$99:$E$112,MATCH(BK$5,$H$5:$CA$5,0)-MATCH($D200,$D$115:$D$186,0)+1,0),0),$E$112)</f>
        <v>0</v>
      </c>
      <c r="BL200" s="134" cm="1">
        <f t="array" ref="BL200">$E200*IFERROR(IF($D200&lt;=BL$5,INDEX($E$99:$E$112,MATCH(BL$5,$H$5:$CA$5,0)-MATCH($D200,$D$115:$D$186,0)+1,0),0),$E$112)</f>
        <v>0</v>
      </c>
      <c r="BM200" s="134" cm="1">
        <f t="array" ref="BM200">$E200*IFERROR(IF($D200&lt;=BM$5,INDEX($E$99:$E$112,MATCH(BM$5,$H$5:$CA$5,0)-MATCH($D200,$D$115:$D$186,0)+1,0),0),$E$112)</f>
        <v>0</v>
      </c>
      <c r="BN200" s="134" cm="1">
        <f t="array" ref="BN200">$E200*IFERROR(IF($D200&lt;=BN$5,INDEX($E$99:$E$112,MATCH(BN$5,$H$5:$CA$5,0)-MATCH($D200,$D$115:$D$186,0)+1,0),0),$E$112)</f>
        <v>0</v>
      </c>
      <c r="BO200" s="134" cm="1">
        <f t="array" ref="BO200">$E200*IFERROR(IF($D200&lt;=BO$5,INDEX($E$99:$E$112,MATCH(BO$5,$H$5:$CA$5,0)-MATCH($D200,$D$115:$D$186,0)+1,0),0),$E$112)</f>
        <v>0</v>
      </c>
      <c r="BP200" s="134" cm="1">
        <f t="array" ref="BP200">$E200*IFERROR(IF($D200&lt;=BP$5,INDEX($E$99:$E$112,MATCH(BP$5,$H$5:$CA$5,0)-MATCH($D200,$D$115:$D$186,0)+1,0),0),$E$112)</f>
        <v>0</v>
      </c>
      <c r="BQ200" s="134" cm="1">
        <f t="array" ref="BQ200">$E200*IFERROR(IF($D200&lt;=BQ$5,INDEX($E$99:$E$112,MATCH(BQ$5,$H$5:$CA$5,0)-MATCH($D200,$D$115:$D$186,0)+1,0),0),$E$112)</f>
        <v>0</v>
      </c>
      <c r="BR200" s="134" cm="1">
        <f t="array" ref="BR200">$E200*IFERROR(IF($D200&lt;=BR$5,INDEX($E$99:$E$112,MATCH(BR$5,$H$5:$CA$5,0)-MATCH($D200,$D$115:$D$186,0)+1,0),0),$E$112)</f>
        <v>0</v>
      </c>
      <c r="BS200" s="134" cm="1">
        <f t="array" ref="BS200">$E200*IFERROR(IF($D200&lt;=BS$5,INDEX($E$99:$E$112,MATCH(BS$5,$H$5:$CA$5,0)-MATCH($D200,$D$115:$D$186,0)+1,0),0),$E$112)</f>
        <v>0</v>
      </c>
      <c r="BT200" s="134" cm="1">
        <f t="array" ref="BT200">$E200*IFERROR(IF($D200&lt;=BT$5,INDEX($E$99:$E$112,MATCH(BT$5,$H$5:$CA$5,0)-MATCH($D200,$D$115:$D$186,0)+1,0),0),$E$112)</f>
        <v>0</v>
      </c>
      <c r="BU200" s="134" cm="1">
        <f t="array" ref="BU200">$E200*IFERROR(IF($D200&lt;=BU$5,INDEX($E$99:$E$112,MATCH(BU$5,$H$5:$CA$5,0)-MATCH($D200,$D$115:$D$186,0)+1,0),0),$E$112)</f>
        <v>0</v>
      </c>
      <c r="BV200" s="134" cm="1">
        <f t="array" ref="BV200">$E200*IFERROR(IF($D200&lt;=BV$5,INDEX($E$99:$E$112,MATCH(BV$5,$H$5:$CA$5,0)-MATCH($D200,$D$115:$D$186,0)+1,0),0),$E$112)</f>
        <v>0</v>
      </c>
      <c r="BW200" s="134" cm="1">
        <f t="array" ref="BW200">$E200*IFERROR(IF($D200&lt;=BW$5,INDEX($E$99:$E$112,MATCH(BW$5,$H$5:$CA$5,0)-MATCH($D200,$D$115:$D$186,0)+1,0),0),$E$112)</f>
        <v>0</v>
      </c>
      <c r="BX200" s="134" cm="1">
        <f t="array" ref="BX200">$E200*IFERROR(IF($D200&lt;=BX$5,INDEX($E$99:$E$112,MATCH(BX$5,$H$5:$CA$5,0)-MATCH($D200,$D$115:$D$186,0)+1,0),0),$E$112)</f>
        <v>0</v>
      </c>
      <c r="BY200" s="134" cm="1">
        <f t="array" ref="BY200">$E200*IFERROR(IF($D200&lt;=BY$5,INDEX($E$99:$E$112,MATCH(BY$5,$H$5:$CA$5,0)-MATCH($D200,$D$115:$D$186,0)+1,0),0),$E$112)</f>
        <v>0</v>
      </c>
      <c r="BZ200" s="134" cm="1">
        <f t="array" ref="BZ200">$E200*IFERROR(IF($D200&lt;=BZ$5,INDEX($E$99:$E$112,MATCH(BZ$5,$H$5:$CA$5,0)-MATCH($D200,$D$115:$D$186,0)+1,0),0),$E$112)</f>
        <v>0</v>
      </c>
      <c r="CA200" s="134" cm="1">
        <f t="array" ref="CA200">$E200*IFERROR(IF($D200&lt;=CA$5,INDEX($E$99:$E$112,MATCH(CA$5,$H$5:$CA$5,0)-MATCH($D200,$D$115:$D$186,0)+1,0),0),$E$112)</f>
        <v>0</v>
      </c>
    </row>
    <row r="201" spans="4:79" hidden="1" outlineLevel="3">
      <c r="D201" s="24">
        <f t="shared" si="114"/>
        <v>46387</v>
      </c>
      <c r="E201" s="131" cm="1">
        <f t="array" ref="E201">INDEX($H$43:$CA$43,0,MATCH($D201,$H$5:$CA$5,0))</f>
        <v>0</v>
      </c>
      <c r="H201" s="134" cm="1">
        <f t="array" ref="H201">$E201*IFERROR(IF($D201&lt;=H$5,INDEX($E$99:$E$112,MATCH(H$5,$H$5:$CA$5,0)-MATCH($D201,$D$115:$D$186,0)+1,0),0),$E$112)</f>
        <v>0</v>
      </c>
      <c r="I201" s="134" cm="1">
        <f t="array" ref="I201">$E201*IFERROR(IF($D201&lt;=I$5,INDEX($E$99:$E$112,MATCH(I$5,$H$5:$CA$5,0)-MATCH($D201,$D$115:$D$186,0)+1,0),0),$E$112)</f>
        <v>0</v>
      </c>
      <c r="J201" s="134" cm="1">
        <f t="array" ref="J201">$E201*IFERROR(IF($D201&lt;=J$5,INDEX($E$99:$E$112,MATCH(J$5,$H$5:$CA$5,0)-MATCH($D201,$D$115:$D$186,0)+1,0),0),$E$112)</f>
        <v>0</v>
      </c>
      <c r="K201" s="134" cm="1">
        <f t="array" ref="K201">$E201*IFERROR(IF($D201&lt;=K$5,INDEX($E$99:$E$112,MATCH(K$5,$H$5:$CA$5,0)-MATCH($D201,$D$115:$D$186,0)+1,0),0),$E$112)</f>
        <v>0</v>
      </c>
      <c r="L201" s="134" cm="1">
        <f t="array" ref="L201">$E201*IFERROR(IF($D201&lt;=L$5,INDEX($E$99:$E$112,MATCH(L$5,$H$5:$CA$5,0)-MATCH($D201,$D$115:$D$186,0)+1,0),0),$E$112)</f>
        <v>0</v>
      </c>
      <c r="M201" s="134" cm="1">
        <f t="array" ref="M201">$E201*IFERROR(IF($D201&lt;=M$5,INDEX($E$99:$E$112,MATCH(M$5,$H$5:$CA$5,0)-MATCH($D201,$D$115:$D$186,0)+1,0),0),$E$112)</f>
        <v>0</v>
      </c>
      <c r="N201" s="134" cm="1">
        <f t="array" ref="N201">$E201*IFERROR(IF($D201&lt;=N$5,INDEX($E$99:$E$112,MATCH(N$5,$H$5:$CA$5,0)-MATCH($D201,$D$115:$D$186,0)+1,0),0),$E$112)</f>
        <v>0</v>
      </c>
      <c r="O201" s="134" cm="1">
        <f t="array" ref="O201">$E201*IFERROR(IF($D201&lt;=O$5,INDEX($E$99:$E$112,MATCH(O$5,$H$5:$CA$5,0)-MATCH($D201,$D$115:$D$186,0)+1,0),0),$E$112)</f>
        <v>0</v>
      </c>
      <c r="P201" s="134" cm="1">
        <f t="array" ref="P201">$E201*IFERROR(IF($D201&lt;=P$5,INDEX($E$99:$E$112,MATCH(P$5,$H$5:$CA$5,0)-MATCH($D201,$D$115:$D$186,0)+1,0),0),$E$112)</f>
        <v>0</v>
      </c>
      <c r="Q201" s="134" cm="1">
        <f t="array" ref="Q201">$E201*IFERROR(IF($D201&lt;=Q$5,INDEX($E$99:$E$112,MATCH(Q$5,$H$5:$CA$5,0)-MATCH($D201,$D$115:$D$186,0)+1,0),0),$E$112)</f>
        <v>0</v>
      </c>
      <c r="R201" s="134" cm="1">
        <f t="array" ref="R201">$E201*IFERROR(IF($D201&lt;=R$5,INDEX($E$99:$E$112,MATCH(R$5,$H$5:$CA$5,0)-MATCH($D201,$D$115:$D$186,0)+1,0),0),$E$112)</f>
        <v>0</v>
      </c>
      <c r="S201" s="134" cm="1">
        <f t="array" ref="S201">$E201*IFERROR(IF($D201&lt;=S$5,INDEX($E$99:$E$112,MATCH(S$5,$H$5:$CA$5,0)-MATCH($D201,$D$115:$D$186,0)+1,0),0),$E$112)</f>
        <v>0</v>
      </c>
      <c r="T201" s="134" cm="1">
        <f t="array" ref="T201">$E201*IFERROR(IF($D201&lt;=T$5,INDEX($E$99:$E$112,MATCH(T$5,$H$5:$CA$5,0)-MATCH($D201,$D$115:$D$186,0)+1,0),0),$E$112)</f>
        <v>0</v>
      </c>
      <c r="U201" s="134" cm="1">
        <f t="array" ref="U201">$E201*IFERROR(IF($D201&lt;=U$5,INDEX($E$99:$E$112,MATCH(U$5,$H$5:$CA$5,0)-MATCH($D201,$D$115:$D$186,0)+1,0),0),$E$112)</f>
        <v>0</v>
      </c>
      <c r="V201" s="134" cm="1">
        <f t="array" ref="V201">$E201*IFERROR(IF($D201&lt;=V$5,INDEX($E$99:$E$112,MATCH(V$5,$H$5:$CA$5,0)-MATCH($D201,$D$115:$D$186,0)+1,0),0),$E$112)</f>
        <v>0</v>
      </c>
      <c r="W201" s="134" cm="1">
        <f t="array" ref="W201">$E201*IFERROR(IF($D201&lt;=W$5,INDEX($E$99:$E$112,MATCH(W$5,$H$5:$CA$5,0)-MATCH($D201,$D$115:$D$186,0)+1,0),0),$E$112)</f>
        <v>0</v>
      </c>
      <c r="X201" s="134" cm="1">
        <f t="array" ref="X201">$E201*IFERROR(IF($D201&lt;=X$5,INDEX($E$99:$E$112,MATCH(X$5,$H$5:$CA$5,0)-MATCH($D201,$D$115:$D$186,0)+1,0),0),$E$112)</f>
        <v>0</v>
      </c>
      <c r="Y201" s="134" cm="1">
        <f t="array" ref="Y201">$E201*IFERROR(IF($D201&lt;=Y$5,INDEX($E$99:$E$112,MATCH(Y$5,$H$5:$CA$5,0)-MATCH($D201,$D$115:$D$186,0)+1,0),0),$E$112)</f>
        <v>0</v>
      </c>
      <c r="Z201" s="134" cm="1">
        <f t="array" ref="Z201">$E201*IFERROR(IF($D201&lt;=Z$5,INDEX($E$99:$E$112,MATCH(Z$5,$H$5:$CA$5,0)-MATCH($D201,$D$115:$D$186,0)+1,0),0),$E$112)</f>
        <v>0</v>
      </c>
      <c r="AA201" s="134" cm="1">
        <f t="array" ref="AA201">$E201*IFERROR(IF($D201&lt;=AA$5,INDEX($E$99:$E$112,MATCH(AA$5,$H$5:$CA$5,0)-MATCH($D201,$D$115:$D$186,0)+1,0),0),$E$112)</f>
        <v>0</v>
      </c>
      <c r="AB201" s="134" cm="1">
        <f t="array" ref="AB201">$E201*IFERROR(IF($D201&lt;=AB$5,INDEX($E$99:$E$112,MATCH(AB$5,$H$5:$CA$5,0)-MATCH($D201,$D$115:$D$186,0)+1,0),0),$E$112)</f>
        <v>0</v>
      </c>
      <c r="AC201" s="134" cm="1">
        <f t="array" ref="AC201">$E201*IFERROR(IF($D201&lt;=AC$5,INDEX($E$99:$E$112,MATCH(AC$5,$H$5:$CA$5,0)-MATCH($D201,$D$115:$D$186,0)+1,0),0),$E$112)</f>
        <v>0</v>
      </c>
      <c r="AD201" s="134" cm="1">
        <f t="array" ref="AD201">$E201*IFERROR(IF($D201&lt;=AD$5,INDEX($E$99:$E$112,MATCH(AD$5,$H$5:$CA$5,0)-MATCH($D201,$D$115:$D$186,0)+1,0),0),$E$112)</f>
        <v>0</v>
      </c>
      <c r="AE201" s="134" cm="1">
        <f t="array" ref="AE201">$E201*IFERROR(IF($D201&lt;=AE$5,INDEX($E$99:$E$112,MATCH(AE$5,$H$5:$CA$5,0)-MATCH($D201,$D$115:$D$186,0)+1,0),0),$E$112)</f>
        <v>0</v>
      </c>
      <c r="AF201" s="134" cm="1">
        <f t="array" ref="AF201">$E201*IFERROR(IF($D201&lt;=AF$5,INDEX($E$99:$E$112,MATCH(AF$5,$H$5:$CA$5,0)-MATCH($D201,$D$115:$D$186,0)+1,0),0),$E$112)</f>
        <v>0</v>
      </c>
      <c r="AG201" s="134" cm="1">
        <f t="array" ref="AG201">$E201*IFERROR(IF($D201&lt;=AG$5,INDEX($E$99:$E$112,MATCH(AG$5,$H$5:$CA$5,0)-MATCH($D201,$D$115:$D$186,0)+1,0),0),$E$112)</f>
        <v>0</v>
      </c>
      <c r="AH201" s="134" cm="1">
        <f t="array" ref="AH201">$E201*IFERROR(IF($D201&lt;=AH$5,INDEX($E$99:$E$112,MATCH(AH$5,$H$5:$CA$5,0)-MATCH($D201,$D$115:$D$186,0)+1,0),0),$E$112)</f>
        <v>0</v>
      </c>
      <c r="AI201" s="134" cm="1">
        <f t="array" ref="AI201">$E201*IFERROR(IF($D201&lt;=AI$5,INDEX($E$99:$E$112,MATCH(AI$5,$H$5:$CA$5,0)-MATCH($D201,$D$115:$D$186,0)+1,0),0),$E$112)</f>
        <v>0</v>
      </c>
      <c r="AJ201" s="134" cm="1">
        <f t="array" ref="AJ201">$E201*IFERROR(IF($D201&lt;=AJ$5,INDEX($E$99:$E$112,MATCH(AJ$5,$H$5:$CA$5,0)-MATCH($D201,$D$115:$D$186,0)+1,0),0),$E$112)</f>
        <v>0</v>
      </c>
      <c r="AK201" s="134" cm="1">
        <f t="array" ref="AK201">$E201*IFERROR(IF($D201&lt;=AK$5,INDEX($E$99:$E$112,MATCH(AK$5,$H$5:$CA$5,0)-MATCH($D201,$D$115:$D$186,0)+1,0),0),$E$112)</f>
        <v>0</v>
      </c>
      <c r="AL201" s="134" cm="1">
        <f t="array" ref="AL201">$E201*IFERROR(IF($D201&lt;=AL$5,INDEX($E$99:$E$112,MATCH(AL$5,$H$5:$CA$5,0)-MATCH($D201,$D$115:$D$186,0)+1,0),0),$E$112)</f>
        <v>0</v>
      </c>
      <c r="AM201" s="134" cm="1">
        <f t="array" ref="AM201">$E201*IFERROR(IF($D201&lt;=AM$5,INDEX($E$99:$E$112,MATCH(AM$5,$H$5:$CA$5,0)-MATCH($D201,$D$115:$D$186,0)+1,0),0),$E$112)</f>
        <v>0</v>
      </c>
      <c r="AN201" s="134" cm="1">
        <f t="array" ref="AN201">$E201*IFERROR(IF($D201&lt;=AN$5,INDEX($E$99:$E$112,MATCH(AN$5,$H$5:$CA$5,0)-MATCH($D201,$D$115:$D$186,0)+1,0),0),$E$112)</f>
        <v>0</v>
      </c>
      <c r="AO201" s="134" cm="1">
        <f t="array" ref="AO201">$E201*IFERROR(IF($D201&lt;=AO$5,INDEX($E$99:$E$112,MATCH(AO$5,$H$5:$CA$5,0)-MATCH($D201,$D$115:$D$186,0)+1,0),0),$E$112)</f>
        <v>0</v>
      </c>
      <c r="AP201" s="134" cm="1">
        <f t="array" ref="AP201">$E201*IFERROR(IF($D201&lt;=AP$5,INDEX($E$99:$E$112,MATCH(AP$5,$H$5:$CA$5,0)-MATCH($D201,$D$115:$D$186,0)+1,0),0),$E$112)</f>
        <v>0</v>
      </c>
      <c r="AQ201" s="134" cm="1">
        <f t="array" ref="AQ201">$E201*IFERROR(IF($D201&lt;=AQ$5,INDEX($E$99:$E$112,MATCH(AQ$5,$H$5:$CA$5,0)-MATCH($D201,$D$115:$D$186,0)+1,0),0),$E$112)</f>
        <v>0</v>
      </c>
      <c r="AR201" s="134" cm="1">
        <f t="array" ref="AR201">$E201*IFERROR(IF($D201&lt;=AR$5,INDEX($E$99:$E$112,MATCH(AR$5,$H$5:$CA$5,0)-MATCH($D201,$D$115:$D$186,0)+1,0),0),$E$112)</f>
        <v>0</v>
      </c>
      <c r="AS201" s="134" cm="1">
        <f t="array" ref="AS201">$E201*IFERROR(IF($D201&lt;=AS$5,INDEX($E$99:$E$112,MATCH(AS$5,$H$5:$CA$5,0)-MATCH($D201,$D$115:$D$186,0)+1,0),0),$E$112)</f>
        <v>0</v>
      </c>
      <c r="AT201" s="134" cm="1">
        <f t="array" ref="AT201">$E201*IFERROR(IF($D201&lt;=AT$5,INDEX($E$99:$E$112,MATCH(AT$5,$H$5:$CA$5,0)-MATCH($D201,$D$115:$D$186,0)+1,0),0),$E$112)</f>
        <v>0</v>
      </c>
      <c r="AU201" s="134" cm="1">
        <f t="array" ref="AU201">$E201*IFERROR(IF($D201&lt;=AU$5,INDEX($E$99:$E$112,MATCH(AU$5,$H$5:$CA$5,0)-MATCH($D201,$D$115:$D$186,0)+1,0),0),$E$112)</f>
        <v>0</v>
      </c>
      <c r="AV201" s="134" cm="1">
        <f t="array" ref="AV201">$E201*IFERROR(IF($D201&lt;=AV$5,INDEX($E$99:$E$112,MATCH(AV$5,$H$5:$CA$5,0)-MATCH($D201,$D$115:$D$186,0)+1,0),0),$E$112)</f>
        <v>0</v>
      </c>
      <c r="AW201" s="134" cm="1">
        <f t="array" ref="AW201">$E201*IFERROR(IF($D201&lt;=AW$5,INDEX($E$99:$E$112,MATCH(AW$5,$H$5:$CA$5,0)-MATCH($D201,$D$115:$D$186,0)+1,0),0),$E$112)</f>
        <v>0</v>
      </c>
      <c r="AX201" s="134" cm="1">
        <f t="array" ref="AX201">$E201*IFERROR(IF($D201&lt;=AX$5,INDEX($E$99:$E$112,MATCH(AX$5,$H$5:$CA$5,0)-MATCH($D201,$D$115:$D$186,0)+1,0),0),$E$112)</f>
        <v>0</v>
      </c>
      <c r="AY201" s="134" cm="1">
        <f t="array" ref="AY201">$E201*IFERROR(IF($D201&lt;=AY$5,INDEX($E$99:$E$112,MATCH(AY$5,$H$5:$CA$5,0)-MATCH($D201,$D$115:$D$186,0)+1,0),0),$E$112)</f>
        <v>0</v>
      </c>
      <c r="AZ201" s="134" cm="1">
        <f t="array" ref="AZ201">$E201*IFERROR(IF($D201&lt;=AZ$5,INDEX($E$99:$E$112,MATCH(AZ$5,$H$5:$CA$5,0)-MATCH($D201,$D$115:$D$186,0)+1,0),0),$E$112)</f>
        <v>0</v>
      </c>
      <c r="BA201" s="134" cm="1">
        <f t="array" ref="BA201">$E201*IFERROR(IF($D201&lt;=BA$5,INDEX($E$99:$E$112,MATCH(BA$5,$H$5:$CA$5,0)-MATCH($D201,$D$115:$D$186,0)+1,0),0),$E$112)</f>
        <v>0</v>
      </c>
      <c r="BB201" s="134" cm="1">
        <f t="array" ref="BB201">$E201*IFERROR(IF($D201&lt;=BB$5,INDEX($E$99:$E$112,MATCH(BB$5,$H$5:$CA$5,0)-MATCH($D201,$D$115:$D$186,0)+1,0),0),$E$112)</f>
        <v>0</v>
      </c>
      <c r="BC201" s="134" cm="1">
        <f t="array" ref="BC201">$E201*IFERROR(IF($D201&lt;=BC$5,INDEX($E$99:$E$112,MATCH(BC$5,$H$5:$CA$5,0)-MATCH($D201,$D$115:$D$186,0)+1,0),0),$E$112)</f>
        <v>0</v>
      </c>
      <c r="BD201" s="134" cm="1">
        <f t="array" ref="BD201">$E201*IFERROR(IF($D201&lt;=BD$5,INDEX($E$99:$E$112,MATCH(BD$5,$H$5:$CA$5,0)-MATCH($D201,$D$115:$D$186,0)+1,0),0),$E$112)</f>
        <v>0</v>
      </c>
      <c r="BE201" s="134" cm="1">
        <f t="array" ref="BE201">$E201*IFERROR(IF($D201&lt;=BE$5,INDEX($E$99:$E$112,MATCH(BE$5,$H$5:$CA$5,0)-MATCH($D201,$D$115:$D$186,0)+1,0),0),$E$112)</f>
        <v>0</v>
      </c>
      <c r="BF201" s="134" cm="1">
        <f t="array" ref="BF201">$E201*IFERROR(IF($D201&lt;=BF$5,INDEX($E$99:$E$112,MATCH(BF$5,$H$5:$CA$5,0)-MATCH($D201,$D$115:$D$186,0)+1,0),0),$E$112)</f>
        <v>0</v>
      </c>
      <c r="BG201" s="134" cm="1">
        <f t="array" ref="BG201">$E201*IFERROR(IF($D201&lt;=BG$5,INDEX($E$99:$E$112,MATCH(BG$5,$H$5:$CA$5,0)-MATCH($D201,$D$115:$D$186,0)+1,0),0),$E$112)</f>
        <v>0</v>
      </c>
      <c r="BH201" s="134" cm="1">
        <f t="array" ref="BH201">$E201*IFERROR(IF($D201&lt;=BH$5,INDEX($E$99:$E$112,MATCH(BH$5,$H$5:$CA$5,0)-MATCH($D201,$D$115:$D$186,0)+1,0),0),$E$112)</f>
        <v>0</v>
      </c>
      <c r="BI201" s="134" cm="1">
        <f t="array" ref="BI201">$E201*IFERROR(IF($D201&lt;=BI$5,INDEX($E$99:$E$112,MATCH(BI$5,$H$5:$CA$5,0)-MATCH($D201,$D$115:$D$186,0)+1,0),0),$E$112)</f>
        <v>0</v>
      </c>
      <c r="BJ201" s="134" cm="1">
        <f t="array" ref="BJ201">$E201*IFERROR(IF($D201&lt;=BJ$5,INDEX($E$99:$E$112,MATCH(BJ$5,$H$5:$CA$5,0)-MATCH($D201,$D$115:$D$186,0)+1,0),0),$E$112)</f>
        <v>0</v>
      </c>
      <c r="BK201" s="134" cm="1">
        <f t="array" ref="BK201">$E201*IFERROR(IF($D201&lt;=BK$5,INDEX($E$99:$E$112,MATCH(BK$5,$H$5:$CA$5,0)-MATCH($D201,$D$115:$D$186,0)+1,0),0),$E$112)</f>
        <v>0</v>
      </c>
      <c r="BL201" s="134" cm="1">
        <f t="array" ref="BL201">$E201*IFERROR(IF($D201&lt;=BL$5,INDEX($E$99:$E$112,MATCH(BL$5,$H$5:$CA$5,0)-MATCH($D201,$D$115:$D$186,0)+1,0),0),$E$112)</f>
        <v>0</v>
      </c>
      <c r="BM201" s="134" cm="1">
        <f t="array" ref="BM201">$E201*IFERROR(IF($D201&lt;=BM$5,INDEX($E$99:$E$112,MATCH(BM$5,$H$5:$CA$5,0)-MATCH($D201,$D$115:$D$186,0)+1,0),0),$E$112)</f>
        <v>0</v>
      </c>
      <c r="BN201" s="134" cm="1">
        <f t="array" ref="BN201">$E201*IFERROR(IF($D201&lt;=BN$5,INDEX($E$99:$E$112,MATCH(BN$5,$H$5:$CA$5,0)-MATCH($D201,$D$115:$D$186,0)+1,0),0),$E$112)</f>
        <v>0</v>
      </c>
      <c r="BO201" s="134" cm="1">
        <f t="array" ref="BO201">$E201*IFERROR(IF($D201&lt;=BO$5,INDEX($E$99:$E$112,MATCH(BO$5,$H$5:$CA$5,0)-MATCH($D201,$D$115:$D$186,0)+1,0),0),$E$112)</f>
        <v>0</v>
      </c>
      <c r="BP201" s="134" cm="1">
        <f t="array" ref="BP201">$E201*IFERROR(IF($D201&lt;=BP$5,INDEX($E$99:$E$112,MATCH(BP$5,$H$5:$CA$5,0)-MATCH($D201,$D$115:$D$186,0)+1,0),0),$E$112)</f>
        <v>0</v>
      </c>
      <c r="BQ201" s="134" cm="1">
        <f t="array" ref="BQ201">$E201*IFERROR(IF($D201&lt;=BQ$5,INDEX($E$99:$E$112,MATCH(BQ$5,$H$5:$CA$5,0)-MATCH($D201,$D$115:$D$186,0)+1,0),0),$E$112)</f>
        <v>0</v>
      </c>
      <c r="BR201" s="134" cm="1">
        <f t="array" ref="BR201">$E201*IFERROR(IF($D201&lt;=BR$5,INDEX($E$99:$E$112,MATCH(BR$5,$H$5:$CA$5,0)-MATCH($D201,$D$115:$D$186,0)+1,0),0),$E$112)</f>
        <v>0</v>
      </c>
      <c r="BS201" s="134" cm="1">
        <f t="array" ref="BS201">$E201*IFERROR(IF($D201&lt;=BS$5,INDEX($E$99:$E$112,MATCH(BS$5,$H$5:$CA$5,0)-MATCH($D201,$D$115:$D$186,0)+1,0),0),$E$112)</f>
        <v>0</v>
      </c>
      <c r="BT201" s="134" cm="1">
        <f t="array" ref="BT201">$E201*IFERROR(IF($D201&lt;=BT$5,INDEX($E$99:$E$112,MATCH(BT$5,$H$5:$CA$5,0)-MATCH($D201,$D$115:$D$186,0)+1,0),0),$E$112)</f>
        <v>0</v>
      </c>
      <c r="BU201" s="134" cm="1">
        <f t="array" ref="BU201">$E201*IFERROR(IF($D201&lt;=BU$5,INDEX($E$99:$E$112,MATCH(BU$5,$H$5:$CA$5,0)-MATCH($D201,$D$115:$D$186,0)+1,0),0),$E$112)</f>
        <v>0</v>
      </c>
      <c r="BV201" s="134" cm="1">
        <f t="array" ref="BV201">$E201*IFERROR(IF($D201&lt;=BV$5,INDEX($E$99:$E$112,MATCH(BV$5,$H$5:$CA$5,0)-MATCH($D201,$D$115:$D$186,0)+1,0),0),$E$112)</f>
        <v>0</v>
      </c>
      <c r="BW201" s="134" cm="1">
        <f t="array" ref="BW201">$E201*IFERROR(IF($D201&lt;=BW$5,INDEX($E$99:$E$112,MATCH(BW$5,$H$5:$CA$5,0)-MATCH($D201,$D$115:$D$186,0)+1,0),0),$E$112)</f>
        <v>0</v>
      </c>
      <c r="BX201" s="134" cm="1">
        <f t="array" ref="BX201">$E201*IFERROR(IF($D201&lt;=BX$5,INDEX($E$99:$E$112,MATCH(BX$5,$H$5:$CA$5,0)-MATCH($D201,$D$115:$D$186,0)+1,0),0),$E$112)</f>
        <v>0</v>
      </c>
      <c r="BY201" s="134" cm="1">
        <f t="array" ref="BY201">$E201*IFERROR(IF($D201&lt;=BY$5,INDEX($E$99:$E$112,MATCH(BY$5,$H$5:$CA$5,0)-MATCH($D201,$D$115:$D$186,0)+1,0),0),$E$112)</f>
        <v>0</v>
      </c>
      <c r="BZ201" s="134" cm="1">
        <f t="array" ref="BZ201">$E201*IFERROR(IF($D201&lt;=BZ$5,INDEX($E$99:$E$112,MATCH(BZ$5,$H$5:$CA$5,0)-MATCH($D201,$D$115:$D$186,0)+1,0),0),$E$112)</f>
        <v>0</v>
      </c>
      <c r="CA201" s="134" cm="1">
        <f t="array" ref="CA201">$E201*IFERROR(IF($D201&lt;=CA$5,INDEX($E$99:$E$112,MATCH(CA$5,$H$5:$CA$5,0)-MATCH($D201,$D$115:$D$186,0)+1,0),0),$E$112)</f>
        <v>0</v>
      </c>
    </row>
    <row r="202" spans="4:79" hidden="1" outlineLevel="3">
      <c r="D202" s="24">
        <f t="shared" si="114"/>
        <v>46418</v>
      </c>
      <c r="E202" s="131" cm="1">
        <f t="array" ref="E202">INDEX($H$43:$CA$43,0,MATCH($D202,$H$5:$CA$5,0))</f>
        <v>0</v>
      </c>
      <c r="H202" s="134" cm="1">
        <f t="array" ref="H202">$E202*IFERROR(IF($D202&lt;=H$5,INDEX($E$99:$E$112,MATCH(H$5,$H$5:$CA$5,0)-MATCH($D202,$D$115:$D$186,0)+1,0),0),$E$112)</f>
        <v>0</v>
      </c>
      <c r="I202" s="134" cm="1">
        <f t="array" ref="I202">$E202*IFERROR(IF($D202&lt;=I$5,INDEX($E$99:$E$112,MATCH(I$5,$H$5:$CA$5,0)-MATCH($D202,$D$115:$D$186,0)+1,0),0),$E$112)</f>
        <v>0</v>
      </c>
      <c r="J202" s="134" cm="1">
        <f t="array" ref="J202">$E202*IFERROR(IF($D202&lt;=J$5,INDEX($E$99:$E$112,MATCH(J$5,$H$5:$CA$5,0)-MATCH($D202,$D$115:$D$186,0)+1,0),0),$E$112)</f>
        <v>0</v>
      </c>
      <c r="K202" s="134" cm="1">
        <f t="array" ref="K202">$E202*IFERROR(IF($D202&lt;=K$5,INDEX($E$99:$E$112,MATCH(K$5,$H$5:$CA$5,0)-MATCH($D202,$D$115:$D$186,0)+1,0),0),$E$112)</f>
        <v>0</v>
      </c>
      <c r="L202" s="134" cm="1">
        <f t="array" ref="L202">$E202*IFERROR(IF($D202&lt;=L$5,INDEX($E$99:$E$112,MATCH(L$5,$H$5:$CA$5,0)-MATCH($D202,$D$115:$D$186,0)+1,0),0),$E$112)</f>
        <v>0</v>
      </c>
      <c r="M202" s="134" cm="1">
        <f t="array" ref="M202">$E202*IFERROR(IF($D202&lt;=M$5,INDEX($E$99:$E$112,MATCH(M$5,$H$5:$CA$5,0)-MATCH($D202,$D$115:$D$186,0)+1,0),0),$E$112)</f>
        <v>0</v>
      </c>
      <c r="N202" s="134" cm="1">
        <f t="array" ref="N202">$E202*IFERROR(IF($D202&lt;=N$5,INDEX($E$99:$E$112,MATCH(N$5,$H$5:$CA$5,0)-MATCH($D202,$D$115:$D$186,0)+1,0),0),$E$112)</f>
        <v>0</v>
      </c>
      <c r="O202" s="134" cm="1">
        <f t="array" ref="O202">$E202*IFERROR(IF($D202&lt;=O$5,INDEX($E$99:$E$112,MATCH(O$5,$H$5:$CA$5,0)-MATCH($D202,$D$115:$D$186,0)+1,0),0),$E$112)</f>
        <v>0</v>
      </c>
      <c r="P202" s="134" cm="1">
        <f t="array" ref="P202">$E202*IFERROR(IF($D202&lt;=P$5,INDEX($E$99:$E$112,MATCH(P$5,$H$5:$CA$5,0)-MATCH($D202,$D$115:$D$186,0)+1,0),0),$E$112)</f>
        <v>0</v>
      </c>
      <c r="Q202" s="134" cm="1">
        <f t="array" ref="Q202">$E202*IFERROR(IF($D202&lt;=Q$5,INDEX($E$99:$E$112,MATCH(Q$5,$H$5:$CA$5,0)-MATCH($D202,$D$115:$D$186,0)+1,0),0),$E$112)</f>
        <v>0</v>
      </c>
      <c r="R202" s="134" cm="1">
        <f t="array" ref="R202">$E202*IFERROR(IF($D202&lt;=R$5,INDEX($E$99:$E$112,MATCH(R$5,$H$5:$CA$5,0)-MATCH($D202,$D$115:$D$186,0)+1,0),0),$E$112)</f>
        <v>0</v>
      </c>
      <c r="S202" s="134" cm="1">
        <f t="array" ref="S202">$E202*IFERROR(IF($D202&lt;=S$5,INDEX($E$99:$E$112,MATCH(S$5,$H$5:$CA$5,0)-MATCH($D202,$D$115:$D$186,0)+1,0),0),$E$112)</f>
        <v>0</v>
      </c>
      <c r="T202" s="134" cm="1">
        <f t="array" ref="T202">$E202*IFERROR(IF($D202&lt;=T$5,INDEX($E$99:$E$112,MATCH(T$5,$H$5:$CA$5,0)-MATCH($D202,$D$115:$D$186,0)+1,0),0),$E$112)</f>
        <v>0</v>
      </c>
      <c r="U202" s="134" cm="1">
        <f t="array" ref="U202">$E202*IFERROR(IF($D202&lt;=U$5,INDEX($E$99:$E$112,MATCH(U$5,$H$5:$CA$5,0)-MATCH($D202,$D$115:$D$186,0)+1,0),0),$E$112)</f>
        <v>0</v>
      </c>
      <c r="V202" s="134" cm="1">
        <f t="array" ref="V202">$E202*IFERROR(IF($D202&lt;=V$5,INDEX($E$99:$E$112,MATCH(V$5,$H$5:$CA$5,0)-MATCH($D202,$D$115:$D$186,0)+1,0),0),$E$112)</f>
        <v>0</v>
      </c>
      <c r="W202" s="134" cm="1">
        <f t="array" ref="W202">$E202*IFERROR(IF($D202&lt;=W$5,INDEX($E$99:$E$112,MATCH(W$5,$H$5:$CA$5,0)-MATCH($D202,$D$115:$D$186,0)+1,0),0),$E$112)</f>
        <v>0</v>
      </c>
      <c r="X202" s="134" cm="1">
        <f t="array" ref="X202">$E202*IFERROR(IF($D202&lt;=X$5,INDEX($E$99:$E$112,MATCH(X$5,$H$5:$CA$5,0)-MATCH($D202,$D$115:$D$186,0)+1,0),0),$E$112)</f>
        <v>0</v>
      </c>
      <c r="Y202" s="134" cm="1">
        <f t="array" ref="Y202">$E202*IFERROR(IF($D202&lt;=Y$5,INDEX($E$99:$E$112,MATCH(Y$5,$H$5:$CA$5,0)-MATCH($D202,$D$115:$D$186,0)+1,0),0),$E$112)</f>
        <v>0</v>
      </c>
      <c r="Z202" s="134" cm="1">
        <f t="array" ref="Z202">$E202*IFERROR(IF($D202&lt;=Z$5,INDEX($E$99:$E$112,MATCH(Z$5,$H$5:$CA$5,0)-MATCH($D202,$D$115:$D$186,0)+1,0),0),$E$112)</f>
        <v>0</v>
      </c>
      <c r="AA202" s="134" cm="1">
        <f t="array" ref="AA202">$E202*IFERROR(IF($D202&lt;=AA$5,INDEX($E$99:$E$112,MATCH(AA$5,$H$5:$CA$5,0)-MATCH($D202,$D$115:$D$186,0)+1,0),0),$E$112)</f>
        <v>0</v>
      </c>
      <c r="AB202" s="134" cm="1">
        <f t="array" ref="AB202">$E202*IFERROR(IF($D202&lt;=AB$5,INDEX($E$99:$E$112,MATCH(AB$5,$H$5:$CA$5,0)-MATCH($D202,$D$115:$D$186,0)+1,0),0),$E$112)</f>
        <v>0</v>
      </c>
      <c r="AC202" s="134" cm="1">
        <f t="array" ref="AC202">$E202*IFERROR(IF($D202&lt;=AC$5,INDEX($E$99:$E$112,MATCH(AC$5,$H$5:$CA$5,0)-MATCH($D202,$D$115:$D$186,0)+1,0),0),$E$112)</f>
        <v>0</v>
      </c>
      <c r="AD202" s="134" cm="1">
        <f t="array" ref="AD202">$E202*IFERROR(IF($D202&lt;=AD$5,INDEX($E$99:$E$112,MATCH(AD$5,$H$5:$CA$5,0)-MATCH($D202,$D$115:$D$186,0)+1,0),0),$E$112)</f>
        <v>0</v>
      </c>
      <c r="AE202" s="134" cm="1">
        <f t="array" ref="AE202">$E202*IFERROR(IF($D202&lt;=AE$5,INDEX($E$99:$E$112,MATCH(AE$5,$H$5:$CA$5,0)-MATCH($D202,$D$115:$D$186,0)+1,0),0),$E$112)</f>
        <v>0</v>
      </c>
      <c r="AF202" s="134" cm="1">
        <f t="array" ref="AF202">$E202*IFERROR(IF($D202&lt;=AF$5,INDEX($E$99:$E$112,MATCH(AF$5,$H$5:$CA$5,0)-MATCH($D202,$D$115:$D$186,0)+1,0),0),$E$112)</f>
        <v>0</v>
      </c>
      <c r="AG202" s="134" cm="1">
        <f t="array" ref="AG202">$E202*IFERROR(IF($D202&lt;=AG$5,INDEX($E$99:$E$112,MATCH(AG$5,$H$5:$CA$5,0)-MATCH($D202,$D$115:$D$186,0)+1,0),0),$E$112)</f>
        <v>0</v>
      </c>
      <c r="AH202" s="134" cm="1">
        <f t="array" ref="AH202">$E202*IFERROR(IF($D202&lt;=AH$5,INDEX($E$99:$E$112,MATCH(AH$5,$H$5:$CA$5,0)-MATCH($D202,$D$115:$D$186,0)+1,0),0),$E$112)</f>
        <v>0</v>
      </c>
      <c r="AI202" s="134" cm="1">
        <f t="array" ref="AI202">$E202*IFERROR(IF($D202&lt;=AI$5,INDEX($E$99:$E$112,MATCH(AI$5,$H$5:$CA$5,0)-MATCH($D202,$D$115:$D$186,0)+1,0),0),$E$112)</f>
        <v>0</v>
      </c>
      <c r="AJ202" s="134" cm="1">
        <f t="array" ref="AJ202">$E202*IFERROR(IF($D202&lt;=AJ$5,INDEX($E$99:$E$112,MATCH(AJ$5,$H$5:$CA$5,0)-MATCH($D202,$D$115:$D$186,0)+1,0),0),$E$112)</f>
        <v>0</v>
      </c>
      <c r="AK202" s="134" cm="1">
        <f t="array" ref="AK202">$E202*IFERROR(IF($D202&lt;=AK$5,INDEX($E$99:$E$112,MATCH(AK$5,$H$5:$CA$5,0)-MATCH($D202,$D$115:$D$186,0)+1,0),0),$E$112)</f>
        <v>0</v>
      </c>
      <c r="AL202" s="134" cm="1">
        <f t="array" ref="AL202">$E202*IFERROR(IF($D202&lt;=AL$5,INDEX($E$99:$E$112,MATCH(AL$5,$H$5:$CA$5,0)-MATCH($D202,$D$115:$D$186,0)+1,0),0),$E$112)</f>
        <v>0</v>
      </c>
      <c r="AM202" s="134" cm="1">
        <f t="array" ref="AM202">$E202*IFERROR(IF($D202&lt;=AM$5,INDEX($E$99:$E$112,MATCH(AM$5,$H$5:$CA$5,0)-MATCH($D202,$D$115:$D$186,0)+1,0),0),$E$112)</f>
        <v>0</v>
      </c>
      <c r="AN202" s="134" cm="1">
        <f t="array" ref="AN202">$E202*IFERROR(IF($D202&lt;=AN$5,INDEX($E$99:$E$112,MATCH(AN$5,$H$5:$CA$5,0)-MATCH($D202,$D$115:$D$186,0)+1,0),0),$E$112)</f>
        <v>0</v>
      </c>
      <c r="AO202" s="134" cm="1">
        <f t="array" ref="AO202">$E202*IFERROR(IF($D202&lt;=AO$5,INDEX($E$99:$E$112,MATCH(AO$5,$H$5:$CA$5,0)-MATCH($D202,$D$115:$D$186,0)+1,0),0),$E$112)</f>
        <v>0</v>
      </c>
      <c r="AP202" s="134" cm="1">
        <f t="array" ref="AP202">$E202*IFERROR(IF($D202&lt;=AP$5,INDEX($E$99:$E$112,MATCH(AP$5,$H$5:$CA$5,0)-MATCH($D202,$D$115:$D$186,0)+1,0),0),$E$112)</f>
        <v>0</v>
      </c>
      <c r="AQ202" s="134" cm="1">
        <f t="array" ref="AQ202">$E202*IFERROR(IF($D202&lt;=AQ$5,INDEX($E$99:$E$112,MATCH(AQ$5,$H$5:$CA$5,0)-MATCH($D202,$D$115:$D$186,0)+1,0),0),$E$112)</f>
        <v>0</v>
      </c>
      <c r="AR202" s="134" cm="1">
        <f t="array" ref="AR202">$E202*IFERROR(IF($D202&lt;=AR$5,INDEX($E$99:$E$112,MATCH(AR$5,$H$5:$CA$5,0)-MATCH($D202,$D$115:$D$186,0)+1,0),0),$E$112)</f>
        <v>0</v>
      </c>
      <c r="AS202" s="134" cm="1">
        <f t="array" ref="AS202">$E202*IFERROR(IF($D202&lt;=AS$5,INDEX($E$99:$E$112,MATCH(AS$5,$H$5:$CA$5,0)-MATCH($D202,$D$115:$D$186,0)+1,0),0),$E$112)</f>
        <v>0</v>
      </c>
      <c r="AT202" s="134" cm="1">
        <f t="array" ref="AT202">$E202*IFERROR(IF($D202&lt;=AT$5,INDEX($E$99:$E$112,MATCH(AT$5,$H$5:$CA$5,0)-MATCH($D202,$D$115:$D$186,0)+1,0),0),$E$112)</f>
        <v>0</v>
      </c>
      <c r="AU202" s="134" cm="1">
        <f t="array" ref="AU202">$E202*IFERROR(IF($D202&lt;=AU$5,INDEX($E$99:$E$112,MATCH(AU$5,$H$5:$CA$5,0)-MATCH($D202,$D$115:$D$186,0)+1,0),0),$E$112)</f>
        <v>0</v>
      </c>
      <c r="AV202" s="134" cm="1">
        <f t="array" ref="AV202">$E202*IFERROR(IF($D202&lt;=AV$5,INDEX($E$99:$E$112,MATCH(AV$5,$H$5:$CA$5,0)-MATCH($D202,$D$115:$D$186,0)+1,0),0),$E$112)</f>
        <v>0</v>
      </c>
      <c r="AW202" s="134" cm="1">
        <f t="array" ref="AW202">$E202*IFERROR(IF($D202&lt;=AW$5,INDEX($E$99:$E$112,MATCH(AW$5,$H$5:$CA$5,0)-MATCH($D202,$D$115:$D$186,0)+1,0),0),$E$112)</f>
        <v>0</v>
      </c>
      <c r="AX202" s="134" cm="1">
        <f t="array" ref="AX202">$E202*IFERROR(IF($D202&lt;=AX$5,INDEX($E$99:$E$112,MATCH(AX$5,$H$5:$CA$5,0)-MATCH($D202,$D$115:$D$186,0)+1,0),0),$E$112)</f>
        <v>0</v>
      </c>
      <c r="AY202" s="134" cm="1">
        <f t="array" ref="AY202">$E202*IFERROR(IF($D202&lt;=AY$5,INDEX($E$99:$E$112,MATCH(AY$5,$H$5:$CA$5,0)-MATCH($D202,$D$115:$D$186,0)+1,0),0),$E$112)</f>
        <v>0</v>
      </c>
      <c r="AZ202" s="134" cm="1">
        <f t="array" ref="AZ202">$E202*IFERROR(IF($D202&lt;=AZ$5,INDEX($E$99:$E$112,MATCH(AZ$5,$H$5:$CA$5,0)-MATCH($D202,$D$115:$D$186,0)+1,0),0),$E$112)</f>
        <v>0</v>
      </c>
      <c r="BA202" s="134" cm="1">
        <f t="array" ref="BA202">$E202*IFERROR(IF($D202&lt;=BA$5,INDEX($E$99:$E$112,MATCH(BA$5,$H$5:$CA$5,0)-MATCH($D202,$D$115:$D$186,0)+1,0),0),$E$112)</f>
        <v>0</v>
      </c>
      <c r="BB202" s="134" cm="1">
        <f t="array" ref="BB202">$E202*IFERROR(IF($D202&lt;=BB$5,INDEX($E$99:$E$112,MATCH(BB$5,$H$5:$CA$5,0)-MATCH($D202,$D$115:$D$186,0)+1,0),0),$E$112)</f>
        <v>0</v>
      </c>
      <c r="BC202" s="134" cm="1">
        <f t="array" ref="BC202">$E202*IFERROR(IF($D202&lt;=BC$5,INDEX($E$99:$E$112,MATCH(BC$5,$H$5:$CA$5,0)-MATCH($D202,$D$115:$D$186,0)+1,0),0),$E$112)</f>
        <v>0</v>
      </c>
      <c r="BD202" s="134" cm="1">
        <f t="array" ref="BD202">$E202*IFERROR(IF($D202&lt;=BD$5,INDEX($E$99:$E$112,MATCH(BD$5,$H$5:$CA$5,0)-MATCH($D202,$D$115:$D$186,0)+1,0),0),$E$112)</f>
        <v>0</v>
      </c>
      <c r="BE202" s="134" cm="1">
        <f t="array" ref="BE202">$E202*IFERROR(IF($D202&lt;=BE$5,INDEX($E$99:$E$112,MATCH(BE$5,$H$5:$CA$5,0)-MATCH($D202,$D$115:$D$186,0)+1,0),0),$E$112)</f>
        <v>0</v>
      </c>
      <c r="BF202" s="134" cm="1">
        <f t="array" ref="BF202">$E202*IFERROR(IF($D202&lt;=BF$5,INDEX($E$99:$E$112,MATCH(BF$5,$H$5:$CA$5,0)-MATCH($D202,$D$115:$D$186,0)+1,0),0),$E$112)</f>
        <v>0</v>
      </c>
      <c r="BG202" s="134" cm="1">
        <f t="array" ref="BG202">$E202*IFERROR(IF($D202&lt;=BG$5,INDEX($E$99:$E$112,MATCH(BG$5,$H$5:$CA$5,0)-MATCH($D202,$D$115:$D$186,0)+1,0),0),$E$112)</f>
        <v>0</v>
      </c>
      <c r="BH202" s="134" cm="1">
        <f t="array" ref="BH202">$E202*IFERROR(IF($D202&lt;=BH$5,INDEX($E$99:$E$112,MATCH(BH$5,$H$5:$CA$5,0)-MATCH($D202,$D$115:$D$186,0)+1,0),0),$E$112)</f>
        <v>0</v>
      </c>
      <c r="BI202" s="134" cm="1">
        <f t="array" ref="BI202">$E202*IFERROR(IF($D202&lt;=BI$5,INDEX($E$99:$E$112,MATCH(BI$5,$H$5:$CA$5,0)-MATCH($D202,$D$115:$D$186,0)+1,0),0),$E$112)</f>
        <v>0</v>
      </c>
      <c r="BJ202" s="134" cm="1">
        <f t="array" ref="BJ202">$E202*IFERROR(IF($D202&lt;=BJ$5,INDEX($E$99:$E$112,MATCH(BJ$5,$H$5:$CA$5,0)-MATCH($D202,$D$115:$D$186,0)+1,0),0),$E$112)</f>
        <v>0</v>
      </c>
      <c r="BK202" s="134" cm="1">
        <f t="array" ref="BK202">$E202*IFERROR(IF($D202&lt;=BK$5,INDEX($E$99:$E$112,MATCH(BK$5,$H$5:$CA$5,0)-MATCH($D202,$D$115:$D$186,0)+1,0),0),$E$112)</f>
        <v>0</v>
      </c>
      <c r="BL202" s="134" cm="1">
        <f t="array" ref="BL202">$E202*IFERROR(IF($D202&lt;=BL$5,INDEX($E$99:$E$112,MATCH(BL$5,$H$5:$CA$5,0)-MATCH($D202,$D$115:$D$186,0)+1,0),0),$E$112)</f>
        <v>0</v>
      </c>
      <c r="BM202" s="134" cm="1">
        <f t="array" ref="BM202">$E202*IFERROR(IF($D202&lt;=BM$5,INDEX($E$99:$E$112,MATCH(BM$5,$H$5:$CA$5,0)-MATCH($D202,$D$115:$D$186,0)+1,0),0),$E$112)</f>
        <v>0</v>
      </c>
      <c r="BN202" s="134" cm="1">
        <f t="array" ref="BN202">$E202*IFERROR(IF($D202&lt;=BN$5,INDEX($E$99:$E$112,MATCH(BN$5,$H$5:$CA$5,0)-MATCH($D202,$D$115:$D$186,0)+1,0),0),$E$112)</f>
        <v>0</v>
      </c>
      <c r="BO202" s="134" cm="1">
        <f t="array" ref="BO202">$E202*IFERROR(IF($D202&lt;=BO$5,INDEX($E$99:$E$112,MATCH(BO$5,$H$5:$CA$5,0)-MATCH($D202,$D$115:$D$186,0)+1,0),0),$E$112)</f>
        <v>0</v>
      </c>
      <c r="BP202" s="134" cm="1">
        <f t="array" ref="BP202">$E202*IFERROR(IF($D202&lt;=BP$5,INDEX($E$99:$E$112,MATCH(BP$5,$H$5:$CA$5,0)-MATCH($D202,$D$115:$D$186,0)+1,0),0),$E$112)</f>
        <v>0</v>
      </c>
      <c r="BQ202" s="134" cm="1">
        <f t="array" ref="BQ202">$E202*IFERROR(IF($D202&lt;=BQ$5,INDEX($E$99:$E$112,MATCH(BQ$5,$H$5:$CA$5,0)-MATCH($D202,$D$115:$D$186,0)+1,0),0),$E$112)</f>
        <v>0</v>
      </c>
      <c r="BR202" s="134" cm="1">
        <f t="array" ref="BR202">$E202*IFERROR(IF($D202&lt;=BR$5,INDEX($E$99:$E$112,MATCH(BR$5,$H$5:$CA$5,0)-MATCH($D202,$D$115:$D$186,0)+1,0),0),$E$112)</f>
        <v>0</v>
      </c>
      <c r="BS202" s="134" cm="1">
        <f t="array" ref="BS202">$E202*IFERROR(IF($D202&lt;=BS$5,INDEX($E$99:$E$112,MATCH(BS$5,$H$5:$CA$5,0)-MATCH($D202,$D$115:$D$186,0)+1,0),0),$E$112)</f>
        <v>0</v>
      </c>
      <c r="BT202" s="134" cm="1">
        <f t="array" ref="BT202">$E202*IFERROR(IF($D202&lt;=BT$5,INDEX($E$99:$E$112,MATCH(BT$5,$H$5:$CA$5,0)-MATCH($D202,$D$115:$D$186,0)+1,0),0),$E$112)</f>
        <v>0</v>
      </c>
      <c r="BU202" s="134" cm="1">
        <f t="array" ref="BU202">$E202*IFERROR(IF($D202&lt;=BU$5,INDEX($E$99:$E$112,MATCH(BU$5,$H$5:$CA$5,0)-MATCH($D202,$D$115:$D$186,0)+1,0),0),$E$112)</f>
        <v>0</v>
      </c>
      <c r="BV202" s="134" cm="1">
        <f t="array" ref="BV202">$E202*IFERROR(IF($D202&lt;=BV$5,INDEX($E$99:$E$112,MATCH(BV$5,$H$5:$CA$5,0)-MATCH($D202,$D$115:$D$186,0)+1,0),0),$E$112)</f>
        <v>0</v>
      </c>
      <c r="BW202" s="134" cm="1">
        <f t="array" ref="BW202">$E202*IFERROR(IF($D202&lt;=BW$5,INDEX($E$99:$E$112,MATCH(BW$5,$H$5:$CA$5,0)-MATCH($D202,$D$115:$D$186,0)+1,0),0),$E$112)</f>
        <v>0</v>
      </c>
      <c r="BX202" s="134" cm="1">
        <f t="array" ref="BX202">$E202*IFERROR(IF($D202&lt;=BX$5,INDEX($E$99:$E$112,MATCH(BX$5,$H$5:$CA$5,0)-MATCH($D202,$D$115:$D$186,0)+1,0),0),$E$112)</f>
        <v>0</v>
      </c>
      <c r="BY202" s="134" cm="1">
        <f t="array" ref="BY202">$E202*IFERROR(IF($D202&lt;=BY$5,INDEX($E$99:$E$112,MATCH(BY$5,$H$5:$CA$5,0)-MATCH($D202,$D$115:$D$186,0)+1,0),0),$E$112)</f>
        <v>0</v>
      </c>
      <c r="BZ202" s="134" cm="1">
        <f t="array" ref="BZ202">$E202*IFERROR(IF($D202&lt;=BZ$5,INDEX($E$99:$E$112,MATCH(BZ$5,$H$5:$CA$5,0)-MATCH($D202,$D$115:$D$186,0)+1,0),0),$E$112)</f>
        <v>0</v>
      </c>
      <c r="CA202" s="134" cm="1">
        <f t="array" ref="CA202">$E202*IFERROR(IF($D202&lt;=CA$5,INDEX($E$99:$E$112,MATCH(CA$5,$H$5:$CA$5,0)-MATCH($D202,$D$115:$D$186,0)+1,0),0),$E$112)</f>
        <v>0</v>
      </c>
    </row>
    <row r="203" spans="4:79" hidden="1" outlineLevel="3">
      <c r="D203" s="24">
        <f t="shared" si="114"/>
        <v>46446</v>
      </c>
      <c r="E203" s="131" cm="1">
        <f t="array" ref="E203">INDEX($H$43:$CA$43,0,MATCH($D203,$H$5:$CA$5,0))</f>
        <v>0</v>
      </c>
      <c r="H203" s="134" cm="1">
        <f t="array" ref="H203">$E203*IFERROR(IF($D203&lt;=H$5,INDEX($E$99:$E$112,MATCH(H$5,$H$5:$CA$5,0)-MATCH($D203,$D$115:$D$186,0)+1,0),0),$E$112)</f>
        <v>0</v>
      </c>
      <c r="I203" s="134" cm="1">
        <f t="array" ref="I203">$E203*IFERROR(IF($D203&lt;=I$5,INDEX($E$99:$E$112,MATCH(I$5,$H$5:$CA$5,0)-MATCH($D203,$D$115:$D$186,0)+1,0),0),$E$112)</f>
        <v>0</v>
      </c>
      <c r="J203" s="134" cm="1">
        <f t="array" ref="J203">$E203*IFERROR(IF($D203&lt;=J$5,INDEX($E$99:$E$112,MATCH(J$5,$H$5:$CA$5,0)-MATCH($D203,$D$115:$D$186,0)+1,0),0),$E$112)</f>
        <v>0</v>
      </c>
      <c r="K203" s="134" cm="1">
        <f t="array" ref="K203">$E203*IFERROR(IF($D203&lt;=K$5,INDEX($E$99:$E$112,MATCH(K$5,$H$5:$CA$5,0)-MATCH($D203,$D$115:$D$186,0)+1,0),0),$E$112)</f>
        <v>0</v>
      </c>
      <c r="L203" s="134" cm="1">
        <f t="array" ref="L203">$E203*IFERROR(IF($D203&lt;=L$5,INDEX($E$99:$E$112,MATCH(L$5,$H$5:$CA$5,0)-MATCH($D203,$D$115:$D$186,0)+1,0),0),$E$112)</f>
        <v>0</v>
      </c>
      <c r="M203" s="134" cm="1">
        <f t="array" ref="M203">$E203*IFERROR(IF($D203&lt;=M$5,INDEX($E$99:$E$112,MATCH(M$5,$H$5:$CA$5,0)-MATCH($D203,$D$115:$D$186,0)+1,0),0),$E$112)</f>
        <v>0</v>
      </c>
      <c r="N203" s="134" cm="1">
        <f t="array" ref="N203">$E203*IFERROR(IF($D203&lt;=N$5,INDEX($E$99:$E$112,MATCH(N$5,$H$5:$CA$5,0)-MATCH($D203,$D$115:$D$186,0)+1,0),0),$E$112)</f>
        <v>0</v>
      </c>
      <c r="O203" s="134" cm="1">
        <f t="array" ref="O203">$E203*IFERROR(IF($D203&lt;=O$5,INDEX($E$99:$E$112,MATCH(O$5,$H$5:$CA$5,0)-MATCH($D203,$D$115:$D$186,0)+1,0),0),$E$112)</f>
        <v>0</v>
      </c>
      <c r="P203" s="134" cm="1">
        <f t="array" ref="P203">$E203*IFERROR(IF($D203&lt;=P$5,INDEX($E$99:$E$112,MATCH(P$5,$H$5:$CA$5,0)-MATCH($D203,$D$115:$D$186,0)+1,0),0),$E$112)</f>
        <v>0</v>
      </c>
      <c r="Q203" s="134" cm="1">
        <f t="array" ref="Q203">$E203*IFERROR(IF($D203&lt;=Q$5,INDEX($E$99:$E$112,MATCH(Q$5,$H$5:$CA$5,0)-MATCH($D203,$D$115:$D$186,0)+1,0),0),$E$112)</f>
        <v>0</v>
      </c>
      <c r="R203" s="134" cm="1">
        <f t="array" ref="R203">$E203*IFERROR(IF($D203&lt;=R$5,INDEX($E$99:$E$112,MATCH(R$5,$H$5:$CA$5,0)-MATCH($D203,$D$115:$D$186,0)+1,0),0),$E$112)</f>
        <v>0</v>
      </c>
      <c r="S203" s="134" cm="1">
        <f t="array" ref="S203">$E203*IFERROR(IF($D203&lt;=S$5,INDEX($E$99:$E$112,MATCH(S$5,$H$5:$CA$5,0)-MATCH($D203,$D$115:$D$186,0)+1,0),0),$E$112)</f>
        <v>0</v>
      </c>
      <c r="T203" s="134" cm="1">
        <f t="array" ref="T203">$E203*IFERROR(IF($D203&lt;=T$5,INDEX($E$99:$E$112,MATCH(T$5,$H$5:$CA$5,0)-MATCH($D203,$D$115:$D$186,0)+1,0),0),$E$112)</f>
        <v>0</v>
      </c>
      <c r="U203" s="134" cm="1">
        <f t="array" ref="U203">$E203*IFERROR(IF($D203&lt;=U$5,INDEX($E$99:$E$112,MATCH(U$5,$H$5:$CA$5,0)-MATCH($D203,$D$115:$D$186,0)+1,0),0),$E$112)</f>
        <v>0</v>
      </c>
      <c r="V203" s="134" cm="1">
        <f t="array" ref="V203">$E203*IFERROR(IF($D203&lt;=V$5,INDEX($E$99:$E$112,MATCH(V$5,$H$5:$CA$5,0)-MATCH($D203,$D$115:$D$186,0)+1,0),0),$E$112)</f>
        <v>0</v>
      </c>
      <c r="W203" s="134" cm="1">
        <f t="array" ref="W203">$E203*IFERROR(IF($D203&lt;=W$5,INDEX($E$99:$E$112,MATCH(W$5,$H$5:$CA$5,0)-MATCH($D203,$D$115:$D$186,0)+1,0),0),$E$112)</f>
        <v>0</v>
      </c>
      <c r="X203" s="134" cm="1">
        <f t="array" ref="X203">$E203*IFERROR(IF($D203&lt;=X$5,INDEX($E$99:$E$112,MATCH(X$5,$H$5:$CA$5,0)-MATCH($D203,$D$115:$D$186,0)+1,0),0),$E$112)</f>
        <v>0</v>
      </c>
      <c r="Y203" s="134" cm="1">
        <f t="array" ref="Y203">$E203*IFERROR(IF($D203&lt;=Y$5,INDEX($E$99:$E$112,MATCH(Y$5,$H$5:$CA$5,0)-MATCH($D203,$D$115:$D$186,0)+1,0),0),$E$112)</f>
        <v>0</v>
      </c>
      <c r="Z203" s="134" cm="1">
        <f t="array" ref="Z203">$E203*IFERROR(IF($D203&lt;=Z$5,INDEX($E$99:$E$112,MATCH(Z$5,$H$5:$CA$5,0)-MATCH($D203,$D$115:$D$186,0)+1,0),0),$E$112)</f>
        <v>0</v>
      </c>
      <c r="AA203" s="134" cm="1">
        <f t="array" ref="AA203">$E203*IFERROR(IF($D203&lt;=AA$5,INDEX($E$99:$E$112,MATCH(AA$5,$H$5:$CA$5,0)-MATCH($D203,$D$115:$D$186,0)+1,0),0),$E$112)</f>
        <v>0</v>
      </c>
      <c r="AB203" s="134" cm="1">
        <f t="array" ref="AB203">$E203*IFERROR(IF($D203&lt;=AB$5,INDEX($E$99:$E$112,MATCH(AB$5,$H$5:$CA$5,0)-MATCH($D203,$D$115:$D$186,0)+1,0),0),$E$112)</f>
        <v>0</v>
      </c>
      <c r="AC203" s="134" cm="1">
        <f t="array" ref="AC203">$E203*IFERROR(IF($D203&lt;=AC$5,INDEX($E$99:$E$112,MATCH(AC$5,$H$5:$CA$5,0)-MATCH($D203,$D$115:$D$186,0)+1,0),0),$E$112)</f>
        <v>0</v>
      </c>
      <c r="AD203" s="134" cm="1">
        <f t="array" ref="AD203">$E203*IFERROR(IF($D203&lt;=AD$5,INDEX($E$99:$E$112,MATCH(AD$5,$H$5:$CA$5,0)-MATCH($D203,$D$115:$D$186,0)+1,0),0),$E$112)</f>
        <v>0</v>
      </c>
      <c r="AE203" s="134" cm="1">
        <f t="array" ref="AE203">$E203*IFERROR(IF($D203&lt;=AE$5,INDEX($E$99:$E$112,MATCH(AE$5,$H$5:$CA$5,0)-MATCH($D203,$D$115:$D$186,0)+1,0),0),$E$112)</f>
        <v>0</v>
      </c>
      <c r="AF203" s="134" cm="1">
        <f t="array" ref="AF203">$E203*IFERROR(IF($D203&lt;=AF$5,INDEX($E$99:$E$112,MATCH(AF$5,$H$5:$CA$5,0)-MATCH($D203,$D$115:$D$186,0)+1,0),0),$E$112)</f>
        <v>0</v>
      </c>
      <c r="AG203" s="134" cm="1">
        <f t="array" ref="AG203">$E203*IFERROR(IF($D203&lt;=AG$5,INDEX($E$99:$E$112,MATCH(AG$5,$H$5:$CA$5,0)-MATCH($D203,$D$115:$D$186,0)+1,0),0),$E$112)</f>
        <v>0</v>
      </c>
      <c r="AH203" s="134" cm="1">
        <f t="array" ref="AH203">$E203*IFERROR(IF($D203&lt;=AH$5,INDEX($E$99:$E$112,MATCH(AH$5,$H$5:$CA$5,0)-MATCH($D203,$D$115:$D$186,0)+1,0),0),$E$112)</f>
        <v>0</v>
      </c>
      <c r="AI203" s="134" cm="1">
        <f t="array" ref="AI203">$E203*IFERROR(IF($D203&lt;=AI$5,INDEX($E$99:$E$112,MATCH(AI$5,$H$5:$CA$5,0)-MATCH($D203,$D$115:$D$186,0)+1,0),0),$E$112)</f>
        <v>0</v>
      </c>
      <c r="AJ203" s="134" cm="1">
        <f t="array" ref="AJ203">$E203*IFERROR(IF($D203&lt;=AJ$5,INDEX($E$99:$E$112,MATCH(AJ$5,$H$5:$CA$5,0)-MATCH($D203,$D$115:$D$186,0)+1,0),0),$E$112)</f>
        <v>0</v>
      </c>
      <c r="AK203" s="134" cm="1">
        <f t="array" ref="AK203">$E203*IFERROR(IF($D203&lt;=AK$5,INDEX($E$99:$E$112,MATCH(AK$5,$H$5:$CA$5,0)-MATCH($D203,$D$115:$D$186,0)+1,0),0),$E$112)</f>
        <v>0</v>
      </c>
      <c r="AL203" s="134" cm="1">
        <f t="array" ref="AL203">$E203*IFERROR(IF($D203&lt;=AL$5,INDEX($E$99:$E$112,MATCH(AL$5,$H$5:$CA$5,0)-MATCH($D203,$D$115:$D$186,0)+1,0),0),$E$112)</f>
        <v>0</v>
      </c>
      <c r="AM203" s="134" cm="1">
        <f t="array" ref="AM203">$E203*IFERROR(IF($D203&lt;=AM$5,INDEX($E$99:$E$112,MATCH(AM$5,$H$5:$CA$5,0)-MATCH($D203,$D$115:$D$186,0)+1,0),0),$E$112)</f>
        <v>0</v>
      </c>
      <c r="AN203" s="134" cm="1">
        <f t="array" ref="AN203">$E203*IFERROR(IF($D203&lt;=AN$5,INDEX($E$99:$E$112,MATCH(AN$5,$H$5:$CA$5,0)-MATCH($D203,$D$115:$D$186,0)+1,0),0),$E$112)</f>
        <v>0</v>
      </c>
      <c r="AO203" s="134" cm="1">
        <f t="array" ref="AO203">$E203*IFERROR(IF($D203&lt;=AO$5,INDEX($E$99:$E$112,MATCH(AO$5,$H$5:$CA$5,0)-MATCH($D203,$D$115:$D$186,0)+1,0),0),$E$112)</f>
        <v>0</v>
      </c>
      <c r="AP203" s="134" cm="1">
        <f t="array" ref="AP203">$E203*IFERROR(IF($D203&lt;=AP$5,INDEX($E$99:$E$112,MATCH(AP$5,$H$5:$CA$5,0)-MATCH($D203,$D$115:$D$186,0)+1,0),0),$E$112)</f>
        <v>0</v>
      </c>
      <c r="AQ203" s="134" cm="1">
        <f t="array" ref="AQ203">$E203*IFERROR(IF($D203&lt;=AQ$5,INDEX($E$99:$E$112,MATCH(AQ$5,$H$5:$CA$5,0)-MATCH($D203,$D$115:$D$186,0)+1,0),0),$E$112)</f>
        <v>0</v>
      </c>
      <c r="AR203" s="134" cm="1">
        <f t="array" ref="AR203">$E203*IFERROR(IF($D203&lt;=AR$5,INDEX($E$99:$E$112,MATCH(AR$5,$H$5:$CA$5,0)-MATCH($D203,$D$115:$D$186,0)+1,0),0),$E$112)</f>
        <v>0</v>
      </c>
      <c r="AS203" s="134" cm="1">
        <f t="array" ref="AS203">$E203*IFERROR(IF($D203&lt;=AS$5,INDEX($E$99:$E$112,MATCH(AS$5,$H$5:$CA$5,0)-MATCH($D203,$D$115:$D$186,0)+1,0),0),$E$112)</f>
        <v>0</v>
      </c>
      <c r="AT203" s="134" cm="1">
        <f t="array" ref="AT203">$E203*IFERROR(IF($D203&lt;=AT$5,INDEX($E$99:$E$112,MATCH(AT$5,$H$5:$CA$5,0)-MATCH($D203,$D$115:$D$186,0)+1,0),0),$E$112)</f>
        <v>0</v>
      </c>
      <c r="AU203" s="134" cm="1">
        <f t="array" ref="AU203">$E203*IFERROR(IF($D203&lt;=AU$5,INDEX($E$99:$E$112,MATCH(AU$5,$H$5:$CA$5,0)-MATCH($D203,$D$115:$D$186,0)+1,0),0),$E$112)</f>
        <v>0</v>
      </c>
      <c r="AV203" s="134" cm="1">
        <f t="array" ref="AV203">$E203*IFERROR(IF($D203&lt;=AV$5,INDEX($E$99:$E$112,MATCH(AV$5,$H$5:$CA$5,0)-MATCH($D203,$D$115:$D$186,0)+1,0),0),$E$112)</f>
        <v>0</v>
      </c>
      <c r="AW203" s="134" cm="1">
        <f t="array" ref="AW203">$E203*IFERROR(IF($D203&lt;=AW$5,INDEX($E$99:$E$112,MATCH(AW$5,$H$5:$CA$5,0)-MATCH($D203,$D$115:$D$186,0)+1,0),0),$E$112)</f>
        <v>0</v>
      </c>
      <c r="AX203" s="134" cm="1">
        <f t="array" ref="AX203">$E203*IFERROR(IF($D203&lt;=AX$5,INDEX($E$99:$E$112,MATCH(AX$5,$H$5:$CA$5,0)-MATCH($D203,$D$115:$D$186,0)+1,0),0),$E$112)</f>
        <v>0</v>
      </c>
      <c r="AY203" s="134" cm="1">
        <f t="array" ref="AY203">$E203*IFERROR(IF($D203&lt;=AY$5,INDEX($E$99:$E$112,MATCH(AY$5,$H$5:$CA$5,0)-MATCH($D203,$D$115:$D$186,0)+1,0),0),$E$112)</f>
        <v>0</v>
      </c>
      <c r="AZ203" s="134" cm="1">
        <f t="array" ref="AZ203">$E203*IFERROR(IF($D203&lt;=AZ$5,INDEX($E$99:$E$112,MATCH(AZ$5,$H$5:$CA$5,0)-MATCH($D203,$D$115:$D$186,0)+1,0),0),$E$112)</f>
        <v>0</v>
      </c>
      <c r="BA203" s="134" cm="1">
        <f t="array" ref="BA203">$E203*IFERROR(IF($D203&lt;=BA$5,INDEX($E$99:$E$112,MATCH(BA$5,$H$5:$CA$5,0)-MATCH($D203,$D$115:$D$186,0)+1,0),0),$E$112)</f>
        <v>0</v>
      </c>
      <c r="BB203" s="134" cm="1">
        <f t="array" ref="BB203">$E203*IFERROR(IF($D203&lt;=BB$5,INDEX($E$99:$E$112,MATCH(BB$5,$H$5:$CA$5,0)-MATCH($D203,$D$115:$D$186,0)+1,0),0),$E$112)</f>
        <v>0</v>
      </c>
      <c r="BC203" s="134" cm="1">
        <f t="array" ref="BC203">$E203*IFERROR(IF($D203&lt;=BC$5,INDEX($E$99:$E$112,MATCH(BC$5,$H$5:$CA$5,0)-MATCH($D203,$D$115:$D$186,0)+1,0),0),$E$112)</f>
        <v>0</v>
      </c>
      <c r="BD203" s="134" cm="1">
        <f t="array" ref="BD203">$E203*IFERROR(IF($D203&lt;=BD$5,INDEX($E$99:$E$112,MATCH(BD$5,$H$5:$CA$5,0)-MATCH($D203,$D$115:$D$186,0)+1,0),0),$E$112)</f>
        <v>0</v>
      </c>
      <c r="BE203" s="134" cm="1">
        <f t="array" ref="BE203">$E203*IFERROR(IF($D203&lt;=BE$5,INDEX($E$99:$E$112,MATCH(BE$5,$H$5:$CA$5,0)-MATCH($D203,$D$115:$D$186,0)+1,0),0),$E$112)</f>
        <v>0</v>
      </c>
      <c r="BF203" s="134" cm="1">
        <f t="array" ref="BF203">$E203*IFERROR(IF($D203&lt;=BF$5,INDEX($E$99:$E$112,MATCH(BF$5,$H$5:$CA$5,0)-MATCH($D203,$D$115:$D$186,0)+1,0),0),$E$112)</f>
        <v>0</v>
      </c>
      <c r="BG203" s="134" cm="1">
        <f t="array" ref="BG203">$E203*IFERROR(IF($D203&lt;=BG$5,INDEX($E$99:$E$112,MATCH(BG$5,$H$5:$CA$5,0)-MATCH($D203,$D$115:$D$186,0)+1,0),0),$E$112)</f>
        <v>0</v>
      </c>
      <c r="BH203" s="134" cm="1">
        <f t="array" ref="BH203">$E203*IFERROR(IF($D203&lt;=BH$5,INDEX($E$99:$E$112,MATCH(BH$5,$H$5:$CA$5,0)-MATCH($D203,$D$115:$D$186,0)+1,0),0),$E$112)</f>
        <v>0</v>
      </c>
      <c r="BI203" s="134" cm="1">
        <f t="array" ref="BI203">$E203*IFERROR(IF($D203&lt;=BI$5,INDEX($E$99:$E$112,MATCH(BI$5,$H$5:$CA$5,0)-MATCH($D203,$D$115:$D$186,0)+1,0),0),$E$112)</f>
        <v>0</v>
      </c>
      <c r="BJ203" s="134" cm="1">
        <f t="array" ref="BJ203">$E203*IFERROR(IF($D203&lt;=BJ$5,INDEX($E$99:$E$112,MATCH(BJ$5,$H$5:$CA$5,0)-MATCH($D203,$D$115:$D$186,0)+1,0),0),$E$112)</f>
        <v>0</v>
      </c>
      <c r="BK203" s="134" cm="1">
        <f t="array" ref="BK203">$E203*IFERROR(IF($D203&lt;=BK$5,INDEX($E$99:$E$112,MATCH(BK$5,$H$5:$CA$5,0)-MATCH($D203,$D$115:$D$186,0)+1,0),0),$E$112)</f>
        <v>0</v>
      </c>
      <c r="BL203" s="134" cm="1">
        <f t="array" ref="BL203">$E203*IFERROR(IF($D203&lt;=BL$5,INDEX($E$99:$E$112,MATCH(BL$5,$H$5:$CA$5,0)-MATCH($D203,$D$115:$D$186,0)+1,0),0),$E$112)</f>
        <v>0</v>
      </c>
      <c r="BM203" s="134" cm="1">
        <f t="array" ref="BM203">$E203*IFERROR(IF($D203&lt;=BM$5,INDEX($E$99:$E$112,MATCH(BM$5,$H$5:$CA$5,0)-MATCH($D203,$D$115:$D$186,0)+1,0),0),$E$112)</f>
        <v>0</v>
      </c>
      <c r="BN203" s="134" cm="1">
        <f t="array" ref="BN203">$E203*IFERROR(IF($D203&lt;=BN$5,INDEX($E$99:$E$112,MATCH(BN$5,$H$5:$CA$5,0)-MATCH($D203,$D$115:$D$186,0)+1,0),0),$E$112)</f>
        <v>0</v>
      </c>
      <c r="BO203" s="134" cm="1">
        <f t="array" ref="BO203">$E203*IFERROR(IF($D203&lt;=BO$5,INDEX($E$99:$E$112,MATCH(BO$5,$H$5:$CA$5,0)-MATCH($D203,$D$115:$D$186,0)+1,0),0),$E$112)</f>
        <v>0</v>
      </c>
      <c r="BP203" s="134" cm="1">
        <f t="array" ref="BP203">$E203*IFERROR(IF($D203&lt;=BP$5,INDEX($E$99:$E$112,MATCH(BP$5,$H$5:$CA$5,0)-MATCH($D203,$D$115:$D$186,0)+1,0),0),$E$112)</f>
        <v>0</v>
      </c>
      <c r="BQ203" s="134" cm="1">
        <f t="array" ref="BQ203">$E203*IFERROR(IF($D203&lt;=BQ$5,INDEX($E$99:$E$112,MATCH(BQ$5,$H$5:$CA$5,0)-MATCH($D203,$D$115:$D$186,0)+1,0),0),$E$112)</f>
        <v>0</v>
      </c>
      <c r="BR203" s="134" cm="1">
        <f t="array" ref="BR203">$E203*IFERROR(IF($D203&lt;=BR$5,INDEX($E$99:$E$112,MATCH(BR$5,$H$5:$CA$5,0)-MATCH($D203,$D$115:$D$186,0)+1,0),0),$E$112)</f>
        <v>0</v>
      </c>
      <c r="BS203" s="134" cm="1">
        <f t="array" ref="BS203">$E203*IFERROR(IF($D203&lt;=BS$5,INDEX($E$99:$E$112,MATCH(BS$5,$H$5:$CA$5,0)-MATCH($D203,$D$115:$D$186,0)+1,0),0),$E$112)</f>
        <v>0</v>
      </c>
      <c r="BT203" s="134" cm="1">
        <f t="array" ref="BT203">$E203*IFERROR(IF($D203&lt;=BT$5,INDEX($E$99:$E$112,MATCH(BT$5,$H$5:$CA$5,0)-MATCH($D203,$D$115:$D$186,0)+1,0),0),$E$112)</f>
        <v>0</v>
      </c>
      <c r="BU203" s="134" cm="1">
        <f t="array" ref="BU203">$E203*IFERROR(IF($D203&lt;=BU$5,INDEX($E$99:$E$112,MATCH(BU$5,$H$5:$CA$5,0)-MATCH($D203,$D$115:$D$186,0)+1,0),0),$E$112)</f>
        <v>0</v>
      </c>
      <c r="BV203" s="134" cm="1">
        <f t="array" ref="BV203">$E203*IFERROR(IF($D203&lt;=BV$5,INDEX($E$99:$E$112,MATCH(BV$5,$H$5:$CA$5,0)-MATCH($D203,$D$115:$D$186,0)+1,0),0),$E$112)</f>
        <v>0</v>
      </c>
      <c r="BW203" s="134" cm="1">
        <f t="array" ref="BW203">$E203*IFERROR(IF($D203&lt;=BW$5,INDEX($E$99:$E$112,MATCH(BW$5,$H$5:$CA$5,0)-MATCH($D203,$D$115:$D$186,0)+1,0),0),$E$112)</f>
        <v>0</v>
      </c>
      <c r="BX203" s="134" cm="1">
        <f t="array" ref="BX203">$E203*IFERROR(IF($D203&lt;=BX$5,INDEX($E$99:$E$112,MATCH(BX$5,$H$5:$CA$5,0)-MATCH($D203,$D$115:$D$186,0)+1,0),0),$E$112)</f>
        <v>0</v>
      </c>
      <c r="BY203" s="134" cm="1">
        <f t="array" ref="BY203">$E203*IFERROR(IF($D203&lt;=BY$5,INDEX($E$99:$E$112,MATCH(BY$5,$H$5:$CA$5,0)-MATCH($D203,$D$115:$D$186,0)+1,0),0),$E$112)</f>
        <v>0</v>
      </c>
      <c r="BZ203" s="134" cm="1">
        <f t="array" ref="BZ203">$E203*IFERROR(IF($D203&lt;=BZ$5,INDEX($E$99:$E$112,MATCH(BZ$5,$H$5:$CA$5,0)-MATCH($D203,$D$115:$D$186,0)+1,0),0),$E$112)</f>
        <v>0</v>
      </c>
      <c r="CA203" s="134" cm="1">
        <f t="array" ref="CA203">$E203*IFERROR(IF($D203&lt;=CA$5,INDEX($E$99:$E$112,MATCH(CA$5,$H$5:$CA$5,0)-MATCH($D203,$D$115:$D$186,0)+1,0),0),$E$112)</f>
        <v>0</v>
      </c>
    </row>
    <row r="204" spans="4:79" hidden="1" outlineLevel="3">
      <c r="D204" s="24">
        <f t="shared" si="114"/>
        <v>46477</v>
      </c>
      <c r="E204" s="131" cm="1">
        <f t="array" ref="E204">INDEX($H$43:$CA$43,0,MATCH($D204,$H$5:$CA$5,0))</f>
        <v>2</v>
      </c>
      <c r="H204" s="134" cm="1">
        <f t="array" ref="H204">$E204*IFERROR(IF($D204&lt;=H$5,INDEX($E$99:$E$112,MATCH(H$5,$H$5:$CA$5,0)-MATCH($D204,$D$115:$D$186,0)+1,0),0),$E$112)</f>
        <v>0</v>
      </c>
      <c r="I204" s="134" cm="1">
        <f t="array" ref="I204">$E204*IFERROR(IF($D204&lt;=I$5,INDEX($E$99:$E$112,MATCH(I$5,$H$5:$CA$5,0)-MATCH($D204,$D$115:$D$186,0)+1,0),0),$E$112)</f>
        <v>0</v>
      </c>
      <c r="J204" s="134" cm="1">
        <f t="array" ref="J204">$E204*IFERROR(IF($D204&lt;=J$5,INDEX($E$99:$E$112,MATCH(J$5,$H$5:$CA$5,0)-MATCH($D204,$D$115:$D$186,0)+1,0),0),$E$112)</f>
        <v>0</v>
      </c>
      <c r="K204" s="134" cm="1">
        <f t="array" ref="K204">$E204*IFERROR(IF($D204&lt;=K$5,INDEX($E$99:$E$112,MATCH(K$5,$H$5:$CA$5,0)-MATCH($D204,$D$115:$D$186,0)+1,0),0),$E$112)</f>
        <v>0</v>
      </c>
      <c r="L204" s="134" cm="1">
        <f t="array" ref="L204">$E204*IFERROR(IF($D204&lt;=L$5,INDEX($E$99:$E$112,MATCH(L$5,$H$5:$CA$5,0)-MATCH($D204,$D$115:$D$186,0)+1,0),0),$E$112)</f>
        <v>0</v>
      </c>
      <c r="M204" s="134" cm="1">
        <f t="array" ref="M204">$E204*IFERROR(IF($D204&lt;=M$5,INDEX($E$99:$E$112,MATCH(M$5,$H$5:$CA$5,0)-MATCH($D204,$D$115:$D$186,0)+1,0),0),$E$112)</f>
        <v>0</v>
      </c>
      <c r="N204" s="134" cm="1">
        <f t="array" ref="N204">$E204*IFERROR(IF($D204&lt;=N$5,INDEX($E$99:$E$112,MATCH(N$5,$H$5:$CA$5,0)-MATCH($D204,$D$115:$D$186,0)+1,0),0),$E$112)</f>
        <v>0</v>
      </c>
      <c r="O204" s="134" cm="1">
        <f t="array" ref="O204">$E204*IFERROR(IF($D204&lt;=O$5,INDEX($E$99:$E$112,MATCH(O$5,$H$5:$CA$5,0)-MATCH($D204,$D$115:$D$186,0)+1,0),0),$E$112)</f>
        <v>0</v>
      </c>
      <c r="P204" s="134" cm="1">
        <f t="array" ref="P204">$E204*IFERROR(IF($D204&lt;=P$5,INDEX($E$99:$E$112,MATCH(P$5,$H$5:$CA$5,0)-MATCH($D204,$D$115:$D$186,0)+1,0),0),$E$112)</f>
        <v>0</v>
      </c>
      <c r="Q204" s="134" cm="1">
        <f t="array" ref="Q204">$E204*IFERROR(IF($D204&lt;=Q$5,INDEX($E$99:$E$112,MATCH(Q$5,$H$5:$CA$5,0)-MATCH($D204,$D$115:$D$186,0)+1,0),0),$E$112)</f>
        <v>0</v>
      </c>
      <c r="R204" s="134" cm="1">
        <f t="array" ref="R204">$E204*IFERROR(IF($D204&lt;=R$5,INDEX($E$99:$E$112,MATCH(R$5,$H$5:$CA$5,0)-MATCH($D204,$D$115:$D$186,0)+1,0),0),$E$112)</f>
        <v>0</v>
      </c>
      <c r="S204" s="134" cm="1">
        <f t="array" ref="S204">$E204*IFERROR(IF($D204&lt;=S$5,INDEX($E$99:$E$112,MATCH(S$5,$H$5:$CA$5,0)-MATCH($D204,$D$115:$D$186,0)+1,0),0),$E$112)</f>
        <v>0</v>
      </c>
      <c r="T204" s="134" cm="1">
        <f t="array" ref="T204">$E204*IFERROR(IF($D204&lt;=T$5,INDEX($E$99:$E$112,MATCH(T$5,$H$5:$CA$5,0)-MATCH($D204,$D$115:$D$186,0)+1,0),0),$E$112)</f>
        <v>0</v>
      </c>
      <c r="U204" s="134" cm="1">
        <f t="array" ref="U204">$E204*IFERROR(IF($D204&lt;=U$5,INDEX($E$99:$E$112,MATCH(U$5,$H$5:$CA$5,0)-MATCH($D204,$D$115:$D$186,0)+1,0),0),$E$112)</f>
        <v>0</v>
      </c>
      <c r="V204" s="134" cm="1">
        <f t="array" ref="V204">$E204*IFERROR(IF($D204&lt;=V$5,INDEX($E$99:$E$112,MATCH(V$5,$H$5:$CA$5,0)-MATCH($D204,$D$115:$D$186,0)+1,0),0),$E$112)</f>
        <v>0.2</v>
      </c>
      <c r="W204" s="134" cm="1">
        <f t="array" ref="W204">$E204*IFERROR(IF($D204&lt;=W$5,INDEX($E$99:$E$112,MATCH(W$5,$H$5:$CA$5,0)-MATCH($D204,$D$115:$D$186,0)+1,0),0),$E$112)</f>
        <v>0.3</v>
      </c>
      <c r="X204" s="134" cm="1">
        <f t="array" ref="X204">$E204*IFERROR(IF($D204&lt;=X$5,INDEX($E$99:$E$112,MATCH(X$5,$H$5:$CA$5,0)-MATCH($D204,$D$115:$D$186,0)+1,0),0),$E$112)</f>
        <v>0.4</v>
      </c>
      <c r="Y204" s="134" cm="1">
        <f t="array" ref="Y204">$E204*IFERROR(IF($D204&lt;=Y$5,INDEX($E$99:$E$112,MATCH(Y$5,$H$5:$CA$5,0)-MATCH($D204,$D$115:$D$186,0)+1,0),0),$E$112)</f>
        <v>0.5</v>
      </c>
      <c r="Z204" s="134" cm="1">
        <f t="array" ref="Z204">$E204*IFERROR(IF($D204&lt;=Z$5,INDEX($E$99:$E$112,MATCH(Z$5,$H$5:$CA$5,0)-MATCH($D204,$D$115:$D$186,0)+1,0),0),$E$112)</f>
        <v>0.6</v>
      </c>
      <c r="AA204" s="134" cm="1">
        <f t="array" ref="AA204">$E204*IFERROR(IF($D204&lt;=AA$5,INDEX($E$99:$E$112,MATCH(AA$5,$H$5:$CA$5,0)-MATCH($D204,$D$115:$D$186,0)+1,0),0),$E$112)</f>
        <v>0.7</v>
      </c>
      <c r="AB204" s="134" cm="1">
        <f t="array" ref="AB204">$E204*IFERROR(IF($D204&lt;=AB$5,INDEX($E$99:$E$112,MATCH(AB$5,$H$5:$CA$5,0)-MATCH($D204,$D$115:$D$186,0)+1,0),0),$E$112)</f>
        <v>0.8</v>
      </c>
      <c r="AC204" s="134" cm="1">
        <f t="array" ref="AC204">$E204*IFERROR(IF($D204&lt;=AC$5,INDEX($E$99:$E$112,MATCH(AC$5,$H$5:$CA$5,0)-MATCH($D204,$D$115:$D$186,0)+1,0),0),$E$112)</f>
        <v>0.9</v>
      </c>
      <c r="AD204" s="134" cm="1">
        <f t="array" ref="AD204">$E204*IFERROR(IF($D204&lt;=AD$5,INDEX($E$99:$E$112,MATCH(AD$5,$H$5:$CA$5,0)-MATCH($D204,$D$115:$D$186,0)+1,0),0),$E$112)</f>
        <v>1</v>
      </c>
      <c r="AE204" s="134" cm="1">
        <f t="array" ref="AE204">$E204*IFERROR(IF($D204&lt;=AE$5,INDEX($E$99:$E$112,MATCH(AE$5,$H$5:$CA$5,0)-MATCH($D204,$D$115:$D$186,0)+1,0),0),$E$112)</f>
        <v>1.1000000000000001</v>
      </c>
      <c r="AF204" s="134" cm="1">
        <f t="array" ref="AF204">$E204*IFERROR(IF($D204&lt;=AF$5,INDEX($E$99:$E$112,MATCH(AF$5,$H$5:$CA$5,0)-MATCH($D204,$D$115:$D$186,0)+1,0),0),$E$112)</f>
        <v>1.2</v>
      </c>
      <c r="AG204" s="134" cm="1">
        <f t="array" ref="AG204">$E204*IFERROR(IF($D204&lt;=AG$5,INDEX($E$99:$E$112,MATCH(AG$5,$H$5:$CA$5,0)-MATCH($D204,$D$115:$D$186,0)+1,0),0),$E$112)</f>
        <v>1.3</v>
      </c>
      <c r="AH204" s="134" cm="1">
        <f t="array" ref="AH204">$E204*IFERROR(IF($D204&lt;=AH$5,INDEX($E$99:$E$112,MATCH(AH$5,$H$5:$CA$5,0)-MATCH($D204,$D$115:$D$186,0)+1,0),0),$E$112)</f>
        <v>1.3</v>
      </c>
      <c r="AI204" s="134" cm="1">
        <f t="array" ref="AI204">$E204*IFERROR(IF($D204&lt;=AI$5,INDEX($E$99:$E$112,MATCH(AI$5,$H$5:$CA$5,0)-MATCH($D204,$D$115:$D$186,0)+1,0),0),$E$112)</f>
        <v>1.3</v>
      </c>
      <c r="AJ204" s="134" cm="1">
        <f t="array" ref="AJ204">$E204*IFERROR(IF($D204&lt;=AJ$5,INDEX($E$99:$E$112,MATCH(AJ$5,$H$5:$CA$5,0)-MATCH($D204,$D$115:$D$186,0)+1,0),0),$E$112)</f>
        <v>1.3</v>
      </c>
      <c r="AK204" s="134" cm="1">
        <f t="array" ref="AK204">$E204*IFERROR(IF($D204&lt;=AK$5,INDEX($E$99:$E$112,MATCH(AK$5,$H$5:$CA$5,0)-MATCH($D204,$D$115:$D$186,0)+1,0),0),$E$112)</f>
        <v>1.3</v>
      </c>
      <c r="AL204" s="134" cm="1">
        <f t="array" ref="AL204">$E204*IFERROR(IF($D204&lt;=AL$5,INDEX($E$99:$E$112,MATCH(AL$5,$H$5:$CA$5,0)-MATCH($D204,$D$115:$D$186,0)+1,0),0),$E$112)</f>
        <v>1.3</v>
      </c>
      <c r="AM204" s="134" cm="1">
        <f t="array" ref="AM204">$E204*IFERROR(IF($D204&lt;=AM$5,INDEX($E$99:$E$112,MATCH(AM$5,$H$5:$CA$5,0)-MATCH($D204,$D$115:$D$186,0)+1,0),0),$E$112)</f>
        <v>1.3</v>
      </c>
      <c r="AN204" s="134" cm="1">
        <f t="array" ref="AN204">$E204*IFERROR(IF($D204&lt;=AN$5,INDEX($E$99:$E$112,MATCH(AN$5,$H$5:$CA$5,0)-MATCH($D204,$D$115:$D$186,0)+1,0),0),$E$112)</f>
        <v>1.3</v>
      </c>
      <c r="AO204" s="134" cm="1">
        <f t="array" ref="AO204">$E204*IFERROR(IF($D204&lt;=AO$5,INDEX($E$99:$E$112,MATCH(AO$5,$H$5:$CA$5,0)-MATCH($D204,$D$115:$D$186,0)+1,0),0),$E$112)</f>
        <v>1.3</v>
      </c>
      <c r="AP204" s="134" cm="1">
        <f t="array" ref="AP204">$E204*IFERROR(IF($D204&lt;=AP$5,INDEX($E$99:$E$112,MATCH(AP$5,$H$5:$CA$5,0)-MATCH($D204,$D$115:$D$186,0)+1,0),0),$E$112)</f>
        <v>1.3</v>
      </c>
      <c r="AQ204" s="134" cm="1">
        <f t="array" ref="AQ204">$E204*IFERROR(IF($D204&lt;=AQ$5,INDEX($E$99:$E$112,MATCH(AQ$5,$H$5:$CA$5,0)-MATCH($D204,$D$115:$D$186,0)+1,0),0),$E$112)</f>
        <v>1.3</v>
      </c>
      <c r="AR204" s="134" cm="1">
        <f t="array" ref="AR204">$E204*IFERROR(IF($D204&lt;=AR$5,INDEX($E$99:$E$112,MATCH(AR$5,$H$5:$CA$5,0)-MATCH($D204,$D$115:$D$186,0)+1,0),0),$E$112)</f>
        <v>1.3</v>
      </c>
      <c r="AS204" s="134" cm="1">
        <f t="array" ref="AS204">$E204*IFERROR(IF($D204&lt;=AS$5,INDEX($E$99:$E$112,MATCH(AS$5,$H$5:$CA$5,0)-MATCH($D204,$D$115:$D$186,0)+1,0),0),$E$112)</f>
        <v>1.3</v>
      </c>
      <c r="AT204" s="134" cm="1">
        <f t="array" ref="AT204">$E204*IFERROR(IF($D204&lt;=AT$5,INDEX($E$99:$E$112,MATCH(AT$5,$H$5:$CA$5,0)-MATCH($D204,$D$115:$D$186,0)+1,0),0),$E$112)</f>
        <v>1.3</v>
      </c>
      <c r="AU204" s="134" cm="1">
        <f t="array" ref="AU204">$E204*IFERROR(IF($D204&lt;=AU$5,INDEX($E$99:$E$112,MATCH(AU$5,$H$5:$CA$5,0)-MATCH($D204,$D$115:$D$186,0)+1,0),0),$E$112)</f>
        <v>1.3</v>
      </c>
      <c r="AV204" s="134" cm="1">
        <f t="array" ref="AV204">$E204*IFERROR(IF($D204&lt;=AV$5,INDEX($E$99:$E$112,MATCH(AV$5,$H$5:$CA$5,0)-MATCH($D204,$D$115:$D$186,0)+1,0),0),$E$112)</f>
        <v>1.3</v>
      </c>
      <c r="AW204" s="134" cm="1">
        <f t="array" ref="AW204">$E204*IFERROR(IF($D204&lt;=AW$5,INDEX($E$99:$E$112,MATCH(AW$5,$H$5:$CA$5,0)-MATCH($D204,$D$115:$D$186,0)+1,0),0),$E$112)</f>
        <v>1.3</v>
      </c>
      <c r="AX204" s="134" cm="1">
        <f t="array" ref="AX204">$E204*IFERROR(IF($D204&lt;=AX$5,INDEX($E$99:$E$112,MATCH(AX$5,$H$5:$CA$5,0)-MATCH($D204,$D$115:$D$186,0)+1,0),0),$E$112)</f>
        <v>1.3</v>
      </c>
      <c r="AY204" s="134" cm="1">
        <f t="array" ref="AY204">$E204*IFERROR(IF($D204&lt;=AY$5,INDEX($E$99:$E$112,MATCH(AY$5,$H$5:$CA$5,0)-MATCH($D204,$D$115:$D$186,0)+1,0),0),$E$112)</f>
        <v>1.3</v>
      </c>
      <c r="AZ204" s="134" cm="1">
        <f t="array" ref="AZ204">$E204*IFERROR(IF($D204&lt;=AZ$5,INDEX($E$99:$E$112,MATCH(AZ$5,$H$5:$CA$5,0)-MATCH($D204,$D$115:$D$186,0)+1,0),0),$E$112)</f>
        <v>1.3</v>
      </c>
      <c r="BA204" s="134" cm="1">
        <f t="array" ref="BA204">$E204*IFERROR(IF($D204&lt;=BA$5,INDEX($E$99:$E$112,MATCH(BA$5,$H$5:$CA$5,0)-MATCH($D204,$D$115:$D$186,0)+1,0),0),$E$112)</f>
        <v>1.3</v>
      </c>
      <c r="BB204" s="134" cm="1">
        <f t="array" ref="BB204">$E204*IFERROR(IF($D204&lt;=BB$5,INDEX($E$99:$E$112,MATCH(BB$5,$H$5:$CA$5,0)-MATCH($D204,$D$115:$D$186,0)+1,0),0),$E$112)</f>
        <v>1.3</v>
      </c>
      <c r="BC204" s="134" cm="1">
        <f t="array" ref="BC204">$E204*IFERROR(IF($D204&lt;=BC$5,INDEX($E$99:$E$112,MATCH(BC$5,$H$5:$CA$5,0)-MATCH($D204,$D$115:$D$186,0)+1,0),0),$E$112)</f>
        <v>1.3</v>
      </c>
      <c r="BD204" s="134" cm="1">
        <f t="array" ref="BD204">$E204*IFERROR(IF($D204&lt;=BD$5,INDEX($E$99:$E$112,MATCH(BD$5,$H$5:$CA$5,0)-MATCH($D204,$D$115:$D$186,0)+1,0),0),$E$112)</f>
        <v>1.3</v>
      </c>
      <c r="BE204" s="134" cm="1">
        <f t="array" ref="BE204">$E204*IFERROR(IF($D204&lt;=BE$5,INDEX($E$99:$E$112,MATCH(BE$5,$H$5:$CA$5,0)-MATCH($D204,$D$115:$D$186,0)+1,0),0),$E$112)</f>
        <v>1.3</v>
      </c>
      <c r="BF204" s="134" cm="1">
        <f t="array" ref="BF204">$E204*IFERROR(IF($D204&lt;=BF$5,INDEX($E$99:$E$112,MATCH(BF$5,$H$5:$CA$5,0)-MATCH($D204,$D$115:$D$186,0)+1,0),0),$E$112)</f>
        <v>1.3</v>
      </c>
      <c r="BG204" s="134" cm="1">
        <f t="array" ref="BG204">$E204*IFERROR(IF($D204&lt;=BG$5,INDEX($E$99:$E$112,MATCH(BG$5,$H$5:$CA$5,0)-MATCH($D204,$D$115:$D$186,0)+1,0),0),$E$112)</f>
        <v>1.3</v>
      </c>
      <c r="BH204" s="134" cm="1">
        <f t="array" ref="BH204">$E204*IFERROR(IF($D204&lt;=BH$5,INDEX($E$99:$E$112,MATCH(BH$5,$H$5:$CA$5,0)-MATCH($D204,$D$115:$D$186,0)+1,0),0),$E$112)</f>
        <v>1.3</v>
      </c>
      <c r="BI204" s="134" cm="1">
        <f t="array" ref="BI204">$E204*IFERROR(IF($D204&lt;=BI$5,INDEX($E$99:$E$112,MATCH(BI$5,$H$5:$CA$5,0)-MATCH($D204,$D$115:$D$186,0)+1,0),0),$E$112)</f>
        <v>1.3</v>
      </c>
      <c r="BJ204" s="134" cm="1">
        <f t="array" ref="BJ204">$E204*IFERROR(IF($D204&lt;=BJ$5,INDEX($E$99:$E$112,MATCH(BJ$5,$H$5:$CA$5,0)-MATCH($D204,$D$115:$D$186,0)+1,0),0),$E$112)</f>
        <v>1.3</v>
      </c>
      <c r="BK204" s="134" cm="1">
        <f t="array" ref="BK204">$E204*IFERROR(IF($D204&lt;=BK$5,INDEX($E$99:$E$112,MATCH(BK$5,$H$5:$CA$5,0)-MATCH($D204,$D$115:$D$186,0)+1,0),0),$E$112)</f>
        <v>1.3</v>
      </c>
      <c r="BL204" s="134" cm="1">
        <f t="array" ref="BL204">$E204*IFERROR(IF($D204&lt;=BL$5,INDEX($E$99:$E$112,MATCH(BL$5,$H$5:$CA$5,0)-MATCH($D204,$D$115:$D$186,0)+1,0),0),$E$112)</f>
        <v>1.3</v>
      </c>
      <c r="BM204" s="134" cm="1">
        <f t="array" ref="BM204">$E204*IFERROR(IF($D204&lt;=BM$5,INDEX($E$99:$E$112,MATCH(BM$5,$H$5:$CA$5,0)-MATCH($D204,$D$115:$D$186,0)+1,0),0),$E$112)</f>
        <v>1.3</v>
      </c>
      <c r="BN204" s="134" cm="1">
        <f t="array" ref="BN204">$E204*IFERROR(IF($D204&lt;=BN$5,INDEX($E$99:$E$112,MATCH(BN$5,$H$5:$CA$5,0)-MATCH($D204,$D$115:$D$186,0)+1,0),0),$E$112)</f>
        <v>1.3</v>
      </c>
      <c r="BO204" s="134" cm="1">
        <f t="array" ref="BO204">$E204*IFERROR(IF($D204&lt;=BO$5,INDEX($E$99:$E$112,MATCH(BO$5,$H$5:$CA$5,0)-MATCH($D204,$D$115:$D$186,0)+1,0),0),$E$112)</f>
        <v>1.3</v>
      </c>
      <c r="BP204" s="134" cm="1">
        <f t="array" ref="BP204">$E204*IFERROR(IF($D204&lt;=BP$5,INDEX($E$99:$E$112,MATCH(BP$5,$H$5:$CA$5,0)-MATCH($D204,$D$115:$D$186,0)+1,0),0),$E$112)</f>
        <v>1.3</v>
      </c>
      <c r="BQ204" s="134" cm="1">
        <f t="array" ref="BQ204">$E204*IFERROR(IF($D204&lt;=BQ$5,INDEX($E$99:$E$112,MATCH(BQ$5,$H$5:$CA$5,0)-MATCH($D204,$D$115:$D$186,0)+1,0),0),$E$112)</f>
        <v>1.3</v>
      </c>
      <c r="BR204" s="134" cm="1">
        <f t="array" ref="BR204">$E204*IFERROR(IF($D204&lt;=BR$5,INDEX($E$99:$E$112,MATCH(BR$5,$H$5:$CA$5,0)-MATCH($D204,$D$115:$D$186,0)+1,0),0),$E$112)</f>
        <v>1.3</v>
      </c>
      <c r="BS204" s="134" cm="1">
        <f t="array" ref="BS204">$E204*IFERROR(IF($D204&lt;=BS$5,INDEX($E$99:$E$112,MATCH(BS$5,$H$5:$CA$5,0)-MATCH($D204,$D$115:$D$186,0)+1,0),0),$E$112)</f>
        <v>1.3</v>
      </c>
      <c r="BT204" s="134" cm="1">
        <f t="array" ref="BT204">$E204*IFERROR(IF($D204&lt;=BT$5,INDEX($E$99:$E$112,MATCH(BT$5,$H$5:$CA$5,0)-MATCH($D204,$D$115:$D$186,0)+1,0),0),$E$112)</f>
        <v>1.3</v>
      </c>
      <c r="BU204" s="134" cm="1">
        <f t="array" ref="BU204">$E204*IFERROR(IF($D204&lt;=BU$5,INDEX($E$99:$E$112,MATCH(BU$5,$H$5:$CA$5,0)-MATCH($D204,$D$115:$D$186,0)+1,0),0),$E$112)</f>
        <v>1.3</v>
      </c>
      <c r="BV204" s="134" cm="1">
        <f t="array" ref="BV204">$E204*IFERROR(IF($D204&lt;=BV$5,INDEX($E$99:$E$112,MATCH(BV$5,$H$5:$CA$5,0)-MATCH($D204,$D$115:$D$186,0)+1,0),0),$E$112)</f>
        <v>1.3</v>
      </c>
      <c r="BW204" s="134" cm="1">
        <f t="array" ref="BW204">$E204*IFERROR(IF($D204&lt;=BW$5,INDEX($E$99:$E$112,MATCH(BW$5,$H$5:$CA$5,0)-MATCH($D204,$D$115:$D$186,0)+1,0),0),$E$112)</f>
        <v>1.3</v>
      </c>
      <c r="BX204" s="134" cm="1">
        <f t="array" ref="BX204">$E204*IFERROR(IF($D204&lt;=BX$5,INDEX($E$99:$E$112,MATCH(BX$5,$H$5:$CA$5,0)-MATCH($D204,$D$115:$D$186,0)+1,0),0),$E$112)</f>
        <v>1.3</v>
      </c>
      <c r="BY204" s="134" cm="1">
        <f t="array" ref="BY204">$E204*IFERROR(IF($D204&lt;=BY$5,INDEX($E$99:$E$112,MATCH(BY$5,$H$5:$CA$5,0)-MATCH($D204,$D$115:$D$186,0)+1,0),0),$E$112)</f>
        <v>1.3</v>
      </c>
      <c r="BZ204" s="134" cm="1">
        <f t="array" ref="BZ204">$E204*IFERROR(IF($D204&lt;=BZ$5,INDEX($E$99:$E$112,MATCH(BZ$5,$H$5:$CA$5,0)-MATCH($D204,$D$115:$D$186,0)+1,0),0),$E$112)</f>
        <v>1.3</v>
      </c>
      <c r="CA204" s="134" cm="1">
        <f t="array" ref="CA204">$E204*IFERROR(IF($D204&lt;=CA$5,INDEX($E$99:$E$112,MATCH(CA$5,$H$5:$CA$5,0)-MATCH($D204,$D$115:$D$186,0)+1,0),0),$E$112)</f>
        <v>1.3</v>
      </c>
    </row>
    <row r="205" spans="4:79" hidden="1" outlineLevel="3">
      <c r="D205" s="24">
        <f t="shared" si="114"/>
        <v>46507</v>
      </c>
      <c r="E205" s="131" cm="1">
        <f t="array" ref="E205">INDEX($H$43:$CA$43,0,MATCH($D205,$H$5:$CA$5,0))</f>
        <v>0</v>
      </c>
      <c r="H205" s="134" cm="1">
        <f t="array" ref="H205">$E205*IFERROR(IF($D205&lt;=H$5,INDEX($E$99:$E$112,MATCH(H$5,$H$5:$CA$5,0)-MATCH($D205,$D$115:$D$186,0)+1,0),0),$E$112)</f>
        <v>0</v>
      </c>
      <c r="I205" s="134" cm="1">
        <f t="array" ref="I205">$E205*IFERROR(IF($D205&lt;=I$5,INDEX($E$99:$E$112,MATCH(I$5,$H$5:$CA$5,0)-MATCH($D205,$D$115:$D$186,0)+1,0),0),$E$112)</f>
        <v>0</v>
      </c>
      <c r="J205" s="134" cm="1">
        <f t="array" ref="J205">$E205*IFERROR(IF($D205&lt;=J$5,INDEX($E$99:$E$112,MATCH(J$5,$H$5:$CA$5,0)-MATCH($D205,$D$115:$D$186,0)+1,0),0),$E$112)</f>
        <v>0</v>
      </c>
      <c r="K205" s="134" cm="1">
        <f t="array" ref="K205">$E205*IFERROR(IF($D205&lt;=K$5,INDEX($E$99:$E$112,MATCH(K$5,$H$5:$CA$5,0)-MATCH($D205,$D$115:$D$186,0)+1,0),0),$E$112)</f>
        <v>0</v>
      </c>
      <c r="L205" s="134" cm="1">
        <f t="array" ref="L205">$E205*IFERROR(IF($D205&lt;=L$5,INDEX($E$99:$E$112,MATCH(L$5,$H$5:$CA$5,0)-MATCH($D205,$D$115:$D$186,0)+1,0),0),$E$112)</f>
        <v>0</v>
      </c>
      <c r="M205" s="134" cm="1">
        <f t="array" ref="M205">$E205*IFERROR(IF($D205&lt;=M$5,INDEX($E$99:$E$112,MATCH(M$5,$H$5:$CA$5,0)-MATCH($D205,$D$115:$D$186,0)+1,0),0),$E$112)</f>
        <v>0</v>
      </c>
      <c r="N205" s="134" cm="1">
        <f t="array" ref="N205">$E205*IFERROR(IF($D205&lt;=N$5,INDEX($E$99:$E$112,MATCH(N$5,$H$5:$CA$5,0)-MATCH($D205,$D$115:$D$186,0)+1,0),0),$E$112)</f>
        <v>0</v>
      </c>
      <c r="O205" s="134" cm="1">
        <f t="array" ref="O205">$E205*IFERROR(IF($D205&lt;=O$5,INDEX($E$99:$E$112,MATCH(O$5,$H$5:$CA$5,0)-MATCH($D205,$D$115:$D$186,0)+1,0),0),$E$112)</f>
        <v>0</v>
      </c>
      <c r="P205" s="134" cm="1">
        <f t="array" ref="P205">$E205*IFERROR(IF($D205&lt;=P$5,INDEX($E$99:$E$112,MATCH(P$5,$H$5:$CA$5,0)-MATCH($D205,$D$115:$D$186,0)+1,0),0),$E$112)</f>
        <v>0</v>
      </c>
      <c r="Q205" s="134" cm="1">
        <f t="array" ref="Q205">$E205*IFERROR(IF($D205&lt;=Q$5,INDEX($E$99:$E$112,MATCH(Q$5,$H$5:$CA$5,0)-MATCH($D205,$D$115:$D$186,0)+1,0),0),$E$112)</f>
        <v>0</v>
      </c>
      <c r="R205" s="134" cm="1">
        <f t="array" ref="R205">$E205*IFERROR(IF($D205&lt;=R$5,INDEX($E$99:$E$112,MATCH(R$5,$H$5:$CA$5,0)-MATCH($D205,$D$115:$D$186,0)+1,0),0),$E$112)</f>
        <v>0</v>
      </c>
      <c r="S205" s="134" cm="1">
        <f t="array" ref="S205">$E205*IFERROR(IF($D205&lt;=S$5,INDEX($E$99:$E$112,MATCH(S$5,$H$5:$CA$5,0)-MATCH($D205,$D$115:$D$186,0)+1,0),0),$E$112)</f>
        <v>0</v>
      </c>
      <c r="T205" s="134" cm="1">
        <f t="array" ref="T205">$E205*IFERROR(IF($D205&lt;=T$5,INDEX($E$99:$E$112,MATCH(T$5,$H$5:$CA$5,0)-MATCH($D205,$D$115:$D$186,0)+1,0),0),$E$112)</f>
        <v>0</v>
      </c>
      <c r="U205" s="134" cm="1">
        <f t="array" ref="U205">$E205*IFERROR(IF($D205&lt;=U$5,INDEX($E$99:$E$112,MATCH(U$5,$H$5:$CA$5,0)-MATCH($D205,$D$115:$D$186,0)+1,0),0),$E$112)</f>
        <v>0</v>
      </c>
      <c r="V205" s="134" cm="1">
        <f t="array" ref="V205">$E205*IFERROR(IF($D205&lt;=V$5,INDEX($E$99:$E$112,MATCH(V$5,$H$5:$CA$5,0)-MATCH($D205,$D$115:$D$186,0)+1,0),0),$E$112)</f>
        <v>0</v>
      </c>
      <c r="W205" s="134" cm="1">
        <f t="array" ref="W205">$E205*IFERROR(IF($D205&lt;=W$5,INDEX($E$99:$E$112,MATCH(W$5,$H$5:$CA$5,0)-MATCH($D205,$D$115:$D$186,0)+1,0),0),$E$112)</f>
        <v>0</v>
      </c>
      <c r="X205" s="134" cm="1">
        <f t="array" ref="X205">$E205*IFERROR(IF($D205&lt;=X$5,INDEX($E$99:$E$112,MATCH(X$5,$H$5:$CA$5,0)-MATCH($D205,$D$115:$D$186,0)+1,0),0),$E$112)</f>
        <v>0</v>
      </c>
      <c r="Y205" s="134" cm="1">
        <f t="array" ref="Y205">$E205*IFERROR(IF($D205&lt;=Y$5,INDEX($E$99:$E$112,MATCH(Y$5,$H$5:$CA$5,0)-MATCH($D205,$D$115:$D$186,0)+1,0),0),$E$112)</f>
        <v>0</v>
      </c>
      <c r="Z205" s="134" cm="1">
        <f t="array" ref="Z205">$E205*IFERROR(IF($D205&lt;=Z$5,INDEX($E$99:$E$112,MATCH(Z$5,$H$5:$CA$5,0)-MATCH($D205,$D$115:$D$186,0)+1,0),0),$E$112)</f>
        <v>0</v>
      </c>
      <c r="AA205" s="134" cm="1">
        <f t="array" ref="AA205">$E205*IFERROR(IF($D205&lt;=AA$5,INDEX($E$99:$E$112,MATCH(AA$5,$H$5:$CA$5,0)-MATCH($D205,$D$115:$D$186,0)+1,0),0),$E$112)</f>
        <v>0</v>
      </c>
      <c r="AB205" s="134" cm="1">
        <f t="array" ref="AB205">$E205*IFERROR(IF($D205&lt;=AB$5,INDEX($E$99:$E$112,MATCH(AB$5,$H$5:$CA$5,0)-MATCH($D205,$D$115:$D$186,0)+1,0),0),$E$112)</f>
        <v>0</v>
      </c>
      <c r="AC205" s="134" cm="1">
        <f t="array" ref="AC205">$E205*IFERROR(IF($D205&lt;=AC$5,INDEX($E$99:$E$112,MATCH(AC$5,$H$5:$CA$5,0)-MATCH($D205,$D$115:$D$186,0)+1,0),0),$E$112)</f>
        <v>0</v>
      </c>
      <c r="AD205" s="134" cm="1">
        <f t="array" ref="AD205">$E205*IFERROR(IF($D205&lt;=AD$5,INDEX($E$99:$E$112,MATCH(AD$5,$H$5:$CA$5,0)-MATCH($D205,$D$115:$D$186,0)+1,0),0),$E$112)</f>
        <v>0</v>
      </c>
      <c r="AE205" s="134" cm="1">
        <f t="array" ref="AE205">$E205*IFERROR(IF($D205&lt;=AE$5,INDEX($E$99:$E$112,MATCH(AE$5,$H$5:$CA$5,0)-MATCH($D205,$D$115:$D$186,0)+1,0),0),$E$112)</f>
        <v>0</v>
      </c>
      <c r="AF205" s="134" cm="1">
        <f t="array" ref="AF205">$E205*IFERROR(IF($D205&lt;=AF$5,INDEX($E$99:$E$112,MATCH(AF$5,$H$5:$CA$5,0)-MATCH($D205,$D$115:$D$186,0)+1,0),0),$E$112)</f>
        <v>0</v>
      </c>
      <c r="AG205" s="134" cm="1">
        <f t="array" ref="AG205">$E205*IFERROR(IF($D205&lt;=AG$5,INDEX($E$99:$E$112,MATCH(AG$5,$H$5:$CA$5,0)-MATCH($D205,$D$115:$D$186,0)+1,0),0),$E$112)</f>
        <v>0</v>
      </c>
      <c r="AH205" s="134" cm="1">
        <f t="array" ref="AH205">$E205*IFERROR(IF($D205&lt;=AH$5,INDEX($E$99:$E$112,MATCH(AH$5,$H$5:$CA$5,0)-MATCH($D205,$D$115:$D$186,0)+1,0),0),$E$112)</f>
        <v>0</v>
      </c>
      <c r="AI205" s="134" cm="1">
        <f t="array" ref="AI205">$E205*IFERROR(IF($D205&lt;=AI$5,INDEX($E$99:$E$112,MATCH(AI$5,$H$5:$CA$5,0)-MATCH($D205,$D$115:$D$186,0)+1,0),0),$E$112)</f>
        <v>0</v>
      </c>
      <c r="AJ205" s="134" cm="1">
        <f t="array" ref="AJ205">$E205*IFERROR(IF($D205&lt;=AJ$5,INDEX($E$99:$E$112,MATCH(AJ$5,$H$5:$CA$5,0)-MATCH($D205,$D$115:$D$186,0)+1,0),0),$E$112)</f>
        <v>0</v>
      </c>
      <c r="AK205" s="134" cm="1">
        <f t="array" ref="AK205">$E205*IFERROR(IF($D205&lt;=AK$5,INDEX($E$99:$E$112,MATCH(AK$5,$H$5:$CA$5,0)-MATCH($D205,$D$115:$D$186,0)+1,0),0),$E$112)</f>
        <v>0</v>
      </c>
      <c r="AL205" s="134" cm="1">
        <f t="array" ref="AL205">$E205*IFERROR(IF($D205&lt;=AL$5,INDEX($E$99:$E$112,MATCH(AL$5,$H$5:$CA$5,0)-MATCH($D205,$D$115:$D$186,0)+1,0),0),$E$112)</f>
        <v>0</v>
      </c>
      <c r="AM205" s="134" cm="1">
        <f t="array" ref="AM205">$E205*IFERROR(IF($D205&lt;=AM$5,INDEX($E$99:$E$112,MATCH(AM$5,$H$5:$CA$5,0)-MATCH($D205,$D$115:$D$186,0)+1,0),0),$E$112)</f>
        <v>0</v>
      </c>
      <c r="AN205" s="134" cm="1">
        <f t="array" ref="AN205">$E205*IFERROR(IF($D205&lt;=AN$5,INDEX($E$99:$E$112,MATCH(AN$5,$H$5:$CA$5,0)-MATCH($D205,$D$115:$D$186,0)+1,0),0),$E$112)</f>
        <v>0</v>
      </c>
      <c r="AO205" s="134" cm="1">
        <f t="array" ref="AO205">$E205*IFERROR(IF($D205&lt;=AO$5,INDEX($E$99:$E$112,MATCH(AO$5,$H$5:$CA$5,0)-MATCH($D205,$D$115:$D$186,0)+1,0),0),$E$112)</f>
        <v>0</v>
      </c>
      <c r="AP205" s="134" cm="1">
        <f t="array" ref="AP205">$E205*IFERROR(IF($D205&lt;=AP$5,INDEX($E$99:$E$112,MATCH(AP$5,$H$5:$CA$5,0)-MATCH($D205,$D$115:$D$186,0)+1,0),0),$E$112)</f>
        <v>0</v>
      </c>
      <c r="AQ205" s="134" cm="1">
        <f t="array" ref="AQ205">$E205*IFERROR(IF($D205&lt;=AQ$5,INDEX($E$99:$E$112,MATCH(AQ$5,$H$5:$CA$5,0)-MATCH($D205,$D$115:$D$186,0)+1,0),0),$E$112)</f>
        <v>0</v>
      </c>
      <c r="AR205" s="134" cm="1">
        <f t="array" ref="AR205">$E205*IFERROR(IF($D205&lt;=AR$5,INDEX($E$99:$E$112,MATCH(AR$5,$H$5:$CA$5,0)-MATCH($D205,$D$115:$D$186,0)+1,0),0),$E$112)</f>
        <v>0</v>
      </c>
      <c r="AS205" s="134" cm="1">
        <f t="array" ref="AS205">$E205*IFERROR(IF($D205&lt;=AS$5,INDEX($E$99:$E$112,MATCH(AS$5,$H$5:$CA$5,0)-MATCH($D205,$D$115:$D$186,0)+1,0),0),$E$112)</f>
        <v>0</v>
      </c>
      <c r="AT205" s="134" cm="1">
        <f t="array" ref="AT205">$E205*IFERROR(IF($D205&lt;=AT$5,INDEX($E$99:$E$112,MATCH(AT$5,$H$5:$CA$5,0)-MATCH($D205,$D$115:$D$186,0)+1,0),0),$E$112)</f>
        <v>0</v>
      </c>
      <c r="AU205" s="134" cm="1">
        <f t="array" ref="AU205">$E205*IFERROR(IF($D205&lt;=AU$5,INDEX($E$99:$E$112,MATCH(AU$5,$H$5:$CA$5,0)-MATCH($D205,$D$115:$D$186,0)+1,0),0),$E$112)</f>
        <v>0</v>
      </c>
      <c r="AV205" s="134" cm="1">
        <f t="array" ref="AV205">$E205*IFERROR(IF($D205&lt;=AV$5,INDEX($E$99:$E$112,MATCH(AV$5,$H$5:$CA$5,0)-MATCH($D205,$D$115:$D$186,0)+1,0),0),$E$112)</f>
        <v>0</v>
      </c>
      <c r="AW205" s="134" cm="1">
        <f t="array" ref="AW205">$E205*IFERROR(IF($D205&lt;=AW$5,INDEX($E$99:$E$112,MATCH(AW$5,$H$5:$CA$5,0)-MATCH($D205,$D$115:$D$186,0)+1,0),0),$E$112)</f>
        <v>0</v>
      </c>
      <c r="AX205" s="134" cm="1">
        <f t="array" ref="AX205">$E205*IFERROR(IF($D205&lt;=AX$5,INDEX($E$99:$E$112,MATCH(AX$5,$H$5:$CA$5,0)-MATCH($D205,$D$115:$D$186,0)+1,0),0),$E$112)</f>
        <v>0</v>
      </c>
      <c r="AY205" s="134" cm="1">
        <f t="array" ref="AY205">$E205*IFERROR(IF($D205&lt;=AY$5,INDEX($E$99:$E$112,MATCH(AY$5,$H$5:$CA$5,0)-MATCH($D205,$D$115:$D$186,0)+1,0),0),$E$112)</f>
        <v>0</v>
      </c>
      <c r="AZ205" s="134" cm="1">
        <f t="array" ref="AZ205">$E205*IFERROR(IF($D205&lt;=AZ$5,INDEX($E$99:$E$112,MATCH(AZ$5,$H$5:$CA$5,0)-MATCH($D205,$D$115:$D$186,0)+1,0),0),$E$112)</f>
        <v>0</v>
      </c>
      <c r="BA205" s="134" cm="1">
        <f t="array" ref="BA205">$E205*IFERROR(IF($D205&lt;=BA$5,INDEX($E$99:$E$112,MATCH(BA$5,$H$5:$CA$5,0)-MATCH($D205,$D$115:$D$186,0)+1,0),0),$E$112)</f>
        <v>0</v>
      </c>
      <c r="BB205" s="134" cm="1">
        <f t="array" ref="BB205">$E205*IFERROR(IF($D205&lt;=BB$5,INDEX($E$99:$E$112,MATCH(BB$5,$H$5:$CA$5,0)-MATCH($D205,$D$115:$D$186,0)+1,0),0),$E$112)</f>
        <v>0</v>
      </c>
      <c r="BC205" s="134" cm="1">
        <f t="array" ref="BC205">$E205*IFERROR(IF($D205&lt;=BC$5,INDEX($E$99:$E$112,MATCH(BC$5,$H$5:$CA$5,0)-MATCH($D205,$D$115:$D$186,0)+1,0),0),$E$112)</f>
        <v>0</v>
      </c>
      <c r="BD205" s="134" cm="1">
        <f t="array" ref="BD205">$E205*IFERROR(IF($D205&lt;=BD$5,INDEX($E$99:$E$112,MATCH(BD$5,$H$5:$CA$5,0)-MATCH($D205,$D$115:$D$186,0)+1,0),0),$E$112)</f>
        <v>0</v>
      </c>
      <c r="BE205" s="134" cm="1">
        <f t="array" ref="BE205">$E205*IFERROR(IF($D205&lt;=BE$5,INDEX($E$99:$E$112,MATCH(BE$5,$H$5:$CA$5,0)-MATCH($D205,$D$115:$D$186,0)+1,0),0),$E$112)</f>
        <v>0</v>
      </c>
      <c r="BF205" s="134" cm="1">
        <f t="array" ref="BF205">$E205*IFERROR(IF($D205&lt;=BF$5,INDEX($E$99:$E$112,MATCH(BF$5,$H$5:$CA$5,0)-MATCH($D205,$D$115:$D$186,0)+1,0),0),$E$112)</f>
        <v>0</v>
      </c>
      <c r="BG205" s="134" cm="1">
        <f t="array" ref="BG205">$E205*IFERROR(IF($D205&lt;=BG$5,INDEX($E$99:$E$112,MATCH(BG$5,$H$5:$CA$5,0)-MATCH($D205,$D$115:$D$186,0)+1,0),0),$E$112)</f>
        <v>0</v>
      </c>
      <c r="BH205" s="134" cm="1">
        <f t="array" ref="BH205">$E205*IFERROR(IF($D205&lt;=BH$5,INDEX($E$99:$E$112,MATCH(BH$5,$H$5:$CA$5,0)-MATCH($D205,$D$115:$D$186,0)+1,0),0),$E$112)</f>
        <v>0</v>
      </c>
      <c r="BI205" s="134" cm="1">
        <f t="array" ref="BI205">$E205*IFERROR(IF($D205&lt;=BI$5,INDEX($E$99:$E$112,MATCH(BI$5,$H$5:$CA$5,0)-MATCH($D205,$D$115:$D$186,0)+1,0),0),$E$112)</f>
        <v>0</v>
      </c>
      <c r="BJ205" s="134" cm="1">
        <f t="array" ref="BJ205">$E205*IFERROR(IF($D205&lt;=BJ$5,INDEX($E$99:$E$112,MATCH(BJ$5,$H$5:$CA$5,0)-MATCH($D205,$D$115:$D$186,0)+1,0),0),$E$112)</f>
        <v>0</v>
      </c>
      <c r="BK205" s="134" cm="1">
        <f t="array" ref="BK205">$E205*IFERROR(IF($D205&lt;=BK$5,INDEX($E$99:$E$112,MATCH(BK$5,$H$5:$CA$5,0)-MATCH($D205,$D$115:$D$186,0)+1,0),0),$E$112)</f>
        <v>0</v>
      </c>
      <c r="BL205" s="134" cm="1">
        <f t="array" ref="BL205">$E205*IFERROR(IF($D205&lt;=BL$5,INDEX($E$99:$E$112,MATCH(BL$5,$H$5:$CA$5,0)-MATCH($D205,$D$115:$D$186,0)+1,0),0),$E$112)</f>
        <v>0</v>
      </c>
      <c r="BM205" s="134" cm="1">
        <f t="array" ref="BM205">$E205*IFERROR(IF($D205&lt;=BM$5,INDEX($E$99:$E$112,MATCH(BM$5,$H$5:$CA$5,0)-MATCH($D205,$D$115:$D$186,0)+1,0),0),$E$112)</f>
        <v>0</v>
      </c>
      <c r="BN205" s="134" cm="1">
        <f t="array" ref="BN205">$E205*IFERROR(IF($D205&lt;=BN$5,INDEX($E$99:$E$112,MATCH(BN$5,$H$5:$CA$5,0)-MATCH($D205,$D$115:$D$186,0)+1,0),0),$E$112)</f>
        <v>0</v>
      </c>
      <c r="BO205" s="134" cm="1">
        <f t="array" ref="BO205">$E205*IFERROR(IF($D205&lt;=BO$5,INDEX($E$99:$E$112,MATCH(BO$5,$H$5:$CA$5,0)-MATCH($D205,$D$115:$D$186,0)+1,0),0),$E$112)</f>
        <v>0</v>
      </c>
      <c r="BP205" s="134" cm="1">
        <f t="array" ref="BP205">$E205*IFERROR(IF($D205&lt;=BP$5,INDEX($E$99:$E$112,MATCH(BP$5,$H$5:$CA$5,0)-MATCH($D205,$D$115:$D$186,0)+1,0),0),$E$112)</f>
        <v>0</v>
      </c>
      <c r="BQ205" s="134" cm="1">
        <f t="array" ref="BQ205">$E205*IFERROR(IF($D205&lt;=BQ$5,INDEX($E$99:$E$112,MATCH(BQ$5,$H$5:$CA$5,0)-MATCH($D205,$D$115:$D$186,0)+1,0),0),$E$112)</f>
        <v>0</v>
      </c>
      <c r="BR205" s="134" cm="1">
        <f t="array" ref="BR205">$E205*IFERROR(IF($D205&lt;=BR$5,INDEX($E$99:$E$112,MATCH(BR$5,$H$5:$CA$5,0)-MATCH($D205,$D$115:$D$186,0)+1,0),0),$E$112)</f>
        <v>0</v>
      </c>
      <c r="BS205" s="134" cm="1">
        <f t="array" ref="BS205">$E205*IFERROR(IF($D205&lt;=BS$5,INDEX($E$99:$E$112,MATCH(BS$5,$H$5:$CA$5,0)-MATCH($D205,$D$115:$D$186,0)+1,0),0),$E$112)</f>
        <v>0</v>
      </c>
      <c r="BT205" s="134" cm="1">
        <f t="array" ref="BT205">$E205*IFERROR(IF($D205&lt;=BT$5,INDEX($E$99:$E$112,MATCH(BT$5,$H$5:$CA$5,0)-MATCH($D205,$D$115:$D$186,0)+1,0),0),$E$112)</f>
        <v>0</v>
      </c>
      <c r="BU205" s="134" cm="1">
        <f t="array" ref="BU205">$E205*IFERROR(IF($D205&lt;=BU$5,INDEX($E$99:$E$112,MATCH(BU$5,$H$5:$CA$5,0)-MATCH($D205,$D$115:$D$186,0)+1,0),0),$E$112)</f>
        <v>0</v>
      </c>
      <c r="BV205" s="134" cm="1">
        <f t="array" ref="BV205">$E205*IFERROR(IF($D205&lt;=BV$5,INDEX($E$99:$E$112,MATCH(BV$5,$H$5:$CA$5,0)-MATCH($D205,$D$115:$D$186,0)+1,0),0),$E$112)</f>
        <v>0</v>
      </c>
      <c r="BW205" s="134" cm="1">
        <f t="array" ref="BW205">$E205*IFERROR(IF($D205&lt;=BW$5,INDEX($E$99:$E$112,MATCH(BW$5,$H$5:$CA$5,0)-MATCH($D205,$D$115:$D$186,0)+1,0),0),$E$112)</f>
        <v>0</v>
      </c>
      <c r="BX205" s="134" cm="1">
        <f t="array" ref="BX205">$E205*IFERROR(IF($D205&lt;=BX$5,INDEX($E$99:$E$112,MATCH(BX$5,$H$5:$CA$5,0)-MATCH($D205,$D$115:$D$186,0)+1,0),0),$E$112)</f>
        <v>0</v>
      </c>
      <c r="BY205" s="134" cm="1">
        <f t="array" ref="BY205">$E205*IFERROR(IF($D205&lt;=BY$5,INDEX($E$99:$E$112,MATCH(BY$5,$H$5:$CA$5,0)-MATCH($D205,$D$115:$D$186,0)+1,0),0),$E$112)</f>
        <v>0</v>
      </c>
      <c r="BZ205" s="134" cm="1">
        <f t="array" ref="BZ205">$E205*IFERROR(IF($D205&lt;=BZ$5,INDEX($E$99:$E$112,MATCH(BZ$5,$H$5:$CA$5,0)-MATCH($D205,$D$115:$D$186,0)+1,0),0),$E$112)</f>
        <v>0</v>
      </c>
      <c r="CA205" s="134" cm="1">
        <f t="array" ref="CA205">$E205*IFERROR(IF($D205&lt;=CA$5,INDEX($E$99:$E$112,MATCH(CA$5,$H$5:$CA$5,0)-MATCH($D205,$D$115:$D$186,0)+1,0),0),$E$112)</f>
        <v>0</v>
      </c>
    </row>
    <row r="206" spans="4:79" hidden="1" outlineLevel="3">
      <c r="D206" s="24">
        <f t="shared" si="114"/>
        <v>46538</v>
      </c>
      <c r="E206" s="131" cm="1">
        <f t="array" ref="E206">INDEX($H$43:$CA$43,0,MATCH($D206,$H$5:$CA$5,0))</f>
        <v>0</v>
      </c>
      <c r="H206" s="134" cm="1">
        <f t="array" ref="H206">$E206*IFERROR(IF($D206&lt;=H$5,INDEX($E$99:$E$112,MATCH(H$5,$H$5:$CA$5,0)-MATCH($D206,$D$115:$D$186,0)+1,0),0),$E$112)</f>
        <v>0</v>
      </c>
      <c r="I206" s="134" cm="1">
        <f t="array" ref="I206">$E206*IFERROR(IF($D206&lt;=I$5,INDEX($E$99:$E$112,MATCH(I$5,$H$5:$CA$5,0)-MATCH($D206,$D$115:$D$186,0)+1,0),0),$E$112)</f>
        <v>0</v>
      </c>
      <c r="J206" s="134" cm="1">
        <f t="array" ref="J206">$E206*IFERROR(IF($D206&lt;=J$5,INDEX($E$99:$E$112,MATCH(J$5,$H$5:$CA$5,0)-MATCH($D206,$D$115:$D$186,0)+1,0),0),$E$112)</f>
        <v>0</v>
      </c>
      <c r="K206" s="134" cm="1">
        <f t="array" ref="K206">$E206*IFERROR(IF($D206&lt;=K$5,INDEX($E$99:$E$112,MATCH(K$5,$H$5:$CA$5,0)-MATCH($D206,$D$115:$D$186,0)+1,0),0),$E$112)</f>
        <v>0</v>
      </c>
      <c r="L206" s="134" cm="1">
        <f t="array" ref="L206">$E206*IFERROR(IF($D206&lt;=L$5,INDEX($E$99:$E$112,MATCH(L$5,$H$5:$CA$5,0)-MATCH($D206,$D$115:$D$186,0)+1,0),0),$E$112)</f>
        <v>0</v>
      </c>
      <c r="M206" s="134" cm="1">
        <f t="array" ref="M206">$E206*IFERROR(IF($D206&lt;=M$5,INDEX($E$99:$E$112,MATCH(M$5,$H$5:$CA$5,0)-MATCH($D206,$D$115:$D$186,0)+1,0),0),$E$112)</f>
        <v>0</v>
      </c>
      <c r="N206" s="134" cm="1">
        <f t="array" ref="N206">$E206*IFERROR(IF($D206&lt;=N$5,INDEX($E$99:$E$112,MATCH(N$5,$H$5:$CA$5,0)-MATCH($D206,$D$115:$D$186,0)+1,0),0),$E$112)</f>
        <v>0</v>
      </c>
      <c r="O206" s="134" cm="1">
        <f t="array" ref="O206">$E206*IFERROR(IF($D206&lt;=O$5,INDEX($E$99:$E$112,MATCH(O$5,$H$5:$CA$5,0)-MATCH($D206,$D$115:$D$186,0)+1,0),0),$E$112)</f>
        <v>0</v>
      </c>
      <c r="P206" s="134" cm="1">
        <f t="array" ref="P206">$E206*IFERROR(IF($D206&lt;=P$5,INDEX($E$99:$E$112,MATCH(P$5,$H$5:$CA$5,0)-MATCH($D206,$D$115:$D$186,0)+1,0),0),$E$112)</f>
        <v>0</v>
      </c>
      <c r="Q206" s="134" cm="1">
        <f t="array" ref="Q206">$E206*IFERROR(IF($D206&lt;=Q$5,INDEX($E$99:$E$112,MATCH(Q$5,$H$5:$CA$5,0)-MATCH($D206,$D$115:$D$186,0)+1,0),0),$E$112)</f>
        <v>0</v>
      </c>
      <c r="R206" s="134" cm="1">
        <f t="array" ref="R206">$E206*IFERROR(IF($D206&lt;=R$5,INDEX($E$99:$E$112,MATCH(R$5,$H$5:$CA$5,0)-MATCH($D206,$D$115:$D$186,0)+1,0),0),$E$112)</f>
        <v>0</v>
      </c>
      <c r="S206" s="134" cm="1">
        <f t="array" ref="S206">$E206*IFERROR(IF($D206&lt;=S$5,INDEX($E$99:$E$112,MATCH(S$5,$H$5:$CA$5,0)-MATCH($D206,$D$115:$D$186,0)+1,0),0),$E$112)</f>
        <v>0</v>
      </c>
      <c r="T206" s="134" cm="1">
        <f t="array" ref="T206">$E206*IFERROR(IF($D206&lt;=T$5,INDEX($E$99:$E$112,MATCH(T$5,$H$5:$CA$5,0)-MATCH($D206,$D$115:$D$186,0)+1,0),0),$E$112)</f>
        <v>0</v>
      </c>
      <c r="U206" s="134" cm="1">
        <f t="array" ref="U206">$E206*IFERROR(IF($D206&lt;=U$5,INDEX($E$99:$E$112,MATCH(U$5,$H$5:$CA$5,0)-MATCH($D206,$D$115:$D$186,0)+1,0),0),$E$112)</f>
        <v>0</v>
      </c>
      <c r="V206" s="134" cm="1">
        <f t="array" ref="V206">$E206*IFERROR(IF($D206&lt;=V$5,INDEX($E$99:$E$112,MATCH(V$5,$H$5:$CA$5,0)-MATCH($D206,$D$115:$D$186,0)+1,0),0),$E$112)</f>
        <v>0</v>
      </c>
      <c r="W206" s="134" cm="1">
        <f t="array" ref="W206">$E206*IFERROR(IF($D206&lt;=W$5,INDEX($E$99:$E$112,MATCH(W$5,$H$5:$CA$5,0)-MATCH($D206,$D$115:$D$186,0)+1,0),0),$E$112)</f>
        <v>0</v>
      </c>
      <c r="X206" s="134" cm="1">
        <f t="array" ref="X206">$E206*IFERROR(IF($D206&lt;=X$5,INDEX($E$99:$E$112,MATCH(X$5,$H$5:$CA$5,0)-MATCH($D206,$D$115:$D$186,0)+1,0),0),$E$112)</f>
        <v>0</v>
      </c>
      <c r="Y206" s="134" cm="1">
        <f t="array" ref="Y206">$E206*IFERROR(IF($D206&lt;=Y$5,INDEX($E$99:$E$112,MATCH(Y$5,$H$5:$CA$5,0)-MATCH($D206,$D$115:$D$186,0)+1,0),0),$E$112)</f>
        <v>0</v>
      </c>
      <c r="Z206" s="134" cm="1">
        <f t="array" ref="Z206">$E206*IFERROR(IF($D206&lt;=Z$5,INDEX($E$99:$E$112,MATCH(Z$5,$H$5:$CA$5,0)-MATCH($D206,$D$115:$D$186,0)+1,0),0),$E$112)</f>
        <v>0</v>
      </c>
      <c r="AA206" s="134" cm="1">
        <f t="array" ref="AA206">$E206*IFERROR(IF($D206&lt;=AA$5,INDEX($E$99:$E$112,MATCH(AA$5,$H$5:$CA$5,0)-MATCH($D206,$D$115:$D$186,0)+1,0),0),$E$112)</f>
        <v>0</v>
      </c>
      <c r="AB206" s="134" cm="1">
        <f t="array" ref="AB206">$E206*IFERROR(IF($D206&lt;=AB$5,INDEX($E$99:$E$112,MATCH(AB$5,$H$5:$CA$5,0)-MATCH($D206,$D$115:$D$186,0)+1,0),0),$E$112)</f>
        <v>0</v>
      </c>
      <c r="AC206" s="134" cm="1">
        <f t="array" ref="AC206">$E206*IFERROR(IF($D206&lt;=AC$5,INDEX($E$99:$E$112,MATCH(AC$5,$H$5:$CA$5,0)-MATCH($D206,$D$115:$D$186,0)+1,0),0),$E$112)</f>
        <v>0</v>
      </c>
      <c r="AD206" s="134" cm="1">
        <f t="array" ref="AD206">$E206*IFERROR(IF($D206&lt;=AD$5,INDEX($E$99:$E$112,MATCH(AD$5,$H$5:$CA$5,0)-MATCH($D206,$D$115:$D$186,0)+1,0),0),$E$112)</f>
        <v>0</v>
      </c>
      <c r="AE206" s="134" cm="1">
        <f t="array" ref="AE206">$E206*IFERROR(IF($D206&lt;=AE$5,INDEX($E$99:$E$112,MATCH(AE$5,$H$5:$CA$5,0)-MATCH($D206,$D$115:$D$186,0)+1,0),0),$E$112)</f>
        <v>0</v>
      </c>
      <c r="AF206" s="134" cm="1">
        <f t="array" ref="AF206">$E206*IFERROR(IF($D206&lt;=AF$5,INDEX($E$99:$E$112,MATCH(AF$5,$H$5:$CA$5,0)-MATCH($D206,$D$115:$D$186,0)+1,0),0),$E$112)</f>
        <v>0</v>
      </c>
      <c r="AG206" s="134" cm="1">
        <f t="array" ref="AG206">$E206*IFERROR(IF($D206&lt;=AG$5,INDEX($E$99:$E$112,MATCH(AG$5,$H$5:$CA$5,0)-MATCH($D206,$D$115:$D$186,0)+1,0),0),$E$112)</f>
        <v>0</v>
      </c>
      <c r="AH206" s="134" cm="1">
        <f t="array" ref="AH206">$E206*IFERROR(IF($D206&lt;=AH$5,INDEX($E$99:$E$112,MATCH(AH$5,$H$5:$CA$5,0)-MATCH($D206,$D$115:$D$186,0)+1,0),0),$E$112)</f>
        <v>0</v>
      </c>
      <c r="AI206" s="134" cm="1">
        <f t="array" ref="AI206">$E206*IFERROR(IF($D206&lt;=AI$5,INDEX($E$99:$E$112,MATCH(AI$5,$H$5:$CA$5,0)-MATCH($D206,$D$115:$D$186,0)+1,0),0),$E$112)</f>
        <v>0</v>
      </c>
      <c r="AJ206" s="134" cm="1">
        <f t="array" ref="AJ206">$E206*IFERROR(IF($D206&lt;=AJ$5,INDEX($E$99:$E$112,MATCH(AJ$5,$H$5:$CA$5,0)-MATCH($D206,$D$115:$D$186,0)+1,0),0),$E$112)</f>
        <v>0</v>
      </c>
      <c r="AK206" s="134" cm="1">
        <f t="array" ref="AK206">$E206*IFERROR(IF($D206&lt;=AK$5,INDEX($E$99:$E$112,MATCH(AK$5,$H$5:$CA$5,0)-MATCH($D206,$D$115:$D$186,0)+1,0),0),$E$112)</f>
        <v>0</v>
      </c>
      <c r="AL206" s="134" cm="1">
        <f t="array" ref="AL206">$E206*IFERROR(IF($D206&lt;=AL$5,INDEX($E$99:$E$112,MATCH(AL$5,$H$5:$CA$5,0)-MATCH($D206,$D$115:$D$186,0)+1,0),0),$E$112)</f>
        <v>0</v>
      </c>
      <c r="AM206" s="134" cm="1">
        <f t="array" ref="AM206">$E206*IFERROR(IF($D206&lt;=AM$5,INDEX($E$99:$E$112,MATCH(AM$5,$H$5:$CA$5,0)-MATCH($D206,$D$115:$D$186,0)+1,0),0),$E$112)</f>
        <v>0</v>
      </c>
      <c r="AN206" s="134" cm="1">
        <f t="array" ref="AN206">$E206*IFERROR(IF($D206&lt;=AN$5,INDEX($E$99:$E$112,MATCH(AN$5,$H$5:$CA$5,0)-MATCH($D206,$D$115:$D$186,0)+1,0),0),$E$112)</f>
        <v>0</v>
      </c>
      <c r="AO206" s="134" cm="1">
        <f t="array" ref="AO206">$E206*IFERROR(IF($D206&lt;=AO$5,INDEX($E$99:$E$112,MATCH(AO$5,$H$5:$CA$5,0)-MATCH($D206,$D$115:$D$186,0)+1,0),0),$E$112)</f>
        <v>0</v>
      </c>
      <c r="AP206" s="134" cm="1">
        <f t="array" ref="AP206">$E206*IFERROR(IF($D206&lt;=AP$5,INDEX($E$99:$E$112,MATCH(AP$5,$H$5:$CA$5,0)-MATCH($D206,$D$115:$D$186,0)+1,0),0),$E$112)</f>
        <v>0</v>
      </c>
      <c r="AQ206" s="134" cm="1">
        <f t="array" ref="AQ206">$E206*IFERROR(IF($D206&lt;=AQ$5,INDEX($E$99:$E$112,MATCH(AQ$5,$H$5:$CA$5,0)-MATCH($D206,$D$115:$D$186,0)+1,0),0),$E$112)</f>
        <v>0</v>
      </c>
      <c r="AR206" s="134" cm="1">
        <f t="array" ref="AR206">$E206*IFERROR(IF($D206&lt;=AR$5,INDEX($E$99:$E$112,MATCH(AR$5,$H$5:$CA$5,0)-MATCH($D206,$D$115:$D$186,0)+1,0),0),$E$112)</f>
        <v>0</v>
      </c>
      <c r="AS206" s="134" cm="1">
        <f t="array" ref="AS206">$E206*IFERROR(IF($D206&lt;=AS$5,INDEX($E$99:$E$112,MATCH(AS$5,$H$5:$CA$5,0)-MATCH($D206,$D$115:$D$186,0)+1,0),0),$E$112)</f>
        <v>0</v>
      </c>
      <c r="AT206" s="134" cm="1">
        <f t="array" ref="AT206">$E206*IFERROR(IF($D206&lt;=AT$5,INDEX($E$99:$E$112,MATCH(AT$5,$H$5:$CA$5,0)-MATCH($D206,$D$115:$D$186,0)+1,0),0),$E$112)</f>
        <v>0</v>
      </c>
      <c r="AU206" s="134" cm="1">
        <f t="array" ref="AU206">$E206*IFERROR(IF($D206&lt;=AU$5,INDEX($E$99:$E$112,MATCH(AU$5,$H$5:$CA$5,0)-MATCH($D206,$D$115:$D$186,0)+1,0),0),$E$112)</f>
        <v>0</v>
      </c>
      <c r="AV206" s="134" cm="1">
        <f t="array" ref="AV206">$E206*IFERROR(IF($D206&lt;=AV$5,INDEX($E$99:$E$112,MATCH(AV$5,$H$5:$CA$5,0)-MATCH($D206,$D$115:$D$186,0)+1,0),0),$E$112)</f>
        <v>0</v>
      </c>
      <c r="AW206" s="134" cm="1">
        <f t="array" ref="AW206">$E206*IFERROR(IF($D206&lt;=AW$5,INDEX($E$99:$E$112,MATCH(AW$5,$H$5:$CA$5,0)-MATCH($D206,$D$115:$D$186,0)+1,0),0),$E$112)</f>
        <v>0</v>
      </c>
      <c r="AX206" s="134" cm="1">
        <f t="array" ref="AX206">$E206*IFERROR(IF($D206&lt;=AX$5,INDEX($E$99:$E$112,MATCH(AX$5,$H$5:$CA$5,0)-MATCH($D206,$D$115:$D$186,0)+1,0),0),$E$112)</f>
        <v>0</v>
      </c>
      <c r="AY206" s="134" cm="1">
        <f t="array" ref="AY206">$E206*IFERROR(IF($D206&lt;=AY$5,INDEX($E$99:$E$112,MATCH(AY$5,$H$5:$CA$5,0)-MATCH($D206,$D$115:$D$186,0)+1,0),0),$E$112)</f>
        <v>0</v>
      </c>
      <c r="AZ206" s="134" cm="1">
        <f t="array" ref="AZ206">$E206*IFERROR(IF($D206&lt;=AZ$5,INDEX($E$99:$E$112,MATCH(AZ$5,$H$5:$CA$5,0)-MATCH($D206,$D$115:$D$186,0)+1,0),0),$E$112)</f>
        <v>0</v>
      </c>
      <c r="BA206" s="134" cm="1">
        <f t="array" ref="BA206">$E206*IFERROR(IF($D206&lt;=BA$5,INDEX($E$99:$E$112,MATCH(BA$5,$H$5:$CA$5,0)-MATCH($D206,$D$115:$D$186,0)+1,0),0),$E$112)</f>
        <v>0</v>
      </c>
      <c r="BB206" s="134" cm="1">
        <f t="array" ref="BB206">$E206*IFERROR(IF($D206&lt;=BB$5,INDEX($E$99:$E$112,MATCH(BB$5,$H$5:$CA$5,0)-MATCH($D206,$D$115:$D$186,0)+1,0),0),$E$112)</f>
        <v>0</v>
      </c>
      <c r="BC206" s="134" cm="1">
        <f t="array" ref="BC206">$E206*IFERROR(IF($D206&lt;=BC$5,INDEX($E$99:$E$112,MATCH(BC$5,$H$5:$CA$5,0)-MATCH($D206,$D$115:$D$186,0)+1,0),0),$E$112)</f>
        <v>0</v>
      </c>
      <c r="BD206" s="134" cm="1">
        <f t="array" ref="BD206">$E206*IFERROR(IF($D206&lt;=BD$5,INDEX($E$99:$E$112,MATCH(BD$5,$H$5:$CA$5,0)-MATCH($D206,$D$115:$D$186,0)+1,0),0),$E$112)</f>
        <v>0</v>
      </c>
      <c r="BE206" s="134" cm="1">
        <f t="array" ref="BE206">$E206*IFERROR(IF($D206&lt;=BE$5,INDEX($E$99:$E$112,MATCH(BE$5,$H$5:$CA$5,0)-MATCH($D206,$D$115:$D$186,0)+1,0),0),$E$112)</f>
        <v>0</v>
      </c>
      <c r="BF206" s="134" cm="1">
        <f t="array" ref="BF206">$E206*IFERROR(IF($D206&lt;=BF$5,INDEX($E$99:$E$112,MATCH(BF$5,$H$5:$CA$5,0)-MATCH($D206,$D$115:$D$186,0)+1,0),0),$E$112)</f>
        <v>0</v>
      </c>
      <c r="BG206" s="134" cm="1">
        <f t="array" ref="BG206">$E206*IFERROR(IF($D206&lt;=BG$5,INDEX($E$99:$E$112,MATCH(BG$5,$H$5:$CA$5,0)-MATCH($D206,$D$115:$D$186,0)+1,0),0),$E$112)</f>
        <v>0</v>
      </c>
      <c r="BH206" s="134" cm="1">
        <f t="array" ref="BH206">$E206*IFERROR(IF($D206&lt;=BH$5,INDEX($E$99:$E$112,MATCH(BH$5,$H$5:$CA$5,0)-MATCH($D206,$D$115:$D$186,0)+1,0),0),$E$112)</f>
        <v>0</v>
      </c>
      <c r="BI206" s="134" cm="1">
        <f t="array" ref="BI206">$E206*IFERROR(IF($D206&lt;=BI$5,INDEX($E$99:$E$112,MATCH(BI$5,$H$5:$CA$5,0)-MATCH($D206,$D$115:$D$186,0)+1,0),0),$E$112)</f>
        <v>0</v>
      </c>
      <c r="BJ206" s="134" cm="1">
        <f t="array" ref="BJ206">$E206*IFERROR(IF($D206&lt;=BJ$5,INDEX($E$99:$E$112,MATCH(BJ$5,$H$5:$CA$5,0)-MATCH($D206,$D$115:$D$186,0)+1,0),0),$E$112)</f>
        <v>0</v>
      </c>
      <c r="BK206" s="134" cm="1">
        <f t="array" ref="BK206">$E206*IFERROR(IF($D206&lt;=BK$5,INDEX($E$99:$E$112,MATCH(BK$5,$H$5:$CA$5,0)-MATCH($D206,$D$115:$D$186,0)+1,0),0),$E$112)</f>
        <v>0</v>
      </c>
      <c r="BL206" s="134" cm="1">
        <f t="array" ref="BL206">$E206*IFERROR(IF($D206&lt;=BL$5,INDEX($E$99:$E$112,MATCH(BL$5,$H$5:$CA$5,0)-MATCH($D206,$D$115:$D$186,0)+1,0),0),$E$112)</f>
        <v>0</v>
      </c>
      <c r="BM206" s="134" cm="1">
        <f t="array" ref="BM206">$E206*IFERROR(IF($D206&lt;=BM$5,INDEX($E$99:$E$112,MATCH(BM$5,$H$5:$CA$5,0)-MATCH($D206,$D$115:$D$186,0)+1,0),0),$E$112)</f>
        <v>0</v>
      </c>
      <c r="BN206" s="134" cm="1">
        <f t="array" ref="BN206">$E206*IFERROR(IF($D206&lt;=BN$5,INDEX($E$99:$E$112,MATCH(BN$5,$H$5:$CA$5,0)-MATCH($D206,$D$115:$D$186,0)+1,0),0),$E$112)</f>
        <v>0</v>
      </c>
      <c r="BO206" s="134" cm="1">
        <f t="array" ref="BO206">$E206*IFERROR(IF($D206&lt;=BO$5,INDEX($E$99:$E$112,MATCH(BO$5,$H$5:$CA$5,0)-MATCH($D206,$D$115:$D$186,0)+1,0),0),$E$112)</f>
        <v>0</v>
      </c>
      <c r="BP206" s="134" cm="1">
        <f t="array" ref="BP206">$E206*IFERROR(IF($D206&lt;=BP$5,INDEX($E$99:$E$112,MATCH(BP$5,$H$5:$CA$5,0)-MATCH($D206,$D$115:$D$186,0)+1,0),0),$E$112)</f>
        <v>0</v>
      </c>
      <c r="BQ206" s="134" cm="1">
        <f t="array" ref="BQ206">$E206*IFERROR(IF($D206&lt;=BQ$5,INDEX($E$99:$E$112,MATCH(BQ$5,$H$5:$CA$5,0)-MATCH($D206,$D$115:$D$186,0)+1,0),0),$E$112)</f>
        <v>0</v>
      </c>
      <c r="BR206" s="134" cm="1">
        <f t="array" ref="BR206">$E206*IFERROR(IF($D206&lt;=BR$5,INDEX($E$99:$E$112,MATCH(BR$5,$H$5:$CA$5,0)-MATCH($D206,$D$115:$D$186,0)+1,0),0),$E$112)</f>
        <v>0</v>
      </c>
      <c r="BS206" s="134" cm="1">
        <f t="array" ref="BS206">$E206*IFERROR(IF($D206&lt;=BS$5,INDEX($E$99:$E$112,MATCH(BS$5,$H$5:$CA$5,0)-MATCH($D206,$D$115:$D$186,0)+1,0),0),$E$112)</f>
        <v>0</v>
      </c>
      <c r="BT206" s="134" cm="1">
        <f t="array" ref="BT206">$E206*IFERROR(IF($D206&lt;=BT$5,INDEX($E$99:$E$112,MATCH(BT$5,$H$5:$CA$5,0)-MATCH($D206,$D$115:$D$186,0)+1,0),0),$E$112)</f>
        <v>0</v>
      </c>
      <c r="BU206" s="134" cm="1">
        <f t="array" ref="BU206">$E206*IFERROR(IF($D206&lt;=BU$5,INDEX($E$99:$E$112,MATCH(BU$5,$H$5:$CA$5,0)-MATCH($D206,$D$115:$D$186,0)+1,0),0),$E$112)</f>
        <v>0</v>
      </c>
      <c r="BV206" s="134" cm="1">
        <f t="array" ref="BV206">$E206*IFERROR(IF($D206&lt;=BV$5,INDEX($E$99:$E$112,MATCH(BV$5,$H$5:$CA$5,0)-MATCH($D206,$D$115:$D$186,0)+1,0),0),$E$112)</f>
        <v>0</v>
      </c>
      <c r="BW206" s="134" cm="1">
        <f t="array" ref="BW206">$E206*IFERROR(IF($D206&lt;=BW$5,INDEX($E$99:$E$112,MATCH(BW$5,$H$5:$CA$5,0)-MATCH($D206,$D$115:$D$186,0)+1,0),0),$E$112)</f>
        <v>0</v>
      </c>
      <c r="BX206" s="134" cm="1">
        <f t="array" ref="BX206">$E206*IFERROR(IF($D206&lt;=BX$5,INDEX($E$99:$E$112,MATCH(BX$5,$H$5:$CA$5,0)-MATCH($D206,$D$115:$D$186,0)+1,0),0),$E$112)</f>
        <v>0</v>
      </c>
      <c r="BY206" s="134" cm="1">
        <f t="array" ref="BY206">$E206*IFERROR(IF($D206&lt;=BY$5,INDEX($E$99:$E$112,MATCH(BY$5,$H$5:$CA$5,0)-MATCH($D206,$D$115:$D$186,0)+1,0),0),$E$112)</f>
        <v>0</v>
      </c>
      <c r="BZ206" s="134" cm="1">
        <f t="array" ref="BZ206">$E206*IFERROR(IF($D206&lt;=BZ$5,INDEX($E$99:$E$112,MATCH(BZ$5,$H$5:$CA$5,0)-MATCH($D206,$D$115:$D$186,0)+1,0),0),$E$112)</f>
        <v>0</v>
      </c>
      <c r="CA206" s="134" cm="1">
        <f t="array" ref="CA206">$E206*IFERROR(IF($D206&lt;=CA$5,INDEX($E$99:$E$112,MATCH(CA$5,$H$5:$CA$5,0)-MATCH($D206,$D$115:$D$186,0)+1,0),0),$E$112)</f>
        <v>0</v>
      </c>
    </row>
    <row r="207" spans="4:79" hidden="1" outlineLevel="3">
      <c r="D207" s="24">
        <f t="shared" si="114"/>
        <v>46568</v>
      </c>
      <c r="E207" s="131" cm="1">
        <f t="array" ref="E207">INDEX($H$43:$CA$43,0,MATCH($D207,$H$5:$CA$5,0))</f>
        <v>2</v>
      </c>
      <c r="H207" s="134" cm="1">
        <f t="array" ref="H207">$E207*IFERROR(IF($D207&lt;=H$5,INDEX($E$99:$E$112,MATCH(H$5,$H$5:$CA$5,0)-MATCH($D207,$D$115:$D$186,0)+1,0),0),$E$112)</f>
        <v>0</v>
      </c>
      <c r="I207" s="134" cm="1">
        <f t="array" ref="I207">$E207*IFERROR(IF($D207&lt;=I$5,INDEX($E$99:$E$112,MATCH(I$5,$H$5:$CA$5,0)-MATCH($D207,$D$115:$D$186,0)+1,0),0),$E$112)</f>
        <v>0</v>
      </c>
      <c r="J207" s="134" cm="1">
        <f t="array" ref="J207">$E207*IFERROR(IF($D207&lt;=J$5,INDEX($E$99:$E$112,MATCH(J$5,$H$5:$CA$5,0)-MATCH($D207,$D$115:$D$186,0)+1,0),0),$E$112)</f>
        <v>0</v>
      </c>
      <c r="K207" s="134" cm="1">
        <f t="array" ref="K207">$E207*IFERROR(IF($D207&lt;=K$5,INDEX($E$99:$E$112,MATCH(K$5,$H$5:$CA$5,0)-MATCH($D207,$D$115:$D$186,0)+1,0),0),$E$112)</f>
        <v>0</v>
      </c>
      <c r="L207" s="134" cm="1">
        <f t="array" ref="L207">$E207*IFERROR(IF($D207&lt;=L$5,INDEX($E$99:$E$112,MATCH(L$5,$H$5:$CA$5,0)-MATCH($D207,$D$115:$D$186,0)+1,0),0),$E$112)</f>
        <v>0</v>
      </c>
      <c r="M207" s="134" cm="1">
        <f t="array" ref="M207">$E207*IFERROR(IF($D207&lt;=M$5,INDEX($E$99:$E$112,MATCH(M$5,$H$5:$CA$5,0)-MATCH($D207,$D$115:$D$186,0)+1,0),0),$E$112)</f>
        <v>0</v>
      </c>
      <c r="N207" s="134" cm="1">
        <f t="array" ref="N207">$E207*IFERROR(IF($D207&lt;=N$5,INDEX($E$99:$E$112,MATCH(N$5,$H$5:$CA$5,0)-MATCH($D207,$D$115:$D$186,0)+1,0),0),$E$112)</f>
        <v>0</v>
      </c>
      <c r="O207" s="134" cm="1">
        <f t="array" ref="O207">$E207*IFERROR(IF($D207&lt;=O$5,INDEX($E$99:$E$112,MATCH(O$5,$H$5:$CA$5,0)-MATCH($D207,$D$115:$D$186,0)+1,0),0),$E$112)</f>
        <v>0</v>
      </c>
      <c r="P207" s="134" cm="1">
        <f t="array" ref="P207">$E207*IFERROR(IF($D207&lt;=P$5,INDEX($E$99:$E$112,MATCH(P$5,$H$5:$CA$5,0)-MATCH($D207,$D$115:$D$186,0)+1,0),0),$E$112)</f>
        <v>0</v>
      </c>
      <c r="Q207" s="134" cm="1">
        <f t="array" ref="Q207">$E207*IFERROR(IF($D207&lt;=Q$5,INDEX($E$99:$E$112,MATCH(Q$5,$H$5:$CA$5,0)-MATCH($D207,$D$115:$D$186,0)+1,0),0),$E$112)</f>
        <v>0</v>
      </c>
      <c r="R207" s="134" cm="1">
        <f t="array" ref="R207">$E207*IFERROR(IF($D207&lt;=R$5,INDEX($E$99:$E$112,MATCH(R$5,$H$5:$CA$5,0)-MATCH($D207,$D$115:$D$186,0)+1,0),0),$E$112)</f>
        <v>0</v>
      </c>
      <c r="S207" s="134" cm="1">
        <f t="array" ref="S207">$E207*IFERROR(IF($D207&lt;=S$5,INDEX($E$99:$E$112,MATCH(S$5,$H$5:$CA$5,0)-MATCH($D207,$D$115:$D$186,0)+1,0),0),$E$112)</f>
        <v>0</v>
      </c>
      <c r="T207" s="134" cm="1">
        <f t="array" ref="T207">$E207*IFERROR(IF($D207&lt;=T$5,INDEX($E$99:$E$112,MATCH(T$5,$H$5:$CA$5,0)-MATCH($D207,$D$115:$D$186,0)+1,0),0),$E$112)</f>
        <v>0</v>
      </c>
      <c r="U207" s="134" cm="1">
        <f t="array" ref="U207">$E207*IFERROR(IF($D207&lt;=U$5,INDEX($E$99:$E$112,MATCH(U$5,$H$5:$CA$5,0)-MATCH($D207,$D$115:$D$186,0)+1,0),0),$E$112)</f>
        <v>0</v>
      </c>
      <c r="V207" s="134" cm="1">
        <f t="array" ref="V207">$E207*IFERROR(IF($D207&lt;=V$5,INDEX($E$99:$E$112,MATCH(V$5,$H$5:$CA$5,0)-MATCH($D207,$D$115:$D$186,0)+1,0),0),$E$112)</f>
        <v>0</v>
      </c>
      <c r="W207" s="134" cm="1">
        <f t="array" ref="W207">$E207*IFERROR(IF($D207&lt;=W$5,INDEX($E$99:$E$112,MATCH(W$5,$H$5:$CA$5,0)-MATCH($D207,$D$115:$D$186,0)+1,0),0),$E$112)</f>
        <v>0</v>
      </c>
      <c r="X207" s="134" cm="1">
        <f t="array" ref="X207">$E207*IFERROR(IF($D207&lt;=X$5,INDEX($E$99:$E$112,MATCH(X$5,$H$5:$CA$5,0)-MATCH($D207,$D$115:$D$186,0)+1,0),0),$E$112)</f>
        <v>0</v>
      </c>
      <c r="Y207" s="134" cm="1">
        <f t="array" ref="Y207">$E207*IFERROR(IF($D207&lt;=Y$5,INDEX($E$99:$E$112,MATCH(Y$5,$H$5:$CA$5,0)-MATCH($D207,$D$115:$D$186,0)+1,0),0),$E$112)</f>
        <v>0.2</v>
      </c>
      <c r="Z207" s="134" cm="1">
        <f t="array" ref="Z207">$E207*IFERROR(IF($D207&lt;=Z$5,INDEX($E$99:$E$112,MATCH(Z$5,$H$5:$CA$5,0)-MATCH($D207,$D$115:$D$186,0)+1,0),0),$E$112)</f>
        <v>0.3</v>
      </c>
      <c r="AA207" s="134" cm="1">
        <f t="array" ref="AA207">$E207*IFERROR(IF($D207&lt;=AA$5,INDEX($E$99:$E$112,MATCH(AA$5,$H$5:$CA$5,0)-MATCH($D207,$D$115:$D$186,0)+1,0),0),$E$112)</f>
        <v>0.4</v>
      </c>
      <c r="AB207" s="134" cm="1">
        <f t="array" ref="AB207">$E207*IFERROR(IF($D207&lt;=AB$5,INDEX($E$99:$E$112,MATCH(AB$5,$H$5:$CA$5,0)-MATCH($D207,$D$115:$D$186,0)+1,0),0),$E$112)</f>
        <v>0.5</v>
      </c>
      <c r="AC207" s="134" cm="1">
        <f t="array" ref="AC207">$E207*IFERROR(IF($D207&lt;=AC$5,INDEX($E$99:$E$112,MATCH(AC$5,$H$5:$CA$5,0)-MATCH($D207,$D$115:$D$186,0)+1,0),0),$E$112)</f>
        <v>0.6</v>
      </c>
      <c r="AD207" s="134" cm="1">
        <f t="array" ref="AD207">$E207*IFERROR(IF($D207&lt;=AD$5,INDEX($E$99:$E$112,MATCH(AD$5,$H$5:$CA$5,0)-MATCH($D207,$D$115:$D$186,0)+1,0),0),$E$112)</f>
        <v>0.7</v>
      </c>
      <c r="AE207" s="134" cm="1">
        <f t="array" ref="AE207">$E207*IFERROR(IF($D207&lt;=AE$5,INDEX($E$99:$E$112,MATCH(AE$5,$H$5:$CA$5,0)-MATCH($D207,$D$115:$D$186,0)+1,0),0),$E$112)</f>
        <v>0.8</v>
      </c>
      <c r="AF207" s="134" cm="1">
        <f t="array" ref="AF207">$E207*IFERROR(IF($D207&lt;=AF$5,INDEX($E$99:$E$112,MATCH(AF$5,$H$5:$CA$5,0)-MATCH($D207,$D$115:$D$186,0)+1,0),0),$E$112)</f>
        <v>0.9</v>
      </c>
      <c r="AG207" s="134" cm="1">
        <f t="array" ref="AG207">$E207*IFERROR(IF($D207&lt;=AG$5,INDEX($E$99:$E$112,MATCH(AG$5,$H$5:$CA$5,0)-MATCH($D207,$D$115:$D$186,0)+1,0),0),$E$112)</f>
        <v>1</v>
      </c>
      <c r="AH207" s="134" cm="1">
        <f t="array" ref="AH207">$E207*IFERROR(IF($D207&lt;=AH$5,INDEX($E$99:$E$112,MATCH(AH$5,$H$5:$CA$5,0)-MATCH($D207,$D$115:$D$186,0)+1,0),0),$E$112)</f>
        <v>1.1000000000000001</v>
      </c>
      <c r="AI207" s="134" cm="1">
        <f t="array" ref="AI207">$E207*IFERROR(IF($D207&lt;=AI$5,INDEX($E$99:$E$112,MATCH(AI$5,$H$5:$CA$5,0)-MATCH($D207,$D$115:$D$186,0)+1,0),0),$E$112)</f>
        <v>1.2</v>
      </c>
      <c r="AJ207" s="134" cm="1">
        <f t="array" ref="AJ207">$E207*IFERROR(IF($D207&lt;=AJ$5,INDEX($E$99:$E$112,MATCH(AJ$5,$H$5:$CA$5,0)-MATCH($D207,$D$115:$D$186,0)+1,0),0),$E$112)</f>
        <v>1.3</v>
      </c>
      <c r="AK207" s="134" cm="1">
        <f t="array" ref="AK207">$E207*IFERROR(IF($D207&lt;=AK$5,INDEX($E$99:$E$112,MATCH(AK$5,$H$5:$CA$5,0)-MATCH($D207,$D$115:$D$186,0)+1,0),0),$E$112)</f>
        <v>1.3</v>
      </c>
      <c r="AL207" s="134" cm="1">
        <f t="array" ref="AL207">$E207*IFERROR(IF($D207&lt;=AL$5,INDEX($E$99:$E$112,MATCH(AL$5,$H$5:$CA$5,0)-MATCH($D207,$D$115:$D$186,0)+1,0),0),$E$112)</f>
        <v>1.3</v>
      </c>
      <c r="AM207" s="134" cm="1">
        <f t="array" ref="AM207">$E207*IFERROR(IF($D207&lt;=AM$5,INDEX($E$99:$E$112,MATCH(AM$5,$H$5:$CA$5,0)-MATCH($D207,$D$115:$D$186,0)+1,0),0),$E$112)</f>
        <v>1.3</v>
      </c>
      <c r="AN207" s="134" cm="1">
        <f t="array" ref="AN207">$E207*IFERROR(IF($D207&lt;=AN$5,INDEX($E$99:$E$112,MATCH(AN$5,$H$5:$CA$5,0)-MATCH($D207,$D$115:$D$186,0)+1,0),0),$E$112)</f>
        <v>1.3</v>
      </c>
      <c r="AO207" s="134" cm="1">
        <f t="array" ref="AO207">$E207*IFERROR(IF($D207&lt;=AO$5,INDEX($E$99:$E$112,MATCH(AO$5,$H$5:$CA$5,0)-MATCH($D207,$D$115:$D$186,0)+1,0),0),$E$112)</f>
        <v>1.3</v>
      </c>
      <c r="AP207" s="134" cm="1">
        <f t="array" ref="AP207">$E207*IFERROR(IF($D207&lt;=AP$5,INDEX($E$99:$E$112,MATCH(AP$5,$H$5:$CA$5,0)-MATCH($D207,$D$115:$D$186,0)+1,0),0),$E$112)</f>
        <v>1.3</v>
      </c>
      <c r="AQ207" s="134" cm="1">
        <f t="array" ref="AQ207">$E207*IFERROR(IF($D207&lt;=AQ$5,INDEX($E$99:$E$112,MATCH(AQ$5,$H$5:$CA$5,0)-MATCH($D207,$D$115:$D$186,0)+1,0),0),$E$112)</f>
        <v>1.3</v>
      </c>
      <c r="AR207" s="134" cm="1">
        <f t="array" ref="AR207">$E207*IFERROR(IF($D207&lt;=AR$5,INDEX($E$99:$E$112,MATCH(AR$5,$H$5:$CA$5,0)-MATCH($D207,$D$115:$D$186,0)+1,0),0),$E$112)</f>
        <v>1.3</v>
      </c>
      <c r="AS207" s="134" cm="1">
        <f t="array" ref="AS207">$E207*IFERROR(IF($D207&lt;=AS$5,INDEX($E$99:$E$112,MATCH(AS$5,$H$5:$CA$5,0)-MATCH($D207,$D$115:$D$186,0)+1,0),0),$E$112)</f>
        <v>1.3</v>
      </c>
      <c r="AT207" s="134" cm="1">
        <f t="array" ref="AT207">$E207*IFERROR(IF($D207&lt;=AT$5,INDEX($E$99:$E$112,MATCH(AT$5,$H$5:$CA$5,0)-MATCH($D207,$D$115:$D$186,0)+1,0),0),$E$112)</f>
        <v>1.3</v>
      </c>
      <c r="AU207" s="134" cm="1">
        <f t="array" ref="AU207">$E207*IFERROR(IF($D207&lt;=AU$5,INDEX($E$99:$E$112,MATCH(AU$5,$H$5:$CA$5,0)-MATCH($D207,$D$115:$D$186,0)+1,0),0),$E$112)</f>
        <v>1.3</v>
      </c>
      <c r="AV207" s="134" cm="1">
        <f t="array" ref="AV207">$E207*IFERROR(IF($D207&lt;=AV$5,INDEX($E$99:$E$112,MATCH(AV$5,$H$5:$CA$5,0)-MATCH($D207,$D$115:$D$186,0)+1,0),0),$E$112)</f>
        <v>1.3</v>
      </c>
      <c r="AW207" s="134" cm="1">
        <f t="array" ref="AW207">$E207*IFERROR(IF($D207&lt;=AW$5,INDEX($E$99:$E$112,MATCH(AW$5,$H$5:$CA$5,0)-MATCH($D207,$D$115:$D$186,0)+1,0),0),$E$112)</f>
        <v>1.3</v>
      </c>
      <c r="AX207" s="134" cm="1">
        <f t="array" ref="AX207">$E207*IFERROR(IF($D207&lt;=AX$5,INDEX($E$99:$E$112,MATCH(AX$5,$H$5:$CA$5,0)-MATCH($D207,$D$115:$D$186,0)+1,0),0),$E$112)</f>
        <v>1.3</v>
      </c>
      <c r="AY207" s="134" cm="1">
        <f t="array" ref="AY207">$E207*IFERROR(IF($D207&lt;=AY$5,INDEX($E$99:$E$112,MATCH(AY$5,$H$5:$CA$5,0)-MATCH($D207,$D$115:$D$186,0)+1,0),0),$E$112)</f>
        <v>1.3</v>
      </c>
      <c r="AZ207" s="134" cm="1">
        <f t="array" ref="AZ207">$E207*IFERROR(IF($D207&lt;=AZ$5,INDEX($E$99:$E$112,MATCH(AZ$5,$H$5:$CA$5,0)-MATCH($D207,$D$115:$D$186,0)+1,0),0),$E$112)</f>
        <v>1.3</v>
      </c>
      <c r="BA207" s="134" cm="1">
        <f t="array" ref="BA207">$E207*IFERROR(IF($D207&lt;=BA$5,INDEX($E$99:$E$112,MATCH(BA$5,$H$5:$CA$5,0)-MATCH($D207,$D$115:$D$186,0)+1,0),0),$E$112)</f>
        <v>1.3</v>
      </c>
      <c r="BB207" s="134" cm="1">
        <f t="array" ref="BB207">$E207*IFERROR(IF($D207&lt;=BB$5,INDEX($E$99:$E$112,MATCH(BB$5,$H$5:$CA$5,0)-MATCH($D207,$D$115:$D$186,0)+1,0),0),$E$112)</f>
        <v>1.3</v>
      </c>
      <c r="BC207" s="134" cm="1">
        <f t="array" ref="BC207">$E207*IFERROR(IF($D207&lt;=BC$5,INDEX($E$99:$E$112,MATCH(BC$5,$H$5:$CA$5,0)-MATCH($D207,$D$115:$D$186,0)+1,0),0),$E$112)</f>
        <v>1.3</v>
      </c>
      <c r="BD207" s="134" cm="1">
        <f t="array" ref="BD207">$E207*IFERROR(IF($D207&lt;=BD$5,INDEX($E$99:$E$112,MATCH(BD$5,$H$5:$CA$5,0)-MATCH($D207,$D$115:$D$186,0)+1,0),0),$E$112)</f>
        <v>1.3</v>
      </c>
      <c r="BE207" s="134" cm="1">
        <f t="array" ref="BE207">$E207*IFERROR(IF($D207&lt;=BE$5,INDEX($E$99:$E$112,MATCH(BE$5,$H$5:$CA$5,0)-MATCH($D207,$D$115:$D$186,0)+1,0),0),$E$112)</f>
        <v>1.3</v>
      </c>
      <c r="BF207" s="134" cm="1">
        <f t="array" ref="BF207">$E207*IFERROR(IF($D207&lt;=BF$5,INDEX($E$99:$E$112,MATCH(BF$5,$H$5:$CA$5,0)-MATCH($D207,$D$115:$D$186,0)+1,0),0),$E$112)</f>
        <v>1.3</v>
      </c>
      <c r="BG207" s="134" cm="1">
        <f t="array" ref="BG207">$E207*IFERROR(IF($D207&lt;=BG$5,INDEX($E$99:$E$112,MATCH(BG$5,$H$5:$CA$5,0)-MATCH($D207,$D$115:$D$186,0)+1,0),0),$E$112)</f>
        <v>1.3</v>
      </c>
      <c r="BH207" s="134" cm="1">
        <f t="array" ref="BH207">$E207*IFERROR(IF($D207&lt;=BH$5,INDEX($E$99:$E$112,MATCH(BH$5,$H$5:$CA$5,0)-MATCH($D207,$D$115:$D$186,0)+1,0),0),$E$112)</f>
        <v>1.3</v>
      </c>
      <c r="BI207" s="134" cm="1">
        <f t="array" ref="BI207">$E207*IFERROR(IF($D207&lt;=BI$5,INDEX($E$99:$E$112,MATCH(BI$5,$H$5:$CA$5,0)-MATCH($D207,$D$115:$D$186,0)+1,0),0),$E$112)</f>
        <v>1.3</v>
      </c>
      <c r="BJ207" s="134" cm="1">
        <f t="array" ref="BJ207">$E207*IFERROR(IF($D207&lt;=BJ$5,INDEX($E$99:$E$112,MATCH(BJ$5,$H$5:$CA$5,0)-MATCH($D207,$D$115:$D$186,0)+1,0),0),$E$112)</f>
        <v>1.3</v>
      </c>
      <c r="BK207" s="134" cm="1">
        <f t="array" ref="BK207">$E207*IFERROR(IF($D207&lt;=BK$5,INDEX($E$99:$E$112,MATCH(BK$5,$H$5:$CA$5,0)-MATCH($D207,$D$115:$D$186,0)+1,0),0),$E$112)</f>
        <v>1.3</v>
      </c>
      <c r="BL207" s="134" cm="1">
        <f t="array" ref="BL207">$E207*IFERROR(IF($D207&lt;=BL$5,INDEX($E$99:$E$112,MATCH(BL$5,$H$5:$CA$5,0)-MATCH($D207,$D$115:$D$186,0)+1,0),0),$E$112)</f>
        <v>1.3</v>
      </c>
      <c r="BM207" s="134" cm="1">
        <f t="array" ref="BM207">$E207*IFERROR(IF($D207&lt;=BM$5,INDEX($E$99:$E$112,MATCH(BM$5,$H$5:$CA$5,0)-MATCH($D207,$D$115:$D$186,0)+1,0),0),$E$112)</f>
        <v>1.3</v>
      </c>
      <c r="BN207" s="134" cm="1">
        <f t="array" ref="BN207">$E207*IFERROR(IF($D207&lt;=BN$5,INDEX($E$99:$E$112,MATCH(BN$5,$H$5:$CA$5,0)-MATCH($D207,$D$115:$D$186,0)+1,0),0),$E$112)</f>
        <v>1.3</v>
      </c>
      <c r="BO207" s="134" cm="1">
        <f t="array" ref="BO207">$E207*IFERROR(IF($D207&lt;=BO$5,INDEX($E$99:$E$112,MATCH(BO$5,$H$5:$CA$5,0)-MATCH($D207,$D$115:$D$186,0)+1,0),0),$E$112)</f>
        <v>1.3</v>
      </c>
      <c r="BP207" s="134" cm="1">
        <f t="array" ref="BP207">$E207*IFERROR(IF($D207&lt;=BP$5,INDEX($E$99:$E$112,MATCH(BP$5,$H$5:$CA$5,0)-MATCH($D207,$D$115:$D$186,0)+1,0),0),$E$112)</f>
        <v>1.3</v>
      </c>
      <c r="BQ207" s="134" cm="1">
        <f t="array" ref="BQ207">$E207*IFERROR(IF($D207&lt;=BQ$5,INDEX($E$99:$E$112,MATCH(BQ$5,$H$5:$CA$5,0)-MATCH($D207,$D$115:$D$186,0)+1,0),0),$E$112)</f>
        <v>1.3</v>
      </c>
      <c r="BR207" s="134" cm="1">
        <f t="array" ref="BR207">$E207*IFERROR(IF($D207&lt;=BR$5,INDEX($E$99:$E$112,MATCH(BR$5,$H$5:$CA$5,0)-MATCH($D207,$D$115:$D$186,0)+1,0),0),$E$112)</f>
        <v>1.3</v>
      </c>
      <c r="BS207" s="134" cm="1">
        <f t="array" ref="BS207">$E207*IFERROR(IF($D207&lt;=BS$5,INDEX($E$99:$E$112,MATCH(BS$5,$H$5:$CA$5,0)-MATCH($D207,$D$115:$D$186,0)+1,0),0),$E$112)</f>
        <v>1.3</v>
      </c>
      <c r="BT207" s="134" cm="1">
        <f t="array" ref="BT207">$E207*IFERROR(IF($D207&lt;=BT$5,INDEX($E$99:$E$112,MATCH(BT$5,$H$5:$CA$5,0)-MATCH($D207,$D$115:$D$186,0)+1,0),0),$E$112)</f>
        <v>1.3</v>
      </c>
      <c r="BU207" s="134" cm="1">
        <f t="array" ref="BU207">$E207*IFERROR(IF($D207&lt;=BU$5,INDEX($E$99:$E$112,MATCH(BU$5,$H$5:$CA$5,0)-MATCH($D207,$D$115:$D$186,0)+1,0),0),$E$112)</f>
        <v>1.3</v>
      </c>
      <c r="BV207" s="134" cm="1">
        <f t="array" ref="BV207">$E207*IFERROR(IF($D207&lt;=BV$5,INDEX($E$99:$E$112,MATCH(BV$5,$H$5:$CA$5,0)-MATCH($D207,$D$115:$D$186,0)+1,0),0),$E$112)</f>
        <v>1.3</v>
      </c>
      <c r="BW207" s="134" cm="1">
        <f t="array" ref="BW207">$E207*IFERROR(IF($D207&lt;=BW$5,INDEX($E$99:$E$112,MATCH(BW$5,$H$5:$CA$5,0)-MATCH($D207,$D$115:$D$186,0)+1,0),0),$E$112)</f>
        <v>1.3</v>
      </c>
      <c r="BX207" s="134" cm="1">
        <f t="array" ref="BX207">$E207*IFERROR(IF($D207&lt;=BX$5,INDEX($E$99:$E$112,MATCH(BX$5,$H$5:$CA$5,0)-MATCH($D207,$D$115:$D$186,0)+1,0),0),$E$112)</f>
        <v>1.3</v>
      </c>
      <c r="BY207" s="134" cm="1">
        <f t="array" ref="BY207">$E207*IFERROR(IF($D207&lt;=BY$5,INDEX($E$99:$E$112,MATCH(BY$5,$H$5:$CA$5,0)-MATCH($D207,$D$115:$D$186,0)+1,0),0),$E$112)</f>
        <v>1.3</v>
      </c>
      <c r="BZ207" s="134" cm="1">
        <f t="array" ref="BZ207">$E207*IFERROR(IF($D207&lt;=BZ$5,INDEX($E$99:$E$112,MATCH(BZ$5,$H$5:$CA$5,0)-MATCH($D207,$D$115:$D$186,0)+1,0),0),$E$112)</f>
        <v>1.3</v>
      </c>
      <c r="CA207" s="134" cm="1">
        <f t="array" ref="CA207">$E207*IFERROR(IF($D207&lt;=CA$5,INDEX($E$99:$E$112,MATCH(CA$5,$H$5:$CA$5,0)-MATCH($D207,$D$115:$D$186,0)+1,0),0),$E$112)</f>
        <v>1.3</v>
      </c>
    </row>
    <row r="208" spans="4:79" hidden="1" outlineLevel="3">
      <c r="D208" s="24">
        <f t="shared" si="114"/>
        <v>46599</v>
      </c>
      <c r="E208" s="131" cm="1">
        <f t="array" ref="E208">INDEX($H$43:$CA$43,0,MATCH($D208,$H$5:$CA$5,0))</f>
        <v>0</v>
      </c>
      <c r="H208" s="134" cm="1">
        <f t="array" ref="H208">$E208*IFERROR(IF($D208&lt;=H$5,INDEX($E$99:$E$112,MATCH(H$5,$H$5:$CA$5,0)-MATCH($D208,$D$115:$D$186,0)+1,0),0),$E$112)</f>
        <v>0</v>
      </c>
      <c r="I208" s="134" cm="1">
        <f t="array" ref="I208">$E208*IFERROR(IF($D208&lt;=I$5,INDEX($E$99:$E$112,MATCH(I$5,$H$5:$CA$5,0)-MATCH($D208,$D$115:$D$186,0)+1,0),0),$E$112)</f>
        <v>0</v>
      </c>
      <c r="J208" s="134" cm="1">
        <f t="array" ref="J208">$E208*IFERROR(IF($D208&lt;=J$5,INDEX($E$99:$E$112,MATCH(J$5,$H$5:$CA$5,0)-MATCH($D208,$D$115:$D$186,0)+1,0),0),$E$112)</f>
        <v>0</v>
      </c>
      <c r="K208" s="134" cm="1">
        <f t="array" ref="K208">$E208*IFERROR(IF($D208&lt;=K$5,INDEX($E$99:$E$112,MATCH(K$5,$H$5:$CA$5,0)-MATCH($D208,$D$115:$D$186,0)+1,0),0),$E$112)</f>
        <v>0</v>
      </c>
      <c r="L208" s="134" cm="1">
        <f t="array" ref="L208">$E208*IFERROR(IF($D208&lt;=L$5,INDEX($E$99:$E$112,MATCH(L$5,$H$5:$CA$5,0)-MATCH($D208,$D$115:$D$186,0)+1,0),0),$E$112)</f>
        <v>0</v>
      </c>
      <c r="M208" s="134" cm="1">
        <f t="array" ref="M208">$E208*IFERROR(IF($D208&lt;=M$5,INDEX($E$99:$E$112,MATCH(M$5,$H$5:$CA$5,0)-MATCH($D208,$D$115:$D$186,0)+1,0),0),$E$112)</f>
        <v>0</v>
      </c>
      <c r="N208" s="134" cm="1">
        <f t="array" ref="N208">$E208*IFERROR(IF($D208&lt;=N$5,INDEX($E$99:$E$112,MATCH(N$5,$H$5:$CA$5,0)-MATCH($D208,$D$115:$D$186,0)+1,0),0),$E$112)</f>
        <v>0</v>
      </c>
      <c r="O208" s="134" cm="1">
        <f t="array" ref="O208">$E208*IFERROR(IF($D208&lt;=O$5,INDEX($E$99:$E$112,MATCH(O$5,$H$5:$CA$5,0)-MATCH($D208,$D$115:$D$186,0)+1,0),0),$E$112)</f>
        <v>0</v>
      </c>
      <c r="P208" s="134" cm="1">
        <f t="array" ref="P208">$E208*IFERROR(IF($D208&lt;=P$5,INDEX($E$99:$E$112,MATCH(P$5,$H$5:$CA$5,0)-MATCH($D208,$D$115:$D$186,0)+1,0),0),$E$112)</f>
        <v>0</v>
      </c>
      <c r="Q208" s="134" cm="1">
        <f t="array" ref="Q208">$E208*IFERROR(IF($D208&lt;=Q$5,INDEX($E$99:$E$112,MATCH(Q$5,$H$5:$CA$5,0)-MATCH($D208,$D$115:$D$186,0)+1,0),0),$E$112)</f>
        <v>0</v>
      </c>
      <c r="R208" s="134" cm="1">
        <f t="array" ref="R208">$E208*IFERROR(IF($D208&lt;=R$5,INDEX($E$99:$E$112,MATCH(R$5,$H$5:$CA$5,0)-MATCH($D208,$D$115:$D$186,0)+1,0),0),$E$112)</f>
        <v>0</v>
      </c>
      <c r="S208" s="134" cm="1">
        <f t="array" ref="S208">$E208*IFERROR(IF($D208&lt;=S$5,INDEX($E$99:$E$112,MATCH(S$5,$H$5:$CA$5,0)-MATCH($D208,$D$115:$D$186,0)+1,0),0),$E$112)</f>
        <v>0</v>
      </c>
      <c r="T208" s="134" cm="1">
        <f t="array" ref="T208">$E208*IFERROR(IF($D208&lt;=T$5,INDEX($E$99:$E$112,MATCH(T$5,$H$5:$CA$5,0)-MATCH($D208,$D$115:$D$186,0)+1,0),0),$E$112)</f>
        <v>0</v>
      </c>
      <c r="U208" s="134" cm="1">
        <f t="array" ref="U208">$E208*IFERROR(IF($D208&lt;=U$5,INDEX($E$99:$E$112,MATCH(U$5,$H$5:$CA$5,0)-MATCH($D208,$D$115:$D$186,0)+1,0),0),$E$112)</f>
        <v>0</v>
      </c>
      <c r="V208" s="134" cm="1">
        <f t="array" ref="V208">$E208*IFERROR(IF($D208&lt;=V$5,INDEX($E$99:$E$112,MATCH(V$5,$H$5:$CA$5,0)-MATCH($D208,$D$115:$D$186,0)+1,0),0),$E$112)</f>
        <v>0</v>
      </c>
      <c r="W208" s="134" cm="1">
        <f t="array" ref="W208">$E208*IFERROR(IF($D208&lt;=W$5,INDEX($E$99:$E$112,MATCH(W$5,$H$5:$CA$5,0)-MATCH($D208,$D$115:$D$186,0)+1,0),0),$E$112)</f>
        <v>0</v>
      </c>
      <c r="X208" s="134" cm="1">
        <f t="array" ref="X208">$E208*IFERROR(IF($D208&lt;=X$5,INDEX($E$99:$E$112,MATCH(X$5,$H$5:$CA$5,0)-MATCH($D208,$D$115:$D$186,0)+1,0),0),$E$112)</f>
        <v>0</v>
      </c>
      <c r="Y208" s="134" cm="1">
        <f t="array" ref="Y208">$E208*IFERROR(IF($D208&lt;=Y$5,INDEX($E$99:$E$112,MATCH(Y$5,$H$5:$CA$5,0)-MATCH($D208,$D$115:$D$186,0)+1,0),0),$E$112)</f>
        <v>0</v>
      </c>
      <c r="Z208" s="134" cm="1">
        <f t="array" ref="Z208">$E208*IFERROR(IF($D208&lt;=Z$5,INDEX($E$99:$E$112,MATCH(Z$5,$H$5:$CA$5,0)-MATCH($D208,$D$115:$D$186,0)+1,0),0),$E$112)</f>
        <v>0</v>
      </c>
      <c r="AA208" s="134" cm="1">
        <f t="array" ref="AA208">$E208*IFERROR(IF($D208&lt;=AA$5,INDEX($E$99:$E$112,MATCH(AA$5,$H$5:$CA$5,0)-MATCH($D208,$D$115:$D$186,0)+1,0),0),$E$112)</f>
        <v>0</v>
      </c>
      <c r="AB208" s="134" cm="1">
        <f t="array" ref="AB208">$E208*IFERROR(IF($D208&lt;=AB$5,INDEX($E$99:$E$112,MATCH(AB$5,$H$5:$CA$5,0)-MATCH($D208,$D$115:$D$186,0)+1,0),0),$E$112)</f>
        <v>0</v>
      </c>
      <c r="AC208" s="134" cm="1">
        <f t="array" ref="AC208">$E208*IFERROR(IF($D208&lt;=AC$5,INDEX($E$99:$E$112,MATCH(AC$5,$H$5:$CA$5,0)-MATCH($D208,$D$115:$D$186,0)+1,0),0),$E$112)</f>
        <v>0</v>
      </c>
      <c r="AD208" s="134" cm="1">
        <f t="array" ref="AD208">$E208*IFERROR(IF($D208&lt;=AD$5,INDEX($E$99:$E$112,MATCH(AD$5,$H$5:$CA$5,0)-MATCH($D208,$D$115:$D$186,0)+1,0),0),$E$112)</f>
        <v>0</v>
      </c>
      <c r="AE208" s="134" cm="1">
        <f t="array" ref="AE208">$E208*IFERROR(IF($D208&lt;=AE$5,INDEX($E$99:$E$112,MATCH(AE$5,$H$5:$CA$5,0)-MATCH($D208,$D$115:$D$186,0)+1,0),0),$E$112)</f>
        <v>0</v>
      </c>
      <c r="AF208" s="134" cm="1">
        <f t="array" ref="AF208">$E208*IFERROR(IF($D208&lt;=AF$5,INDEX($E$99:$E$112,MATCH(AF$5,$H$5:$CA$5,0)-MATCH($D208,$D$115:$D$186,0)+1,0),0),$E$112)</f>
        <v>0</v>
      </c>
      <c r="AG208" s="134" cm="1">
        <f t="array" ref="AG208">$E208*IFERROR(IF($D208&lt;=AG$5,INDEX($E$99:$E$112,MATCH(AG$5,$H$5:$CA$5,0)-MATCH($D208,$D$115:$D$186,0)+1,0),0),$E$112)</f>
        <v>0</v>
      </c>
      <c r="AH208" s="134" cm="1">
        <f t="array" ref="AH208">$E208*IFERROR(IF($D208&lt;=AH$5,INDEX($E$99:$E$112,MATCH(AH$5,$H$5:$CA$5,0)-MATCH($D208,$D$115:$D$186,0)+1,0),0),$E$112)</f>
        <v>0</v>
      </c>
      <c r="AI208" s="134" cm="1">
        <f t="array" ref="AI208">$E208*IFERROR(IF($D208&lt;=AI$5,INDEX($E$99:$E$112,MATCH(AI$5,$H$5:$CA$5,0)-MATCH($D208,$D$115:$D$186,0)+1,0),0),$E$112)</f>
        <v>0</v>
      </c>
      <c r="AJ208" s="134" cm="1">
        <f t="array" ref="AJ208">$E208*IFERROR(IF($D208&lt;=AJ$5,INDEX($E$99:$E$112,MATCH(AJ$5,$H$5:$CA$5,0)-MATCH($D208,$D$115:$D$186,0)+1,0),0),$E$112)</f>
        <v>0</v>
      </c>
      <c r="AK208" s="134" cm="1">
        <f t="array" ref="AK208">$E208*IFERROR(IF($D208&lt;=AK$5,INDEX($E$99:$E$112,MATCH(AK$5,$H$5:$CA$5,0)-MATCH($D208,$D$115:$D$186,0)+1,0),0),$E$112)</f>
        <v>0</v>
      </c>
      <c r="AL208" s="134" cm="1">
        <f t="array" ref="AL208">$E208*IFERROR(IF($D208&lt;=AL$5,INDEX($E$99:$E$112,MATCH(AL$5,$H$5:$CA$5,0)-MATCH($D208,$D$115:$D$186,0)+1,0),0),$E$112)</f>
        <v>0</v>
      </c>
      <c r="AM208" s="134" cm="1">
        <f t="array" ref="AM208">$E208*IFERROR(IF($D208&lt;=AM$5,INDEX($E$99:$E$112,MATCH(AM$5,$H$5:$CA$5,0)-MATCH($D208,$D$115:$D$186,0)+1,0),0),$E$112)</f>
        <v>0</v>
      </c>
      <c r="AN208" s="134" cm="1">
        <f t="array" ref="AN208">$E208*IFERROR(IF($D208&lt;=AN$5,INDEX($E$99:$E$112,MATCH(AN$5,$H$5:$CA$5,0)-MATCH($D208,$D$115:$D$186,0)+1,0),0),$E$112)</f>
        <v>0</v>
      </c>
      <c r="AO208" s="134" cm="1">
        <f t="array" ref="AO208">$E208*IFERROR(IF($D208&lt;=AO$5,INDEX($E$99:$E$112,MATCH(AO$5,$H$5:$CA$5,0)-MATCH($D208,$D$115:$D$186,0)+1,0),0),$E$112)</f>
        <v>0</v>
      </c>
      <c r="AP208" s="134" cm="1">
        <f t="array" ref="AP208">$E208*IFERROR(IF($D208&lt;=AP$5,INDEX($E$99:$E$112,MATCH(AP$5,$H$5:$CA$5,0)-MATCH($D208,$D$115:$D$186,0)+1,0),0),$E$112)</f>
        <v>0</v>
      </c>
      <c r="AQ208" s="134" cm="1">
        <f t="array" ref="AQ208">$E208*IFERROR(IF($D208&lt;=AQ$5,INDEX($E$99:$E$112,MATCH(AQ$5,$H$5:$CA$5,0)-MATCH($D208,$D$115:$D$186,0)+1,0),0),$E$112)</f>
        <v>0</v>
      </c>
      <c r="AR208" s="134" cm="1">
        <f t="array" ref="AR208">$E208*IFERROR(IF($D208&lt;=AR$5,INDEX($E$99:$E$112,MATCH(AR$5,$H$5:$CA$5,0)-MATCH($D208,$D$115:$D$186,0)+1,0),0),$E$112)</f>
        <v>0</v>
      </c>
      <c r="AS208" s="134" cm="1">
        <f t="array" ref="AS208">$E208*IFERROR(IF($D208&lt;=AS$5,INDEX($E$99:$E$112,MATCH(AS$5,$H$5:$CA$5,0)-MATCH($D208,$D$115:$D$186,0)+1,0),0),$E$112)</f>
        <v>0</v>
      </c>
      <c r="AT208" s="134" cm="1">
        <f t="array" ref="AT208">$E208*IFERROR(IF($D208&lt;=AT$5,INDEX($E$99:$E$112,MATCH(AT$5,$H$5:$CA$5,0)-MATCH($D208,$D$115:$D$186,0)+1,0),0),$E$112)</f>
        <v>0</v>
      </c>
      <c r="AU208" s="134" cm="1">
        <f t="array" ref="AU208">$E208*IFERROR(IF($D208&lt;=AU$5,INDEX($E$99:$E$112,MATCH(AU$5,$H$5:$CA$5,0)-MATCH($D208,$D$115:$D$186,0)+1,0),0),$E$112)</f>
        <v>0</v>
      </c>
      <c r="AV208" s="134" cm="1">
        <f t="array" ref="AV208">$E208*IFERROR(IF($D208&lt;=AV$5,INDEX($E$99:$E$112,MATCH(AV$5,$H$5:$CA$5,0)-MATCH($D208,$D$115:$D$186,0)+1,0),0),$E$112)</f>
        <v>0</v>
      </c>
      <c r="AW208" s="134" cm="1">
        <f t="array" ref="AW208">$E208*IFERROR(IF($D208&lt;=AW$5,INDEX($E$99:$E$112,MATCH(AW$5,$H$5:$CA$5,0)-MATCH($D208,$D$115:$D$186,0)+1,0),0),$E$112)</f>
        <v>0</v>
      </c>
      <c r="AX208" s="134" cm="1">
        <f t="array" ref="AX208">$E208*IFERROR(IF($D208&lt;=AX$5,INDEX($E$99:$E$112,MATCH(AX$5,$H$5:$CA$5,0)-MATCH($D208,$D$115:$D$186,0)+1,0),0),$E$112)</f>
        <v>0</v>
      </c>
      <c r="AY208" s="134" cm="1">
        <f t="array" ref="AY208">$E208*IFERROR(IF($D208&lt;=AY$5,INDEX($E$99:$E$112,MATCH(AY$5,$H$5:$CA$5,0)-MATCH($D208,$D$115:$D$186,0)+1,0),0),$E$112)</f>
        <v>0</v>
      </c>
      <c r="AZ208" s="134" cm="1">
        <f t="array" ref="AZ208">$E208*IFERROR(IF($D208&lt;=AZ$5,INDEX($E$99:$E$112,MATCH(AZ$5,$H$5:$CA$5,0)-MATCH($D208,$D$115:$D$186,0)+1,0),0),$E$112)</f>
        <v>0</v>
      </c>
      <c r="BA208" s="134" cm="1">
        <f t="array" ref="BA208">$E208*IFERROR(IF($D208&lt;=BA$5,INDEX($E$99:$E$112,MATCH(BA$5,$H$5:$CA$5,0)-MATCH($D208,$D$115:$D$186,0)+1,0),0),$E$112)</f>
        <v>0</v>
      </c>
      <c r="BB208" s="134" cm="1">
        <f t="array" ref="BB208">$E208*IFERROR(IF($D208&lt;=BB$5,INDEX($E$99:$E$112,MATCH(BB$5,$H$5:$CA$5,0)-MATCH($D208,$D$115:$D$186,0)+1,0),0),$E$112)</f>
        <v>0</v>
      </c>
      <c r="BC208" s="134" cm="1">
        <f t="array" ref="BC208">$E208*IFERROR(IF($D208&lt;=BC$5,INDEX($E$99:$E$112,MATCH(BC$5,$H$5:$CA$5,0)-MATCH($D208,$D$115:$D$186,0)+1,0),0),$E$112)</f>
        <v>0</v>
      </c>
      <c r="BD208" s="134" cm="1">
        <f t="array" ref="BD208">$E208*IFERROR(IF($D208&lt;=BD$5,INDEX($E$99:$E$112,MATCH(BD$5,$H$5:$CA$5,0)-MATCH($D208,$D$115:$D$186,0)+1,0),0),$E$112)</f>
        <v>0</v>
      </c>
      <c r="BE208" s="134" cm="1">
        <f t="array" ref="BE208">$E208*IFERROR(IF($D208&lt;=BE$5,INDEX($E$99:$E$112,MATCH(BE$5,$H$5:$CA$5,0)-MATCH($D208,$D$115:$D$186,0)+1,0),0),$E$112)</f>
        <v>0</v>
      </c>
      <c r="BF208" s="134" cm="1">
        <f t="array" ref="BF208">$E208*IFERROR(IF($D208&lt;=BF$5,INDEX($E$99:$E$112,MATCH(BF$5,$H$5:$CA$5,0)-MATCH($D208,$D$115:$D$186,0)+1,0),0),$E$112)</f>
        <v>0</v>
      </c>
      <c r="BG208" s="134" cm="1">
        <f t="array" ref="BG208">$E208*IFERROR(IF($D208&lt;=BG$5,INDEX($E$99:$E$112,MATCH(BG$5,$H$5:$CA$5,0)-MATCH($D208,$D$115:$D$186,0)+1,0),0),$E$112)</f>
        <v>0</v>
      </c>
      <c r="BH208" s="134" cm="1">
        <f t="array" ref="BH208">$E208*IFERROR(IF($D208&lt;=BH$5,INDEX($E$99:$E$112,MATCH(BH$5,$H$5:$CA$5,0)-MATCH($D208,$D$115:$D$186,0)+1,0),0),$E$112)</f>
        <v>0</v>
      </c>
      <c r="BI208" s="134" cm="1">
        <f t="array" ref="BI208">$E208*IFERROR(IF($D208&lt;=BI$5,INDEX($E$99:$E$112,MATCH(BI$5,$H$5:$CA$5,0)-MATCH($D208,$D$115:$D$186,0)+1,0),0),$E$112)</f>
        <v>0</v>
      </c>
      <c r="BJ208" s="134" cm="1">
        <f t="array" ref="BJ208">$E208*IFERROR(IF($D208&lt;=BJ$5,INDEX($E$99:$E$112,MATCH(BJ$5,$H$5:$CA$5,0)-MATCH($D208,$D$115:$D$186,0)+1,0),0),$E$112)</f>
        <v>0</v>
      </c>
      <c r="BK208" s="134" cm="1">
        <f t="array" ref="BK208">$E208*IFERROR(IF($D208&lt;=BK$5,INDEX($E$99:$E$112,MATCH(BK$5,$H$5:$CA$5,0)-MATCH($D208,$D$115:$D$186,0)+1,0),0),$E$112)</f>
        <v>0</v>
      </c>
      <c r="BL208" s="134" cm="1">
        <f t="array" ref="BL208">$E208*IFERROR(IF($D208&lt;=BL$5,INDEX($E$99:$E$112,MATCH(BL$5,$H$5:$CA$5,0)-MATCH($D208,$D$115:$D$186,0)+1,0),0),$E$112)</f>
        <v>0</v>
      </c>
      <c r="BM208" s="134" cm="1">
        <f t="array" ref="BM208">$E208*IFERROR(IF($D208&lt;=BM$5,INDEX($E$99:$E$112,MATCH(BM$5,$H$5:$CA$5,0)-MATCH($D208,$D$115:$D$186,0)+1,0),0),$E$112)</f>
        <v>0</v>
      </c>
      <c r="BN208" s="134" cm="1">
        <f t="array" ref="BN208">$E208*IFERROR(IF($D208&lt;=BN$5,INDEX($E$99:$E$112,MATCH(BN$5,$H$5:$CA$5,0)-MATCH($D208,$D$115:$D$186,0)+1,0),0),$E$112)</f>
        <v>0</v>
      </c>
      <c r="BO208" s="134" cm="1">
        <f t="array" ref="BO208">$E208*IFERROR(IF($D208&lt;=BO$5,INDEX($E$99:$E$112,MATCH(BO$5,$H$5:$CA$5,0)-MATCH($D208,$D$115:$D$186,0)+1,0),0),$E$112)</f>
        <v>0</v>
      </c>
      <c r="BP208" s="134" cm="1">
        <f t="array" ref="BP208">$E208*IFERROR(IF($D208&lt;=BP$5,INDEX($E$99:$E$112,MATCH(BP$5,$H$5:$CA$5,0)-MATCH($D208,$D$115:$D$186,0)+1,0),0),$E$112)</f>
        <v>0</v>
      </c>
      <c r="BQ208" s="134" cm="1">
        <f t="array" ref="BQ208">$E208*IFERROR(IF($D208&lt;=BQ$5,INDEX($E$99:$E$112,MATCH(BQ$5,$H$5:$CA$5,0)-MATCH($D208,$D$115:$D$186,0)+1,0),0),$E$112)</f>
        <v>0</v>
      </c>
      <c r="BR208" s="134" cm="1">
        <f t="array" ref="BR208">$E208*IFERROR(IF($D208&lt;=BR$5,INDEX($E$99:$E$112,MATCH(BR$5,$H$5:$CA$5,0)-MATCH($D208,$D$115:$D$186,0)+1,0),0),$E$112)</f>
        <v>0</v>
      </c>
      <c r="BS208" s="134" cm="1">
        <f t="array" ref="BS208">$E208*IFERROR(IF($D208&lt;=BS$5,INDEX($E$99:$E$112,MATCH(BS$5,$H$5:$CA$5,0)-MATCH($D208,$D$115:$D$186,0)+1,0),0),$E$112)</f>
        <v>0</v>
      </c>
      <c r="BT208" s="134" cm="1">
        <f t="array" ref="BT208">$E208*IFERROR(IF($D208&lt;=BT$5,INDEX($E$99:$E$112,MATCH(BT$5,$H$5:$CA$5,0)-MATCH($D208,$D$115:$D$186,0)+1,0),0),$E$112)</f>
        <v>0</v>
      </c>
      <c r="BU208" s="134" cm="1">
        <f t="array" ref="BU208">$E208*IFERROR(IF($D208&lt;=BU$5,INDEX($E$99:$E$112,MATCH(BU$5,$H$5:$CA$5,0)-MATCH($D208,$D$115:$D$186,0)+1,0),0),$E$112)</f>
        <v>0</v>
      </c>
      <c r="BV208" s="134" cm="1">
        <f t="array" ref="BV208">$E208*IFERROR(IF($D208&lt;=BV$5,INDEX($E$99:$E$112,MATCH(BV$5,$H$5:$CA$5,0)-MATCH($D208,$D$115:$D$186,0)+1,0),0),$E$112)</f>
        <v>0</v>
      </c>
      <c r="BW208" s="134" cm="1">
        <f t="array" ref="BW208">$E208*IFERROR(IF($D208&lt;=BW$5,INDEX($E$99:$E$112,MATCH(BW$5,$H$5:$CA$5,0)-MATCH($D208,$D$115:$D$186,0)+1,0),0),$E$112)</f>
        <v>0</v>
      </c>
      <c r="BX208" s="134" cm="1">
        <f t="array" ref="BX208">$E208*IFERROR(IF($D208&lt;=BX$5,INDEX($E$99:$E$112,MATCH(BX$5,$H$5:$CA$5,0)-MATCH($D208,$D$115:$D$186,0)+1,0),0),$E$112)</f>
        <v>0</v>
      </c>
      <c r="BY208" s="134" cm="1">
        <f t="array" ref="BY208">$E208*IFERROR(IF($D208&lt;=BY$5,INDEX($E$99:$E$112,MATCH(BY$5,$H$5:$CA$5,0)-MATCH($D208,$D$115:$D$186,0)+1,0),0),$E$112)</f>
        <v>0</v>
      </c>
      <c r="BZ208" s="134" cm="1">
        <f t="array" ref="BZ208">$E208*IFERROR(IF($D208&lt;=BZ$5,INDEX($E$99:$E$112,MATCH(BZ$5,$H$5:$CA$5,0)-MATCH($D208,$D$115:$D$186,0)+1,0),0),$E$112)</f>
        <v>0</v>
      </c>
      <c r="CA208" s="134" cm="1">
        <f t="array" ref="CA208">$E208*IFERROR(IF($D208&lt;=CA$5,INDEX($E$99:$E$112,MATCH(CA$5,$H$5:$CA$5,0)-MATCH($D208,$D$115:$D$186,0)+1,0),0),$E$112)</f>
        <v>0</v>
      </c>
    </row>
    <row r="209" spans="4:79" hidden="1" outlineLevel="3">
      <c r="D209" s="24">
        <f t="shared" si="114"/>
        <v>46630</v>
      </c>
      <c r="E209" s="131" cm="1">
        <f t="array" ref="E209">INDEX($H$43:$CA$43,0,MATCH($D209,$H$5:$CA$5,0))</f>
        <v>0</v>
      </c>
      <c r="H209" s="134" cm="1">
        <f t="array" ref="H209">$E209*IFERROR(IF($D209&lt;=H$5,INDEX($E$99:$E$112,MATCH(H$5,$H$5:$CA$5,0)-MATCH($D209,$D$115:$D$186,0)+1,0),0),$E$112)</f>
        <v>0</v>
      </c>
      <c r="I209" s="134" cm="1">
        <f t="array" ref="I209">$E209*IFERROR(IF($D209&lt;=I$5,INDEX($E$99:$E$112,MATCH(I$5,$H$5:$CA$5,0)-MATCH($D209,$D$115:$D$186,0)+1,0),0),$E$112)</f>
        <v>0</v>
      </c>
      <c r="J209" s="134" cm="1">
        <f t="array" ref="J209">$E209*IFERROR(IF($D209&lt;=J$5,INDEX($E$99:$E$112,MATCH(J$5,$H$5:$CA$5,0)-MATCH($D209,$D$115:$D$186,0)+1,0),0),$E$112)</f>
        <v>0</v>
      </c>
      <c r="K209" s="134" cm="1">
        <f t="array" ref="K209">$E209*IFERROR(IF($D209&lt;=K$5,INDEX($E$99:$E$112,MATCH(K$5,$H$5:$CA$5,0)-MATCH($D209,$D$115:$D$186,0)+1,0),0),$E$112)</f>
        <v>0</v>
      </c>
      <c r="L209" s="134" cm="1">
        <f t="array" ref="L209">$E209*IFERROR(IF($D209&lt;=L$5,INDEX($E$99:$E$112,MATCH(L$5,$H$5:$CA$5,0)-MATCH($D209,$D$115:$D$186,0)+1,0),0),$E$112)</f>
        <v>0</v>
      </c>
      <c r="M209" s="134" cm="1">
        <f t="array" ref="M209">$E209*IFERROR(IF($D209&lt;=M$5,INDEX($E$99:$E$112,MATCH(M$5,$H$5:$CA$5,0)-MATCH($D209,$D$115:$D$186,0)+1,0),0),$E$112)</f>
        <v>0</v>
      </c>
      <c r="N209" s="134" cm="1">
        <f t="array" ref="N209">$E209*IFERROR(IF($D209&lt;=N$5,INDEX($E$99:$E$112,MATCH(N$5,$H$5:$CA$5,0)-MATCH($D209,$D$115:$D$186,0)+1,0),0),$E$112)</f>
        <v>0</v>
      </c>
      <c r="O209" s="134" cm="1">
        <f t="array" ref="O209">$E209*IFERROR(IF($D209&lt;=O$5,INDEX($E$99:$E$112,MATCH(O$5,$H$5:$CA$5,0)-MATCH($D209,$D$115:$D$186,0)+1,0),0),$E$112)</f>
        <v>0</v>
      </c>
      <c r="P209" s="134" cm="1">
        <f t="array" ref="P209">$E209*IFERROR(IF($D209&lt;=P$5,INDEX($E$99:$E$112,MATCH(P$5,$H$5:$CA$5,0)-MATCH($D209,$D$115:$D$186,0)+1,0),0),$E$112)</f>
        <v>0</v>
      </c>
      <c r="Q209" s="134" cm="1">
        <f t="array" ref="Q209">$E209*IFERROR(IF($D209&lt;=Q$5,INDEX($E$99:$E$112,MATCH(Q$5,$H$5:$CA$5,0)-MATCH($D209,$D$115:$D$186,0)+1,0),0),$E$112)</f>
        <v>0</v>
      </c>
      <c r="R209" s="134" cm="1">
        <f t="array" ref="R209">$E209*IFERROR(IF($D209&lt;=R$5,INDEX($E$99:$E$112,MATCH(R$5,$H$5:$CA$5,0)-MATCH($D209,$D$115:$D$186,0)+1,0),0),$E$112)</f>
        <v>0</v>
      </c>
      <c r="S209" s="134" cm="1">
        <f t="array" ref="S209">$E209*IFERROR(IF($D209&lt;=S$5,INDEX($E$99:$E$112,MATCH(S$5,$H$5:$CA$5,0)-MATCH($D209,$D$115:$D$186,0)+1,0),0),$E$112)</f>
        <v>0</v>
      </c>
      <c r="T209" s="134" cm="1">
        <f t="array" ref="T209">$E209*IFERROR(IF($D209&lt;=T$5,INDEX($E$99:$E$112,MATCH(T$5,$H$5:$CA$5,0)-MATCH($D209,$D$115:$D$186,0)+1,0),0),$E$112)</f>
        <v>0</v>
      </c>
      <c r="U209" s="134" cm="1">
        <f t="array" ref="U209">$E209*IFERROR(IF($D209&lt;=U$5,INDEX($E$99:$E$112,MATCH(U$5,$H$5:$CA$5,0)-MATCH($D209,$D$115:$D$186,0)+1,0),0),$E$112)</f>
        <v>0</v>
      </c>
      <c r="V209" s="134" cm="1">
        <f t="array" ref="V209">$E209*IFERROR(IF($D209&lt;=V$5,INDEX($E$99:$E$112,MATCH(V$5,$H$5:$CA$5,0)-MATCH($D209,$D$115:$D$186,0)+1,0),0),$E$112)</f>
        <v>0</v>
      </c>
      <c r="W209" s="134" cm="1">
        <f t="array" ref="W209">$E209*IFERROR(IF($D209&lt;=W$5,INDEX($E$99:$E$112,MATCH(W$5,$H$5:$CA$5,0)-MATCH($D209,$D$115:$D$186,0)+1,0),0),$E$112)</f>
        <v>0</v>
      </c>
      <c r="X209" s="134" cm="1">
        <f t="array" ref="X209">$E209*IFERROR(IF($D209&lt;=X$5,INDEX($E$99:$E$112,MATCH(X$5,$H$5:$CA$5,0)-MATCH($D209,$D$115:$D$186,0)+1,0),0),$E$112)</f>
        <v>0</v>
      </c>
      <c r="Y209" s="134" cm="1">
        <f t="array" ref="Y209">$E209*IFERROR(IF($D209&lt;=Y$5,INDEX($E$99:$E$112,MATCH(Y$5,$H$5:$CA$5,0)-MATCH($D209,$D$115:$D$186,0)+1,0),0),$E$112)</f>
        <v>0</v>
      </c>
      <c r="Z209" s="134" cm="1">
        <f t="array" ref="Z209">$E209*IFERROR(IF($D209&lt;=Z$5,INDEX($E$99:$E$112,MATCH(Z$5,$H$5:$CA$5,0)-MATCH($D209,$D$115:$D$186,0)+1,0),0),$E$112)</f>
        <v>0</v>
      </c>
      <c r="AA209" s="134" cm="1">
        <f t="array" ref="AA209">$E209*IFERROR(IF($D209&lt;=AA$5,INDEX($E$99:$E$112,MATCH(AA$5,$H$5:$CA$5,0)-MATCH($D209,$D$115:$D$186,0)+1,0),0),$E$112)</f>
        <v>0</v>
      </c>
      <c r="AB209" s="134" cm="1">
        <f t="array" ref="AB209">$E209*IFERROR(IF($D209&lt;=AB$5,INDEX($E$99:$E$112,MATCH(AB$5,$H$5:$CA$5,0)-MATCH($D209,$D$115:$D$186,0)+1,0),0),$E$112)</f>
        <v>0</v>
      </c>
      <c r="AC209" s="134" cm="1">
        <f t="array" ref="AC209">$E209*IFERROR(IF($D209&lt;=AC$5,INDEX($E$99:$E$112,MATCH(AC$5,$H$5:$CA$5,0)-MATCH($D209,$D$115:$D$186,0)+1,0),0),$E$112)</f>
        <v>0</v>
      </c>
      <c r="AD209" s="134" cm="1">
        <f t="array" ref="AD209">$E209*IFERROR(IF($D209&lt;=AD$5,INDEX($E$99:$E$112,MATCH(AD$5,$H$5:$CA$5,0)-MATCH($D209,$D$115:$D$186,0)+1,0),0),$E$112)</f>
        <v>0</v>
      </c>
      <c r="AE209" s="134" cm="1">
        <f t="array" ref="AE209">$E209*IFERROR(IF($D209&lt;=AE$5,INDEX($E$99:$E$112,MATCH(AE$5,$H$5:$CA$5,0)-MATCH($D209,$D$115:$D$186,0)+1,0),0),$E$112)</f>
        <v>0</v>
      </c>
      <c r="AF209" s="134" cm="1">
        <f t="array" ref="AF209">$E209*IFERROR(IF($D209&lt;=AF$5,INDEX($E$99:$E$112,MATCH(AF$5,$H$5:$CA$5,0)-MATCH($D209,$D$115:$D$186,0)+1,0),0),$E$112)</f>
        <v>0</v>
      </c>
      <c r="AG209" s="134" cm="1">
        <f t="array" ref="AG209">$E209*IFERROR(IF($D209&lt;=AG$5,INDEX($E$99:$E$112,MATCH(AG$5,$H$5:$CA$5,0)-MATCH($D209,$D$115:$D$186,0)+1,0),0),$E$112)</f>
        <v>0</v>
      </c>
      <c r="AH209" s="134" cm="1">
        <f t="array" ref="AH209">$E209*IFERROR(IF($D209&lt;=AH$5,INDEX($E$99:$E$112,MATCH(AH$5,$H$5:$CA$5,0)-MATCH($D209,$D$115:$D$186,0)+1,0),0),$E$112)</f>
        <v>0</v>
      </c>
      <c r="AI209" s="134" cm="1">
        <f t="array" ref="AI209">$E209*IFERROR(IF($D209&lt;=AI$5,INDEX($E$99:$E$112,MATCH(AI$5,$H$5:$CA$5,0)-MATCH($D209,$D$115:$D$186,0)+1,0),0),$E$112)</f>
        <v>0</v>
      </c>
      <c r="AJ209" s="134" cm="1">
        <f t="array" ref="AJ209">$E209*IFERROR(IF($D209&lt;=AJ$5,INDEX($E$99:$E$112,MATCH(AJ$5,$H$5:$CA$5,0)-MATCH($D209,$D$115:$D$186,0)+1,0),0),$E$112)</f>
        <v>0</v>
      </c>
      <c r="AK209" s="134" cm="1">
        <f t="array" ref="AK209">$E209*IFERROR(IF($D209&lt;=AK$5,INDEX($E$99:$E$112,MATCH(AK$5,$H$5:$CA$5,0)-MATCH($D209,$D$115:$D$186,0)+1,0),0),$E$112)</f>
        <v>0</v>
      </c>
      <c r="AL209" s="134" cm="1">
        <f t="array" ref="AL209">$E209*IFERROR(IF($D209&lt;=AL$5,INDEX($E$99:$E$112,MATCH(AL$5,$H$5:$CA$5,0)-MATCH($D209,$D$115:$D$186,0)+1,0),0),$E$112)</f>
        <v>0</v>
      </c>
      <c r="AM209" s="134" cm="1">
        <f t="array" ref="AM209">$E209*IFERROR(IF($D209&lt;=AM$5,INDEX($E$99:$E$112,MATCH(AM$5,$H$5:$CA$5,0)-MATCH($D209,$D$115:$D$186,0)+1,0),0),$E$112)</f>
        <v>0</v>
      </c>
      <c r="AN209" s="134" cm="1">
        <f t="array" ref="AN209">$E209*IFERROR(IF($D209&lt;=AN$5,INDEX($E$99:$E$112,MATCH(AN$5,$H$5:$CA$5,0)-MATCH($D209,$D$115:$D$186,0)+1,0),0),$E$112)</f>
        <v>0</v>
      </c>
      <c r="AO209" s="134" cm="1">
        <f t="array" ref="AO209">$E209*IFERROR(IF($D209&lt;=AO$5,INDEX($E$99:$E$112,MATCH(AO$5,$H$5:$CA$5,0)-MATCH($D209,$D$115:$D$186,0)+1,0),0),$E$112)</f>
        <v>0</v>
      </c>
      <c r="AP209" s="134" cm="1">
        <f t="array" ref="AP209">$E209*IFERROR(IF($D209&lt;=AP$5,INDEX($E$99:$E$112,MATCH(AP$5,$H$5:$CA$5,0)-MATCH($D209,$D$115:$D$186,0)+1,0),0),$E$112)</f>
        <v>0</v>
      </c>
      <c r="AQ209" s="134" cm="1">
        <f t="array" ref="AQ209">$E209*IFERROR(IF($D209&lt;=AQ$5,INDEX($E$99:$E$112,MATCH(AQ$5,$H$5:$CA$5,0)-MATCH($D209,$D$115:$D$186,0)+1,0),0),$E$112)</f>
        <v>0</v>
      </c>
      <c r="AR209" s="134" cm="1">
        <f t="array" ref="AR209">$E209*IFERROR(IF($D209&lt;=AR$5,INDEX($E$99:$E$112,MATCH(AR$5,$H$5:$CA$5,0)-MATCH($D209,$D$115:$D$186,0)+1,0),0),$E$112)</f>
        <v>0</v>
      </c>
      <c r="AS209" s="134" cm="1">
        <f t="array" ref="AS209">$E209*IFERROR(IF($D209&lt;=AS$5,INDEX($E$99:$E$112,MATCH(AS$5,$H$5:$CA$5,0)-MATCH($D209,$D$115:$D$186,0)+1,0),0),$E$112)</f>
        <v>0</v>
      </c>
      <c r="AT209" s="134" cm="1">
        <f t="array" ref="AT209">$E209*IFERROR(IF($D209&lt;=AT$5,INDEX($E$99:$E$112,MATCH(AT$5,$H$5:$CA$5,0)-MATCH($D209,$D$115:$D$186,0)+1,0),0),$E$112)</f>
        <v>0</v>
      </c>
      <c r="AU209" s="134" cm="1">
        <f t="array" ref="AU209">$E209*IFERROR(IF($D209&lt;=AU$5,INDEX($E$99:$E$112,MATCH(AU$5,$H$5:$CA$5,0)-MATCH($D209,$D$115:$D$186,0)+1,0),0),$E$112)</f>
        <v>0</v>
      </c>
      <c r="AV209" s="134" cm="1">
        <f t="array" ref="AV209">$E209*IFERROR(IF($D209&lt;=AV$5,INDEX($E$99:$E$112,MATCH(AV$5,$H$5:$CA$5,0)-MATCH($D209,$D$115:$D$186,0)+1,0),0),$E$112)</f>
        <v>0</v>
      </c>
      <c r="AW209" s="134" cm="1">
        <f t="array" ref="AW209">$E209*IFERROR(IF($D209&lt;=AW$5,INDEX($E$99:$E$112,MATCH(AW$5,$H$5:$CA$5,0)-MATCH($D209,$D$115:$D$186,0)+1,0),0),$E$112)</f>
        <v>0</v>
      </c>
      <c r="AX209" s="134" cm="1">
        <f t="array" ref="AX209">$E209*IFERROR(IF($D209&lt;=AX$5,INDEX($E$99:$E$112,MATCH(AX$5,$H$5:$CA$5,0)-MATCH($D209,$D$115:$D$186,0)+1,0),0),$E$112)</f>
        <v>0</v>
      </c>
      <c r="AY209" s="134" cm="1">
        <f t="array" ref="AY209">$E209*IFERROR(IF($D209&lt;=AY$5,INDEX($E$99:$E$112,MATCH(AY$5,$H$5:$CA$5,0)-MATCH($D209,$D$115:$D$186,0)+1,0),0),$E$112)</f>
        <v>0</v>
      </c>
      <c r="AZ209" s="134" cm="1">
        <f t="array" ref="AZ209">$E209*IFERROR(IF($D209&lt;=AZ$5,INDEX($E$99:$E$112,MATCH(AZ$5,$H$5:$CA$5,0)-MATCH($D209,$D$115:$D$186,0)+1,0),0),$E$112)</f>
        <v>0</v>
      </c>
      <c r="BA209" s="134" cm="1">
        <f t="array" ref="BA209">$E209*IFERROR(IF($D209&lt;=BA$5,INDEX($E$99:$E$112,MATCH(BA$5,$H$5:$CA$5,0)-MATCH($D209,$D$115:$D$186,0)+1,0),0),$E$112)</f>
        <v>0</v>
      </c>
      <c r="BB209" s="134" cm="1">
        <f t="array" ref="BB209">$E209*IFERROR(IF($D209&lt;=BB$5,INDEX($E$99:$E$112,MATCH(BB$5,$H$5:$CA$5,0)-MATCH($D209,$D$115:$D$186,0)+1,0),0),$E$112)</f>
        <v>0</v>
      </c>
      <c r="BC209" s="134" cm="1">
        <f t="array" ref="BC209">$E209*IFERROR(IF($D209&lt;=BC$5,INDEX($E$99:$E$112,MATCH(BC$5,$H$5:$CA$5,0)-MATCH($D209,$D$115:$D$186,0)+1,0),0),$E$112)</f>
        <v>0</v>
      </c>
      <c r="BD209" s="134" cm="1">
        <f t="array" ref="BD209">$E209*IFERROR(IF($D209&lt;=BD$5,INDEX($E$99:$E$112,MATCH(BD$5,$H$5:$CA$5,0)-MATCH($D209,$D$115:$D$186,0)+1,0),0),$E$112)</f>
        <v>0</v>
      </c>
      <c r="BE209" s="134" cm="1">
        <f t="array" ref="BE209">$E209*IFERROR(IF($D209&lt;=BE$5,INDEX($E$99:$E$112,MATCH(BE$5,$H$5:$CA$5,0)-MATCH($D209,$D$115:$D$186,0)+1,0),0),$E$112)</f>
        <v>0</v>
      </c>
      <c r="BF209" s="134" cm="1">
        <f t="array" ref="BF209">$E209*IFERROR(IF($D209&lt;=BF$5,INDEX($E$99:$E$112,MATCH(BF$5,$H$5:$CA$5,0)-MATCH($D209,$D$115:$D$186,0)+1,0),0),$E$112)</f>
        <v>0</v>
      </c>
      <c r="BG209" s="134" cm="1">
        <f t="array" ref="BG209">$E209*IFERROR(IF($D209&lt;=BG$5,INDEX($E$99:$E$112,MATCH(BG$5,$H$5:$CA$5,0)-MATCH($D209,$D$115:$D$186,0)+1,0),0),$E$112)</f>
        <v>0</v>
      </c>
      <c r="BH209" s="134" cm="1">
        <f t="array" ref="BH209">$E209*IFERROR(IF($D209&lt;=BH$5,INDEX($E$99:$E$112,MATCH(BH$5,$H$5:$CA$5,0)-MATCH($D209,$D$115:$D$186,0)+1,0),0),$E$112)</f>
        <v>0</v>
      </c>
      <c r="BI209" s="134" cm="1">
        <f t="array" ref="BI209">$E209*IFERROR(IF($D209&lt;=BI$5,INDEX($E$99:$E$112,MATCH(BI$5,$H$5:$CA$5,0)-MATCH($D209,$D$115:$D$186,0)+1,0),0),$E$112)</f>
        <v>0</v>
      </c>
      <c r="BJ209" s="134" cm="1">
        <f t="array" ref="BJ209">$E209*IFERROR(IF($D209&lt;=BJ$5,INDEX($E$99:$E$112,MATCH(BJ$5,$H$5:$CA$5,0)-MATCH($D209,$D$115:$D$186,0)+1,0),0),$E$112)</f>
        <v>0</v>
      </c>
      <c r="BK209" s="134" cm="1">
        <f t="array" ref="BK209">$E209*IFERROR(IF($D209&lt;=BK$5,INDEX($E$99:$E$112,MATCH(BK$5,$H$5:$CA$5,0)-MATCH($D209,$D$115:$D$186,0)+1,0),0),$E$112)</f>
        <v>0</v>
      </c>
      <c r="BL209" s="134" cm="1">
        <f t="array" ref="BL209">$E209*IFERROR(IF($D209&lt;=BL$5,INDEX($E$99:$E$112,MATCH(BL$5,$H$5:$CA$5,0)-MATCH($D209,$D$115:$D$186,0)+1,0),0),$E$112)</f>
        <v>0</v>
      </c>
      <c r="BM209" s="134" cm="1">
        <f t="array" ref="BM209">$E209*IFERROR(IF($D209&lt;=BM$5,INDEX($E$99:$E$112,MATCH(BM$5,$H$5:$CA$5,0)-MATCH($D209,$D$115:$D$186,0)+1,0),0),$E$112)</f>
        <v>0</v>
      </c>
      <c r="BN209" s="134" cm="1">
        <f t="array" ref="BN209">$E209*IFERROR(IF($D209&lt;=BN$5,INDEX($E$99:$E$112,MATCH(BN$5,$H$5:$CA$5,0)-MATCH($D209,$D$115:$D$186,0)+1,0),0),$E$112)</f>
        <v>0</v>
      </c>
      <c r="BO209" s="134" cm="1">
        <f t="array" ref="BO209">$E209*IFERROR(IF($D209&lt;=BO$5,INDEX($E$99:$E$112,MATCH(BO$5,$H$5:$CA$5,0)-MATCH($D209,$D$115:$D$186,0)+1,0),0),$E$112)</f>
        <v>0</v>
      </c>
      <c r="BP209" s="134" cm="1">
        <f t="array" ref="BP209">$E209*IFERROR(IF($D209&lt;=BP$5,INDEX($E$99:$E$112,MATCH(BP$5,$H$5:$CA$5,0)-MATCH($D209,$D$115:$D$186,0)+1,0),0),$E$112)</f>
        <v>0</v>
      </c>
      <c r="BQ209" s="134" cm="1">
        <f t="array" ref="BQ209">$E209*IFERROR(IF($D209&lt;=BQ$5,INDEX($E$99:$E$112,MATCH(BQ$5,$H$5:$CA$5,0)-MATCH($D209,$D$115:$D$186,0)+1,0),0),$E$112)</f>
        <v>0</v>
      </c>
      <c r="BR209" s="134" cm="1">
        <f t="array" ref="BR209">$E209*IFERROR(IF($D209&lt;=BR$5,INDEX($E$99:$E$112,MATCH(BR$5,$H$5:$CA$5,0)-MATCH($D209,$D$115:$D$186,0)+1,0),0),$E$112)</f>
        <v>0</v>
      </c>
      <c r="BS209" s="134" cm="1">
        <f t="array" ref="BS209">$E209*IFERROR(IF($D209&lt;=BS$5,INDEX($E$99:$E$112,MATCH(BS$5,$H$5:$CA$5,0)-MATCH($D209,$D$115:$D$186,0)+1,0),0),$E$112)</f>
        <v>0</v>
      </c>
      <c r="BT209" s="134" cm="1">
        <f t="array" ref="BT209">$E209*IFERROR(IF($D209&lt;=BT$5,INDEX($E$99:$E$112,MATCH(BT$5,$H$5:$CA$5,0)-MATCH($D209,$D$115:$D$186,0)+1,0),0),$E$112)</f>
        <v>0</v>
      </c>
      <c r="BU209" s="134" cm="1">
        <f t="array" ref="BU209">$E209*IFERROR(IF($D209&lt;=BU$5,INDEX($E$99:$E$112,MATCH(BU$5,$H$5:$CA$5,0)-MATCH($D209,$D$115:$D$186,0)+1,0),0),$E$112)</f>
        <v>0</v>
      </c>
      <c r="BV209" s="134" cm="1">
        <f t="array" ref="BV209">$E209*IFERROR(IF($D209&lt;=BV$5,INDEX($E$99:$E$112,MATCH(BV$5,$H$5:$CA$5,0)-MATCH($D209,$D$115:$D$186,0)+1,0),0),$E$112)</f>
        <v>0</v>
      </c>
      <c r="BW209" s="134" cm="1">
        <f t="array" ref="BW209">$E209*IFERROR(IF($D209&lt;=BW$5,INDEX($E$99:$E$112,MATCH(BW$5,$H$5:$CA$5,0)-MATCH($D209,$D$115:$D$186,0)+1,0),0),$E$112)</f>
        <v>0</v>
      </c>
      <c r="BX209" s="134" cm="1">
        <f t="array" ref="BX209">$E209*IFERROR(IF($D209&lt;=BX$5,INDEX($E$99:$E$112,MATCH(BX$5,$H$5:$CA$5,0)-MATCH($D209,$D$115:$D$186,0)+1,0),0),$E$112)</f>
        <v>0</v>
      </c>
      <c r="BY209" s="134" cm="1">
        <f t="array" ref="BY209">$E209*IFERROR(IF($D209&lt;=BY$5,INDEX($E$99:$E$112,MATCH(BY$5,$H$5:$CA$5,0)-MATCH($D209,$D$115:$D$186,0)+1,0),0),$E$112)</f>
        <v>0</v>
      </c>
      <c r="BZ209" s="134" cm="1">
        <f t="array" ref="BZ209">$E209*IFERROR(IF($D209&lt;=BZ$5,INDEX($E$99:$E$112,MATCH(BZ$5,$H$5:$CA$5,0)-MATCH($D209,$D$115:$D$186,0)+1,0),0),$E$112)</f>
        <v>0</v>
      </c>
      <c r="CA209" s="134" cm="1">
        <f t="array" ref="CA209">$E209*IFERROR(IF($D209&lt;=CA$5,INDEX($E$99:$E$112,MATCH(CA$5,$H$5:$CA$5,0)-MATCH($D209,$D$115:$D$186,0)+1,0),0),$E$112)</f>
        <v>0</v>
      </c>
    </row>
    <row r="210" spans="4:79" hidden="1" outlineLevel="3">
      <c r="D210" s="24">
        <f t="shared" si="114"/>
        <v>46660</v>
      </c>
      <c r="E210" s="131" cm="1">
        <f t="array" ref="E210">INDEX($H$43:$CA$43,0,MATCH($D210,$H$5:$CA$5,0))</f>
        <v>0</v>
      </c>
      <c r="H210" s="134" cm="1">
        <f t="array" ref="H210">$E210*IFERROR(IF($D210&lt;=H$5,INDEX($E$99:$E$112,MATCH(H$5,$H$5:$CA$5,0)-MATCH($D210,$D$115:$D$186,0)+1,0),0),$E$112)</f>
        <v>0</v>
      </c>
      <c r="I210" s="134" cm="1">
        <f t="array" ref="I210">$E210*IFERROR(IF($D210&lt;=I$5,INDEX($E$99:$E$112,MATCH(I$5,$H$5:$CA$5,0)-MATCH($D210,$D$115:$D$186,0)+1,0),0),$E$112)</f>
        <v>0</v>
      </c>
      <c r="J210" s="134" cm="1">
        <f t="array" ref="J210">$E210*IFERROR(IF($D210&lt;=J$5,INDEX($E$99:$E$112,MATCH(J$5,$H$5:$CA$5,0)-MATCH($D210,$D$115:$D$186,0)+1,0),0),$E$112)</f>
        <v>0</v>
      </c>
      <c r="K210" s="134" cm="1">
        <f t="array" ref="K210">$E210*IFERROR(IF($D210&lt;=K$5,INDEX($E$99:$E$112,MATCH(K$5,$H$5:$CA$5,0)-MATCH($D210,$D$115:$D$186,0)+1,0),0),$E$112)</f>
        <v>0</v>
      </c>
      <c r="L210" s="134" cm="1">
        <f t="array" ref="L210">$E210*IFERROR(IF($D210&lt;=L$5,INDEX($E$99:$E$112,MATCH(L$5,$H$5:$CA$5,0)-MATCH($D210,$D$115:$D$186,0)+1,0),0),$E$112)</f>
        <v>0</v>
      </c>
      <c r="M210" s="134" cm="1">
        <f t="array" ref="M210">$E210*IFERROR(IF($D210&lt;=M$5,INDEX($E$99:$E$112,MATCH(M$5,$H$5:$CA$5,0)-MATCH($D210,$D$115:$D$186,0)+1,0),0),$E$112)</f>
        <v>0</v>
      </c>
      <c r="N210" s="134" cm="1">
        <f t="array" ref="N210">$E210*IFERROR(IF($D210&lt;=N$5,INDEX($E$99:$E$112,MATCH(N$5,$H$5:$CA$5,0)-MATCH($D210,$D$115:$D$186,0)+1,0),0),$E$112)</f>
        <v>0</v>
      </c>
      <c r="O210" s="134" cm="1">
        <f t="array" ref="O210">$E210*IFERROR(IF($D210&lt;=O$5,INDEX($E$99:$E$112,MATCH(O$5,$H$5:$CA$5,0)-MATCH($D210,$D$115:$D$186,0)+1,0),0),$E$112)</f>
        <v>0</v>
      </c>
      <c r="P210" s="134" cm="1">
        <f t="array" ref="P210">$E210*IFERROR(IF($D210&lt;=P$5,INDEX($E$99:$E$112,MATCH(P$5,$H$5:$CA$5,0)-MATCH($D210,$D$115:$D$186,0)+1,0),0),$E$112)</f>
        <v>0</v>
      </c>
      <c r="Q210" s="134" cm="1">
        <f t="array" ref="Q210">$E210*IFERROR(IF($D210&lt;=Q$5,INDEX($E$99:$E$112,MATCH(Q$5,$H$5:$CA$5,0)-MATCH($D210,$D$115:$D$186,0)+1,0),0),$E$112)</f>
        <v>0</v>
      </c>
      <c r="R210" s="134" cm="1">
        <f t="array" ref="R210">$E210*IFERROR(IF($D210&lt;=R$5,INDEX($E$99:$E$112,MATCH(R$5,$H$5:$CA$5,0)-MATCH($D210,$D$115:$D$186,0)+1,0),0),$E$112)</f>
        <v>0</v>
      </c>
      <c r="S210" s="134" cm="1">
        <f t="array" ref="S210">$E210*IFERROR(IF($D210&lt;=S$5,INDEX($E$99:$E$112,MATCH(S$5,$H$5:$CA$5,0)-MATCH($D210,$D$115:$D$186,0)+1,0),0),$E$112)</f>
        <v>0</v>
      </c>
      <c r="T210" s="134" cm="1">
        <f t="array" ref="T210">$E210*IFERROR(IF($D210&lt;=T$5,INDEX($E$99:$E$112,MATCH(T$5,$H$5:$CA$5,0)-MATCH($D210,$D$115:$D$186,0)+1,0),0),$E$112)</f>
        <v>0</v>
      </c>
      <c r="U210" s="134" cm="1">
        <f t="array" ref="U210">$E210*IFERROR(IF($D210&lt;=U$5,INDEX($E$99:$E$112,MATCH(U$5,$H$5:$CA$5,0)-MATCH($D210,$D$115:$D$186,0)+1,0),0),$E$112)</f>
        <v>0</v>
      </c>
      <c r="V210" s="134" cm="1">
        <f t="array" ref="V210">$E210*IFERROR(IF($D210&lt;=V$5,INDEX($E$99:$E$112,MATCH(V$5,$H$5:$CA$5,0)-MATCH($D210,$D$115:$D$186,0)+1,0),0),$E$112)</f>
        <v>0</v>
      </c>
      <c r="W210" s="134" cm="1">
        <f t="array" ref="W210">$E210*IFERROR(IF($D210&lt;=W$5,INDEX($E$99:$E$112,MATCH(W$5,$H$5:$CA$5,0)-MATCH($D210,$D$115:$D$186,0)+1,0),0),$E$112)</f>
        <v>0</v>
      </c>
      <c r="X210" s="134" cm="1">
        <f t="array" ref="X210">$E210*IFERROR(IF($D210&lt;=X$5,INDEX($E$99:$E$112,MATCH(X$5,$H$5:$CA$5,0)-MATCH($D210,$D$115:$D$186,0)+1,0),0),$E$112)</f>
        <v>0</v>
      </c>
      <c r="Y210" s="134" cm="1">
        <f t="array" ref="Y210">$E210*IFERROR(IF($D210&lt;=Y$5,INDEX($E$99:$E$112,MATCH(Y$5,$H$5:$CA$5,0)-MATCH($D210,$D$115:$D$186,0)+1,0),0),$E$112)</f>
        <v>0</v>
      </c>
      <c r="Z210" s="134" cm="1">
        <f t="array" ref="Z210">$E210*IFERROR(IF($D210&lt;=Z$5,INDEX($E$99:$E$112,MATCH(Z$5,$H$5:$CA$5,0)-MATCH($D210,$D$115:$D$186,0)+1,0),0),$E$112)</f>
        <v>0</v>
      </c>
      <c r="AA210" s="134" cm="1">
        <f t="array" ref="AA210">$E210*IFERROR(IF($D210&lt;=AA$5,INDEX($E$99:$E$112,MATCH(AA$5,$H$5:$CA$5,0)-MATCH($D210,$D$115:$D$186,0)+1,0),0),$E$112)</f>
        <v>0</v>
      </c>
      <c r="AB210" s="134" cm="1">
        <f t="array" ref="AB210">$E210*IFERROR(IF($D210&lt;=AB$5,INDEX($E$99:$E$112,MATCH(AB$5,$H$5:$CA$5,0)-MATCH($D210,$D$115:$D$186,0)+1,0),0),$E$112)</f>
        <v>0</v>
      </c>
      <c r="AC210" s="134" cm="1">
        <f t="array" ref="AC210">$E210*IFERROR(IF($D210&lt;=AC$5,INDEX($E$99:$E$112,MATCH(AC$5,$H$5:$CA$5,0)-MATCH($D210,$D$115:$D$186,0)+1,0),0),$E$112)</f>
        <v>0</v>
      </c>
      <c r="AD210" s="134" cm="1">
        <f t="array" ref="AD210">$E210*IFERROR(IF($D210&lt;=AD$5,INDEX($E$99:$E$112,MATCH(AD$5,$H$5:$CA$5,0)-MATCH($D210,$D$115:$D$186,0)+1,0),0),$E$112)</f>
        <v>0</v>
      </c>
      <c r="AE210" s="134" cm="1">
        <f t="array" ref="AE210">$E210*IFERROR(IF($D210&lt;=AE$5,INDEX($E$99:$E$112,MATCH(AE$5,$H$5:$CA$5,0)-MATCH($D210,$D$115:$D$186,0)+1,0),0),$E$112)</f>
        <v>0</v>
      </c>
      <c r="AF210" s="134" cm="1">
        <f t="array" ref="AF210">$E210*IFERROR(IF($D210&lt;=AF$5,INDEX($E$99:$E$112,MATCH(AF$5,$H$5:$CA$5,0)-MATCH($D210,$D$115:$D$186,0)+1,0),0),$E$112)</f>
        <v>0</v>
      </c>
      <c r="AG210" s="134" cm="1">
        <f t="array" ref="AG210">$E210*IFERROR(IF($D210&lt;=AG$5,INDEX($E$99:$E$112,MATCH(AG$5,$H$5:$CA$5,0)-MATCH($D210,$D$115:$D$186,0)+1,0),0),$E$112)</f>
        <v>0</v>
      </c>
      <c r="AH210" s="134" cm="1">
        <f t="array" ref="AH210">$E210*IFERROR(IF($D210&lt;=AH$5,INDEX($E$99:$E$112,MATCH(AH$5,$H$5:$CA$5,0)-MATCH($D210,$D$115:$D$186,0)+1,0),0),$E$112)</f>
        <v>0</v>
      </c>
      <c r="AI210" s="134" cm="1">
        <f t="array" ref="AI210">$E210*IFERROR(IF($D210&lt;=AI$5,INDEX($E$99:$E$112,MATCH(AI$5,$H$5:$CA$5,0)-MATCH($D210,$D$115:$D$186,0)+1,0),0),$E$112)</f>
        <v>0</v>
      </c>
      <c r="AJ210" s="134" cm="1">
        <f t="array" ref="AJ210">$E210*IFERROR(IF($D210&lt;=AJ$5,INDEX($E$99:$E$112,MATCH(AJ$5,$H$5:$CA$5,0)-MATCH($D210,$D$115:$D$186,0)+1,0),0),$E$112)</f>
        <v>0</v>
      </c>
      <c r="AK210" s="134" cm="1">
        <f t="array" ref="AK210">$E210*IFERROR(IF($D210&lt;=AK$5,INDEX($E$99:$E$112,MATCH(AK$5,$H$5:$CA$5,0)-MATCH($D210,$D$115:$D$186,0)+1,0),0),$E$112)</f>
        <v>0</v>
      </c>
      <c r="AL210" s="134" cm="1">
        <f t="array" ref="AL210">$E210*IFERROR(IF($D210&lt;=AL$5,INDEX($E$99:$E$112,MATCH(AL$5,$H$5:$CA$5,0)-MATCH($D210,$D$115:$D$186,0)+1,0),0),$E$112)</f>
        <v>0</v>
      </c>
      <c r="AM210" s="134" cm="1">
        <f t="array" ref="AM210">$E210*IFERROR(IF($D210&lt;=AM$5,INDEX($E$99:$E$112,MATCH(AM$5,$H$5:$CA$5,0)-MATCH($D210,$D$115:$D$186,0)+1,0),0),$E$112)</f>
        <v>0</v>
      </c>
      <c r="AN210" s="134" cm="1">
        <f t="array" ref="AN210">$E210*IFERROR(IF($D210&lt;=AN$5,INDEX($E$99:$E$112,MATCH(AN$5,$H$5:$CA$5,0)-MATCH($D210,$D$115:$D$186,0)+1,0),0),$E$112)</f>
        <v>0</v>
      </c>
      <c r="AO210" s="134" cm="1">
        <f t="array" ref="AO210">$E210*IFERROR(IF($D210&lt;=AO$5,INDEX($E$99:$E$112,MATCH(AO$5,$H$5:$CA$5,0)-MATCH($D210,$D$115:$D$186,0)+1,0),0),$E$112)</f>
        <v>0</v>
      </c>
      <c r="AP210" s="134" cm="1">
        <f t="array" ref="AP210">$E210*IFERROR(IF($D210&lt;=AP$5,INDEX($E$99:$E$112,MATCH(AP$5,$H$5:$CA$5,0)-MATCH($D210,$D$115:$D$186,0)+1,0),0),$E$112)</f>
        <v>0</v>
      </c>
      <c r="AQ210" s="134" cm="1">
        <f t="array" ref="AQ210">$E210*IFERROR(IF($D210&lt;=AQ$5,INDEX($E$99:$E$112,MATCH(AQ$5,$H$5:$CA$5,0)-MATCH($D210,$D$115:$D$186,0)+1,0),0),$E$112)</f>
        <v>0</v>
      </c>
      <c r="AR210" s="134" cm="1">
        <f t="array" ref="AR210">$E210*IFERROR(IF($D210&lt;=AR$5,INDEX($E$99:$E$112,MATCH(AR$5,$H$5:$CA$5,0)-MATCH($D210,$D$115:$D$186,0)+1,0),0),$E$112)</f>
        <v>0</v>
      </c>
      <c r="AS210" s="134" cm="1">
        <f t="array" ref="AS210">$E210*IFERROR(IF($D210&lt;=AS$5,INDEX($E$99:$E$112,MATCH(AS$5,$H$5:$CA$5,0)-MATCH($D210,$D$115:$D$186,0)+1,0),0),$E$112)</f>
        <v>0</v>
      </c>
      <c r="AT210" s="134" cm="1">
        <f t="array" ref="AT210">$E210*IFERROR(IF($D210&lt;=AT$5,INDEX($E$99:$E$112,MATCH(AT$5,$H$5:$CA$5,0)-MATCH($D210,$D$115:$D$186,0)+1,0),0),$E$112)</f>
        <v>0</v>
      </c>
      <c r="AU210" s="134" cm="1">
        <f t="array" ref="AU210">$E210*IFERROR(IF($D210&lt;=AU$5,INDEX($E$99:$E$112,MATCH(AU$5,$H$5:$CA$5,0)-MATCH($D210,$D$115:$D$186,0)+1,0),0),$E$112)</f>
        <v>0</v>
      </c>
      <c r="AV210" s="134" cm="1">
        <f t="array" ref="AV210">$E210*IFERROR(IF($D210&lt;=AV$5,INDEX($E$99:$E$112,MATCH(AV$5,$H$5:$CA$5,0)-MATCH($D210,$D$115:$D$186,0)+1,0),0),$E$112)</f>
        <v>0</v>
      </c>
      <c r="AW210" s="134" cm="1">
        <f t="array" ref="AW210">$E210*IFERROR(IF($D210&lt;=AW$5,INDEX($E$99:$E$112,MATCH(AW$5,$H$5:$CA$5,0)-MATCH($D210,$D$115:$D$186,0)+1,0),0),$E$112)</f>
        <v>0</v>
      </c>
      <c r="AX210" s="134" cm="1">
        <f t="array" ref="AX210">$E210*IFERROR(IF($D210&lt;=AX$5,INDEX($E$99:$E$112,MATCH(AX$5,$H$5:$CA$5,0)-MATCH($D210,$D$115:$D$186,0)+1,0),0),$E$112)</f>
        <v>0</v>
      </c>
      <c r="AY210" s="134" cm="1">
        <f t="array" ref="AY210">$E210*IFERROR(IF($D210&lt;=AY$5,INDEX($E$99:$E$112,MATCH(AY$5,$H$5:$CA$5,0)-MATCH($D210,$D$115:$D$186,0)+1,0),0),$E$112)</f>
        <v>0</v>
      </c>
      <c r="AZ210" s="134" cm="1">
        <f t="array" ref="AZ210">$E210*IFERROR(IF($D210&lt;=AZ$5,INDEX($E$99:$E$112,MATCH(AZ$5,$H$5:$CA$5,0)-MATCH($D210,$D$115:$D$186,0)+1,0),0),$E$112)</f>
        <v>0</v>
      </c>
      <c r="BA210" s="134" cm="1">
        <f t="array" ref="BA210">$E210*IFERROR(IF($D210&lt;=BA$5,INDEX($E$99:$E$112,MATCH(BA$5,$H$5:$CA$5,0)-MATCH($D210,$D$115:$D$186,0)+1,0),0),$E$112)</f>
        <v>0</v>
      </c>
      <c r="BB210" s="134" cm="1">
        <f t="array" ref="BB210">$E210*IFERROR(IF($D210&lt;=BB$5,INDEX($E$99:$E$112,MATCH(BB$5,$H$5:$CA$5,0)-MATCH($D210,$D$115:$D$186,0)+1,0),0),$E$112)</f>
        <v>0</v>
      </c>
      <c r="BC210" s="134" cm="1">
        <f t="array" ref="BC210">$E210*IFERROR(IF($D210&lt;=BC$5,INDEX($E$99:$E$112,MATCH(BC$5,$H$5:$CA$5,0)-MATCH($D210,$D$115:$D$186,0)+1,0),0),$E$112)</f>
        <v>0</v>
      </c>
      <c r="BD210" s="134" cm="1">
        <f t="array" ref="BD210">$E210*IFERROR(IF($D210&lt;=BD$5,INDEX($E$99:$E$112,MATCH(BD$5,$H$5:$CA$5,0)-MATCH($D210,$D$115:$D$186,0)+1,0),0),$E$112)</f>
        <v>0</v>
      </c>
      <c r="BE210" s="134" cm="1">
        <f t="array" ref="BE210">$E210*IFERROR(IF($D210&lt;=BE$5,INDEX($E$99:$E$112,MATCH(BE$5,$H$5:$CA$5,0)-MATCH($D210,$D$115:$D$186,0)+1,0),0),$E$112)</f>
        <v>0</v>
      </c>
      <c r="BF210" s="134" cm="1">
        <f t="array" ref="BF210">$E210*IFERROR(IF($D210&lt;=BF$5,INDEX($E$99:$E$112,MATCH(BF$5,$H$5:$CA$5,0)-MATCH($D210,$D$115:$D$186,0)+1,0),0),$E$112)</f>
        <v>0</v>
      </c>
      <c r="BG210" s="134" cm="1">
        <f t="array" ref="BG210">$E210*IFERROR(IF($D210&lt;=BG$5,INDEX($E$99:$E$112,MATCH(BG$5,$H$5:$CA$5,0)-MATCH($D210,$D$115:$D$186,0)+1,0),0),$E$112)</f>
        <v>0</v>
      </c>
      <c r="BH210" s="134" cm="1">
        <f t="array" ref="BH210">$E210*IFERROR(IF($D210&lt;=BH$5,INDEX($E$99:$E$112,MATCH(BH$5,$H$5:$CA$5,0)-MATCH($D210,$D$115:$D$186,0)+1,0),0),$E$112)</f>
        <v>0</v>
      </c>
      <c r="BI210" s="134" cm="1">
        <f t="array" ref="BI210">$E210*IFERROR(IF($D210&lt;=BI$5,INDEX($E$99:$E$112,MATCH(BI$5,$H$5:$CA$5,0)-MATCH($D210,$D$115:$D$186,0)+1,0),0),$E$112)</f>
        <v>0</v>
      </c>
      <c r="BJ210" s="134" cm="1">
        <f t="array" ref="BJ210">$E210*IFERROR(IF($D210&lt;=BJ$5,INDEX($E$99:$E$112,MATCH(BJ$5,$H$5:$CA$5,0)-MATCH($D210,$D$115:$D$186,0)+1,0),0),$E$112)</f>
        <v>0</v>
      </c>
      <c r="BK210" s="134" cm="1">
        <f t="array" ref="BK210">$E210*IFERROR(IF($D210&lt;=BK$5,INDEX($E$99:$E$112,MATCH(BK$5,$H$5:$CA$5,0)-MATCH($D210,$D$115:$D$186,0)+1,0),0),$E$112)</f>
        <v>0</v>
      </c>
      <c r="BL210" s="134" cm="1">
        <f t="array" ref="BL210">$E210*IFERROR(IF($D210&lt;=BL$5,INDEX($E$99:$E$112,MATCH(BL$5,$H$5:$CA$5,0)-MATCH($D210,$D$115:$D$186,0)+1,0),0),$E$112)</f>
        <v>0</v>
      </c>
      <c r="BM210" s="134" cm="1">
        <f t="array" ref="BM210">$E210*IFERROR(IF($D210&lt;=BM$5,INDEX($E$99:$E$112,MATCH(BM$5,$H$5:$CA$5,0)-MATCH($D210,$D$115:$D$186,0)+1,0),0),$E$112)</f>
        <v>0</v>
      </c>
      <c r="BN210" s="134" cm="1">
        <f t="array" ref="BN210">$E210*IFERROR(IF($D210&lt;=BN$5,INDEX($E$99:$E$112,MATCH(BN$5,$H$5:$CA$5,0)-MATCH($D210,$D$115:$D$186,0)+1,0),0),$E$112)</f>
        <v>0</v>
      </c>
      <c r="BO210" s="134" cm="1">
        <f t="array" ref="BO210">$E210*IFERROR(IF($D210&lt;=BO$5,INDEX($E$99:$E$112,MATCH(BO$5,$H$5:$CA$5,0)-MATCH($D210,$D$115:$D$186,0)+1,0),0),$E$112)</f>
        <v>0</v>
      </c>
      <c r="BP210" s="134" cm="1">
        <f t="array" ref="BP210">$E210*IFERROR(IF($D210&lt;=BP$5,INDEX($E$99:$E$112,MATCH(BP$5,$H$5:$CA$5,0)-MATCH($D210,$D$115:$D$186,0)+1,0),0),$E$112)</f>
        <v>0</v>
      </c>
      <c r="BQ210" s="134" cm="1">
        <f t="array" ref="BQ210">$E210*IFERROR(IF($D210&lt;=BQ$5,INDEX($E$99:$E$112,MATCH(BQ$5,$H$5:$CA$5,0)-MATCH($D210,$D$115:$D$186,0)+1,0),0),$E$112)</f>
        <v>0</v>
      </c>
      <c r="BR210" s="134" cm="1">
        <f t="array" ref="BR210">$E210*IFERROR(IF($D210&lt;=BR$5,INDEX($E$99:$E$112,MATCH(BR$5,$H$5:$CA$5,0)-MATCH($D210,$D$115:$D$186,0)+1,0),0),$E$112)</f>
        <v>0</v>
      </c>
      <c r="BS210" s="134" cm="1">
        <f t="array" ref="BS210">$E210*IFERROR(IF($D210&lt;=BS$5,INDEX($E$99:$E$112,MATCH(BS$5,$H$5:$CA$5,0)-MATCH($D210,$D$115:$D$186,0)+1,0),0),$E$112)</f>
        <v>0</v>
      </c>
      <c r="BT210" s="134" cm="1">
        <f t="array" ref="BT210">$E210*IFERROR(IF($D210&lt;=BT$5,INDEX($E$99:$E$112,MATCH(BT$5,$H$5:$CA$5,0)-MATCH($D210,$D$115:$D$186,0)+1,0),0),$E$112)</f>
        <v>0</v>
      </c>
      <c r="BU210" s="134" cm="1">
        <f t="array" ref="BU210">$E210*IFERROR(IF($D210&lt;=BU$5,INDEX($E$99:$E$112,MATCH(BU$5,$H$5:$CA$5,0)-MATCH($D210,$D$115:$D$186,0)+1,0),0),$E$112)</f>
        <v>0</v>
      </c>
      <c r="BV210" s="134" cm="1">
        <f t="array" ref="BV210">$E210*IFERROR(IF($D210&lt;=BV$5,INDEX($E$99:$E$112,MATCH(BV$5,$H$5:$CA$5,0)-MATCH($D210,$D$115:$D$186,0)+1,0),0),$E$112)</f>
        <v>0</v>
      </c>
      <c r="BW210" s="134" cm="1">
        <f t="array" ref="BW210">$E210*IFERROR(IF($D210&lt;=BW$5,INDEX($E$99:$E$112,MATCH(BW$5,$H$5:$CA$5,0)-MATCH($D210,$D$115:$D$186,0)+1,0),0),$E$112)</f>
        <v>0</v>
      </c>
      <c r="BX210" s="134" cm="1">
        <f t="array" ref="BX210">$E210*IFERROR(IF($D210&lt;=BX$5,INDEX($E$99:$E$112,MATCH(BX$5,$H$5:$CA$5,0)-MATCH($D210,$D$115:$D$186,0)+1,0),0),$E$112)</f>
        <v>0</v>
      </c>
      <c r="BY210" s="134" cm="1">
        <f t="array" ref="BY210">$E210*IFERROR(IF($D210&lt;=BY$5,INDEX($E$99:$E$112,MATCH(BY$5,$H$5:$CA$5,0)-MATCH($D210,$D$115:$D$186,0)+1,0),0),$E$112)</f>
        <v>0</v>
      </c>
      <c r="BZ210" s="134" cm="1">
        <f t="array" ref="BZ210">$E210*IFERROR(IF($D210&lt;=BZ$5,INDEX($E$99:$E$112,MATCH(BZ$5,$H$5:$CA$5,0)-MATCH($D210,$D$115:$D$186,0)+1,0),0),$E$112)</f>
        <v>0</v>
      </c>
      <c r="CA210" s="134" cm="1">
        <f t="array" ref="CA210">$E210*IFERROR(IF($D210&lt;=CA$5,INDEX($E$99:$E$112,MATCH(CA$5,$H$5:$CA$5,0)-MATCH($D210,$D$115:$D$186,0)+1,0),0),$E$112)</f>
        <v>0</v>
      </c>
    </row>
    <row r="211" spans="4:79" hidden="1" outlineLevel="3">
      <c r="D211" s="24">
        <f t="shared" si="114"/>
        <v>46691</v>
      </c>
      <c r="E211" s="131" cm="1">
        <f t="array" ref="E211">INDEX($H$43:$CA$43,0,MATCH($D211,$H$5:$CA$5,0))</f>
        <v>2</v>
      </c>
      <c r="H211" s="134" cm="1">
        <f t="array" ref="H211">$E211*IFERROR(IF($D211&lt;=H$5,INDEX($E$99:$E$112,MATCH(H$5,$H$5:$CA$5,0)-MATCH($D211,$D$115:$D$186,0)+1,0),0),$E$112)</f>
        <v>0</v>
      </c>
      <c r="I211" s="134" cm="1">
        <f t="array" ref="I211">$E211*IFERROR(IF($D211&lt;=I$5,INDEX($E$99:$E$112,MATCH(I$5,$H$5:$CA$5,0)-MATCH($D211,$D$115:$D$186,0)+1,0),0),$E$112)</f>
        <v>0</v>
      </c>
      <c r="J211" s="134" cm="1">
        <f t="array" ref="J211">$E211*IFERROR(IF($D211&lt;=J$5,INDEX($E$99:$E$112,MATCH(J$5,$H$5:$CA$5,0)-MATCH($D211,$D$115:$D$186,0)+1,0),0),$E$112)</f>
        <v>0</v>
      </c>
      <c r="K211" s="134" cm="1">
        <f t="array" ref="K211">$E211*IFERROR(IF($D211&lt;=K$5,INDEX($E$99:$E$112,MATCH(K$5,$H$5:$CA$5,0)-MATCH($D211,$D$115:$D$186,0)+1,0),0),$E$112)</f>
        <v>0</v>
      </c>
      <c r="L211" s="134" cm="1">
        <f t="array" ref="L211">$E211*IFERROR(IF($D211&lt;=L$5,INDEX($E$99:$E$112,MATCH(L$5,$H$5:$CA$5,0)-MATCH($D211,$D$115:$D$186,0)+1,0),0),$E$112)</f>
        <v>0</v>
      </c>
      <c r="M211" s="134" cm="1">
        <f t="array" ref="M211">$E211*IFERROR(IF($D211&lt;=M$5,INDEX($E$99:$E$112,MATCH(M$5,$H$5:$CA$5,0)-MATCH($D211,$D$115:$D$186,0)+1,0),0),$E$112)</f>
        <v>0</v>
      </c>
      <c r="N211" s="134" cm="1">
        <f t="array" ref="N211">$E211*IFERROR(IF($D211&lt;=N$5,INDEX($E$99:$E$112,MATCH(N$5,$H$5:$CA$5,0)-MATCH($D211,$D$115:$D$186,0)+1,0),0),$E$112)</f>
        <v>0</v>
      </c>
      <c r="O211" s="134" cm="1">
        <f t="array" ref="O211">$E211*IFERROR(IF($D211&lt;=O$5,INDEX($E$99:$E$112,MATCH(O$5,$H$5:$CA$5,0)-MATCH($D211,$D$115:$D$186,0)+1,0),0),$E$112)</f>
        <v>0</v>
      </c>
      <c r="P211" s="134" cm="1">
        <f t="array" ref="P211">$E211*IFERROR(IF($D211&lt;=P$5,INDEX($E$99:$E$112,MATCH(P$5,$H$5:$CA$5,0)-MATCH($D211,$D$115:$D$186,0)+1,0),0),$E$112)</f>
        <v>0</v>
      </c>
      <c r="Q211" s="134" cm="1">
        <f t="array" ref="Q211">$E211*IFERROR(IF($D211&lt;=Q$5,INDEX($E$99:$E$112,MATCH(Q$5,$H$5:$CA$5,0)-MATCH($D211,$D$115:$D$186,0)+1,0),0),$E$112)</f>
        <v>0</v>
      </c>
      <c r="R211" s="134" cm="1">
        <f t="array" ref="R211">$E211*IFERROR(IF($D211&lt;=R$5,INDEX($E$99:$E$112,MATCH(R$5,$H$5:$CA$5,0)-MATCH($D211,$D$115:$D$186,0)+1,0),0),$E$112)</f>
        <v>0</v>
      </c>
      <c r="S211" s="134" cm="1">
        <f t="array" ref="S211">$E211*IFERROR(IF($D211&lt;=S$5,INDEX($E$99:$E$112,MATCH(S$5,$H$5:$CA$5,0)-MATCH($D211,$D$115:$D$186,0)+1,0),0),$E$112)</f>
        <v>0</v>
      </c>
      <c r="T211" s="134" cm="1">
        <f t="array" ref="T211">$E211*IFERROR(IF($D211&lt;=T$5,INDEX($E$99:$E$112,MATCH(T$5,$H$5:$CA$5,0)-MATCH($D211,$D$115:$D$186,0)+1,0),0),$E$112)</f>
        <v>0</v>
      </c>
      <c r="U211" s="134" cm="1">
        <f t="array" ref="U211">$E211*IFERROR(IF($D211&lt;=U$5,INDEX($E$99:$E$112,MATCH(U$5,$H$5:$CA$5,0)-MATCH($D211,$D$115:$D$186,0)+1,0),0),$E$112)</f>
        <v>0</v>
      </c>
      <c r="V211" s="134" cm="1">
        <f t="array" ref="V211">$E211*IFERROR(IF($D211&lt;=V$5,INDEX($E$99:$E$112,MATCH(V$5,$H$5:$CA$5,0)-MATCH($D211,$D$115:$D$186,0)+1,0),0),$E$112)</f>
        <v>0</v>
      </c>
      <c r="W211" s="134" cm="1">
        <f t="array" ref="W211">$E211*IFERROR(IF($D211&lt;=W$5,INDEX($E$99:$E$112,MATCH(W$5,$H$5:$CA$5,0)-MATCH($D211,$D$115:$D$186,0)+1,0),0),$E$112)</f>
        <v>0</v>
      </c>
      <c r="X211" s="134" cm="1">
        <f t="array" ref="X211">$E211*IFERROR(IF($D211&lt;=X$5,INDEX($E$99:$E$112,MATCH(X$5,$H$5:$CA$5,0)-MATCH($D211,$D$115:$D$186,0)+1,0),0),$E$112)</f>
        <v>0</v>
      </c>
      <c r="Y211" s="134" cm="1">
        <f t="array" ref="Y211">$E211*IFERROR(IF($D211&lt;=Y$5,INDEX($E$99:$E$112,MATCH(Y$5,$H$5:$CA$5,0)-MATCH($D211,$D$115:$D$186,0)+1,0),0),$E$112)</f>
        <v>0</v>
      </c>
      <c r="Z211" s="134" cm="1">
        <f t="array" ref="Z211">$E211*IFERROR(IF($D211&lt;=Z$5,INDEX($E$99:$E$112,MATCH(Z$5,$H$5:$CA$5,0)-MATCH($D211,$D$115:$D$186,0)+1,0),0),$E$112)</f>
        <v>0</v>
      </c>
      <c r="AA211" s="134" cm="1">
        <f t="array" ref="AA211">$E211*IFERROR(IF($D211&lt;=AA$5,INDEX($E$99:$E$112,MATCH(AA$5,$H$5:$CA$5,0)-MATCH($D211,$D$115:$D$186,0)+1,0),0),$E$112)</f>
        <v>0</v>
      </c>
      <c r="AB211" s="134" cm="1">
        <f t="array" ref="AB211">$E211*IFERROR(IF($D211&lt;=AB$5,INDEX($E$99:$E$112,MATCH(AB$5,$H$5:$CA$5,0)-MATCH($D211,$D$115:$D$186,0)+1,0),0),$E$112)</f>
        <v>0</v>
      </c>
      <c r="AC211" s="134" cm="1">
        <f t="array" ref="AC211">$E211*IFERROR(IF($D211&lt;=AC$5,INDEX($E$99:$E$112,MATCH(AC$5,$H$5:$CA$5,0)-MATCH($D211,$D$115:$D$186,0)+1,0),0),$E$112)</f>
        <v>0.2</v>
      </c>
      <c r="AD211" s="134" cm="1">
        <f t="array" ref="AD211">$E211*IFERROR(IF($D211&lt;=AD$5,INDEX($E$99:$E$112,MATCH(AD$5,$H$5:$CA$5,0)-MATCH($D211,$D$115:$D$186,0)+1,0),0),$E$112)</f>
        <v>0.3</v>
      </c>
      <c r="AE211" s="134" cm="1">
        <f t="array" ref="AE211">$E211*IFERROR(IF($D211&lt;=AE$5,INDEX($E$99:$E$112,MATCH(AE$5,$H$5:$CA$5,0)-MATCH($D211,$D$115:$D$186,0)+1,0),0),$E$112)</f>
        <v>0.4</v>
      </c>
      <c r="AF211" s="134" cm="1">
        <f t="array" ref="AF211">$E211*IFERROR(IF($D211&lt;=AF$5,INDEX($E$99:$E$112,MATCH(AF$5,$H$5:$CA$5,0)-MATCH($D211,$D$115:$D$186,0)+1,0),0),$E$112)</f>
        <v>0.5</v>
      </c>
      <c r="AG211" s="134" cm="1">
        <f t="array" ref="AG211">$E211*IFERROR(IF($D211&lt;=AG$5,INDEX($E$99:$E$112,MATCH(AG$5,$H$5:$CA$5,0)-MATCH($D211,$D$115:$D$186,0)+1,0),0),$E$112)</f>
        <v>0.6</v>
      </c>
      <c r="AH211" s="134" cm="1">
        <f t="array" ref="AH211">$E211*IFERROR(IF($D211&lt;=AH$5,INDEX($E$99:$E$112,MATCH(AH$5,$H$5:$CA$5,0)-MATCH($D211,$D$115:$D$186,0)+1,0),0),$E$112)</f>
        <v>0.7</v>
      </c>
      <c r="AI211" s="134" cm="1">
        <f t="array" ref="AI211">$E211*IFERROR(IF($D211&lt;=AI$5,INDEX($E$99:$E$112,MATCH(AI$5,$H$5:$CA$5,0)-MATCH($D211,$D$115:$D$186,0)+1,0),0),$E$112)</f>
        <v>0.8</v>
      </c>
      <c r="AJ211" s="134" cm="1">
        <f t="array" ref="AJ211">$E211*IFERROR(IF($D211&lt;=AJ$5,INDEX($E$99:$E$112,MATCH(AJ$5,$H$5:$CA$5,0)-MATCH($D211,$D$115:$D$186,0)+1,0),0),$E$112)</f>
        <v>0.9</v>
      </c>
      <c r="AK211" s="134" cm="1">
        <f t="array" ref="AK211">$E211*IFERROR(IF($D211&lt;=AK$5,INDEX($E$99:$E$112,MATCH(AK$5,$H$5:$CA$5,0)-MATCH($D211,$D$115:$D$186,0)+1,0),0),$E$112)</f>
        <v>1</v>
      </c>
      <c r="AL211" s="134" cm="1">
        <f t="array" ref="AL211">$E211*IFERROR(IF($D211&lt;=AL$5,INDEX($E$99:$E$112,MATCH(AL$5,$H$5:$CA$5,0)-MATCH($D211,$D$115:$D$186,0)+1,0),0),$E$112)</f>
        <v>1.1000000000000001</v>
      </c>
      <c r="AM211" s="134" cm="1">
        <f t="array" ref="AM211">$E211*IFERROR(IF($D211&lt;=AM$5,INDEX($E$99:$E$112,MATCH(AM$5,$H$5:$CA$5,0)-MATCH($D211,$D$115:$D$186,0)+1,0),0),$E$112)</f>
        <v>1.2</v>
      </c>
      <c r="AN211" s="134" cm="1">
        <f t="array" ref="AN211">$E211*IFERROR(IF($D211&lt;=AN$5,INDEX($E$99:$E$112,MATCH(AN$5,$H$5:$CA$5,0)-MATCH($D211,$D$115:$D$186,0)+1,0),0),$E$112)</f>
        <v>1.3</v>
      </c>
      <c r="AO211" s="134" cm="1">
        <f t="array" ref="AO211">$E211*IFERROR(IF($D211&lt;=AO$5,INDEX($E$99:$E$112,MATCH(AO$5,$H$5:$CA$5,0)-MATCH($D211,$D$115:$D$186,0)+1,0),0),$E$112)</f>
        <v>1.3</v>
      </c>
      <c r="AP211" s="134" cm="1">
        <f t="array" ref="AP211">$E211*IFERROR(IF($D211&lt;=AP$5,INDEX($E$99:$E$112,MATCH(AP$5,$H$5:$CA$5,0)-MATCH($D211,$D$115:$D$186,0)+1,0),0),$E$112)</f>
        <v>1.3</v>
      </c>
      <c r="AQ211" s="134" cm="1">
        <f t="array" ref="AQ211">$E211*IFERROR(IF($D211&lt;=AQ$5,INDEX($E$99:$E$112,MATCH(AQ$5,$H$5:$CA$5,0)-MATCH($D211,$D$115:$D$186,0)+1,0),0),$E$112)</f>
        <v>1.3</v>
      </c>
      <c r="AR211" s="134" cm="1">
        <f t="array" ref="AR211">$E211*IFERROR(IF($D211&lt;=AR$5,INDEX($E$99:$E$112,MATCH(AR$5,$H$5:$CA$5,0)-MATCH($D211,$D$115:$D$186,0)+1,0),0),$E$112)</f>
        <v>1.3</v>
      </c>
      <c r="AS211" s="134" cm="1">
        <f t="array" ref="AS211">$E211*IFERROR(IF($D211&lt;=AS$5,INDEX($E$99:$E$112,MATCH(AS$5,$H$5:$CA$5,0)-MATCH($D211,$D$115:$D$186,0)+1,0),0),$E$112)</f>
        <v>1.3</v>
      </c>
      <c r="AT211" s="134" cm="1">
        <f t="array" ref="AT211">$E211*IFERROR(IF($D211&lt;=AT$5,INDEX($E$99:$E$112,MATCH(AT$5,$H$5:$CA$5,0)-MATCH($D211,$D$115:$D$186,0)+1,0),0),$E$112)</f>
        <v>1.3</v>
      </c>
      <c r="AU211" s="134" cm="1">
        <f t="array" ref="AU211">$E211*IFERROR(IF($D211&lt;=AU$5,INDEX($E$99:$E$112,MATCH(AU$5,$H$5:$CA$5,0)-MATCH($D211,$D$115:$D$186,0)+1,0),0),$E$112)</f>
        <v>1.3</v>
      </c>
      <c r="AV211" s="134" cm="1">
        <f t="array" ref="AV211">$E211*IFERROR(IF($D211&lt;=AV$5,INDEX($E$99:$E$112,MATCH(AV$5,$H$5:$CA$5,0)-MATCH($D211,$D$115:$D$186,0)+1,0),0),$E$112)</f>
        <v>1.3</v>
      </c>
      <c r="AW211" s="134" cm="1">
        <f t="array" ref="AW211">$E211*IFERROR(IF($D211&lt;=AW$5,INDEX($E$99:$E$112,MATCH(AW$5,$H$5:$CA$5,0)-MATCH($D211,$D$115:$D$186,0)+1,0),0),$E$112)</f>
        <v>1.3</v>
      </c>
      <c r="AX211" s="134" cm="1">
        <f t="array" ref="AX211">$E211*IFERROR(IF($D211&lt;=AX$5,INDEX($E$99:$E$112,MATCH(AX$5,$H$5:$CA$5,0)-MATCH($D211,$D$115:$D$186,0)+1,0),0),$E$112)</f>
        <v>1.3</v>
      </c>
      <c r="AY211" s="134" cm="1">
        <f t="array" ref="AY211">$E211*IFERROR(IF($D211&lt;=AY$5,INDEX($E$99:$E$112,MATCH(AY$5,$H$5:$CA$5,0)-MATCH($D211,$D$115:$D$186,0)+1,0),0),$E$112)</f>
        <v>1.3</v>
      </c>
      <c r="AZ211" s="134" cm="1">
        <f t="array" ref="AZ211">$E211*IFERROR(IF($D211&lt;=AZ$5,INDEX($E$99:$E$112,MATCH(AZ$5,$H$5:$CA$5,0)-MATCH($D211,$D$115:$D$186,0)+1,0),0),$E$112)</f>
        <v>1.3</v>
      </c>
      <c r="BA211" s="134" cm="1">
        <f t="array" ref="BA211">$E211*IFERROR(IF($D211&lt;=BA$5,INDEX($E$99:$E$112,MATCH(BA$5,$H$5:$CA$5,0)-MATCH($D211,$D$115:$D$186,0)+1,0),0),$E$112)</f>
        <v>1.3</v>
      </c>
      <c r="BB211" s="134" cm="1">
        <f t="array" ref="BB211">$E211*IFERROR(IF($D211&lt;=BB$5,INDEX($E$99:$E$112,MATCH(BB$5,$H$5:$CA$5,0)-MATCH($D211,$D$115:$D$186,0)+1,0),0),$E$112)</f>
        <v>1.3</v>
      </c>
      <c r="BC211" s="134" cm="1">
        <f t="array" ref="BC211">$E211*IFERROR(IF($D211&lt;=BC$5,INDEX($E$99:$E$112,MATCH(BC$5,$H$5:$CA$5,0)-MATCH($D211,$D$115:$D$186,0)+1,0),0),$E$112)</f>
        <v>1.3</v>
      </c>
      <c r="BD211" s="134" cm="1">
        <f t="array" ref="BD211">$E211*IFERROR(IF($D211&lt;=BD$5,INDEX($E$99:$E$112,MATCH(BD$5,$H$5:$CA$5,0)-MATCH($D211,$D$115:$D$186,0)+1,0),0),$E$112)</f>
        <v>1.3</v>
      </c>
      <c r="BE211" s="134" cm="1">
        <f t="array" ref="BE211">$E211*IFERROR(IF($D211&lt;=BE$5,INDEX($E$99:$E$112,MATCH(BE$5,$H$5:$CA$5,0)-MATCH($D211,$D$115:$D$186,0)+1,0),0),$E$112)</f>
        <v>1.3</v>
      </c>
      <c r="BF211" s="134" cm="1">
        <f t="array" ref="BF211">$E211*IFERROR(IF($D211&lt;=BF$5,INDEX($E$99:$E$112,MATCH(BF$5,$H$5:$CA$5,0)-MATCH($D211,$D$115:$D$186,0)+1,0),0),$E$112)</f>
        <v>1.3</v>
      </c>
      <c r="BG211" s="134" cm="1">
        <f t="array" ref="BG211">$E211*IFERROR(IF($D211&lt;=BG$5,INDEX($E$99:$E$112,MATCH(BG$5,$H$5:$CA$5,0)-MATCH($D211,$D$115:$D$186,0)+1,0),0),$E$112)</f>
        <v>1.3</v>
      </c>
      <c r="BH211" s="134" cm="1">
        <f t="array" ref="BH211">$E211*IFERROR(IF($D211&lt;=BH$5,INDEX($E$99:$E$112,MATCH(BH$5,$H$5:$CA$5,0)-MATCH($D211,$D$115:$D$186,0)+1,0),0),$E$112)</f>
        <v>1.3</v>
      </c>
      <c r="BI211" s="134" cm="1">
        <f t="array" ref="BI211">$E211*IFERROR(IF($D211&lt;=BI$5,INDEX($E$99:$E$112,MATCH(BI$5,$H$5:$CA$5,0)-MATCH($D211,$D$115:$D$186,0)+1,0),0),$E$112)</f>
        <v>1.3</v>
      </c>
      <c r="BJ211" s="134" cm="1">
        <f t="array" ref="BJ211">$E211*IFERROR(IF($D211&lt;=BJ$5,INDEX($E$99:$E$112,MATCH(BJ$5,$H$5:$CA$5,0)-MATCH($D211,$D$115:$D$186,0)+1,0),0),$E$112)</f>
        <v>1.3</v>
      </c>
      <c r="BK211" s="134" cm="1">
        <f t="array" ref="BK211">$E211*IFERROR(IF($D211&lt;=BK$5,INDEX($E$99:$E$112,MATCH(BK$5,$H$5:$CA$5,0)-MATCH($D211,$D$115:$D$186,0)+1,0),0),$E$112)</f>
        <v>1.3</v>
      </c>
      <c r="BL211" s="134" cm="1">
        <f t="array" ref="BL211">$E211*IFERROR(IF($D211&lt;=BL$5,INDEX($E$99:$E$112,MATCH(BL$5,$H$5:$CA$5,0)-MATCH($D211,$D$115:$D$186,0)+1,0),0),$E$112)</f>
        <v>1.3</v>
      </c>
      <c r="BM211" s="134" cm="1">
        <f t="array" ref="BM211">$E211*IFERROR(IF($D211&lt;=BM$5,INDEX($E$99:$E$112,MATCH(BM$5,$H$5:$CA$5,0)-MATCH($D211,$D$115:$D$186,0)+1,0),0),$E$112)</f>
        <v>1.3</v>
      </c>
      <c r="BN211" s="134" cm="1">
        <f t="array" ref="BN211">$E211*IFERROR(IF($D211&lt;=BN$5,INDEX($E$99:$E$112,MATCH(BN$5,$H$5:$CA$5,0)-MATCH($D211,$D$115:$D$186,0)+1,0),0),$E$112)</f>
        <v>1.3</v>
      </c>
      <c r="BO211" s="134" cm="1">
        <f t="array" ref="BO211">$E211*IFERROR(IF($D211&lt;=BO$5,INDEX($E$99:$E$112,MATCH(BO$5,$H$5:$CA$5,0)-MATCH($D211,$D$115:$D$186,0)+1,0),0),$E$112)</f>
        <v>1.3</v>
      </c>
      <c r="BP211" s="134" cm="1">
        <f t="array" ref="BP211">$E211*IFERROR(IF($D211&lt;=BP$5,INDEX($E$99:$E$112,MATCH(BP$5,$H$5:$CA$5,0)-MATCH($D211,$D$115:$D$186,0)+1,0),0),$E$112)</f>
        <v>1.3</v>
      </c>
      <c r="BQ211" s="134" cm="1">
        <f t="array" ref="BQ211">$E211*IFERROR(IF($D211&lt;=BQ$5,INDEX($E$99:$E$112,MATCH(BQ$5,$H$5:$CA$5,0)-MATCH($D211,$D$115:$D$186,0)+1,0),0),$E$112)</f>
        <v>1.3</v>
      </c>
      <c r="BR211" s="134" cm="1">
        <f t="array" ref="BR211">$E211*IFERROR(IF($D211&lt;=BR$5,INDEX($E$99:$E$112,MATCH(BR$5,$H$5:$CA$5,0)-MATCH($D211,$D$115:$D$186,0)+1,0),0),$E$112)</f>
        <v>1.3</v>
      </c>
      <c r="BS211" s="134" cm="1">
        <f t="array" ref="BS211">$E211*IFERROR(IF($D211&lt;=BS$5,INDEX($E$99:$E$112,MATCH(BS$5,$H$5:$CA$5,0)-MATCH($D211,$D$115:$D$186,0)+1,0),0),$E$112)</f>
        <v>1.3</v>
      </c>
      <c r="BT211" s="134" cm="1">
        <f t="array" ref="BT211">$E211*IFERROR(IF($D211&lt;=BT$5,INDEX($E$99:$E$112,MATCH(BT$5,$H$5:$CA$5,0)-MATCH($D211,$D$115:$D$186,0)+1,0),0),$E$112)</f>
        <v>1.3</v>
      </c>
      <c r="BU211" s="134" cm="1">
        <f t="array" ref="BU211">$E211*IFERROR(IF($D211&lt;=BU$5,INDEX($E$99:$E$112,MATCH(BU$5,$H$5:$CA$5,0)-MATCH($D211,$D$115:$D$186,0)+1,0),0),$E$112)</f>
        <v>1.3</v>
      </c>
      <c r="BV211" s="134" cm="1">
        <f t="array" ref="BV211">$E211*IFERROR(IF($D211&lt;=BV$5,INDEX($E$99:$E$112,MATCH(BV$5,$H$5:$CA$5,0)-MATCH($D211,$D$115:$D$186,0)+1,0),0),$E$112)</f>
        <v>1.3</v>
      </c>
      <c r="BW211" s="134" cm="1">
        <f t="array" ref="BW211">$E211*IFERROR(IF($D211&lt;=BW$5,INDEX($E$99:$E$112,MATCH(BW$5,$H$5:$CA$5,0)-MATCH($D211,$D$115:$D$186,0)+1,0),0),$E$112)</f>
        <v>1.3</v>
      </c>
      <c r="BX211" s="134" cm="1">
        <f t="array" ref="BX211">$E211*IFERROR(IF($D211&lt;=BX$5,INDEX($E$99:$E$112,MATCH(BX$5,$H$5:$CA$5,0)-MATCH($D211,$D$115:$D$186,0)+1,0),0),$E$112)</f>
        <v>1.3</v>
      </c>
      <c r="BY211" s="134" cm="1">
        <f t="array" ref="BY211">$E211*IFERROR(IF($D211&lt;=BY$5,INDEX($E$99:$E$112,MATCH(BY$5,$H$5:$CA$5,0)-MATCH($D211,$D$115:$D$186,0)+1,0),0),$E$112)</f>
        <v>1.3</v>
      </c>
      <c r="BZ211" s="134" cm="1">
        <f t="array" ref="BZ211">$E211*IFERROR(IF($D211&lt;=BZ$5,INDEX($E$99:$E$112,MATCH(BZ$5,$H$5:$CA$5,0)-MATCH($D211,$D$115:$D$186,0)+1,0),0),$E$112)</f>
        <v>1.3</v>
      </c>
      <c r="CA211" s="134" cm="1">
        <f t="array" ref="CA211">$E211*IFERROR(IF($D211&lt;=CA$5,INDEX($E$99:$E$112,MATCH(CA$5,$H$5:$CA$5,0)-MATCH($D211,$D$115:$D$186,0)+1,0),0),$E$112)</f>
        <v>1.3</v>
      </c>
    </row>
    <row r="212" spans="4:79" hidden="1" outlineLevel="3">
      <c r="D212" s="24">
        <f t="shared" si="114"/>
        <v>46721</v>
      </c>
      <c r="E212" s="131" cm="1">
        <f t="array" ref="E212">INDEX($H$43:$CA$43,0,MATCH($D212,$H$5:$CA$5,0))</f>
        <v>0</v>
      </c>
      <c r="H212" s="134" cm="1">
        <f t="array" ref="H212">$E212*IFERROR(IF($D212&lt;=H$5,INDEX($E$99:$E$112,MATCH(H$5,$H$5:$CA$5,0)-MATCH($D212,$D$115:$D$186,0)+1,0),0),$E$112)</f>
        <v>0</v>
      </c>
      <c r="I212" s="134" cm="1">
        <f t="array" ref="I212">$E212*IFERROR(IF($D212&lt;=I$5,INDEX($E$99:$E$112,MATCH(I$5,$H$5:$CA$5,0)-MATCH($D212,$D$115:$D$186,0)+1,0),0),$E$112)</f>
        <v>0</v>
      </c>
      <c r="J212" s="134" cm="1">
        <f t="array" ref="J212">$E212*IFERROR(IF($D212&lt;=J$5,INDEX($E$99:$E$112,MATCH(J$5,$H$5:$CA$5,0)-MATCH($D212,$D$115:$D$186,0)+1,0),0),$E$112)</f>
        <v>0</v>
      </c>
      <c r="K212" s="134" cm="1">
        <f t="array" ref="K212">$E212*IFERROR(IF($D212&lt;=K$5,INDEX($E$99:$E$112,MATCH(K$5,$H$5:$CA$5,0)-MATCH($D212,$D$115:$D$186,0)+1,0),0),$E$112)</f>
        <v>0</v>
      </c>
      <c r="L212" s="134" cm="1">
        <f t="array" ref="L212">$E212*IFERROR(IF($D212&lt;=L$5,INDEX($E$99:$E$112,MATCH(L$5,$H$5:$CA$5,0)-MATCH($D212,$D$115:$D$186,0)+1,0),0),$E$112)</f>
        <v>0</v>
      </c>
      <c r="M212" s="134" cm="1">
        <f t="array" ref="M212">$E212*IFERROR(IF($D212&lt;=M$5,INDEX($E$99:$E$112,MATCH(M$5,$H$5:$CA$5,0)-MATCH($D212,$D$115:$D$186,0)+1,0),0),$E$112)</f>
        <v>0</v>
      </c>
      <c r="N212" s="134" cm="1">
        <f t="array" ref="N212">$E212*IFERROR(IF($D212&lt;=N$5,INDEX($E$99:$E$112,MATCH(N$5,$H$5:$CA$5,0)-MATCH($D212,$D$115:$D$186,0)+1,0),0),$E$112)</f>
        <v>0</v>
      </c>
      <c r="O212" s="134" cm="1">
        <f t="array" ref="O212">$E212*IFERROR(IF($D212&lt;=O$5,INDEX($E$99:$E$112,MATCH(O$5,$H$5:$CA$5,0)-MATCH($D212,$D$115:$D$186,0)+1,0),0),$E$112)</f>
        <v>0</v>
      </c>
      <c r="P212" s="134" cm="1">
        <f t="array" ref="P212">$E212*IFERROR(IF($D212&lt;=P$5,INDEX($E$99:$E$112,MATCH(P$5,$H$5:$CA$5,0)-MATCH($D212,$D$115:$D$186,0)+1,0),0),$E$112)</f>
        <v>0</v>
      </c>
      <c r="Q212" s="134" cm="1">
        <f t="array" ref="Q212">$E212*IFERROR(IF($D212&lt;=Q$5,INDEX($E$99:$E$112,MATCH(Q$5,$H$5:$CA$5,0)-MATCH($D212,$D$115:$D$186,0)+1,0),0),$E$112)</f>
        <v>0</v>
      </c>
      <c r="R212" s="134" cm="1">
        <f t="array" ref="R212">$E212*IFERROR(IF($D212&lt;=R$5,INDEX($E$99:$E$112,MATCH(R$5,$H$5:$CA$5,0)-MATCH($D212,$D$115:$D$186,0)+1,0),0),$E$112)</f>
        <v>0</v>
      </c>
      <c r="S212" s="134" cm="1">
        <f t="array" ref="S212">$E212*IFERROR(IF($D212&lt;=S$5,INDEX($E$99:$E$112,MATCH(S$5,$H$5:$CA$5,0)-MATCH($D212,$D$115:$D$186,0)+1,0),0),$E$112)</f>
        <v>0</v>
      </c>
      <c r="T212" s="134" cm="1">
        <f t="array" ref="T212">$E212*IFERROR(IF($D212&lt;=T$5,INDEX($E$99:$E$112,MATCH(T$5,$H$5:$CA$5,0)-MATCH($D212,$D$115:$D$186,0)+1,0),0),$E$112)</f>
        <v>0</v>
      </c>
      <c r="U212" s="134" cm="1">
        <f t="array" ref="U212">$E212*IFERROR(IF($D212&lt;=U$5,INDEX($E$99:$E$112,MATCH(U$5,$H$5:$CA$5,0)-MATCH($D212,$D$115:$D$186,0)+1,0),0),$E$112)</f>
        <v>0</v>
      </c>
      <c r="V212" s="134" cm="1">
        <f t="array" ref="V212">$E212*IFERROR(IF($D212&lt;=V$5,INDEX($E$99:$E$112,MATCH(V$5,$H$5:$CA$5,0)-MATCH($D212,$D$115:$D$186,0)+1,0),0),$E$112)</f>
        <v>0</v>
      </c>
      <c r="W212" s="134" cm="1">
        <f t="array" ref="W212">$E212*IFERROR(IF($D212&lt;=W$5,INDEX($E$99:$E$112,MATCH(W$5,$H$5:$CA$5,0)-MATCH($D212,$D$115:$D$186,0)+1,0),0),$E$112)</f>
        <v>0</v>
      </c>
      <c r="X212" s="134" cm="1">
        <f t="array" ref="X212">$E212*IFERROR(IF($D212&lt;=X$5,INDEX($E$99:$E$112,MATCH(X$5,$H$5:$CA$5,0)-MATCH($D212,$D$115:$D$186,0)+1,0),0),$E$112)</f>
        <v>0</v>
      </c>
      <c r="Y212" s="134" cm="1">
        <f t="array" ref="Y212">$E212*IFERROR(IF($D212&lt;=Y$5,INDEX($E$99:$E$112,MATCH(Y$5,$H$5:$CA$5,0)-MATCH($D212,$D$115:$D$186,0)+1,0),0),$E$112)</f>
        <v>0</v>
      </c>
      <c r="Z212" s="134" cm="1">
        <f t="array" ref="Z212">$E212*IFERROR(IF($D212&lt;=Z$5,INDEX($E$99:$E$112,MATCH(Z$5,$H$5:$CA$5,0)-MATCH($D212,$D$115:$D$186,0)+1,0),0),$E$112)</f>
        <v>0</v>
      </c>
      <c r="AA212" s="134" cm="1">
        <f t="array" ref="AA212">$E212*IFERROR(IF($D212&lt;=AA$5,INDEX($E$99:$E$112,MATCH(AA$5,$H$5:$CA$5,0)-MATCH($D212,$D$115:$D$186,0)+1,0),0),$E$112)</f>
        <v>0</v>
      </c>
      <c r="AB212" s="134" cm="1">
        <f t="array" ref="AB212">$E212*IFERROR(IF($D212&lt;=AB$5,INDEX($E$99:$E$112,MATCH(AB$5,$H$5:$CA$5,0)-MATCH($D212,$D$115:$D$186,0)+1,0),0),$E$112)</f>
        <v>0</v>
      </c>
      <c r="AC212" s="134" cm="1">
        <f t="array" ref="AC212">$E212*IFERROR(IF($D212&lt;=AC$5,INDEX($E$99:$E$112,MATCH(AC$5,$H$5:$CA$5,0)-MATCH($D212,$D$115:$D$186,0)+1,0),0),$E$112)</f>
        <v>0</v>
      </c>
      <c r="AD212" s="134" cm="1">
        <f t="array" ref="AD212">$E212*IFERROR(IF($D212&lt;=AD$5,INDEX($E$99:$E$112,MATCH(AD$5,$H$5:$CA$5,0)-MATCH($D212,$D$115:$D$186,0)+1,0),0),$E$112)</f>
        <v>0</v>
      </c>
      <c r="AE212" s="134" cm="1">
        <f t="array" ref="AE212">$E212*IFERROR(IF($D212&lt;=AE$5,INDEX($E$99:$E$112,MATCH(AE$5,$H$5:$CA$5,0)-MATCH($D212,$D$115:$D$186,0)+1,0),0),$E$112)</f>
        <v>0</v>
      </c>
      <c r="AF212" s="134" cm="1">
        <f t="array" ref="AF212">$E212*IFERROR(IF($D212&lt;=AF$5,INDEX($E$99:$E$112,MATCH(AF$5,$H$5:$CA$5,0)-MATCH($D212,$D$115:$D$186,0)+1,0),0),$E$112)</f>
        <v>0</v>
      </c>
      <c r="AG212" s="134" cm="1">
        <f t="array" ref="AG212">$E212*IFERROR(IF($D212&lt;=AG$5,INDEX($E$99:$E$112,MATCH(AG$5,$H$5:$CA$5,0)-MATCH($D212,$D$115:$D$186,0)+1,0),0),$E$112)</f>
        <v>0</v>
      </c>
      <c r="AH212" s="134" cm="1">
        <f t="array" ref="AH212">$E212*IFERROR(IF($D212&lt;=AH$5,INDEX($E$99:$E$112,MATCH(AH$5,$H$5:$CA$5,0)-MATCH($D212,$D$115:$D$186,0)+1,0),0),$E$112)</f>
        <v>0</v>
      </c>
      <c r="AI212" s="134" cm="1">
        <f t="array" ref="AI212">$E212*IFERROR(IF($D212&lt;=AI$5,INDEX($E$99:$E$112,MATCH(AI$5,$H$5:$CA$5,0)-MATCH($D212,$D$115:$D$186,0)+1,0),0),$E$112)</f>
        <v>0</v>
      </c>
      <c r="AJ212" s="134" cm="1">
        <f t="array" ref="AJ212">$E212*IFERROR(IF($D212&lt;=AJ$5,INDEX($E$99:$E$112,MATCH(AJ$5,$H$5:$CA$5,0)-MATCH($D212,$D$115:$D$186,0)+1,0),0),$E$112)</f>
        <v>0</v>
      </c>
      <c r="AK212" s="134" cm="1">
        <f t="array" ref="AK212">$E212*IFERROR(IF($D212&lt;=AK$5,INDEX($E$99:$E$112,MATCH(AK$5,$H$5:$CA$5,0)-MATCH($D212,$D$115:$D$186,0)+1,0),0),$E$112)</f>
        <v>0</v>
      </c>
      <c r="AL212" s="134" cm="1">
        <f t="array" ref="AL212">$E212*IFERROR(IF($D212&lt;=AL$5,INDEX($E$99:$E$112,MATCH(AL$5,$H$5:$CA$5,0)-MATCH($D212,$D$115:$D$186,0)+1,0),0),$E$112)</f>
        <v>0</v>
      </c>
      <c r="AM212" s="134" cm="1">
        <f t="array" ref="AM212">$E212*IFERROR(IF($D212&lt;=AM$5,INDEX($E$99:$E$112,MATCH(AM$5,$H$5:$CA$5,0)-MATCH($D212,$D$115:$D$186,0)+1,0),0),$E$112)</f>
        <v>0</v>
      </c>
      <c r="AN212" s="134" cm="1">
        <f t="array" ref="AN212">$E212*IFERROR(IF($D212&lt;=AN$5,INDEX($E$99:$E$112,MATCH(AN$5,$H$5:$CA$5,0)-MATCH($D212,$D$115:$D$186,0)+1,0),0),$E$112)</f>
        <v>0</v>
      </c>
      <c r="AO212" s="134" cm="1">
        <f t="array" ref="AO212">$E212*IFERROR(IF($D212&lt;=AO$5,INDEX($E$99:$E$112,MATCH(AO$5,$H$5:$CA$5,0)-MATCH($D212,$D$115:$D$186,0)+1,0),0),$E$112)</f>
        <v>0</v>
      </c>
      <c r="AP212" s="134" cm="1">
        <f t="array" ref="AP212">$E212*IFERROR(IF($D212&lt;=AP$5,INDEX($E$99:$E$112,MATCH(AP$5,$H$5:$CA$5,0)-MATCH($D212,$D$115:$D$186,0)+1,0),0),$E$112)</f>
        <v>0</v>
      </c>
      <c r="AQ212" s="134" cm="1">
        <f t="array" ref="AQ212">$E212*IFERROR(IF($D212&lt;=AQ$5,INDEX($E$99:$E$112,MATCH(AQ$5,$H$5:$CA$5,0)-MATCH($D212,$D$115:$D$186,0)+1,0),0),$E$112)</f>
        <v>0</v>
      </c>
      <c r="AR212" s="134" cm="1">
        <f t="array" ref="AR212">$E212*IFERROR(IF($D212&lt;=AR$5,INDEX($E$99:$E$112,MATCH(AR$5,$H$5:$CA$5,0)-MATCH($D212,$D$115:$D$186,0)+1,0),0),$E$112)</f>
        <v>0</v>
      </c>
      <c r="AS212" s="134" cm="1">
        <f t="array" ref="AS212">$E212*IFERROR(IF($D212&lt;=AS$5,INDEX($E$99:$E$112,MATCH(AS$5,$H$5:$CA$5,0)-MATCH($D212,$D$115:$D$186,0)+1,0),0),$E$112)</f>
        <v>0</v>
      </c>
      <c r="AT212" s="134" cm="1">
        <f t="array" ref="AT212">$E212*IFERROR(IF($D212&lt;=AT$5,INDEX($E$99:$E$112,MATCH(AT$5,$H$5:$CA$5,0)-MATCH($D212,$D$115:$D$186,0)+1,0),0),$E$112)</f>
        <v>0</v>
      </c>
      <c r="AU212" s="134" cm="1">
        <f t="array" ref="AU212">$E212*IFERROR(IF($D212&lt;=AU$5,INDEX($E$99:$E$112,MATCH(AU$5,$H$5:$CA$5,0)-MATCH($D212,$D$115:$D$186,0)+1,0),0),$E$112)</f>
        <v>0</v>
      </c>
      <c r="AV212" s="134" cm="1">
        <f t="array" ref="AV212">$E212*IFERROR(IF($D212&lt;=AV$5,INDEX($E$99:$E$112,MATCH(AV$5,$H$5:$CA$5,0)-MATCH($D212,$D$115:$D$186,0)+1,0),0),$E$112)</f>
        <v>0</v>
      </c>
      <c r="AW212" s="134" cm="1">
        <f t="array" ref="AW212">$E212*IFERROR(IF($D212&lt;=AW$5,INDEX($E$99:$E$112,MATCH(AW$5,$H$5:$CA$5,0)-MATCH($D212,$D$115:$D$186,0)+1,0),0),$E$112)</f>
        <v>0</v>
      </c>
      <c r="AX212" s="134" cm="1">
        <f t="array" ref="AX212">$E212*IFERROR(IF($D212&lt;=AX$5,INDEX($E$99:$E$112,MATCH(AX$5,$H$5:$CA$5,0)-MATCH($D212,$D$115:$D$186,0)+1,0),0),$E$112)</f>
        <v>0</v>
      </c>
      <c r="AY212" s="134" cm="1">
        <f t="array" ref="AY212">$E212*IFERROR(IF($D212&lt;=AY$5,INDEX($E$99:$E$112,MATCH(AY$5,$H$5:$CA$5,0)-MATCH($D212,$D$115:$D$186,0)+1,0),0),$E$112)</f>
        <v>0</v>
      </c>
      <c r="AZ212" s="134" cm="1">
        <f t="array" ref="AZ212">$E212*IFERROR(IF($D212&lt;=AZ$5,INDEX($E$99:$E$112,MATCH(AZ$5,$H$5:$CA$5,0)-MATCH($D212,$D$115:$D$186,0)+1,0),0),$E$112)</f>
        <v>0</v>
      </c>
      <c r="BA212" s="134" cm="1">
        <f t="array" ref="BA212">$E212*IFERROR(IF($D212&lt;=BA$5,INDEX($E$99:$E$112,MATCH(BA$5,$H$5:$CA$5,0)-MATCH($D212,$D$115:$D$186,0)+1,0),0),$E$112)</f>
        <v>0</v>
      </c>
      <c r="BB212" s="134" cm="1">
        <f t="array" ref="BB212">$E212*IFERROR(IF($D212&lt;=BB$5,INDEX($E$99:$E$112,MATCH(BB$5,$H$5:$CA$5,0)-MATCH($D212,$D$115:$D$186,0)+1,0),0),$E$112)</f>
        <v>0</v>
      </c>
      <c r="BC212" s="134" cm="1">
        <f t="array" ref="BC212">$E212*IFERROR(IF($D212&lt;=BC$5,INDEX($E$99:$E$112,MATCH(BC$5,$H$5:$CA$5,0)-MATCH($D212,$D$115:$D$186,0)+1,0),0),$E$112)</f>
        <v>0</v>
      </c>
      <c r="BD212" s="134" cm="1">
        <f t="array" ref="BD212">$E212*IFERROR(IF($D212&lt;=BD$5,INDEX($E$99:$E$112,MATCH(BD$5,$H$5:$CA$5,0)-MATCH($D212,$D$115:$D$186,0)+1,0),0),$E$112)</f>
        <v>0</v>
      </c>
      <c r="BE212" s="134" cm="1">
        <f t="array" ref="BE212">$E212*IFERROR(IF($D212&lt;=BE$5,INDEX($E$99:$E$112,MATCH(BE$5,$H$5:$CA$5,0)-MATCH($D212,$D$115:$D$186,0)+1,0),0),$E$112)</f>
        <v>0</v>
      </c>
      <c r="BF212" s="134" cm="1">
        <f t="array" ref="BF212">$E212*IFERROR(IF($D212&lt;=BF$5,INDEX($E$99:$E$112,MATCH(BF$5,$H$5:$CA$5,0)-MATCH($D212,$D$115:$D$186,0)+1,0),0),$E$112)</f>
        <v>0</v>
      </c>
      <c r="BG212" s="134" cm="1">
        <f t="array" ref="BG212">$E212*IFERROR(IF($D212&lt;=BG$5,INDEX($E$99:$E$112,MATCH(BG$5,$H$5:$CA$5,0)-MATCH($D212,$D$115:$D$186,0)+1,0),0),$E$112)</f>
        <v>0</v>
      </c>
      <c r="BH212" s="134" cm="1">
        <f t="array" ref="BH212">$E212*IFERROR(IF($D212&lt;=BH$5,INDEX($E$99:$E$112,MATCH(BH$5,$H$5:$CA$5,0)-MATCH($D212,$D$115:$D$186,0)+1,0),0),$E$112)</f>
        <v>0</v>
      </c>
      <c r="BI212" s="134" cm="1">
        <f t="array" ref="BI212">$E212*IFERROR(IF($D212&lt;=BI$5,INDEX($E$99:$E$112,MATCH(BI$5,$H$5:$CA$5,0)-MATCH($D212,$D$115:$D$186,0)+1,0),0),$E$112)</f>
        <v>0</v>
      </c>
      <c r="BJ212" s="134" cm="1">
        <f t="array" ref="BJ212">$E212*IFERROR(IF($D212&lt;=BJ$5,INDEX($E$99:$E$112,MATCH(BJ$5,$H$5:$CA$5,0)-MATCH($D212,$D$115:$D$186,0)+1,0),0),$E$112)</f>
        <v>0</v>
      </c>
      <c r="BK212" s="134" cm="1">
        <f t="array" ref="BK212">$E212*IFERROR(IF($D212&lt;=BK$5,INDEX($E$99:$E$112,MATCH(BK$5,$H$5:$CA$5,0)-MATCH($D212,$D$115:$D$186,0)+1,0),0),$E$112)</f>
        <v>0</v>
      </c>
      <c r="BL212" s="134" cm="1">
        <f t="array" ref="BL212">$E212*IFERROR(IF($D212&lt;=BL$5,INDEX($E$99:$E$112,MATCH(BL$5,$H$5:$CA$5,0)-MATCH($D212,$D$115:$D$186,0)+1,0),0),$E$112)</f>
        <v>0</v>
      </c>
      <c r="BM212" s="134" cm="1">
        <f t="array" ref="BM212">$E212*IFERROR(IF($D212&lt;=BM$5,INDEX($E$99:$E$112,MATCH(BM$5,$H$5:$CA$5,0)-MATCH($D212,$D$115:$D$186,0)+1,0),0),$E$112)</f>
        <v>0</v>
      </c>
      <c r="BN212" s="134" cm="1">
        <f t="array" ref="BN212">$E212*IFERROR(IF($D212&lt;=BN$5,INDEX($E$99:$E$112,MATCH(BN$5,$H$5:$CA$5,0)-MATCH($D212,$D$115:$D$186,0)+1,0),0),$E$112)</f>
        <v>0</v>
      </c>
      <c r="BO212" s="134" cm="1">
        <f t="array" ref="BO212">$E212*IFERROR(IF($D212&lt;=BO$5,INDEX($E$99:$E$112,MATCH(BO$5,$H$5:$CA$5,0)-MATCH($D212,$D$115:$D$186,0)+1,0),0),$E$112)</f>
        <v>0</v>
      </c>
      <c r="BP212" s="134" cm="1">
        <f t="array" ref="BP212">$E212*IFERROR(IF($D212&lt;=BP$5,INDEX($E$99:$E$112,MATCH(BP$5,$H$5:$CA$5,0)-MATCH($D212,$D$115:$D$186,0)+1,0),0),$E$112)</f>
        <v>0</v>
      </c>
      <c r="BQ212" s="134" cm="1">
        <f t="array" ref="BQ212">$E212*IFERROR(IF($D212&lt;=BQ$5,INDEX($E$99:$E$112,MATCH(BQ$5,$H$5:$CA$5,0)-MATCH($D212,$D$115:$D$186,0)+1,0),0),$E$112)</f>
        <v>0</v>
      </c>
      <c r="BR212" s="134" cm="1">
        <f t="array" ref="BR212">$E212*IFERROR(IF($D212&lt;=BR$5,INDEX($E$99:$E$112,MATCH(BR$5,$H$5:$CA$5,0)-MATCH($D212,$D$115:$D$186,0)+1,0),0),$E$112)</f>
        <v>0</v>
      </c>
      <c r="BS212" s="134" cm="1">
        <f t="array" ref="BS212">$E212*IFERROR(IF($D212&lt;=BS$5,INDEX($E$99:$E$112,MATCH(BS$5,$H$5:$CA$5,0)-MATCH($D212,$D$115:$D$186,0)+1,0),0),$E$112)</f>
        <v>0</v>
      </c>
      <c r="BT212" s="134" cm="1">
        <f t="array" ref="BT212">$E212*IFERROR(IF($D212&lt;=BT$5,INDEX($E$99:$E$112,MATCH(BT$5,$H$5:$CA$5,0)-MATCH($D212,$D$115:$D$186,0)+1,0),0),$E$112)</f>
        <v>0</v>
      </c>
      <c r="BU212" s="134" cm="1">
        <f t="array" ref="BU212">$E212*IFERROR(IF($D212&lt;=BU$5,INDEX($E$99:$E$112,MATCH(BU$5,$H$5:$CA$5,0)-MATCH($D212,$D$115:$D$186,0)+1,0),0),$E$112)</f>
        <v>0</v>
      </c>
      <c r="BV212" s="134" cm="1">
        <f t="array" ref="BV212">$E212*IFERROR(IF($D212&lt;=BV$5,INDEX($E$99:$E$112,MATCH(BV$5,$H$5:$CA$5,0)-MATCH($D212,$D$115:$D$186,0)+1,0),0),$E$112)</f>
        <v>0</v>
      </c>
      <c r="BW212" s="134" cm="1">
        <f t="array" ref="BW212">$E212*IFERROR(IF($D212&lt;=BW$5,INDEX($E$99:$E$112,MATCH(BW$5,$H$5:$CA$5,0)-MATCH($D212,$D$115:$D$186,0)+1,0),0),$E$112)</f>
        <v>0</v>
      </c>
      <c r="BX212" s="134" cm="1">
        <f t="array" ref="BX212">$E212*IFERROR(IF($D212&lt;=BX$5,INDEX($E$99:$E$112,MATCH(BX$5,$H$5:$CA$5,0)-MATCH($D212,$D$115:$D$186,0)+1,0),0),$E$112)</f>
        <v>0</v>
      </c>
      <c r="BY212" s="134" cm="1">
        <f t="array" ref="BY212">$E212*IFERROR(IF($D212&lt;=BY$5,INDEX($E$99:$E$112,MATCH(BY$5,$H$5:$CA$5,0)-MATCH($D212,$D$115:$D$186,0)+1,0),0),$E$112)</f>
        <v>0</v>
      </c>
      <c r="BZ212" s="134" cm="1">
        <f t="array" ref="BZ212">$E212*IFERROR(IF($D212&lt;=BZ$5,INDEX($E$99:$E$112,MATCH(BZ$5,$H$5:$CA$5,0)-MATCH($D212,$D$115:$D$186,0)+1,0),0),$E$112)</f>
        <v>0</v>
      </c>
      <c r="CA212" s="134" cm="1">
        <f t="array" ref="CA212">$E212*IFERROR(IF($D212&lt;=CA$5,INDEX($E$99:$E$112,MATCH(CA$5,$H$5:$CA$5,0)-MATCH($D212,$D$115:$D$186,0)+1,0),0),$E$112)</f>
        <v>0</v>
      </c>
    </row>
    <row r="213" spans="4:79" hidden="1" outlineLevel="3">
      <c r="D213" s="24">
        <f t="shared" si="114"/>
        <v>46752</v>
      </c>
      <c r="E213" s="131" cm="1">
        <f t="array" ref="E213">INDEX($H$43:$CA$43,0,MATCH($D213,$H$5:$CA$5,0))</f>
        <v>0</v>
      </c>
      <c r="H213" s="134" cm="1">
        <f t="array" ref="H213">$E213*IFERROR(IF($D213&lt;=H$5,INDEX($E$99:$E$112,MATCH(H$5,$H$5:$CA$5,0)-MATCH($D213,$D$115:$D$186,0)+1,0),0),$E$112)</f>
        <v>0</v>
      </c>
      <c r="I213" s="134" cm="1">
        <f t="array" ref="I213">$E213*IFERROR(IF($D213&lt;=I$5,INDEX($E$99:$E$112,MATCH(I$5,$H$5:$CA$5,0)-MATCH($D213,$D$115:$D$186,0)+1,0),0),$E$112)</f>
        <v>0</v>
      </c>
      <c r="J213" s="134" cm="1">
        <f t="array" ref="J213">$E213*IFERROR(IF($D213&lt;=J$5,INDEX($E$99:$E$112,MATCH(J$5,$H$5:$CA$5,0)-MATCH($D213,$D$115:$D$186,0)+1,0),0),$E$112)</f>
        <v>0</v>
      </c>
      <c r="K213" s="134" cm="1">
        <f t="array" ref="K213">$E213*IFERROR(IF($D213&lt;=K$5,INDEX($E$99:$E$112,MATCH(K$5,$H$5:$CA$5,0)-MATCH($D213,$D$115:$D$186,0)+1,0),0),$E$112)</f>
        <v>0</v>
      </c>
      <c r="L213" s="134" cm="1">
        <f t="array" ref="L213">$E213*IFERROR(IF($D213&lt;=L$5,INDEX($E$99:$E$112,MATCH(L$5,$H$5:$CA$5,0)-MATCH($D213,$D$115:$D$186,0)+1,0),0),$E$112)</f>
        <v>0</v>
      </c>
      <c r="M213" s="134" cm="1">
        <f t="array" ref="M213">$E213*IFERROR(IF($D213&lt;=M$5,INDEX($E$99:$E$112,MATCH(M$5,$H$5:$CA$5,0)-MATCH($D213,$D$115:$D$186,0)+1,0),0),$E$112)</f>
        <v>0</v>
      </c>
      <c r="N213" s="134" cm="1">
        <f t="array" ref="N213">$E213*IFERROR(IF($D213&lt;=N$5,INDEX($E$99:$E$112,MATCH(N$5,$H$5:$CA$5,0)-MATCH($D213,$D$115:$D$186,0)+1,0),0),$E$112)</f>
        <v>0</v>
      </c>
      <c r="O213" s="134" cm="1">
        <f t="array" ref="O213">$E213*IFERROR(IF($D213&lt;=O$5,INDEX($E$99:$E$112,MATCH(O$5,$H$5:$CA$5,0)-MATCH($D213,$D$115:$D$186,0)+1,0),0),$E$112)</f>
        <v>0</v>
      </c>
      <c r="P213" s="134" cm="1">
        <f t="array" ref="P213">$E213*IFERROR(IF($D213&lt;=P$5,INDEX($E$99:$E$112,MATCH(P$5,$H$5:$CA$5,0)-MATCH($D213,$D$115:$D$186,0)+1,0),0),$E$112)</f>
        <v>0</v>
      </c>
      <c r="Q213" s="134" cm="1">
        <f t="array" ref="Q213">$E213*IFERROR(IF($D213&lt;=Q$5,INDEX($E$99:$E$112,MATCH(Q$5,$H$5:$CA$5,0)-MATCH($D213,$D$115:$D$186,0)+1,0),0),$E$112)</f>
        <v>0</v>
      </c>
      <c r="R213" s="134" cm="1">
        <f t="array" ref="R213">$E213*IFERROR(IF($D213&lt;=R$5,INDEX($E$99:$E$112,MATCH(R$5,$H$5:$CA$5,0)-MATCH($D213,$D$115:$D$186,0)+1,0),0),$E$112)</f>
        <v>0</v>
      </c>
      <c r="S213" s="134" cm="1">
        <f t="array" ref="S213">$E213*IFERROR(IF($D213&lt;=S$5,INDEX($E$99:$E$112,MATCH(S$5,$H$5:$CA$5,0)-MATCH($D213,$D$115:$D$186,0)+1,0),0),$E$112)</f>
        <v>0</v>
      </c>
      <c r="T213" s="134" cm="1">
        <f t="array" ref="T213">$E213*IFERROR(IF($D213&lt;=T$5,INDEX($E$99:$E$112,MATCH(T$5,$H$5:$CA$5,0)-MATCH($D213,$D$115:$D$186,0)+1,0),0),$E$112)</f>
        <v>0</v>
      </c>
      <c r="U213" s="134" cm="1">
        <f t="array" ref="U213">$E213*IFERROR(IF($D213&lt;=U$5,INDEX($E$99:$E$112,MATCH(U$5,$H$5:$CA$5,0)-MATCH($D213,$D$115:$D$186,0)+1,0),0),$E$112)</f>
        <v>0</v>
      </c>
      <c r="V213" s="134" cm="1">
        <f t="array" ref="V213">$E213*IFERROR(IF($D213&lt;=V$5,INDEX($E$99:$E$112,MATCH(V$5,$H$5:$CA$5,0)-MATCH($D213,$D$115:$D$186,0)+1,0),0),$E$112)</f>
        <v>0</v>
      </c>
      <c r="W213" s="134" cm="1">
        <f t="array" ref="W213">$E213*IFERROR(IF($D213&lt;=W$5,INDEX($E$99:$E$112,MATCH(W$5,$H$5:$CA$5,0)-MATCH($D213,$D$115:$D$186,0)+1,0),0),$E$112)</f>
        <v>0</v>
      </c>
      <c r="X213" s="134" cm="1">
        <f t="array" ref="X213">$E213*IFERROR(IF($D213&lt;=X$5,INDEX($E$99:$E$112,MATCH(X$5,$H$5:$CA$5,0)-MATCH($D213,$D$115:$D$186,0)+1,0),0),$E$112)</f>
        <v>0</v>
      </c>
      <c r="Y213" s="134" cm="1">
        <f t="array" ref="Y213">$E213*IFERROR(IF($D213&lt;=Y$5,INDEX($E$99:$E$112,MATCH(Y$5,$H$5:$CA$5,0)-MATCH($D213,$D$115:$D$186,0)+1,0),0),$E$112)</f>
        <v>0</v>
      </c>
      <c r="Z213" s="134" cm="1">
        <f t="array" ref="Z213">$E213*IFERROR(IF($D213&lt;=Z$5,INDEX($E$99:$E$112,MATCH(Z$5,$H$5:$CA$5,0)-MATCH($D213,$D$115:$D$186,0)+1,0),0),$E$112)</f>
        <v>0</v>
      </c>
      <c r="AA213" s="134" cm="1">
        <f t="array" ref="AA213">$E213*IFERROR(IF($D213&lt;=AA$5,INDEX($E$99:$E$112,MATCH(AA$5,$H$5:$CA$5,0)-MATCH($D213,$D$115:$D$186,0)+1,0),0),$E$112)</f>
        <v>0</v>
      </c>
      <c r="AB213" s="134" cm="1">
        <f t="array" ref="AB213">$E213*IFERROR(IF($D213&lt;=AB$5,INDEX($E$99:$E$112,MATCH(AB$5,$H$5:$CA$5,0)-MATCH($D213,$D$115:$D$186,0)+1,0),0),$E$112)</f>
        <v>0</v>
      </c>
      <c r="AC213" s="134" cm="1">
        <f t="array" ref="AC213">$E213*IFERROR(IF($D213&lt;=AC$5,INDEX($E$99:$E$112,MATCH(AC$5,$H$5:$CA$5,0)-MATCH($D213,$D$115:$D$186,0)+1,0),0),$E$112)</f>
        <v>0</v>
      </c>
      <c r="AD213" s="134" cm="1">
        <f t="array" ref="AD213">$E213*IFERROR(IF($D213&lt;=AD$5,INDEX($E$99:$E$112,MATCH(AD$5,$H$5:$CA$5,0)-MATCH($D213,$D$115:$D$186,0)+1,0),0),$E$112)</f>
        <v>0</v>
      </c>
      <c r="AE213" s="134" cm="1">
        <f t="array" ref="AE213">$E213*IFERROR(IF($D213&lt;=AE$5,INDEX($E$99:$E$112,MATCH(AE$5,$H$5:$CA$5,0)-MATCH($D213,$D$115:$D$186,0)+1,0),0),$E$112)</f>
        <v>0</v>
      </c>
      <c r="AF213" s="134" cm="1">
        <f t="array" ref="AF213">$E213*IFERROR(IF($D213&lt;=AF$5,INDEX($E$99:$E$112,MATCH(AF$5,$H$5:$CA$5,0)-MATCH($D213,$D$115:$D$186,0)+1,0),0),$E$112)</f>
        <v>0</v>
      </c>
      <c r="AG213" s="134" cm="1">
        <f t="array" ref="AG213">$E213*IFERROR(IF($D213&lt;=AG$5,INDEX($E$99:$E$112,MATCH(AG$5,$H$5:$CA$5,0)-MATCH($D213,$D$115:$D$186,0)+1,0),0),$E$112)</f>
        <v>0</v>
      </c>
      <c r="AH213" s="134" cm="1">
        <f t="array" ref="AH213">$E213*IFERROR(IF($D213&lt;=AH$5,INDEX($E$99:$E$112,MATCH(AH$5,$H$5:$CA$5,0)-MATCH($D213,$D$115:$D$186,0)+1,0),0),$E$112)</f>
        <v>0</v>
      </c>
      <c r="AI213" s="134" cm="1">
        <f t="array" ref="AI213">$E213*IFERROR(IF($D213&lt;=AI$5,INDEX($E$99:$E$112,MATCH(AI$5,$H$5:$CA$5,0)-MATCH($D213,$D$115:$D$186,0)+1,0),0),$E$112)</f>
        <v>0</v>
      </c>
      <c r="AJ213" s="134" cm="1">
        <f t="array" ref="AJ213">$E213*IFERROR(IF($D213&lt;=AJ$5,INDEX($E$99:$E$112,MATCH(AJ$5,$H$5:$CA$5,0)-MATCH($D213,$D$115:$D$186,0)+1,0),0),$E$112)</f>
        <v>0</v>
      </c>
      <c r="AK213" s="134" cm="1">
        <f t="array" ref="AK213">$E213*IFERROR(IF($D213&lt;=AK$5,INDEX($E$99:$E$112,MATCH(AK$5,$H$5:$CA$5,0)-MATCH($D213,$D$115:$D$186,0)+1,0),0),$E$112)</f>
        <v>0</v>
      </c>
      <c r="AL213" s="134" cm="1">
        <f t="array" ref="AL213">$E213*IFERROR(IF($D213&lt;=AL$5,INDEX($E$99:$E$112,MATCH(AL$5,$H$5:$CA$5,0)-MATCH($D213,$D$115:$D$186,0)+1,0),0),$E$112)</f>
        <v>0</v>
      </c>
      <c r="AM213" s="134" cm="1">
        <f t="array" ref="AM213">$E213*IFERROR(IF($D213&lt;=AM$5,INDEX($E$99:$E$112,MATCH(AM$5,$H$5:$CA$5,0)-MATCH($D213,$D$115:$D$186,0)+1,0),0),$E$112)</f>
        <v>0</v>
      </c>
      <c r="AN213" s="134" cm="1">
        <f t="array" ref="AN213">$E213*IFERROR(IF($D213&lt;=AN$5,INDEX($E$99:$E$112,MATCH(AN$5,$H$5:$CA$5,0)-MATCH($D213,$D$115:$D$186,0)+1,0),0),$E$112)</f>
        <v>0</v>
      </c>
      <c r="AO213" s="134" cm="1">
        <f t="array" ref="AO213">$E213*IFERROR(IF($D213&lt;=AO$5,INDEX($E$99:$E$112,MATCH(AO$5,$H$5:$CA$5,0)-MATCH($D213,$D$115:$D$186,0)+1,0),0),$E$112)</f>
        <v>0</v>
      </c>
      <c r="AP213" s="134" cm="1">
        <f t="array" ref="AP213">$E213*IFERROR(IF($D213&lt;=AP$5,INDEX($E$99:$E$112,MATCH(AP$5,$H$5:$CA$5,0)-MATCH($D213,$D$115:$D$186,0)+1,0),0),$E$112)</f>
        <v>0</v>
      </c>
      <c r="AQ213" s="134" cm="1">
        <f t="array" ref="AQ213">$E213*IFERROR(IF($D213&lt;=AQ$5,INDEX($E$99:$E$112,MATCH(AQ$5,$H$5:$CA$5,0)-MATCH($D213,$D$115:$D$186,0)+1,0),0),$E$112)</f>
        <v>0</v>
      </c>
      <c r="AR213" s="134" cm="1">
        <f t="array" ref="AR213">$E213*IFERROR(IF($D213&lt;=AR$5,INDEX($E$99:$E$112,MATCH(AR$5,$H$5:$CA$5,0)-MATCH($D213,$D$115:$D$186,0)+1,0),0),$E$112)</f>
        <v>0</v>
      </c>
      <c r="AS213" s="134" cm="1">
        <f t="array" ref="AS213">$E213*IFERROR(IF($D213&lt;=AS$5,INDEX($E$99:$E$112,MATCH(AS$5,$H$5:$CA$5,0)-MATCH($D213,$D$115:$D$186,0)+1,0),0),$E$112)</f>
        <v>0</v>
      </c>
      <c r="AT213" s="134" cm="1">
        <f t="array" ref="AT213">$E213*IFERROR(IF($D213&lt;=AT$5,INDEX($E$99:$E$112,MATCH(AT$5,$H$5:$CA$5,0)-MATCH($D213,$D$115:$D$186,0)+1,0),0),$E$112)</f>
        <v>0</v>
      </c>
      <c r="AU213" s="134" cm="1">
        <f t="array" ref="AU213">$E213*IFERROR(IF($D213&lt;=AU$5,INDEX($E$99:$E$112,MATCH(AU$5,$H$5:$CA$5,0)-MATCH($D213,$D$115:$D$186,0)+1,0),0),$E$112)</f>
        <v>0</v>
      </c>
      <c r="AV213" s="134" cm="1">
        <f t="array" ref="AV213">$E213*IFERROR(IF($D213&lt;=AV$5,INDEX($E$99:$E$112,MATCH(AV$5,$H$5:$CA$5,0)-MATCH($D213,$D$115:$D$186,0)+1,0),0),$E$112)</f>
        <v>0</v>
      </c>
      <c r="AW213" s="134" cm="1">
        <f t="array" ref="AW213">$E213*IFERROR(IF($D213&lt;=AW$5,INDEX($E$99:$E$112,MATCH(AW$5,$H$5:$CA$5,0)-MATCH($D213,$D$115:$D$186,0)+1,0),0),$E$112)</f>
        <v>0</v>
      </c>
      <c r="AX213" s="134" cm="1">
        <f t="array" ref="AX213">$E213*IFERROR(IF($D213&lt;=AX$5,INDEX($E$99:$E$112,MATCH(AX$5,$H$5:$CA$5,0)-MATCH($D213,$D$115:$D$186,0)+1,0),0),$E$112)</f>
        <v>0</v>
      </c>
      <c r="AY213" s="134" cm="1">
        <f t="array" ref="AY213">$E213*IFERROR(IF($D213&lt;=AY$5,INDEX($E$99:$E$112,MATCH(AY$5,$H$5:$CA$5,0)-MATCH($D213,$D$115:$D$186,0)+1,0),0),$E$112)</f>
        <v>0</v>
      </c>
      <c r="AZ213" s="134" cm="1">
        <f t="array" ref="AZ213">$E213*IFERROR(IF($D213&lt;=AZ$5,INDEX($E$99:$E$112,MATCH(AZ$5,$H$5:$CA$5,0)-MATCH($D213,$D$115:$D$186,0)+1,0),0),$E$112)</f>
        <v>0</v>
      </c>
      <c r="BA213" s="134" cm="1">
        <f t="array" ref="BA213">$E213*IFERROR(IF($D213&lt;=BA$5,INDEX($E$99:$E$112,MATCH(BA$5,$H$5:$CA$5,0)-MATCH($D213,$D$115:$D$186,0)+1,0),0),$E$112)</f>
        <v>0</v>
      </c>
      <c r="BB213" s="134" cm="1">
        <f t="array" ref="BB213">$E213*IFERROR(IF($D213&lt;=BB$5,INDEX($E$99:$E$112,MATCH(BB$5,$H$5:$CA$5,0)-MATCH($D213,$D$115:$D$186,0)+1,0),0),$E$112)</f>
        <v>0</v>
      </c>
      <c r="BC213" s="134" cm="1">
        <f t="array" ref="BC213">$E213*IFERROR(IF($D213&lt;=BC$5,INDEX($E$99:$E$112,MATCH(BC$5,$H$5:$CA$5,0)-MATCH($D213,$D$115:$D$186,0)+1,0),0),$E$112)</f>
        <v>0</v>
      </c>
      <c r="BD213" s="134" cm="1">
        <f t="array" ref="BD213">$E213*IFERROR(IF($D213&lt;=BD$5,INDEX($E$99:$E$112,MATCH(BD$5,$H$5:$CA$5,0)-MATCH($D213,$D$115:$D$186,0)+1,0),0),$E$112)</f>
        <v>0</v>
      </c>
      <c r="BE213" s="134" cm="1">
        <f t="array" ref="BE213">$E213*IFERROR(IF($D213&lt;=BE$5,INDEX($E$99:$E$112,MATCH(BE$5,$H$5:$CA$5,0)-MATCH($D213,$D$115:$D$186,0)+1,0),0),$E$112)</f>
        <v>0</v>
      </c>
      <c r="BF213" s="134" cm="1">
        <f t="array" ref="BF213">$E213*IFERROR(IF($D213&lt;=BF$5,INDEX($E$99:$E$112,MATCH(BF$5,$H$5:$CA$5,0)-MATCH($D213,$D$115:$D$186,0)+1,0),0),$E$112)</f>
        <v>0</v>
      </c>
      <c r="BG213" s="134" cm="1">
        <f t="array" ref="BG213">$E213*IFERROR(IF($D213&lt;=BG$5,INDEX($E$99:$E$112,MATCH(BG$5,$H$5:$CA$5,0)-MATCH($D213,$D$115:$D$186,0)+1,0),0),$E$112)</f>
        <v>0</v>
      </c>
      <c r="BH213" s="134" cm="1">
        <f t="array" ref="BH213">$E213*IFERROR(IF($D213&lt;=BH$5,INDEX($E$99:$E$112,MATCH(BH$5,$H$5:$CA$5,0)-MATCH($D213,$D$115:$D$186,0)+1,0),0),$E$112)</f>
        <v>0</v>
      </c>
      <c r="BI213" s="134" cm="1">
        <f t="array" ref="BI213">$E213*IFERROR(IF($D213&lt;=BI$5,INDEX($E$99:$E$112,MATCH(BI$5,$H$5:$CA$5,0)-MATCH($D213,$D$115:$D$186,0)+1,0),0),$E$112)</f>
        <v>0</v>
      </c>
      <c r="BJ213" s="134" cm="1">
        <f t="array" ref="BJ213">$E213*IFERROR(IF($D213&lt;=BJ$5,INDEX($E$99:$E$112,MATCH(BJ$5,$H$5:$CA$5,0)-MATCH($D213,$D$115:$D$186,0)+1,0),0),$E$112)</f>
        <v>0</v>
      </c>
      <c r="BK213" s="134" cm="1">
        <f t="array" ref="BK213">$E213*IFERROR(IF($D213&lt;=BK$5,INDEX($E$99:$E$112,MATCH(BK$5,$H$5:$CA$5,0)-MATCH($D213,$D$115:$D$186,0)+1,0),0),$E$112)</f>
        <v>0</v>
      </c>
      <c r="BL213" s="134" cm="1">
        <f t="array" ref="BL213">$E213*IFERROR(IF($D213&lt;=BL$5,INDEX($E$99:$E$112,MATCH(BL$5,$H$5:$CA$5,0)-MATCH($D213,$D$115:$D$186,0)+1,0),0),$E$112)</f>
        <v>0</v>
      </c>
      <c r="BM213" s="134" cm="1">
        <f t="array" ref="BM213">$E213*IFERROR(IF($D213&lt;=BM$5,INDEX($E$99:$E$112,MATCH(BM$5,$H$5:$CA$5,0)-MATCH($D213,$D$115:$D$186,0)+1,0),0),$E$112)</f>
        <v>0</v>
      </c>
      <c r="BN213" s="134" cm="1">
        <f t="array" ref="BN213">$E213*IFERROR(IF($D213&lt;=BN$5,INDEX($E$99:$E$112,MATCH(BN$5,$H$5:$CA$5,0)-MATCH($D213,$D$115:$D$186,0)+1,0),0),$E$112)</f>
        <v>0</v>
      </c>
      <c r="BO213" s="134" cm="1">
        <f t="array" ref="BO213">$E213*IFERROR(IF($D213&lt;=BO$5,INDEX($E$99:$E$112,MATCH(BO$5,$H$5:$CA$5,0)-MATCH($D213,$D$115:$D$186,0)+1,0),0),$E$112)</f>
        <v>0</v>
      </c>
      <c r="BP213" s="134" cm="1">
        <f t="array" ref="BP213">$E213*IFERROR(IF($D213&lt;=BP$5,INDEX($E$99:$E$112,MATCH(BP$5,$H$5:$CA$5,0)-MATCH($D213,$D$115:$D$186,0)+1,0),0),$E$112)</f>
        <v>0</v>
      </c>
      <c r="BQ213" s="134" cm="1">
        <f t="array" ref="BQ213">$E213*IFERROR(IF($D213&lt;=BQ$5,INDEX($E$99:$E$112,MATCH(BQ$5,$H$5:$CA$5,0)-MATCH($D213,$D$115:$D$186,0)+1,0),0),$E$112)</f>
        <v>0</v>
      </c>
      <c r="BR213" s="134" cm="1">
        <f t="array" ref="BR213">$E213*IFERROR(IF($D213&lt;=BR$5,INDEX($E$99:$E$112,MATCH(BR$5,$H$5:$CA$5,0)-MATCH($D213,$D$115:$D$186,0)+1,0),0),$E$112)</f>
        <v>0</v>
      </c>
      <c r="BS213" s="134" cm="1">
        <f t="array" ref="BS213">$E213*IFERROR(IF($D213&lt;=BS$5,INDEX($E$99:$E$112,MATCH(BS$5,$H$5:$CA$5,0)-MATCH($D213,$D$115:$D$186,0)+1,0),0),$E$112)</f>
        <v>0</v>
      </c>
      <c r="BT213" s="134" cm="1">
        <f t="array" ref="BT213">$E213*IFERROR(IF($D213&lt;=BT$5,INDEX($E$99:$E$112,MATCH(BT$5,$H$5:$CA$5,0)-MATCH($D213,$D$115:$D$186,0)+1,0),0),$E$112)</f>
        <v>0</v>
      </c>
      <c r="BU213" s="134" cm="1">
        <f t="array" ref="BU213">$E213*IFERROR(IF($D213&lt;=BU$5,INDEX($E$99:$E$112,MATCH(BU$5,$H$5:$CA$5,0)-MATCH($D213,$D$115:$D$186,0)+1,0),0),$E$112)</f>
        <v>0</v>
      </c>
      <c r="BV213" s="134" cm="1">
        <f t="array" ref="BV213">$E213*IFERROR(IF($D213&lt;=BV$5,INDEX($E$99:$E$112,MATCH(BV$5,$H$5:$CA$5,0)-MATCH($D213,$D$115:$D$186,0)+1,0),0),$E$112)</f>
        <v>0</v>
      </c>
      <c r="BW213" s="134" cm="1">
        <f t="array" ref="BW213">$E213*IFERROR(IF($D213&lt;=BW$5,INDEX($E$99:$E$112,MATCH(BW$5,$H$5:$CA$5,0)-MATCH($D213,$D$115:$D$186,0)+1,0),0),$E$112)</f>
        <v>0</v>
      </c>
      <c r="BX213" s="134" cm="1">
        <f t="array" ref="BX213">$E213*IFERROR(IF($D213&lt;=BX$5,INDEX($E$99:$E$112,MATCH(BX$5,$H$5:$CA$5,0)-MATCH($D213,$D$115:$D$186,0)+1,0),0),$E$112)</f>
        <v>0</v>
      </c>
      <c r="BY213" s="134" cm="1">
        <f t="array" ref="BY213">$E213*IFERROR(IF($D213&lt;=BY$5,INDEX($E$99:$E$112,MATCH(BY$5,$H$5:$CA$5,0)-MATCH($D213,$D$115:$D$186,0)+1,0),0),$E$112)</f>
        <v>0</v>
      </c>
      <c r="BZ213" s="134" cm="1">
        <f t="array" ref="BZ213">$E213*IFERROR(IF($D213&lt;=BZ$5,INDEX($E$99:$E$112,MATCH(BZ$5,$H$5:$CA$5,0)-MATCH($D213,$D$115:$D$186,0)+1,0),0),$E$112)</f>
        <v>0</v>
      </c>
      <c r="CA213" s="134" cm="1">
        <f t="array" ref="CA213">$E213*IFERROR(IF($D213&lt;=CA$5,INDEX($E$99:$E$112,MATCH(CA$5,$H$5:$CA$5,0)-MATCH($D213,$D$115:$D$186,0)+1,0),0),$E$112)</f>
        <v>0</v>
      </c>
    </row>
    <row r="214" spans="4:79" hidden="1" outlineLevel="3">
      <c r="D214" s="24">
        <f t="shared" si="114"/>
        <v>46783</v>
      </c>
      <c r="E214" s="131" cm="1">
        <f t="array" ref="E214">INDEX($H$43:$CA$43,0,MATCH($D214,$H$5:$CA$5,0))</f>
        <v>0</v>
      </c>
      <c r="H214" s="134" cm="1">
        <f t="array" ref="H214">$E214*IFERROR(IF($D214&lt;=H$5,INDEX($E$99:$E$112,MATCH(H$5,$H$5:$CA$5,0)-MATCH($D214,$D$115:$D$186,0)+1,0),0),$E$112)</f>
        <v>0</v>
      </c>
      <c r="I214" s="134" cm="1">
        <f t="array" ref="I214">$E214*IFERROR(IF($D214&lt;=I$5,INDEX($E$99:$E$112,MATCH(I$5,$H$5:$CA$5,0)-MATCH($D214,$D$115:$D$186,0)+1,0),0),$E$112)</f>
        <v>0</v>
      </c>
      <c r="J214" s="134" cm="1">
        <f t="array" ref="J214">$E214*IFERROR(IF($D214&lt;=J$5,INDEX($E$99:$E$112,MATCH(J$5,$H$5:$CA$5,0)-MATCH($D214,$D$115:$D$186,0)+1,0),0),$E$112)</f>
        <v>0</v>
      </c>
      <c r="K214" s="134" cm="1">
        <f t="array" ref="K214">$E214*IFERROR(IF($D214&lt;=K$5,INDEX($E$99:$E$112,MATCH(K$5,$H$5:$CA$5,0)-MATCH($D214,$D$115:$D$186,0)+1,0),0),$E$112)</f>
        <v>0</v>
      </c>
      <c r="L214" s="134" cm="1">
        <f t="array" ref="L214">$E214*IFERROR(IF($D214&lt;=L$5,INDEX($E$99:$E$112,MATCH(L$5,$H$5:$CA$5,0)-MATCH($D214,$D$115:$D$186,0)+1,0),0),$E$112)</f>
        <v>0</v>
      </c>
      <c r="M214" s="134" cm="1">
        <f t="array" ref="M214">$E214*IFERROR(IF($D214&lt;=M$5,INDEX($E$99:$E$112,MATCH(M$5,$H$5:$CA$5,0)-MATCH($D214,$D$115:$D$186,0)+1,0),0),$E$112)</f>
        <v>0</v>
      </c>
      <c r="N214" s="134" cm="1">
        <f t="array" ref="N214">$E214*IFERROR(IF($D214&lt;=N$5,INDEX($E$99:$E$112,MATCH(N$5,$H$5:$CA$5,0)-MATCH($D214,$D$115:$D$186,0)+1,0),0),$E$112)</f>
        <v>0</v>
      </c>
      <c r="O214" s="134" cm="1">
        <f t="array" ref="O214">$E214*IFERROR(IF($D214&lt;=O$5,INDEX($E$99:$E$112,MATCH(O$5,$H$5:$CA$5,0)-MATCH($D214,$D$115:$D$186,0)+1,0),0),$E$112)</f>
        <v>0</v>
      </c>
      <c r="P214" s="134" cm="1">
        <f t="array" ref="P214">$E214*IFERROR(IF($D214&lt;=P$5,INDEX($E$99:$E$112,MATCH(P$5,$H$5:$CA$5,0)-MATCH($D214,$D$115:$D$186,0)+1,0),0),$E$112)</f>
        <v>0</v>
      </c>
      <c r="Q214" s="134" cm="1">
        <f t="array" ref="Q214">$E214*IFERROR(IF($D214&lt;=Q$5,INDEX($E$99:$E$112,MATCH(Q$5,$H$5:$CA$5,0)-MATCH($D214,$D$115:$D$186,0)+1,0),0),$E$112)</f>
        <v>0</v>
      </c>
      <c r="R214" s="134" cm="1">
        <f t="array" ref="R214">$E214*IFERROR(IF($D214&lt;=R$5,INDEX($E$99:$E$112,MATCH(R$5,$H$5:$CA$5,0)-MATCH($D214,$D$115:$D$186,0)+1,0),0),$E$112)</f>
        <v>0</v>
      </c>
      <c r="S214" s="134" cm="1">
        <f t="array" ref="S214">$E214*IFERROR(IF($D214&lt;=S$5,INDEX($E$99:$E$112,MATCH(S$5,$H$5:$CA$5,0)-MATCH($D214,$D$115:$D$186,0)+1,0),0),$E$112)</f>
        <v>0</v>
      </c>
      <c r="T214" s="134" cm="1">
        <f t="array" ref="T214">$E214*IFERROR(IF($D214&lt;=T$5,INDEX($E$99:$E$112,MATCH(T$5,$H$5:$CA$5,0)-MATCH($D214,$D$115:$D$186,0)+1,0),0),$E$112)</f>
        <v>0</v>
      </c>
      <c r="U214" s="134" cm="1">
        <f t="array" ref="U214">$E214*IFERROR(IF($D214&lt;=U$5,INDEX($E$99:$E$112,MATCH(U$5,$H$5:$CA$5,0)-MATCH($D214,$D$115:$D$186,0)+1,0),0),$E$112)</f>
        <v>0</v>
      </c>
      <c r="V214" s="134" cm="1">
        <f t="array" ref="V214">$E214*IFERROR(IF($D214&lt;=V$5,INDEX($E$99:$E$112,MATCH(V$5,$H$5:$CA$5,0)-MATCH($D214,$D$115:$D$186,0)+1,0),0),$E$112)</f>
        <v>0</v>
      </c>
      <c r="W214" s="134" cm="1">
        <f t="array" ref="W214">$E214*IFERROR(IF($D214&lt;=W$5,INDEX($E$99:$E$112,MATCH(W$5,$H$5:$CA$5,0)-MATCH($D214,$D$115:$D$186,0)+1,0),0),$E$112)</f>
        <v>0</v>
      </c>
      <c r="X214" s="134" cm="1">
        <f t="array" ref="X214">$E214*IFERROR(IF($D214&lt;=X$5,INDEX($E$99:$E$112,MATCH(X$5,$H$5:$CA$5,0)-MATCH($D214,$D$115:$D$186,0)+1,0),0),$E$112)</f>
        <v>0</v>
      </c>
      <c r="Y214" s="134" cm="1">
        <f t="array" ref="Y214">$E214*IFERROR(IF($D214&lt;=Y$5,INDEX($E$99:$E$112,MATCH(Y$5,$H$5:$CA$5,0)-MATCH($D214,$D$115:$D$186,0)+1,0),0),$E$112)</f>
        <v>0</v>
      </c>
      <c r="Z214" s="134" cm="1">
        <f t="array" ref="Z214">$E214*IFERROR(IF($D214&lt;=Z$5,INDEX($E$99:$E$112,MATCH(Z$5,$H$5:$CA$5,0)-MATCH($D214,$D$115:$D$186,0)+1,0),0),$E$112)</f>
        <v>0</v>
      </c>
      <c r="AA214" s="134" cm="1">
        <f t="array" ref="AA214">$E214*IFERROR(IF($D214&lt;=AA$5,INDEX($E$99:$E$112,MATCH(AA$5,$H$5:$CA$5,0)-MATCH($D214,$D$115:$D$186,0)+1,0),0),$E$112)</f>
        <v>0</v>
      </c>
      <c r="AB214" s="134" cm="1">
        <f t="array" ref="AB214">$E214*IFERROR(IF($D214&lt;=AB$5,INDEX($E$99:$E$112,MATCH(AB$5,$H$5:$CA$5,0)-MATCH($D214,$D$115:$D$186,0)+1,0),0),$E$112)</f>
        <v>0</v>
      </c>
      <c r="AC214" s="134" cm="1">
        <f t="array" ref="AC214">$E214*IFERROR(IF($D214&lt;=AC$5,INDEX($E$99:$E$112,MATCH(AC$5,$H$5:$CA$5,0)-MATCH($D214,$D$115:$D$186,0)+1,0),0),$E$112)</f>
        <v>0</v>
      </c>
      <c r="AD214" s="134" cm="1">
        <f t="array" ref="AD214">$E214*IFERROR(IF($D214&lt;=AD$5,INDEX($E$99:$E$112,MATCH(AD$5,$H$5:$CA$5,0)-MATCH($D214,$D$115:$D$186,0)+1,0),0),$E$112)</f>
        <v>0</v>
      </c>
      <c r="AE214" s="134" cm="1">
        <f t="array" ref="AE214">$E214*IFERROR(IF($D214&lt;=AE$5,INDEX($E$99:$E$112,MATCH(AE$5,$H$5:$CA$5,0)-MATCH($D214,$D$115:$D$186,0)+1,0),0),$E$112)</f>
        <v>0</v>
      </c>
      <c r="AF214" s="134" cm="1">
        <f t="array" ref="AF214">$E214*IFERROR(IF($D214&lt;=AF$5,INDEX($E$99:$E$112,MATCH(AF$5,$H$5:$CA$5,0)-MATCH($D214,$D$115:$D$186,0)+1,0),0),$E$112)</f>
        <v>0</v>
      </c>
      <c r="AG214" s="134" cm="1">
        <f t="array" ref="AG214">$E214*IFERROR(IF($D214&lt;=AG$5,INDEX($E$99:$E$112,MATCH(AG$5,$H$5:$CA$5,0)-MATCH($D214,$D$115:$D$186,0)+1,0),0),$E$112)</f>
        <v>0</v>
      </c>
      <c r="AH214" s="134" cm="1">
        <f t="array" ref="AH214">$E214*IFERROR(IF($D214&lt;=AH$5,INDEX($E$99:$E$112,MATCH(AH$5,$H$5:$CA$5,0)-MATCH($D214,$D$115:$D$186,0)+1,0),0),$E$112)</f>
        <v>0</v>
      </c>
      <c r="AI214" s="134" cm="1">
        <f t="array" ref="AI214">$E214*IFERROR(IF($D214&lt;=AI$5,INDEX($E$99:$E$112,MATCH(AI$5,$H$5:$CA$5,0)-MATCH($D214,$D$115:$D$186,0)+1,0),0),$E$112)</f>
        <v>0</v>
      </c>
      <c r="AJ214" s="134" cm="1">
        <f t="array" ref="AJ214">$E214*IFERROR(IF($D214&lt;=AJ$5,INDEX($E$99:$E$112,MATCH(AJ$5,$H$5:$CA$5,0)-MATCH($D214,$D$115:$D$186,0)+1,0),0),$E$112)</f>
        <v>0</v>
      </c>
      <c r="AK214" s="134" cm="1">
        <f t="array" ref="AK214">$E214*IFERROR(IF($D214&lt;=AK$5,INDEX($E$99:$E$112,MATCH(AK$5,$H$5:$CA$5,0)-MATCH($D214,$D$115:$D$186,0)+1,0),0),$E$112)</f>
        <v>0</v>
      </c>
      <c r="AL214" s="134" cm="1">
        <f t="array" ref="AL214">$E214*IFERROR(IF($D214&lt;=AL$5,INDEX($E$99:$E$112,MATCH(AL$5,$H$5:$CA$5,0)-MATCH($D214,$D$115:$D$186,0)+1,0),0),$E$112)</f>
        <v>0</v>
      </c>
      <c r="AM214" s="134" cm="1">
        <f t="array" ref="AM214">$E214*IFERROR(IF($D214&lt;=AM$5,INDEX($E$99:$E$112,MATCH(AM$5,$H$5:$CA$5,0)-MATCH($D214,$D$115:$D$186,0)+1,0),0),$E$112)</f>
        <v>0</v>
      </c>
      <c r="AN214" s="134" cm="1">
        <f t="array" ref="AN214">$E214*IFERROR(IF($D214&lt;=AN$5,INDEX($E$99:$E$112,MATCH(AN$5,$H$5:$CA$5,0)-MATCH($D214,$D$115:$D$186,0)+1,0),0),$E$112)</f>
        <v>0</v>
      </c>
      <c r="AO214" s="134" cm="1">
        <f t="array" ref="AO214">$E214*IFERROR(IF($D214&lt;=AO$5,INDEX($E$99:$E$112,MATCH(AO$5,$H$5:$CA$5,0)-MATCH($D214,$D$115:$D$186,0)+1,0),0),$E$112)</f>
        <v>0</v>
      </c>
      <c r="AP214" s="134" cm="1">
        <f t="array" ref="AP214">$E214*IFERROR(IF($D214&lt;=AP$5,INDEX($E$99:$E$112,MATCH(AP$5,$H$5:$CA$5,0)-MATCH($D214,$D$115:$D$186,0)+1,0),0),$E$112)</f>
        <v>0</v>
      </c>
      <c r="AQ214" s="134" cm="1">
        <f t="array" ref="AQ214">$E214*IFERROR(IF($D214&lt;=AQ$5,INDEX($E$99:$E$112,MATCH(AQ$5,$H$5:$CA$5,0)-MATCH($D214,$D$115:$D$186,0)+1,0),0),$E$112)</f>
        <v>0</v>
      </c>
      <c r="AR214" s="134" cm="1">
        <f t="array" ref="AR214">$E214*IFERROR(IF($D214&lt;=AR$5,INDEX($E$99:$E$112,MATCH(AR$5,$H$5:$CA$5,0)-MATCH($D214,$D$115:$D$186,0)+1,0),0),$E$112)</f>
        <v>0</v>
      </c>
      <c r="AS214" s="134" cm="1">
        <f t="array" ref="AS214">$E214*IFERROR(IF($D214&lt;=AS$5,INDEX($E$99:$E$112,MATCH(AS$5,$H$5:$CA$5,0)-MATCH($D214,$D$115:$D$186,0)+1,0),0),$E$112)</f>
        <v>0</v>
      </c>
      <c r="AT214" s="134" cm="1">
        <f t="array" ref="AT214">$E214*IFERROR(IF($D214&lt;=AT$5,INDEX($E$99:$E$112,MATCH(AT$5,$H$5:$CA$5,0)-MATCH($D214,$D$115:$D$186,0)+1,0),0),$E$112)</f>
        <v>0</v>
      </c>
      <c r="AU214" s="134" cm="1">
        <f t="array" ref="AU214">$E214*IFERROR(IF($D214&lt;=AU$5,INDEX($E$99:$E$112,MATCH(AU$5,$H$5:$CA$5,0)-MATCH($D214,$D$115:$D$186,0)+1,0),0),$E$112)</f>
        <v>0</v>
      </c>
      <c r="AV214" s="134" cm="1">
        <f t="array" ref="AV214">$E214*IFERROR(IF($D214&lt;=AV$5,INDEX($E$99:$E$112,MATCH(AV$5,$H$5:$CA$5,0)-MATCH($D214,$D$115:$D$186,0)+1,0),0),$E$112)</f>
        <v>0</v>
      </c>
      <c r="AW214" s="134" cm="1">
        <f t="array" ref="AW214">$E214*IFERROR(IF($D214&lt;=AW$5,INDEX($E$99:$E$112,MATCH(AW$5,$H$5:$CA$5,0)-MATCH($D214,$D$115:$D$186,0)+1,0),0),$E$112)</f>
        <v>0</v>
      </c>
      <c r="AX214" s="134" cm="1">
        <f t="array" ref="AX214">$E214*IFERROR(IF($D214&lt;=AX$5,INDEX($E$99:$E$112,MATCH(AX$5,$H$5:$CA$5,0)-MATCH($D214,$D$115:$D$186,0)+1,0),0),$E$112)</f>
        <v>0</v>
      </c>
      <c r="AY214" s="134" cm="1">
        <f t="array" ref="AY214">$E214*IFERROR(IF($D214&lt;=AY$5,INDEX($E$99:$E$112,MATCH(AY$5,$H$5:$CA$5,0)-MATCH($D214,$D$115:$D$186,0)+1,0),0),$E$112)</f>
        <v>0</v>
      </c>
      <c r="AZ214" s="134" cm="1">
        <f t="array" ref="AZ214">$E214*IFERROR(IF($D214&lt;=AZ$5,INDEX($E$99:$E$112,MATCH(AZ$5,$H$5:$CA$5,0)-MATCH($D214,$D$115:$D$186,0)+1,0),0),$E$112)</f>
        <v>0</v>
      </c>
      <c r="BA214" s="134" cm="1">
        <f t="array" ref="BA214">$E214*IFERROR(IF($D214&lt;=BA$5,INDEX($E$99:$E$112,MATCH(BA$5,$H$5:$CA$5,0)-MATCH($D214,$D$115:$D$186,0)+1,0),0),$E$112)</f>
        <v>0</v>
      </c>
      <c r="BB214" s="134" cm="1">
        <f t="array" ref="BB214">$E214*IFERROR(IF($D214&lt;=BB$5,INDEX($E$99:$E$112,MATCH(BB$5,$H$5:$CA$5,0)-MATCH($D214,$D$115:$D$186,0)+1,0),0),$E$112)</f>
        <v>0</v>
      </c>
      <c r="BC214" s="134" cm="1">
        <f t="array" ref="BC214">$E214*IFERROR(IF($D214&lt;=BC$5,INDEX($E$99:$E$112,MATCH(BC$5,$H$5:$CA$5,0)-MATCH($D214,$D$115:$D$186,0)+1,0),0),$E$112)</f>
        <v>0</v>
      </c>
      <c r="BD214" s="134" cm="1">
        <f t="array" ref="BD214">$E214*IFERROR(IF($D214&lt;=BD$5,INDEX($E$99:$E$112,MATCH(BD$5,$H$5:$CA$5,0)-MATCH($D214,$D$115:$D$186,0)+1,0),0),$E$112)</f>
        <v>0</v>
      </c>
      <c r="BE214" s="134" cm="1">
        <f t="array" ref="BE214">$E214*IFERROR(IF($D214&lt;=BE$5,INDEX($E$99:$E$112,MATCH(BE$5,$H$5:$CA$5,0)-MATCH($D214,$D$115:$D$186,0)+1,0),0),$E$112)</f>
        <v>0</v>
      </c>
      <c r="BF214" s="134" cm="1">
        <f t="array" ref="BF214">$E214*IFERROR(IF($D214&lt;=BF$5,INDEX($E$99:$E$112,MATCH(BF$5,$H$5:$CA$5,0)-MATCH($D214,$D$115:$D$186,0)+1,0),0),$E$112)</f>
        <v>0</v>
      </c>
      <c r="BG214" s="134" cm="1">
        <f t="array" ref="BG214">$E214*IFERROR(IF($D214&lt;=BG$5,INDEX($E$99:$E$112,MATCH(BG$5,$H$5:$CA$5,0)-MATCH($D214,$D$115:$D$186,0)+1,0),0),$E$112)</f>
        <v>0</v>
      </c>
      <c r="BH214" s="134" cm="1">
        <f t="array" ref="BH214">$E214*IFERROR(IF($D214&lt;=BH$5,INDEX($E$99:$E$112,MATCH(BH$5,$H$5:$CA$5,0)-MATCH($D214,$D$115:$D$186,0)+1,0),0),$E$112)</f>
        <v>0</v>
      </c>
      <c r="BI214" s="134" cm="1">
        <f t="array" ref="BI214">$E214*IFERROR(IF($D214&lt;=BI$5,INDEX($E$99:$E$112,MATCH(BI$5,$H$5:$CA$5,0)-MATCH($D214,$D$115:$D$186,0)+1,0),0),$E$112)</f>
        <v>0</v>
      </c>
      <c r="BJ214" s="134" cm="1">
        <f t="array" ref="BJ214">$E214*IFERROR(IF($D214&lt;=BJ$5,INDEX($E$99:$E$112,MATCH(BJ$5,$H$5:$CA$5,0)-MATCH($D214,$D$115:$D$186,0)+1,0),0),$E$112)</f>
        <v>0</v>
      </c>
      <c r="BK214" s="134" cm="1">
        <f t="array" ref="BK214">$E214*IFERROR(IF($D214&lt;=BK$5,INDEX($E$99:$E$112,MATCH(BK$5,$H$5:$CA$5,0)-MATCH($D214,$D$115:$D$186,0)+1,0),0),$E$112)</f>
        <v>0</v>
      </c>
      <c r="BL214" s="134" cm="1">
        <f t="array" ref="BL214">$E214*IFERROR(IF($D214&lt;=BL$5,INDEX($E$99:$E$112,MATCH(BL$5,$H$5:$CA$5,0)-MATCH($D214,$D$115:$D$186,0)+1,0),0),$E$112)</f>
        <v>0</v>
      </c>
      <c r="BM214" s="134" cm="1">
        <f t="array" ref="BM214">$E214*IFERROR(IF($D214&lt;=BM$5,INDEX($E$99:$E$112,MATCH(BM$5,$H$5:$CA$5,0)-MATCH($D214,$D$115:$D$186,0)+1,0),0),$E$112)</f>
        <v>0</v>
      </c>
      <c r="BN214" s="134" cm="1">
        <f t="array" ref="BN214">$E214*IFERROR(IF($D214&lt;=BN$5,INDEX($E$99:$E$112,MATCH(BN$5,$H$5:$CA$5,0)-MATCH($D214,$D$115:$D$186,0)+1,0),0),$E$112)</f>
        <v>0</v>
      </c>
      <c r="BO214" s="134" cm="1">
        <f t="array" ref="BO214">$E214*IFERROR(IF($D214&lt;=BO$5,INDEX($E$99:$E$112,MATCH(BO$5,$H$5:$CA$5,0)-MATCH($D214,$D$115:$D$186,0)+1,0),0),$E$112)</f>
        <v>0</v>
      </c>
      <c r="BP214" s="134" cm="1">
        <f t="array" ref="BP214">$E214*IFERROR(IF($D214&lt;=BP$5,INDEX($E$99:$E$112,MATCH(BP$5,$H$5:$CA$5,0)-MATCH($D214,$D$115:$D$186,0)+1,0),0),$E$112)</f>
        <v>0</v>
      </c>
      <c r="BQ214" s="134" cm="1">
        <f t="array" ref="BQ214">$E214*IFERROR(IF($D214&lt;=BQ$5,INDEX($E$99:$E$112,MATCH(BQ$5,$H$5:$CA$5,0)-MATCH($D214,$D$115:$D$186,0)+1,0),0),$E$112)</f>
        <v>0</v>
      </c>
      <c r="BR214" s="134" cm="1">
        <f t="array" ref="BR214">$E214*IFERROR(IF($D214&lt;=BR$5,INDEX($E$99:$E$112,MATCH(BR$5,$H$5:$CA$5,0)-MATCH($D214,$D$115:$D$186,0)+1,0),0),$E$112)</f>
        <v>0</v>
      </c>
      <c r="BS214" s="134" cm="1">
        <f t="array" ref="BS214">$E214*IFERROR(IF($D214&lt;=BS$5,INDEX($E$99:$E$112,MATCH(BS$5,$H$5:$CA$5,0)-MATCH($D214,$D$115:$D$186,0)+1,0),0),$E$112)</f>
        <v>0</v>
      </c>
      <c r="BT214" s="134" cm="1">
        <f t="array" ref="BT214">$E214*IFERROR(IF($D214&lt;=BT$5,INDEX($E$99:$E$112,MATCH(BT$5,$H$5:$CA$5,0)-MATCH($D214,$D$115:$D$186,0)+1,0),0),$E$112)</f>
        <v>0</v>
      </c>
      <c r="BU214" s="134" cm="1">
        <f t="array" ref="BU214">$E214*IFERROR(IF($D214&lt;=BU$5,INDEX($E$99:$E$112,MATCH(BU$5,$H$5:$CA$5,0)-MATCH($D214,$D$115:$D$186,0)+1,0),0),$E$112)</f>
        <v>0</v>
      </c>
      <c r="BV214" s="134" cm="1">
        <f t="array" ref="BV214">$E214*IFERROR(IF($D214&lt;=BV$5,INDEX($E$99:$E$112,MATCH(BV$5,$H$5:$CA$5,0)-MATCH($D214,$D$115:$D$186,0)+1,0),0),$E$112)</f>
        <v>0</v>
      </c>
      <c r="BW214" s="134" cm="1">
        <f t="array" ref="BW214">$E214*IFERROR(IF($D214&lt;=BW$5,INDEX($E$99:$E$112,MATCH(BW$5,$H$5:$CA$5,0)-MATCH($D214,$D$115:$D$186,0)+1,0),0),$E$112)</f>
        <v>0</v>
      </c>
      <c r="BX214" s="134" cm="1">
        <f t="array" ref="BX214">$E214*IFERROR(IF($D214&lt;=BX$5,INDEX($E$99:$E$112,MATCH(BX$5,$H$5:$CA$5,0)-MATCH($D214,$D$115:$D$186,0)+1,0),0),$E$112)</f>
        <v>0</v>
      </c>
      <c r="BY214" s="134" cm="1">
        <f t="array" ref="BY214">$E214*IFERROR(IF($D214&lt;=BY$5,INDEX($E$99:$E$112,MATCH(BY$5,$H$5:$CA$5,0)-MATCH($D214,$D$115:$D$186,0)+1,0),0),$E$112)</f>
        <v>0</v>
      </c>
      <c r="BZ214" s="134" cm="1">
        <f t="array" ref="BZ214">$E214*IFERROR(IF($D214&lt;=BZ$5,INDEX($E$99:$E$112,MATCH(BZ$5,$H$5:$CA$5,0)-MATCH($D214,$D$115:$D$186,0)+1,0),0),$E$112)</f>
        <v>0</v>
      </c>
      <c r="CA214" s="134" cm="1">
        <f t="array" ref="CA214">$E214*IFERROR(IF($D214&lt;=CA$5,INDEX($E$99:$E$112,MATCH(CA$5,$H$5:$CA$5,0)-MATCH($D214,$D$115:$D$186,0)+1,0),0),$E$112)</f>
        <v>0</v>
      </c>
    </row>
    <row r="215" spans="4:79" hidden="1" outlineLevel="3">
      <c r="D215" s="24">
        <f t="shared" si="114"/>
        <v>46812</v>
      </c>
      <c r="E215" s="131" cm="1">
        <f t="array" ref="E215">INDEX($H$43:$CA$43,0,MATCH($D215,$H$5:$CA$5,0))</f>
        <v>2</v>
      </c>
      <c r="H215" s="134" cm="1">
        <f t="array" ref="H215">$E215*IFERROR(IF($D215&lt;=H$5,INDEX($E$99:$E$112,MATCH(H$5,$H$5:$CA$5,0)-MATCH($D215,$D$115:$D$186,0)+1,0),0),$E$112)</f>
        <v>0</v>
      </c>
      <c r="I215" s="134" cm="1">
        <f t="array" ref="I215">$E215*IFERROR(IF($D215&lt;=I$5,INDEX($E$99:$E$112,MATCH(I$5,$H$5:$CA$5,0)-MATCH($D215,$D$115:$D$186,0)+1,0),0),$E$112)</f>
        <v>0</v>
      </c>
      <c r="J215" s="134" cm="1">
        <f t="array" ref="J215">$E215*IFERROR(IF($D215&lt;=J$5,INDEX($E$99:$E$112,MATCH(J$5,$H$5:$CA$5,0)-MATCH($D215,$D$115:$D$186,0)+1,0),0),$E$112)</f>
        <v>0</v>
      </c>
      <c r="K215" s="134" cm="1">
        <f t="array" ref="K215">$E215*IFERROR(IF($D215&lt;=K$5,INDEX($E$99:$E$112,MATCH(K$5,$H$5:$CA$5,0)-MATCH($D215,$D$115:$D$186,0)+1,0),0),$E$112)</f>
        <v>0</v>
      </c>
      <c r="L215" s="134" cm="1">
        <f t="array" ref="L215">$E215*IFERROR(IF($D215&lt;=L$5,INDEX($E$99:$E$112,MATCH(L$5,$H$5:$CA$5,0)-MATCH($D215,$D$115:$D$186,0)+1,0),0),$E$112)</f>
        <v>0</v>
      </c>
      <c r="M215" s="134" cm="1">
        <f t="array" ref="M215">$E215*IFERROR(IF($D215&lt;=M$5,INDEX($E$99:$E$112,MATCH(M$5,$H$5:$CA$5,0)-MATCH($D215,$D$115:$D$186,0)+1,0),0),$E$112)</f>
        <v>0</v>
      </c>
      <c r="N215" s="134" cm="1">
        <f t="array" ref="N215">$E215*IFERROR(IF($D215&lt;=N$5,INDEX($E$99:$E$112,MATCH(N$5,$H$5:$CA$5,0)-MATCH($D215,$D$115:$D$186,0)+1,0),0),$E$112)</f>
        <v>0</v>
      </c>
      <c r="O215" s="134" cm="1">
        <f t="array" ref="O215">$E215*IFERROR(IF($D215&lt;=O$5,INDEX($E$99:$E$112,MATCH(O$5,$H$5:$CA$5,0)-MATCH($D215,$D$115:$D$186,0)+1,0),0),$E$112)</f>
        <v>0</v>
      </c>
      <c r="P215" s="134" cm="1">
        <f t="array" ref="P215">$E215*IFERROR(IF($D215&lt;=P$5,INDEX($E$99:$E$112,MATCH(P$5,$H$5:$CA$5,0)-MATCH($D215,$D$115:$D$186,0)+1,0),0),$E$112)</f>
        <v>0</v>
      </c>
      <c r="Q215" s="134" cm="1">
        <f t="array" ref="Q215">$E215*IFERROR(IF($D215&lt;=Q$5,INDEX($E$99:$E$112,MATCH(Q$5,$H$5:$CA$5,0)-MATCH($D215,$D$115:$D$186,0)+1,0),0),$E$112)</f>
        <v>0</v>
      </c>
      <c r="R215" s="134" cm="1">
        <f t="array" ref="R215">$E215*IFERROR(IF($D215&lt;=R$5,INDEX($E$99:$E$112,MATCH(R$5,$H$5:$CA$5,0)-MATCH($D215,$D$115:$D$186,0)+1,0),0),$E$112)</f>
        <v>0</v>
      </c>
      <c r="S215" s="134" cm="1">
        <f t="array" ref="S215">$E215*IFERROR(IF($D215&lt;=S$5,INDEX($E$99:$E$112,MATCH(S$5,$H$5:$CA$5,0)-MATCH($D215,$D$115:$D$186,0)+1,0),0),$E$112)</f>
        <v>0</v>
      </c>
      <c r="T215" s="134" cm="1">
        <f t="array" ref="T215">$E215*IFERROR(IF($D215&lt;=T$5,INDEX($E$99:$E$112,MATCH(T$5,$H$5:$CA$5,0)-MATCH($D215,$D$115:$D$186,0)+1,0),0),$E$112)</f>
        <v>0</v>
      </c>
      <c r="U215" s="134" cm="1">
        <f t="array" ref="U215">$E215*IFERROR(IF($D215&lt;=U$5,INDEX($E$99:$E$112,MATCH(U$5,$H$5:$CA$5,0)-MATCH($D215,$D$115:$D$186,0)+1,0),0),$E$112)</f>
        <v>0</v>
      </c>
      <c r="V215" s="134" cm="1">
        <f t="array" ref="V215">$E215*IFERROR(IF($D215&lt;=V$5,INDEX($E$99:$E$112,MATCH(V$5,$H$5:$CA$5,0)-MATCH($D215,$D$115:$D$186,0)+1,0),0),$E$112)</f>
        <v>0</v>
      </c>
      <c r="W215" s="134" cm="1">
        <f t="array" ref="W215">$E215*IFERROR(IF($D215&lt;=W$5,INDEX($E$99:$E$112,MATCH(W$5,$H$5:$CA$5,0)-MATCH($D215,$D$115:$D$186,0)+1,0),0),$E$112)</f>
        <v>0</v>
      </c>
      <c r="X215" s="134" cm="1">
        <f t="array" ref="X215">$E215*IFERROR(IF($D215&lt;=X$5,INDEX($E$99:$E$112,MATCH(X$5,$H$5:$CA$5,0)-MATCH($D215,$D$115:$D$186,0)+1,0),0),$E$112)</f>
        <v>0</v>
      </c>
      <c r="Y215" s="134" cm="1">
        <f t="array" ref="Y215">$E215*IFERROR(IF($D215&lt;=Y$5,INDEX($E$99:$E$112,MATCH(Y$5,$H$5:$CA$5,0)-MATCH($D215,$D$115:$D$186,0)+1,0),0),$E$112)</f>
        <v>0</v>
      </c>
      <c r="Z215" s="134" cm="1">
        <f t="array" ref="Z215">$E215*IFERROR(IF($D215&lt;=Z$5,INDEX($E$99:$E$112,MATCH(Z$5,$H$5:$CA$5,0)-MATCH($D215,$D$115:$D$186,0)+1,0),0),$E$112)</f>
        <v>0</v>
      </c>
      <c r="AA215" s="134" cm="1">
        <f t="array" ref="AA215">$E215*IFERROR(IF($D215&lt;=AA$5,INDEX($E$99:$E$112,MATCH(AA$5,$H$5:$CA$5,0)-MATCH($D215,$D$115:$D$186,0)+1,0),0),$E$112)</f>
        <v>0</v>
      </c>
      <c r="AB215" s="134" cm="1">
        <f t="array" ref="AB215">$E215*IFERROR(IF($D215&lt;=AB$5,INDEX($E$99:$E$112,MATCH(AB$5,$H$5:$CA$5,0)-MATCH($D215,$D$115:$D$186,0)+1,0),0),$E$112)</f>
        <v>0</v>
      </c>
      <c r="AC215" s="134" cm="1">
        <f t="array" ref="AC215">$E215*IFERROR(IF($D215&lt;=AC$5,INDEX($E$99:$E$112,MATCH(AC$5,$H$5:$CA$5,0)-MATCH($D215,$D$115:$D$186,0)+1,0),0),$E$112)</f>
        <v>0</v>
      </c>
      <c r="AD215" s="134" cm="1">
        <f t="array" ref="AD215">$E215*IFERROR(IF($D215&lt;=AD$5,INDEX($E$99:$E$112,MATCH(AD$5,$H$5:$CA$5,0)-MATCH($D215,$D$115:$D$186,0)+1,0),0),$E$112)</f>
        <v>0</v>
      </c>
      <c r="AE215" s="134" cm="1">
        <f t="array" ref="AE215">$E215*IFERROR(IF($D215&lt;=AE$5,INDEX($E$99:$E$112,MATCH(AE$5,$H$5:$CA$5,0)-MATCH($D215,$D$115:$D$186,0)+1,0),0),$E$112)</f>
        <v>0</v>
      </c>
      <c r="AF215" s="134" cm="1">
        <f t="array" ref="AF215">$E215*IFERROR(IF($D215&lt;=AF$5,INDEX($E$99:$E$112,MATCH(AF$5,$H$5:$CA$5,0)-MATCH($D215,$D$115:$D$186,0)+1,0),0),$E$112)</f>
        <v>0</v>
      </c>
      <c r="AG215" s="134" cm="1">
        <f t="array" ref="AG215">$E215*IFERROR(IF($D215&lt;=AG$5,INDEX($E$99:$E$112,MATCH(AG$5,$H$5:$CA$5,0)-MATCH($D215,$D$115:$D$186,0)+1,0),0),$E$112)</f>
        <v>0.2</v>
      </c>
      <c r="AH215" s="134" cm="1">
        <f t="array" ref="AH215">$E215*IFERROR(IF($D215&lt;=AH$5,INDEX($E$99:$E$112,MATCH(AH$5,$H$5:$CA$5,0)-MATCH($D215,$D$115:$D$186,0)+1,0),0),$E$112)</f>
        <v>0.3</v>
      </c>
      <c r="AI215" s="134" cm="1">
        <f t="array" ref="AI215">$E215*IFERROR(IF($D215&lt;=AI$5,INDEX($E$99:$E$112,MATCH(AI$5,$H$5:$CA$5,0)-MATCH($D215,$D$115:$D$186,0)+1,0),0),$E$112)</f>
        <v>0.4</v>
      </c>
      <c r="AJ215" s="134" cm="1">
        <f t="array" ref="AJ215">$E215*IFERROR(IF($D215&lt;=AJ$5,INDEX($E$99:$E$112,MATCH(AJ$5,$H$5:$CA$5,0)-MATCH($D215,$D$115:$D$186,0)+1,0),0),$E$112)</f>
        <v>0.5</v>
      </c>
      <c r="AK215" s="134" cm="1">
        <f t="array" ref="AK215">$E215*IFERROR(IF($D215&lt;=AK$5,INDEX($E$99:$E$112,MATCH(AK$5,$H$5:$CA$5,0)-MATCH($D215,$D$115:$D$186,0)+1,0),0),$E$112)</f>
        <v>0.6</v>
      </c>
      <c r="AL215" s="134" cm="1">
        <f t="array" ref="AL215">$E215*IFERROR(IF($D215&lt;=AL$5,INDEX($E$99:$E$112,MATCH(AL$5,$H$5:$CA$5,0)-MATCH($D215,$D$115:$D$186,0)+1,0),0),$E$112)</f>
        <v>0.7</v>
      </c>
      <c r="AM215" s="134" cm="1">
        <f t="array" ref="AM215">$E215*IFERROR(IF($D215&lt;=AM$5,INDEX($E$99:$E$112,MATCH(AM$5,$H$5:$CA$5,0)-MATCH($D215,$D$115:$D$186,0)+1,0),0),$E$112)</f>
        <v>0.8</v>
      </c>
      <c r="AN215" s="134" cm="1">
        <f t="array" ref="AN215">$E215*IFERROR(IF($D215&lt;=AN$5,INDEX($E$99:$E$112,MATCH(AN$5,$H$5:$CA$5,0)-MATCH($D215,$D$115:$D$186,0)+1,0),0),$E$112)</f>
        <v>0.9</v>
      </c>
      <c r="AO215" s="134" cm="1">
        <f t="array" ref="AO215">$E215*IFERROR(IF($D215&lt;=AO$5,INDEX($E$99:$E$112,MATCH(AO$5,$H$5:$CA$5,0)-MATCH($D215,$D$115:$D$186,0)+1,0),0),$E$112)</f>
        <v>1</v>
      </c>
      <c r="AP215" s="134" cm="1">
        <f t="array" ref="AP215">$E215*IFERROR(IF($D215&lt;=AP$5,INDEX($E$99:$E$112,MATCH(AP$5,$H$5:$CA$5,0)-MATCH($D215,$D$115:$D$186,0)+1,0),0),$E$112)</f>
        <v>1.1000000000000001</v>
      </c>
      <c r="AQ215" s="134" cm="1">
        <f t="array" ref="AQ215">$E215*IFERROR(IF($D215&lt;=AQ$5,INDEX($E$99:$E$112,MATCH(AQ$5,$H$5:$CA$5,0)-MATCH($D215,$D$115:$D$186,0)+1,0),0),$E$112)</f>
        <v>1.2</v>
      </c>
      <c r="AR215" s="134" cm="1">
        <f t="array" ref="AR215">$E215*IFERROR(IF($D215&lt;=AR$5,INDEX($E$99:$E$112,MATCH(AR$5,$H$5:$CA$5,0)-MATCH($D215,$D$115:$D$186,0)+1,0),0),$E$112)</f>
        <v>1.3</v>
      </c>
      <c r="AS215" s="134" cm="1">
        <f t="array" ref="AS215">$E215*IFERROR(IF($D215&lt;=AS$5,INDEX($E$99:$E$112,MATCH(AS$5,$H$5:$CA$5,0)-MATCH($D215,$D$115:$D$186,0)+1,0),0),$E$112)</f>
        <v>1.3</v>
      </c>
      <c r="AT215" s="134" cm="1">
        <f t="array" ref="AT215">$E215*IFERROR(IF($D215&lt;=AT$5,INDEX($E$99:$E$112,MATCH(AT$5,$H$5:$CA$5,0)-MATCH($D215,$D$115:$D$186,0)+1,0),0),$E$112)</f>
        <v>1.3</v>
      </c>
      <c r="AU215" s="134" cm="1">
        <f t="array" ref="AU215">$E215*IFERROR(IF($D215&lt;=AU$5,INDEX($E$99:$E$112,MATCH(AU$5,$H$5:$CA$5,0)-MATCH($D215,$D$115:$D$186,0)+1,0),0),$E$112)</f>
        <v>1.3</v>
      </c>
      <c r="AV215" s="134" cm="1">
        <f t="array" ref="AV215">$E215*IFERROR(IF($D215&lt;=AV$5,INDEX($E$99:$E$112,MATCH(AV$5,$H$5:$CA$5,0)-MATCH($D215,$D$115:$D$186,0)+1,0),0),$E$112)</f>
        <v>1.3</v>
      </c>
      <c r="AW215" s="134" cm="1">
        <f t="array" ref="AW215">$E215*IFERROR(IF($D215&lt;=AW$5,INDEX($E$99:$E$112,MATCH(AW$5,$H$5:$CA$5,0)-MATCH($D215,$D$115:$D$186,0)+1,0),0),$E$112)</f>
        <v>1.3</v>
      </c>
      <c r="AX215" s="134" cm="1">
        <f t="array" ref="AX215">$E215*IFERROR(IF($D215&lt;=AX$5,INDEX($E$99:$E$112,MATCH(AX$5,$H$5:$CA$5,0)-MATCH($D215,$D$115:$D$186,0)+1,0),0),$E$112)</f>
        <v>1.3</v>
      </c>
      <c r="AY215" s="134" cm="1">
        <f t="array" ref="AY215">$E215*IFERROR(IF($D215&lt;=AY$5,INDEX($E$99:$E$112,MATCH(AY$5,$H$5:$CA$5,0)-MATCH($D215,$D$115:$D$186,0)+1,0),0),$E$112)</f>
        <v>1.3</v>
      </c>
      <c r="AZ215" s="134" cm="1">
        <f t="array" ref="AZ215">$E215*IFERROR(IF($D215&lt;=AZ$5,INDEX($E$99:$E$112,MATCH(AZ$5,$H$5:$CA$5,0)-MATCH($D215,$D$115:$D$186,0)+1,0),0),$E$112)</f>
        <v>1.3</v>
      </c>
      <c r="BA215" s="134" cm="1">
        <f t="array" ref="BA215">$E215*IFERROR(IF($D215&lt;=BA$5,INDEX($E$99:$E$112,MATCH(BA$5,$H$5:$CA$5,0)-MATCH($D215,$D$115:$D$186,0)+1,0),0),$E$112)</f>
        <v>1.3</v>
      </c>
      <c r="BB215" s="134" cm="1">
        <f t="array" ref="BB215">$E215*IFERROR(IF($D215&lt;=BB$5,INDEX($E$99:$E$112,MATCH(BB$5,$H$5:$CA$5,0)-MATCH($D215,$D$115:$D$186,0)+1,0),0),$E$112)</f>
        <v>1.3</v>
      </c>
      <c r="BC215" s="134" cm="1">
        <f t="array" ref="BC215">$E215*IFERROR(IF($D215&lt;=BC$5,INDEX($E$99:$E$112,MATCH(BC$5,$H$5:$CA$5,0)-MATCH($D215,$D$115:$D$186,0)+1,0),0),$E$112)</f>
        <v>1.3</v>
      </c>
      <c r="BD215" s="134" cm="1">
        <f t="array" ref="BD215">$E215*IFERROR(IF($D215&lt;=BD$5,INDEX($E$99:$E$112,MATCH(BD$5,$H$5:$CA$5,0)-MATCH($D215,$D$115:$D$186,0)+1,0),0),$E$112)</f>
        <v>1.3</v>
      </c>
      <c r="BE215" s="134" cm="1">
        <f t="array" ref="BE215">$E215*IFERROR(IF($D215&lt;=BE$5,INDEX($E$99:$E$112,MATCH(BE$5,$H$5:$CA$5,0)-MATCH($D215,$D$115:$D$186,0)+1,0),0),$E$112)</f>
        <v>1.3</v>
      </c>
      <c r="BF215" s="134" cm="1">
        <f t="array" ref="BF215">$E215*IFERROR(IF($D215&lt;=BF$5,INDEX($E$99:$E$112,MATCH(BF$5,$H$5:$CA$5,0)-MATCH($D215,$D$115:$D$186,0)+1,0),0),$E$112)</f>
        <v>1.3</v>
      </c>
      <c r="BG215" s="134" cm="1">
        <f t="array" ref="BG215">$E215*IFERROR(IF($D215&lt;=BG$5,INDEX($E$99:$E$112,MATCH(BG$5,$H$5:$CA$5,0)-MATCH($D215,$D$115:$D$186,0)+1,0),0),$E$112)</f>
        <v>1.3</v>
      </c>
      <c r="BH215" s="134" cm="1">
        <f t="array" ref="BH215">$E215*IFERROR(IF($D215&lt;=BH$5,INDEX($E$99:$E$112,MATCH(BH$5,$H$5:$CA$5,0)-MATCH($D215,$D$115:$D$186,0)+1,0),0),$E$112)</f>
        <v>1.3</v>
      </c>
      <c r="BI215" s="134" cm="1">
        <f t="array" ref="BI215">$E215*IFERROR(IF($D215&lt;=BI$5,INDEX($E$99:$E$112,MATCH(BI$5,$H$5:$CA$5,0)-MATCH($D215,$D$115:$D$186,0)+1,0),0),$E$112)</f>
        <v>1.3</v>
      </c>
      <c r="BJ215" s="134" cm="1">
        <f t="array" ref="BJ215">$E215*IFERROR(IF($D215&lt;=BJ$5,INDEX($E$99:$E$112,MATCH(BJ$5,$H$5:$CA$5,0)-MATCH($D215,$D$115:$D$186,0)+1,0),0),$E$112)</f>
        <v>1.3</v>
      </c>
      <c r="BK215" s="134" cm="1">
        <f t="array" ref="BK215">$E215*IFERROR(IF($D215&lt;=BK$5,INDEX($E$99:$E$112,MATCH(BK$5,$H$5:$CA$5,0)-MATCH($D215,$D$115:$D$186,0)+1,0),0),$E$112)</f>
        <v>1.3</v>
      </c>
      <c r="BL215" s="134" cm="1">
        <f t="array" ref="BL215">$E215*IFERROR(IF($D215&lt;=BL$5,INDEX($E$99:$E$112,MATCH(BL$5,$H$5:$CA$5,0)-MATCH($D215,$D$115:$D$186,0)+1,0),0),$E$112)</f>
        <v>1.3</v>
      </c>
      <c r="BM215" s="134" cm="1">
        <f t="array" ref="BM215">$E215*IFERROR(IF($D215&lt;=BM$5,INDEX($E$99:$E$112,MATCH(BM$5,$H$5:$CA$5,0)-MATCH($D215,$D$115:$D$186,0)+1,0),0),$E$112)</f>
        <v>1.3</v>
      </c>
      <c r="BN215" s="134" cm="1">
        <f t="array" ref="BN215">$E215*IFERROR(IF($D215&lt;=BN$5,INDEX($E$99:$E$112,MATCH(BN$5,$H$5:$CA$5,0)-MATCH($D215,$D$115:$D$186,0)+1,0),0),$E$112)</f>
        <v>1.3</v>
      </c>
      <c r="BO215" s="134" cm="1">
        <f t="array" ref="BO215">$E215*IFERROR(IF($D215&lt;=BO$5,INDEX($E$99:$E$112,MATCH(BO$5,$H$5:$CA$5,0)-MATCH($D215,$D$115:$D$186,0)+1,0),0),$E$112)</f>
        <v>1.3</v>
      </c>
      <c r="BP215" s="134" cm="1">
        <f t="array" ref="BP215">$E215*IFERROR(IF($D215&lt;=BP$5,INDEX($E$99:$E$112,MATCH(BP$5,$H$5:$CA$5,0)-MATCH($D215,$D$115:$D$186,0)+1,0),0),$E$112)</f>
        <v>1.3</v>
      </c>
      <c r="BQ215" s="134" cm="1">
        <f t="array" ref="BQ215">$E215*IFERROR(IF($D215&lt;=BQ$5,INDEX($E$99:$E$112,MATCH(BQ$5,$H$5:$CA$5,0)-MATCH($D215,$D$115:$D$186,0)+1,0),0),$E$112)</f>
        <v>1.3</v>
      </c>
      <c r="BR215" s="134" cm="1">
        <f t="array" ref="BR215">$E215*IFERROR(IF($D215&lt;=BR$5,INDEX($E$99:$E$112,MATCH(BR$5,$H$5:$CA$5,0)-MATCH($D215,$D$115:$D$186,0)+1,0),0),$E$112)</f>
        <v>1.3</v>
      </c>
      <c r="BS215" s="134" cm="1">
        <f t="array" ref="BS215">$E215*IFERROR(IF($D215&lt;=BS$5,INDEX($E$99:$E$112,MATCH(BS$5,$H$5:$CA$5,0)-MATCH($D215,$D$115:$D$186,0)+1,0),0),$E$112)</f>
        <v>1.3</v>
      </c>
      <c r="BT215" s="134" cm="1">
        <f t="array" ref="BT215">$E215*IFERROR(IF($D215&lt;=BT$5,INDEX($E$99:$E$112,MATCH(BT$5,$H$5:$CA$5,0)-MATCH($D215,$D$115:$D$186,0)+1,0),0),$E$112)</f>
        <v>1.3</v>
      </c>
      <c r="BU215" s="134" cm="1">
        <f t="array" ref="BU215">$E215*IFERROR(IF($D215&lt;=BU$5,INDEX($E$99:$E$112,MATCH(BU$5,$H$5:$CA$5,0)-MATCH($D215,$D$115:$D$186,0)+1,0),0),$E$112)</f>
        <v>1.3</v>
      </c>
      <c r="BV215" s="134" cm="1">
        <f t="array" ref="BV215">$E215*IFERROR(IF($D215&lt;=BV$5,INDEX($E$99:$E$112,MATCH(BV$5,$H$5:$CA$5,0)-MATCH($D215,$D$115:$D$186,0)+1,0),0),$E$112)</f>
        <v>1.3</v>
      </c>
      <c r="BW215" s="134" cm="1">
        <f t="array" ref="BW215">$E215*IFERROR(IF($D215&lt;=BW$5,INDEX($E$99:$E$112,MATCH(BW$5,$H$5:$CA$5,0)-MATCH($D215,$D$115:$D$186,0)+1,0),0),$E$112)</f>
        <v>1.3</v>
      </c>
      <c r="BX215" s="134" cm="1">
        <f t="array" ref="BX215">$E215*IFERROR(IF($D215&lt;=BX$5,INDEX($E$99:$E$112,MATCH(BX$5,$H$5:$CA$5,0)-MATCH($D215,$D$115:$D$186,0)+1,0),0),$E$112)</f>
        <v>1.3</v>
      </c>
      <c r="BY215" s="134" cm="1">
        <f t="array" ref="BY215">$E215*IFERROR(IF($D215&lt;=BY$5,INDEX($E$99:$E$112,MATCH(BY$5,$H$5:$CA$5,0)-MATCH($D215,$D$115:$D$186,0)+1,0),0),$E$112)</f>
        <v>1.3</v>
      </c>
      <c r="BZ215" s="134" cm="1">
        <f t="array" ref="BZ215">$E215*IFERROR(IF($D215&lt;=BZ$5,INDEX($E$99:$E$112,MATCH(BZ$5,$H$5:$CA$5,0)-MATCH($D215,$D$115:$D$186,0)+1,0),0),$E$112)</f>
        <v>1.3</v>
      </c>
      <c r="CA215" s="134" cm="1">
        <f t="array" ref="CA215">$E215*IFERROR(IF($D215&lt;=CA$5,INDEX($E$99:$E$112,MATCH(CA$5,$H$5:$CA$5,0)-MATCH($D215,$D$115:$D$186,0)+1,0),0),$E$112)</f>
        <v>1.3</v>
      </c>
    </row>
    <row r="216" spans="4:79" hidden="1" outlineLevel="3">
      <c r="D216" s="24">
        <f t="shared" si="114"/>
        <v>46843</v>
      </c>
      <c r="E216" s="131" cm="1">
        <f t="array" ref="E216">INDEX($H$43:$CA$43,0,MATCH($D216,$H$5:$CA$5,0))</f>
        <v>0</v>
      </c>
      <c r="H216" s="134" cm="1">
        <f t="array" ref="H216">$E216*IFERROR(IF($D216&lt;=H$5,INDEX($E$99:$E$112,MATCH(H$5,$H$5:$CA$5,0)-MATCH($D216,$D$115:$D$186,0)+1,0),0),$E$112)</f>
        <v>0</v>
      </c>
      <c r="I216" s="134" cm="1">
        <f t="array" ref="I216">$E216*IFERROR(IF($D216&lt;=I$5,INDEX($E$99:$E$112,MATCH(I$5,$H$5:$CA$5,0)-MATCH($D216,$D$115:$D$186,0)+1,0),0),$E$112)</f>
        <v>0</v>
      </c>
      <c r="J216" s="134" cm="1">
        <f t="array" ref="J216">$E216*IFERROR(IF($D216&lt;=J$5,INDEX($E$99:$E$112,MATCH(J$5,$H$5:$CA$5,0)-MATCH($D216,$D$115:$D$186,0)+1,0),0),$E$112)</f>
        <v>0</v>
      </c>
      <c r="K216" s="134" cm="1">
        <f t="array" ref="K216">$E216*IFERROR(IF($D216&lt;=K$5,INDEX($E$99:$E$112,MATCH(K$5,$H$5:$CA$5,0)-MATCH($D216,$D$115:$D$186,0)+1,0),0),$E$112)</f>
        <v>0</v>
      </c>
      <c r="L216" s="134" cm="1">
        <f t="array" ref="L216">$E216*IFERROR(IF($D216&lt;=L$5,INDEX($E$99:$E$112,MATCH(L$5,$H$5:$CA$5,0)-MATCH($D216,$D$115:$D$186,0)+1,0),0),$E$112)</f>
        <v>0</v>
      </c>
      <c r="M216" s="134" cm="1">
        <f t="array" ref="M216">$E216*IFERROR(IF($D216&lt;=M$5,INDEX($E$99:$E$112,MATCH(M$5,$H$5:$CA$5,0)-MATCH($D216,$D$115:$D$186,0)+1,0),0),$E$112)</f>
        <v>0</v>
      </c>
      <c r="N216" s="134" cm="1">
        <f t="array" ref="N216">$E216*IFERROR(IF($D216&lt;=N$5,INDEX($E$99:$E$112,MATCH(N$5,$H$5:$CA$5,0)-MATCH($D216,$D$115:$D$186,0)+1,0),0),$E$112)</f>
        <v>0</v>
      </c>
      <c r="O216" s="134" cm="1">
        <f t="array" ref="O216">$E216*IFERROR(IF($D216&lt;=O$5,INDEX($E$99:$E$112,MATCH(O$5,$H$5:$CA$5,0)-MATCH($D216,$D$115:$D$186,0)+1,0),0),$E$112)</f>
        <v>0</v>
      </c>
      <c r="P216" s="134" cm="1">
        <f t="array" ref="P216">$E216*IFERROR(IF($D216&lt;=P$5,INDEX($E$99:$E$112,MATCH(P$5,$H$5:$CA$5,0)-MATCH($D216,$D$115:$D$186,0)+1,0),0),$E$112)</f>
        <v>0</v>
      </c>
      <c r="Q216" s="134" cm="1">
        <f t="array" ref="Q216">$E216*IFERROR(IF($D216&lt;=Q$5,INDEX($E$99:$E$112,MATCH(Q$5,$H$5:$CA$5,0)-MATCH($D216,$D$115:$D$186,0)+1,0),0),$E$112)</f>
        <v>0</v>
      </c>
      <c r="R216" s="134" cm="1">
        <f t="array" ref="R216">$E216*IFERROR(IF($D216&lt;=R$5,INDEX($E$99:$E$112,MATCH(R$5,$H$5:$CA$5,0)-MATCH($D216,$D$115:$D$186,0)+1,0),0),$E$112)</f>
        <v>0</v>
      </c>
      <c r="S216" s="134" cm="1">
        <f t="array" ref="S216">$E216*IFERROR(IF($D216&lt;=S$5,INDEX($E$99:$E$112,MATCH(S$5,$H$5:$CA$5,0)-MATCH($D216,$D$115:$D$186,0)+1,0),0),$E$112)</f>
        <v>0</v>
      </c>
      <c r="T216" s="134" cm="1">
        <f t="array" ref="T216">$E216*IFERROR(IF($D216&lt;=T$5,INDEX($E$99:$E$112,MATCH(T$5,$H$5:$CA$5,0)-MATCH($D216,$D$115:$D$186,0)+1,0),0),$E$112)</f>
        <v>0</v>
      </c>
      <c r="U216" s="134" cm="1">
        <f t="array" ref="U216">$E216*IFERROR(IF($D216&lt;=U$5,INDEX($E$99:$E$112,MATCH(U$5,$H$5:$CA$5,0)-MATCH($D216,$D$115:$D$186,0)+1,0),0),$E$112)</f>
        <v>0</v>
      </c>
      <c r="V216" s="134" cm="1">
        <f t="array" ref="V216">$E216*IFERROR(IF($D216&lt;=V$5,INDEX($E$99:$E$112,MATCH(V$5,$H$5:$CA$5,0)-MATCH($D216,$D$115:$D$186,0)+1,0),0),$E$112)</f>
        <v>0</v>
      </c>
      <c r="W216" s="134" cm="1">
        <f t="array" ref="W216">$E216*IFERROR(IF($D216&lt;=W$5,INDEX($E$99:$E$112,MATCH(W$5,$H$5:$CA$5,0)-MATCH($D216,$D$115:$D$186,0)+1,0),0),$E$112)</f>
        <v>0</v>
      </c>
      <c r="X216" s="134" cm="1">
        <f t="array" ref="X216">$E216*IFERROR(IF($D216&lt;=X$5,INDEX($E$99:$E$112,MATCH(X$5,$H$5:$CA$5,0)-MATCH($D216,$D$115:$D$186,0)+1,0),0),$E$112)</f>
        <v>0</v>
      </c>
      <c r="Y216" s="134" cm="1">
        <f t="array" ref="Y216">$E216*IFERROR(IF($D216&lt;=Y$5,INDEX($E$99:$E$112,MATCH(Y$5,$H$5:$CA$5,0)-MATCH($D216,$D$115:$D$186,0)+1,0),0),$E$112)</f>
        <v>0</v>
      </c>
      <c r="Z216" s="134" cm="1">
        <f t="array" ref="Z216">$E216*IFERROR(IF($D216&lt;=Z$5,INDEX($E$99:$E$112,MATCH(Z$5,$H$5:$CA$5,0)-MATCH($D216,$D$115:$D$186,0)+1,0),0),$E$112)</f>
        <v>0</v>
      </c>
      <c r="AA216" s="134" cm="1">
        <f t="array" ref="AA216">$E216*IFERROR(IF($D216&lt;=AA$5,INDEX($E$99:$E$112,MATCH(AA$5,$H$5:$CA$5,0)-MATCH($D216,$D$115:$D$186,0)+1,0),0),$E$112)</f>
        <v>0</v>
      </c>
      <c r="AB216" s="134" cm="1">
        <f t="array" ref="AB216">$E216*IFERROR(IF($D216&lt;=AB$5,INDEX($E$99:$E$112,MATCH(AB$5,$H$5:$CA$5,0)-MATCH($D216,$D$115:$D$186,0)+1,0),0),$E$112)</f>
        <v>0</v>
      </c>
      <c r="AC216" s="134" cm="1">
        <f t="array" ref="AC216">$E216*IFERROR(IF($D216&lt;=AC$5,INDEX($E$99:$E$112,MATCH(AC$5,$H$5:$CA$5,0)-MATCH($D216,$D$115:$D$186,0)+1,0),0),$E$112)</f>
        <v>0</v>
      </c>
      <c r="AD216" s="134" cm="1">
        <f t="array" ref="AD216">$E216*IFERROR(IF($D216&lt;=AD$5,INDEX($E$99:$E$112,MATCH(AD$5,$H$5:$CA$5,0)-MATCH($D216,$D$115:$D$186,0)+1,0),0),$E$112)</f>
        <v>0</v>
      </c>
      <c r="AE216" s="134" cm="1">
        <f t="array" ref="AE216">$E216*IFERROR(IF($D216&lt;=AE$5,INDEX($E$99:$E$112,MATCH(AE$5,$H$5:$CA$5,0)-MATCH($D216,$D$115:$D$186,0)+1,0),0),$E$112)</f>
        <v>0</v>
      </c>
      <c r="AF216" s="134" cm="1">
        <f t="array" ref="AF216">$E216*IFERROR(IF($D216&lt;=AF$5,INDEX($E$99:$E$112,MATCH(AF$5,$H$5:$CA$5,0)-MATCH($D216,$D$115:$D$186,0)+1,0),0),$E$112)</f>
        <v>0</v>
      </c>
      <c r="AG216" s="134" cm="1">
        <f t="array" ref="AG216">$E216*IFERROR(IF($D216&lt;=AG$5,INDEX($E$99:$E$112,MATCH(AG$5,$H$5:$CA$5,0)-MATCH($D216,$D$115:$D$186,0)+1,0),0),$E$112)</f>
        <v>0</v>
      </c>
      <c r="AH216" s="134" cm="1">
        <f t="array" ref="AH216">$E216*IFERROR(IF($D216&lt;=AH$5,INDEX($E$99:$E$112,MATCH(AH$5,$H$5:$CA$5,0)-MATCH($D216,$D$115:$D$186,0)+1,0),0),$E$112)</f>
        <v>0</v>
      </c>
      <c r="AI216" s="134" cm="1">
        <f t="array" ref="AI216">$E216*IFERROR(IF($D216&lt;=AI$5,INDEX($E$99:$E$112,MATCH(AI$5,$H$5:$CA$5,0)-MATCH($D216,$D$115:$D$186,0)+1,0),0),$E$112)</f>
        <v>0</v>
      </c>
      <c r="AJ216" s="134" cm="1">
        <f t="array" ref="AJ216">$E216*IFERROR(IF($D216&lt;=AJ$5,INDEX($E$99:$E$112,MATCH(AJ$5,$H$5:$CA$5,0)-MATCH($D216,$D$115:$D$186,0)+1,0),0),$E$112)</f>
        <v>0</v>
      </c>
      <c r="AK216" s="134" cm="1">
        <f t="array" ref="AK216">$E216*IFERROR(IF($D216&lt;=AK$5,INDEX($E$99:$E$112,MATCH(AK$5,$H$5:$CA$5,0)-MATCH($D216,$D$115:$D$186,0)+1,0),0),$E$112)</f>
        <v>0</v>
      </c>
      <c r="AL216" s="134" cm="1">
        <f t="array" ref="AL216">$E216*IFERROR(IF($D216&lt;=AL$5,INDEX($E$99:$E$112,MATCH(AL$5,$H$5:$CA$5,0)-MATCH($D216,$D$115:$D$186,0)+1,0),0),$E$112)</f>
        <v>0</v>
      </c>
      <c r="AM216" s="134" cm="1">
        <f t="array" ref="AM216">$E216*IFERROR(IF($D216&lt;=AM$5,INDEX($E$99:$E$112,MATCH(AM$5,$H$5:$CA$5,0)-MATCH($D216,$D$115:$D$186,0)+1,0),0),$E$112)</f>
        <v>0</v>
      </c>
      <c r="AN216" s="134" cm="1">
        <f t="array" ref="AN216">$E216*IFERROR(IF($D216&lt;=AN$5,INDEX($E$99:$E$112,MATCH(AN$5,$H$5:$CA$5,0)-MATCH($D216,$D$115:$D$186,0)+1,0),0),$E$112)</f>
        <v>0</v>
      </c>
      <c r="AO216" s="134" cm="1">
        <f t="array" ref="AO216">$E216*IFERROR(IF($D216&lt;=AO$5,INDEX($E$99:$E$112,MATCH(AO$5,$H$5:$CA$5,0)-MATCH($D216,$D$115:$D$186,0)+1,0),0),$E$112)</f>
        <v>0</v>
      </c>
      <c r="AP216" s="134" cm="1">
        <f t="array" ref="AP216">$E216*IFERROR(IF($D216&lt;=AP$5,INDEX($E$99:$E$112,MATCH(AP$5,$H$5:$CA$5,0)-MATCH($D216,$D$115:$D$186,0)+1,0),0),$E$112)</f>
        <v>0</v>
      </c>
      <c r="AQ216" s="134" cm="1">
        <f t="array" ref="AQ216">$E216*IFERROR(IF($D216&lt;=AQ$5,INDEX($E$99:$E$112,MATCH(AQ$5,$H$5:$CA$5,0)-MATCH($D216,$D$115:$D$186,0)+1,0),0),$E$112)</f>
        <v>0</v>
      </c>
      <c r="AR216" s="134" cm="1">
        <f t="array" ref="AR216">$E216*IFERROR(IF($D216&lt;=AR$5,INDEX($E$99:$E$112,MATCH(AR$5,$H$5:$CA$5,0)-MATCH($D216,$D$115:$D$186,0)+1,0),0),$E$112)</f>
        <v>0</v>
      </c>
      <c r="AS216" s="134" cm="1">
        <f t="array" ref="AS216">$E216*IFERROR(IF($D216&lt;=AS$5,INDEX($E$99:$E$112,MATCH(AS$5,$H$5:$CA$5,0)-MATCH($D216,$D$115:$D$186,0)+1,0),0),$E$112)</f>
        <v>0</v>
      </c>
      <c r="AT216" s="134" cm="1">
        <f t="array" ref="AT216">$E216*IFERROR(IF($D216&lt;=AT$5,INDEX($E$99:$E$112,MATCH(AT$5,$H$5:$CA$5,0)-MATCH($D216,$D$115:$D$186,0)+1,0),0),$E$112)</f>
        <v>0</v>
      </c>
      <c r="AU216" s="134" cm="1">
        <f t="array" ref="AU216">$E216*IFERROR(IF($D216&lt;=AU$5,INDEX($E$99:$E$112,MATCH(AU$5,$H$5:$CA$5,0)-MATCH($D216,$D$115:$D$186,0)+1,0),0),$E$112)</f>
        <v>0</v>
      </c>
      <c r="AV216" s="134" cm="1">
        <f t="array" ref="AV216">$E216*IFERROR(IF($D216&lt;=AV$5,INDEX($E$99:$E$112,MATCH(AV$5,$H$5:$CA$5,0)-MATCH($D216,$D$115:$D$186,0)+1,0),0),$E$112)</f>
        <v>0</v>
      </c>
      <c r="AW216" s="134" cm="1">
        <f t="array" ref="AW216">$E216*IFERROR(IF($D216&lt;=AW$5,INDEX($E$99:$E$112,MATCH(AW$5,$H$5:$CA$5,0)-MATCH($D216,$D$115:$D$186,0)+1,0),0),$E$112)</f>
        <v>0</v>
      </c>
      <c r="AX216" s="134" cm="1">
        <f t="array" ref="AX216">$E216*IFERROR(IF($D216&lt;=AX$5,INDEX($E$99:$E$112,MATCH(AX$5,$H$5:$CA$5,0)-MATCH($D216,$D$115:$D$186,0)+1,0),0),$E$112)</f>
        <v>0</v>
      </c>
      <c r="AY216" s="134" cm="1">
        <f t="array" ref="AY216">$E216*IFERROR(IF($D216&lt;=AY$5,INDEX($E$99:$E$112,MATCH(AY$5,$H$5:$CA$5,0)-MATCH($D216,$D$115:$D$186,0)+1,0),0),$E$112)</f>
        <v>0</v>
      </c>
      <c r="AZ216" s="134" cm="1">
        <f t="array" ref="AZ216">$E216*IFERROR(IF($D216&lt;=AZ$5,INDEX($E$99:$E$112,MATCH(AZ$5,$H$5:$CA$5,0)-MATCH($D216,$D$115:$D$186,0)+1,0),0),$E$112)</f>
        <v>0</v>
      </c>
      <c r="BA216" s="134" cm="1">
        <f t="array" ref="BA216">$E216*IFERROR(IF($D216&lt;=BA$5,INDEX($E$99:$E$112,MATCH(BA$5,$H$5:$CA$5,0)-MATCH($D216,$D$115:$D$186,0)+1,0),0),$E$112)</f>
        <v>0</v>
      </c>
      <c r="BB216" s="134" cm="1">
        <f t="array" ref="BB216">$E216*IFERROR(IF($D216&lt;=BB$5,INDEX($E$99:$E$112,MATCH(BB$5,$H$5:$CA$5,0)-MATCH($D216,$D$115:$D$186,0)+1,0),0),$E$112)</f>
        <v>0</v>
      </c>
      <c r="BC216" s="134" cm="1">
        <f t="array" ref="BC216">$E216*IFERROR(IF($D216&lt;=BC$5,INDEX($E$99:$E$112,MATCH(BC$5,$H$5:$CA$5,0)-MATCH($D216,$D$115:$D$186,0)+1,0),0),$E$112)</f>
        <v>0</v>
      </c>
      <c r="BD216" s="134" cm="1">
        <f t="array" ref="BD216">$E216*IFERROR(IF($D216&lt;=BD$5,INDEX($E$99:$E$112,MATCH(BD$5,$H$5:$CA$5,0)-MATCH($D216,$D$115:$D$186,0)+1,0),0),$E$112)</f>
        <v>0</v>
      </c>
      <c r="BE216" s="134" cm="1">
        <f t="array" ref="BE216">$E216*IFERROR(IF($D216&lt;=BE$5,INDEX($E$99:$E$112,MATCH(BE$5,$H$5:$CA$5,0)-MATCH($D216,$D$115:$D$186,0)+1,0),0),$E$112)</f>
        <v>0</v>
      </c>
      <c r="BF216" s="134" cm="1">
        <f t="array" ref="BF216">$E216*IFERROR(IF($D216&lt;=BF$5,INDEX($E$99:$E$112,MATCH(BF$5,$H$5:$CA$5,0)-MATCH($D216,$D$115:$D$186,0)+1,0),0),$E$112)</f>
        <v>0</v>
      </c>
      <c r="BG216" s="134" cm="1">
        <f t="array" ref="BG216">$E216*IFERROR(IF($D216&lt;=BG$5,INDEX($E$99:$E$112,MATCH(BG$5,$H$5:$CA$5,0)-MATCH($D216,$D$115:$D$186,0)+1,0),0),$E$112)</f>
        <v>0</v>
      </c>
      <c r="BH216" s="134" cm="1">
        <f t="array" ref="BH216">$E216*IFERROR(IF($D216&lt;=BH$5,INDEX($E$99:$E$112,MATCH(BH$5,$H$5:$CA$5,0)-MATCH($D216,$D$115:$D$186,0)+1,0),0),$E$112)</f>
        <v>0</v>
      </c>
      <c r="BI216" s="134" cm="1">
        <f t="array" ref="BI216">$E216*IFERROR(IF($D216&lt;=BI$5,INDEX($E$99:$E$112,MATCH(BI$5,$H$5:$CA$5,0)-MATCH($D216,$D$115:$D$186,0)+1,0),0),$E$112)</f>
        <v>0</v>
      </c>
      <c r="BJ216" s="134" cm="1">
        <f t="array" ref="BJ216">$E216*IFERROR(IF($D216&lt;=BJ$5,INDEX($E$99:$E$112,MATCH(BJ$5,$H$5:$CA$5,0)-MATCH($D216,$D$115:$D$186,0)+1,0),0),$E$112)</f>
        <v>0</v>
      </c>
      <c r="BK216" s="134" cm="1">
        <f t="array" ref="BK216">$E216*IFERROR(IF($D216&lt;=BK$5,INDEX($E$99:$E$112,MATCH(BK$5,$H$5:$CA$5,0)-MATCH($D216,$D$115:$D$186,0)+1,0),0),$E$112)</f>
        <v>0</v>
      </c>
      <c r="BL216" s="134" cm="1">
        <f t="array" ref="BL216">$E216*IFERROR(IF($D216&lt;=BL$5,INDEX($E$99:$E$112,MATCH(BL$5,$H$5:$CA$5,0)-MATCH($D216,$D$115:$D$186,0)+1,0),0),$E$112)</f>
        <v>0</v>
      </c>
      <c r="BM216" s="134" cm="1">
        <f t="array" ref="BM216">$E216*IFERROR(IF($D216&lt;=BM$5,INDEX($E$99:$E$112,MATCH(BM$5,$H$5:$CA$5,0)-MATCH($D216,$D$115:$D$186,0)+1,0),0),$E$112)</f>
        <v>0</v>
      </c>
      <c r="BN216" s="134" cm="1">
        <f t="array" ref="BN216">$E216*IFERROR(IF($D216&lt;=BN$5,INDEX($E$99:$E$112,MATCH(BN$5,$H$5:$CA$5,0)-MATCH($D216,$D$115:$D$186,0)+1,0),0),$E$112)</f>
        <v>0</v>
      </c>
      <c r="BO216" s="134" cm="1">
        <f t="array" ref="BO216">$E216*IFERROR(IF($D216&lt;=BO$5,INDEX($E$99:$E$112,MATCH(BO$5,$H$5:$CA$5,0)-MATCH($D216,$D$115:$D$186,0)+1,0),0),$E$112)</f>
        <v>0</v>
      </c>
      <c r="BP216" s="134" cm="1">
        <f t="array" ref="BP216">$E216*IFERROR(IF($D216&lt;=BP$5,INDEX($E$99:$E$112,MATCH(BP$5,$H$5:$CA$5,0)-MATCH($D216,$D$115:$D$186,0)+1,0),0),$E$112)</f>
        <v>0</v>
      </c>
      <c r="BQ216" s="134" cm="1">
        <f t="array" ref="BQ216">$E216*IFERROR(IF($D216&lt;=BQ$5,INDEX($E$99:$E$112,MATCH(BQ$5,$H$5:$CA$5,0)-MATCH($D216,$D$115:$D$186,0)+1,0),0),$E$112)</f>
        <v>0</v>
      </c>
      <c r="BR216" s="134" cm="1">
        <f t="array" ref="BR216">$E216*IFERROR(IF($D216&lt;=BR$5,INDEX($E$99:$E$112,MATCH(BR$5,$H$5:$CA$5,0)-MATCH($D216,$D$115:$D$186,0)+1,0),0),$E$112)</f>
        <v>0</v>
      </c>
      <c r="BS216" s="134" cm="1">
        <f t="array" ref="BS216">$E216*IFERROR(IF($D216&lt;=BS$5,INDEX($E$99:$E$112,MATCH(BS$5,$H$5:$CA$5,0)-MATCH($D216,$D$115:$D$186,0)+1,0),0),$E$112)</f>
        <v>0</v>
      </c>
      <c r="BT216" s="134" cm="1">
        <f t="array" ref="BT216">$E216*IFERROR(IF($D216&lt;=BT$5,INDEX($E$99:$E$112,MATCH(BT$5,$H$5:$CA$5,0)-MATCH($D216,$D$115:$D$186,0)+1,0),0),$E$112)</f>
        <v>0</v>
      </c>
      <c r="BU216" s="134" cm="1">
        <f t="array" ref="BU216">$E216*IFERROR(IF($D216&lt;=BU$5,INDEX($E$99:$E$112,MATCH(BU$5,$H$5:$CA$5,0)-MATCH($D216,$D$115:$D$186,0)+1,0),0),$E$112)</f>
        <v>0</v>
      </c>
      <c r="BV216" s="134" cm="1">
        <f t="array" ref="BV216">$E216*IFERROR(IF($D216&lt;=BV$5,INDEX($E$99:$E$112,MATCH(BV$5,$H$5:$CA$5,0)-MATCH($D216,$D$115:$D$186,0)+1,0),0),$E$112)</f>
        <v>0</v>
      </c>
      <c r="BW216" s="134" cm="1">
        <f t="array" ref="BW216">$E216*IFERROR(IF($D216&lt;=BW$5,INDEX($E$99:$E$112,MATCH(BW$5,$H$5:$CA$5,0)-MATCH($D216,$D$115:$D$186,0)+1,0),0),$E$112)</f>
        <v>0</v>
      </c>
      <c r="BX216" s="134" cm="1">
        <f t="array" ref="BX216">$E216*IFERROR(IF($D216&lt;=BX$5,INDEX($E$99:$E$112,MATCH(BX$5,$H$5:$CA$5,0)-MATCH($D216,$D$115:$D$186,0)+1,0),0),$E$112)</f>
        <v>0</v>
      </c>
      <c r="BY216" s="134" cm="1">
        <f t="array" ref="BY216">$E216*IFERROR(IF($D216&lt;=BY$5,INDEX($E$99:$E$112,MATCH(BY$5,$H$5:$CA$5,0)-MATCH($D216,$D$115:$D$186,0)+1,0),0),$E$112)</f>
        <v>0</v>
      </c>
      <c r="BZ216" s="134" cm="1">
        <f t="array" ref="BZ216">$E216*IFERROR(IF($D216&lt;=BZ$5,INDEX($E$99:$E$112,MATCH(BZ$5,$H$5:$CA$5,0)-MATCH($D216,$D$115:$D$186,0)+1,0),0),$E$112)</f>
        <v>0</v>
      </c>
      <c r="CA216" s="134" cm="1">
        <f t="array" ref="CA216">$E216*IFERROR(IF($D216&lt;=CA$5,INDEX($E$99:$E$112,MATCH(CA$5,$H$5:$CA$5,0)-MATCH($D216,$D$115:$D$186,0)+1,0),0),$E$112)</f>
        <v>0</v>
      </c>
    </row>
    <row r="217" spans="4:79" hidden="1" outlineLevel="3">
      <c r="D217" s="24">
        <f t="shared" si="114"/>
        <v>46873</v>
      </c>
      <c r="E217" s="131" cm="1">
        <f t="array" ref="E217">INDEX($H$43:$CA$43,0,MATCH($D217,$H$5:$CA$5,0))</f>
        <v>0</v>
      </c>
      <c r="H217" s="134" cm="1">
        <f t="array" ref="H217">$E217*IFERROR(IF($D217&lt;=H$5,INDEX($E$99:$E$112,MATCH(H$5,$H$5:$CA$5,0)-MATCH($D217,$D$115:$D$186,0)+1,0),0),$E$112)</f>
        <v>0</v>
      </c>
      <c r="I217" s="134" cm="1">
        <f t="array" ref="I217">$E217*IFERROR(IF($D217&lt;=I$5,INDEX($E$99:$E$112,MATCH(I$5,$H$5:$CA$5,0)-MATCH($D217,$D$115:$D$186,0)+1,0),0),$E$112)</f>
        <v>0</v>
      </c>
      <c r="J217" s="134" cm="1">
        <f t="array" ref="J217">$E217*IFERROR(IF($D217&lt;=J$5,INDEX($E$99:$E$112,MATCH(J$5,$H$5:$CA$5,0)-MATCH($D217,$D$115:$D$186,0)+1,0),0),$E$112)</f>
        <v>0</v>
      </c>
      <c r="K217" s="134" cm="1">
        <f t="array" ref="K217">$E217*IFERROR(IF($D217&lt;=K$5,INDEX($E$99:$E$112,MATCH(K$5,$H$5:$CA$5,0)-MATCH($D217,$D$115:$D$186,0)+1,0),0),$E$112)</f>
        <v>0</v>
      </c>
      <c r="L217" s="134" cm="1">
        <f t="array" ref="L217">$E217*IFERROR(IF($D217&lt;=L$5,INDEX($E$99:$E$112,MATCH(L$5,$H$5:$CA$5,0)-MATCH($D217,$D$115:$D$186,0)+1,0),0),$E$112)</f>
        <v>0</v>
      </c>
      <c r="M217" s="134" cm="1">
        <f t="array" ref="M217">$E217*IFERROR(IF($D217&lt;=M$5,INDEX($E$99:$E$112,MATCH(M$5,$H$5:$CA$5,0)-MATCH($D217,$D$115:$D$186,0)+1,0),0),$E$112)</f>
        <v>0</v>
      </c>
      <c r="N217" s="134" cm="1">
        <f t="array" ref="N217">$E217*IFERROR(IF($D217&lt;=N$5,INDEX($E$99:$E$112,MATCH(N$5,$H$5:$CA$5,0)-MATCH($D217,$D$115:$D$186,0)+1,0),0),$E$112)</f>
        <v>0</v>
      </c>
      <c r="O217" s="134" cm="1">
        <f t="array" ref="O217">$E217*IFERROR(IF($D217&lt;=O$5,INDEX($E$99:$E$112,MATCH(O$5,$H$5:$CA$5,0)-MATCH($D217,$D$115:$D$186,0)+1,0),0),$E$112)</f>
        <v>0</v>
      </c>
      <c r="P217" s="134" cm="1">
        <f t="array" ref="P217">$E217*IFERROR(IF($D217&lt;=P$5,INDEX($E$99:$E$112,MATCH(P$5,$H$5:$CA$5,0)-MATCH($D217,$D$115:$D$186,0)+1,0),0),$E$112)</f>
        <v>0</v>
      </c>
      <c r="Q217" s="134" cm="1">
        <f t="array" ref="Q217">$E217*IFERROR(IF($D217&lt;=Q$5,INDEX($E$99:$E$112,MATCH(Q$5,$H$5:$CA$5,0)-MATCH($D217,$D$115:$D$186,0)+1,0),0),$E$112)</f>
        <v>0</v>
      </c>
      <c r="R217" s="134" cm="1">
        <f t="array" ref="R217">$E217*IFERROR(IF($D217&lt;=R$5,INDEX($E$99:$E$112,MATCH(R$5,$H$5:$CA$5,0)-MATCH($D217,$D$115:$D$186,0)+1,0),0),$E$112)</f>
        <v>0</v>
      </c>
      <c r="S217" s="134" cm="1">
        <f t="array" ref="S217">$E217*IFERROR(IF($D217&lt;=S$5,INDEX($E$99:$E$112,MATCH(S$5,$H$5:$CA$5,0)-MATCH($D217,$D$115:$D$186,0)+1,0),0),$E$112)</f>
        <v>0</v>
      </c>
      <c r="T217" s="134" cm="1">
        <f t="array" ref="T217">$E217*IFERROR(IF($D217&lt;=T$5,INDEX($E$99:$E$112,MATCH(T$5,$H$5:$CA$5,0)-MATCH($D217,$D$115:$D$186,0)+1,0),0),$E$112)</f>
        <v>0</v>
      </c>
      <c r="U217" s="134" cm="1">
        <f t="array" ref="U217">$E217*IFERROR(IF($D217&lt;=U$5,INDEX($E$99:$E$112,MATCH(U$5,$H$5:$CA$5,0)-MATCH($D217,$D$115:$D$186,0)+1,0),0),$E$112)</f>
        <v>0</v>
      </c>
      <c r="V217" s="134" cm="1">
        <f t="array" ref="V217">$E217*IFERROR(IF($D217&lt;=V$5,INDEX($E$99:$E$112,MATCH(V$5,$H$5:$CA$5,0)-MATCH($D217,$D$115:$D$186,0)+1,0),0),$E$112)</f>
        <v>0</v>
      </c>
      <c r="W217" s="134" cm="1">
        <f t="array" ref="W217">$E217*IFERROR(IF($D217&lt;=W$5,INDEX($E$99:$E$112,MATCH(W$5,$H$5:$CA$5,0)-MATCH($D217,$D$115:$D$186,0)+1,0),0),$E$112)</f>
        <v>0</v>
      </c>
      <c r="X217" s="134" cm="1">
        <f t="array" ref="X217">$E217*IFERROR(IF($D217&lt;=X$5,INDEX($E$99:$E$112,MATCH(X$5,$H$5:$CA$5,0)-MATCH($D217,$D$115:$D$186,0)+1,0),0),$E$112)</f>
        <v>0</v>
      </c>
      <c r="Y217" s="134" cm="1">
        <f t="array" ref="Y217">$E217*IFERROR(IF($D217&lt;=Y$5,INDEX($E$99:$E$112,MATCH(Y$5,$H$5:$CA$5,0)-MATCH($D217,$D$115:$D$186,0)+1,0),0),$E$112)</f>
        <v>0</v>
      </c>
      <c r="Z217" s="134" cm="1">
        <f t="array" ref="Z217">$E217*IFERROR(IF($D217&lt;=Z$5,INDEX($E$99:$E$112,MATCH(Z$5,$H$5:$CA$5,0)-MATCH($D217,$D$115:$D$186,0)+1,0),0),$E$112)</f>
        <v>0</v>
      </c>
      <c r="AA217" s="134" cm="1">
        <f t="array" ref="AA217">$E217*IFERROR(IF($D217&lt;=AA$5,INDEX($E$99:$E$112,MATCH(AA$5,$H$5:$CA$5,0)-MATCH($D217,$D$115:$D$186,0)+1,0),0),$E$112)</f>
        <v>0</v>
      </c>
      <c r="AB217" s="134" cm="1">
        <f t="array" ref="AB217">$E217*IFERROR(IF($D217&lt;=AB$5,INDEX($E$99:$E$112,MATCH(AB$5,$H$5:$CA$5,0)-MATCH($D217,$D$115:$D$186,0)+1,0),0),$E$112)</f>
        <v>0</v>
      </c>
      <c r="AC217" s="134" cm="1">
        <f t="array" ref="AC217">$E217*IFERROR(IF($D217&lt;=AC$5,INDEX($E$99:$E$112,MATCH(AC$5,$H$5:$CA$5,0)-MATCH($D217,$D$115:$D$186,0)+1,0),0),$E$112)</f>
        <v>0</v>
      </c>
      <c r="AD217" s="134" cm="1">
        <f t="array" ref="AD217">$E217*IFERROR(IF($D217&lt;=AD$5,INDEX($E$99:$E$112,MATCH(AD$5,$H$5:$CA$5,0)-MATCH($D217,$D$115:$D$186,0)+1,0),0),$E$112)</f>
        <v>0</v>
      </c>
      <c r="AE217" s="134" cm="1">
        <f t="array" ref="AE217">$E217*IFERROR(IF($D217&lt;=AE$5,INDEX($E$99:$E$112,MATCH(AE$5,$H$5:$CA$5,0)-MATCH($D217,$D$115:$D$186,0)+1,0),0),$E$112)</f>
        <v>0</v>
      </c>
      <c r="AF217" s="134" cm="1">
        <f t="array" ref="AF217">$E217*IFERROR(IF($D217&lt;=AF$5,INDEX($E$99:$E$112,MATCH(AF$5,$H$5:$CA$5,0)-MATCH($D217,$D$115:$D$186,0)+1,0),0),$E$112)</f>
        <v>0</v>
      </c>
      <c r="AG217" s="134" cm="1">
        <f t="array" ref="AG217">$E217*IFERROR(IF($D217&lt;=AG$5,INDEX($E$99:$E$112,MATCH(AG$5,$H$5:$CA$5,0)-MATCH($D217,$D$115:$D$186,0)+1,0),0),$E$112)</f>
        <v>0</v>
      </c>
      <c r="AH217" s="134" cm="1">
        <f t="array" ref="AH217">$E217*IFERROR(IF($D217&lt;=AH$5,INDEX($E$99:$E$112,MATCH(AH$5,$H$5:$CA$5,0)-MATCH($D217,$D$115:$D$186,0)+1,0),0),$E$112)</f>
        <v>0</v>
      </c>
      <c r="AI217" s="134" cm="1">
        <f t="array" ref="AI217">$E217*IFERROR(IF($D217&lt;=AI$5,INDEX($E$99:$E$112,MATCH(AI$5,$H$5:$CA$5,0)-MATCH($D217,$D$115:$D$186,0)+1,0),0),$E$112)</f>
        <v>0</v>
      </c>
      <c r="AJ217" s="134" cm="1">
        <f t="array" ref="AJ217">$E217*IFERROR(IF($D217&lt;=AJ$5,INDEX($E$99:$E$112,MATCH(AJ$5,$H$5:$CA$5,0)-MATCH($D217,$D$115:$D$186,0)+1,0),0),$E$112)</f>
        <v>0</v>
      </c>
      <c r="AK217" s="134" cm="1">
        <f t="array" ref="AK217">$E217*IFERROR(IF($D217&lt;=AK$5,INDEX($E$99:$E$112,MATCH(AK$5,$H$5:$CA$5,0)-MATCH($D217,$D$115:$D$186,0)+1,0),0),$E$112)</f>
        <v>0</v>
      </c>
      <c r="AL217" s="134" cm="1">
        <f t="array" ref="AL217">$E217*IFERROR(IF($D217&lt;=AL$5,INDEX($E$99:$E$112,MATCH(AL$5,$H$5:$CA$5,0)-MATCH($D217,$D$115:$D$186,0)+1,0),0),$E$112)</f>
        <v>0</v>
      </c>
      <c r="AM217" s="134" cm="1">
        <f t="array" ref="AM217">$E217*IFERROR(IF($D217&lt;=AM$5,INDEX($E$99:$E$112,MATCH(AM$5,$H$5:$CA$5,0)-MATCH($D217,$D$115:$D$186,0)+1,0),0),$E$112)</f>
        <v>0</v>
      </c>
      <c r="AN217" s="134" cm="1">
        <f t="array" ref="AN217">$E217*IFERROR(IF($D217&lt;=AN$5,INDEX($E$99:$E$112,MATCH(AN$5,$H$5:$CA$5,0)-MATCH($D217,$D$115:$D$186,0)+1,0),0),$E$112)</f>
        <v>0</v>
      </c>
      <c r="AO217" s="134" cm="1">
        <f t="array" ref="AO217">$E217*IFERROR(IF($D217&lt;=AO$5,INDEX($E$99:$E$112,MATCH(AO$5,$H$5:$CA$5,0)-MATCH($D217,$D$115:$D$186,0)+1,0),0),$E$112)</f>
        <v>0</v>
      </c>
      <c r="AP217" s="134" cm="1">
        <f t="array" ref="AP217">$E217*IFERROR(IF($D217&lt;=AP$5,INDEX($E$99:$E$112,MATCH(AP$5,$H$5:$CA$5,0)-MATCH($D217,$D$115:$D$186,0)+1,0),0),$E$112)</f>
        <v>0</v>
      </c>
      <c r="AQ217" s="134" cm="1">
        <f t="array" ref="AQ217">$E217*IFERROR(IF($D217&lt;=AQ$5,INDEX($E$99:$E$112,MATCH(AQ$5,$H$5:$CA$5,0)-MATCH($D217,$D$115:$D$186,0)+1,0),0),$E$112)</f>
        <v>0</v>
      </c>
      <c r="AR217" s="134" cm="1">
        <f t="array" ref="AR217">$E217*IFERROR(IF($D217&lt;=AR$5,INDEX($E$99:$E$112,MATCH(AR$5,$H$5:$CA$5,0)-MATCH($D217,$D$115:$D$186,0)+1,0),0),$E$112)</f>
        <v>0</v>
      </c>
      <c r="AS217" s="134" cm="1">
        <f t="array" ref="AS217">$E217*IFERROR(IF($D217&lt;=AS$5,INDEX($E$99:$E$112,MATCH(AS$5,$H$5:$CA$5,0)-MATCH($D217,$D$115:$D$186,0)+1,0),0),$E$112)</f>
        <v>0</v>
      </c>
      <c r="AT217" s="134" cm="1">
        <f t="array" ref="AT217">$E217*IFERROR(IF($D217&lt;=AT$5,INDEX($E$99:$E$112,MATCH(AT$5,$H$5:$CA$5,0)-MATCH($D217,$D$115:$D$186,0)+1,0),0),$E$112)</f>
        <v>0</v>
      </c>
      <c r="AU217" s="134" cm="1">
        <f t="array" ref="AU217">$E217*IFERROR(IF($D217&lt;=AU$5,INDEX($E$99:$E$112,MATCH(AU$5,$H$5:$CA$5,0)-MATCH($D217,$D$115:$D$186,0)+1,0),0),$E$112)</f>
        <v>0</v>
      </c>
      <c r="AV217" s="134" cm="1">
        <f t="array" ref="AV217">$E217*IFERROR(IF($D217&lt;=AV$5,INDEX($E$99:$E$112,MATCH(AV$5,$H$5:$CA$5,0)-MATCH($D217,$D$115:$D$186,0)+1,0),0),$E$112)</f>
        <v>0</v>
      </c>
      <c r="AW217" s="134" cm="1">
        <f t="array" ref="AW217">$E217*IFERROR(IF($D217&lt;=AW$5,INDEX($E$99:$E$112,MATCH(AW$5,$H$5:$CA$5,0)-MATCH($D217,$D$115:$D$186,0)+1,0),0),$E$112)</f>
        <v>0</v>
      </c>
      <c r="AX217" s="134" cm="1">
        <f t="array" ref="AX217">$E217*IFERROR(IF($D217&lt;=AX$5,INDEX($E$99:$E$112,MATCH(AX$5,$H$5:$CA$5,0)-MATCH($D217,$D$115:$D$186,0)+1,0),0),$E$112)</f>
        <v>0</v>
      </c>
      <c r="AY217" s="134" cm="1">
        <f t="array" ref="AY217">$E217*IFERROR(IF($D217&lt;=AY$5,INDEX($E$99:$E$112,MATCH(AY$5,$H$5:$CA$5,0)-MATCH($D217,$D$115:$D$186,0)+1,0),0),$E$112)</f>
        <v>0</v>
      </c>
      <c r="AZ217" s="134" cm="1">
        <f t="array" ref="AZ217">$E217*IFERROR(IF($D217&lt;=AZ$5,INDEX($E$99:$E$112,MATCH(AZ$5,$H$5:$CA$5,0)-MATCH($D217,$D$115:$D$186,0)+1,0),0),$E$112)</f>
        <v>0</v>
      </c>
      <c r="BA217" s="134" cm="1">
        <f t="array" ref="BA217">$E217*IFERROR(IF($D217&lt;=BA$5,INDEX($E$99:$E$112,MATCH(BA$5,$H$5:$CA$5,0)-MATCH($D217,$D$115:$D$186,0)+1,0),0),$E$112)</f>
        <v>0</v>
      </c>
      <c r="BB217" s="134" cm="1">
        <f t="array" ref="BB217">$E217*IFERROR(IF($D217&lt;=BB$5,INDEX($E$99:$E$112,MATCH(BB$5,$H$5:$CA$5,0)-MATCH($D217,$D$115:$D$186,0)+1,0),0),$E$112)</f>
        <v>0</v>
      </c>
      <c r="BC217" s="134" cm="1">
        <f t="array" ref="BC217">$E217*IFERROR(IF($D217&lt;=BC$5,INDEX($E$99:$E$112,MATCH(BC$5,$H$5:$CA$5,0)-MATCH($D217,$D$115:$D$186,0)+1,0),0),$E$112)</f>
        <v>0</v>
      </c>
      <c r="BD217" s="134" cm="1">
        <f t="array" ref="BD217">$E217*IFERROR(IF($D217&lt;=BD$5,INDEX($E$99:$E$112,MATCH(BD$5,$H$5:$CA$5,0)-MATCH($D217,$D$115:$D$186,0)+1,0),0),$E$112)</f>
        <v>0</v>
      </c>
      <c r="BE217" s="134" cm="1">
        <f t="array" ref="BE217">$E217*IFERROR(IF($D217&lt;=BE$5,INDEX($E$99:$E$112,MATCH(BE$5,$H$5:$CA$5,0)-MATCH($D217,$D$115:$D$186,0)+1,0),0),$E$112)</f>
        <v>0</v>
      </c>
      <c r="BF217" s="134" cm="1">
        <f t="array" ref="BF217">$E217*IFERROR(IF($D217&lt;=BF$5,INDEX($E$99:$E$112,MATCH(BF$5,$H$5:$CA$5,0)-MATCH($D217,$D$115:$D$186,0)+1,0),0),$E$112)</f>
        <v>0</v>
      </c>
      <c r="BG217" s="134" cm="1">
        <f t="array" ref="BG217">$E217*IFERROR(IF($D217&lt;=BG$5,INDEX($E$99:$E$112,MATCH(BG$5,$H$5:$CA$5,0)-MATCH($D217,$D$115:$D$186,0)+1,0),0),$E$112)</f>
        <v>0</v>
      </c>
      <c r="BH217" s="134" cm="1">
        <f t="array" ref="BH217">$E217*IFERROR(IF($D217&lt;=BH$5,INDEX($E$99:$E$112,MATCH(BH$5,$H$5:$CA$5,0)-MATCH($D217,$D$115:$D$186,0)+1,0),0),$E$112)</f>
        <v>0</v>
      </c>
      <c r="BI217" s="134" cm="1">
        <f t="array" ref="BI217">$E217*IFERROR(IF($D217&lt;=BI$5,INDEX($E$99:$E$112,MATCH(BI$5,$H$5:$CA$5,0)-MATCH($D217,$D$115:$D$186,0)+1,0),0),$E$112)</f>
        <v>0</v>
      </c>
      <c r="BJ217" s="134" cm="1">
        <f t="array" ref="BJ217">$E217*IFERROR(IF($D217&lt;=BJ$5,INDEX($E$99:$E$112,MATCH(BJ$5,$H$5:$CA$5,0)-MATCH($D217,$D$115:$D$186,0)+1,0),0),$E$112)</f>
        <v>0</v>
      </c>
      <c r="BK217" s="134" cm="1">
        <f t="array" ref="BK217">$E217*IFERROR(IF($D217&lt;=BK$5,INDEX($E$99:$E$112,MATCH(BK$5,$H$5:$CA$5,0)-MATCH($D217,$D$115:$D$186,0)+1,0),0),$E$112)</f>
        <v>0</v>
      </c>
      <c r="BL217" s="134" cm="1">
        <f t="array" ref="BL217">$E217*IFERROR(IF($D217&lt;=BL$5,INDEX($E$99:$E$112,MATCH(BL$5,$H$5:$CA$5,0)-MATCH($D217,$D$115:$D$186,0)+1,0),0),$E$112)</f>
        <v>0</v>
      </c>
      <c r="BM217" s="134" cm="1">
        <f t="array" ref="BM217">$E217*IFERROR(IF($D217&lt;=BM$5,INDEX($E$99:$E$112,MATCH(BM$5,$H$5:$CA$5,0)-MATCH($D217,$D$115:$D$186,0)+1,0),0),$E$112)</f>
        <v>0</v>
      </c>
      <c r="BN217" s="134" cm="1">
        <f t="array" ref="BN217">$E217*IFERROR(IF($D217&lt;=BN$5,INDEX($E$99:$E$112,MATCH(BN$5,$H$5:$CA$5,0)-MATCH($D217,$D$115:$D$186,0)+1,0),0),$E$112)</f>
        <v>0</v>
      </c>
      <c r="BO217" s="134" cm="1">
        <f t="array" ref="BO217">$E217*IFERROR(IF($D217&lt;=BO$5,INDEX($E$99:$E$112,MATCH(BO$5,$H$5:$CA$5,0)-MATCH($D217,$D$115:$D$186,0)+1,0),0),$E$112)</f>
        <v>0</v>
      </c>
      <c r="BP217" s="134" cm="1">
        <f t="array" ref="BP217">$E217*IFERROR(IF($D217&lt;=BP$5,INDEX($E$99:$E$112,MATCH(BP$5,$H$5:$CA$5,0)-MATCH($D217,$D$115:$D$186,0)+1,0),0),$E$112)</f>
        <v>0</v>
      </c>
      <c r="BQ217" s="134" cm="1">
        <f t="array" ref="BQ217">$E217*IFERROR(IF($D217&lt;=BQ$5,INDEX($E$99:$E$112,MATCH(BQ$5,$H$5:$CA$5,0)-MATCH($D217,$D$115:$D$186,0)+1,0),0),$E$112)</f>
        <v>0</v>
      </c>
      <c r="BR217" s="134" cm="1">
        <f t="array" ref="BR217">$E217*IFERROR(IF($D217&lt;=BR$5,INDEX($E$99:$E$112,MATCH(BR$5,$H$5:$CA$5,0)-MATCH($D217,$D$115:$D$186,0)+1,0),0),$E$112)</f>
        <v>0</v>
      </c>
      <c r="BS217" s="134" cm="1">
        <f t="array" ref="BS217">$E217*IFERROR(IF($D217&lt;=BS$5,INDEX($E$99:$E$112,MATCH(BS$5,$H$5:$CA$5,0)-MATCH($D217,$D$115:$D$186,0)+1,0),0),$E$112)</f>
        <v>0</v>
      </c>
      <c r="BT217" s="134" cm="1">
        <f t="array" ref="BT217">$E217*IFERROR(IF($D217&lt;=BT$5,INDEX($E$99:$E$112,MATCH(BT$5,$H$5:$CA$5,0)-MATCH($D217,$D$115:$D$186,0)+1,0),0),$E$112)</f>
        <v>0</v>
      </c>
      <c r="BU217" s="134" cm="1">
        <f t="array" ref="BU217">$E217*IFERROR(IF($D217&lt;=BU$5,INDEX($E$99:$E$112,MATCH(BU$5,$H$5:$CA$5,0)-MATCH($D217,$D$115:$D$186,0)+1,0),0),$E$112)</f>
        <v>0</v>
      </c>
      <c r="BV217" s="134" cm="1">
        <f t="array" ref="BV217">$E217*IFERROR(IF($D217&lt;=BV$5,INDEX($E$99:$E$112,MATCH(BV$5,$H$5:$CA$5,0)-MATCH($D217,$D$115:$D$186,0)+1,0),0),$E$112)</f>
        <v>0</v>
      </c>
      <c r="BW217" s="134" cm="1">
        <f t="array" ref="BW217">$E217*IFERROR(IF($D217&lt;=BW$5,INDEX($E$99:$E$112,MATCH(BW$5,$H$5:$CA$5,0)-MATCH($D217,$D$115:$D$186,0)+1,0),0),$E$112)</f>
        <v>0</v>
      </c>
      <c r="BX217" s="134" cm="1">
        <f t="array" ref="BX217">$E217*IFERROR(IF($D217&lt;=BX$5,INDEX($E$99:$E$112,MATCH(BX$5,$H$5:$CA$5,0)-MATCH($D217,$D$115:$D$186,0)+1,0),0),$E$112)</f>
        <v>0</v>
      </c>
      <c r="BY217" s="134" cm="1">
        <f t="array" ref="BY217">$E217*IFERROR(IF($D217&lt;=BY$5,INDEX($E$99:$E$112,MATCH(BY$5,$H$5:$CA$5,0)-MATCH($D217,$D$115:$D$186,0)+1,0),0),$E$112)</f>
        <v>0</v>
      </c>
      <c r="BZ217" s="134" cm="1">
        <f t="array" ref="BZ217">$E217*IFERROR(IF($D217&lt;=BZ$5,INDEX($E$99:$E$112,MATCH(BZ$5,$H$5:$CA$5,0)-MATCH($D217,$D$115:$D$186,0)+1,0),0),$E$112)</f>
        <v>0</v>
      </c>
      <c r="CA217" s="134" cm="1">
        <f t="array" ref="CA217">$E217*IFERROR(IF($D217&lt;=CA$5,INDEX($E$99:$E$112,MATCH(CA$5,$H$5:$CA$5,0)-MATCH($D217,$D$115:$D$186,0)+1,0),0),$E$112)</f>
        <v>0</v>
      </c>
    </row>
    <row r="218" spans="4:79" hidden="1" outlineLevel="3">
      <c r="D218" s="24">
        <f t="shared" si="114"/>
        <v>46904</v>
      </c>
      <c r="E218" s="131" cm="1">
        <f t="array" ref="E218">INDEX($H$43:$CA$43,0,MATCH($D218,$H$5:$CA$5,0))</f>
        <v>0</v>
      </c>
      <c r="H218" s="134" cm="1">
        <f t="array" ref="H218">$E218*IFERROR(IF($D218&lt;=H$5,INDEX($E$99:$E$112,MATCH(H$5,$H$5:$CA$5,0)-MATCH($D218,$D$115:$D$186,0)+1,0),0),$E$112)</f>
        <v>0</v>
      </c>
      <c r="I218" s="134" cm="1">
        <f t="array" ref="I218">$E218*IFERROR(IF($D218&lt;=I$5,INDEX($E$99:$E$112,MATCH(I$5,$H$5:$CA$5,0)-MATCH($D218,$D$115:$D$186,0)+1,0),0),$E$112)</f>
        <v>0</v>
      </c>
      <c r="J218" s="134" cm="1">
        <f t="array" ref="J218">$E218*IFERROR(IF($D218&lt;=J$5,INDEX($E$99:$E$112,MATCH(J$5,$H$5:$CA$5,0)-MATCH($D218,$D$115:$D$186,0)+1,0),0),$E$112)</f>
        <v>0</v>
      </c>
      <c r="K218" s="134" cm="1">
        <f t="array" ref="K218">$E218*IFERROR(IF($D218&lt;=K$5,INDEX($E$99:$E$112,MATCH(K$5,$H$5:$CA$5,0)-MATCH($D218,$D$115:$D$186,0)+1,0),0),$E$112)</f>
        <v>0</v>
      </c>
      <c r="L218" s="134" cm="1">
        <f t="array" ref="L218">$E218*IFERROR(IF($D218&lt;=L$5,INDEX($E$99:$E$112,MATCH(L$5,$H$5:$CA$5,0)-MATCH($D218,$D$115:$D$186,0)+1,0),0),$E$112)</f>
        <v>0</v>
      </c>
      <c r="M218" s="134" cm="1">
        <f t="array" ref="M218">$E218*IFERROR(IF($D218&lt;=M$5,INDEX($E$99:$E$112,MATCH(M$5,$H$5:$CA$5,0)-MATCH($D218,$D$115:$D$186,0)+1,0),0),$E$112)</f>
        <v>0</v>
      </c>
      <c r="N218" s="134" cm="1">
        <f t="array" ref="N218">$E218*IFERROR(IF($D218&lt;=N$5,INDEX($E$99:$E$112,MATCH(N$5,$H$5:$CA$5,0)-MATCH($D218,$D$115:$D$186,0)+1,0),0),$E$112)</f>
        <v>0</v>
      </c>
      <c r="O218" s="134" cm="1">
        <f t="array" ref="O218">$E218*IFERROR(IF($D218&lt;=O$5,INDEX($E$99:$E$112,MATCH(O$5,$H$5:$CA$5,0)-MATCH($D218,$D$115:$D$186,0)+1,0),0),$E$112)</f>
        <v>0</v>
      </c>
      <c r="P218" s="134" cm="1">
        <f t="array" ref="P218">$E218*IFERROR(IF($D218&lt;=P$5,INDEX($E$99:$E$112,MATCH(P$5,$H$5:$CA$5,0)-MATCH($D218,$D$115:$D$186,0)+1,0),0),$E$112)</f>
        <v>0</v>
      </c>
      <c r="Q218" s="134" cm="1">
        <f t="array" ref="Q218">$E218*IFERROR(IF($D218&lt;=Q$5,INDEX($E$99:$E$112,MATCH(Q$5,$H$5:$CA$5,0)-MATCH($D218,$D$115:$D$186,0)+1,0),0),$E$112)</f>
        <v>0</v>
      </c>
      <c r="R218" s="134" cm="1">
        <f t="array" ref="R218">$E218*IFERROR(IF($D218&lt;=R$5,INDEX($E$99:$E$112,MATCH(R$5,$H$5:$CA$5,0)-MATCH($D218,$D$115:$D$186,0)+1,0),0),$E$112)</f>
        <v>0</v>
      </c>
      <c r="S218" s="134" cm="1">
        <f t="array" ref="S218">$E218*IFERROR(IF($D218&lt;=S$5,INDEX($E$99:$E$112,MATCH(S$5,$H$5:$CA$5,0)-MATCH($D218,$D$115:$D$186,0)+1,0),0),$E$112)</f>
        <v>0</v>
      </c>
      <c r="T218" s="134" cm="1">
        <f t="array" ref="T218">$E218*IFERROR(IF($D218&lt;=T$5,INDEX($E$99:$E$112,MATCH(T$5,$H$5:$CA$5,0)-MATCH($D218,$D$115:$D$186,0)+1,0),0),$E$112)</f>
        <v>0</v>
      </c>
      <c r="U218" s="134" cm="1">
        <f t="array" ref="U218">$E218*IFERROR(IF($D218&lt;=U$5,INDEX($E$99:$E$112,MATCH(U$5,$H$5:$CA$5,0)-MATCH($D218,$D$115:$D$186,0)+1,0),0),$E$112)</f>
        <v>0</v>
      </c>
      <c r="V218" s="134" cm="1">
        <f t="array" ref="V218">$E218*IFERROR(IF($D218&lt;=V$5,INDEX($E$99:$E$112,MATCH(V$5,$H$5:$CA$5,0)-MATCH($D218,$D$115:$D$186,0)+1,0),0),$E$112)</f>
        <v>0</v>
      </c>
      <c r="W218" s="134" cm="1">
        <f t="array" ref="W218">$E218*IFERROR(IF($D218&lt;=W$5,INDEX($E$99:$E$112,MATCH(W$5,$H$5:$CA$5,0)-MATCH($D218,$D$115:$D$186,0)+1,0),0),$E$112)</f>
        <v>0</v>
      </c>
      <c r="X218" s="134" cm="1">
        <f t="array" ref="X218">$E218*IFERROR(IF($D218&lt;=X$5,INDEX($E$99:$E$112,MATCH(X$5,$H$5:$CA$5,0)-MATCH($D218,$D$115:$D$186,0)+1,0),0),$E$112)</f>
        <v>0</v>
      </c>
      <c r="Y218" s="134" cm="1">
        <f t="array" ref="Y218">$E218*IFERROR(IF($D218&lt;=Y$5,INDEX($E$99:$E$112,MATCH(Y$5,$H$5:$CA$5,0)-MATCH($D218,$D$115:$D$186,0)+1,0),0),$E$112)</f>
        <v>0</v>
      </c>
      <c r="Z218" s="134" cm="1">
        <f t="array" ref="Z218">$E218*IFERROR(IF($D218&lt;=Z$5,INDEX($E$99:$E$112,MATCH(Z$5,$H$5:$CA$5,0)-MATCH($D218,$D$115:$D$186,0)+1,0),0),$E$112)</f>
        <v>0</v>
      </c>
      <c r="AA218" s="134" cm="1">
        <f t="array" ref="AA218">$E218*IFERROR(IF($D218&lt;=AA$5,INDEX($E$99:$E$112,MATCH(AA$5,$H$5:$CA$5,0)-MATCH($D218,$D$115:$D$186,0)+1,0),0),$E$112)</f>
        <v>0</v>
      </c>
      <c r="AB218" s="134" cm="1">
        <f t="array" ref="AB218">$E218*IFERROR(IF($D218&lt;=AB$5,INDEX($E$99:$E$112,MATCH(AB$5,$H$5:$CA$5,0)-MATCH($D218,$D$115:$D$186,0)+1,0),0),$E$112)</f>
        <v>0</v>
      </c>
      <c r="AC218" s="134" cm="1">
        <f t="array" ref="AC218">$E218*IFERROR(IF($D218&lt;=AC$5,INDEX($E$99:$E$112,MATCH(AC$5,$H$5:$CA$5,0)-MATCH($D218,$D$115:$D$186,0)+1,0),0),$E$112)</f>
        <v>0</v>
      </c>
      <c r="AD218" s="134" cm="1">
        <f t="array" ref="AD218">$E218*IFERROR(IF($D218&lt;=AD$5,INDEX($E$99:$E$112,MATCH(AD$5,$H$5:$CA$5,0)-MATCH($D218,$D$115:$D$186,0)+1,0),0),$E$112)</f>
        <v>0</v>
      </c>
      <c r="AE218" s="134" cm="1">
        <f t="array" ref="AE218">$E218*IFERROR(IF($D218&lt;=AE$5,INDEX($E$99:$E$112,MATCH(AE$5,$H$5:$CA$5,0)-MATCH($D218,$D$115:$D$186,0)+1,0),0),$E$112)</f>
        <v>0</v>
      </c>
      <c r="AF218" s="134" cm="1">
        <f t="array" ref="AF218">$E218*IFERROR(IF($D218&lt;=AF$5,INDEX($E$99:$E$112,MATCH(AF$5,$H$5:$CA$5,0)-MATCH($D218,$D$115:$D$186,0)+1,0),0),$E$112)</f>
        <v>0</v>
      </c>
      <c r="AG218" s="134" cm="1">
        <f t="array" ref="AG218">$E218*IFERROR(IF($D218&lt;=AG$5,INDEX($E$99:$E$112,MATCH(AG$5,$H$5:$CA$5,0)-MATCH($D218,$D$115:$D$186,0)+1,0),0),$E$112)</f>
        <v>0</v>
      </c>
      <c r="AH218" s="134" cm="1">
        <f t="array" ref="AH218">$E218*IFERROR(IF($D218&lt;=AH$5,INDEX($E$99:$E$112,MATCH(AH$5,$H$5:$CA$5,0)-MATCH($D218,$D$115:$D$186,0)+1,0),0),$E$112)</f>
        <v>0</v>
      </c>
      <c r="AI218" s="134" cm="1">
        <f t="array" ref="AI218">$E218*IFERROR(IF($D218&lt;=AI$5,INDEX($E$99:$E$112,MATCH(AI$5,$H$5:$CA$5,0)-MATCH($D218,$D$115:$D$186,0)+1,0),0),$E$112)</f>
        <v>0</v>
      </c>
      <c r="AJ218" s="134" cm="1">
        <f t="array" ref="AJ218">$E218*IFERROR(IF($D218&lt;=AJ$5,INDEX($E$99:$E$112,MATCH(AJ$5,$H$5:$CA$5,0)-MATCH($D218,$D$115:$D$186,0)+1,0),0),$E$112)</f>
        <v>0</v>
      </c>
      <c r="AK218" s="134" cm="1">
        <f t="array" ref="AK218">$E218*IFERROR(IF($D218&lt;=AK$5,INDEX($E$99:$E$112,MATCH(AK$5,$H$5:$CA$5,0)-MATCH($D218,$D$115:$D$186,0)+1,0),0),$E$112)</f>
        <v>0</v>
      </c>
      <c r="AL218" s="134" cm="1">
        <f t="array" ref="AL218">$E218*IFERROR(IF($D218&lt;=AL$5,INDEX($E$99:$E$112,MATCH(AL$5,$H$5:$CA$5,0)-MATCH($D218,$D$115:$D$186,0)+1,0),0),$E$112)</f>
        <v>0</v>
      </c>
      <c r="AM218" s="134" cm="1">
        <f t="array" ref="AM218">$E218*IFERROR(IF($D218&lt;=AM$5,INDEX($E$99:$E$112,MATCH(AM$5,$H$5:$CA$5,0)-MATCH($D218,$D$115:$D$186,0)+1,0),0),$E$112)</f>
        <v>0</v>
      </c>
      <c r="AN218" s="134" cm="1">
        <f t="array" ref="AN218">$E218*IFERROR(IF($D218&lt;=AN$5,INDEX($E$99:$E$112,MATCH(AN$5,$H$5:$CA$5,0)-MATCH($D218,$D$115:$D$186,0)+1,0),0),$E$112)</f>
        <v>0</v>
      </c>
      <c r="AO218" s="134" cm="1">
        <f t="array" ref="AO218">$E218*IFERROR(IF($D218&lt;=AO$5,INDEX($E$99:$E$112,MATCH(AO$5,$H$5:$CA$5,0)-MATCH($D218,$D$115:$D$186,0)+1,0),0),$E$112)</f>
        <v>0</v>
      </c>
      <c r="AP218" s="134" cm="1">
        <f t="array" ref="AP218">$E218*IFERROR(IF($D218&lt;=AP$5,INDEX($E$99:$E$112,MATCH(AP$5,$H$5:$CA$5,0)-MATCH($D218,$D$115:$D$186,0)+1,0),0),$E$112)</f>
        <v>0</v>
      </c>
      <c r="AQ218" s="134" cm="1">
        <f t="array" ref="AQ218">$E218*IFERROR(IF($D218&lt;=AQ$5,INDEX($E$99:$E$112,MATCH(AQ$5,$H$5:$CA$5,0)-MATCH($D218,$D$115:$D$186,0)+1,0),0),$E$112)</f>
        <v>0</v>
      </c>
      <c r="AR218" s="134" cm="1">
        <f t="array" ref="AR218">$E218*IFERROR(IF($D218&lt;=AR$5,INDEX($E$99:$E$112,MATCH(AR$5,$H$5:$CA$5,0)-MATCH($D218,$D$115:$D$186,0)+1,0),0),$E$112)</f>
        <v>0</v>
      </c>
      <c r="AS218" s="134" cm="1">
        <f t="array" ref="AS218">$E218*IFERROR(IF($D218&lt;=AS$5,INDEX($E$99:$E$112,MATCH(AS$5,$H$5:$CA$5,0)-MATCH($D218,$D$115:$D$186,0)+1,0),0),$E$112)</f>
        <v>0</v>
      </c>
      <c r="AT218" s="134" cm="1">
        <f t="array" ref="AT218">$E218*IFERROR(IF($D218&lt;=AT$5,INDEX($E$99:$E$112,MATCH(AT$5,$H$5:$CA$5,0)-MATCH($D218,$D$115:$D$186,0)+1,0),0),$E$112)</f>
        <v>0</v>
      </c>
      <c r="AU218" s="134" cm="1">
        <f t="array" ref="AU218">$E218*IFERROR(IF($D218&lt;=AU$5,INDEX($E$99:$E$112,MATCH(AU$5,$H$5:$CA$5,0)-MATCH($D218,$D$115:$D$186,0)+1,0),0),$E$112)</f>
        <v>0</v>
      </c>
      <c r="AV218" s="134" cm="1">
        <f t="array" ref="AV218">$E218*IFERROR(IF($D218&lt;=AV$5,INDEX($E$99:$E$112,MATCH(AV$5,$H$5:$CA$5,0)-MATCH($D218,$D$115:$D$186,0)+1,0),0),$E$112)</f>
        <v>0</v>
      </c>
      <c r="AW218" s="134" cm="1">
        <f t="array" ref="AW218">$E218*IFERROR(IF($D218&lt;=AW$5,INDEX($E$99:$E$112,MATCH(AW$5,$H$5:$CA$5,0)-MATCH($D218,$D$115:$D$186,0)+1,0),0),$E$112)</f>
        <v>0</v>
      </c>
      <c r="AX218" s="134" cm="1">
        <f t="array" ref="AX218">$E218*IFERROR(IF($D218&lt;=AX$5,INDEX($E$99:$E$112,MATCH(AX$5,$H$5:$CA$5,0)-MATCH($D218,$D$115:$D$186,0)+1,0),0),$E$112)</f>
        <v>0</v>
      </c>
      <c r="AY218" s="134" cm="1">
        <f t="array" ref="AY218">$E218*IFERROR(IF($D218&lt;=AY$5,INDEX($E$99:$E$112,MATCH(AY$5,$H$5:$CA$5,0)-MATCH($D218,$D$115:$D$186,0)+1,0),0),$E$112)</f>
        <v>0</v>
      </c>
      <c r="AZ218" s="134" cm="1">
        <f t="array" ref="AZ218">$E218*IFERROR(IF($D218&lt;=AZ$5,INDEX($E$99:$E$112,MATCH(AZ$5,$H$5:$CA$5,0)-MATCH($D218,$D$115:$D$186,0)+1,0),0),$E$112)</f>
        <v>0</v>
      </c>
      <c r="BA218" s="134" cm="1">
        <f t="array" ref="BA218">$E218*IFERROR(IF($D218&lt;=BA$5,INDEX($E$99:$E$112,MATCH(BA$5,$H$5:$CA$5,0)-MATCH($D218,$D$115:$D$186,0)+1,0),0),$E$112)</f>
        <v>0</v>
      </c>
      <c r="BB218" s="134" cm="1">
        <f t="array" ref="BB218">$E218*IFERROR(IF($D218&lt;=BB$5,INDEX($E$99:$E$112,MATCH(BB$5,$H$5:$CA$5,0)-MATCH($D218,$D$115:$D$186,0)+1,0),0),$E$112)</f>
        <v>0</v>
      </c>
      <c r="BC218" s="134" cm="1">
        <f t="array" ref="BC218">$E218*IFERROR(IF($D218&lt;=BC$5,INDEX($E$99:$E$112,MATCH(BC$5,$H$5:$CA$5,0)-MATCH($D218,$D$115:$D$186,0)+1,0),0),$E$112)</f>
        <v>0</v>
      </c>
      <c r="BD218" s="134" cm="1">
        <f t="array" ref="BD218">$E218*IFERROR(IF($D218&lt;=BD$5,INDEX($E$99:$E$112,MATCH(BD$5,$H$5:$CA$5,0)-MATCH($D218,$D$115:$D$186,0)+1,0),0),$E$112)</f>
        <v>0</v>
      </c>
      <c r="BE218" s="134" cm="1">
        <f t="array" ref="BE218">$E218*IFERROR(IF($D218&lt;=BE$5,INDEX($E$99:$E$112,MATCH(BE$5,$H$5:$CA$5,0)-MATCH($D218,$D$115:$D$186,0)+1,0),0),$E$112)</f>
        <v>0</v>
      </c>
      <c r="BF218" s="134" cm="1">
        <f t="array" ref="BF218">$E218*IFERROR(IF($D218&lt;=BF$5,INDEX($E$99:$E$112,MATCH(BF$5,$H$5:$CA$5,0)-MATCH($D218,$D$115:$D$186,0)+1,0),0),$E$112)</f>
        <v>0</v>
      </c>
      <c r="BG218" s="134" cm="1">
        <f t="array" ref="BG218">$E218*IFERROR(IF($D218&lt;=BG$5,INDEX($E$99:$E$112,MATCH(BG$5,$H$5:$CA$5,0)-MATCH($D218,$D$115:$D$186,0)+1,0),0),$E$112)</f>
        <v>0</v>
      </c>
      <c r="BH218" s="134" cm="1">
        <f t="array" ref="BH218">$E218*IFERROR(IF($D218&lt;=BH$5,INDEX($E$99:$E$112,MATCH(BH$5,$H$5:$CA$5,0)-MATCH($D218,$D$115:$D$186,0)+1,0),0),$E$112)</f>
        <v>0</v>
      </c>
      <c r="BI218" s="134" cm="1">
        <f t="array" ref="BI218">$E218*IFERROR(IF($D218&lt;=BI$5,INDEX($E$99:$E$112,MATCH(BI$5,$H$5:$CA$5,0)-MATCH($D218,$D$115:$D$186,0)+1,0),0),$E$112)</f>
        <v>0</v>
      </c>
      <c r="BJ218" s="134" cm="1">
        <f t="array" ref="BJ218">$E218*IFERROR(IF($D218&lt;=BJ$5,INDEX($E$99:$E$112,MATCH(BJ$5,$H$5:$CA$5,0)-MATCH($D218,$D$115:$D$186,0)+1,0),0),$E$112)</f>
        <v>0</v>
      </c>
      <c r="BK218" s="134" cm="1">
        <f t="array" ref="BK218">$E218*IFERROR(IF($D218&lt;=BK$5,INDEX($E$99:$E$112,MATCH(BK$5,$H$5:$CA$5,0)-MATCH($D218,$D$115:$D$186,0)+1,0),0),$E$112)</f>
        <v>0</v>
      </c>
      <c r="BL218" s="134" cm="1">
        <f t="array" ref="BL218">$E218*IFERROR(IF($D218&lt;=BL$5,INDEX($E$99:$E$112,MATCH(BL$5,$H$5:$CA$5,0)-MATCH($D218,$D$115:$D$186,0)+1,0),0),$E$112)</f>
        <v>0</v>
      </c>
      <c r="BM218" s="134" cm="1">
        <f t="array" ref="BM218">$E218*IFERROR(IF($D218&lt;=BM$5,INDEX($E$99:$E$112,MATCH(BM$5,$H$5:$CA$5,0)-MATCH($D218,$D$115:$D$186,0)+1,0),0),$E$112)</f>
        <v>0</v>
      </c>
      <c r="BN218" s="134" cm="1">
        <f t="array" ref="BN218">$E218*IFERROR(IF($D218&lt;=BN$5,INDEX($E$99:$E$112,MATCH(BN$5,$H$5:$CA$5,0)-MATCH($D218,$D$115:$D$186,0)+1,0),0),$E$112)</f>
        <v>0</v>
      </c>
      <c r="BO218" s="134" cm="1">
        <f t="array" ref="BO218">$E218*IFERROR(IF($D218&lt;=BO$5,INDEX($E$99:$E$112,MATCH(BO$5,$H$5:$CA$5,0)-MATCH($D218,$D$115:$D$186,0)+1,0),0),$E$112)</f>
        <v>0</v>
      </c>
      <c r="BP218" s="134" cm="1">
        <f t="array" ref="BP218">$E218*IFERROR(IF($D218&lt;=BP$5,INDEX($E$99:$E$112,MATCH(BP$5,$H$5:$CA$5,0)-MATCH($D218,$D$115:$D$186,0)+1,0),0),$E$112)</f>
        <v>0</v>
      </c>
      <c r="BQ218" s="134" cm="1">
        <f t="array" ref="BQ218">$E218*IFERROR(IF($D218&lt;=BQ$5,INDEX($E$99:$E$112,MATCH(BQ$5,$H$5:$CA$5,0)-MATCH($D218,$D$115:$D$186,0)+1,0),0),$E$112)</f>
        <v>0</v>
      </c>
      <c r="BR218" s="134" cm="1">
        <f t="array" ref="BR218">$E218*IFERROR(IF($D218&lt;=BR$5,INDEX($E$99:$E$112,MATCH(BR$5,$H$5:$CA$5,0)-MATCH($D218,$D$115:$D$186,0)+1,0),0),$E$112)</f>
        <v>0</v>
      </c>
      <c r="BS218" s="134" cm="1">
        <f t="array" ref="BS218">$E218*IFERROR(IF($D218&lt;=BS$5,INDEX($E$99:$E$112,MATCH(BS$5,$H$5:$CA$5,0)-MATCH($D218,$D$115:$D$186,0)+1,0),0),$E$112)</f>
        <v>0</v>
      </c>
      <c r="BT218" s="134" cm="1">
        <f t="array" ref="BT218">$E218*IFERROR(IF($D218&lt;=BT$5,INDEX($E$99:$E$112,MATCH(BT$5,$H$5:$CA$5,0)-MATCH($D218,$D$115:$D$186,0)+1,0),0),$E$112)</f>
        <v>0</v>
      </c>
      <c r="BU218" s="134" cm="1">
        <f t="array" ref="BU218">$E218*IFERROR(IF($D218&lt;=BU$5,INDEX($E$99:$E$112,MATCH(BU$5,$H$5:$CA$5,0)-MATCH($D218,$D$115:$D$186,0)+1,0),0),$E$112)</f>
        <v>0</v>
      </c>
      <c r="BV218" s="134" cm="1">
        <f t="array" ref="BV218">$E218*IFERROR(IF($D218&lt;=BV$5,INDEX($E$99:$E$112,MATCH(BV$5,$H$5:$CA$5,0)-MATCH($D218,$D$115:$D$186,0)+1,0),0),$E$112)</f>
        <v>0</v>
      </c>
      <c r="BW218" s="134" cm="1">
        <f t="array" ref="BW218">$E218*IFERROR(IF($D218&lt;=BW$5,INDEX($E$99:$E$112,MATCH(BW$5,$H$5:$CA$5,0)-MATCH($D218,$D$115:$D$186,0)+1,0),0),$E$112)</f>
        <v>0</v>
      </c>
      <c r="BX218" s="134" cm="1">
        <f t="array" ref="BX218">$E218*IFERROR(IF($D218&lt;=BX$5,INDEX($E$99:$E$112,MATCH(BX$5,$H$5:$CA$5,0)-MATCH($D218,$D$115:$D$186,0)+1,0),0),$E$112)</f>
        <v>0</v>
      </c>
      <c r="BY218" s="134" cm="1">
        <f t="array" ref="BY218">$E218*IFERROR(IF($D218&lt;=BY$5,INDEX($E$99:$E$112,MATCH(BY$5,$H$5:$CA$5,0)-MATCH($D218,$D$115:$D$186,0)+1,0),0),$E$112)</f>
        <v>0</v>
      </c>
      <c r="BZ218" s="134" cm="1">
        <f t="array" ref="BZ218">$E218*IFERROR(IF($D218&lt;=BZ$5,INDEX($E$99:$E$112,MATCH(BZ$5,$H$5:$CA$5,0)-MATCH($D218,$D$115:$D$186,0)+1,0),0),$E$112)</f>
        <v>0</v>
      </c>
      <c r="CA218" s="134" cm="1">
        <f t="array" ref="CA218">$E218*IFERROR(IF($D218&lt;=CA$5,INDEX($E$99:$E$112,MATCH(CA$5,$H$5:$CA$5,0)-MATCH($D218,$D$115:$D$186,0)+1,0),0),$E$112)</f>
        <v>0</v>
      </c>
    </row>
    <row r="219" spans="4:79" hidden="1" outlineLevel="3">
      <c r="D219" s="24">
        <f t="shared" si="114"/>
        <v>46934</v>
      </c>
      <c r="E219" s="131" cm="1">
        <f t="array" ref="E219">INDEX($H$43:$CA$43,0,MATCH($D219,$H$5:$CA$5,0))</f>
        <v>0</v>
      </c>
      <c r="H219" s="134" cm="1">
        <f t="array" ref="H219">$E219*IFERROR(IF($D219&lt;=H$5,INDEX($E$99:$E$112,MATCH(H$5,$H$5:$CA$5,0)-MATCH($D219,$D$115:$D$186,0)+1,0),0),$E$112)</f>
        <v>0</v>
      </c>
      <c r="I219" s="134" cm="1">
        <f t="array" ref="I219">$E219*IFERROR(IF($D219&lt;=I$5,INDEX($E$99:$E$112,MATCH(I$5,$H$5:$CA$5,0)-MATCH($D219,$D$115:$D$186,0)+1,0),0),$E$112)</f>
        <v>0</v>
      </c>
      <c r="J219" s="134" cm="1">
        <f t="array" ref="J219">$E219*IFERROR(IF($D219&lt;=J$5,INDEX($E$99:$E$112,MATCH(J$5,$H$5:$CA$5,0)-MATCH($D219,$D$115:$D$186,0)+1,0),0),$E$112)</f>
        <v>0</v>
      </c>
      <c r="K219" s="134" cm="1">
        <f t="array" ref="K219">$E219*IFERROR(IF($D219&lt;=K$5,INDEX($E$99:$E$112,MATCH(K$5,$H$5:$CA$5,0)-MATCH($D219,$D$115:$D$186,0)+1,0),0),$E$112)</f>
        <v>0</v>
      </c>
      <c r="L219" s="134" cm="1">
        <f t="array" ref="L219">$E219*IFERROR(IF($D219&lt;=L$5,INDEX($E$99:$E$112,MATCH(L$5,$H$5:$CA$5,0)-MATCH($D219,$D$115:$D$186,0)+1,0),0),$E$112)</f>
        <v>0</v>
      </c>
      <c r="M219" s="134" cm="1">
        <f t="array" ref="M219">$E219*IFERROR(IF($D219&lt;=M$5,INDEX($E$99:$E$112,MATCH(M$5,$H$5:$CA$5,0)-MATCH($D219,$D$115:$D$186,0)+1,0),0),$E$112)</f>
        <v>0</v>
      </c>
      <c r="N219" s="134" cm="1">
        <f t="array" ref="N219">$E219*IFERROR(IF($D219&lt;=N$5,INDEX($E$99:$E$112,MATCH(N$5,$H$5:$CA$5,0)-MATCH($D219,$D$115:$D$186,0)+1,0),0),$E$112)</f>
        <v>0</v>
      </c>
      <c r="O219" s="134" cm="1">
        <f t="array" ref="O219">$E219*IFERROR(IF($D219&lt;=O$5,INDEX($E$99:$E$112,MATCH(O$5,$H$5:$CA$5,0)-MATCH($D219,$D$115:$D$186,0)+1,0),0),$E$112)</f>
        <v>0</v>
      </c>
      <c r="P219" s="134" cm="1">
        <f t="array" ref="P219">$E219*IFERROR(IF($D219&lt;=P$5,INDEX($E$99:$E$112,MATCH(P$5,$H$5:$CA$5,0)-MATCH($D219,$D$115:$D$186,0)+1,0),0),$E$112)</f>
        <v>0</v>
      </c>
      <c r="Q219" s="134" cm="1">
        <f t="array" ref="Q219">$E219*IFERROR(IF($D219&lt;=Q$5,INDEX($E$99:$E$112,MATCH(Q$5,$H$5:$CA$5,0)-MATCH($D219,$D$115:$D$186,0)+1,0),0),$E$112)</f>
        <v>0</v>
      </c>
      <c r="R219" s="134" cm="1">
        <f t="array" ref="R219">$E219*IFERROR(IF($D219&lt;=R$5,INDEX($E$99:$E$112,MATCH(R$5,$H$5:$CA$5,0)-MATCH($D219,$D$115:$D$186,0)+1,0),0),$E$112)</f>
        <v>0</v>
      </c>
      <c r="S219" s="134" cm="1">
        <f t="array" ref="S219">$E219*IFERROR(IF($D219&lt;=S$5,INDEX($E$99:$E$112,MATCH(S$5,$H$5:$CA$5,0)-MATCH($D219,$D$115:$D$186,0)+1,0),0),$E$112)</f>
        <v>0</v>
      </c>
      <c r="T219" s="134" cm="1">
        <f t="array" ref="T219">$E219*IFERROR(IF($D219&lt;=T$5,INDEX($E$99:$E$112,MATCH(T$5,$H$5:$CA$5,0)-MATCH($D219,$D$115:$D$186,0)+1,0),0),$E$112)</f>
        <v>0</v>
      </c>
      <c r="U219" s="134" cm="1">
        <f t="array" ref="U219">$E219*IFERROR(IF($D219&lt;=U$5,INDEX($E$99:$E$112,MATCH(U$5,$H$5:$CA$5,0)-MATCH($D219,$D$115:$D$186,0)+1,0),0),$E$112)</f>
        <v>0</v>
      </c>
      <c r="V219" s="134" cm="1">
        <f t="array" ref="V219">$E219*IFERROR(IF($D219&lt;=V$5,INDEX($E$99:$E$112,MATCH(V$5,$H$5:$CA$5,0)-MATCH($D219,$D$115:$D$186,0)+1,0),0),$E$112)</f>
        <v>0</v>
      </c>
      <c r="W219" s="134" cm="1">
        <f t="array" ref="W219">$E219*IFERROR(IF($D219&lt;=W$5,INDEX($E$99:$E$112,MATCH(W$5,$H$5:$CA$5,0)-MATCH($D219,$D$115:$D$186,0)+1,0),0),$E$112)</f>
        <v>0</v>
      </c>
      <c r="X219" s="134" cm="1">
        <f t="array" ref="X219">$E219*IFERROR(IF($D219&lt;=X$5,INDEX($E$99:$E$112,MATCH(X$5,$H$5:$CA$5,0)-MATCH($D219,$D$115:$D$186,0)+1,0),0),$E$112)</f>
        <v>0</v>
      </c>
      <c r="Y219" s="134" cm="1">
        <f t="array" ref="Y219">$E219*IFERROR(IF($D219&lt;=Y$5,INDEX($E$99:$E$112,MATCH(Y$5,$H$5:$CA$5,0)-MATCH($D219,$D$115:$D$186,0)+1,0),0),$E$112)</f>
        <v>0</v>
      </c>
      <c r="Z219" s="134" cm="1">
        <f t="array" ref="Z219">$E219*IFERROR(IF($D219&lt;=Z$5,INDEX($E$99:$E$112,MATCH(Z$5,$H$5:$CA$5,0)-MATCH($D219,$D$115:$D$186,0)+1,0),0),$E$112)</f>
        <v>0</v>
      </c>
      <c r="AA219" s="134" cm="1">
        <f t="array" ref="AA219">$E219*IFERROR(IF($D219&lt;=AA$5,INDEX($E$99:$E$112,MATCH(AA$5,$H$5:$CA$5,0)-MATCH($D219,$D$115:$D$186,0)+1,0),0),$E$112)</f>
        <v>0</v>
      </c>
      <c r="AB219" s="134" cm="1">
        <f t="array" ref="AB219">$E219*IFERROR(IF($D219&lt;=AB$5,INDEX($E$99:$E$112,MATCH(AB$5,$H$5:$CA$5,0)-MATCH($D219,$D$115:$D$186,0)+1,0),0),$E$112)</f>
        <v>0</v>
      </c>
      <c r="AC219" s="134" cm="1">
        <f t="array" ref="AC219">$E219*IFERROR(IF($D219&lt;=AC$5,INDEX($E$99:$E$112,MATCH(AC$5,$H$5:$CA$5,0)-MATCH($D219,$D$115:$D$186,0)+1,0),0),$E$112)</f>
        <v>0</v>
      </c>
      <c r="AD219" s="134" cm="1">
        <f t="array" ref="AD219">$E219*IFERROR(IF($D219&lt;=AD$5,INDEX($E$99:$E$112,MATCH(AD$5,$H$5:$CA$5,0)-MATCH($D219,$D$115:$D$186,0)+1,0),0),$E$112)</f>
        <v>0</v>
      </c>
      <c r="AE219" s="134" cm="1">
        <f t="array" ref="AE219">$E219*IFERROR(IF($D219&lt;=AE$5,INDEX($E$99:$E$112,MATCH(AE$5,$H$5:$CA$5,0)-MATCH($D219,$D$115:$D$186,0)+1,0),0),$E$112)</f>
        <v>0</v>
      </c>
      <c r="AF219" s="134" cm="1">
        <f t="array" ref="AF219">$E219*IFERROR(IF($D219&lt;=AF$5,INDEX($E$99:$E$112,MATCH(AF$5,$H$5:$CA$5,0)-MATCH($D219,$D$115:$D$186,0)+1,0),0),$E$112)</f>
        <v>0</v>
      </c>
      <c r="AG219" s="134" cm="1">
        <f t="array" ref="AG219">$E219*IFERROR(IF($D219&lt;=AG$5,INDEX($E$99:$E$112,MATCH(AG$5,$H$5:$CA$5,0)-MATCH($D219,$D$115:$D$186,0)+1,0),0),$E$112)</f>
        <v>0</v>
      </c>
      <c r="AH219" s="134" cm="1">
        <f t="array" ref="AH219">$E219*IFERROR(IF($D219&lt;=AH$5,INDEX($E$99:$E$112,MATCH(AH$5,$H$5:$CA$5,0)-MATCH($D219,$D$115:$D$186,0)+1,0),0),$E$112)</f>
        <v>0</v>
      </c>
      <c r="AI219" s="134" cm="1">
        <f t="array" ref="AI219">$E219*IFERROR(IF($D219&lt;=AI$5,INDEX($E$99:$E$112,MATCH(AI$5,$H$5:$CA$5,0)-MATCH($D219,$D$115:$D$186,0)+1,0),0),$E$112)</f>
        <v>0</v>
      </c>
      <c r="AJ219" s="134" cm="1">
        <f t="array" ref="AJ219">$E219*IFERROR(IF($D219&lt;=AJ$5,INDEX($E$99:$E$112,MATCH(AJ$5,$H$5:$CA$5,0)-MATCH($D219,$D$115:$D$186,0)+1,0),0),$E$112)</f>
        <v>0</v>
      </c>
      <c r="AK219" s="134" cm="1">
        <f t="array" ref="AK219">$E219*IFERROR(IF($D219&lt;=AK$5,INDEX($E$99:$E$112,MATCH(AK$5,$H$5:$CA$5,0)-MATCH($D219,$D$115:$D$186,0)+1,0),0),$E$112)</f>
        <v>0</v>
      </c>
      <c r="AL219" s="134" cm="1">
        <f t="array" ref="AL219">$E219*IFERROR(IF($D219&lt;=AL$5,INDEX($E$99:$E$112,MATCH(AL$5,$H$5:$CA$5,0)-MATCH($D219,$D$115:$D$186,0)+1,0),0),$E$112)</f>
        <v>0</v>
      </c>
      <c r="AM219" s="134" cm="1">
        <f t="array" ref="AM219">$E219*IFERROR(IF($D219&lt;=AM$5,INDEX($E$99:$E$112,MATCH(AM$5,$H$5:$CA$5,0)-MATCH($D219,$D$115:$D$186,0)+1,0),0),$E$112)</f>
        <v>0</v>
      </c>
      <c r="AN219" s="134" cm="1">
        <f t="array" ref="AN219">$E219*IFERROR(IF($D219&lt;=AN$5,INDEX($E$99:$E$112,MATCH(AN$5,$H$5:$CA$5,0)-MATCH($D219,$D$115:$D$186,0)+1,0),0),$E$112)</f>
        <v>0</v>
      </c>
      <c r="AO219" s="134" cm="1">
        <f t="array" ref="AO219">$E219*IFERROR(IF($D219&lt;=AO$5,INDEX($E$99:$E$112,MATCH(AO$5,$H$5:$CA$5,0)-MATCH($D219,$D$115:$D$186,0)+1,0),0),$E$112)</f>
        <v>0</v>
      </c>
      <c r="AP219" s="134" cm="1">
        <f t="array" ref="AP219">$E219*IFERROR(IF($D219&lt;=AP$5,INDEX($E$99:$E$112,MATCH(AP$5,$H$5:$CA$5,0)-MATCH($D219,$D$115:$D$186,0)+1,0),0),$E$112)</f>
        <v>0</v>
      </c>
      <c r="AQ219" s="134" cm="1">
        <f t="array" ref="AQ219">$E219*IFERROR(IF($D219&lt;=AQ$5,INDEX($E$99:$E$112,MATCH(AQ$5,$H$5:$CA$5,0)-MATCH($D219,$D$115:$D$186,0)+1,0),0),$E$112)</f>
        <v>0</v>
      </c>
      <c r="AR219" s="134" cm="1">
        <f t="array" ref="AR219">$E219*IFERROR(IF($D219&lt;=AR$5,INDEX($E$99:$E$112,MATCH(AR$5,$H$5:$CA$5,0)-MATCH($D219,$D$115:$D$186,0)+1,0),0),$E$112)</f>
        <v>0</v>
      </c>
      <c r="AS219" s="134" cm="1">
        <f t="array" ref="AS219">$E219*IFERROR(IF($D219&lt;=AS$5,INDEX($E$99:$E$112,MATCH(AS$5,$H$5:$CA$5,0)-MATCH($D219,$D$115:$D$186,0)+1,0),0),$E$112)</f>
        <v>0</v>
      </c>
      <c r="AT219" s="134" cm="1">
        <f t="array" ref="AT219">$E219*IFERROR(IF($D219&lt;=AT$5,INDEX($E$99:$E$112,MATCH(AT$5,$H$5:$CA$5,0)-MATCH($D219,$D$115:$D$186,0)+1,0),0),$E$112)</f>
        <v>0</v>
      </c>
      <c r="AU219" s="134" cm="1">
        <f t="array" ref="AU219">$E219*IFERROR(IF($D219&lt;=AU$5,INDEX($E$99:$E$112,MATCH(AU$5,$H$5:$CA$5,0)-MATCH($D219,$D$115:$D$186,0)+1,0),0),$E$112)</f>
        <v>0</v>
      </c>
      <c r="AV219" s="134" cm="1">
        <f t="array" ref="AV219">$E219*IFERROR(IF($D219&lt;=AV$5,INDEX($E$99:$E$112,MATCH(AV$5,$H$5:$CA$5,0)-MATCH($D219,$D$115:$D$186,0)+1,0),0),$E$112)</f>
        <v>0</v>
      </c>
      <c r="AW219" s="134" cm="1">
        <f t="array" ref="AW219">$E219*IFERROR(IF($D219&lt;=AW$5,INDEX($E$99:$E$112,MATCH(AW$5,$H$5:$CA$5,0)-MATCH($D219,$D$115:$D$186,0)+1,0),0),$E$112)</f>
        <v>0</v>
      </c>
      <c r="AX219" s="134" cm="1">
        <f t="array" ref="AX219">$E219*IFERROR(IF($D219&lt;=AX$5,INDEX($E$99:$E$112,MATCH(AX$5,$H$5:$CA$5,0)-MATCH($D219,$D$115:$D$186,0)+1,0),0),$E$112)</f>
        <v>0</v>
      </c>
      <c r="AY219" s="134" cm="1">
        <f t="array" ref="AY219">$E219*IFERROR(IF($D219&lt;=AY$5,INDEX($E$99:$E$112,MATCH(AY$5,$H$5:$CA$5,0)-MATCH($D219,$D$115:$D$186,0)+1,0),0),$E$112)</f>
        <v>0</v>
      </c>
      <c r="AZ219" s="134" cm="1">
        <f t="array" ref="AZ219">$E219*IFERROR(IF($D219&lt;=AZ$5,INDEX($E$99:$E$112,MATCH(AZ$5,$H$5:$CA$5,0)-MATCH($D219,$D$115:$D$186,0)+1,0),0),$E$112)</f>
        <v>0</v>
      </c>
      <c r="BA219" s="134" cm="1">
        <f t="array" ref="BA219">$E219*IFERROR(IF($D219&lt;=BA$5,INDEX($E$99:$E$112,MATCH(BA$5,$H$5:$CA$5,0)-MATCH($D219,$D$115:$D$186,0)+1,0),0),$E$112)</f>
        <v>0</v>
      </c>
      <c r="BB219" s="134" cm="1">
        <f t="array" ref="BB219">$E219*IFERROR(IF($D219&lt;=BB$5,INDEX($E$99:$E$112,MATCH(BB$5,$H$5:$CA$5,0)-MATCH($D219,$D$115:$D$186,0)+1,0),0),$E$112)</f>
        <v>0</v>
      </c>
      <c r="BC219" s="134" cm="1">
        <f t="array" ref="BC219">$E219*IFERROR(IF($D219&lt;=BC$5,INDEX($E$99:$E$112,MATCH(BC$5,$H$5:$CA$5,0)-MATCH($D219,$D$115:$D$186,0)+1,0),0),$E$112)</f>
        <v>0</v>
      </c>
      <c r="BD219" s="134" cm="1">
        <f t="array" ref="BD219">$E219*IFERROR(IF($D219&lt;=BD$5,INDEX($E$99:$E$112,MATCH(BD$5,$H$5:$CA$5,0)-MATCH($D219,$D$115:$D$186,0)+1,0),0),$E$112)</f>
        <v>0</v>
      </c>
      <c r="BE219" s="134" cm="1">
        <f t="array" ref="BE219">$E219*IFERROR(IF($D219&lt;=BE$5,INDEX($E$99:$E$112,MATCH(BE$5,$H$5:$CA$5,0)-MATCH($D219,$D$115:$D$186,0)+1,0),0),$E$112)</f>
        <v>0</v>
      </c>
      <c r="BF219" s="134" cm="1">
        <f t="array" ref="BF219">$E219*IFERROR(IF($D219&lt;=BF$5,INDEX($E$99:$E$112,MATCH(BF$5,$H$5:$CA$5,0)-MATCH($D219,$D$115:$D$186,0)+1,0),0),$E$112)</f>
        <v>0</v>
      </c>
      <c r="BG219" s="134" cm="1">
        <f t="array" ref="BG219">$E219*IFERROR(IF($D219&lt;=BG$5,INDEX($E$99:$E$112,MATCH(BG$5,$H$5:$CA$5,0)-MATCH($D219,$D$115:$D$186,0)+1,0),0),$E$112)</f>
        <v>0</v>
      </c>
      <c r="BH219" s="134" cm="1">
        <f t="array" ref="BH219">$E219*IFERROR(IF($D219&lt;=BH$5,INDEX($E$99:$E$112,MATCH(BH$5,$H$5:$CA$5,0)-MATCH($D219,$D$115:$D$186,0)+1,0),0),$E$112)</f>
        <v>0</v>
      </c>
      <c r="BI219" s="134" cm="1">
        <f t="array" ref="BI219">$E219*IFERROR(IF($D219&lt;=BI$5,INDEX($E$99:$E$112,MATCH(BI$5,$H$5:$CA$5,0)-MATCH($D219,$D$115:$D$186,0)+1,0),0),$E$112)</f>
        <v>0</v>
      </c>
      <c r="BJ219" s="134" cm="1">
        <f t="array" ref="BJ219">$E219*IFERROR(IF($D219&lt;=BJ$5,INDEX($E$99:$E$112,MATCH(BJ$5,$H$5:$CA$5,0)-MATCH($D219,$D$115:$D$186,0)+1,0),0),$E$112)</f>
        <v>0</v>
      </c>
      <c r="BK219" s="134" cm="1">
        <f t="array" ref="BK219">$E219*IFERROR(IF($D219&lt;=BK$5,INDEX($E$99:$E$112,MATCH(BK$5,$H$5:$CA$5,0)-MATCH($D219,$D$115:$D$186,0)+1,0),0),$E$112)</f>
        <v>0</v>
      </c>
      <c r="BL219" s="134" cm="1">
        <f t="array" ref="BL219">$E219*IFERROR(IF($D219&lt;=BL$5,INDEX($E$99:$E$112,MATCH(BL$5,$H$5:$CA$5,0)-MATCH($D219,$D$115:$D$186,0)+1,0),0),$E$112)</f>
        <v>0</v>
      </c>
      <c r="BM219" s="134" cm="1">
        <f t="array" ref="BM219">$E219*IFERROR(IF($D219&lt;=BM$5,INDEX($E$99:$E$112,MATCH(BM$5,$H$5:$CA$5,0)-MATCH($D219,$D$115:$D$186,0)+1,0),0),$E$112)</f>
        <v>0</v>
      </c>
      <c r="BN219" s="134" cm="1">
        <f t="array" ref="BN219">$E219*IFERROR(IF($D219&lt;=BN$5,INDEX($E$99:$E$112,MATCH(BN$5,$H$5:$CA$5,0)-MATCH($D219,$D$115:$D$186,0)+1,0),0),$E$112)</f>
        <v>0</v>
      </c>
      <c r="BO219" s="134" cm="1">
        <f t="array" ref="BO219">$E219*IFERROR(IF($D219&lt;=BO$5,INDEX($E$99:$E$112,MATCH(BO$5,$H$5:$CA$5,0)-MATCH($D219,$D$115:$D$186,0)+1,0),0),$E$112)</f>
        <v>0</v>
      </c>
      <c r="BP219" s="134" cm="1">
        <f t="array" ref="BP219">$E219*IFERROR(IF($D219&lt;=BP$5,INDEX($E$99:$E$112,MATCH(BP$5,$H$5:$CA$5,0)-MATCH($D219,$D$115:$D$186,0)+1,0),0),$E$112)</f>
        <v>0</v>
      </c>
      <c r="BQ219" s="134" cm="1">
        <f t="array" ref="BQ219">$E219*IFERROR(IF($D219&lt;=BQ$5,INDEX($E$99:$E$112,MATCH(BQ$5,$H$5:$CA$5,0)-MATCH($D219,$D$115:$D$186,0)+1,0),0),$E$112)</f>
        <v>0</v>
      </c>
      <c r="BR219" s="134" cm="1">
        <f t="array" ref="BR219">$E219*IFERROR(IF($D219&lt;=BR$5,INDEX($E$99:$E$112,MATCH(BR$5,$H$5:$CA$5,0)-MATCH($D219,$D$115:$D$186,0)+1,0),0),$E$112)</f>
        <v>0</v>
      </c>
      <c r="BS219" s="134" cm="1">
        <f t="array" ref="BS219">$E219*IFERROR(IF($D219&lt;=BS$5,INDEX($E$99:$E$112,MATCH(BS$5,$H$5:$CA$5,0)-MATCH($D219,$D$115:$D$186,0)+1,0),0),$E$112)</f>
        <v>0</v>
      </c>
      <c r="BT219" s="134" cm="1">
        <f t="array" ref="BT219">$E219*IFERROR(IF($D219&lt;=BT$5,INDEX($E$99:$E$112,MATCH(BT$5,$H$5:$CA$5,0)-MATCH($D219,$D$115:$D$186,0)+1,0),0),$E$112)</f>
        <v>0</v>
      </c>
      <c r="BU219" s="134" cm="1">
        <f t="array" ref="BU219">$E219*IFERROR(IF($D219&lt;=BU$5,INDEX($E$99:$E$112,MATCH(BU$5,$H$5:$CA$5,0)-MATCH($D219,$D$115:$D$186,0)+1,0),0),$E$112)</f>
        <v>0</v>
      </c>
      <c r="BV219" s="134" cm="1">
        <f t="array" ref="BV219">$E219*IFERROR(IF($D219&lt;=BV$5,INDEX($E$99:$E$112,MATCH(BV$5,$H$5:$CA$5,0)-MATCH($D219,$D$115:$D$186,0)+1,0),0),$E$112)</f>
        <v>0</v>
      </c>
      <c r="BW219" s="134" cm="1">
        <f t="array" ref="BW219">$E219*IFERROR(IF($D219&lt;=BW$5,INDEX($E$99:$E$112,MATCH(BW$5,$H$5:$CA$5,0)-MATCH($D219,$D$115:$D$186,0)+1,0),0),$E$112)</f>
        <v>0</v>
      </c>
      <c r="BX219" s="134" cm="1">
        <f t="array" ref="BX219">$E219*IFERROR(IF($D219&lt;=BX$5,INDEX($E$99:$E$112,MATCH(BX$5,$H$5:$CA$5,0)-MATCH($D219,$D$115:$D$186,0)+1,0),0),$E$112)</f>
        <v>0</v>
      </c>
      <c r="BY219" s="134" cm="1">
        <f t="array" ref="BY219">$E219*IFERROR(IF($D219&lt;=BY$5,INDEX($E$99:$E$112,MATCH(BY$5,$H$5:$CA$5,0)-MATCH($D219,$D$115:$D$186,0)+1,0),0),$E$112)</f>
        <v>0</v>
      </c>
      <c r="BZ219" s="134" cm="1">
        <f t="array" ref="BZ219">$E219*IFERROR(IF($D219&lt;=BZ$5,INDEX($E$99:$E$112,MATCH(BZ$5,$H$5:$CA$5,0)-MATCH($D219,$D$115:$D$186,0)+1,0),0),$E$112)</f>
        <v>0</v>
      </c>
      <c r="CA219" s="134" cm="1">
        <f t="array" ref="CA219">$E219*IFERROR(IF($D219&lt;=CA$5,INDEX($E$99:$E$112,MATCH(CA$5,$H$5:$CA$5,0)-MATCH($D219,$D$115:$D$186,0)+1,0),0),$E$112)</f>
        <v>0</v>
      </c>
    </row>
    <row r="220" spans="4:79" hidden="1" outlineLevel="3">
      <c r="D220" s="24">
        <f t="shared" si="114"/>
        <v>46965</v>
      </c>
      <c r="E220" s="131" cm="1">
        <f t="array" ref="E220">INDEX($H$43:$CA$43,0,MATCH($D220,$H$5:$CA$5,0))</f>
        <v>2</v>
      </c>
      <c r="H220" s="134" cm="1">
        <f t="array" ref="H220">$E220*IFERROR(IF($D220&lt;=H$5,INDEX($E$99:$E$112,MATCH(H$5,$H$5:$CA$5,0)-MATCH($D220,$D$115:$D$186,0)+1,0),0),$E$112)</f>
        <v>0</v>
      </c>
      <c r="I220" s="134" cm="1">
        <f t="array" ref="I220">$E220*IFERROR(IF($D220&lt;=I$5,INDEX($E$99:$E$112,MATCH(I$5,$H$5:$CA$5,0)-MATCH($D220,$D$115:$D$186,0)+1,0),0),$E$112)</f>
        <v>0</v>
      </c>
      <c r="J220" s="134" cm="1">
        <f t="array" ref="J220">$E220*IFERROR(IF($D220&lt;=J$5,INDEX($E$99:$E$112,MATCH(J$5,$H$5:$CA$5,0)-MATCH($D220,$D$115:$D$186,0)+1,0),0),$E$112)</f>
        <v>0</v>
      </c>
      <c r="K220" s="134" cm="1">
        <f t="array" ref="K220">$E220*IFERROR(IF($D220&lt;=K$5,INDEX($E$99:$E$112,MATCH(K$5,$H$5:$CA$5,0)-MATCH($D220,$D$115:$D$186,0)+1,0),0),$E$112)</f>
        <v>0</v>
      </c>
      <c r="L220" s="134" cm="1">
        <f t="array" ref="L220">$E220*IFERROR(IF($D220&lt;=L$5,INDEX($E$99:$E$112,MATCH(L$5,$H$5:$CA$5,0)-MATCH($D220,$D$115:$D$186,0)+1,0),0),$E$112)</f>
        <v>0</v>
      </c>
      <c r="M220" s="134" cm="1">
        <f t="array" ref="M220">$E220*IFERROR(IF($D220&lt;=M$5,INDEX($E$99:$E$112,MATCH(M$5,$H$5:$CA$5,0)-MATCH($D220,$D$115:$D$186,0)+1,0),0),$E$112)</f>
        <v>0</v>
      </c>
      <c r="N220" s="134" cm="1">
        <f t="array" ref="N220">$E220*IFERROR(IF($D220&lt;=N$5,INDEX($E$99:$E$112,MATCH(N$5,$H$5:$CA$5,0)-MATCH($D220,$D$115:$D$186,0)+1,0),0),$E$112)</f>
        <v>0</v>
      </c>
      <c r="O220" s="134" cm="1">
        <f t="array" ref="O220">$E220*IFERROR(IF($D220&lt;=O$5,INDEX($E$99:$E$112,MATCH(O$5,$H$5:$CA$5,0)-MATCH($D220,$D$115:$D$186,0)+1,0),0),$E$112)</f>
        <v>0</v>
      </c>
      <c r="P220" s="134" cm="1">
        <f t="array" ref="P220">$E220*IFERROR(IF($D220&lt;=P$5,INDEX($E$99:$E$112,MATCH(P$5,$H$5:$CA$5,0)-MATCH($D220,$D$115:$D$186,0)+1,0),0),$E$112)</f>
        <v>0</v>
      </c>
      <c r="Q220" s="134" cm="1">
        <f t="array" ref="Q220">$E220*IFERROR(IF($D220&lt;=Q$5,INDEX($E$99:$E$112,MATCH(Q$5,$H$5:$CA$5,0)-MATCH($D220,$D$115:$D$186,0)+1,0),0),$E$112)</f>
        <v>0</v>
      </c>
      <c r="R220" s="134" cm="1">
        <f t="array" ref="R220">$E220*IFERROR(IF($D220&lt;=R$5,INDEX($E$99:$E$112,MATCH(R$5,$H$5:$CA$5,0)-MATCH($D220,$D$115:$D$186,0)+1,0),0),$E$112)</f>
        <v>0</v>
      </c>
      <c r="S220" s="134" cm="1">
        <f t="array" ref="S220">$E220*IFERROR(IF($D220&lt;=S$5,INDEX($E$99:$E$112,MATCH(S$5,$H$5:$CA$5,0)-MATCH($D220,$D$115:$D$186,0)+1,0),0),$E$112)</f>
        <v>0</v>
      </c>
      <c r="T220" s="134" cm="1">
        <f t="array" ref="T220">$E220*IFERROR(IF($D220&lt;=T$5,INDEX($E$99:$E$112,MATCH(T$5,$H$5:$CA$5,0)-MATCH($D220,$D$115:$D$186,0)+1,0),0),$E$112)</f>
        <v>0</v>
      </c>
      <c r="U220" s="134" cm="1">
        <f t="array" ref="U220">$E220*IFERROR(IF($D220&lt;=U$5,INDEX($E$99:$E$112,MATCH(U$5,$H$5:$CA$5,0)-MATCH($D220,$D$115:$D$186,0)+1,0),0),$E$112)</f>
        <v>0</v>
      </c>
      <c r="V220" s="134" cm="1">
        <f t="array" ref="V220">$E220*IFERROR(IF($D220&lt;=V$5,INDEX($E$99:$E$112,MATCH(V$5,$H$5:$CA$5,0)-MATCH($D220,$D$115:$D$186,0)+1,0),0),$E$112)</f>
        <v>0</v>
      </c>
      <c r="W220" s="134" cm="1">
        <f t="array" ref="W220">$E220*IFERROR(IF($D220&lt;=W$5,INDEX($E$99:$E$112,MATCH(W$5,$H$5:$CA$5,0)-MATCH($D220,$D$115:$D$186,0)+1,0),0),$E$112)</f>
        <v>0</v>
      </c>
      <c r="X220" s="134" cm="1">
        <f t="array" ref="X220">$E220*IFERROR(IF($D220&lt;=X$5,INDEX($E$99:$E$112,MATCH(X$5,$H$5:$CA$5,0)-MATCH($D220,$D$115:$D$186,0)+1,0),0),$E$112)</f>
        <v>0</v>
      </c>
      <c r="Y220" s="134" cm="1">
        <f t="array" ref="Y220">$E220*IFERROR(IF($D220&lt;=Y$5,INDEX($E$99:$E$112,MATCH(Y$5,$H$5:$CA$5,0)-MATCH($D220,$D$115:$D$186,0)+1,0),0),$E$112)</f>
        <v>0</v>
      </c>
      <c r="Z220" s="134" cm="1">
        <f t="array" ref="Z220">$E220*IFERROR(IF($D220&lt;=Z$5,INDEX($E$99:$E$112,MATCH(Z$5,$H$5:$CA$5,0)-MATCH($D220,$D$115:$D$186,0)+1,0),0),$E$112)</f>
        <v>0</v>
      </c>
      <c r="AA220" s="134" cm="1">
        <f t="array" ref="AA220">$E220*IFERROR(IF($D220&lt;=AA$5,INDEX($E$99:$E$112,MATCH(AA$5,$H$5:$CA$5,0)-MATCH($D220,$D$115:$D$186,0)+1,0),0),$E$112)</f>
        <v>0</v>
      </c>
      <c r="AB220" s="134" cm="1">
        <f t="array" ref="AB220">$E220*IFERROR(IF($D220&lt;=AB$5,INDEX($E$99:$E$112,MATCH(AB$5,$H$5:$CA$5,0)-MATCH($D220,$D$115:$D$186,0)+1,0),0),$E$112)</f>
        <v>0</v>
      </c>
      <c r="AC220" s="134" cm="1">
        <f t="array" ref="AC220">$E220*IFERROR(IF($D220&lt;=AC$5,INDEX($E$99:$E$112,MATCH(AC$5,$H$5:$CA$5,0)-MATCH($D220,$D$115:$D$186,0)+1,0),0),$E$112)</f>
        <v>0</v>
      </c>
      <c r="AD220" s="134" cm="1">
        <f t="array" ref="AD220">$E220*IFERROR(IF($D220&lt;=AD$5,INDEX($E$99:$E$112,MATCH(AD$5,$H$5:$CA$5,0)-MATCH($D220,$D$115:$D$186,0)+1,0),0),$E$112)</f>
        <v>0</v>
      </c>
      <c r="AE220" s="134" cm="1">
        <f t="array" ref="AE220">$E220*IFERROR(IF($D220&lt;=AE$5,INDEX($E$99:$E$112,MATCH(AE$5,$H$5:$CA$5,0)-MATCH($D220,$D$115:$D$186,0)+1,0),0),$E$112)</f>
        <v>0</v>
      </c>
      <c r="AF220" s="134" cm="1">
        <f t="array" ref="AF220">$E220*IFERROR(IF($D220&lt;=AF$5,INDEX($E$99:$E$112,MATCH(AF$5,$H$5:$CA$5,0)-MATCH($D220,$D$115:$D$186,0)+1,0),0),$E$112)</f>
        <v>0</v>
      </c>
      <c r="AG220" s="134" cm="1">
        <f t="array" ref="AG220">$E220*IFERROR(IF($D220&lt;=AG$5,INDEX($E$99:$E$112,MATCH(AG$5,$H$5:$CA$5,0)-MATCH($D220,$D$115:$D$186,0)+1,0),0),$E$112)</f>
        <v>0</v>
      </c>
      <c r="AH220" s="134" cm="1">
        <f t="array" ref="AH220">$E220*IFERROR(IF($D220&lt;=AH$5,INDEX($E$99:$E$112,MATCH(AH$5,$H$5:$CA$5,0)-MATCH($D220,$D$115:$D$186,0)+1,0),0),$E$112)</f>
        <v>0</v>
      </c>
      <c r="AI220" s="134" cm="1">
        <f t="array" ref="AI220">$E220*IFERROR(IF($D220&lt;=AI$5,INDEX($E$99:$E$112,MATCH(AI$5,$H$5:$CA$5,0)-MATCH($D220,$D$115:$D$186,0)+1,0),0),$E$112)</f>
        <v>0</v>
      </c>
      <c r="AJ220" s="134" cm="1">
        <f t="array" ref="AJ220">$E220*IFERROR(IF($D220&lt;=AJ$5,INDEX($E$99:$E$112,MATCH(AJ$5,$H$5:$CA$5,0)-MATCH($D220,$D$115:$D$186,0)+1,0),0),$E$112)</f>
        <v>0</v>
      </c>
      <c r="AK220" s="134" cm="1">
        <f t="array" ref="AK220">$E220*IFERROR(IF($D220&lt;=AK$5,INDEX($E$99:$E$112,MATCH(AK$5,$H$5:$CA$5,0)-MATCH($D220,$D$115:$D$186,0)+1,0),0),$E$112)</f>
        <v>0</v>
      </c>
      <c r="AL220" s="134" cm="1">
        <f t="array" ref="AL220">$E220*IFERROR(IF($D220&lt;=AL$5,INDEX($E$99:$E$112,MATCH(AL$5,$H$5:$CA$5,0)-MATCH($D220,$D$115:$D$186,0)+1,0),0),$E$112)</f>
        <v>0.2</v>
      </c>
      <c r="AM220" s="134" cm="1">
        <f t="array" ref="AM220">$E220*IFERROR(IF($D220&lt;=AM$5,INDEX($E$99:$E$112,MATCH(AM$5,$H$5:$CA$5,0)-MATCH($D220,$D$115:$D$186,0)+1,0),0),$E$112)</f>
        <v>0.3</v>
      </c>
      <c r="AN220" s="134" cm="1">
        <f t="array" ref="AN220">$E220*IFERROR(IF($D220&lt;=AN$5,INDEX($E$99:$E$112,MATCH(AN$5,$H$5:$CA$5,0)-MATCH($D220,$D$115:$D$186,0)+1,0),0),$E$112)</f>
        <v>0.4</v>
      </c>
      <c r="AO220" s="134" cm="1">
        <f t="array" ref="AO220">$E220*IFERROR(IF($D220&lt;=AO$5,INDEX($E$99:$E$112,MATCH(AO$5,$H$5:$CA$5,0)-MATCH($D220,$D$115:$D$186,0)+1,0),0),$E$112)</f>
        <v>0.5</v>
      </c>
      <c r="AP220" s="134" cm="1">
        <f t="array" ref="AP220">$E220*IFERROR(IF($D220&lt;=AP$5,INDEX($E$99:$E$112,MATCH(AP$5,$H$5:$CA$5,0)-MATCH($D220,$D$115:$D$186,0)+1,0),0),$E$112)</f>
        <v>0.6</v>
      </c>
      <c r="AQ220" s="134" cm="1">
        <f t="array" ref="AQ220">$E220*IFERROR(IF($D220&lt;=AQ$5,INDEX($E$99:$E$112,MATCH(AQ$5,$H$5:$CA$5,0)-MATCH($D220,$D$115:$D$186,0)+1,0),0),$E$112)</f>
        <v>0.7</v>
      </c>
      <c r="AR220" s="134" cm="1">
        <f t="array" ref="AR220">$E220*IFERROR(IF($D220&lt;=AR$5,INDEX($E$99:$E$112,MATCH(AR$5,$H$5:$CA$5,0)-MATCH($D220,$D$115:$D$186,0)+1,0),0),$E$112)</f>
        <v>0.8</v>
      </c>
      <c r="AS220" s="134" cm="1">
        <f t="array" ref="AS220">$E220*IFERROR(IF($D220&lt;=AS$5,INDEX($E$99:$E$112,MATCH(AS$5,$H$5:$CA$5,0)-MATCH($D220,$D$115:$D$186,0)+1,0),0),$E$112)</f>
        <v>0.9</v>
      </c>
      <c r="AT220" s="134" cm="1">
        <f t="array" ref="AT220">$E220*IFERROR(IF($D220&lt;=AT$5,INDEX($E$99:$E$112,MATCH(AT$5,$H$5:$CA$5,0)-MATCH($D220,$D$115:$D$186,0)+1,0),0),$E$112)</f>
        <v>1</v>
      </c>
      <c r="AU220" s="134" cm="1">
        <f t="array" ref="AU220">$E220*IFERROR(IF($D220&lt;=AU$5,INDEX($E$99:$E$112,MATCH(AU$5,$H$5:$CA$5,0)-MATCH($D220,$D$115:$D$186,0)+1,0),0),$E$112)</f>
        <v>1.1000000000000001</v>
      </c>
      <c r="AV220" s="134" cm="1">
        <f t="array" ref="AV220">$E220*IFERROR(IF($D220&lt;=AV$5,INDEX($E$99:$E$112,MATCH(AV$5,$H$5:$CA$5,0)-MATCH($D220,$D$115:$D$186,0)+1,0),0),$E$112)</f>
        <v>1.2</v>
      </c>
      <c r="AW220" s="134" cm="1">
        <f t="array" ref="AW220">$E220*IFERROR(IF($D220&lt;=AW$5,INDEX($E$99:$E$112,MATCH(AW$5,$H$5:$CA$5,0)-MATCH($D220,$D$115:$D$186,0)+1,0),0),$E$112)</f>
        <v>1.3</v>
      </c>
      <c r="AX220" s="134" cm="1">
        <f t="array" ref="AX220">$E220*IFERROR(IF($D220&lt;=AX$5,INDEX($E$99:$E$112,MATCH(AX$5,$H$5:$CA$5,0)-MATCH($D220,$D$115:$D$186,0)+1,0),0),$E$112)</f>
        <v>1.3</v>
      </c>
      <c r="AY220" s="134" cm="1">
        <f t="array" ref="AY220">$E220*IFERROR(IF($D220&lt;=AY$5,INDEX($E$99:$E$112,MATCH(AY$5,$H$5:$CA$5,0)-MATCH($D220,$D$115:$D$186,0)+1,0),0),$E$112)</f>
        <v>1.3</v>
      </c>
      <c r="AZ220" s="134" cm="1">
        <f t="array" ref="AZ220">$E220*IFERROR(IF($D220&lt;=AZ$5,INDEX($E$99:$E$112,MATCH(AZ$5,$H$5:$CA$5,0)-MATCH($D220,$D$115:$D$186,0)+1,0),0),$E$112)</f>
        <v>1.3</v>
      </c>
      <c r="BA220" s="134" cm="1">
        <f t="array" ref="BA220">$E220*IFERROR(IF($D220&lt;=BA$5,INDEX($E$99:$E$112,MATCH(BA$5,$H$5:$CA$5,0)-MATCH($D220,$D$115:$D$186,0)+1,0),0),$E$112)</f>
        <v>1.3</v>
      </c>
      <c r="BB220" s="134" cm="1">
        <f t="array" ref="BB220">$E220*IFERROR(IF($D220&lt;=BB$5,INDEX($E$99:$E$112,MATCH(BB$5,$H$5:$CA$5,0)-MATCH($D220,$D$115:$D$186,0)+1,0),0),$E$112)</f>
        <v>1.3</v>
      </c>
      <c r="BC220" s="134" cm="1">
        <f t="array" ref="BC220">$E220*IFERROR(IF($D220&lt;=BC$5,INDEX($E$99:$E$112,MATCH(BC$5,$H$5:$CA$5,0)-MATCH($D220,$D$115:$D$186,0)+1,0),0),$E$112)</f>
        <v>1.3</v>
      </c>
      <c r="BD220" s="134" cm="1">
        <f t="array" ref="BD220">$E220*IFERROR(IF($D220&lt;=BD$5,INDEX($E$99:$E$112,MATCH(BD$5,$H$5:$CA$5,0)-MATCH($D220,$D$115:$D$186,0)+1,0),0),$E$112)</f>
        <v>1.3</v>
      </c>
      <c r="BE220" s="134" cm="1">
        <f t="array" ref="BE220">$E220*IFERROR(IF($D220&lt;=BE$5,INDEX($E$99:$E$112,MATCH(BE$5,$H$5:$CA$5,0)-MATCH($D220,$D$115:$D$186,0)+1,0),0),$E$112)</f>
        <v>1.3</v>
      </c>
      <c r="BF220" s="134" cm="1">
        <f t="array" ref="BF220">$E220*IFERROR(IF($D220&lt;=BF$5,INDEX($E$99:$E$112,MATCH(BF$5,$H$5:$CA$5,0)-MATCH($D220,$D$115:$D$186,0)+1,0),0),$E$112)</f>
        <v>1.3</v>
      </c>
      <c r="BG220" s="134" cm="1">
        <f t="array" ref="BG220">$E220*IFERROR(IF($D220&lt;=BG$5,INDEX($E$99:$E$112,MATCH(BG$5,$H$5:$CA$5,0)-MATCH($D220,$D$115:$D$186,0)+1,0),0),$E$112)</f>
        <v>1.3</v>
      </c>
      <c r="BH220" s="134" cm="1">
        <f t="array" ref="BH220">$E220*IFERROR(IF($D220&lt;=BH$5,INDEX($E$99:$E$112,MATCH(BH$5,$H$5:$CA$5,0)-MATCH($D220,$D$115:$D$186,0)+1,0),0),$E$112)</f>
        <v>1.3</v>
      </c>
      <c r="BI220" s="134" cm="1">
        <f t="array" ref="BI220">$E220*IFERROR(IF($D220&lt;=BI$5,INDEX($E$99:$E$112,MATCH(BI$5,$H$5:$CA$5,0)-MATCH($D220,$D$115:$D$186,0)+1,0),0),$E$112)</f>
        <v>1.3</v>
      </c>
      <c r="BJ220" s="134" cm="1">
        <f t="array" ref="BJ220">$E220*IFERROR(IF($D220&lt;=BJ$5,INDEX($E$99:$E$112,MATCH(BJ$5,$H$5:$CA$5,0)-MATCH($D220,$D$115:$D$186,0)+1,0),0),$E$112)</f>
        <v>1.3</v>
      </c>
      <c r="BK220" s="134" cm="1">
        <f t="array" ref="BK220">$E220*IFERROR(IF($D220&lt;=BK$5,INDEX($E$99:$E$112,MATCH(BK$5,$H$5:$CA$5,0)-MATCH($D220,$D$115:$D$186,0)+1,0),0),$E$112)</f>
        <v>1.3</v>
      </c>
      <c r="BL220" s="134" cm="1">
        <f t="array" ref="BL220">$E220*IFERROR(IF($D220&lt;=BL$5,INDEX($E$99:$E$112,MATCH(BL$5,$H$5:$CA$5,0)-MATCH($D220,$D$115:$D$186,0)+1,0),0),$E$112)</f>
        <v>1.3</v>
      </c>
      <c r="BM220" s="134" cm="1">
        <f t="array" ref="BM220">$E220*IFERROR(IF($D220&lt;=BM$5,INDEX($E$99:$E$112,MATCH(BM$5,$H$5:$CA$5,0)-MATCH($D220,$D$115:$D$186,0)+1,0),0),$E$112)</f>
        <v>1.3</v>
      </c>
      <c r="BN220" s="134" cm="1">
        <f t="array" ref="BN220">$E220*IFERROR(IF($D220&lt;=BN$5,INDEX($E$99:$E$112,MATCH(BN$5,$H$5:$CA$5,0)-MATCH($D220,$D$115:$D$186,0)+1,0),0),$E$112)</f>
        <v>1.3</v>
      </c>
      <c r="BO220" s="134" cm="1">
        <f t="array" ref="BO220">$E220*IFERROR(IF($D220&lt;=BO$5,INDEX($E$99:$E$112,MATCH(BO$5,$H$5:$CA$5,0)-MATCH($D220,$D$115:$D$186,0)+1,0),0),$E$112)</f>
        <v>1.3</v>
      </c>
      <c r="BP220" s="134" cm="1">
        <f t="array" ref="BP220">$E220*IFERROR(IF($D220&lt;=BP$5,INDEX($E$99:$E$112,MATCH(BP$5,$H$5:$CA$5,0)-MATCH($D220,$D$115:$D$186,0)+1,0),0),$E$112)</f>
        <v>1.3</v>
      </c>
      <c r="BQ220" s="134" cm="1">
        <f t="array" ref="BQ220">$E220*IFERROR(IF($D220&lt;=BQ$5,INDEX($E$99:$E$112,MATCH(BQ$5,$H$5:$CA$5,0)-MATCH($D220,$D$115:$D$186,0)+1,0),0),$E$112)</f>
        <v>1.3</v>
      </c>
      <c r="BR220" s="134" cm="1">
        <f t="array" ref="BR220">$E220*IFERROR(IF($D220&lt;=BR$5,INDEX($E$99:$E$112,MATCH(BR$5,$H$5:$CA$5,0)-MATCH($D220,$D$115:$D$186,0)+1,0),0),$E$112)</f>
        <v>1.3</v>
      </c>
      <c r="BS220" s="134" cm="1">
        <f t="array" ref="BS220">$E220*IFERROR(IF($D220&lt;=BS$5,INDEX($E$99:$E$112,MATCH(BS$5,$H$5:$CA$5,0)-MATCH($D220,$D$115:$D$186,0)+1,0),0),$E$112)</f>
        <v>1.3</v>
      </c>
      <c r="BT220" s="134" cm="1">
        <f t="array" ref="BT220">$E220*IFERROR(IF($D220&lt;=BT$5,INDEX($E$99:$E$112,MATCH(BT$5,$H$5:$CA$5,0)-MATCH($D220,$D$115:$D$186,0)+1,0),0),$E$112)</f>
        <v>1.3</v>
      </c>
      <c r="BU220" s="134" cm="1">
        <f t="array" ref="BU220">$E220*IFERROR(IF($D220&lt;=BU$5,INDEX($E$99:$E$112,MATCH(BU$5,$H$5:$CA$5,0)-MATCH($D220,$D$115:$D$186,0)+1,0),0),$E$112)</f>
        <v>1.3</v>
      </c>
      <c r="BV220" s="134" cm="1">
        <f t="array" ref="BV220">$E220*IFERROR(IF($D220&lt;=BV$5,INDEX($E$99:$E$112,MATCH(BV$5,$H$5:$CA$5,0)-MATCH($D220,$D$115:$D$186,0)+1,0),0),$E$112)</f>
        <v>1.3</v>
      </c>
      <c r="BW220" s="134" cm="1">
        <f t="array" ref="BW220">$E220*IFERROR(IF($D220&lt;=BW$5,INDEX($E$99:$E$112,MATCH(BW$5,$H$5:$CA$5,0)-MATCH($D220,$D$115:$D$186,0)+1,0),0),$E$112)</f>
        <v>1.3</v>
      </c>
      <c r="BX220" s="134" cm="1">
        <f t="array" ref="BX220">$E220*IFERROR(IF($D220&lt;=BX$5,INDEX($E$99:$E$112,MATCH(BX$5,$H$5:$CA$5,0)-MATCH($D220,$D$115:$D$186,0)+1,0),0),$E$112)</f>
        <v>1.3</v>
      </c>
      <c r="BY220" s="134" cm="1">
        <f t="array" ref="BY220">$E220*IFERROR(IF($D220&lt;=BY$5,INDEX($E$99:$E$112,MATCH(BY$5,$H$5:$CA$5,0)-MATCH($D220,$D$115:$D$186,0)+1,0),0),$E$112)</f>
        <v>1.3</v>
      </c>
      <c r="BZ220" s="134" cm="1">
        <f t="array" ref="BZ220">$E220*IFERROR(IF($D220&lt;=BZ$5,INDEX($E$99:$E$112,MATCH(BZ$5,$H$5:$CA$5,0)-MATCH($D220,$D$115:$D$186,0)+1,0),0),$E$112)</f>
        <v>1.3</v>
      </c>
      <c r="CA220" s="134" cm="1">
        <f t="array" ref="CA220">$E220*IFERROR(IF($D220&lt;=CA$5,INDEX($E$99:$E$112,MATCH(CA$5,$H$5:$CA$5,0)-MATCH($D220,$D$115:$D$186,0)+1,0),0),$E$112)</f>
        <v>1.3</v>
      </c>
    </row>
    <row r="221" spans="4:79" hidden="1" outlineLevel="3">
      <c r="D221" s="24">
        <f t="shared" si="114"/>
        <v>46996</v>
      </c>
      <c r="E221" s="131" cm="1">
        <f t="array" ref="E221">INDEX($H$43:$CA$43,0,MATCH($D221,$H$5:$CA$5,0))</f>
        <v>0</v>
      </c>
      <c r="H221" s="134" cm="1">
        <f t="array" ref="H221">$E221*IFERROR(IF($D221&lt;=H$5,INDEX($E$99:$E$112,MATCH(H$5,$H$5:$CA$5,0)-MATCH($D221,$D$115:$D$186,0)+1,0),0),$E$112)</f>
        <v>0</v>
      </c>
      <c r="I221" s="134" cm="1">
        <f t="array" ref="I221">$E221*IFERROR(IF($D221&lt;=I$5,INDEX($E$99:$E$112,MATCH(I$5,$H$5:$CA$5,0)-MATCH($D221,$D$115:$D$186,0)+1,0),0),$E$112)</f>
        <v>0</v>
      </c>
      <c r="J221" s="134" cm="1">
        <f t="array" ref="J221">$E221*IFERROR(IF($D221&lt;=J$5,INDEX($E$99:$E$112,MATCH(J$5,$H$5:$CA$5,0)-MATCH($D221,$D$115:$D$186,0)+1,0),0),$E$112)</f>
        <v>0</v>
      </c>
      <c r="K221" s="134" cm="1">
        <f t="array" ref="K221">$E221*IFERROR(IF($D221&lt;=K$5,INDEX($E$99:$E$112,MATCH(K$5,$H$5:$CA$5,0)-MATCH($D221,$D$115:$D$186,0)+1,0),0),$E$112)</f>
        <v>0</v>
      </c>
      <c r="L221" s="134" cm="1">
        <f t="array" ref="L221">$E221*IFERROR(IF($D221&lt;=L$5,INDEX($E$99:$E$112,MATCH(L$5,$H$5:$CA$5,0)-MATCH($D221,$D$115:$D$186,0)+1,0),0),$E$112)</f>
        <v>0</v>
      </c>
      <c r="M221" s="134" cm="1">
        <f t="array" ref="M221">$E221*IFERROR(IF($D221&lt;=M$5,INDEX($E$99:$E$112,MATCH(M$5,$H$5:$CA$5,0)-MATCH($D221,$D$115:$D$186,0)+1,0),0),$E$112)</f>
        <v>0</v>
      </c>
      <c r="N221" s="134" cm="1">
        <f t="array" ref="N221">$E221*IFERROR(IF($D221&lt;=N$5,INDEX($E$99:$E$112,MATCH(N$5,$H$5:$CA$5,0)-MATCH($D221,$D$115:$D$186,0)+1,0),0),$E$112)</f>
        <v>0</v>
      </c>
      <c r="O221" s="134" cm="1">
        <f t="array" ref="O221">$E221*IFERROR(IF($D221&lt;=O$5,INDEX($E$99:$E$112,MATCH(O$5,$H$5:$CA$5,0)-MATCH($D221,$D$115:$D$186,0)+1,0),0),$E$112)</f>
        <v>0</v>
      </c>
      <c r="P221" s="134" cm="1">
        <f t="array" ref="P221">$E221*IFERROR(IF($D221&lt;=P$5,INDEX($E$99:$E$112,MATCH(P$5,$H$5:$CA$5,0)-MATCH($D221,$D$115:$D$186,0)+1,0),0),$E$112)</f>
        <v>0</v>
      </c>
      <c r="Q221" s="134" cm="1">
        <f t="array" ref="Q221">$E221*IFERROR(IF($D221&lt;=Q$5,INDEX($E$99:$E$112,MATCH(Q$5,$H$5:$CA$5,0)-MATCH($D221,$D$115:$D$186,0)+1,0),0),$E$112)</f>
        <v>0</v>
      </c>
      <c r="R221" s="134" cm="1">
        <f t="array" ref="R221">$E221*IFERROR(IF($D221&lt;=R$5,INDEX($E$99:$E$112,MATCH(R$5,$H$5:$CA$5,0)-MATCH($D221,$D$115:$D$186,0)+1,0),0),$E$112)</f>
        <v>0</v>
      </c>
      <c r="S221" s="134" cm="1">
        <f t="array" ref="S221">$E221*IFERROR(IF($D221&lt;=S$5,INDEX($E$99:$E$112,MATCH(S$5,$H$5:$CA$5,0)-MATCH($D221,$D$115:$D$186,0)+1,0),0),$E$112)</f>
        <v>0</v>
      </c>
      <c r="T221" s="134" cm="1">
        <f t="array" ref="T221">$E221*IFERROR(IF($D221&lt;=T$5,INDEX($E$99:$E$112,MATCH(T$5,$H$5:$CA$5,0)-MATCH($D221,$D$115:$D$186,0)+1,0),0),$E$112)</f>
        <v>0</v>
      </c>
      <c r="U221" s="134" cm="1">
        <f t="array" ref="U221">$E221*IFERROR(IF($D221&lt;=U$5,INDEX($E$99:$E$112,MATCH(U$5,$H$5:$CA$5,0)-MATCH($D221,$D$115:$D$186,0)+1,0),0),$E$112)</f>
        <v>0</v>
      </c>
      <c r="V221" s="134" cm="1">
        <f t="array" ref="V221">$E221*IFERROR(IF($D221&lt;=V$5,INDEX($E$99:$E$112,MATCH(V$5,$H$5:$CA$5,0)-MATCH($D221,$D$115:$D$186,0)+1,0),0),$E$112)</f>
        <v>0</v>
      </c>
      <c r="W221" s="134" cm="1">
        <f t="array" ref="W221">$E221*IFERROR(IF($D221&lt;=W$5,INDEX($E$99:$E$112,MATCH(W$5,$H$5:$CA$5,0)-MATCH($D221,$D$115:$D$186,0)+1,0),0),$E$112)</f>
        <v>0</v>
      </c>
      <c r="X221" s="134" cm="1">
        <f t="array" ref="X221">$E221*IFERROR(IF($D221&lt;=X$5,INDEX($E$99:$E$112,MATCH(X$5,$H$5:$CA$5,0)-MATCH($D221,$D$115:$D$186,0)+1,0),0),$E$112)</f>
        <v>0</v>
      </c>
      <c r="Y221" s="134" cm="1">
        <f t="array" ref="Y221">$E221*IFERROR(IF($D221&lt;=Y$5,INDEX($E$99:$E$112,MATCH(Y$5,$H$5:$CA$5,0)-MATCH($D221,$D$115:$D$186,0)+1,0),0),$E$112)</f>
        <v>0</v>
      </c>
      <c r="Z221" s="134" cm="1">
        <f t="array" ref="Z221">$E221*IFERROR(IF($D221&lt;=Z$5,INDEX($E$99:$E$112,MATCH(Z$5,$H$5:$CA$5,0)-MATCH($D221,$D$115:$D$186,0)+1,0),0),$E$112)</f>
        <v>0</v>
      </c>
      <c r="AA221" s="134" cm="1">
        <f t="array" ref="AA221">$E221*IFERROR(IF($D221&lt;=AA$5,INDEX($E$99:$E$112,MATCH(AA$5,$H$5:$CA$5,0)-MATCH($D221,$D$115:$D$186,0)+1,0),0),$E$112)</f>
        <v>0</v>
      </c>
      <c r="AB221" s="134" cm="1">
        <f t="array" ref="AB221">$E221*IFERROR(IF($D221&lt;=AB$5,INDEX($E$99:$E$112,MATCH(AB$5,$H$5:$CA$5,0)-MATCH($D221,$D$115:$D$186,0)+1,0),0),$E$112)</f>
        <v>0</v>
      </c>
      <c r="AC221" s="134" cm="1">
        <f t="array" ref="AC221">$E221*IFERROR(IF($D221&lt;=AC$5,INDEX($E$99:$E$112,MATCH(AC$5,$H$5:$CA$5,0)-MATCH($D221,$D$115:$D$186,0)+1,0),0),$E$112)</f>
        <v>0</v>
      </c>
      <c r="AD221" s="134" cm="1">
        <f t="array" ref="AD221">$E221*IFERROR(IF($D221&lt;=AD$5,INDEX($E$99:$E$112,MATCH(AD$5,$H$5:$CA$5,0)-MATCH($D221,$D$115:$D$186,0)+1,0),0),$E$112)</f>
        <v>0</v>
      </c>
      <c r="AE221" s="134" cm="1">
        <f t="array" ref="AE221">$E221*IFERROR(IF($D221&lt;=AE$5,INDEX($E$99:$E$112,MATCH(AE$5,$H$5:$CA$5,0)-MATCH($D221,$D$115:$D$186,0)+1,0),0),$E$112)</f>
        <v>0</v>
      </c>
      <c r="AF221" s="134" cm="1">
        <f t="array" ref="AF221">$E221*IFERROR(IF($D221&lt;=AF$5,INDEX($E$99:$E$112,MATCH(AF$5,$H$5:$CA$5,0)-MATCH($D221,$D$115:$D$186,0)+1,0),0),$E$112)</f>
        <v>0</v>
      </c>
      <c r="AG221" s="134" cm="1">
        <f t="array" ref="AG221">$E221*IFERROR(IF($D221&lt;=AG$5,INDEX($E$99:$E$112,MATCH(AG$5,$H$5:$CA$5,0)-MATCH($D221,$D$115:$D$186,0)+1,0),0),$E$112)</f>
        <v>0</v>
      </c>
      <c r="AH221" s="134" cm="1">
        <f t="array" ref="AH221">$E221*IFERROR(IF($D221&lt;=AH$5,INDEX($E$99:$E$112,MATCH(AH$5,$H$5:$CA$5,0)-MATCH($D221,$D$115:$D$186,0)+1,0),0),$E$112)</f>
        <v>0</v>
      </c>
      <c r="AI221" s="134" cm="1">
        <f t="array" ref="AI221">$E221*IFERROR(IF($D221&lt;=AI$5,INDEX($E$99:$E$112,MATCH(AI$5,$H$5:$CA$5,0)-MATCH($D221,$D$115:$D$186,0)+1,0),0),$E$112)</f>
        <v>0</v>
      </c>
      <c r="AJ221" s="134" cm="1">
        <f t="array" ref="AJ221">$E221*IFERROR(IF($D221&lt;=AJ$5,INDEX($E$99:$E$112,MATCH(AJ$5,$H$5:$CA$5,0)-MATCH($D221,$D$115:$D$186,0)+1,0),0),$E$112)</f>
        <v>0</v>
      </c>
      <c r="AK221" s="134" cm="1">
        <f t="array" ref="AK221">$E221*IFERROR(IF($D221&lt;=AK$5,INDEX($E$99:$E$112,MATCH(AK$5,$H$5:$CA$5,0)-MATCH($D221,$D$115:$D$186,0)+1,0),0),$E$112)</f>
        <v>0</v>
      </c>
      <c r="AL221" s="134" cm="1">
        <f t="array" ref="AL221">$E221*IFERROR(IF($D221&lt;=AL$5,INDEX($E$99:$E$112,MATCH(AL$5,$H$5:$CA$5,0)-MATCH($D221,$D$115:$D$186,0)+1,0),0),$E$112)</f>
        <v>0</v>
      </c>
      <c r="AM221" s="134" cm="1">
        <f t="array" ref="AM221">$E221*IFERROR(IF($D221&lt;=AM$5,INDEX($E$99:$E$112,MATCH(AM$5,$H$5:$CA$5,0)-MATCH($D221,$D$115:$D$186,0)+1,0),0),$E$112)</f>
        <v>0</v>
      </c>
      <c r="AN221" s="134" cm="1">
        <f t="array" ref="AN221">$E221*IFERROR(IF($D221&lt;=AN$5,INDEX($E$99:$E$112,MATCH(AN$5,$H$5:$CA$5,0)-MATCH($D221,$D$115:$D$186,0)+1,0),0),$E$112)</f>
        <v>0</v>
      </c>
      <c r="AO221" s="134" cm="1">
        <f t="array" ref="AO221">$E221*IFERROR(IF($D221&lt;=AO$5,INDEX($E$99:$E$112,MATCH(AO$5,$H$5:$CA$5,0)-MATCH($D221,$D$115:$D$186,0)+1,0),0),$E$112)</f>
        <v>0</v>
      </c>
      <c r="AP221" s="134" cm="1">
        <f t="array" ref="AP221">$E221*IFERROR(IF($D221&lt;=AP$5,INDEX($E$99:$E$112,MATCH(AP$5,$H$5:$CA$5,0)-MATCH($D221,$D$115:$D$186,0)+1,0),0),$E$112)</f>
        <v>0</v>
      </c>
      <c r="AQ221" s="134" cm="1">
        <f t="array" ref="AQ221">$E221*IFERROR(IF($D221&lt;=AQ$5,INDEX($E$99:$E$112,MATCH(AQ$5,$H$5:$CA$5,0)-MATCH($D221,$D$115:$D$186,0)+1,0),0),$E$112)</f>
        <v>0</v>
      </c>
      <c r="AR221" s="134" cm="1">
        <f t="array" ref="AR221">$E221*IFERROR(IF($D221&lt;=AR$5,INDEX($E$99:$E$112,MATCH(AR$5,$H$5:$CA$5,0)-MATCH($D221,$D$115:$D$186,0)+1,0),0),$E$112)</f>
        <v>0</v>
      </c>
      <c r="AS221" s="134" cm="1">
        <f t="array" ref="AS221">$E221*IFERROR(IF($D221&lt;=AS$5,INDEX($E$99:$E$112,MATCH(AS$5,$H$5:$CA$5,0)-MATCH($D221,$D$115:$D$186,0)+1,0),0),$E$112)</f>
        <v>0</v>
      </c>
      <c r="AT221" s="134" cm="1">
        <f t="array" ref="AT221">$E221*IFERROR(IF($D221&lt;=AT$5,INDEX($E$99:$E$112,MATCH(AT$5,$H$5:$CA$5,0)-MATCH($D221,$D$115:$D$186,0)+1,0),0),$E$112)</f>
        <v>0</v>
      </c>
      <c r="AU221" s="134" cm="1">
        <f t="array" ref="AU221">$E221*IFERROR(IF($D221&lt;=AU$5,INDEX($E$99:$E$112,MATCH(AU$5,$H$5:$CA$5,0)-MATCH($D221,$D$115:$D$186,0)+1,0),0),$E$112)</f>
        <v>0</v>
      </c>
      <c r="AV221" s="134" cm="1">
        <f t="array" ref="AV221">$E221*IFERROR(IF($D221&lt;=AV$5,INDEX($E$99:$E$112,MATCH(AV$5,$H$5:$CA$5,0)-MATCH($D221,$D$115:$D$186,0)+1,0),0),$E$112)</f>
        <v>0</v>
      </c>
      <c r="AW221" s="134" cm="1">
        <f t="array" ref="AW221">$E221*IFERROR(IF($D221&lt;=AW$5,INDEX($E$99:$E$112,MATCH(AW$5,$H$5:$CA$5,0)-MATCH($D221,$D$115:$D$186,0)+1,0),0),$E$112)</f>
        <v>0</v>
      </c>
      <c r="AX221" s="134" cm="1">
        <f t="array" ref="AX221">$E221*IFERROR(IF($D221&lt;=AX$5,INDEX($E$99:$E$112,MATCH(AX$5,$H$5:$CA$5,0)-MATCH($D221,$D$115:$D$186,0)+1,0),0),$E$112)</f>
        <v>0</v>
      </c>
      <c r="AY221" s="134" cm="1">
        <f t="array" ref="AY221">$E221*IFERROR(IF($D221&lt;=AY$5,INDEX($E$99:$E$112,MATCH(AY$5,$H$5:$CA$5,0)-MATCH($D221,$D$115:$D$186,0)+1,0),0),$E$112)</f>
        <v>0</v>
      </c>
      <c r="AZ221" s="134" cm="1">
        <f t="array" ref="AZ221">$E221*IFERROR(IF($D221&lt;=AZ$5,INDEX($E$99:$E$112,MATCH(AZ$5,$H$5:$CA$5,0)-MATCH($D221,$D$115:$D$186,0)+1,0),0),$E$112)</f>
        <v>0</v>
      </c>
      <c r="BA221" s="134" cm="1">
        <f t="array" ref="BA221">$E221*IFERROR(IF($D221&lt;=BA$5,INDEX($E$99:$E$112,MATCH(BA$5,$H$5:$CA$5,0)-MATCH($D221,$D$115:$D$186,0)+1,0),0),$E$112)</f>
        <v>0</v>
      </c>
      <c r="BB221" s="134" cm="1">
        <f t="array" ref="BB221">$E221*IFERROR(IF($D221&lt;=BB$5,INDEX($E$99:$E$112,MATCH(BB$5,$H$5:$CA$5,0)-MATCH($D221,$D$115:$D$186,0)+1,0),0),$E$112)</f>
        <v>0</v>
      </c>
      <c r="BC221" s="134" cm="1">
        <f t="array" ref="BC221">$E221*IFERROR(IF($D221&lt;=BC$5,INDEX($E$99:$E$112,MATCH(BC$5,$H$5:$CA$5,0)-MATCH($D221,$D$115:$D$186,0)+1,0),0),$E$112)</f>
        <v>0</v>
      </c>
      <c r="BD221" s="134" cm="1">
        <f t="array" ref="BD221">$E221*IFERROR(IF($D221&lt;=BD$5,INDEX($E$99:$E$112,MATCH(BD$5,$H$5:$CA$5,0)-MATCH($D221,$D$115:$D$186,0)+1,0),0),$E$112)</f>
        <v>0</v>
      </c>
      <c r="BE221" s="134" cm="1">
        <f t="array" ref="BE221">$E221*IFERROR(IF($D221&lt;=BE$5,INDEX($E$99:$E$112,MATCH(BE$5,$H$5:$CA$5,0)-MATCH($D221,$D$115:$D$186,0)+1,0),0),$E$112)</f>
        <v>0</v>
      </c>
      <c r="BF221" s="134" cm="1">
        <f t="array" ref="BF221">$E221*IFERROR(IF($D221&lt;=BF$5,INDEX($E$99:$E$112,MATCH(BF$5,$H$5:$CA$5,0)-MATCH($D221,$D$115:$D$186,0)+1,0),0),$E$112)</f>
        <v>0</v>
      </c>
      <c r="BG221" s="134" cm="1">
        <f t="array" ref="BG221">$E221*IFERROR(IF($D221&lt;=BG$5,INDEX($E$99:$E$112,MATCH(BG$5,$H$5:$CA$5,0)-MATCH($D221,$D$115:$D$186,0)+1,0),0),$E$112)</f>
        <v>0</v>
      </c>
      <c r="BH221" s="134" cm="1">
        <f t="array" ref="BH221">$E221*IFERROR(IF($D221&lt;=BH$5,INDEX($E$99:$E$112,MATCH(BH$5,$H$5:$CA$5,0)-MATCH($D221,$D$115:$D$186,0)+1,0),0),$E$112)</f>
        <v>0</v>
      </c>
      <c r="BI221" s="134" cm="1">
        <f t="array" ref="BI221">$E221*IFERROR(IF($D221&lt;=BI$5,INDEX($E$99:$E$112,MATCH(BI$5,$H$5:$CA$5,0)-MATCH($D221,$D$115:$D$186,0)+1,0),0),$E$112)</f>
        <v>0</v>
      </c>
      <c r="BJ221" s="134" cm="1">
        <f t="array" ref="BJ221">$E221*IFERROR(IF($D221&lt;=BJ$5,INDEX($E$99:$E$112,MATCH(BJ$5,$H$5:$CA$5,0)-MATCH($D221,$D$115:$D$186,0)+1,0),0),$E$112)</f>
        <v>0</v>
      </c>
      <c r="BK221" s="134" cm="1">
        <f t="array" ref="BK221">$E221*IFERROR(IF($D221&lt;=BK$5,INDEX($E$99:$E$112,MATCH(BK$5,$H$5:$CA$5,0)-MATCH($D221,$D$115:$D$186,0)+1,0),0),$E$112)</f>
        <v>0</v>
      </c>
      <c r="BL221" s="134" cm="1">
        <f t="array" ref="BL221">$E221*IFERROR(IF($D221&lt;=BL$5,INDEX($E$99:$E$112,MATCH(BL$5,$H$5:$CA$5,0)-MATCH($D221,$D$115:$D$186,0)+1,0),0),$E$112)</f>
        <v>0</v>
      </c>
      <c r="BM221" s="134" cm="1">
        <f t="array" ref="BM221">$E221*IFERROR(IF($D221&lt;=BM$5,INDEX($E$99:$E$112,MATCH(BM$5,$H$5:$CA$5,0)-MATCH($D221,$D$115:$D$186,0)+1,0),0),$E$112)</f>
        <v>0</v>
      </c>
      <c r="BN221" s="134" cm="1">
        <f t="array" ref="BN221">$E221*IFERROR(IF($D221&lt;=BN$5,INDEX($E$99:$E$112,MATCH(BN$5,$H$5:$CA$5,0)-MATCH($D221,$D$115:$D$186,0)+1,0),0),$E$112)</f>
        <v>0</v>
      </c>
      <c r="BO221" s="134" cm="1">
        <f t="array" ref="BO221">$E221*IFERROR(IF($D221&lt;=BO$5,INDEX($E$99:$E$112,MATCH(BO$5,$H$5:$CA$5,0)-MATCH($D221,$D$115:$D$186,0)+1,0),0),$E$112)</f>
        <v>0</v>
      </c>
      <c r="BP221" s="134" cm="1">
        <f t="array" ref="BP221">$E221*IFERROR(IF($D221&lt;=BP$5,INDEX($E$99:$E$112,MATCH(BP$5,$H$5:$CA$5,0)-MATCH($D221,$D$115:$D$186,0)+1,0),0),$E$112)</f>
        <v>0</v>
      </c>
      <c r="BQ221" s="134" cm="1">
        <f t="array" ref="BQ221">$E221*IFERROR(IF($D221&lt;=BQ$5,INDEX($E$99:$E$112,MATCH(BQ$5,$H$5:$CA$5,0)-MATCH($D221,$D$115:$D$186,0)+1,0),0),$E$112)</f>
        <v>0</v>
      </c>
      <c r="BR221" s="134" cm="1">
        <f t="array" ref="BR221">$E221*IFERROR(IF($D221&lt;=BR$5,INDEX($E$99:$E$112,MATCH(BR$5,$H$5:$CA$5,0)-MATCH($D221,$D$115:$D$186,0)+1,0),0),$E$112)</f>
        <v>0</v>
      </c>
      <c r="BS221" s="134" cm="1">
        <f t="array" ref="BS221">$E221*IFERROR(IF($D221&lt;=BS$5,INDEX($E$99:$E$112,MATCH(BS$5,$H$5:$CA$5,0)-MATCH($D221,$D$115:$D$186,0)+1,0),0),$E$112)</f>
        <v>0</v>
      </c>
      <c r="BT221" s="134" cm="1">
        <f t="array" ref="BT221">$E221*IFERROR(IF($D221&lt;=BT$5,INDEX($E$99:$E$112,MATCH(BT$5,$H$5:$CA$5,0)-MATCH($D221,$D$115:$D$186,0)+1,0),0),$E$112)</f>
        <v>0</v>
      </c>
      <c r="BU221" s="134" cm="1">
        <f t="array" ref="BU221">$E221*IFERROR(IF($D221&lt;=BU$5,INDEX($E$99:$E$112,MATCH(BU$5,$H$5:$CA$5,0)-MATCH($D221,$D$115:$D$186,0)+1,0),0),$E$112)</f>
        <v>0</v>
      </c>
      <c r="BV221" s="134" cm="1">
        <f t="array" ref="BV221">$E221*IFERROR(IF($D221&lt;=BV$5,INDEX($E$99:$E$112,MATCH(BV$5,$H$5:$CA$5,0)-MATCH($D221,$D$115:$D$186,0)+1,0),0),$E$112)</f>
        <v>0</v>
      </c>
      <c r="BW221" s="134" cm="1">
        <f t="array" ref="BW221">$E221*IFERROR(IF($D221&lt;=BW$5,INDEX($E$99:$E$112,MATCH(BW$5,$H$5:$CA$5,0)-MATCH($D221,$D$115:$D$186,0)+1,0),0),$E$112)</f>
        <v>0</v>
      </c>
      <c r="BX221" s="134" cm="1">
        <f t="array" ref="BX221">$E221*IFERROR(IF($D221&lt;=BX$5,INDEX($E$99:$E$112,MATCH(BX$5,$H$5:$CA$5,0)-MATCH($D221,$D$115:$D$186,0)+1,0),0),$E$112)</f>
        <v>0</v>
      </c>
      <c r="BY221" s="134" cm="1">
        <f t="array" ref="BY221">$E221*IFERROR(IF($D221&lt;=BY$5,INDEX($E$99:$E$112,MATCH(BY$5,$H$5:$CA$5,0)-MATCH($D221,$D$115:$D$186,0)+1,0),0),$E$112)</f>
        <v>0</v>
      </c>
      <c r="BZ221" s="134" cm="1">
        <f t="array" ref="BZ221">$E221*IFERROR(IF($D221&lt;=BZ$5,INDEX($E$99:$E$112,MATCH(BZ$5,$H$5:$CA$5,0)-MATCH($D221,$D$115:$D$186,0)+1,0),0),$E$112)</f>
        <v>0</v>
      </c>
      <c r="CA221" s="134" cm="1">
        <f t="array" ref="CA221">$E221*IFERROR(IF($D221&lt;=CA$5,INDEX($E$99:$E$112,MATCH(CA$5,$H$5:$CA$5,0)-MATCH($D221,$D$115:$D$186,0)+1,0),0),$E$112)</f>
        <v>0</v>
      </c>
    </row>
    <row r="222" spans="4:79" hidden="1" outlineLevel="3">
      <c r="D222" s="24">
        <f t="shared" si="114"/>
        <v>47026</v>
      </c>
      <c r="E222" s="131" cm="1">
        <f t="array" ref="E222">INDEX($H$43:$CA$43,0,MATCH($D222,$H$5:$CA$5,0))</f>
        <v>0</v>
      </c>
      <c r="H222" s="134" cm="1">
        <f t="array" ref="H222">$E222*IFERROR(IF($D222&lt;=H$5,INDEX($E$99:$E$112,MATCH(H$5,$H$5:$CA$5,0)-MATCH($D222,$D$115:$D$186,0)+1,0),0),$E$112)</f>
        <v>0</v>
      </c>
      <c r="I222" s="134" cm="1">
        <f t="array" ref="I222">$E222*IFERROR(IF($D222&lt;=I$5,INDEX($E$99:$E$112,MATCH(I$5,$H$5:$CA$5,0)-MATCH($D222,$D$115:$D$186,0)+1,0),0),$E$112)</f>
        <v>0</v>
      </c>
      <c r="J222" s="134" cm="1">
        <f t="array" ref="J222">$E222*IFERROR(IF($D222&lt;=J$5,INDEX($E$99:$E$112,MATCH(J$5,$H$5:$CA$5,0)-MATCH($D222,$D$115:$D$186,0)+1,0),0),$E$112)</f>
        <v>0</v>
      </c>
      <c r="K222" s="134" cm="1">
        <f t="array" ref="K222">$E222*IFERROR(IF($D222&lt;=K$5,INDEX($E$99:$E$112,MATCH(K$5,$H$5:$CA$5,0)-MATCH($D222,$D$115:$D$186,0)+1,0),0),$E$112)</f>
        <v>0</v>
      </c>
      <c r="L222" s="134" cm="1">
        <f t="array" ref="L222">$E222*IFERROR(IF($D222&lt;=L$5,INDEX($E$99:$E$112,MATCH(L$5,$H$5:$CA$5,0)-MATCH($D222,$D$115:$D$186,0)+1,0),0),$E$112)</f>
        <v>0</v>
      </c>
      <c r="M222" s="134" cm="1">
        <f t="array" ref="M222">$E222*IFERROR(IF($D222&lt;=M$5,INDEX($E$99:$E$112,MATCH(M$5,$H$5:$CA$5,0)-MATCH($D222,$D$115:$D$186,0)+1,0),0),$E$112)</f>
        <v>0</v>
      </c>
      <c r="N222" s="134" cm="1">
        <f t="array" ref="N222">$E222*IFERROR(IF($D222&lt;=N$5,INDEX($E$99:$E$112,MATCH(N$5,$H$5:$CA$5,0)-MATCH($D222,$D$115:$D$186,0)+1,0),0),$E$112)</f>
        <v>0</v>
      </c>
      <c r="O222" s="134" cm="1">
        <f t="array" ref="O222">$E222*IFERROR(IF($D222&lt;=O$5,INDEX($E$99:$E$112,MATCH(O$5,$H$5:$CA$5,0)-MATCH($D222,$D$115:$D$186,0)+1,0),0),$E$112)</f>
        <v>0</v>
      </c>
      <c r="P222" s="134" cm="1">
        <f t="array" ref="P222">$E222*IFERROR(IF($D222&lt;=P$5,INDEX($E$99:$E$112,MATCH(P$5,$H$5:$CA$5,0)-MATCH($D222,$D$115:$D$186,0)+1,0),0),$E$112)</f>
        <v>0</v>
      </c>
      <c r="Q222" s="134" cm="1">
        <f t="array" ref="Q222">$E222*IFERROR(IF($D222&lt;=Q$5,INDEX($E$99:$E$112,MATCH(Q$5,$H$5:$CA$5,0)-MATCH($D222,$D$115:$D$186,0)+1,0),0),$E$112)</f>
        <v>0</v>
      </c>
      <c r="R222" s="134" cm="1">
        <f t="array" ref="R222">$E222*IFERROR(IF($D222&lt;=R$5,INDEX($E$99:$E$112,MATCH(R$5,$H$5:$CA$5,0)-MATCH($D222,$D$115:$D$186,0)+1,0),0),$E$112)</f>
        <v>0</v>
      </c>
      <c r="S222" s="134" cm="1">
        <f t="array" ref="S222">$E222*IFERROR(IF($D222&lt;=S$5,INDEX($E$99:$E$112,MATCH(S$5,$H$5:$CA$5,0)-MATCH($D222,$D$115:$D$186,0)+1,0),0),$E$112)</f>
        <v>0</v>
      </c>
      <c r="T222" s="134" cm="1">
        <f t="array" ref="T222">$E222*IFERROR(IF($D222&lt;=T$5,INDEX($E$99:$E$112,MATCH(T$5,$H$5:$CA$5,0)-MATCH($D222,$D$115:$D$186,0)+1,0),0),$E$112)</f>
        <v>0</v>
      </c>
      <c r="U222" s="134" cm="1">
        <f t="array" ref="U222">$E222*IFERROR(IF($D222&lt;=U$5,INDEX($E$99:$E$112,MATCH(U$5,$H$5:$CA$5,0)-MATCH($D222,$D$115:$D$186,0)+1,0),0),$E$112)</f>
        <v>0</v>
      </c>
      <c r="V222" s="134" cm="1">
        <f t="array" ref="V222">$E222*IFERROR(IF($D222&lt;=V$5,INDEX($E$99:$E$112,MATCH(V$5,$H$5:$CA$5,0)-MATCH($D222,$D$115:$D$186,0)+1,0),0),$E$112)</f>
        <v>0</v>
      </c>
      <c r="W222" s="134" cm="1">
        <f t="array" ref="W222">$E222*IFERROR(IF($D222&lt;=W$5,INDEX($E$99:$E$112,MATCH(W$5,$H$5:$CA$5,0)-MATCH($D222,$D$115:$D$186,0)+1,0),0),$E$112)</f>
        <v>0</v>
      </c>
      <c r="X222" s="134" cm="1">
        <f t="array" ref="X222">$E222*IFERROR(IF($D222&lt;=X$5,INDEX($E$99:$E$112,MATCH(X$5,$H$5:$CA$5,0)-MATCH($D222,$D$115:$D$186,0)+1,0),0),$E$112)</f>
        <v>0</v>
      </c>
      <c r="Y222" s="134" cm="1">
        <f t="array" ref="Y222">$E222*IFERROR(IF($D222&lt;=Y$5,INDEX($E$99:$E$112,MATCH(Y$5,$H$5:$CA$5,0)-MATCH($D222,$D$115:$D$186,0)+1,0),0),$E$112)</f>
        <v>0</v>
      </c>
      <c r="Z222" s="134" cm="1">
        <f t="array" ref="Z222">$E222*IFERROR(IF($D222&lt;=Z$5,INDEX($E$99:$E$112,MATCH(Z$5,$H$5:$CA$5,0)-MATCH($D222,$D$115:$D$186,0)+1,0),0),$E$112)</f>
        <v>0</v>
      </c>
      <c r="AA222" s="134" cm="1">
        <f t="array" ref="AA222">$E222*IFERROR(IF($D222&lt;=AA$5,INDEX($E$99:$E$112,MATCH(AA$5,$H$5:$CA$5,0)-MATCH($D222,$D$115:$D$186,0)+1,0),0),$E$112)</f>
        <v>0</v>
      </c>
      <c r="AB222" s="134" cm="1">
        <f t="array" ref="AB222">$E222*IFERROR(IF($D222&lt;=AB$5,INDEX($E$99:$E$112,MATCH(AB$5,$H$5:$CA$5,0)-MATCH($D222,$D$115:$D$186,0)+1,0),0),$E$112)</f>
        <v>0</v>
      </c>
      <c r="AC222" s="134" cm="1">
        <f t="array" ref="AC222">$E222*IFERROR(IF($D222&lt;=AC$5,INDEX($E$99:$E$112,MATCH(AC$5,$H$5:$CA$5,0)-MATCH($D222,$D$115:$D$186,0)+1,0),0),$E$112)</f>
        <v>0</v>
      </c>
      <c r="AD222" s="134" cm="1">
        <f t="array" ref="AD222">$E222*IFERROR(IF($D222&lt;=AD$5,INDEX($E$99:$E$112,MATCH(AD$5,$H$5:$CA$5,0)-MATCH($D222,$D$115:$D$186,0)+1,0),0),$E$112)</f>
        <v>0</v>
      </c>
      <c r="AE222" s="134" cm="1">
        <f t="array" ref="AE222">$E222*IFERROR(IF($D222&lt;=AE$5,INDEX($E$99:$E$112,MATCH(AE$5,$H$5:$CA$5,0)-MATCH($D222,$D$115:$D$186,0)+1,0),0),$E$112)</f>
        <v>0</v>
      </c>
      <c r="AF222" s="134" cm="1">
        <f t="array" ref="AF222">$E222*IFERROR(IF($D222&lt;=AF$5,INDEX($E$99:$E$112,MATCH(AF$5,$H$5:$CA$5,0)-MATCH($D222,$D$115:$D$186,0)+1,0),0),$E$112)</f>
        <v>0</v>
      </c>
      <c r="AG222" s="134" cm="1">
        <f t="array" ref="AG222">$E222*IFERROR(IF($D222&lt;=AG$5,INDEX($E$99:$E$112,MATCH(AG$5,$H$5:$CA$5,0)-MATCH($D222,$D$115:$D$186,0)+1,0),0),$E$112)</f>
        <v>0</v>
      </c>
      <c r="AH222" s="134" cm="1">
        <f t="array" ref="AH222">$E222*IFERROR(IF($D222&lt;=AH$5,INDEX($E$99:$E$112,MATCH(AH$5,$H$5:$CA$5,0)-MATCH($D222,$D$115:$D$186,0)+1,0),0),$E$112)</f>
        <v>0</v>
      </c>
      <c r="AI222" s="134" cm="1">
        <f t="array" ref="AI222">$E222*IFERROR(IF($D222&lt;=AI$5,INDEX($E$99:$E$112,MATCH(AI$5,$H$5:$CA$5,0)-MATCH($D222,$D$115:$D$186,0)+1,0),0),$E$112)</f>
        <v>0</v>
      </c>
      <c r="AJ222" s="134" cm="1">
        <f t="array" ref="AJ222">$E222*IFERROR(IF($D222&lt;=AJ$5,INDEX($E$99:$E$112,MATCH(AJ$5,$H$5:$CA$5,0)-MATCH($D222,$D$115:$D$186,0)+1,0),0),$E$112)</f>
        <v>0</v>
      </c>
      <c r="AK222" s="134" cm="1">
        <f t="array" ref="AK222">$E222*IFERROR(IF($D222&lt;=AK$5,INDEX($E$99:$E$112,MATCH(AK$5,$H$5:$CA$5,0)-MATCH($D222,$D$115:$D$186,0)+1,0),0),$E$112)</f>
        <v>0</v>
      </c>
      <c r="AL222" s="134" cm="1">
        <f t="array" ref="AL222">$E222*IFERROR(IF($D222&lt;=AL$5,INDEX($E$99:$E$112,MATCH(AL$5,$H$5:$CA$5,0)-MATCH($D222,$D$115:$D$186,0)+1,0),0),$E$112)</f>
        <v>0</v>
      </c>
      <c r="AM222" s="134" cm="1">
        <f t="array" ref="AM222">$E222*IFERROR(IF($D222&lt;=AM$5,INDEX($E$99:$E$112,MATCH(AM$5,$H$5:$CA$5,0)-MATCH($D222,$D$115:$D$186,0)+1,0),0),$E$112)</f>
        <v>0</v>
      </c>
      <c r="AN222" s="134" cm="1">
        <f t="array" ref="AN222">$E222*IFERROR(IF($D222&lt;=AN$5,INDEX($E$99:$E$112,MATCH(AN$5,$H$5:$CA$5,0)-MATCH($D222,$D$115:$D$186,0)+1,0),0),$E$112)</f>
        <v>0</v>
      </c>
      <c r="AO222" s="134" cm="1">
        <f t="array" ref="AO222">$E222*IFERROR(IF($D222&lt;=AO$5,INDEX($E$99:$E$112,MATCH(AO$5,$H$5:$CA$5,0)-MATCH($D222,$D$115:$D$186,0)+1,0),0),$E$112)</f>
        <v>0</v>
      </c>
      <c r="AP222" s="134" cm="1">
        <f t="array" ref="AP222">$E222*IFERROR(IF($D222&lt;=AP$5,INDEX($E$99:$E$112,MATCH(AP$5,$H$5:$CA$5,0)-MATCH($D222,$D$115:$D$186,0)+1,0),0),$E$112)</f>
        <v>0</v>
      </c>
      <c r="AQ222" s="134" cm="1">
        <f t="array" ref="AQ222">$E222*IFERROR(IF($D222&lt;=AQ$5,INDEX($E$99:$E$112,MATCH(AQ$5,$H$5:$CA$5,0)-MATCH($D222,$D$115:$D$186,0)+1,0),0),$E$112)</f>
        <v>0</v>
      </c>
      <c r="AR222" s="134" cm="1">
        <f t="array" ref="AR222">$E222*IFERROR(IF($D222&lt;=AR$5,INDEX($E$99:$E$112,MATCH(AR$5,$H$5:$CA$5,0)-MATCH($D222,$D$115:$D$186,0)+1,0),0),$E$112)</f>
        <v>0</v>
      </c>
      <c r="AS222" s="134" cm="1">
        <f t="array" ref="AS222">$E222*IFERROR(IF($D222&lt;=AS$5,INDEX($E$99:$E$112,MATCH(AS$5,$H$5:$CA$5,0)-MATCH($D222,$D$115:$D$186,0)+1,0),0),$E$112)</f>
        <v>0</v>
      </c>
      <c r="AT222" s="134" cm="1">
        <f t="array" ref="AT222">$E222*IFERROR(IF($D222&lt;=AT$5,INDEX($E$99:$E$112,MATCH(AT$5,$H$5:$CA$5,0)-MATCH($D222,$D$115:$D$186,0)+1,0),0),$E$112)</f>
        <v>0</v>
      </c>
      <c r="AU222" s="134" cm="1">
        <f t="array" ref="AU222">$E222*IFERROR(IF($D222&lt;=AU$5,INDEX($E$99:$E$112,MATCH(AU$5,$H$5:$CA$5,0)-MATCH($D222,$D$115:$D$186,0)+1,0),0),$E$112)</f>
        <v>0</v>
      </c>
      <c r="AV222" s="134" cm="1">
        <f t="array" ref="AV222">$E222*IFERROR(IF($D222&lt;=AV$5,INDEX($E$99:$E$112,MATCH(AV$5,$H$5:$CA$5,0)-MATCH($D222,$D$115:$D$186,0)+1,0),0),$E$112)</f>
        <v>0</v>
      </c>
      <c r="AW222" s="134" cm="1">
        <f t="array" ref="AW222">$E222*IFERROR(IF($D222&lt;=AW$5,INDEX($E$99:$E$112,MATCH(AW$5,$H$5:$CA$5,0)-MATCH($D222,$D$115:$D$186,0)+1,0),0),$E$112)</f>
        <v>0</v>
      </c>
      <c r="AX222" s="134" cm="1">
        <f t="array" ref="AX222">$E222*IFERROR(IF($D222&lt;=AX$5,INDEX($E$99:$E$112,MATCH(AX$5,$H$5:$CA$5,0)-MATCH($D222,$D$115:$D$186,0)+1,0),0),$E$112)</f>
        <v>0</v>
      </c>
      <c r="AY222" s="134" cm="1">
        <f t="array" ref="AY222">$E222*IFERROR(IF($D222&lt;=AY$5,INDEX($E$99:$E$112,MATCH(AY$5,$H$5:$CA$5,0)-MATCH($D222,$D$115:$D$186,0)+1,0),0),$E$112)</f>
        <v>0</v>
      </c>
      <c r="AZ222" s="134" cm="1">
        <f t="array" ref="AZ222">$E222*IFERROR(IF($D222&lt;=AZ$5,INDEX($E$99:$E$112,MATCH(AZ$5,$H$5:$CA$5,0)-MATCH($D222,$D$115:$D$186,0)+1,0),0),$E$112)</f>
        <v>0</v>
      </c>
      <c r="BA222" s="134" cm="1">
        <f t="array" ref="BA222">$E222*IFERROR(IF($D222&lt;=BA$5,INDEX($E$99:$E$112,MATCH(BA$5,$H$5:$CA$5,0)-MATCH($D222,$D$115:$D$186,0)+1,0),0),$E$112)</f>
        <v>0</v>
      </c>
      <c r="BB222" s="134" cm="1">
        <f t="array" ref="BB222">$E222*IFERROR(IF($D222&lt;=BB$5,INDEX($E$99:$E$112,MATCH(BB$5,$H$5:$CA$5,0)-MATCH($D222,$D$115:$D$186,0)+1,0),0),$E$112)</f>
        <v>0</v>
      </c>
      <c r="BC222" s="134" cm="1">
        <f t="array" ref="BC222">$E222*IFERROR(IF($D222&lt;=BC$5,INDEX($E$99:$E$112,MATCH(BC$5,$H$5:$CA$5,0)-MATCH($D222,$D$115:$D$186,0)+1,0),0),$E$112)</f>
        <v>0</v>
      </c>
      <c r="BD222" s="134" cm="1">
        <f t="array" ref="BD222">$E222*IFERROR(IF($D222&lt;=BD$5,INDEX($E$99:$E$112,MATCH(BD$5,$H$5:$CA$5,0)-MATCH($D222,$D$115:$D$186,0)+1,0),0),$E$112)</f>
        <v>0</v>
      </c>
      <c r="BE222" s="134" cm="1">
        <f t="array" ref="BE222">$E222*IFERROR(IF($D222&lt;=BE$5,INDEX($E$99:$E$112,MATCH(BE$5,$H$5:$CA$5,0)-MATCH($D222,$D$115:$D$186,0)+1,0),0),$E$112)</f>
        <v>0</v>
      </c>
      <c r="BF222" s="134" cm="1">
        <f t="array" ref="BF222">$E222*IFERROR(IF($D222&lt;=BF$5,INDEX($E$99:$E$112,MATCH(BF$5,$H$5:$CA$5,0)-MATCH($D222,$D$115:$D$186,0)+1,0),0),$E$112)</f>
        <v>0</v>
      </c>
      <c r="BG222" s="134" cm="1">
        <f t="array" ref="BG222">$E222*IFERROR(IF($D222&lt;=BG$5,INDEX($E$99:$E$112,MATCH(BG$5,$H$5:$CA$5,0)-MATCH($D222,$D$115:$D$186,0)+1,0),0),$E$112)</f>
        <v>0</v>
      </c>
      <c r="BH222" s="134" cm="1">
        <f t="array" ref="BH222">$E222*IFERROR(IF($D222&lt;=BH$5,INDEX($E$99:$E$112,MATCH(BH$5,$H$5:$CA$5,0)-MATCH($D222,$D$115:$D$186,0)+1,0),0),$E$112)</f>
        <v>0</v>
      </c>
      <c r="BI222" s="134" cm="1">
        <f t="array" ref="BI222">$E222*IFERROR(IF($D222&lt;=BI$5,INDEX($E$99:$E$112,MATCH(BI$5,$H$5:$CA$5,0)-MATCH($D222,$D$115:$D$186,0)+1,0),0),$E$112)</f>
        <v>0</v>
      </c>
      <c r="BJ222" s="134" cm="1">
        <f t="array" ref="BJ222">$E222*IFERROR(IF($D222&lt;=BJ$5,INDEX($E$99:$E$112,MATCH(BJ$5,$H$5:$CA$5,0)-MATCH($D222,$D$115:$D$186,0)+1,0),0),$E$112)</f>
        <v>0</v>
      </c>
      <c r="BK222" s="134" cm="1">
        <f t="array" ref="BK222">$E222*IFERROR(IF($D222&lt;=BK$5,INDEX($E$99:$E$112,MATCH(BK$5,$H$5:$CA$5,0)-MATCH($D222,$D$115:$D$186,0)+1,0),0),$E$112)</f>
        <v>0</v>
      </c>
      <c r="BL222" s="134" cm="1">
        <f t="array" ref="BL222">$E222*IFERROR(IF($D222&lt;=BL$5,INDEX($E$99:$E$112,MATCH(BL$5,$H$5:$CA$5,0)-MATCH($D222,$D$115:$D$186,0)+1,0),0),$E$112)</f>
        <v>0</v>
      </c>
      <c r="BM222" s="134" cm="1">
        <f t="array" ref="BM222">$E222*IFERROR(IF($D222&lt;=BM$5,INDEX($E$99:$E$112,MATCH(BM$5,$H$5:$CA$5,0)-MATCH($D222,$D$115:$D$186,0)+1,0),0),$E$112)</f>
        <v>0</v>
      </c>
      <c r="BN222" s="134" cm="1">
        <f t="array" ref="BN222">$E222*IFERROR(IF($D222&lt;=BN$5,INDEX($E$99:$E$112,MATCH(BN$5,$H$5:$CA$5,0)-MATCH($D222,$D$115:$D$186,0)+1,0),0),$E$112)</f>
        <v>0</v>
      </c>
      <c r="BO222" s="134" cm="1">
        <f t="array" ref="BO222">$E222*IFERROR(IF($D222&lt;=BO$5,INDEX($E$99:$E$112,MATCH(BO$5,$H$5:$CA$5,0)-MATCH($D222,$D$115:$D$186,0)+1,0),0),$E$112)</f>
        <v>0</v>
      </c>
      <c r="BP222" s="134" cm="1">
        <f t="array" ref="BP222">$E222*IFERROR(IF($D222&lt;=BP$5,INDEX($E$99:$E$112,MATCH(BP$5,$H$5:$CA$5,0)-MATCH($D222,$D$115:$D$186,0)+1,0),0),$E$112)</f>
        <v>0</v>
      </c>
      <c r="BQ222" s="134" cm="1">
        <f t="array" ref="BQ222">$E222*IFERROR(IF($D222&lt;=BQ$5,INDEX($E$99:$E$112,MATCH(BQ$5,$H$5:$CA$5,0)-MATCH($D222,$D$115:$D$186,0)+1,0),0),$E$112)</f>
        <v>0</v>
      </c>
      <c r="BR222" s="134" cm="1">
        <f t="array" ref="BR222">$E222*IFERROR(IF($D222&lt;=BR$5,INDEX($E$99:$E$112,MATCH(BR$5,$H$5:$CA$5,0)-MATCH($D222,$D$115:$D$186,0)+1,0),0),$E$112)</f>
        <v>0</v>
      </c>
      <c r="BS222" s="134" cm="1">
        <f t="array" ref="BS222">$E222*IFERROR(IF($D222&lt;=BS$5,INDEX($E$99:$E$112,MATCH(BS$5,$H$5:$CA$5,0)-MATCH($D222,$D$115:$D$186,0)+1,0),0),$E$112)</f>
        <v>0</v>
      </c>
      <c r="BT222" s="134" cm="1">
        <f t="array" ref="BT222">$E222*IFERROR(IF($D222&lt;=BT$5,INDEX($E$99:$E$112,MATCH(BT$5,$H$5:$CA$5,0)-MATCH($D222,$D$115:$D$186,0)+1,0),0),$E$112)</f>
        <v>0</v>
      </c>
      <c r="BU222" s="134" cm="1">
        <f t="array" ref="BU222">$E222*IFERROR(IF($D222&lt;=BU$5,INDEX($E$99:$E$112,MATCH(BU$5,$H$5:$CA$5,0)-MATCH($D222,$D$115:$D$186,0)+1,0),0),$E$112)</f>
        <v>0</v>
      </c>
      <c r="BV222" s="134" cm="1">
        <f t="array" ref="BV222">$E222*IFERROR(IF($D222&lt;=BV$5,INDEX($E$99:$E$112,MATCH(BV$5,$H$5:$CA$5,0)-MATCH($D222,$D$115:$D$186,0)+1,0),0),$E$112)</f>
        <v>0</v>
      </c>
      <c r="BW222" s="134" cm="1">
        <f t="array" ref="BW222">$E222*IFERROR(IF($D222&lt;=BW$5,INDEX($E$99:$E$112,MATCH(BW$5,$H$5:$CA$5,0)-MATCH($D222,$D$115:$D$186,0)+1,0),0),$E$112)</f>
        <v>0</v>
      </c>
      <c r="BX222" s="134" cm="1">
        <f t="array" ref="BX222">$E222*IFERROR(IF($D222&lt;=BX$5,INDEX($E$99:$E$112,MATCH(BX$5,$H$5:$CA$5,0)-MATCH($D222,$D$115:$D$186,0)+1,0),0),$E$112)</f>
        <v>0</v>
      </c>
      <c r="BY222" s="134" cm="1">
        <f t="array" ref="BY222">$E222*IFERROR(IF($D222&lt;=BY$5,INDEX($E$99:$E$112,MATCH(BY$5,$H$5:$CA$5,0)-MATCH($D222,$D$115:$D$186,0)+1,0),0),$E$112)</f>
        <v>0</v>
      </c>
      <c r="BZ222" s="134" cm="1">
        <f t="array" ref="BZ222">$E222*IFERROR(IF($D222&lt;=BZ$5,INDEX($E$99:$E$112,MATCH(BZ$5,$H$5:$CA$5,0)-MATCH($D222,$D$115:$D$186,0)+1,0),0),$E$112)</f>
        <v>0</v>
      </c>
      <c r="CA222" s="134" cm="1">
        <f t="array" ref="CA222">$E222*IFERROR(IF($D222&lt;=CA$5,INDEX($E$99:$E$112,MATCH(CA$5,$H$5:$CA$5,0)-MATCH($D222,$D$115:$D$186,0)+1,0),0),$E$112)</f>
        <v>0</v>
      </c>
    </row>
    <row r="223" spans="4:79" hidden="1" outlineLevel="3">
      <c r="D223" s="24">
        <f t="shared" si="114"/>
        <v>47057</v>
      </c>
      <c r="E223" s="131" cm="1">
        <f t="array" ref="E223">INDEX($H$43:$CA$43,0,MATCH($D223,$H$5:$CA$5,0))</f>
        <v>0</v>
      </c>
      <c r="H223" s="134" cm="1">
        <f t="array" ref="H223">$E223*IFERROR(IF($D223&lt;=H$5,INDEX($E$99:$E$112,MATCH(H$5,$H$5:$CA$5,0)-MATCH($D223,$D$115:$D$186,0)+1,0),0),$E$112)</f>
        <v>0</v>
      </c>
      <c r="I223" s="134" cm="1">
        <f t="array" ref="I223">$E223*IFERROR(IF($D223&lt;=I$5,INDEX($E$99:$E$112,MATCH(I$5,$H$5:$CA$5,0)-MATCH($D223,$D$115:$D$186,0)+1,0),0),$E$112)</f>
        <v>0</v>
      </c>
      <c r="J223" s="134" cm="1">
        <f t="array" ref="J223">$E223*IFERROR(IF($D223&lt;=J$5,INDEX($E$99:$E$112,MATCH(J$5,$H$5:$CA$5,0)-MATCH($D223,$D$115:$D$186,0)+1,0),0),$E$112)</f>
        <v>0</v>
      </c>
      <c r="K223" s="134" cm="1">
        <f t="array" ref="K223">$E223*IFERROR(IF($D223&lt;=K$5,INDEX($E$99:$E$112,MATCH(K$5,$H$5:$CA$5,0)-MATCH($D223,$D$115:$D$186,0)+1,0),0),$E$112)</f>
        <v>0</v>
      </c>
      <c r="L223" s="134" cm="1">
        <f t="array" ref="L223">$E223*IFERROR(IF($D223&lt;=L$5,INDEX($E$99:$E$112,MATCH(L$5,$H$5:$CA$5,0)-MATCH($D223,$D$115:$D$186,0)+1,0),0),$E$112)</f>
        <v>0</v>
      </c>
      <c r="M223" s="134" cm="1">
        <f t="array" ref="M223">$E223*IFERROR(IF($D223&lt;=M$5,INDEX($E$99:$E$112,MATCH(M$5,$H$5:$CA$5,0)-MATCH($D223,$D$115:$D$186,0)+1,0),0),$E$112)</f>
        <v>0</v>
      </c>
      <c r="N223" s="134" cm="1">
        <f t="array" ref="N223">$E223*IFERROR(IF($D223&lt;=N$5,INDEX($E$99:$E$112,MATCH(N$5,$H$5:$CA$5,0)-MATCH($D223,$D$115:$D$186,0)+1,0),0),$E$112)</f>
        <v>0</v>
      </c>
      <c r="O223" s="134" cm="1">
        <f t="array" ref="O223">$E223*IFERROR(IF($D223&lt;=O$5,INDEX($E$99:$E$112,MATCH(O$5,$H$5:$CA$5,0)-MATCH($D223,$D$115:$D$186,0)+1,0),0),$E$112)</f>
        <v>0</v>
      </c>
      <c r="P223" s="134" cm="1">
        <f t="array" ref="P223">$E223*IFERROR(IF($D223&lt;=P$5,INDEX($E$99:$E$112,MATCH(P$5,$H$5:$CA$5,0)-MATCH($D223,$D$115:$D$186,0)+1,0),0),$E$112)</f>
        <v>0</v>
      </c>
      <c r="Q223" s="134" cm="1">
        <f t="array" ref="Q223">$E223*IFERROR(IF($D223&lt;=Q$5,INDEX($E$99:$E$112,MATCH(Q$5,$H$5:$CA$5,0)-MATCH($D223,$D$115:$D$186,0)+1,0),0),$E$112)</f>
        <v>0</v>
      </c>
      <c r="R223" s="134" cm="1">
        <f t="array" ref="R223">$E223*IFERROR(IF($D223&lt;=R$5,INDEX($E$99:$E$112,MATCH(R$5,$H$5:$CA$5,0)-MATCH($D223,$D$115:$D$186,0)+1,0),0),$E$112)</f>
        <v>0</v>
      </c>
      <c r="S223" s="134" cm="1">
        <f t="array" ref="S223">$E223*IFERROR(IF($D223&lt;=S$5,INDEX($E$99:$E$112,MATCH(S$5,$H$5:$CA$5,0)-MATCH($D223,$D$115:$D$186,0)+1,0),0),$E$112)</f>
        <v>0</v>
      </c>
      <c r="T223" s="134" cm="1">
        <f t="array" ref="T223">$E223*IFERROR(IF($D223&lt;=T$5,INDEX($E$99:$E$112,MATCH(T$5,$H$5:$CA$5,0)-MATCH($D223,$D$115:$D$186,0)+1,0),0),$E$112)</f>
        <v>0</v>
      </c>
      <c r="U223" s="134" cm="1">
        <f t="array" ref="U223">$E223*IFERROR(IF($D223&lt;=U$5,INDEX($E$99:$E$112,MATCH(U$5,$H$5:$CA$5,0)-MATCH($D223,$D$115:$D$186,0)+1,0),0),$E$112)</f>
        <v>0</v>
      </c>
      <c r="V223" s="134" cm="1">
        <f t="array" ref="V223">$E223*IFERROR(IF($D223&lt;=V$5,INDEX($E$99:$E$112,MATCH(V$5,$H$5:$CA$5,0)-MATCH($D223,$D$115:$D$186,0)+1,0),0),$E$112)</f>
        <v>0</v>
      </c>
      <c r="W223" s="134" cm="1">
        <f t="array" ref="W223">$E223*IFERROR(IF($D223&lt;=W$5,INDEX($E$99:$E$112,MATCH(W$5,$H$5:$CA$5,0)-MATCH($D223,$D$115:$D$186,0)+1,0),0),$E$112)</f>
        <v>0</v>
      </c>
      <c r="X223" s="134" cm="1">
        <f t="array" ref="X223">$E223*IFERROR(IF($D223&lt;=X$5,INDEX($E$99:$E$112,MATCH(X$5,$H$5:$CA$5,0)-MATCH($D223,$D$115:$D$186,0)+1,0),0),$E$112)</f>
        <v>0</v>
      </c>
      <c r="Y223" s="134" cm="1">
        <f t="array" ref="Y223">$E223*IFERROR(IF($D223&lt;=Y$5,INDEX($E$99:$E$112,MATCH(Y$5,$H$5:$CA$5,0)-MATCH($D223,$D$115:$D$186,0)+1,0),0),$E$112)</f>
        <v>0</v>
      </c>
      <c r="Z223" s="134" cm="1">
        <f t="array" ref="Z223">$E223*IFERROR(IF($D223&lt;=Z$5,INDEX($E$99:$E$112,MATCH(Z$5,$H$5:$CA$5,0)-MATCH($D223,$D$115:$D$186,0)+1,0),0),$E$112)</f>
        <v>0</v>
      </c>
      <c r="AA223" s="134" cm="1">
        <f t="array" ref="AA223">$E223*IFERROR(IF($D223&lt;=AA$5,INDEX($E$99:$E$112,MATCH(AA$5,$H$5:$CA$5,0)-MATCH($D223,$D$115:$D$186,0)+1,0),0),$E$112)</f>
        <v>0</v>
      </c>
      <c r="AB223" s="134" cm="1">
        <f t="array" ref="AB223">$E223*IFERROR(IF($D223&lt;=AB$5,INDEX($E$99:$E$112,MATCH(AB$5,$H$5:$CA$5,0)-MATCH($D223,$D$115:$D$186,0)+1,0),0),$E$112)</f>
        <v>0</v>
      </c>
      <c r="AC223" s="134" cm="1">
        <f t="array" ref="AC223">$E223*IFERROR(IF($D223&lt;=AC$5,INDEX($E$99:$E$112,MATCH(AC$5,$H$5:$CA$5,0)-MATCH($D223,$D$115:$D$186,0)+1,0),0),$E$112)</f>
        <v>0</v>
      </c>
      <c r="AD223" s="134" cm="1">
        <f t="array" ref="AD223">$E223*IFERROR(IF($D223&lt;=AD$5,INDEX($E$99:$E$112,MATCH(AD$5,$H$5:$CA$5,0)-MATCH($D223,$D$115:$D$186,0)+1,0),0),$E$112)</f>
        <v>0</v>
      </c>
      <c r="AE223" s="134" cm="1">
        <f t="array" ref="AE223">$E223*IFERROR(IF($D223&lt;=AE$5,INDEX($E$99:$E$112,MATCH(AE$5,$H$5:$CA$5,0)-MATCH($D223,$D$115:$D$186,0)+1,0),0),$E$112)</f>
        <v>0</v>
      </c>
      <c r="AF223" s="134" cm="1">
        <f t="array" ref="AF223">$E223*IFERROR(IF($D223&lt;=AF$5,INDEX($E$99:$E$112,MATCH(AF$5,$H$5:$CA$5,0)-MATCH($D223,$D$115:$D$186,0)+1,0),0),$E$112)</f>
        <v>0</v>
      </c>
      <c r="AG223" s="134" cm="1">
        <f t="array" ref="AG223">$E223*IFERROR(IF($D223&lt;=AG$5,INDEX($E$99:$E$112,MATCH(AG$5,$H$5:$CA$5,0)-MATCH($D223,$D$115:$D$186,0)+1,0),0),$E$112)</f>
        <v>0</v>
      </c>
      <c r="AH223" s="134" cm="1">
        <f t="array" ref="AH223">$E223*IFERROR(IF($D223&lt;=AH$5,INDEX($E$99:$E$112,MATCH(AH$5,$H$5:$CA$5,0)-MATCH($D223,$D$115:$D$186,0)+1,0),0),$E$112)</f>
        <v>0</v>
      </c>
      <c r="AI223" s="134" cm="1">
        <f t="array" ref="AI223">$E223*IFERROR(IF($D223&lt;=AI$5,INDEX($E$99:$E$112,MATCH(AI$5,$H$5:$CA$5,0)-MATCH($D223,$D$115:$D$186,0)+1,0),0),$E$112)</f>
        <v>0</v>
      </c>
      <c r="AJ223" s="134" cm="1">
        <f t="array" ref="AJ223">$E223*IFERROR(IF($D223&lt;=AJ$5,INDEX($E$99:$E$112,MATCH(AJ$5,$H$5:$CA$5,0)-MATCH($D223,$D$115:$D$186,0)+1,0),0),$E$112)</f>
        <v>0</v>
      </c>
      <c r="AK223" s="134" cm="1">
        <f t="array" ref="AK223">$E223*IFERROR(IF($D223&lt;=AK$5,INDEX($E$99:$E$112,MATCH(AK$5,$H$5:$CA$5,0)-MATCH($D223,$D$115:$D$186,0)+1,0),0),$E$112)</f>
        <v>0</v>
      </c>
      <c r="AL223" s="134" cm="1">
        <f t="array" ref="AL223">$E223*IFERROR(IF($D223&lt;=AL$5,INDEX($E$99:$E$112,MATCH(AL$5,$H$5:$CA$5,0)-MATCH($D223,$D$115:$D$186,0)+1,0),0),$E$112)</f>
        <v>0</v>
      </c>
      <c r="AM223" s="134" cm="1">
        <f t="array" ref="AM223">$E223*IFERROR(IF($D223&lt;=AM$5,INDEX($E$99:$E$112,MATCH(AM$5,$H$5:$CA$5,0)-MATCH($D223,$D$115:$D$186,0)+1,0),0),$E$112)</f>
        <v>0</v>
      </c>
      <c r="AN223" s="134" cm="1">
        <f t="array" ref="AN223">$E223*IFERROR(IF($D223&lt;=AN$5,INDEX($E$99:$E$112,MATCH(AN$5,$H$5:$CA$5,0)-MATCH($D223,$D$115:$D$186,0)+1,0),0),$E$112)</f>
        <v>0</v>
      </c>
      <c r="AO223" s="134" cm="1">
        <f t="array" ref="AO223">$E223*IFERROR(IF($D223&lt;=AO$5,INDEX($E$99:$E$112,MATCH(AO$5,$H$5:$CA$5,0)-MATCH($D223,$D$115:$D$186,0)+1,0),0),$E$112)</f>
        <v>0</v>
      </c>
      <c r="AP223" s="134" cm="1">
        <f t="array" ref="AP223">$E223*IFERROR(IF($D223&lt;=AP$5,INDEX($E$99:$E$112,MATCH(AP$5,$H$5:$CA$5,0)-MATCH($D223,$D$115:$D$186,0)+1,0),0),$E$112)</f>
        <v>0</v>
      </c>
      <c r="AQ223" s="134" cm="1">
        <f t="array" ref="AQ223">$E223*IFERROR(IF($D223&lt;=AQ$5,INDEX($E$99:$E$112,MATCH(AQ$5,$H$5:$CA$5,0)-MATCH($D223,$D$115:$D$186,0)+1,0),0),$E$112)</f>
        <v>0</v>
      </c>
      <c r="AR223" s="134" cm="1">
        <f t="array" ref="AR223">$E223*IFERROR(IF($D223&lt;=AR$5,INDEX($E$99:$E$112,MATCH(AR$5,$H$5:$CA$5,0)-MATCH($D223,$D$115:$D$186,0)+1,0),0),$E$112)</f>
        <v>0</v>
      </c>
      <c r="AS223" s="134" cm="1">
        <f t="array" ref="AS223">$E223*IFERROR(IF($D223&lt;=AS$5,INDEX($E$99:$E$112,MATCH(AS$5,$H$5:$CA$5,0)-MATCH($D223,$D$115:$D$186,0)+1,0),0),$E$112)</f>
        <v>0</v>
      </c>
      <c r="AT223" s="134" cm="1">
        <f t="array" ref="AT223">$E223*IFERROR(IF($D223&lt;=AT$5,INDEX($E$99:$E$112,MATCH(AT$5,$H$5:$CA$5,0)-MATCH($D223,$D$115:$D$186,0)+1,0),0),$E$112)</f>
        <v>0</v>
      </c>
      <c r="AU223" s="134" cm="1">
        <f t="array" ref="AU223">$E223*IFERROR(IF($D223&lt;=AU$5,INDEX($E$99:$E$112,MATCH(AU$5,$H$5:$CA$5,0)-MATCH($D223,$D$115:$D$186,0)+1,0),0),$E$112)</f>
        <v>0</v>
      </c>
      <c r="AV223" s="134" cm="1">
        <f t="array" ref="AV223">$E223*IFERROR(IF($D223&lt;=AV$5,INDEX($E$99:$E$112,MATCH(AV$5,$H$5:$CA$5,0)-MATCH($D223,$D$115:$D$186,0)+1,0),0),$E$112)</f>
        <v>0</v>
      </c>
      <c r="AW223" s="134" cm="1">
        <f t="array" ref="AW223">$E223*IFERROR(IF($D223&lt;=AW$5,INDEX($E$99:$E$112,MATCH(AW$5,$H$5:$CA$5,0)-MATCH($D223,$D$115:$D$186,0)+1,0),0),$E$112)</f>
        <v>0</v>
      </c>
      <c r="AX223" s="134" cm="1">
        <f t="array" ref="AX223">$E223*IFERROR(IF($D223&lt;=AX$5,INDEX($E$99:$E$112,MATCH(AX$5,$H$5:$CA$5,0)-MATCH($D223,$D$115:$D$186,0)+1,0),0),$E$112)</f>
        <v>0</v>
      </c>
      <c r="AY223" s="134" cm="1">
        <f t="array" ref="AY223">$E223*IFERROR(IF($D223&lt;=AY$5,INDEX($E$99:$E$112,MATCH(AY$5,$H$5:$CA$5,0)-MATCH($D223,$D$115:$D$186,0)+1,0),0),$E$112)</f>
        <v>0</v>
      </c>
      <c r="AZ223" s="134" cm="1">
        <f t="array" ref="AZ223">$E223*IFERROR(IF($D223&lt;=AZ$5,INDEX($E$99:$E$112,MATCH(AZ$5,$H$5:$CA$5,0)-MATCH($D223,$D$115:$D$186,0)+1,0),0),$E$112)</f>
        <v>0</v>
      </c>
      <c r="BA223" s="134" cm="1">
        <f t="array" ref="BA223">$E223*IFERROR(IF($D223&lt;=BA$5,INDEX($E$99:$E$112,MATCH(BA$5,$H$5:$CA$5,0)-MATCH($D223,$D$115:$D$186,0)+1,0),0),$E$112)</f>
        <v>0</v>
      </c>
      <c r="BB223" s="134" cm="1">
        <f t="array" ref="BB223">$E223*IFERROR(IF($D223&lt;=BB$5,INDEX($E$99:$E$112,MATCH(BB$5,$H$5:$CA$5,0)-MATCH($D223,$D$115:$D$186,0)+1,0),0),$E$112)</f>
        <v>0</v>
      </c>
      <c r="BC223" s="134" cm="1">
        <f t="array" ref="BC223">$E223*IFERROR(IF($D223&lt;=BC$5,INDEX($E$99:$E$112,MATCH(BC$5,$H$5:$CA$5,0)-MATCH($D223,$D$115:$D$186,0)+1,0),0),$E$112)</f>
        <v>0</v>
      </c>
      <c r="BD223" s="134" cm="1">
        <f t="array" ref="BD223">$E223*IFERROR(IF($D223&lt;=BD$5,INDEX($E$99:$E$112,MATCH(BD$5,$H$5:$CA$5,0)-MATCH($D223,$D$115:$D$186,0)+1,0),0),$E$112)</f>
        <v>0</v>
      </c>
      <c r="BE223" s="134" cm="1">
        <f t="array" ref="BE223">$E223*IFERROR(IF($D223&lt;=BE$5,INDEX($E$99:$E$112,MATCH(BE$5,$H$5:$CA$5,0)-MATCH($D223,$D$115:$D$186,0)+1,0),0),$E$112)</f>
        <v>0</v>
      </c>
      <c r="BF223" s="134" cm="1">
        <f t="array" ref="BF223">$E223*IFERROR(IF($D223&lt;=BF$5,INDEX($E$99:$E$112,MATCH(BF$5,$H$5:$CA$5,0)-MATCH($D223,$D$115:$D$186,0)+1,0),0),$E$112)</f>
        <v>0</v>
      </c>
      <c r="BG223" s="134" cm="1">
        <f t="array" ref="BG223">$E223*IFERROR(IF($D223&lt;=BG$5,INDEX($E$99:$E$112,MATCH(BG$5,$H$5:$CA$5,0)-MATCH($D223,$D$115:$D$186,0)+1,0),0),$E$112)</f>
        <v>0</v>
      </c>
      <c r="BH223" s="134" cm="1">
        <f t="array" ref="BH223">$E223*IFERROR(IF($D223&lt;=BH$5,INDEX($E$99:$E$112,MATCH(BH$5,$H$5:$CA$5,0)-MATCH($D223,$D$115:$D$186,0)+1,0),0),$E$112)</f>
        <v>0</v>
      </c>
      <c r="BI223" s="134" cm="1">
        <f t="array" ref="BI223">$E223*IFERROR(IF($D223&lt;=BI$5,INDEX($E$99:$E$112,MATCH(BI$5,$H$5:$CA$5,0)-MATCH($D223,$D$115:$D$186,0)+1,0),0),$E$112)</f>
        <v>0</v>
      </c>
      <c r="BJ223" s="134" cm="1">
        <f t="array" ref="BJ223">$E223*IFERROR(IF($D223&lt;=BJ$5,INDEX($E$99:$E$112,MATCH(BJ$5,$H$5:$CA$5,0)-MATCH($D223,$D$115:$D$186,0)+1,0),0),$E$112)</f>
        <v>0</v>
      </c>
      <c r="BK223" s="134" cm="1">
        <f t="array" ref="BK223">$E223*IFERROR(IF($D223&lt;=BK$5,INDEX($E$99:$E$112,MATCH(BK$5,$H$5:$CA$5,0)-MATCH($D223,$D$115:$D$186,0)+1,0),0),$E$112)</f>
        <v>0</v>
      </c>
      <c r="BL223" s="134" cm="1">
        <f t="array" ref="BL223">$E223*IFERROR(IF($D223&lt;=BL$5,INDEX($E$99:$E$112,MATCH(BL$5,$H$5:$CA$5,0)-MATCH($D223,$D$115:$D$186,0)+1,0),0),$E$112)</f>
        <v>0</v>
      </c>
      <c r="BM223" s="134" cm="1">
        <f t="array" ref="BM223">$E223*IFERROR(IF($D223&lt;=BM$5,INDEX($E$99:$E$112,MATCH(BM$5,$H$5:$CA$5,0)-MATCH($D223,$D$115:$D$186,0)+1,0),0),$E$112)</f>
        <v>0</v>
      </c>
      <c r="BN223" s="134" cm="1">
        <f t="array" ref="BN223">$E223*IFERROR(IF($D223&lt;=BN$5,INDEX($E$99:$E$112,MATCH(BN$5,$H$5:$CA$5,0)-MATCH($D223,$D$115:$D$186,0)+1,0),0),$E$112)</f>
        <v>0</v>
      </c>
      <c r="BO223" s="134" cm="1">
        <f t="array" ref="BO223">$E223*IFERROR(IF($D223&lt;=BO$5,INDEX($E$99:$E$112,MATCH(BO$5,$H$5:$CA$5,0)-MATCH($D223,$D$115:$D$186,0)+1,0),0),$E$112)</f>
        <v>0</v>
      </c>
      <c r="BP223" s="134" cm="1">
        <f t="array" ref="BP223">$E223*IFERROR(IF($D223&lt;=BP$5,INDEX($E$99:$E$112,MATCH(BP$5,$H$5:$CA$5,0)-MATCH($D223,$D$115:$D$186,0)+1,0),0),$E$112)</f>
        <v>0</v>
      </c>
      <c r="BQ223" s="134" cm="1">
        <f t="array" ref="BQ223">$E223*IFERROR(IF($D223&lt;=BQ$5,INDEX($E$99:$E$112,MATCH(BQ$5,$H$5:$CA$5,0)-MATCH($D223,$D$115:$D$186,0)+1,0),0),$E$112)</f>
        <v>0</v>
      </c>
      <c r="BR223" s="134" cm="1">
        <f t="array" ref="BR223">$E223*IFERROR(IF($D223&lt;=BR$5,INDEX($E$99:$E$112,MATCH(BR$5,$H$5:$CA$5,0)-MATCH($D223,$D$115:$D$186,0)+1,0),0),$E$112)</f>
        <v>0</v>
      </c>
      <c r="BS223" s="134" cm="1">
        <f t="array" ref="BS223">$E223*IFERROR(IF($D223&lt;=BS$5,INDEX($E$99:$E$112,MATCH(BS$5,$H$5:$CA$5,0)-MATCH($D223,$D$115:$D$186,0)+1,0),0),$E$112)</f>
        <v>0</v>
      </c>
      <c r="BT223" s="134" cm="1">
        <f t="array" ref="BT223">$E223*IFERROR(IF($D223&lt;=BT$5,INDEX($E$99:$E$112,MATCH(BT$5,$H$5:$CA$5,0)-MATCH($D223,$D$115:$D$186,0)+1,0),0),$E$112)</f>
        <v>0</v>
      </c>
      <c r="BU223" s="134" cm="1">
        <f t="array" ref="BU223">$E223*IFERROR(IF($D223&lt;=BU$5,INDEX($E$99:$E$112,MATCH(BU$5,$H$5:$CA$5,0)-MATCH($D223,$D$115:$D$186,0)+1,0),0),$E$112)</f>
        <v>0</v>
      </c>
      <c r="BV223" s="134" cm="1">
        <f t="array" ref="BV223">$E223*IFERROR(IF($D223&lt;=BV$5,INDEX($E$99:$E$112,MATCH(BV$5,$H$5:$CA$5,0)-MATCH($D223,$D$115:$D$186,0)+1,0),0),$E$112)</f>
        <v>0</v>
      </c>
      <c r="BW223" s="134" cm="1">
        <f t="array" ref="BW223">$E223*IFERROR(IF($D223&lt;=BW$5,INDEX($E$99:$E$112,MATCH(BW$5,$H$5:$CA$5,0)-MATCH($D223,$D$115:$D$186,0)+1,0),0),$E$112)</f>
        <v>0</v>
      </c>
      <c r="BX223" s="134" cm="1">
        <f t="array" ref="BX223">$E223*IFERROR(IF($D223&lt;=BX$5,INDEX($E$99:$E$112,MATCH(BX$5,$H$5:$CA$5,0)-MATCH($D223,$D$115:$D$186,0)+1,0),0),$E$112)</f>
        <v>0</v>
      </c>
      <c r="BY223" s="134" cm="1">
        <f t="array" ref="BY223">$E223*IFERROR(IF($D223&lt;=BY$5,INDEX($E$99:$E$112,MATCH(BY$5,$H$5:$CA$5,0)-MATCH($D223,$D$115:$D$186,0)+1,0),0),$E$112)</f>
        <v>0</v>
      </c>
      <c r="BZ223" s="134" cm="1">
        <f t="array" ref="BZ223">$E223*IFERROR(IF($D223&lt;=BZ$5,INDEX($E$99:$E$112,MATCH(BZ$5,$H$5:$CA$5,0)-MATCH($D223,$D$115:$D$186,0)+1,0),0),$E$112)</f>
        <v>0</v>
      </c>
      <c r="CA223" s="134" cm="1">
        <f t="array" ref="CA223">$E223*IFERROR(IF($D223&lt;=CA$5,INDEX($E$99:$E$112,MATCH(CA$5,$H$5:$CA$5,0)-MATCH($D223,$D$115:$D$186,0)+1,0),0),$E$112)</f>
        <v>0</v>
      </c>
    </row>
    <row r="224" spans="4:79" hidden="1" outlineLevel="3">
      <c r="D224" s="24">
        <f t="shared" si="114"/>
        <v>47087</v>
      </c>
      <c r="E224" s="131" cm="1">
        <f t="array" ref="E224">INDEX($H$43:$CA$43,0,MATCH($D224,$H$5:$CA$5,0))</f>
        <v>0</v>
      </c>
      <c r="H224" s="134" cm="1">
        <f t="array" ref="H224">$E224*IFERROR(IF($D224&lt;=H$5,INDEX($E$99:$E$112,MATCH(H$5,$H$5:$CA$5,0)-MATCH($D224,$D$115:$D$186,0)+1,0),0),$E$112)</f>
        <v>0</v>
      </c>
      <c r="I224" s="134" cm="1">
        <f t="array" ref="I224">$E224*IFERROR(IF($D224&lt;=I$5,INDEX($E$99:$E$112,MATCH(I$5,$H$5:$CA$5,0)-MATCH($D224,$D$115:$D$186,0)+1,0),0),$E$112)</f>
        <v>0</v>
      </c>
      <c r="J224" s="134" cm="1">
        <f t="array" ref="J224">$E224*IFERROR(IF($D224&lt;=J$5,INDEX($E$99:$E$112,MATCH(J$5,$H$5:$CA$5,0)-MATCH($D224,$D$115:$D$186,0)+1,0),0),$E$112)</f>
        <v>0</v>
      </c>
      <c r="K224" s="134" cm="1">
        <f t="array" ref="K224">$E224*IFERROR(IF($D224&lt;=K$5,INDEX($E$99:$E$112,MATCH(K$5,$H$5:$CA$5,0)-MATCH($D224,$D$115:$D$186,0)+1,0),0),$E$112)</f>
        <v>0</v>
      </c>
      <c r="L224" s="134" cm="1">
        <f t="array" ref="L224">$E224*IFERROR(IF($D224&lt;=L$5,INDEX($E$99:$E$112,MATCH(L$5,$H$5:$CA$5,0)-MATCH($D224,$D$115:$D$186,0)+1,0),0),$E$112)</f>
        <v>0</v>
      </c>
      <c r="M224" s="134" cm="1">
        <f t="array" ref="M224">$E224*IFERROR(IF($D224&lt;=M$5,INDEX($E$99:$E$112,MATCH(M$5,$H$5:$CA$5,0)-MATCH($D224,$D$115:$D$186,0)+1,0),0),$E$112)</f>
        <v>0</v>
      </c>
      <c r="N224" s="134" cm="1">
        <f t="array" ref="N224">$E224*IFERROR(IF($D224&lt;=N$5,INDEX($E$99:$E$112,MATCH(N$5,$H$5:$CA$5,0)-MATCH($D224,$D$115:$D$186,0)+1,0),0),$E$112)</f>
        <v>0</v>
      </c>
      <c r="O224" s="134" cm="1">
        <f t="array" ref="O224">$E224*IFERROR(IF($D224&lt;=O$5,INDEX($E$99:$E$112,MATCH(O$5,$H$5:$CA$5,0)-MATCH($D224,$D$115:$D$186,0)+1,0),0),$E$112)</f>
        <v>0</v>
      </c>
      <c r="P224" s="134" cm="1">
        <f t="array" ref="P224">$E224*IFERROR(IF($D224&lt;=P$5,INDEX($E$99:$E$112,MATCH(P$5,$H$5:$CA$5,0)-MATCH($D224,$D$115:$D$186,0)+1,0),0),$E$112)</f>
        <v>0</v>
      </c>
      <c r="Q224" s="134" cm="1">
        <f t="array" ref="Q224">$E224*IFERROR(IF($D224&lt;=Q$5,INDEX($E$99:$E$112,MATCH(Q$5,$H$5:$CA$5,0)-MATCH($D224,$D$115:$D$186,0)+1,0),0),$E$112)</f>
        <v>0</v>
      </c>
      <c r="R224" s="134" cm="1">
        <f t="array" ref="R224">$E224*IFERROR(IF($D224&lt;=R$5,INDEX($E$99:$E$112,MATCH(R$5,$H$5:$CA$5,0)-MATCH($D224,$D$115:$D$186,0)+1,0),0),$E$112)</f>
        <v>0</v>
      </c>
      <c r="S224" s="134" cm="1">
        <f t="array" ref="S224">$E224*IFERROR(IF($D224&lt;=S$5,INDEX($E$99:$E$112,MATCH(S$5,$H$5:$CA$5,0)-MATCH($D224,$D$115:$D$186,0)+1,0),0),$E$112)</f>
        <v>0</v>
      </c>
      <c r="T224" s="134" cm="1">
        <f t="array" ref="T224">$E224*IFERROR(IF($D224&lt;=T$5,INDEX($E$99:$E$112,MATCH(T$5,$H$5:$CA$5,0)-MATCH($D224,$D$115:$D$186,0)+1,0),0),$E$112)</f>
        <v>0</v>
      </c>
      <c r="U224" s="134" cm="1">
        <f t="array" ref="U224">$E224*IFERROR(IF($D224&lt;=U$5,INDEX($E$99:$E$112,MATCH(U$5,$H$5:$CA$5,0)-MATCH($D224,$D$115:$D$186,0)+1,0),0),$E$112)</f>
        <v>0</v>
      </c>
      <c r="V224" s="134" cm="1">
        <f t="array" ref="V224">$E224*IFERROR(IF($D224&lt;=V$5,INDEX($E$99:$E$112,MATCH(V$5,$H$5:$CA$5,0)-MATCH($D224,$D$115:$D$186,0)+1,0),0),$E$112)</f>
        <v>0</v>
      </c>
      <c r="W224" s="134" cm="1">
        <f t="array" ref="W224">$E224*IFERROR(IF($D224&lt;=W$5,INDEX($E$99:$E$112,MATCH(W$5,$H$5:$CA$5,0)-MATCH($D224,$D$115:$D$186,0)+1,0),0),$E$112)</f>
        <v>0</v>
      </c>
      <c r="X224" s="134" cm="1">
        <f t="array" ref="X224">$E224*IFERROR(IF($D224&lt;=X$5,INDEX($E$99:$E$112,MATCH(X$5,$H$5:$CA$5,0)-MATCH($D224,$D$115:$D$186,0)+1,0),0),$E$112)</f>
        <v>0</v>
      </c>
      <c r="Y224" s="134" cm="1">
        <f t="array" ref="Y224">$E224*IFERROR(IF($D224&lt;=Y$5,INDEX($E$99:$E$112,MATCH(Y$5,$H$5:$CA$5,0)-MATCH($D224,$D$115:$D$186,0)+1,0),0),$E$112)</f>
        <v>0</v>
      </c>
      <c r="Z224" s="134" cm="1">
        <f t="array" ref="Z224">$E224*IFERROR(IF($D224&lt;=Z$5,INDEX($E$99:$E$112,MATCH(Z$5,$H$5:$CA$5,0)-MATCH($D224,$D$115:$D$186,0)+1,0),0),$E$112)</f>
        <v>0</v>
      </c>
      <c r="AA224" s="134" cm="1">
        <f t="array" ref="AA224">$E224*IFERROR(IF($D224&lt;=AA$5,INDEX($E$99:$E$112,MATCH(AA$5,$H$5:$CA$5,0)-MATCH($D224,$D$115:$D$186,0)+1,0),0),$E$112)</f>
        <v>0</v>
      </c>
      <c r="AB224" s="134" cm="1">
        <f t="array" ref="AB224">$E224*IFERROR(IF($D224&lt;=AB$5,INDEX($E$99:$E$112,MATCH(AB$5,$H$5:$CA$5,0)-MATCH($D224,$D$115:$D$186,0)+1,0),0),$E$112)</f>
        <v>0</v>
      </c>
      <c r="AC224" s="134" cm="1">
        <f t="array" ref="AC224">$E224*IFERROR(IF($D224&lt;=AC$5,INDEX($E$99:$E$112,MATCH(AC$5,$H$5:$CA$5,0)-MATCH($D224,$D$115:$D$186,0)+1,0),0),$E$112)</f>
        <v>0</v>
      </c>
      <c r="AD224" s="134" cm="1">
        <f t="array" ref="AD224">$E224*IFERROR(IF($D224&lt;=AD$5,INDEX($E$99:$E$112,MATCH(AD$5,$H$5:$CA$5,0)-MATCH($D224,$D$115:$D$186,0)+1,0),0),$E$112)</f>
        <v>0</v>
      </c>
      <c r="AE224" s="134" cm="1">
        <f t="array" ref="AE224">$E224*IFERROR(IF($D224&lt;=AE$5,INDEX($E$99:$E$112,MATCH(AE$5,$H$5:$CA$5,0)-MATCH($D224,$D$115:$D$186,0)+1,0),0),$E$112)</f>
        <v>0</v>
      </c>
      <c r="AF224" s="134" cm="1">
        <f t="array" ref="AF224">$E224*IFERROR(IF($D224&lt;=AF$5,INDEX($E$99:$E$112,MATCH(AF$5,$H$5:$CA$5,0)-MATCH($D224,$D$115:$D$186,0)+1,0),0),$E$112)</f>
        <v>0</v>
      </c>
      <c r="AG224" s="134" cm="1">
        <f t="array" ref="AG224">$E224*IFERROR(IF($D224&lt;=AG$5,INDEX($E$99:$E$112,MATCH(AG$5,$H$5:$CA$5,0)-MATCH($D224,$D$115:$D$186,0)+1,0),0),$E$112)</f>
        <v>0</v>
      </c>
      <c r="AH224" s="134" cm="1">
        <f t="array" ref="AH224">$E224*IFERROR(IF($D224&lt;=AH$5,INDEX($E$99:$E$112,MATCH(AH$5,$H$5:$CA$5,0)-MATCH($D224,$D$115:$D$186,0)+1,0),0),$E$112)</f>
        <v>0</v>
      </c>
      <c r="AI224" s="134" cm="1">
        <f t="array" ref="AI224">$E224*IFERROR(IF($D224&lt;=AI$5,INDEX($E$99:$E$112,MATCH(AI$5,$H$5:$CA$5,0)-MATCH($D224,$D$115:$D$186,0)+1,0),0),$E$112)</f>
        <v>0</v>
      </c>
      <c r="AJ224" s="134" cm="1">
        <f t="array" ref="AJ224">$E224*IFERROR(IF($D224&lt;=AJ$5,INDEX($E$99:$E$112,MATCH(AJ$5,$H$5:$CA$5,0)-MATCH($D224,$D$115:$D$186,0)+1,0),0),$E$112)</f>
        <v>0</v>
      </c>
      <c r="AK224" s="134" cm="1">
        <f t="array" ref="AK224">$E224*IFERROR(IF($D224&lt;=AK$5,INDEX($E$99:$E$112,MATCH(AK$5,$H$5:$CA$5,0)-MATCH($D224,$D$115:$D$186,0)+1,0),0),$E$112)</f>
        <v>0</v>
      </c>
      <c r="AL224" s="134" cm="1">
        <f t="array" ref="AL224">$E224*IFERROR(IF($D224&lt;=AL$5,INDEX($E$99:$E$112,MATCH(AL$5,$H$5:$CA$5,0)-MATCH($D224,$D$115:$D$186,0)+1,0),0),$E$112)</f>
        <v>0</v>
      </c>
      <c r="AM224" s="134" cm="1">
        <f t="array" ref="AM224">$E224*IFERROR(IF($D224&lt;=AM$5,INDEX($E$99:$E$112,MATCH(AM$5,$H$5:$CA$5,0)-MATCH($D224,$D$115:$D$186,0)+1,0),0),$E$112)</f>
        <v>0</v>
      </c>
      <c r="AN224" s="134" cm="1">
        <f t="array" ref="AN224">$E224*IFERROR(IF($D224&lt;=AN$5,INDEX($E$99:$E$112,MATCH(AN$5,$H$5:$CA$5,0)-MATCH($D224,$D$115:$D$186,0)+1,0),0),$E$112)</f>
        <v>0</v>
      </c>
      <c r="AO224" s="134" cm="1">
        <f t="array" ref="AO224">$E224*IFERROR(IF($D224&lt;=AO$5,INDEX($E$99:$E$112,MATCH(AO$5,$H$5:$CA$5,0)-MATCH($D224,$D$115:$D$186,0)+1,0),0),$E$112)</f>
        <v>0</v>
      </c>
      <c r="AP224" s="134" cm="1">
        <f t="array" ref="AP224">$E224*IFERROR(IF($D224&lt;=AP$5,INDEX($E$99:$E$112,MATCH(AP$5,$H$5:$CA$5,0)-MATCH($D224,$D$115:$D$186,0)+1,0),0),$E$112)</f>
        <v>0</v>
      </c>
      <c r="AQ224" s="134" cm="1">
        <f t="array" ref="AQ224">$E224*IFERROR(IF($D224&lt;=AQ$5,INDEX($E$99:$E$112,MATCH(AQ$5,$H$5:$CA$5,0)-MATCH($D224,$D$115:$D$186,0)+1,0),0),$E$112)</f>
        <v>0</v>
      </c>
      <c r="AR224" s="134" cm="1">
        <f t="array" ref="AR224">$E224*IFERROR(IF($D224&lt;=AR$5,INDEX($E$99:$E$112,MATCH(AR$5,$H$5:$CA$5,0)-MATCH($D224,$D$115:$D$186,0)+1,0),0),$E$112)</f>
        <v>0</v>
      </c>
      <c r="AS224" s="134" cm="1">
        <f t="array" ref="AS224">$E224*IFERROR(IF($D224&lt;=AS$5,INDEX($E$99:$E$112,MATCH(AS$5,$H$5:$CA$5,0)-MATCH($D224,$D$115:$D$186,0)+1,0),0),$E$112)</f>
        <v>0</v>
      </c>
      <c r="AT224" s="134" cm="1">
        <f t="array" ref="AT224">$E224*IFERROR(IF($D224&lt;=AT$5,INDEX($E$99:$E$112,MATCH(AT$5,$H$5:$CA$5,0)-MATCH($D224,$D$115:$D$186,0)+1,0),0),$E$112)</f>
        <v>0</v>
      </c>
      <c r="AU224" s="134" cm="1">
        <f t="array" ref="AU224">$E224*IFERROR(IF($D224&lt;=AU$5,INDEX($E$99:$E$112,MATCH(AU$5,$H$5:$CA$5,0)-MATCH($D224,$D$115:$D$186,0)+1,0),0),$E$112)</f>
        <v>0</v>
      </c>
      <c r="AV224" s="134" cm="1">
        <f t="array" ref="AV224">$E224*IFERROR(IF($D224&lt;=AV$5,INDEX($E$99:$E$112,MATCH(AV$5,$H$5:$CA$5,0)-MATCH($D224,$D$115:$D$186,0)+1,0),0),$E$112)</f>
        <v>0</v>
      </c>
      <c r="AW224" s="134" cm="1">
        <f t="array" ref="AW224">$E224*IFERROR(IF($D224&lt;=AW$5,INDEX($E$99:$E$112,MATCH(AW$5,$H$5:$CA$5,0)-MATCH($D224,$D$115:$D$186,0)+1,0),0),$E$112)</f>
        <v>0</v>
      </c>
      <c r="AX224" s="134" cm="1">
        <f t="array" ref="AX224">$E224*IFERROR(IF($D224&lt;=AX$5,INDEX($E$99:$E$112,MATCH(AX$5,$H$5:$CA$5,0)-MATCH($D224,$D$115:$D$186,0)+1,0),0),$E$112)</f>
        <v>0</v>
      </c>
      <c r="AY224" s="134" cm="1">
        <f t="array" ref="AY224">$E224*IFERROR(IF($D224&lt;=AY$5,INDEX($E$99:$E$112,MATCH(AY$5,$H$5:$CA$5,0)-MATCH($D224,$D$115:$D$186,0)+1,0),0),$E$112)</f>
        <v>0</v>
      </c>
      <c r="AZ224" s="134" cm="1">
        <f t="array" ref="AZ224">$E224*IFERROR(IF($D224&lt;=AZ$5,INDEX($E$99:$E$112,MATCH(AZ$5,$H$5:$CA$5,0)-MATCH($D224,$D$115:$D$186,0)+1,0),0),$E$112)</f>
        <v>0</v>
      </c>
      <c r="BA224" s="134" cm="1">
        <f t="array" ref="BA224">$E224*IFERROR(IF($D224&lt;=BA$5,INDEX($E$99:$E$112,MATCH(BA$5,$H$5:$CA$5,0)-MATCH($D224,$D$115:$D$186,0)+1,0),0),$E$112)</f>
        <v>0</v>
      </c>
      <c r="BB224" s="134" cm="1">
        <f t="array" ref="BB224">$E224*IFERROR(IF($D224&lt;=BB$5,INDEX($E$99:$E$112,MATCH(BB$5,$H$5:$CA$5,0)-MATCH($D224,$D$115:$D$186,0)+1,0),0),$E$112)</f>
        <v>0</v>
      </c>
      <c r="BC224" s="134" cm="1">
        <f t="array" ref="BC224">$E224*IFERROR(IF($D224&lt;=BC$5,INDEX($E$99:$E$112,MATCH(BC$5,$H$5:$CA$5,0)-MATCH($D224,$D$115:$D$186,0)+1,0),0),$E$112)</f>
        <v>0</v>
      </c>
      <c r="BD224" s="134" cm="1">
        <f t="array" ref="BD224">$E224*IFERROR(IF($D224&lt;=BD$5,INDEX($E$99:$E$112,MATCH(BD$5,$H$5:$CA$5,0)-MATCH($D224,$D$115:$D$186,0)+1,0),0),$E$112)</f>
        <v>0</v>
      </c>
      <c r="BE224" s="134" cm="1">
        <f t="array" ref="BE224">$E224*IFERROR(IF($D224&lt;=BE$5,INDEX($E$99:$E$112,MATCH(BE$5,$H$5:$CA$5,0)-MATCH($D224,$D$115:$D$186,0)+1,0),0),$E$112)</f>
        <v>0</v>
      </c>
      <c r="BF224" s="134" cm="1">
        <f t="array" ref="BF224">$E224*IFERROR(IF($D224&lt;=BF$5,INDEX($E$99:$E$112,MATCH(BF$5,$H$5:$CA$5,0)-MATCH($D224,$D$115:$D$186,0)+1,0),0),$E$112)</f>
        <v>0</v>
      </c>
      <c r="BG224" s="134" cm="1">
        <f t="array" ref="BG224">$E224*IFERROR(IF($D224&lt;=BG$5,INDEX($E$99:$E$112,MATCH(BG$5,$H$5:$CA$5,0)-MATCH($D224,$D$115:$D$186,0)+1,0),0),$E$112)</f>
        <v>0</v>
      </c>
      <c r="BH224" s="134" cm="1">
        <f t="array" ref="BH224">$E224*IFERROR(IF($D224&lt;=BH$5,INDEX($E$99:$E$112,MATCH(BH$5,$H$5:$CA$5,0)-MATCH($D224,$D$115:$D$186,0)+1,0),0),$E$112)</f>
        <v>0</v>
      </c>
      <c r="BI224" s="134" cm="1">
        <f t="array" ref="BI224">$E224*IFERROR(IF($D224&lt;=BI$5,INDEX($E$99:$E$112,MATCH(BI$5,$H$5:$CA$5,0)-MATCH($D224,$D$115:$D$186,0)+1,0),0),$E$112)</f>
        <v>0</v>
      </c>
      <c r="BJ224" s="134" cm="1">
        <f t="array" ref="BJ224">$E224*IFERROR(IF($D224&lt;=BJ$5,INDEX($E$99:$E$112,MATCH(BJ$5,$H$5:$CA$5,0)-MATCH($D224,$D$115:$D$186,0)+1,0),0),$E$112)</f>
        <v>0</v>
      </c>
      <c r="BK224" s="134" cm="1">
        <f t="array" ref="BK224">$E224*IFERROR(IF($D224&lt;=BK$5,INDEX($E$99:$E$112,MATCH(BK$5,$H$5:$CA$5,0)-MATCH($D224,$D$115:$D$186,0)+1,0),0),$E$112)</f>
        <v>0</v>
      </c>
      <c r="BL224" s="134" cm="1">
        <f t="array" ref="BL224">$E224*IFERROR(IF($D224&lt;=BL$5,INDEX($E$99:$E$112,MATCH(BL$5,$H$5:$CA$5,0)-MATCH($D224,$D$115:$D$186,0)+1,0),0),$E$112)</f>
        <v>0</v>
      </c>
      <c r="BM224" s="134" cm="1">
        <f t="array" ref="BM224">$E224*IFERROR(IF($D224&lt;=BM$5,INDEX($E$99:$E$112,MATCH(BM$5,$H$5:$CA$5,0)-MATCH($D224,$D$115:$D$186,0)+1,0),0),$E$112)</f>
        <v>0</v>
      </c>
      <c r="BN224" s="134" cm="1">
        <f t="array" ref="BN224">$E224*IFERROR(IF($D224&lt;=BN$5,INDEX($E$99:$E$112,MATCH(BN$5,$H$5:$CA$5,0)-MATCH($D224,$D$115:$D$186,0)+1,0),0),$E$112)</f>
        <v>0</v>
      </c>
      <c r="BO224" s="134" cm="1">
        <f t="array" ref="BO224">$E224*IFERROR(IF($D224&lt;=BO$5,INDEX($E$99:$E$112,MATCH(BO$5,$H$5:$CA$5,0)-MATCH($D224,$D$115:$D$186,0)+1,0),0),$E$112)</f>
        <v>0</v>
      </c>
      <c r="BP224" s="134" cm="1">
        <f t="array" ref="BP224">$E224*IFERROR(IF($D224&lt;=BP$5,INDEX($E$99:$E$112,MATCH(BP$5,$H$5:$CA$5,0)-MATCH($D224,$D$115:$D$186,0)+1,0),0),$E$112)</f>
        <v>0</v>
      </c>
      <c r="BQ224" s="134" cm="1">
        <f t="array" ref="BQ224">$E224*IFERROR(IF($D224&lt;=BQ$5,INDEX($E$99:$E$112,MATCH(BQ$5,$H$5:$CA$5,0)-MATCH($D224,$D$115:$D$186,0)+1,0),0),$E$112)</f>
        <v>0</v>
      </c>
      <c r="BR224" s="134" cm="1">
        <f t="array" ref="BR224">$E224*IFERROR(IF($D224&lt;=BR$5,INDEX($E$99:$E$112,MATCH(BR$5,$H$5:$CA$5,0)-MATCH($D224,$D$115:$D$186,0)+1,0),0),$E$112)</f>
        <v>0</v>
      </c>
      <c r="BS224" s="134" cm="1">
        <f t="array" ref="BS224">$E224*IFERROR(IF($D224&lt;=BS$5,INDEX($E$99:$E$112,MATCH(BS$5,$H$5:$CA$5,0)-MATCH($D224,$D$115:$D$186,0)+1,0),0),$E$112)</f>
        <v>0</v>
      </c>
      <c r="BT224" s="134" cm="1">
        <f t="array" ref="BT224">$E224*IFERROR(IF($D224&lt;=BT$5,INDEX($E$99:$E$112,MATCH(BT$5,$H$5:$CA$5,0)-MATCH($D224,$D$115:$D$186,0)+1,0),0),$E$112)</f>
        <v>0</v>
      </c>
      <c r="BU224" s="134" cm="1">
        <f t="array" ref="BU224">$E224*IFERROR(IF($D224&lt;=BU$5,INDEX($E$99:$E$112,MATCH(BU$5,$H$5:$CA$5,0)-MATCH($D224,$D$115:$D$186,0)+1,0),0),$E$112)</f>
        <v>0</v>
      </c>
      <c r="BV224" s="134" cm="1">
        <f t="array" ref="BV224">$E224*IFERROR(IF($D224&lt;=BV$5,INDEX($E$99:$E$112,MATCH(BV$5,$H$5:$CA$5,0)-MATCH($D224,$D$115:$D$186,0)+1,0),0),$E$112)</f>
        <v>0</v>
      </c>
      <c r="BW224" s="134" cm="1">
        <f t="array" ref="BW224">$E224*IFERROR(IF($D224&lt;=BW$5,INDEX($E$99:$E$112,MATCH(BW$5,$H$5:$CA$5,0)-MATCH($D224,$D$115:$D$186,0)+1,0),0),$E$112)</f>
        <v>0</v>
      </c>
      <c r="BX224" s="134" cm="1">
        <f t="array" ref="BX224">$E224*IFERROR(IF($D224&lt;=BX$5,INDEX($E$99:$E$112,MATCH(BX$5,$H$5:$CA$5,0)-MATCH($D224,$D$115:$D$186,0)+1,0),0),$E$112)</f>
        <v>0</v>
      </c>
      <c r="BY224" s="134" cm="1">
        <f t="array" ref="BY224">$E224*IFERROR(IF($D224&lt;=BY$5,INDEX($E$99:$E$112,MATCH(BY$5,$H$5:$CA$5,0)-MATCH($D224,$D$115:$D$186,0)+1,0),0),$E$112)</f>
        <v>0</v>
      </c>
      <c r="BZ224" s="134" cm="1">
        <f t="array" ref="BZ224">$E224*IFERROR(IF($D224&lt;=BZ$5,INDEX($E$99:$E$112,MATCH(BZ$5,$H$5:$CA$5,0)-MATCH($D224,$D$115:$D$186,0)+1,0),0),$E$112)</f>
        <v>0</v>
      </c>
      <c r="CA224" s="134" cm="1">
        <f t="array" ref="CA224">$E224*IFERROR(IF($D224&lt;=CA$5,INDEX($E$99:$E$112,MATCH(CA$5,$H$5:$CA$5,0)-MATCH($D224,$D$115:$D$186,0)+1,0),0),$E$112)</f>
        <v>0</v>
      </c>
    </row>
    <row r="225" spans="4:79" hidden="1" outlineLevel="3">
      <c r="D225" s="24">
        <f t="shared" si="114"/>
        <v>47118</v>
      </c>
      <c r="E225" s="131" cm="1">
        <f t="array" ref="E225">INDEX($H$43:$CA$43,0,MATCH($D225,$H$5:$CA$5,0))</f>
        <v>4</v>
      </c>
      <c r="H225" s="134" cm="1">
        <f t="array" ref="H225">$E225*IFERROR(IF($D225&lt;=H$5,INDEX($E$99:$E$112,MATCH(H$5,$H$5:$CA$5,0)-MATCH($D225,$D$115:$D$186,0)+1,0),0),$E$112)</f>
        <v>0</v>
      </c>
      <c r="I225" s="134" cm="1">
        <f t="array" ref="I225">$E225*IFERROR(IF($D225&lt;=I$5,INDEX($E$99:$E$112,MATCH(I$5,$H$5:$CA$5,0)-MATCH($D225,$D$115:$D$186,0)+1,0),0),$E$112)</f>
        <v>0</v>
      </c>
      <c r="J225" s="134" cm="1">
        <f t="array" ref="J225">$E225*IFERROR(IF($D225&lt;=J$5,INDEX($E$99:$E$112,MATCH(J$5,$H$5:$CA$5,0)-MATCH($D225,$D$115:$D$186,0)+1,0),0),$E$112)</f>
        <v>0</v>
      </c>
      <c r="K225" s="134" cm="1">
        <f t="array" ref="K225">$E225*IFERROR(IF($D225&lt;=K$5,INDEX($E$99:$E$112,MATCH(K$5,$H$5:$CA$5,0)-MATCH($D225,$D$115:$D$186,0)+1,0),0),$E$112)</f>
        <v>0</v>
      </c>
      <c r="L225" s="134" cm="1">
        <f t="array" ref="L225">$E225*IFERROR(IF($D225&lt;=L$5,INDEX($E$99:$E$112,MATCH(L$5,$H$5:$CA$5,0)-MATCH($D225,$D$115:$D$186,0)+1,0),0),$E$112)</f>
        <v>0</v>
      </c>
      <c r="M225" s="134" cm="1">
        <f t="array" ref="M225">$E225*IFERROR(IF($D225&lt;=M$5,INDEX($E$99:$E$112,MATCH(M$5,$H$5:$CA$5,0)-MATCH($D225,$D$115:$D$186,0)+1,0),0),$E$112)</f>
        <v>0</v>
      </c>
      <c r="N225" s="134" cm="1">
        <f t="array" ref="N225">$E225*IFERROR(IF($D225&lt;=N$5,INDEX($E$99:$E$112,MATCH(N$5,$H$5:$CA$5,0)-MATCH($D225,$D$115:$D$186,0)+1,0),0),$E$112)</f>
        <v>0</v>
      </c>
      <c r="O225" s="134" cm="1">
        <f t="array" ref="O225">$E225*IFERROR(IF($D225&lt;=O$5,INDEX($E$99:$E$112,MATCH(O$5,$H$5:$CA$5,0)-MATCH($D225,$D$115:$D$186,0)+1,0),0),$E$112)</f>
        <v>0</v>
      </c>
      <c r="P225" s="134" cm="1">
        <f t="array" ref="P225">$E225*IFERROR(IF($D225&lt;=P$5,INDEX($E$99:$E$112,MATCH(P$5,$H$5:$CA$5,0)-MATCH($D225,$D$115:$D$186,0)+1,0),0),$E$112)</f>
        <v>0</v>
      </c>
      <c r="Q225" s="134" cm="1">
        <f t="array" ref="Q225">$E225*IFERROR(IF($D225&lt;=Q$5,INDEX($E$99:$E$112,MATCH(Q$5,$H$5:$CA$5,0)-MATCH($D225,$D$115:$D$186,0)+1,0),0),$E$112)</f>
        <v>0</v>
      </c>
      <c r="R225" s="134" cm="1">
        <f t="array" ref="R225">$E225*IFERROR(IF($D225&lt;=R$5,INDEX($E$99:$E$112,MATCH(R$5,$H$5:$CA$5,0)-MATCH($D225,$D$115:$D$186,0)+1,0),0),$E$112)</f>
        <v>0</v>
      </c>
      <c r="S225" s="134" cm="1">
        <f t="array" ref="S225">$E225*IFERROR(IF($D225&lt;=S$5,INDEX($E$99:$E$112,MATCH(S$5,$H$5:$CA$5,0)-MATCH($D225,$D$115:$D$186,0)+1,0),0),$E$112)</f>
        <v>0</v>
      </c>
      <c r="T225" s="134" cm="1">
        <f t="array" ref="T225">$E225*IFERROR(IF($D225&lt;=T$5,INDEX($E$99:$E$112,MATCH(T$5,$H$5:$CA$5,0)-MATCH($D225,$D$115:$D$186,0)+1,0),0),$E$112)</f>
        <v>0</v>
      </c>
      <c r="U225" s="134" cm="1">
        <f t="array" ref="U225">$E225*IFERROR(IF($D225&lt;=U$5,INDEX($E$99:$E$112,MATCH(U$5,$H$5:$CA$5,0)-MATCH($D225,$D$115:$D$186,0)+1,0),0),$E$112)</f>
        <v>0</v>
      </c>
      <c r="V225" s="134" cm="1">
        <f t="array" ref="V225">$E225*IFERROR(IF($D225&lt;=V$5,INDEX($E$99:$E$112,MATCH(V$5,$H$5:$CA$5,0)-MATCH($D225,$D$115:$D$186,0)+1,0),0),$E$112)</f>
        <v>0</v>
      </c>
      <c r="W225" s="134" cm="1">
        <f t="array" ref="W225">$E225*IFERROR(IF($D225&lt;=W$5,INDEX($E$99:$E$112,MATCH(W$5,$H$5:$CA$5,0)-MATCH($D225,$D$115:$D$186,0)+1,0),0),$E$112)</f>
        <v>0</v>
      </c>
      <c r="X225" s="134" cm="1">
        <f t="array" ref="X225">$E225*IFERROR(IF($D225&lt;=X$5,INDEX($E$99:$E$112,MATCH(X$5,$H$5:$CA$5,0)-MATCH($D225,$D$115:$D$186,0)+1,0),0),$E$112)</f>
        <v>0</v>
      </c>
      <c r="Y225" s="134" cm="1">
        <f t="array" ref="Y225">$E225*IFERROR(IF($D225&lt;=Y$5,INDEX($E$99:$E$112,MATCH(Y$5,$H$5:$CA$5,0)-MATCH($D225,$D$115:$D$186,0)+1,0),0),$E$112)</f>
        <v>0</v>
      </c>
      <c r="Z225" s="134" cm="1">
        <f t="array" ref="Z225">$E225*IFERROR(IF($D225&lt;=Z$5,INDEX($E$99:$E$112,MATCH(Z$5,$H$5:$CA$5,0)-MATCH($D225,$D$115:$D$186,0)+1,0),0),$E$112)</f>
        <v>0</v>
      </c>
      <c r="AA225" s="134" cm="1">
        <f t="array" ref="AA225">$E225*IFERROR(IF($D225&lt;=AA$5,INDEX($E$99:$E$112,MATCH(AA$5,$H$5:$CA$5,0)-MATCH($D225,$D$115:$D$186,0)+1,0),0),$E$112)</f>
        <v>0</v>
      </c>
      <c r="AB225" s="134" cm="1">
        <f t="array" ref="AB225">$E225*IFERROR(IF($D225&lt;=AB$5,INDEX($E$99:$E$112,MATCH(AB$5,$H$5:$CA$5,0)-MATCH($D225,$D$115:$D$186,0)+1,0),0),$E$112)</f>
        <v>0</v>
      </c>
      <c r="AC225" s="134" cm="1">
        <f t="array" ref="AC225">$E225*IFERROR(IF($D225&lt;=AC$5,INDEX($E$99:$E$112,MATCH(AC$5,$H$5:$CA$5,0)-MATCH($D225,$D$115:$D$186,0)+1,0),0),$E$112)</f>
        <v>0</v>
      </c>
      <c r="AD225" s="134" cm="1">
        <f t="array" ref="AD225">$E225*IFERROR(IF($D225&lt;=AD$5,INDEX($E$99:$E$112,MATCH(AD$5,$H$5:$CA$5,0)-MATCH($D225,$D$115:$D$186,0)+1,0),0),$E$112)</f>
        <v>0</v>
      </c>
      <c r="AE225" s="134" cm="1">
        <f t="array" ref="AE225">$E225*IFERROR(IF($D225&lt;=AE$5,INDEX($E$99:$E$112,MATCH(AE$5,$H$5:$CA$5,0)-MATCH($D225,$D$115:$D$186,0)+1,0),0),$E$112)</f>
        <v>0</v>
      </c>
      <c r="AF225" s="134" cm="1">
        <f t="array" ref="AF225">$E225*IFERROR(IF($D225&lt;=AF$5,INDEX($E$99:$E$112,MATCH(AF$5,$H$5:$CA$5,0)-MATCH($D225,$D$115:$D$186,0)+1,0),0),$E$112)</f>
        <v>0</v>
      </c>
      <c r="AG225" s="134" cm="1">
        <f t="array" ref="AG225">$E225*IFERROR(IF($D225&lt;=AG$5,INDEX($E$99:$E$112,MATCH(AG$5,$H$5:$CA$5,0)-MATCH($D225,$D$115:$D$186,0)+1,0),0),$E$112)</f>
        <v>0</v>
      </c>
      <c r="AH225" s="134" cm="1">
        <f t="array" ref="AH225">$E225*IFERROR(IF($D225&lt;=AH$5,INDEX($E$99:$E$112,MATCH(AH$5,$H$5:$CA$5,0)-MATCH($D225,$D$115:$D$186,0)+1,0),0),$E$112)</f>
        <v>0</v>
      </c>
      <c r="AI225" s="134" cm="1">
        <f t="array" ref="AI225">$E225*IFERROR(IF($D225&lt;=AI$5,INDEX($E$99:$E$112,MATCH(AI$5,$H$5:$CA$5,0)-MATCH($D225,$D$115:$D$186,0)+1,0),0),$E$112)</f>
        <v>0</v>
      </c>
      <c r="AJ225" s="134" cm="1">
        <f t="array" ref="AJ225">$E225*IFERROR(IF($D225&lt;=AJ$5,INDEX($E$99:$E$112,MATCH(AJ$5,$H$5:$CA$5,0)-MATCH($D225,$D$115:$D$186,0)+1,0),0),$E$112)</f>
        <v>0</v>
      </c>
      <c r="AK225" s="134" cm="1">
        <f t="array" ref="AK225">$E225*IFERROR(IF($D225&lt;=AK$5,INDEX($E$99:$E$112,MATCH(AK$5,$H$5:$CA$5,0)-MATCH($D225,$D$115:$D$186,0)+1,0),0),$E$112)</f>
        <v>0</v>
      </c>
      <c r="AL225" s="134" cm="1">
        <f t="array" ref="AL225">$E225*IFERROR(IF($D225&lt;=AL$5,INDEX($E$99:$E$112,MATCH(AL$5,$H$5:$CA$5,0)-MATCH($D225,$D$115:$D$186,0)+1,0),0),$E$112)</f>
        <v>0</v>
      </c>
      <c r="AM225" s="134" cm="1">
        <f t="array" ref="AM225">$E225*IFERROR(IF($D225&lt;=AM$5,INDEX($E$99:$E$112,MATCH(AM$5,$H$5:$CA$5,0)-MATCH($D225,$D$115:$D$186,0)+1,0),0),$E$112)</f>
        <v>0</v>
      </c>
      <c r="AN225" s="134" cm="1">
        <f t="array" ref="AN225">$E225*IFERROR(IF($D225&lt;=AN$5,INDEX($E$99:$E$112,MATCH(AN$5,$H$5:$CA$5,0)-MATCH($D225,$D$115:$D$186,0)+1,0),0),$E$112)</f>
        <v>0</v>
      </c>
      <c r="AO225" s="134" cm="1">
        <f t="array" ref="AO225">$E225*IFERROR(IF($D225&lt;=AO$5,INDEX($E$99:$E$112,MATCH(AO$5,$H$5:$CA$5,0)-MATCH($D225,$D$115:$D$186,0)+1,0),0),$E$112)</f>
        <v>0</v>
      </c>
      <c r="AP225" s="134" cm="1">
        <f t="array" ref="AP225">$E225*IFERROR(IF($D225&lt;=AP$5,INDEX($E$99:$E$112,MATCH(AP$5,$H$5:$CA$5,0)-MATCH($D225,$D$115:$D$186,0)+1,0),0),$E$112)</f>
        <v>0</v>
      </c>
      <c r="AQ225" s="134" cm="1">
        <f t="array" ref="AQ225">$E225*IFERROR(IF($D225&lt;=AQ$5,INDEX($E$99:$E$112,MATCH(AQ$5,$H$5:$CA$5,0)-MATCH($D225,$D$115:$D$186,0)+1,0),0),$E$112)</f>
        <v>0.4</v>
      </c>
      <c r="AR225" s="134" cm="1">
        <f t="array" ref="AR225">$E225*IFERROR(IF($D225&lt;=AR$5,INDEX($E$99:$E$112,MATCH(AR$5,$H$5:$CA$5,0)-MATCH($D225,$D$115:$D$186,0)+1,0),0),$E$112)</f>
        <v>0.6</v>
      </c>
      <c r="AS225" s="134" cm="1">
        <f t="array" ref="AS225">$E225*IFERROR(IF($D225&lt;=AS$5,INDEX($E$99:$E$112,MATCH(AS$5,$H$5:$CA$5,0)-MATCH($D225,$D$115:$D$186,0)+1,0),0),$E$112)</f>
        <v>0.8</v>
      </c>
      <c r="AT225" s="134" cm="1">
        <f t="array" ref="AT225">$E225*IFERROR(IF($D225&lt;=AT$5,INDEX($E$99:$E$112,MATCH(AT$5,$H$5:$CA$5,0)-MATCH($D225,$D$115:$D$186,0)+1,0),0),$E$112)</f>
        <v>1</v>
      </c>
      <c r="AU225" s="134" cm="1">
        <f t="array" ref="AU225">$E225*IFERROR(IF($D225&lt;=AU$5,INDEX($E$99:$E$112,MATCH(AU$5,$H$5:$CA$5,0)-MATCH($D225,$D$115:$D$186,0)+1,0),0),$E$112)</f>
        <v>1.2</v>
      </c>
      <c r="AV225" s="134" cm="1">
        <f t="array" ref="AV225">$E225*IFERROR(IF($D225&lt;=AV$5,INDEX($E$99:$E$112,MATCH(AV$5,$H$5:$CA$5,0)-MATCH($D225,$D$115:$D$186,0)+1,0),0),$E$112)</f>
        <v>1.4</v>
      </c>
      <c r="AW225" s="134" cm="1">
        <f t="array" ref="AW225">$E225*IFERROR(IF($D225&lt;=AW$5,INDEX($E$99:$E$112,MATCH(AW$5,$H$5:$CA$5,0)-MATCH($D225,$D$115:$D$186,0)+1,0),0),$E$112)</f>
        <v>1.6</v>
      </c>
      <c r="AX225" s="134" cm="1">
        <f t="array" ref="AX225">$E225*IFERROR(IF($D225&lt;=AX$5,INDEX($E$99:$E$112,MATCH(AX$5,$H$5:$CA$5,0)-MATCH($D225,$D$115:$D$186,0)+1,0),0),$E$112)</f>
        <v>1.8</v>
      </c>
      <c r="AY225" s="134" cm="1">
        <f t="array" ref="AY225">$E225*IFERROR(IF($D225&lt;=AY$5,INDEX($E$99:$E$112,MATCH(AY$5,$H$5:$CA$5,0)-MATCH($D225,$D$115:$D$186,0)+1,0),0),$E$112)</f>
        <v>2</v>
      </c>
      <c r="AZ225" s="134" cm="1">
        <f t="array" ref="AZ225">$E225*IFERROR(IF($D225&lt;=AZ$5,INDEX($E$99:$E$112,MATCH(AZ$5,$H$5:$CA$5,0)-MATCH($D225,$D$115:$D$186,0)+1,0),0),$E$112)</f>
        <v>2.2000000000000002</v>
      </c>
      <c r="BA225" s="134" cm="1">
        <f t="array" ref="BA225">$E225*IFERROR(IF($D225&lt;=BA$5,INDEX($E$99:$E$112,MATCH(BA$5,$H$5:$CA$5,0)-MATCH($D225,$D$115:$D$186,0)+1,0),0),$E$112)</f>
        <v>2.4</v>
      </c>
      <c r="BB225" s="134" cm="1">
        <f t="array" ref="BB225">$E225*IFERROR(IF($D225&lt;=BB$5,INDEX($E$99:$E$112,MATCH(BB$5,$H$5:$CA$5,0)-MATCH($D225,$D$115:$D$186,0)+1,0),0),$E$112)</f>
        <v>2.6</v>
      </c>
      <c r="BC225" s="134" cm="1">
        <f t="array" ref="BC225">$E225*IFERROR(IF($D225&lt;=BC$5,INDEX($E$99:$E$112,MATCH(BC$5,$H$5:$CA$5,0)-MATCH($D225,$D$115:$D$186,0)+1,0),0),$E$112)</f>
        <v>2.6</v>
      </c>
      <c r="BD225" s="134" cm="1">
        <f t="array" ref="BD225">$E225*IFERROR(IF($D225&lt;=BD$5,INDEX($E$99:$E$112,MATCH(BD$5,$H$5:$CA$5,0)-MATCH($D225,$D$115:$D$186,0)+1,0),0),$E$112)</f>
        <v>2.6</v>
      </c>
      <c r="BE225" s="134" cm="1">
        <f t="array" ref="BE225">$E225*IFERROR(IF($D225&lt;=BE$5,INDEX($E$99:$E$112,MATCH(BE$5,$H$5:$CA$5,0)-MATCH($D225,$D$115:$D$186,0)+1,0),0),$E$112)</f>
        <v>2.6</v>
      </c>
      <c r="BF225" s="134" cm="1">
        <f t="array" ref="BF225">$E225*IFERROR(IF($D225&lt;=BF$5,INDEX($E$99:$E$112,MATCH(BF$5,$H$5:$CA$5,0)-MATCH($D225,$D$115:$D$186,0)+1,0),0),$E$112)</f>
        <v>2.6</v>
      </c>
      <c r="BG225" s="134" cm="1">
        <f t="array" ref="BG225">$E225*IFERROR(IF($D225&lt;=BG$5,INDEX($E$99:$E$112,MATCH(BG$5,$H$5:$CA$5,0)-MATCH($D225,$D$115:$D$186,0)+1,0),0),$E$112)</f>
        <v>2.6</v>
      </c>
      <c r="BH225" s="134" cm="1">
        <f t="array" ref="BH225">$E225*IFERROR(IF($D225&lt;=BH$5,INDEX($E$99:$E$112,MATCH(BH$5,$H$5:$CA$5,0)-MATCH($D225,$D$115:$D$186,0)+1,0),0),$E$112)</f>
        <v>2.6</v>
      </c>
      <c r="BI225" s="134" cm="1">
        <f t="array" ref="BI225">$E225*IFERROR(IF($D225&lt;=BI$5,INDEX($E$99:$E$112,MATCH(BI$5,$H$5:$CA$5,0)-MATCH($D225,$D$115:$D$186,0)+1,0),0),$E$112)</f>
        <v>2.6</v>
      </c>
      <c r="BJ225" s="134" cm="1">
        <f t="array" ref="BJ225">$E225*IFERROR(IF($D225&lt;=BJ$5,INDEX($E$99:$E$112,MATCH(BJ$5,$H$5:$CA$5,0)-MATCH($D225,$D$115:$D$186,0)+1,0),0),$E$112)</f>
        <v>2.6</v>
      </c>
      <c r="BK225" s="134" cm="1">
        <f t="array" ref="BK225">$E225*IFERROR(IF($D225&lt;=BK$5,INDEX($E$99:$E$112,MATCH(BK$5,$H$5:$CA$5,0)-MATCH($D225,$D$115:$D$186,0)+1,0),0),$E$112)</f>
        <v>2.6</v>
      </c>
      <c r="BL225" s="134" cm="1">
        <f t="array" ref="BL225">$E225*IFERROR(IF($D225&lt;=BL$5,INDEX($E$99:$E$112,MATCH(BL$5,$H$5:$CA$5,0)-MATCH($D225,$D$115:$D$186,0)+1,0),0),$E$112)</f>
        <v>2.6</v>
      </c>
      <c r="BM225" s="134" cm="1">
        <f t="array" ref="BM225">$E225*IFERROR(IF($D225&lt;=BM$5,INDEX($E$99:$E$112,MATCH(BM$5,$H$5:$CA$5,0)-MATCH($D225,$D$115:$D$186,0)+1,0),0),$E$112)</f>
        <v>2.6</v>
      </c>
      <c r="BN225" s="134" cm="1">
        <f t="array" ref="BN225">$E225*IFERROR(IF($D225&lt;=BN$5,INDEX($E$99:$E$112,MATCH(BN$5,$H$5:$CA$5,0)-MATCH($D225,$D$115:$D$186,0)+1,0),0),$E$112)</f>
        <v>2.6</v>
      </c>
      <c r="BO225" s="134" cm="1">
        <f t="array" ref="BO225">$E225*IFERROR(IF($D225&lt;=BO$5,INDEX($E$99:$E$112,MATCH(BO$5,$H$5:$CA$5,0)-MATCH($D225,$D$115:$D$186,0)+1,0),0),$E$112)</f>
        <v>2.6</v>
      </c>
      <c r="BP225" s="134" cm="1">
        <f t="array" ref="BP225">$E225*IFERROR(IF($D225&lt;=BP$5,INDEX($E$99:$E$112,MATCH(BP$5,$H$5:$CA$5,0)-MATCH($D225,$D$115:$D$186,0)+1,0),0),$E$112)</f>
        <v>2.6</v>
      </c>
      <c r="BQ225" s="134" cm="1">
        <f t="array" ref="BQ225">$E225*IFERROR(IF($D225&lt;=BQ$5,INDEX($E$99:$E$112,MATCH(BQ$5,$H$5:$CA$5,0)-MATCH($D225,$D$115:$D$186,0)+1,0),0),$E$112)</f>
        <v>2.6</v>
      </c>
      <c r="BR225" s="134" cm="1">
        <f t="array" ref="BR225">$E225*IFERROR(IF($D225&lt;=BR$5,INDEX($E$99:$E$112,MATCH(BR$5,$H$5:$CA$5,0)-MATCH($D225,$D$115:$D$186,0)+1,0),0),$E$112)</f>
        <v>2.6</v>
      </c>
      <c r="BS225" s="134" cm="1">
        <f t="array" ref="BS225">$E225*IFERROR(IF($D225&lt;=BS$5,INDEX($E$99:$E$112,MATCH(BS$5,$H$5:$CA$5,0)-MATCH($D225,$D$115:$D$186,0)+1,0),0),$E$112)</f>
        <v>2.6</v>
      </c>
      <c r="BT225" s="134" cm="1">
        <f t="array" ref="BT225">$E225*IFERROR(IF($D225&lt;=BT$5,INDEX($E$99:$E$112,MATCH(BT$5,$H$5:$CA$5,0)-MATCH($D225,$D$115:$D$186,0)+1,0),0),$E$112)</f>
        <v>2.6</v>
      </c>
      <c r="BU225" s="134" cm="1">
        <f t="array" ref="BU225">$E225*IFERROR(IF($D225&lt;=BU$5,INDEX($E$99:$E$112,MATCH(BU$5,$H$5:$CA$5,0)-MATCH($D225,$D$115:$D$186,0)+1,0),0),$E$112)</f>
        <v>2.6</v>
      </c>
      <c r="BV225" s="134" cm="1">
        <f t="array" ref="BV225">$E225*IFERROR(IF($D225&lt;=BV$5,INDEX($E$99:$E$112,MATCH(BV$5,$H$5:$CA$5,0)-MATCH($D225,$D$115:$D$186,0)+1,0),0),$E$112)</f>
        <v>2.6</v>
      </c>
      <c r="BW225" s="134" cm="1">
        <f t="array" ref="BW225">$E225*IFERROR(IF($D225&lt;=BW$5,INDEX($E$99:$E$112,MATCH(BW$5,$H$5:$CA$5,0)-MATCH($D225,$D$115:$D$186,0)+1,0),0),$E$112)</f>
        <v>2.6</v>
      </c>
      <c r="BX225" s="134" cm="1">
        <f t="array" ref="BX225">$E225*IFERROR(IF($D225&lt;=BX$5,INDEX($E$99:$E$112,MATCH(BX$5,$H$5:$CA$5,0)-MATCH($D225,$D$115:$D$186,0)+1,0),0),$E$112)</f>
        <v>2.6</v>
      </c>
      <c r="BY225" s="134" cm="1">
        <f t="array" ref="BY225">$E225*IFERROR(IF($D225&lt;=BY$5,INDEX($E$99:$E$112,MATCH(BY$5,$H$5:$CA$5,0)-MATCH($D225,$D$115:$D$186,0)+1,0),0),$E$112)</f>
        <v>2.6</v>
      </c>
      <c r="BZ225" s="134" cm="1">
        <f t="array" ref="BZ225">$E225*IFERROR(IF($D225&lt;=BZ$5,INDEX($E$99:$E$112,MATCH(BZ$5,$H$5:$CA$5,0)-MATCH($D225,$D$115:$D$186,0)+1,0),0),$E$112)</f>
        <v>2.6</v>
      </c>
      <c r="CA225" s="134" cm="1">
        <f t="array" ref="CA225">$E225*IFERROR(IF($D225&lt;=CA$5,INDEX($E$99:$E$112,MATCH(CA$5,$H$5:$CA$5,0)-MATCH($D225,$D$115:$D$186,0)+1,0),0),$E$112)</f>
        <v>2.6</v>
      </c>
    </row>
    <row r="226" spans="4:79" hidden="1" outlineLevel="3">
      <c r="D226" s="24">
        <f t="shared" si="114"/>
        <v>47149</v>
      </c>
      <c r="E226" s="131" cm="1">
        <f t="array" ref="E226">INDEX($H$43:$CA$43,0,MATCH($D226,$H$5:$CA$5,0))</f>
        <v>0</v>
      </c>
      <c r="H226" s="134" cm="1">
        <f t="array" ref="H226">$E226*IFERROR(IF($D226&lt;=H$5,INDEX($E$99:$E$112,MATCH(H$5,$H$5:$CA$5,0)-MATCH($D226,$D$115:$D$186,0)+1,0),0),$E$112)</f>
        <v>0</v>
      </c>
      <c r="I226" s="134" cm="1">
        <f t="array" ref="I226">$E226*IFERROR(IF($D226&lt;=I$5,INDEX($E$99:$E$112,MATCH(I$5,$H$5:$CA$5,0)-MATCH($D226,$D$115:$D$186,0)+1,0),0),$E$112)</f>
        <v>0</v>
      </c>
      <c r="J226" s="134" cm="1">
        <f t="array" ref="J226">$E226*IFERROR(IF($D226&lt;=J$5,INDEX($E$99:$E$112,MATCH(J$5,$H$5:$CA$5,0)-MATCH($D226,$D$115:$D$186,0)+1,0),0),$E$112)</f>
        <v>0</v>
      </c>
      <c r="K226" s="134" cm="1">
        <f t="array" ref="K226">$E226*IFERROR(IF($D226&lt;=K$5,INDEX($E$99:$E$112,MATCH(K$5,$H$5:$CA$5,0)-MATCH($D226,$D$115:$D$186,0)+1,0),0),$E$112)</f>
        <v>0</v>
      </c>
      <c r="L226" s="134" cm="1">
        <f t="array" ref="L226">$E226*IFERROR(IF($D226&lt;=L$5,INDEX($E$99:$E$112,MATCH(L$5,$H$5:$CA$5,0)-MATCH($D226,$D$115:$D$186,0)+1,0),0),$E$112)</f>
        <v>0</v>
      </c>
      <c r="M226" s="134" cm="1">
        <f t="array" ref="M226">$E226*IFERROR(IF($D226&lt;=M$5,INDEX($E$99:$E$112,MATCH(M$5,$H$5:$CA$5,0)-MATCH($D226,$D$115:$D$186,0)+1,0),0),$E$112)</f>
        <v>0</v>
      </c>
      <c r="N226" s="134" cm="1">
        <f t="array" ref="N226">$E226*IFERROR(IF($D226&lt;=N$5,INDEX($E$99:$E$112,MATCH(N$5,$H$5:$CA$5,0)-MATCH($D226,$D$115:$D$186,0)+1,0),0),$E$112)</f>
        <v>0</v>
      </c>
      <c r="O226" s="134" cm="1">
        <f t="array" ref="O226">$E226*IFERROR(IF($D226&lt;=O$5,INDEX($E$99:$E$112,MATCH(O$5,$H$5:$CA$5,0)-MATCH($D226,$D$115:$D$186,0)+1,0),0),$E$112)</f>
        <v>0</v>
      </c>
      <c r="P226" s="134" cm="1">
        <f t="array" ref="P226">$E226*IFERROR(IF($D226&lt;=P$5,INDEX($E$99:$E$112,MATCH(P$5,$H$5:$CA$5,0)-MATCH($D226,$D$115:$D$186,0)+1,0),0),$E$112)</f>
        <v>0</v>
      </c>
      <c r="Q226" s="134" cm="1">
        <f t="array" ref="Q226">$E226*IFERROR(IF($D226&lt;=Q$5,INDEX($E$99:$E$112,MATCH(Q$5,$H$5:$CA$5,0)-MATCH($D226,$D$115:$D$186,0)+1,0),0),$E$112)</f>
        <v>0</v>
      </c>
      <c r="R226" s="134" cm="1">
        <f t="array" ref="R226">$E226*IFERROR(IF($D226&lt;=R$5,INDEX($E$99:$E$112,MATCH(R$5,$H$5:$CA$5,0)-MATCH($D226,$D$115:$D$186,0)+1,0),0),$E$112)</f>
        <v>0</v>
      </c>
      <c r="S226" s="134" cm="1">
        <f t="array" ref="S226">$E226*IFERROR(IF($D226&lt;=S$5,INDEX($E$99:$E$112,MATCH(S$5,$H$5:$CA$5,0)-MATCH($D226,$D$115:$D$186,0)+1,0),0),$E$112)</f>
        <v>0</v>
      </c>
      <c r="T226" s="134" cm="1">
        <f t="array" ref="T226">$E226*IFERROR(IF($D226&lt;=T$5,INDEX($E$99:$E$112,MATCH(T$5,$H$5:$CA$5,0)-MATCH($D226,$D$115:$D$186,0)+1,0),0),$E$112)</f>
        <v>0</v>
      </c>
      <c r="U226" s="134" cm="1">
        <f t="array" ref="U226">$E226*IFERROR(IF($D226&lt;=U$5,INDEX($E$99:$E$112,MATCH(U$5,$H$5:$CA$5,0)-MATCH($D226,$D$115:$D$186,0)+1,0),0),$E$112)</f>
        <v>0</v>
      </c>
      <c r="V226" s="134" cm="1">
        <f t="array" ref="V226">$E226*IFERROR(IF($D226&lt;=V$5,INDEX($E$99:$E$112,MATCH(V$5,$H$5:$CA$5,0)-MATCH($D226,$D$115:$D$186,0)+1,0),0),$E$112)</f>
        <v>0</v>
      </c>
      <c r="W226" s="134" cm="1">
        <f t="array" ref="W226">$E226*IFERROR(IF($D226&lt;=W$5,INDEX($E$99:$E$112,MATCH(W$5,$H$5:$CA$5,0)-MATCH($D226,$D$115:$D$186,0)+1,0),0),$E$112)</f>
        <v>0</v>
      </c>
      <c r="X226" s="134" cm="1">
        <f t="array" ref="X226">$E226*IFERROR(IF($D226&lt;=X$5,INDEX($E$99:$E$112,MATCH(X$5,$H$5:$CA$5,0)-MATCH($D226,$D$115:$D$186,0)+1,0),0),$E$112)</f>
        <v>0</v>
      </c>
      <c r="Y226" s="134" cm="1">
        <f t="array" ref="Y226">$E226*IFERROR(IF($D226&lt;=Y$5,INDEX($E$99:$E$112,MATCH(Y$5,$H$5:$CA$5,0)-MATCH($D226,$D$115:$D$186,0)+1,0),0),$E$112)</f>
        <v>0</v>
      </c>
      <c r="Z226" s="134" cm="1">
        <f t="array" ref="Z226">$E226*IFERROR(IF($D226&lt;=Z$5,INDEX($E$99:$E$112,MATCH(Z$5,$H$5:$CA$5,0)-MATCH($D226,$D$115:$D$186,0)+1,0),0),$E$112)</f>
        <v>0</v>
      </c>
      <c r="AA226" s="134" cm="1">
        <f t="array" ref="AA226">$E226*IFERROR(IF($D226&lt;=AA$5,INDEX($E$99:$E$112,MATCH(AA$5,$H$5:$CA$5,0)-MATCH($D226,$D$115:$D$186,0)+1,0),0),$E$112)</f>
        <v>0</v>
      </c>
      <c r="AB226" s="134" cm="1">
        <f t="array" ref="AB226">$E226*IFERROR(IF($D226&lt;=AB$5,INDEX($E$99:$E$112,MATCH(AB$5,$H$5:$CA$5,0)-MATCH($D226,$D$115:$D$186,0)+1,0),0),$E$112)</f>
        <v>0</v>
      </c>
      <c r="AC226" s="134" cm="1">
        <f t="array" ref="AC226">$E226*IFERROR(IF($D226&lt;=AC$5,INDEX($E$99:$E$112,MATCH(AC$5,$H$5:$CA$5,0)-MATCH($D226,$D$115:$D$186,0)+1,0),0),$E$112)</f>
        <v>0</v>
      </c>
      <c r="AD226" s="134" cm="1">
        <f t="array" ref="AD226">$E226*IFERROR(IF($D226&lt;=AD$5,INDEX($E$99:$E$112,MATCH(AD$5,$H$5:$CA$5,0)-MATCH($D226,$D$115:$D$186,0)+1,0),0),$E$112)</f>
        <v>0</v>
      </c>
      <c r="AE226" s="134" cm="1">
        <f t="array" ref="AE226">$E226*IFERROR(IF($D226&lt;=AE$5,INDEX($E$99:$E$112,MATCH(AE$5,$H$5:$CA$5,0)-MATCH($D226,$D$115:$D$186,0)+1,0),0),$E$112)</f>
        <v>0</v>
      </c>
      <c r="AF226" s="134" cm="1">
        <f t="array" ref="AF226">$E226*IFERROR(IF($D226&lt;=AF$5,INDEX($E$99:$E$112,MATCH(AF$5,$H$5:$CA$5,0)-MATCH($D226,$D$115:$D$186,0)+1,0),0),$E$112)</f>
        <v>0</v>
      </c>
      <c r="AG226" s="134" cm="1">
        <f t="array" ref="AG226">$E226*IFERROR(IF($D226&lt;=AG$5,INDEX($E$99:$E$112,MATCH(AG$5,$H$5:$CA$5,0)-MATCH($D226,$D$115:$D$186,0)+1,0),0),$E$112)</f>
        <v>0</v>
      </c>
      <c r="AH226" s="134" cm="1">
        <f t="array" ref="AH226">$E226*IFERROR(IF($D226&lt;=AH$5,INDEX($E$99:$E$112,MATCH(AH$5,$H$5:$CA$5,0)-MATCH($D226,$D$115:$D$186,0)+1,0),0),$E$112)</f>
        <v>0</v>
      </c>
      <c r="AI226" s="134" cm="1">
        <f t="array" ref="AI226">$E226*IFERROR(IF($D226&lt;=AI$5,INDEX($E$99:$E$112,MATCH(AI$5,$H$5:$CA$5,0)-MATCH($D226,$D$115:$D$186,0)+1,0),0),$E$112)</f>
        <v>0</v>
      </c>
      <c r="AJ226" s="134" cm="1">
        <f t="array" ref="AJ226">$E226*IFERROR(IF($D226&lt;=AJ$5,INDEX($E$99:$E$112,MATCH(AJ$5,$H$5:$CA$5,0)-MATCH($D226,$D$115:$D$186,0)+1,0),0),$E$112)</f>
        <v>0</v>
      </c>
      <c r="AK226" s="134" cm="1">
        <f t="array" ref="AK226">$E226*IFERROR(IF($D226&lt;=AK$5,INDEX($E$99:$E$112,MATCH(AK$5,$H$5:$CA$5,0)-MATCH($D226,$D$115:$D$186,0)+1,0),0),$E$112)</f>
        <v>0</v>
      </c>
      <c r="AL226" s="134" cm="1">
        <f t="array" ref="AL226">$E226*IFERROR(IF($D226&lt;=AL$5,INDEX($E$99:$E$112,MATCH(AL$5,$H$5:$CA$5,0)-MATCH($D226,$D$115:$D$186,0)+1,0),0),$E$112)</f>
        <v>0</v>
      </c>
      <c r="AM226" s="134" cm="1">
        <f t="array" ref="AM226">$E226*IFERROR(IF($D226&lt;=AM$5,INDEX($E$99:$E$112,MATCH(AM$5,$H$5:$CA$5,0)-MATCH($D226,$D$115:$D$186,0)+1,0),0),$E$112)</f>
        <v>0</v>
      </c>
      <c r="AN226" s="134" cm="1">
        <f t="array" ref="AN226">$E226*IFERROR(IF($D226&lt;=AN$5,INDEX($E$99:$E$112,MATCH(AN$5,$H$5:$CA$5,0)-MATCH($D226,$D$115:$D$186,0)+1,0),0),$E$112)</f>
        <v>0</v>
      </c>
      <c r="AO226" s="134" cm="1">
        <f t="array" ref="AO226">$E226*IFERROR(IF($D226&lt;=AO$5,INDEX($E$99:$E$112,MATCH(AO$5,$H$5:$CA$5,0)-MATCH($D226,$D$115:$D$186,0)+1,0),0),$E$112)</f>
        <v>0</v>
      </c>
      <c r="AP226" s="134" cm="1">
        <f t="array" ref="AP226">$E226*IFERROR(IF($D226&lt;=AP$5,INDEX($E$99:$E$112,MATCH(AP$5,$H$5:$CA$5,0)-MATCH($D226,$D$115:$D$186,0)+1,0),0),$E$112)</f>
        <v>0</v>
      </c>
      <c r="AQ226" s="134" cm="1">
        <f t="array" ref="AQ226">$E226*IFERROR(IF($D226&lt;=AQ$5,INDEX($E$99:$E$112,MATCH(AQ$5,$H$5:$CA$5,0)-MATCH($D226,$D$115:$D$186,0)+1,0),0),$E$112)</f>
        <v>0</v>
      </c>
      <c r="AR226" s="134" cm="1">
        <f t="array" ref="AR226">$E226*IFERROR(IF($D226&lt;=AR$5,INDEX($E$99:$E$112,MATCH(AR$5,$H$5:$CA$5,0)-MATCH($D226,$D$115:$D$186,0)+1,0),0),$E$112)</f>
        <v>0</v>
      </c>
      <c r="AS226" s="134" cm="1">
        <f t="array" ref="AS226">$E226*IFERROR(IF($D226&lt;=AS$5,INDEX($E$99:$E$112,MATCH(AS$5,$H$5:$CA$5,0)-MATCH($D226,$D$115:$D$186,0)+1,0),0),$E$112)</f>
        <v>0</v>
      </c>
      <c r="AT226" s="134" cm="1">
        <f t="array" ref="AT226">$E226*IFERROR(IF($D226&lt;=AT$5,INDEX($E$99:$E$112,MATCH(AT$5,$H$5:$CA$5,0)-MATCH($D226,$D$115:$D$186,0)+1,0),0),$E$112)</f>
        <v>0</v>
      </c>
      <c r="AU226" s="134" cm="1">
        <f t="array" ref="AU226">$E226*IFERROR(IF($D226&lt;=AU$5,INDEX($E$99:$E$112,MATCH(AU$5,$H$5:$CA$5,0)-MATCH($D226,$D$115:$D$186,0)+1,0),0),$E$112)</f>
        <v>0</v>
      </c>
      <c r="AV226" s="134" cm="1">
        <f t="array" ref="AV226">$E226*IFERROR(IF($D226&lt;=AV$5,INDEX($E$99:$E$112,MATCH(AV$5,$H$5:$CA$5,0)-MATCH($D226,$D$115:$D$186,0)+1,0),0),$E$112)</f>
        <v>0</v>
      </c>
      <c r="AW226" s="134" cm="1">
        <f t="array" ref="AW226">$E226*IFERROR(IF($D226&lt;=AW$5,INDEX($E$99:$E$112,MATCH(AW$5,$H$5:$CA$5,0)-MATCH($D226,$D$115:$D$186,0)+1,0),0),$E$112)</f>
        <v>0</v>
      </c>
      <c r="AX226" s="134" cm="1">
        <f t="array" ref="AX226">$E226*IFERROR(IF($D226&lt;=AX$5,INDEX($E$99:$E$112,MATCH(AX$5,$H$5:$CA$5,0)-MATCH($D226,$D$115:$D$186,0)+1,0),0),$E$112)</f>
        <v>0</v>
      </c>
      <c r="AY226" s="134" cm="1">
        <f t="array" ref="AY226">$E226*IFERROR(IF($D226&lt;=AY$5,INDEX($E$99:$E$112,MATCH(AY$5,$H$5:$CA$5,0)-MATCH($D226,$D$115:$D$186,0)+1,0),0),$E$112)</f>
        <v>0</v>
      </c>
      <c r="AZ226" s="134" cm="1">
        <f t="array" ref="AZ226">$E226*IFERROR(IF($D226&lt;=AZ$5,INDEX($E$99:$E$112,MATCH(AZ$5,$H$5:$CA$5,0)-MATCH($D226,$D$115:$D$186,0)+1,0),0),$E$112)</f>
        <v>0</v>
      </c>
      <c r="BA226" s="134" cm="1">
        <f t="array" ref="BA226">$E226*IFERROR(IF($D226&lt;=BA$5,INDEX($E$99:$E$112,MATCH(BA$5,$H$5:$CA$5,0)-MATCH($D226,$D$115:$D$186,0)+1,0),0),$E$112)</f>
        <v>0</v>
      </c>
      <c r="BB226" s="134" cm="1">
        <f t="array" ref="BB226">$E226*IFERROR(IF($D226&lt;=BB$5,INDEX($E$99:$E$112,MATCH(BB$5,$H$5:$CA$5,0)-MATCH($D226,$D$115:$D$186,0)+1,0),0),$E$112)</f>
        <v>0</v>
      </c>
      <c r="BC226" s="134" cm="1">
        <f t="array" ref="BC226">$E226*IFERROR(IF($D226&lt;=BC$5,INDEX($E$99:$E$112,MATCH(BC$5,$H$5:$CA$5,0)-MATCH($D226,$D$115:$D$186,0)+1,0),0),$E$112)</f>
        <v>0</v>
      </c>
      <c r="BD226" s="134" cm="1">
        <f t="array" ref="BD226">$E226*IFERROR(IF($D226&lt;=BD$5,INDEX($E$99:$E$112,MATCH(BD$5,$H$5:$CA$5,0)-MATCH($D226,$D$115:$D$186,0)+1,0),0),$E$112)</f>
        <v>0</v>
      </c>
      <c r="BE226" s="134" cm="1">
        <f t="array" ref="BE226">$E226*IFERROR(IF($D226&lt;=BE$5,INDEX($E$99:$E$112,MATCH(BE$5,$H$5:$CA$5,0)-MATCH($D226,$D$115:$D$186,0)+1,0),0),$E$112)</f>
        <v>0</v>
      </c>
      <c r="BF226" s="134" cm="1">
        <f t="array" ref="BF226">$E226*IFERROR(IF($D226&lt;=BF$5,INDEX($E$99:$E$112,MATCH(BF$5,$H$5:$CA$5,0)-MATCH($D226,$D$115:$D$186,0)+1,0),0),$E$112)</f>
        <v>0</v>
      </c>
      <c r="BG226" s="134" cm="1">
        <f t="array" ref="BG226">$E226*IFERROR(IF($D226&lt;=BG$5,INDEX($E$99:$E$112,MATCH(BG$5,$H$5:$CA$5,0)-MATCH($D226,$D$115:$D$186,0)+1,0),0),$E$112)</f>
        <v>0</v>
      </c>
      <c r="BH226" s="134" cm="1">
        <f t="array" ref="BH226">$E226*IFERROR(IF($D226&lt;=BH$5,INDEX($E$99:$E$112,MATCH(BH$5,$H$5:$CA$5,0)-MATCH($D226,$D$115:$D$186,0)+1,0),0),$E$112)</f>
        <v>0</v>
      </c>
      <c r="BI226" s="134" cm="1">
        <f t="array" ref="BI226">$E226*IFERROR(IF($D226&lt;=BI$5,INDEX($E$99:$E$112,MATCH(BI$5,$H$5:$CA$5,0)-MATCH($D226,$D$115:$D$186,0)+1,0),0),$E$112)</f>
        <v>0</v>
      </c>
      <c r="BJ226" s="134" cm="1">
        <f t="array" ref="BJ226">$E226*IFERROR(IF($D226&lt;=BJ$5,INDEX($E$99:$E$112,MATCH(BJ$5,$H$5:$CA$5,0)-MATCH($D226,$D$115:$D$186,0)+1,0),0),$E$112)</f>
        <v>0</v>
      </c>
      <c r="BK226" s="134" cm="1">
        <f t="array" ref="BK226">$E226*IFERROR(IF($D226&lt;=BK$5,INDEX($E$99:$E$112,MATCH(BK$5,$H$5:$CA$5,0)-MATCH($D226,$D$115:$D$186,0)+1,0),0),$E$112)</f>
        <v>0</v>
      </c>
      <c r="BL226" s="134" cm="1">
        <f t="array" ref="BL226">$E226*IFERROR(IF($D226&lt;=BL$5,INDEX($E$99:$E$112,MATCH(BL$5,$H$5:$CA$5,0)-MATCH($D226,$D$115:$D$186,0)+1,0),0),$E$112)</f>
        <v>0</v>
      </c>
      <c r="BM226" s="134" cm="1">
        <f t="array" ref="BM226">$E226*IFERROR(IF($D226&lt;=BM$5,INDEX($E$99:$E$112,MATCH(BM$5,$H$5:$CA$5,0)-MATCH($D226,$D$115:$D$186,0)+1,0),0),$E$112)</f>
        <v>0</v>
      </c>
      <c r="BN226" s="134" cm="1">
        <f t="array" ref="BN226">$E226*IFERROR(IF($D226&lt;=BN$5,INDEX($E$99:$E$112,MATCH(BN$5,$H$5:$CA$5,0)-MATCH($D226,$D$115:$D$186,0)+1,0),0),$E$112)</f>
        <v>0</v>
      </c>
      <c r="BO226" s="134" cm="1">
        <f t="array" ref="BO226">$E226*IFERROR(IF($D226&lt;=BO$5,INDEX($E$99:$E$112,MATCH(BO$5,$H$5:$CA$5,0)-MATCH($D226,$D$115:$D$186,0)+1,0),0),$E$112)</f>
        <v>0</v>
      </c>
      <c r="BP226" s="134" cm="1">
        <f t="array" ref="BP226">$E226*IFERROR(IF($D226&lt;=BP$5,INDEX($E$99:$E$112,MATCH(BP$5,$H$5:$CA$5,0)-MATCH($D226,$D$115:$D$186,0)+1,0),0),$E$112)</f>
        <v>0</v>
      </c>
      <c r="BQ226" s="134" cm="1">
        <f t="array" ref="BQ226">$E226*IFERROR(IF($D226&lt;=BQ$5,INDEX($E$99:$E$112,MATCH(BQ$5,$H$5:$CA$5,0)-MATCH($D226,$D$115:$D$186,0)+1,0),0),$E$112)</f>
        <v>0</v>
      </c>
      <c r="BR226" s="134" cm="1">
        <f t="array" ref="BR226">$E226*IFERROR(IF($D226&lt;=BR$5,INDEX($E$99:$E$112,MATCH(BR$5,$H$5:$CA$5,0)-MATCH($D226,$D$115:$D$186,0)+1,0),0),$E$112)</f>
        <v>0</v>
      </c>
      <c r="BS226" s="134" cm="1">
        <f t="array" ref="BS226">$E226*IFERROR(IF($D226&lt;=BS$5,INDEX($E$99:$E$112,MATCH(BS$5,$H$5:$CA$5,0)-MATCH($D226,$D$115:$D$186,0)+1,0),0),$E$112)</f>
        <v>0</v>
      </c>
      <c r="BT226" s="134" cm="1">
        <f t="array" ref="BT226">$E226*IFERROR(IF($D226&lt;=BT$5,INDEX($E$99:$E$112,MATCH(BT$5,$H$5:$CA$5,0)-MATCH($D226,$D$115:$D$186,0)+1,0),0),$E$112)</f>
        <v>0</v>
      </c>
      <c r="BU226" s="134" cm="1">
        <f t="array" ref="BU226">$E226*IFERROR(IF($D226&lt;=BU$5,INDEX($E$99:$E$112,MATCH(BU$5,$H$5:$CA$5,0)-MATCH($D226,$D$115:$D$186,0)+1,0),0),$E$112)</f>
        <v>0</v>
      </c>
      <c r="BV226" s="134" cm="1">
        <f t="array" ref="BV226">$E226*IFERROR(IF($D226&lt;=BV$5,INDEX($E$99:$E$112,MATCH(BV$5,$H$5:$CA$5,0)-MATCH($D226,$D$115:$D$186,0)+1,0),0),$E$112)</f>
        <v>0</v>
      </c>
      <c r="BW226" s="134" cm="1">
        <f t="array" ref="BW226">$E226*IFERROR(IF($D226&lt;=BW$5,INDEX($E$99:$E$112,MATCH(BW$5,$H$5:$CA$5,0)-MATCH($D226,$D$115:$D$186,0)+1,0),0),$E$112)</f>
        <v>0</v>
      </c>
      <c r="BX226" s="134" cm="1">
        <f t="array" ref="BX226">$E226*IFERROR(IF($D226&lt;=BX$5,INDEX($E$99:$E$112,MATCH(BX$5,$H$5:$CA$5,0)-MATCH($D226,$D$115:$D$186,0)+1,0),0),$E$112)</f>
        <v>0</v>
      </c>
      <c r="BY226" s="134" cm="1">
        <f t="array" ref="BY226">$E226*IFERROR(IF($D226&lt;=BY$5,INDEX($E$99:$E$112,MATCH(BY$5,$H$5:$CA$5,0)-MATCH($D226,$D$115:$D$186,0)+1,0),0),$E$112)</f>
        <v>0</v>
      </c>
      <c r="BZ226" s="134" cm="1">
        <f t="array" ref="BZ226">$E226*IFERROR(IF($D226&lt;=BZ$5,INDEX($E$99:$E$112,MATCH(BZ$5,$H$5:$CA$5,0)-MATCH($D226,$D$115:$D$186,0)+1,0),0),$E$112)</f>
        <v>0</v>
      </c>
      <c r="CA226" s="134" cm="1">
        <f t="array" ref="CA226">$E226*IFERROR(IF($D226&lt;=CA$5,INDEX($E$99:$E$112,MATCH(CA$5,$H$5:$CA$5,0)-MATCH($D226,$D$115:$D$186,0)+1,0),0),$E$112)</f>
        <v>0</v>
      </c>
    </row>
    <row r="227" spans="4:79" hidden="1" outlineLevel="3">
      <c r="D227" s="24">
        <f t="shared" si="114"/>
        <v>47177</v>
      </c>
      <c r="E227" s="131" cm="1">
        <f t="array" ref="E227">INDEX($H$43:$CA$43,0,MATCH($D227,$H$5:$CA$5,0))</f>
        <v>0</v>
      </c>
      <c r="H227" s="134" cm="1">
        <f t="array" ref="H227">$E227*IFERROR(IF($D227&lt;=H$5,INDEX($E$99:$E$112,MATCH(H$5,$H$5:$CA$5,0)-MATCH($D227,$D$115:$D$186,0)+1,0),0),$E$112)</f>
        <v>0</v>
      </c>
      <c r="I227" s="134" cm="1">
        <f t="array" ref="I227">$E227*IFERROR(IF($D227&lt;=I$5,INDEX($E$99:$E$112,MATCH(I$5,$H$5:$CA$5,0)-MATCH($D227,$D$115:$D$186,0)+1,0),0),$E$112)</f>
        <v>0</v>
      </c>
      <c r="J227" s="134" cm="1">
        <f t="array" ref="J227">$E227*IFERROR(IF($D227&lt;=J$5,INDEX($E$99:$E$112,MATCH(J$5,$H$5:$CA$5,0)-MATCH($D227,$D$115:$D$186,0)+1,0),0),$E$112)</f>
        <v>0</v>
      </c>
      <c r="K227" s="134" cm="1">
        <f t="array" ref="K227">$E227*IFERROR(IF($D227&lt;=K$5,INDEX($E$99:$E$112,MATCH(K$5,$H$5:$CA$5,0)-MATCH($D227,$D$115:$D$186,0)+1,0),0),$E$112)</f>
        <v>0</v>
      </c>
      <c r="L227" s="134" cm="1">
        <f t="array" ref="L227">$E227*IFERROR(IF($D227&lt;=L$5,INDEX($E$99:$E$112,MATCH(L$5,$H$5:$CA$5,0)-MATCH($D227,$D$115:$D$186,0)+1,0),0),$E$112)</f>
        <v>0</v>
      </c>
      <c r="M227" s="134" cm="1">
        <f t="array" ref="M227">$E227*IFERROR(IF($D227&lt;=M$5,INDEX($E$99:$E$112,MATCH(M$5,$H$5:$CA$5,0)-MATCH($D227,$D$115:$D$186,0)+1,0),0),$E$112)</f>
        <v>0</v>
      </c>
      <c r="N227" s="134" cm="1">
        <f t="array" ref="N227">$E227*IFERROR(IF($D227&lt;=N$5,INDEX($E$99:$E$112,MATCH(N$5,$H$5:$CA$5,0)-MATCH($D227,$D$115:$D$186,0)+1,0),0),$E$112)</f>
        <v>0</v>
      </c>
      <c r="O227" s="134" cm="1">
        <f t="array" ref="O227">$E227*IFERROR(IF($D227&lt;=O$5,INDEX($E$99:$E$112,MATCH(O$5,$H$5:$CA$5,0)-MATCH($D227,$D$115:$D$186,0)+1,0),0),$E$112)</f>
        <v>0</v>
      </c>
      <c r="P227" s="134" cm="1">
        <f t="array" ref="P227">$E227*IFERROR(IF($D227&lt;=P$5,INDEX($E$99:$E$112,MATCH(P$5,$H$5:$CA$5,0)-MATCH($D227,$D$115:$D$186,0)+1,0),0),$E$112)</f>
        <v>0</v>
      </c>
      <c r="Q227" s="134" cm="1">
        <f t="array" ref="Q227">$E227*IFERROR(IF($D227&lt;=Q$5,INDEX($E$99:$E$112,MATCH(Q$5,$H$5:$CA$5,0)-MATCH($D227,$D$115:$D$186,0)+1,0),0),$E$112)</f>
        <v>0</v>
      </c>
      <c r="R227" s="134" cm="1">
        <f t="array" ref="R227">$E227*IFERROR(IF($D227&lt;=R$5,INDEX($E$99:$E$112,MATCH(R$5,$H$5:$CA$5,0)-MATCH($D227,$D$115:$D$186,0)+1,0),0),$E$112)</f>
        <v>0</v>
      </c>
      <c r="S227" s="134" cm="1">
        <f t="array" ref="S227">$E227*IFERROR(IF($D227&lt;=S$5,INDEX($E$99:$E$112,MATCH(S$5,$H$5:$CA$5,0)-MATCH($D227,$D$115:$D$186,0)+1,0),0),$E$112)</f>
        <v>0</v>
      </c>
      <c r="T227" s="134" cm="1">
        <f t="array" ref="T227">$E227*IFERROR(IF($D227&lt;=T$5,INDEX($E$99:$E$112,MATCH(T$5,$H$5:$CA$5,0)-MATCH($D227,$D$115:$D$186,0)+1,0),0),$E$112)</f>
        <v>0</v>
      </c>
      <c r="U227" s="134" cm="1">
        <f t="array" ref="U227">$E227*IFERROR(IF($D227&lt;=U$5,INDEX($E$99:$E$112,MATCH(U$5,$H$5:$CA$5,0)-MATCH($D227,$D$115:$D$186,0)+1,0),0),$E$112)</f>
        <v>0</v>
      </c>
      <c r="V227" s="134" cm="1">
        <f t="array" ref="V227">$E227*IFERROR(IF($D227&lt;=V$5,INDEX($E$99:$E$112,MATCH(V$5,$H$5:$CA$5,0)-MATCH($D227,$D$115:$D$186,0)+1,0),0),$E$112)</f>
        <v>0</v>
      </c>
      <c r="W227" s="134" cm="1">
        <f t="array" ref="W227">$E227*IFERROR(IF($D227&lt;=W$5,INDEX($E$99:$E$112,MATCH(W$5,$H$5:$CA$5,0)-MATCH($D227,$D$115:$D$186,0)+1,0),0),$E$112)</f>
        <v>0</v>
      </c>
      <c r="X227" s="134" cm="1">
        <f t="array" ref="X227">$E227*IFERROR(IF($D227&lt;=X$5,INDEX($E$99:$E$112,MATCH(X$5,$H$5:$CA$5,0)-MATCH($D227,$D$115:$D$186,0)+1,0),0),$E$112)</f>
        <v>0</v>
      </c>
      <c r="Y227" s="134" cm="1">
        <f t="array" ref="Y227">$E227*IFERROR(IF($D227&lt;=Y$5,INDEX($E$99:$E$112,MATCH(Y$5,$H$5:$CA$5,0)-MATCH($D227,$D$115:$D$186,0)+1,0),0),$E$112)</f>
        <v>0</v>
      </c>
      <c r="Z227" s="134" cm="1">
        <f t="array" ref="Z227">$E227*IFERROR(IF($D227&lt;=Z$5,INDEX($E$99:$E$112,MATCH(Z$5,$H$5:$CA$5,0)-MATCH($D227,$D$115:$D$186,0)+1,0),0),$E$112)</f>
        <v>0</v>
      </c>
      <c r="AA227" s="134" cm="1">
        <f t="array" ref="AA227">$E227*IFERROR(IF($D227&lt;=AA$5,INDEX($E$99:$E$112,MATCH(AA$5,$H$5:$CA$5,0)-MATCH($D227,$D$115:$D$186,0)+1,0),0),$E$112)</f>
        <v>0</v>
      </c>
      <c r="AB227" s="134" cm="1">
        <f t="array" ref="AB227">$E227*IFERROR(IF($D227&lt;=AB$5,INDEX($E$99:$E$112,MATCH(AB$5,$H$5:$CA$5,0)-MATCH($D227,$D$115:$D$186,0)+1,0),0),$E$112)</f>
        <v>0</v>
      </c>
      <c r="AC227" s="134" cm="1">
        <f t="array" ref="AC227">$E227*IFERROR(IF($D227&lt;=AC$5,INDEX($E$99:$E$112,MATCH(AC$5,$H$5:$CA$5,0)-MATCH($D227,$D$115:$D$186,0)+1,0),0),$E$112)</f>
        <v>0</v>
      </c>
      <c r="AD227" s="134" cm="1">
        <f t="array" ref="AD227">$E227*IFERROR(IF($D227&lt;=AD$5,INDEX($E$99:$E$112,MATCH(AD$5,$H$5:$CA$5,0)-MATCH($D227,$D$115:$D$186,0)+1,0),0),$E$112)</f>
        <v>0</v>
      </c>
      <c r="AE227" s="134" cm="1">
        <f t="array" ref="AE227">$E227*IFERROR(IF($D227&lt;=AE$5,INDEX($E$99:$E$112,MATCH(AE$5,$H$5:$CA$5,0)-MATCH($D227,$D$115:$D$186,0)+1,0),0),$E$112)</f>
        <v>0</v>
      </c>
      <c r="AF227" s="134" cm="1">
        <f t="array" ref="AF227">$E227*IFERROR(IF($D227&lt;=AF$5,INDEX($E$99:$E$112,MATCH(AF$5,$H$5:$CA$5,0)-MATCH($D227,$D$115:$D$186,0)+1,0),0),$E$112)</f>
        <v>0</v>
      </c>
      <c r="AG227" s="134" cm="1">
        <f t="array" ref="AG227">$E227*IFERROR(IF($D227&lt;=AG$5,INDEX($E$99:$E$112,MATCH(AG$5,$H$5:$CA$5,0)-MATCH($D227,$D$115:$D$186,0)+1,0),0),$E$112)</f>
        <v>0</v>
      </c>
      <c r="AH227" s="134" cm="1">
        <f t="array" ref="AH227">$E227*IFERROR(IF($D227&lt;=AH$5,INDEX($E$99:$E$112,MATCH(AH$5,$H$5:$CA$5,0)-MATCH($D227,$D$115:$D$186,0)+1,0),0),$E$112)</f>
        <v>0</v>
      </c>
      <c r="AI227" s="134" cm="1">
        <f t="array" ref="AI227">$E227*IFERROR(IF($D227&lt;=AI$5,INDEX($E$99:$E$112,MATCH(AI$5,$H$5:$CA$5,0)-MATCH($D227,$D$115:$D$186,0)+1,0),0),$E$112)</f>
        <v>0</v>
      </c>
      <c r="AJ227" s="134" cm="1">
        <f t="array" ref="AJ227">$E227*IFERROR(IF($D227&lt;=AJ$5,INDEX($E$99:$E$112,MATCH(AJ$5,$H$5:$CA$5,0)-MATCH($D227,$D$115:$D$186,0)+1,0),0),$E$112)</f>
        <v>0</v>
      </c>
      <c r="AK227" s="134" cm="1">
        <f t="array" ref="AK227">$E227*IFERROR(IF($D227&lt;=AK$5,INDEX($E$99:$E$112,MATCH(AK$5,$H$5:$CA$5,0)-MATCH($D227,$D$115:$D$186,0)+1,0),0),$E$112)</f>
        <v>0</v>
      </c>
      <c r="AL227" s="134" cm="1">
        <f t="array" ref="AL227">$E227*IFERROR(IF($D227&lt;=AL$5,INDEX($E$99:$E$112,MATCH(AL$5,$H$5:$CA$5,0)-MATCH($D227,$D$115:$D$186,0)+1,0),0),$E$112)</f>
        <v>0</v>
      </c>
      <c r="AM227" s="134" cm="1">
        <f t="array" ref="AM227">$E227*IFERROR(IF($D227&lt;=AM$5,INDEX($E$99:$E$112,MATCH(AM$5,$H$5:$CA$5,0)-MATCH($D227,$D$115:$D$186,0)+1,0),0),$E$112)</f>
        <v>0</v>
      </c>
      <c r="AN227" s="134" cm="1">
        <f t="array" ref="AN227">$E227*IFERROR(IF($D227&lt;=AN$5,INDEX($E$99:$E$112,MATCH(AN$5,$H$5:$CA$5,0)-MATCH($D227,$D$115:$D$186,0)+1,0),0),$E$112)</f>
        <v>0</v>
      </c>
      <c r="AO227" s="134" cm="1">
        <f t="array" ref="AO227">$E227*IFERROR(IF($D227&lt;=AO$5,INDEX($E$99:$E$112,MATCH(AO$5,$H$5:$CA$5,0)-MATCH($D227,$D$115:$D$186,0)+1,0),0),$E$112)</f>
        <v>0</v>
      </c>
      <c r="AP227" s="134" cm="1">
        <f t="array" ref="AP227">$E227*IFERROR(IF($D227&lt;=AP$5,INDEX($E$99:$E$112,MATCH(AP$5,$H$5:$CA$5,0)-MATCH($D227,$D$115:$D$186,0)+1,0),0),$E$112)</f>
        <v>0</v>
      </c>
      <c r="AQ227" s="134" cm="1">
        <f t="array" ref="AQ227">$E227*IFERROR(IF($D227&lt;=AQ$5,INDEX($E$99:$E$112,MATCH(AQ$5,$H$5:$CA$5,0)-MATCH($D227,$D$115:$D$186,0)+1,0),0),$E$112)</f>
        <v>0</v>
      </c>
      <c r="AR227" s="134" cm="1">
        <f t="array" ref="AR227">$E227*IFERROR(IF($D227&lt;=AR$5,INDEX($E$99:$E$112,MATCH(AR$5,$H$5:$CA$5,0)-MATCH($D227,$D$115:$D$186,0)+1,0),0),$E$112)</f>
        <v>0</v>
      </c>
      <c r="AS227" s="134" cm="1">
        <f t="array" ref="AS227">$E227*IFERROR(IF($D227&lt;=AS$5,INDEX($E$99:$E$112,MATCH(AS$5,$H$5:$CA$5,0)-MATCH($D227,$D$115:$D$186,0)+1,0),0),$E$112)</f>
        <v>0</v>
      </c>
      <c r="AT227" s="134" cm="1">
        <f t="array" ref="AT227">$E227*IFERROR(IF($D227&lt;=AT$5,INDEX($E$99:$E$112,MATCH(AT$5,$H$5:$CA$5,0)-MATCH($D227,$D$115:$D$186,0)+1,0),0),$E$112)</f>
        <v>0</v>
      </c>
      <c r="AU227" s="134" cm="1">
        <f t="array" ref="AU227">$E227*IFERROR(IF($D227&lt;=AU$5,INDEX($E$99:$E$112,MATCH(AU$5,$H$5:$CA$5,0)-MATCH($D227,$D$115:$D$186,0)+1,0),0),$E$112)</f>
        <v>0</v>
      </c>
      <c r="AV227" s="134" cm="1">
        <f t="array" ref="AV227">$E227*IFERROR(IF($D227&lt;=AV$5,INDEX($E$99:$E$112,MATCH(AV$5,$H$5:$CA$5,0)-MATCH($D227,$D$115:$D$186,0)+1,0),0),$E$112)</f>
        <v>0</v>
      </c>
      <c r="AW227" s="134" cm="1">
        <f t="array" ref="AW227">$E227*IFERROR(IF($D227&lt;=AW$5,INDEX($E$99:$E$112,MATCH(AW$5,$H$5:$CA$5,0)-MATCH($D227,$D$115:$D$186,0)+1,0),0),$E$112)</f>
        <v>0</v>
      </c>
      <c r="AX227" s="134" cm="1">
        <f t="array" ref="AX227">$E227*IFERROR(IF($D227&lt;=AX$5,INDEX($E$99:$E$112,MATCH(AX$5,$H$5:$CA$5,0)-MATCH($D227,$D$115:$D$186,0)+1,0),0),$E$112)</f>
        <v>0</v>
      </c>
      <c r="AY227" s="134" cm="1">
        <f t="array" ref="AY227">$E227*IFERROR(IF($D227&lt;=AY$5,INDEX($E$99:$E$112,MATCH(AY$5,$H$5:$CA$5,0)-MATCH($D227,$D$115:$D$186,0)+1,0),0),$E$112)</f>
        <v>0</v>
      </c>
      <c r="AZ227" s="134" cm="1">
        <f t="array" ref="AZ227">$E227*IFERROR(IF($D227&lt;=AZ$5,INDEX($E$99:$E$112,MATCH(AZ$5,$H$5:$CA$5,0)-MATCH($D227,$D$115:$D$186,0)+1,0),0),$E$112)</f>
        <v>0</v>
      </c>
      <c r="BA227" s="134" cm="1">
        <f t="array" ref="BA227">$E227*IFERROR(IF($D227&lt;=BA$5,INDEX($E$99:$E$112,MATCH(BA$5,$H$5:$CA$5,0)-MATCH($D227,$D$115:$D$186,0)+1,0),0),$E$112)</f>
        <v>0</v>
      </c>
      <c r="BB227" s="134" cm="1">
        <f t="array" ref="BB227">$E227*IFERROR(IF($D227&lt;=BB$5,INDEX($E$99:$E$112,MATCH(BB$5,$H$5:$CA$5,0)-MATCH($D227,$D$115:$D$186,0)+1,0),0),$E$112)</f>
        <v>0</v>
      </c>
      <c r="BC227" s="134" cm="1">
        <f t="array" ref="BC227">$E227*IFERROR(IF($D227&lt;=BC$5,INDEX($E$99:$E$112,MATCH(BC$5,$H$5:$CA$5,0)-MATCH($D227,$D$115:$D$186,0)+1,0),0),$E$112)</f>
        <v>0</v>
      </c>
      <c r="BD227" s="134" cm="1">
        <f t="array" ref="BD227">$E227*IFERROR(IF($D227&lt;=BD$5,INDEX($E$99:$E$112,MATCH(BD$5,$H$5:$CA$5,0)-MATCH($D227,$D$115:$D$186,0)+1,0),0),$E$112)</f>
        <v>0</v>
      </c>
      <c r="BE227" s="134" cm="1">
        <f t="array" ref="BE227">$E227*IFERROR(IF($D227&lt;=BE$5,INDEX($E$99:$E$112,MATCH(BE$5,$H$5:$CA$5,0)-MATCH($D227,$D$115:$D$186,0)+1,0),0),$E$112)</f>
        <v>0</v>
      </c>
      <c r="BF227" s="134" cm="1">
        <f t="array" ref="BF227">$E227*IFERROR(IF($D227&lt;=BF$5,INDEX($E$99:$E$112,MATCH(BF$5,$H$5:$CA$5,0)-MATCH($D227,$D$115:$D$186,0)+1,0),0),$E$112)</f>
        <v>0</v>
      </c>
      <c r="BG227" s="134" cm="1">
        <f t="array" ref="BG227">$E227*IFERROR(IF($D227&lt;=BG$5,INDEX($E$99:$E$112,MATCH(BG$5,$H$5:$CA$5,0)-MATCH($D227,$D$115:$D$186,0)+1,0),0),$E$112)</f>
        <v>0</v>
      </c>
      <c r="BH227" s="134" cm="1">
        <f t="array" ref="BH227">$E227*IFERROR(IF($D227&lt;=BH$5,INDEX($E$99:$E$112,MATCH(BH$5,$H$5:$CA$5,0)-MATCH($D227,$D$115:$D$186,0)+1,0),0),$E$112)</f>
        <v>0</v>
      </c>
      <c r="BI227" s="134" cm="1">
        <f t="array" ref="BI227">$E227*IFERROR(IF($D227&lt;=BI$5,INDEX($E$99:$E$112,MATCH(BI$5,$H$5:$CA$5,0)-MATCH($D227,$D$115:$D$186,0)+1,0),0),$E$112)</f>
        <v>0</v>
      </c>
      <c r="BJ227" s="134" cm="1">
        <f t="array" ref="BJ227">$E227*IFERROR(IF($D227&lt;=BJ$5,INDEX($E$99:$E$112,MATCH(BJ$5,$H$5:$CA$5,0)-MATCH($D227,$D$115:$D$186,0)+1,0),0),$E$112)</f>
        <v>0</v>
      </c>
      <c r="BK227" s="134" cm="1">
        <f t="array" ref="BK227">$E227*IFERROR(IF($D227&lt;=BK$5,INDEX($E$99:$E$112,MATCH(BK$5,$H$5:$CA$5,0)-MATCH($D227,$D$115:$D$186,0)+1,0),0),$E$112)</f>
        <v>0</v>
      </c>
      <c r="BL227" s="134" cm="1">
        <f t="array" ref="BL227">$E227*IFERROR(IF($D227&lt;=BL$5,INDEX($E$99:$E$112,MATCH(BL$5,$H$5:$CA$5,0)-MATCH($D227,$D$115:$D$186,0)+1,0),0),$E$112)</f>
        <v>0</v>
      </c>
      <c r="BM227" s="134" cm="1">
        <f t="array" ref="BM227">$E227*IFERROR(IF($D227&lt;=BM$5,INDEX($E$99:$E$112,MATCH(BM$5,$H$5:$CA$5,0)-MATCH($D227,$D$115:$D$186,0)+1,0),0),$E$112)</f>
        <v>0</v>
      </c>
      <c r="BN227" s="134" cm="1">
        <f t="array" ref="BN227">$E227*IFERROR(IF($D227&lt;=BN$5,INDEX($E$99:$E$112,MATCH(BN$5,$H$5:$CA$5,0)-MATCH($D227,$D$115:$D$186,0)+1,0),0),$E$112)</f>
        <v>0</v>
      </c>
      <c r="BO227" s="134" cm="1">
        <f t="array" ref="BO227">$E227*IFERROR(IF($D227&lt;=BO$5,INDEX($E$99:$E$112,MATCH(BO$5,$H$5:$CA$5,0)-MATCH($D227,$D$115:$D$186,0)+1,0),0),$E$112)</f>
        <v>0</v>
      </c>
      <c r="BP227" s="134" cm="1">
        <f t="array" ref="BP227">$E227*IFERROR(IF($D227&lt;=BP$5,INDEX($E$99:$E$112,MATCH(BP$5,$H$5:$CA$5,0)-MATCH($D227,$D$115:$D$186,0)+1,0),0),$E$112)</f>
        <v>0</v>
      </c>
      <c r="BQ227" s="134" cm="1">
        <f t="array" ref="BQ227">$E227*IFERROR(IF($D227&lt;=BQ$5,INDEX($E$99:$E$112,MATCH(BQ$5,$H$5:$CA$5,0)-MATCH($D227,$D$115:$D$186,0)+1,0),0),$E$112)</f>
        <v>0</v>
      </c>
      <c r="BR227" s="134" cm="1">
        <f t="array" ref="BR227">$E227*IFERROR(IF($D227&lt;=BR$5,INDEX($E$99:$E$112,MATCH(BR$5,$H$5:$CA$5,0)-MATCH($D227,$D$115:$D$186,0)+1,0),0),$E$112)</f>
        <v>0</v>
      </c>
      <c r="BS227" s="134" cm="1">
        <f t="array" ref="BS227">$E227*IFERROR(IF($D227&lt;=BS$5,INDEX($E$99:$E$112,MATCH(BS$5,$H$5:$CA$5,0)-MATCH($D227,$D$115:$D$186,0)+1,0),0),$E$112)</f>
        <v>0</v>
      </c>
      <c r="BT227" s="134" cm="1">
        <f t="array" ref="BT227">$E227*IFERROR(IF($D227&lt;=BT$5,INDEX($E$99:$E$112,MATCH(BT$5,$H$5:$CA$5,0)-MATCH($D227,$D$115:$D$186,0)+1,0),0),$E$112)</f>
        <v>0</v>
      </c>
      <c r="BU227" s="134" cm="1">
        <f t="array" ref="BU227">$E227*IFERROR(IF($D227&lt;=BU$5,INDEX($E$99:$E$112,MATCH(BU$5,$H$5:$CA$5,0)-MATCH($D227,$D$115:$D$186,0)+1,0),0),$E$112)</f>
        <v>0</v>
      </c>
      <c r="BV227" s="134" cm="1">
        <f t="array" ref="BV227">$E227*IFERROR(IF($D227&lt;=BV$5,INDEX($E$99:$E$112,MATCH(BV$5,$H$5:$CA$5,0)-MATCH($D227,$D$115:$D$186,0)+1,0),0),$E$112)</f>
        <v>0</v>
      </c>
      <c r="BW227" s="134" cm="1">
        <f t="array" ref="BW227">$E227*IFERROR(IF($D227&lt;=BW$5,INDEX($E$99:$E$112,MATCH(BW$5,$H$5:$CA$5,0)-MATCH($D227,$D$115:$D$186,0)+1,0),0),$E$112)</f>
        <v>0</v>
      </c>
      <c r="BX227" s="134" cm="1">
        <f t="array" ref="BX227">$E227*IFERROR(IF($D227&lt;=BX$5,INDEX($E$99:$E$112,MATCH(BX$5,$H$5:$CA$5,0)-MATCH($D227,$D$115:$D$186,0)+1,0),0),$E$112)</f>
        <v>0</v>
      </c>
      <c r="BY227" s="134" cm="1">
        <f t="array" ref="BY227">$E227*IFERROR(IF($D227&lt;=BY$5,INDEX($E$99:$E$112,MATCH(BY$5,$H$5:$CA$5,0)-MATCH($D227,$D$115:$D$186,0)+1,0),0),$E$112)</f>
        <v>0</v>
      </c>
      <c r="BZ227" s="134" cm="1">
        <f t="array" ref="BZ227">$E227*IFERROR(IF($D227&lt;=BZ$5,INDEX($E$99:$E$112,MATCH(BZ$5,$H$5:$CA$5,0)-MATCH($D227,$D$115:$D$186,0)+1,0),0),$E$112)</f>
        <v>0</v>
      </c>
      <c r="CA227" s="134" cm="1">
        <f t="array" ref="CA227">$E227*IFERROR(IF($D227&lt;=CA$5,INDEX($E$99:$E$112,MATCH(CA$5,$H$5:$CA$5,0)-MATCH($D227,$D$115:$D$186,0)+1,0),0),$E$112)</f>
        <v>0</v>
      </c>
    </row>
    <row r="228" spans="4:79" hidden="1" outlineLevel="3">
      <c r="D228" s="24">
        <f t="shared" si="114"/>
        <v>47208</v>
      </c>
      <c r="E228" s="131" cm="1">
        <f t="array" ref="E228">INDEX($H$43:$CA$43,0,MATCH($D228,$H$5:$CA$5,0))</f>
        <v>0</v>
      </c>
      <c r="H228" s="134" cm="1">
        <f t="array" ref="H228">$E228*IFERROR(IF($D228&lt;=H$5,INDEX($E$99:$E$112,MATCH(H$5,$H$5:$CA$5,0)-MATCH($D228,$D$115:$D$186,0)+1,0),0),$E$112)</f>
        <v>0</v>
      </c>
      <c r="I228" s="134" cm="1">
        <f t="array" ref="I228">$E228*IFERROR(IF($D228&lt;=I$5,INDEX($E$99:$E$112,MATCH(I$5,$H$5:$CA$5,0)-MATCH($D228,$D$115:$D$186,0)+1,0),0),$E$112)</f>
        <v>0</v>
      </c>
      <c r="J228" s="134" cm="1">
        <f t="array" ref="J228">$E228*IFERROR(IF($D228&lt;=J$5,INDEX($E$99:$E$112,MATCH(J$5,$H$5:$CA$5,0)-MATCH($D228,$D$115:$D$186,0)+1,0),0),$E$112)</f>
        <v>0</v>
      </c>
      <c r="K228" s="134" cm="1">
        <f t="array" ref="K228">$E228*IFERROR(IF($D228&lt;=K$5,INDEX($E$99:$E$112,MATCH(K$5,$H$5:$CA$5,0)-MATCH($D228,$D$115:$D$186,0)+1,0),0),$E$112)</f>
        <v>0</v>
      </c>
      <c r="L228" s="134" cm="1">
        <f t="array" ref="L228">$E228*IFERROR(IF($D228&lt;=L$5,INDEX($E$99:$E$112,MATCH(L$5,$H$5:$CA$5,0)-MATCH($D228,$D$115:$D$186,0)+1,0),0),$E$112)</f>
        <v>0</v>
      </c>
      <c r="M228" s="134" cm="1">
        <f t="array" ref="M228">$E228*IFERROR(IF($D228&lt;=M$5,INDEX($E$99:$E$112,MATCH(M$5,$H$5:$CA$5,0)-MATCH($D228,$D$115:$D$186,0)+1,0),0),$E$112)</f>
        <v>0</v>
      </c>
      <c r="N228" s="134" cm="1">
        <f t="array" ref="N228">$E228*IFERROR(IF($D228&lt;=N$5,INDEX($E$99:$E$112,MATCH(N$5,$H$5:$CA$5,0)-MATCH($D228,$D$115:$D$186,0)+1,0),0),$E$112)</f>
        <v>0</v>
      </c>
      <c r="O228" s="134" cm="1">
        <f t="array" ref="O228">$E228*IFERROR(IF($D228&lt;=O$5,INDEX($E$99:$E$112,MATCH(O$5,$H$5:$CA$5,0)-MATCH($D228,$D$115:$D$186,0)+1,0),0),$E$112)</f>
        <v>0</v>
      </c>
      <c r="P228" s="134" cm="1">
        <f t="array" ref="P228">$E228*IFERROR(IF($D228&lt;=P$5,INDEX($E$99:$E$112,MATCH(P$5,$H$5:$CA$5,0)-MATCH($D228,$D$115:$D$186,0)+1,0),0),$E$112)</f>
        <v>0</v>
      </c>
      <c r="Q228" s="134" cm="1">
        <f t="array" ref="Q228">$E228*IFERROR(IF($D228&lt;=Q$5,INDEX($E$99:$E$112,MATCH(Q$5,$H$5:$CA$5,0)-MATCH($D228,$D$115:$D$186,0)+1,0),0),$E$112)</f>
        <v>0</v>
      </c>
      <c r="R228" s="134" cm="1">
        <f t="array" ref="R228">$E228*IFERROR(IF($D228&lt;=R$5,INDEX($E$99:$E$112,MATCH(R$5,$H$5:$CA$5,0)-MATCH($D228,$D$115:$D$186,0)+1,0),0),$E$112)</f>
        <v>0</v>
      </c>
      <c r="S228" s="134" cm="1">
        <f t="array" ref="S228">$E228*IFERROR(IF($D228&lt;=S$5,INDEX($E$99:$E$112,MATCH(S$5,$H$5:$CA$5,0)-MATCH($D228,$D$115:$D$186,0)+1,0),0),$E$112)</f>
        <v>0</v>
      </c>
      <c r="T228" s="134" cm="1">
        <f t="array" ref="T228">$E228*IFERROR(IF($D228&lt;=T$5,INDEX($E$99:$E$112,MATCH(T$5,$H$5:$CA$5,0)-MATCH($D228,$D$115:$D$186,0)+1,0),0),$E$112)</f>
        <v>0</v>
      </c>
      <c r="U228" s="134" cm="1">
        <f t="array" ref="U228">$E228*IFERROR(IF($D228&lt;=U$5,INDEX($E$99:$E$112,MATCH(U$5,$H$5:$CA$5,0)-MATCH($D228,$D$115:$D$186,0)+1,0),0),$E$112)</f>
        <v>0</v>
      </c>
      <c r="V228" s="134" cm="1">
        <f t="array" ref="V228">$E228*IFERROR(IF($D228&lt;=V$5,INDEX($E$99:$E$112,MATCH(V$5,$H$5:$CA$5,0)-MATCH($D228,$D$115:$D$186,0)+1,0),0),$E$112)</f>
        <v>0</v>
      </c>
      <c r="W228" s="134" cm="1">
        <f t="array" ref="W228">$E228*IFERROR(IF($D228&lt;=W$5,INDEX($E$99:$E$112,MATCH(W$5,$H$5:$CA$5,0)-MATCH($D228,$D$115:$D$186,0)+1,0),0),$E$112)</f>
        <v>0</v>
      </c>
      <c r="X228" s="134" cm="1">
        <f t="array" ref="X228">$E228*IFERROR(IF($D228&lt;=X$5,INDEX($E$99:$E$112,MATCH(X$5,$H$5:$CA$5,0)-MATCH($D228,$D$115:$D$186,0)+1,0),0),$E$112)</f>
        <v>0</v>
      </c>
      <c r="Y228" s="134" cm="1">
        <f t="array" ref="Y228">$E228*IFERROR(IF($D228&lt;=Y$5,INDEX($E$99:$E$112,MATCH(Y$5,$H$5:$CA$5,0)-MATCH($D228,$D$115:$D$186,0)+1,0),0),$E$112)</f>
        <v>0</v>
      </c>
      <c r="Z228" s="134" cm="1">
        <f t="array" ref="Z228">$E228*IFERROR(IF($D228&lt;=Z$5,INDEX($E$99:$E$112,MATCH(Z$5,$H$5:$CA$5,0)-MATCH($D228,$D$115:$D$186,0)+1,0),0),$E$112)</f>
        <v>0</v>
      </c>
      <c r="AA228" s="134" cm="1">
        <f t="array" ref="AA228">$E228*IFERROR(IF($D228&lt;=AA$5,INDEX($E$99:$E$112,MATCH(AA$5,$H$5:$CA$5,0)-MATCH($D228,$D$115:$D$186,0)+1,0),0),$E$112)</f>
        <v>0</v>
      </c>
      <c r="AB228" s="134" cm="1">
        <f t="array" ref="AB228">$E228*IFERROR(IF($D228&lt;=AB$5,INDEX($E$99:$E$112,MATCH(AB$5,$H$5:$CA$5,0)-MATCH($D228,$D$115:$D$186,0)+1,0),0),$E$112)</f>
        <v>0</v>
      </c>
      <c r="AC228" s="134" cm="1">
        <f t="array" ref="AC228">$E228*IFERROR(IF($D228&lt;=AC$5,INDEX($E$99:$E$112,MATCH(AC$5,$H$5:$CA$5,0)-MATCH($D228,$D$115:$D$186,0)+1,0),0),$E$112)</f>
        <v>0</v>
      </c>
      <c r="AD228" s="134" cm="1">
        <f t="array" ref="AD228">$E228*IFERROR(IF($D228&lt;=AD$5,INDEX($E$99:$E$112,MATCH(AD$5,$H$5:$CA$5,0)-MATCH($D228,$D$115:$D$186,0)+1,0),0),$E$112)</f>
        <v>0</v>
      </c>
      <c r="AE228" s="134" cm="1">
        <f t="array" ref="AE228">$E228*IFERROR(IF($D228&lt;=AE$5,INDEX($E$99:$E$112,MATCH(AE$5,$H$5:$CA$5,0)-MATCH($D228,$D$115:$D$186,0)+1,0),0),$E$112)</f>
        <v>0</v>
      </c>
      <c r="AF228" s="134" cm="1">
        <f t="array" ref="AF228">$E228*IFERROR(IF($D228&lt;=AF$5,INDEX($E$99:$E$112,MATCH(AF$5,$H$5:$CA$5,0)-MATCH($D228,$D$115:$D$186,0)+1,0),0),$E$112)</f>
        <v>0</v>
      </c>
      <c r="AG228" s="134" cm="1">
        <f t="array" ref="AG228">$E228*IFERROR(IF($D228&lt;=AG$5,INDEX($E$99:$E$112,MATCH(AG$5,$H$5:$CA$5,0)-MATCH($D228,$D$115:$D$186,0)+1,0),0),$E$112)</f>
        <v>0</v>
      </c>
      <c r="AH228" s="134" cm="1">
        <f t="array" ref="AH228">$E228*IFERROR(IF($D228&lt;=AH$5,INDEX($E$99:$E$112,MATCH(AH$5,$H$5:$CA$5,0)-MATCH($D228,$D$115:$D$186,0)+1,0),0),$E$112)</f>
        <v>0</v>
      </c>
      <c r="AI228" s="134" cm="1">
        <f t="array" ref="AI228">$E228*IFERROR(IF($D228&lt;=AI$5,INDEX($E$99:$E$112,MATCH(AI$5,$H$5:$CA$5,0)-MATCH($D228,$D$115:$D$186,0)+1,0),0),$E$112)</f>
        <v>0</v>
      </c>
      <c r="AJ228" s="134" cm="1">
        <f t="array" ref="AJ228">$E228*IFERROR(IF($D228&lt;=AJ$5,INDEX($E$99:$E$112,MATCH(AJ$5,$H$5:$CA$5,0)-MATCH($D228,$D$115:$D$186,0)+1,0),0),$E$112)</f>
        <v>0</v>
      </c>
      <c r="AK228" s="134" cm="1">
        <f t="array" ref="AK228">$E228*IFERROR(IF($D228&lt;=AK$5,INDEX($E$99:$E$112,MATCH(AK$5,$H$5:$CA$5,0)-MATCH($D228,$D$115:$D$186,0)+1,0),0),$E$112)</f>
        <v>0</v>
      </c>
      <c r="AL228" s="134" cm="1">
        <f t="array" ref="AL228">$E228*IFERROR(IF($D228&lt;=AL$5,INDEX($E$99:$E$112,MATCH(AL$5,$H$5:$CA$5,0)-MATCH($D228,$D$115:$D$186,0)+1,0),0),$E$112)</f>
        <v>0</v>
      </c>
      <c r="AM228" s="134" cm="1">
        <f t="array" ref="AM228">$E228*IFERROR(IF($D228&lt;=AM$5,INDEX($E$99:$E$112,MATCH(AM$5,$H$5:$CA$5,0)-MATCH($D228,$D$115:$D$186,0)+1,0),0),$E$112)</f>
        <v>0</v>
      </c>
      <c r="AN228" s="134" cm="1">
        <f t="array" ref="AN228">$E228*IFERROR(IF($D228&lt;=AN$5,INDEX($E$99:$E$112,MATCH(AN$5,$H$5:$CA$5,0)-MATCH($D228,$D$115:$D$186,0)+1,0),0),$E$112)</f>
        <v>0</v>
      </c>
      <c r="AO228" s="134" cm="1">
        <f t="array" ref="AO228">$E228*IFERROR(IF($D228&lt;=AO$5,INDEX($E$99:$E$112,MATCH(AO$5,$H$5:$CA$5,0)-MATCH($D228,$D$115:$D$186,0)+1,0),0),$E$112)</f>
        <v>0</v>
      </c>
      <c r="AP228" s="134" cm="1">
        <f t="array" ref="AP228">$E228*IFERROR(IF($D228&lt;=AP$5,INDEX($E$99:$E$112,MATCH(AP$5,$H$5:$CA$5,0)-MATCH($D228,$D$115:$D$186,0)+1,0),0),$E$112)</f>
        <v>0</v>
      </c>
      <c r="AQ228" s="134" cm="1">
        <f t="array" ref="AQ228">$E228*IFERROR(IF($D228&lt;=AQ$5,INDEX($E$99:$E$112,MATCH(AQ$5,$H$5:$CA$5,0)-MATCH($D228,$D$115:$D$186,0)+1,0),0),$E$112)</f>
        <v>0</v>
      </c>
      <c r="AR228" s="134" cm="1">
        <f t="array" ref="AR228">$E228*IFERROR(IF($D228&lt;=AR$5,INDEX($E$99:$E$112,MATCH(AR$5,$H$5:$CA$5,0)-MATCH($D228,$D$115:$D$186,0)+1,0),0),$E$112)</f>
        <v>0</v>
      </c>
      <c r="AS228" s="134" cm="1">
        <f t="array" ref="AS228">$E228*IFERROR(IF($D228&lt;=AS$5,INDEX($E$99:$E$112,MATCH(AS$5,$H$5:$CA$5,0)-MATCH($D228,$D$115:$D$186,0)+1,0),0),$E$112)</f>
        <v>0</v>
      </c>
      <c r="AT228" s="134" cm="1">
        <f t="array" ref="AT228">$E228*IFERROR(IF($D228&lt;=AT$5,INDEX($E$99:$E$112,MATCH(AT$5,$H$5:$CA$5,0)-MATCH($D228,$D$115:$D$186,0)+1,0),0),$E$112)</f>
        <v>0</v>
      </c>
      <c r="AU228" s="134" cm="1">
        <f t="array" ref="AU228">$E228*IFERROR(IF($D228&lt;=AU$5,INDEX($E$99:$E$112,MATCH(AU$5,$H$5:$CA$5,0)-MATCH($D228,$D$115:$D$186,0)+1,0),0),$E$112)</f>
        <v>0</v>
      </c>
      <c r="AV228" s="134" cm="1">
        <f t="array" ref="AV228">$E228*IFERROR(IF($D228&lt;=AV$5,INDEX($E$99:$E$112,MATCH(AV$5,$H$5:$CA$5,0)-MATCH($D228,$D$115:$D$186,0)+1,0),0),$E$112)</f>
        <v>0</v>
      </c>
      <c r="AW228" s="134" cm="1">
        <f t="array" ref="AW228">$E228*IFERROR(IF($D228&lt;=AW$5,INDEX($E$99:$E$112,MATCH(AW$5,$H$5:$CA$5,0)-MATCH($D228,$D$115:$D$186,0)+1,0),0),$E$112)</f>
        <v>0</v>
      </c>
      <c r="AX228" s="134" cm="1">
        <f t="array" ref="AX228">$E228*IFERROR(IF($D228&lt;=AX$5,INDEX($E$99:$E$112,MATCH(AX$5,$H$5:$CA$5,0)-MATCH($D228,$D$115:$D$186,0)+1,0),0),$E$112)</f>
        <v>0</v>
      </c>
      <c r="AY228" s="134" cm="1">
        <f t="array" ref="AY228">$E228*IFERROR(IF($D228&lt;=AY$5,INDEX($E$99:$E$112,MATCH(AY$5,$H$5:$CA$5,0)-MATCH($D228,$D$115:$D$186,0)+1,0),0),$E$112)</f>
        <v>0</v>
      </c>
      <c r="AZ228" s="134" cm="1">
        <f t="array" ref="AZ228">$E228*IFERROR(IF($D228&lt;=AZ$5,INDEX($E$99:$E$112,MATCH(AZ$5,$H$5:$CA$5,0)-MATCH($D228,$D$115:$D$186,0)+1,0),0),$E$112)</f>
        <v>0</v>
      </c>
      <c r="BA228" s="134" cm="1">
        <f t="array" ref="BA228">$E228*IFERROR(IF($D228&lt;=BA$5,INDEX($E$99:$E$112,MATCH(BA$5,$H$5:$CA$5,0)-MATCH($D228,$D$115:$D$186,0)+1,0),0),$E$112)</f>
        <v>0</v>
      </c>
      <c r="BB228" s="134" cm="1">
        <f t="array" ref="BB228">$E228*IFERROR(IF($D228&lt;=BB$5,INDEX($E$99:$E$112,MATCH(BB$5,$H$5:$CA$5,0)-MATCH($D228,$D$115:$D$186,0)+1,0),0),$E$112)</f>
        <v>0</v>
      </c>
      <c r="BC228" s="134" cm="1">
        <f t="array" ref="BC228">$E228*IFERROR(IF($D228&lt;=BC$5,INDEX($E$99:$E$112,MATCH(BC$5,$H$5:$CA$5,0)-MATCH($D228,$D$115:$D$186,0)+1,0),0),$E$112)</f>
        <v>0</v>
      </c>
      <c r="BD228" s="134" cm="1">
        <f t="array" ref="BD228">$E228*IFERROR(IF($D228&lt;=BD$5,INDEX($E$99:$E$112,MATCH(BD$5,$H$5:$CA$5,0)-MATCH($D228,$D$115:$D$186,0)+1,0),0),$E$112)</f>
        <v>0</v>
      </c>
      <c r="BE228" s="134" cm="1">
        <f t="array" ref="BE228">$E228*IFERROR(IF($D228&lt;=BE$5,INDEX($E$99:$E$112,MATCH(BE$5,$H$5:$CA$5,0)-MATCH($D228,$D$115:$D$186,0)+1,0),0),$E$112)</f>
        <v>0</v>
      </c>
      <c r="BF228" s="134" cm="1">
        <f t="array" ref="BF228">$E228*IFERROR(IF($D228&lt;=BF$5,INDEX($E$99:$E$112,MATCH(BF$5,$H$5:$CA$5,0)-MATCH($D228,$D$115:$D$186,0)+1,0),0),$E$112)</f>
        <v>0</v>
      </c>
      <c r="BG228" s="134" cm="1">
        <f t="array" ref="BG228">$E228*IFERROR(IF($D228&lt;=BG$5,INDEX($E$99:$E$112,MATCH(BG$5,$H$5:$CA$5,0)-MATCH($D228,$D$115:$D$186,0)+1,0),0),$E$112)</f>
        <v>0</v>
      </c>
      <c r="BH228" s="134" cm="1">
        <f t="array" ref="BH228">$E228*IFERROR(IF($D228&lt;=BH$5,INDEX($E$99:$E$112,MATCH(BH$5,$H$5:$CA$5,0)-MATCH($D228,$D$115:$D$186,0)+1,0),0),$E$112)</f>
        <v>0</v>
      </c>
      <c r="BI228" s="134" cm="1">
        <f t="array" ref="BI228">$E228*IFERROR(IF($D228&lt;=BI$5,INDEX($E$99:$E$112,MATCH(BI$5,$H$5:$CA$5,0)-MATCH($D228,$D$115:$D$186,0)+1,0),0),$E$112)</f>
        <v>0</v>
      </c>
      <c r="BJ228" s="134" cm="1">
        <f t="array" ref="BJ228">$E228*IFERROR(IF($D228&lt;=BJ$5,INDEX($E$99:$E$112,MATCH(BJ$5,$H$5:$CA$5,0)-MATCH($D228,$D$115:$D$186,0)+1,0),0),$E$112)</f>
        <v>0</v>
      </c>
      <c r="BK228" s="134" cm="1">
        <f t="array" ref="BK228">$E228*IFERROR(IF($D228&lt;=BK$5,INDEX($E$99:$E$112,MATCH(BK$5,$H$5:$CA$5,0)-MATCH($D228,$D$115:$D$186,0)+1,0),0),$E$112)</f>
        <v>0</v>
      </c>
      <c r="BL228" s="134" cm="1">
        <f t="array" ref="BL228">$E228*IFERROR(IF($D228&lt;=BL$5,INDEX($E$99:$E$112,MATCH(BL$5,$H$5:$CA$5,0)-MATCH($D228,$D$115:$D$186,0)+1,0),0),$E$112)</f>
        <v>0</v>
      </c>
      <c r="BM228" s="134" cm="1">
        <f t="array" ref="BM228">$E228*IFERROR(IF($D228&lt;=BM$5,INDEX($E$99:$E$112,MATCH(BM$5,$H$5:$CA$5,0)-MATCH($D228,$D$115:$D$186,0)+1,0),0),$E$112)</f>
        <v>0</v>
      </c>
      <c r="BN228" s="134" cm="1">
        <f t="array" ref="BN228">$E228*IFERROR(IF($D228&lt;=BN$5,INDEX($E$99:$E$112,MATCH(BN$5,$H$5:$CA$5,0)-MATCH($D228,$D$115:$D$186,0)+1,0),0),$E$112)</f>
        <v>0</v>
      </c>
      <c r="BO228" s="134" cm="1">
        <f t="array" ref="BO228">$E228*IFERROR(IF($D228&lt;=BO$5,INDEX($E$99:$E$112,MATCH(BO$5,$H$5:$CA$5,0)-MATCH($D228,$D$115:$D$186,0)+1,0),0),$E$112)</f>
        <v>0</v>
      </c>
      <c r="BP228" s="134" cm="1">
        <f t="array" ref="BP228">$E228*IFERROR(IF($D228&lt;=BP$5,INDEX($E$99:$E$112,MATCH(BP$5,$H$5:$CA$5,0)-MATCH($D228,$D$115:$D$186,0)+1,0),0),$E$112)</f>
        <v>0</v>
      </c>
      <c r="BQ228" s="134" cm="1">
        <f t="array" ref="BQ228">$E228*IFERROR(IF($D228&lt;=BQ$5,INDEX($E$99:$E$112,MATCH(BQ$5,$H$5:$CA$5,0)-MATCH($D228,$D$115:$D$186,0)+1,0),0),$E$112)</f>
        <v>0</v>
      </c>
      <c r="BR228" s="134" cm="1">
        <f t="array" ref="BR228">$E228*IFERROR(IF($D228&lt;=BR$5,INDEX($E$99:$E$112,MATCH(BR$5,$H$5:$CA$5,0)-MATCH($D228,$D$115:$D$186,0)+1,0),0),$E$112)</f>
        <v>0</v>
      </c>
      <c r="BS228" s="134" cm="1">
        <f t="array" ref="BS228">$E228*IFERROR(IF($D228&lt;=BS$5,INDEX($E$99:$E$112,MATCH(BS$5,$H$5:$CA$5,0)-MATCH($D228,$D$115:$D$186,0)+1,0),0),$E$112)</f>
        <v>0</v>
      </c>
      <c r="BT228" s="134" cm="1">
        <f t="array" ref="BT228">$E228*IFERROR(IF($D228&lt;=BT$5,INDEX($E$99:$E$112,MATCH(BT$5,$H$5:$CA$5,0)-MATCH($D228,$D$115:$D$186,0)+1,0),0),$E$112)</f>
        <v>0</v>
      </c>
      <c r="BU228" s="134" cm="1">
        <f t="array" ref="BU228">$E228*IFERROR(IF($D228&lt;=BU$5,INDEX($E$99:$E$112,MATCH(BU$5,$H$5:$CA$5,0)-MATCH($D228,$D$115:$D$186,0)+1,0),0),$E$112)</f>
        <v>0</v>
      </c>
      <c r="BV228" s="134" cm="1">
        <f t="array" ref="BV228">$E228*IFERROR(IF($D228&lt;=BV$5,INDEX($E$99:$E$112,MATCH(BV$5,$H$5:$CA$5,0)-MATCH($D228,$D$115:$D$186,0)+1,0),0),$E$112)</f>
        <v>0</v>
      </c>
      <c r="BW228" s="134" cm="1">
        <f t="array" ref="BW228">$E228*IFERROR(IF($D228&lt;=BW$5,INDEX($E$99:$E$112,MATCH(BW$5,$H$5:$CA$5,0)-MATCH($D228,$D$115:$D$186,0)+1,0),0),$E$112)</f>
        <v>0</v>
      </c>
      <c r="BX228" s="134" cm="1">
        <f t="array" ref="BX228">$E228*IFERROR(IF($D228&lt;=BX$5,INDEX($E$99:$E$112,MATCH(BX$5,$H$5:$CA$5,0)-MATCH($D228,$D$115:$D$186,0)+1,0),0),$E$112)</f>
        <v>0</v>
      </c>
      <c r="BY228" s="134" cm="1">
        <f t="array" ref="BY228">$E228*IFERROR(IF($D228&lt;=BY$5,INDEX($E$99:$E$112,MATCH(BY$5,$H$5:$CA$5,0)-MATCH($D228,$D$115:$D$186,0)+1,0),0),$E$112)</f>
        <v>0</v>
      </c>
      <c r="BZ228" s="134" cm="1">
        <f t="array" ref="BZ228">$E228*IFERROR(IF($D228&lt;=BZ$5,INDEX($E$99:$E$112,MATCH(BZ$5,$H$5:$CA$5,0)-MATCH($D228,$D$115:$D$186,0)+1,0),0),$E$112)</f>
        <v>0</v>
      </c>
      <c r="CA228" s="134" cm="1">
        <f t="array" ref="CA228">$E228*IFERROR(IF($D228&lt;=CA$5,INDEX($E$99:$E$112,MATCH(CA$5,$H$5:$CA$5,0)-MATCH($D228,$D$115:$D$186,0)+1,0),0),$E$112)</f>
        <v>0</v>
      </c>
    </row>
    <row r="229" spans="4:79" hidden="1" outlineLevel="3">
      <c r="D229" s="24">
        <f t="shared" si="114"/>
        <v>47238</v>
      </c>
      <c r="E229" s="131" cm="1">
        <f t="array" ref="E229">INDEX($H$43:$CA$43,0,MATCH($D229,$H$5:$CA$5,0))</f>
        <v>0</v>
      </c>
      <c r="H229" s="134" cm="1">
        <f t="array" ref="H229">$E229*IFERROR(IF($D229&lt;=H$5,INDEX($E$99:$E$112,MATCH(H$5,$H$5:$CA$5,0)-MATCH($D229,$D$115:$D$186,0)+1,0),0),$E$112)</f>
        <v>0</v>
      </c>
      <c r="I229" s="134" cm="1">
        <f t="array" ref="I229">$E229*IFERROR(IF($D229&lt;=I$5,INDEX($E$99:$E$112,MATCH(I$5,$H$5:$CA$5,0)-MATCH($D229,$D$115:$D$186,0)+1,0),0),$E$112)</f>
        <v>0</v>
      </c>
      <c r="J229" s="134" cm="1">
        <f t="array" ref="J229">$E229*IFERROR(IF($D229&lt;=J$5,INDEX($E$99:$E$112,MATCH(J$5,$H$5:$CA$5,0)-MATCH($D229,$D$115:$D$186,0)+1,0),0),$E$112)</f>
        <v>0</v>
      </c>
      <c r="K229" s="134" cm="1">
        <f t="array" ref="K229">$E229*IFERROR(IF($D229&lt;=K$5,INDEX($E$99:$E$112,MATCH(K$5,$H$5:$CA$5,0)-MATCH($D229,$D$115:$D$186,0)+1,0),0),$E$112)</f>
        <v>0</v>
      </c>
      <c r="L229" s="134" cm="1">
        <f t="array" ref="L229">$E229*IFERROR(IF($D229&lt;=L$5,INDEX($E$99:$E$112,MATCH(L$5,$H$5:$CA$5,0)-MATCH($D229,$D$115:$D$186,0)+1,0),0),$E$112)</f>
        <v>0</v>
      </c>
      <c r="M229" s="134" cm="1">
        <f t="array" ref="M229">$E229*IFERROR(IF($D229&lt;=M$5,INDEX($E$99:$E$112,MATCH(M$5,$H$5:$CA$5,0)-MATCH($D229,$D$115:$D$186,0)+1,0),0),$E$112)</f>
        <v>0</v>
      </c>
      <c r="N229" s="134" cm="1">
        <f t="array" ref="N229">$E229*IFERROR(IF($D229&lt;=N$5,INDEX($E$99:$E$112,MATCH(N$5,$H$5:$CA$5,0)-MATCH($D229,$D$115:$D$186,0)+1,0),0),$E$112)</f>
        <v>0</v>
      </c>
      <c r="O229" s="134" cm="1">
        <f t="array" ref="O229">$E229*IFERROR(IF($D229&lt;=O$5,INDEX($E$99:$E$112,MATCH(O$5,$H$5:$CA$5,0)-MATCH($D229,$D$115:$D$186,0)+1,0),0),$E$112)</f>
        <v>0</v>
      </c>
      <c r="P229" s="134" cm="1">
        <f t="array" ref="P229">$E229*IFERROR(IF($D229&lt;=P$5,INDEX($E$99:$E$112,MATCH(P$5,$H$5:$CA$5,0)-MATCH($D229,$D$115:$D$186,0)+1,0),0),$E$112)</f>
        <v>0</v>
      </c>
      <c r="Q229" s="134" cm="1">
        <f t="array" ref="Q229">$E229*IFERROR(IF($D229&lt;=Q$5,INDEX($E$99:$E$112,MATCH(Q$5,$H$5:$CA$5,0)-MATCH($D229,$D$115:$D$186,0)+1,0),0),$E$112)</f>
        <v>0</v>
      </c>
      <c r="R229" s="134" cm="1">
        <f t="array" ref="R229">$E229*IFERROR(IF($D229&lt;=R$5,INDEX($E$99:$E$112,MATCH(R$5,$H$5:$CA$5,0)-MATCH($D229,$D$115:$D$186,0)+1,0),0),$E$112)</f>
        <v>0</v>
      </c>
      <c r="S229" s="134" cm="1">
        <f t="array" ref="S229">$E229*IFERROR(IF($D229&lt;=S$5,INDEX($E$99:$E$112,MATCH(S$5,$H$5:$CA$5,0)-MATCH($D229,$D$115:$D$186,0)+1,0),0),$E$112)</f>
        <v>0</v>
      </c>
      <c r="T229" s="134" cm="1">
        <f t="array" ref="T229">$E229*IFERROR(IF($D229&lt;=T$5,INDEX($E$99:$E$112,MATCH(T$5,$H$5:$CA$5,0)-MATCH($D229,$D$115:$D$186,0)+1,0),0),$E$112)</f>
        <v>0</v>
      </c>
      <c r="U229" s="134" cm="1">
        <f t="array" ref="U229">$E229*IFERROR(IF($D229&lt;=U$5,INDEX($E$99:$E$112,MATCH(U$5,$H$5:$CA$5,0)-MATCH($D229,$D$115:$D$186,0)+1,0),0),$E$112)</f>
        <v>0</v>
      </c>
      <c r="V229" s="134" cm="1">
        <f t="array" ref="V229">$E229*IFERROR(IF($D229&lt;=V$5,INDEX($E$99:$E$112,MATCH(V$5,$H$5:$CA$5,0)-MATCH($D229,$D$115:$D$186,0)+1,0),0),$E$112)</f>
        <v>0</v>
      </c>
      <c r="W229" s="134" cm="1">
        <f t="array" ref="W229">$E229*IFERROR(IF($D229&lt;=W$5,INDEX($E$99:$E$112,MATCH(W$5,$H$5:$CA$5,0)-MATCH($D229,$D$115:$D$186,0)+1,0),0),$E$112)</f>
        <v>0</v>
      </c>
      <c r="X229" s="134" cm="1">
        <f t="array" ref="X229">$E229*IFERROR(IF($D229&lt;=X$5,INDEX($E$99:$E$112,MATCH(X$5,$H$5:$CA$5,0)-MATCH($D229,$D$115:$D$186,0)+1,0),0),$E$112)</f>
        <v>0</v>
      </c>
      <c r="Y229" s="134" cm="1">
        <f t="array" ref="Y229">$E229*IFERROR(IF($D229&lt;=Y$5,INDEX($E$99:$E$112,MATCH(Y$5,$H$5:$CA$5,0)-MATCH($D229,$D$115:$D$186,0)+1,0),0),$E$112)</f>
        <v>0</v>
      </c>
      <c r="Z229" s="134" cm="1">
        <f t="array" ref="Z229">$E229*IFERROR(IF($D229&lt;=Z$5,INDEX($E$99:$E$112,MATCH(Z$5,$H$5:$CA$5,0)-MATCH($D229,$D$115:$D$186,0)+1,0),0),$E$112)</f>
        <v>0</v>
      </c>
      <c r="AA229" s="134" cm="1">
        <f t="array" ref="AA229">$E229*IFERROR(IF($D229&lt;=AA$5,INDEX($E$99:$E$112,MATCH(AA$5,$H$5:$CA$5,0)-MATCH($D229,$D$115:$D$186,0)+1,0),0),$E$112)</f>
        <v>0</v>
      </c>
      <c r="AB229" s="134" cm="1">
        <f t="array" ref="AB229">$E229*IFERROR(IF($D229&lt;=AB$5,INDEX($E$99:$E$112,MATCH(AB$5,$H$5:$CA$5,0)-MATCH($D229,$D$115:$D$186,0)+1,0),0),$E$112)</f>
        <v>0</v>
      </c>
      <c r="AC229" s="134" cm="1">
        <f t="array" ref="AC229">$E229*IFERROR(IF($D229&lt;=AC$5,INDEX($E$99:$E$112,MATCH(AC$5,$H$5:$CA$5,0)-MATCH($D229,$D$115:$D$186,0)+1,0),0),$E$112)</f>
        <v>0</v>
      </c>
      <c r="AD229" s="134" cm="1">
        <f t="array" ref="AD229">$E229*IFERROR(IF($D229&lt;=AD$5,INDEX($E$99:$E$112,MATCH(AD$5,$H$5:$CA$5,0)-MATCH($D229,$D$115:$D$186,0)+1,0),0),$E$112)</f>
        <v>0</v>
      </c>
      <c r="AE229" s="134" cm="1">
        <f t="array" ref="AE229">$E229*IFERROR(IF($D229&lt;=AE$5,INDEX($E$99:$E$112,MATCH(AE$5,$H$5:$CA$5,0)-MATCH($D229,$D$115:$D$186,0)+1,0),0),$E$112)</f>
        <v>0</v>
      </c>
      <c r="AF229" s="134" cm="1">
        <f t="array" ref="AF229">$E229*IFERROR(IF($D229&lt;=AF$5,INDEX($E$99:$E$112,MATCH(AF$5,$H$5:$CA$5,0)-MATCH($D229,$D$115:$D$186,0)+1,0),0),$E$112)</f>
        <v>0</v>
      </c>
      <c r="AG229" s="134" cm="1">
        <f t="array" ref="AG229">$E229*IFERROR(IF($D229&lt;=AG$5,INDEX($E$99:$E$112,MATCH(AG$5,$H$5:$CA$5,0)-MATCH($D229,$D$115:$D$186,0)+1,0),0),$E$112)</f>
        <v>0</v>
      </c>
      <c r="AH229" s="134" cm="1">
        <f t="array" ref="AH229">$E229*IFERROR(IF($D229&lt;=AH$5,INDEX($E$99:$E$112,MATCH(AH$5,$H$5:$CA$5,0)-MATCH($D229,$D$115:$D$186,0)+1,0),0),$E$112)</f>
        <v>0</v>
      </c>
      <c r="AI229" s="134" cm="1">
        <f t="array" ref="AI229">$E229*IFERROR(IF($D229&lt;=AI$5,INDEX($E$99:$E$112,MATCH(AI$5,$H$5:$CA$5,0)-MATCH($D229,$D$115:$D$186,0)+1,0),0),$E$112)</f>
        <v>0</v>
      </c>
      <c r="AJ229" s="134" cm="1">
        <f t="array" ref="AJ229">$E229*IFERROR(IF($D229&lt;=AJ$5,INDEX($E$99:$E$112,MATCH(AJ$5,$H$5:$CA$5,0)-MATCH($D229,$D$115:$D$186,0)+1,0),0),$E$112)</f>
        <v>0</v>
      </c>
      <c r="AK229" s="134" cm="1">
        <f t="array" ref="AK229">$E229*IFERROR(IF($D229&lt;=AK$5,INDEX($E$99:$E$112,MATCH(AK$5,$H$5:$CA$5,0)-MATCH($D229,$D$115:$D$186,0)+1,0),0),$E$112)</f>
        <v>0</v>
      </c>
      <c r="AL229" s="134" cm="1">
        <f t="array" ref="AL229">$E229*IFERROR(IF($D229&lt;=AL$5,INDEX($E$99:$E$112,MATCH(AL$5,$H$5:$CA$5,0)-MATCH($D229,$D$115:$D$186,0)+1,0),0),$E$112)</f>
        <v>0</v>
      </c>
      <c r="AM229" s="134" cm="1">
        <f t="array" ref="AM229">$E229*IFERROR(IF($D229&lt;=AM$5,INDEX($E$99:$E$112,MATCH(AM$5,$H$5:$CA$5,0)-MATCH($D229,$D$115:$D$186,0)+1,0),0),$E$112)</f>
        <v>0</v>
      </c>
      <c r="AN229" s="134" cm="1">
        <f t="array" ref="AN229">$E229*IFERROR(IF($D229&lt;=AN$5,INDEX($E$99:$E$112,MATCH(AN$5,$H$5:$CA$5,0)-MATCH($D229,$D$115:$D$186,0)+1,0),0),$E$112)</f>
        <v>0</v>
      </c>
      <c r="AO229" s="134" cm="1">
        <f t="array" ref="AO229">$E229*IFERROR(IF($D229&lt;=AO$5,INDEX($E$99:$E$112,MATCH(AO$5,$H$5:$CA$5,0)-MATCH($D229,$D$115:$D$186,0)+1,0),0),$E$112)</f>
        <v>0</v>
      </c>
      <c r="AP229" s="134" cm="1">
        <f t="array" ref="AP229">$E229*IFERROR(IF($D229&lt;=AP$5,INDEX($E$99:$E$112,MATCH(AP$5,$H$5:$CA$5,0)-MATCH($D229,$D$115:$D$186,0)+1,0),0),$E$112)</f>
        <v>0</v>
      </c>
      <c r="AQ229" s="134" cm="1">
        <f t="array" ref="AQ229">$E229*IFERROR(IF($D229&lt;=AQ$5,INDEX($E$99:$E$112,MATCH(AQ$5,$H$5:$CA$5,0)-MATCH($D229,$D$115:$D$186,0)+1,0),0),$E$112)</f>
        <v>0</v>
      </c>
      <c r="AR229" s="134" cm="1">
        <f t="array" ref="AR229">$E229*IFERROR(IF($D229&lt;=AR$5,INDEX($E$99:$E$112,MATCH(AR$5,$H$5:$CA$5,0)-MATCH($D229,$D$115:$D$186,0)+1,0),0),$E$112)</f>
        <v>0</v>
      </c>
      <c r="AS229" s="134" cm="1">
        <f t="array" ref="AS229">$E229*IFERROR(IF($D229&lt;=AS$5,INDEX($E$99:$E$112,MATCH(AS$5,$H$5:$CA$5,0)-MATCH($D229,$D$115:$D$186,0)+1,0),0),$E$112)</f>
        <v>0</v>
      </c>
      <c r="AT229" s="134" cm="1">
        <f t="array" ref="AT229">$E229*IFERROR(IF($D229&lt;=AT$5,INDEX($E$99:$E$112,MATCH(AT$5,$H$5:$CA$5,0)-MATCH($D229,$D$115:$D$186,0)+1,0),0),$E$112)</f>
        <v>0</v>
      </c>
      <c r="AU229" s="134" cm="1">
        <f t="array" ref="AU229">$E229*IFERROR(IF($D229&lt;=AU$5,INDEX($E$99:$E$112,MATCH(AU$5,$H$5:$CA$5,0)-MATCH($D229,$D$115:$D$186,0)+1,0),0),$E$112)</f>
        <v>0</v>
      </c>
      <c r="AV229" s="134" cm="1">
        <f t="array" ref="AV229">$E229*IFERROR(IF($D229&lt;=AV$5,INDEX($E$99:$E$112,MATCH(AV$5,$H$5:$CA$5,0)-MATCH($D229,$D$115:$D$186,0)+1,0),0),$E$112)</f>
        <v>0</v>
      </c>
      <c r="AW229" s="134" cm="1">
        <f t="array" ref="AW229">$E229*IFERROR(IF($D229&lt;=AW$5,INDEX($E$99:$E$112,MATCH(AW$5,$H$5:$CA$5,0)-MATCH($D229,$D$115:$D$186,0)+1,0),0),$E$112)</f>
        <v>0</v>
      </c>
      <c r="AX229" s="134" cm="1">
        <f t="array" ref="AX229">$E229*IFERROR(IF($D229&lt;=AX$5,INDEX($E$99:$E$112,MATCH(AX$5,$H$5:$CA$5,0)-MATCH($D229,$D$115:$D$186,0)+1,0),0),$E$112)</f>
        <v>0</v>
      </c>
      <c r="AY229" s="134" cm="1">
        <f t="array" ref="AY229">$E229*IFERROR(IF($D229&lt;=AY$5,INDEX($E$99:$E$112,MATCH(AY$5,$H$5:$CA$5,0)-MATCH($D229,$D$115:$D$186,0)+1,0),0),$E$112)</f>
        <v>0</v>
      </c>
      <c r="AZ229" s="134" cm="1">
        <f t="array" ref="AZ229">$E229*IFERROR(IF($D229&lt;=AZ$5,INDEX($E$99:$E$112,MATCH(AZ$5,$H$5:$CA$5,0)-MATCH($D229,$D$115:$D$186,0)+1,0),0),$E$112)</f>
        <v>0</v>
      </c>
      <c r="BA229" s="134" cm="1">
        <f t="array" ref="BA229">$E229*IFERROR(IF($D229&lt;=BA$5,INDEX($E$99:$E$112,MATCH(BA$5,$H$5:$CA$5,0)-MATCH($D229,$D$115:$D$186,0)+1,0),0),$E$112)</f>
        <v>0</v>
      </c>
      <c r="BB229" s="134" cm="1">
        <f t="array" ref="BB229">$E229*IFERROR(IF($D229&lt;=BB$5,INDEX($E$99:$E$112,MATCH(BB$5,$H$5:$CA$5,0)-MATCH($D229,$D$115:$D$186,0)+1,0),0),$E$112)</f>
        <v>0</v>
      </c>
      <c r="BC229" s="134" cm="1">
        <f t="array" ref="BC229">$E229*IFERROR(IF($D229&lt;=BC$5,INDEX($E$99:$E$112,MATCH(BC$5,$H$5:$CA$5,0)-MATCH($D229,$D$115:$D$186,0)+1,0),0),$E$112)</f>
        <v>0</v>
      </c>
      <c r="BD229" s="134" cm="1">
        <f t="array" ref="BD229">$E229*IFERROR(IF($D229&lt;=BD$5,INDEX($E$99:$E$112,MATCH(BD$5,$H$5:$CA$5,0)-MATCH($D229,$D$115:$D$186,0)+1,0),0),$E$112)</f>
        <v>0</v>
      </c>
      <c r="BE229" s="134" cm="1">
        <f t="array" ref="BE229">$E229*IFERROR(IF($D229&lt;=BE$5,INDEX($E$99:$E$112,MATCH(BE$5,$H$5:$CA$5,0)-MATCH($D229,$D$115:$D$186,0)+1,0),0),$E$112)</f>
        <v>0</v>
      </c>
      <c r="BF229" s="134" cm="1">
        <f t="array" ref="BF229">$E229*IFERROR(IF($D229&lt;=BF$5,INDEX($E$99:$E$112,MATCH(BF$5,$H$5:$CA$5,0)-MATCH($D229,$D$115:$D$186,0)+1,0),0),$E$112)</f>
        <v>0</v>
      </c>
      <c r="BG229" s="134" cm="1">
        <f t="array" ref="BG229">$E229*IFERROR(IF($D229&lt;=BG$5,INDEX($E$99:$E$112,MATCH(BG$5,$H$5:$CA$5,0)-MATCH($D229,$D$115:$D$186,0)+1,0),0),$E$112)</f>
        <v>0</v>
      </c>
      <c r="BH229" s="134" cm="1">
        <f t="array" ref="BH229">$E229*IFERROR(IF($D229&lt;=BH$5,INDEX($E$99:$E$112,MATCH(BH$5,$H$5:$CA$5,0)-MATCH($D229,$D$115:$D$186,0)+1,0),0),$E$112)</f>
        <v>0</v>
      </c>
      <c r="BI229" s="134" cm="1">
        <f t="array" ref="BI229">$E229*IFERROR(IF($D229&lt;=BI$5,INDEX($E$99:$E$112,MATCH(BI$5,$H$5:$CA$5,0)-MATCH($D229,$D$115:$D$186,0)+1,0),0),$E$112)</f>
        <v>0</v>
      </c>
      <c r="BJ229" s="134" cm="1">
        <f t="array" ref="BJ229">$E229*IFERROR(IF($D229&lt;=BJ$5,INDEX($E$99:$E$112,MATCH(BJ$5,$H$5:$CA$5,0)-MATCH($D229,$D$115:$D$186,0)+1,0),0),$E$112)</f>
        <v>0</v>
      </c>
      <c r="BK229" s="134" cm="1">
        <f t="array" ref="BK229">$E229*IFERROR(IF($D229&lt;=BK$5,INDEX($E$99:$E$112,MATCH(BK$5,$H$5:$CA$5,0)-MATCH($D229,$D$115:$D$186,0)+1,0),0),$E$112)</f>
        <v>0</v>
      </c>
      <c r="BL229" s="134" cm="1">
        <f t="array" ref="BL229">$E229*IFERROR(IF($D229&lt;=BL$5,INDEX($E$99:$E$112,MATCH(BL$5,$H$5:$CA$5,0)-MATCH($D229,$D$115:$D$186,0)+1,0),0),$E$112)</f>
        <v>0</v>
      </c>
      <c r="BM229" s="134" cm="1">
        <f t="array" ref="BM229">$E229*IFERROR(IF($D229&lt;=BM$5,INDEX($E$99:$E$112,MATCH(BM$5,$H$5:$CA$5,0)-MATCH($D229,$D$115:$D$186,0)+1,0),0),$E$112)</f>
        <v>0</v>
      </c>
      <c r="BN229" s="134" cm="1">
        <f t="array" ref="BN229">$E229*IFERROR(IF($D229&lt;=BN$5,INDEX($E$99:$E$112,MATCH(BN$5,$H$5:$CA$5,0)-MATCH($D229,$D$115:$D$186,0)+1,0),0),$E$112)</f>
        <v>0</v>
      </c>
      <c r="BO229" s="134" cm="1">
        <f t="array" ref="BO229">$E229*IFERROR(IF($D229&lt;=BO$5,INDEX($E$99:$E$112,MATCH(BO$5,$H$5:$CA$5,0)-MATCH($D229,$D$115:$D$186,0)+1,0),0),$E$112)</f>
        <v>0</v>
      </c>
      <c r="BP229" s="134" cm="1">
        <f t="array" ref="BP229">$E229*IFERROR(IF($D229&lt;=BP$5,INDEX($E$99:$E$112,MATCH(BP$5,$H$5:$CA$5,0)-MATCH($D229,$D$115:$D$186,0)+1,0),0),$E$112)</f>
        <v>0</v>
      </c>
      <c r="BQ229" s="134" cm="1">
        <f t="array" ref="BQ229">$E229*IFERROR(IF($D229&lt;=BQ$5,INDEX($E$99:$E$112,MATCH(BQ$5,$H$5:$CA$5,0)-MATCH($D229,$D$115:$D$186,0)+1,0),0),$E$112)</f>
        <v>0</v>
      </c>
      <c r="BR229" s="134" cm="1">
        <f t="array" ref="BR229">$E229*IFERROR(IF($D229&lt;=BR$5,INDEX($E$99:$E$112,MATCH(BR$5,$H$5:$CA$5,0)-MATCH($D229,$D$115:$D$186,0)+1,0),0),$E$112)</f>
        <v>0</v>
      </c>
      <c r="BS229" s="134" cm="1">
        <f t="array" ref="BS229">$E229*IFERROR(IF($D229&lt;=BS$5,INDEX($E$99:$E$112,MATCH(BS$5,$H$5:$CA$5,0)-MATCH($D229,$D$115:$D$186,0)+1,0),0),$E$112)</f>
        <v>0</v>
      </c>
      <c r="BT229" s="134" cm="1">
        <f t="array" ref="BT229">$E229*IFERROR(IF($D229&lt;=BT$5,INDEX($E$99:$E$112,MATCH(BT$5,$H$5:$CA$5,0)-MATCH($D229,$D$115:$D$186,0)+1,0),0),$E$112)</f>
        <v>0</v>
      </c>
      <c r="BU229" s="134" cm="1">
        <f t="array" ref="BU229">$E229*IFERROR(IF($D229&lt;=BU$5,INDEX($E$99:$E$112,MATCH(BU$5,$H$5:$CA$5,0)-MATCH($D229,$D$115:$D$186,0)+1,0),0),$E$112)</f>
        <v>0</v>
      </c>
      <c r="BV229" s="134" cm="1">
        <f t="array" ref="BV229">$E229*IFERROR(IF($D229&lt;=BV$5,INDEX($E$99:$E$112,MATCH(BV$5,$H$5:$CA$5,0)-MATCH($D229,$D$115:$D$186,0)+1,0),0),$E$112)</f>
        <v>0</v>
      </c>
      <c r="BW229" s="134" cm="1">
        <f t="array" ref="BW229">$E229*IFERROR(IF($D229&lt;=BW$5,INDEX($E$99:$E$112,MATCH(BW$5,$H$5:$CA$5,0)-MATCH($D229,$D$115:$D$186,0)+1,0),0),$E$112)</f>
        <v>0</v>
      </c>
      <c r="BX229" s="134" cm="1">
        <f t="array" ref="BX229">$E229*IFERROR(IF($D229&lt;=BX$5,INDEX($E$99:$E$112,MATCH(BX$5,$H$5:$CA$5,0)-MATCH($D229,$D$115:$D$186,0)+1,0),0),$E$112)</f>
        <v>0</v>
      </c>
      <c r="BY229" s="134" cm="1">
        <f t="array" ref="BY229">$E229*IFERROR(IF($D229&lt;=BY$5,INDEX($E$99:$E$112,MATCH(BY$5,$H$5:$CA$5,0)-MATCH($D229,$D$115:$D$186,0)+1,0),0),$E$112)</f>
        <v>0</v>
      </c>
      <c r="BZ229" s="134" cm="1">
        <f t="array" ref="BZ229">$E229*IFERROR(IF($D229&lt;=BZ$5,INDEX($E$99:$E$112,MATCH(BZ$5,$H$5:$CA$5,0)-MATCH($D229,$D$115:$D$186,0)+1,0),0),$E$112)</f>
        <v>0</v>
      </c>
      <c r="CA229" s="134" cm="1">
        <f t="array" ref="CA229">$E229*IFERROR(IF($D229&lt;=CA$5,INDEX($E$99:$E$112,MATCH(CA$5,$H$5:$CA$5,0)-MATCH($D229,$D$115:$D$186,0)+1,0),0),$E$112)</f>
        <v>0</v>
      </c>
    </row>
    <row r="230" spans="4:79" hidden="1" outlineLevel="3">
      <c r="D230" s="24">
        <f t="shared" si="114"/>
        <v>47269</v>
      </c>
      <c r="E230" s="131" cm="1">
        <f t="array" ref="E230">INDEX($H$43:$CA$43,0,MATCH($D230,$H$5:$CA$5,0))</f>
        <v>0</v>
      </c>
      <c r="H230" s="134" cm="1">
        <f t="array" ref="H230">$E230*IFERROR(IF($D230&lt;=H$5,INDEX($E$99:$E$112,MATCH(H$5,$H$5:$CA$5,0)-MATCH($D230,$D$115:$D$186,0)+1,0),0),$E$112)</f>
        <v>0</v>
      </c>
      <c r="I230" s="134" cm="1">
        <f t="array" ref="I230">$E230*IFERROR(IF($D230&lt;=I$5,INDEX($E$99:$E$112,MATCH(I$5,$H$5:$CA$5,0)-MATCH($D230,$D$115:$D$186,0)+1,0),0),$E$112)</f>
        <v>0</v>
      </c>
      <c r="J230" s="134" cm="1">
        <f t="array" ref="J230">$E230*IFERROR(IF($D230&lt;=J$5,INDEX($E$99:$E$112,MATCH(J$5,$H$5:$CA$5,0)-MATCH($D230,$D$115:$D$186,0)+1,0),0),$E$112)</f>
        <v>0</v>
      </c>
      <c r="K230" s="134" cm="1">
        <f t="array" ref="K230">$E230*IFERROR(IF($D230&lt;=K$5,INDEX($E$99:$E$112,MATCH(K$5,$H$5:$CA$5,0)-MATCH($D230,$D$115:$D$186,0)+1,0),0),$E$112)</f>
        <v>0</v>
      </c>
      <c r="L230" s="134" cm="1">
        <f t="array" ref="L230">$E230*IFERROR(IF($D230&lt;=L$5,INDEX($E$99:$E$112,MATCH(L$5,$H$5:$CA$5,0)-MATCH($D230,$D$115:$D$186,0)+1,0),0),$E$112)</f>
        <v>0</v>
      </c>
      <c r="M230" s="134" cm="1">
        <f t="array" ref="M230">$E230*IFERROR(IF($D230&lt;=M$5,INDEX($E$99:$E$112,MATCH(M$5,$H$5:$CA$5,0)-MATCH($D230,$D$115:$D$186,0)+1,0),0),$E$112)</f>
        <v>0</v>
      </c>
      <c r="N230" s="134" cm="1">
        <f t="array" ref="N230">$E230*IFERROR(IF($D230&lt;=N$5,INDEX($E$99:$E$112,MATCH(N$5,$H$5:$CA$5,0)-MATCH($D230,$D$115:$D$186,0)+1,0),0),$E$112)</f>
        <v>0</v>
      </c>
      <c r="O230" s="134" cm="1">
        <f t="array" ref="O230">$E230*IFERROR(IF($D230&lt;=O$5,INDEX($E$99:$E$112,MATCH(O$5,$H$5:$CA$5,0)-MATCH($D230,$D$115:$D$186,0)+1,0),0),$E$112)</f>
        <v>0</v>
      </c>
      <c r="P230" s="134" cm="1">
        <f t="array" ref="P230">$E230*IFERROR(IF($D230&lt;=P$5,INDEX($E$99:$E$112,MATCH(P$5,$H$5:$CA$5,0)-MATCH($D230,$D$115:$D$186,0)+1,0),0),$E$112)</f>
        <v>0</v>
      </c>
      <c r="Q230" s="134" cm="1">
        <f t="array" ref="Q230">$E230*IFERROR(IF($D230&lt;=Q$5,INDEX($E$99:$E$112,MATCH(Q$5,$H$5:$CA$5,0)-MATCH($D230,$D$115:$D$186,0)+1,0),0),$E$112)</f>
        <v>0</v>
      </c>
      <c r="R230" s="134" cm="1">
        <f t="array" ref="R230">$E230*IFERROR(IF($D230&lt;=R$5,INDEX($E$99:$E$112,MATCH(R$5,$H$5:$CA$5,0)-MATCH($D230,$D$115:$D$186,0)+1,0),0),$E$112)</f>
        <v>0</v>
      </c>
      <c r="S230" s="134" cm="1">
        <f t="array" ref="S230">$E230*IFERROR(IF($D230&lt;=S$5,INDEX($E$99:$E$112,MATCH(S$5,$H$5:$CA$5,0)-MATCH($D230,$D$115:$D$186,0)+1,0),0),$E$112)</f>
        <v>0</v>
      </c>
      <c r="T230" s="134" cm="1">
        <f t="array" ref="T230">$E230*IFERROR(IF($D230&lt;=T$5,INDEX($E$99:$E$112,MATCH(T$5,$H$5:$CA$5,0)-MATCH($D230,$D$115:$D$186,0)+1,0),0),$E$112)</f>
        <v>0</v>
      </c>
      <c r="U230" s="134" cm="1">
        <f t="array" ref="U230">$E230*IFERROR(IF($D230&lt;=U$5,INDEX($E$99:$E$112,MATCH(U$5,$H$5:$CA$5,0)-MATCH($D230,$D$115:$D$186,0)+1,0),0),$E$112)</f>
        <v>0</v>
      </c>
      <c r="V230" s="134" cm="1">
        <f t="array" ref="V230">$E230*IFERROR(IF($D230&lt;=V$5,INDEX($E$99:$E$112,MATCH(V$5,$H$5:$CA$5,0)-MATCH($D230,$D$115:$D$186,0)+1,0),0),$E$112)</f>
        <v>0</v>
      </c>
      <c r="W230" s="134" cm="1">
        <f t="array" ref="W230">$E230*IFERROR(IF($D230&lt;=W$5,INDEX($E$99:$E$112,MATCH(W$5,$H$5:$CA$5,0)-MATCH($D230,$D$115:$D$186,0)+1,0),0),$E$112)</f>
        <v>0</v>
      </c>
      <c r="X230" s="134" cm="1">
        <f t="array" ref="X230">$E230*IFERROR(IF($D230&lt;=X$5,INDEX($E$99:$E$112,MATCH(X$5,$H$5:$CA$5,0)-MATCH($D230,$D$115:$D$186,0)+1,0),0),$E$112)</f>
        <v>0</v>
      </c>
      <c r="Y230" s="134" cm="1">
        <f t="array" ref="Y230">$E230*IFERROR(IF($D230&lt;=Y$5,INDEX($E$99:$E$112,MATCH(Y$5,$H$5:$CA$5,0)-MATCH($D230,$D$115:$D$186,0)+1,0),0),$E$112)</f>
        <v>0</v>
      </c>
      <c r="Z230" s="134" cm="1">
        <f t="array" ref="Z230">$E230*IFERROR(IF($D230&lt;=Z$5,INDEX($E$99:$E$112,MATCH(Z$5,$H$5:$CA$5,0)-MATCH($D230,$D$115:$D$186,0)+1,0),0),$E$112)</f>
        <v>0</v>
      </c>
      <c r="AA230" s="134" cm="1">
        <f t="array" ref="AA230">$E230*IFERROR(IF($D230&lt;=AA$5,INDEX($E$99:$E$112,MATCH(AA$5,$H$5:$CA$5,0)-MATCH($D230,$D$115:$D$186,0)+1,0),0),$E$112)</f>
        <v>0</v>
      </c>
      <c r="AB230" s="134" cm="1">
        <f t="array" ref="AB230">$E230*IFERROR(IF($D230&lt;=AB$5,INDEX($E$99:$E$112,MATCH(AB$5,$H$5:$CA$5,0)-MATCH($D230,$D$115:$D$186,0)+1,0),0),$E$112)</f>
        <v>0</v>
      </c>
      <c r="AC230" s="134" cm="1">
        <f t="array" ref="AC230">$E230*IFERROR(IF($D230&lt;=AC$5,INDEX($E$99:$E$112,MATCH(AC$5,$H$5:$CA$5,0)-MATCH($D230,$D$115:$D$186,0)+1,0),0),$E$112)</f>
        <v>0</v>
      </c>
      <c r="AD230" s="134" cm="1">
        <f t="array" ref="AD230">$E230*IFERROR(IF($D230&lt;=AD$5,INDEX($E$99:$E$112,MATCH(AD$5,$H$5:$CA$5,0)-MATCH($D230,$D$115:$D$186,0)+1,0),0),$E$112)</f>
        <v>0</v>
      </c>
      <c r="AE230" s="134" cm="1">
        <f t="array" ref="AE230">$E230*IFERROR(IF($D230&lt;=AE$5,INDEX($E$99:$E$112,MATCH(AE$5,$H$5:$CA$5,0)-MATCH($D230,$D$115:$D$186,0)+1,0),0),$E$112)</f>
        <v>0</v>
      </c>
      <c r="AF230" s="134" cm="1">
        <f t="array" ref="AF230">$E230*IFERROR(IF($D230&lt;=AF$5,INDEX($E$99:$E$112,MATCH(AF$5,$H$5:$CA$5,0)-MATCH($D230,$D$115:$D$186,0)+1,0),0),$E$112)</f>
        <v>0</v>
      </c>
      <c r="AG230" s="134" cm="1">
        <f t="array" ref="AG230">$E230*IFERROR(IF($D230&lt;=AG$5,INDEX($E$99:$E$112,MATCH(AG$5,$H$5:$CA$5,0)-MATCH($D230,$D$115:$D$186,0)+1,0),0),$E$112)</f>
        <v>0</v>
      </c>
      <c r="AH230" s="134" cm="1">
        <f t="array" ref="AH230">$E230*IFERROR(IF($D230&lt;=AH$5,INDEX($E$99:$E$112,MATCH(AH$5,$H$5:$CA$5,0)-MATCH($D230,$D$115:$D$186,0)+1,0),0),$E$112)</f>
        <v>0</v>
      </c>
      <c r="AI230" s="134" cm="1">
        <f t="array" ref="AI230">$E230*IFERROR(IF($D230&lt;=AI$5,INDEX($E$99:$E$112,MATCH(AI$5,$H$5:$CA$5,0)-MATCH($D230,$D$115:$D$186,0)+1,0),0),$E$112)</f>
        <v>0</v>
      </c>
      <c r="AJ230" s="134" cm="1">
        <f t="array" ref="AJ230">$E230*IFERROR(IF($D230&lt;=AJ$5,INDEX($E$99:$E$112,MATCH(AJ$5,$H$5:$CA$5,0)-MATCH($D230,$D$115:$D$186,0)+1,0),0),$E$112)</f>
        <v>0</v>
      </c>
      <c r="AK230" s="134" cm="1">
        <f t="array" ref="AK230">$E230*IFERROR(IF($D230&lt;=AK$5,INDEX($E$99:$E$112,MATCH(AK$5,$H$5:$CA$5,0)-MATCH($D230,$D$115:$D$186,0)+1,0),0),$E$112)</f>
        <v>0</v>
      </c>
      <c r="AL230" s="134" cm="1">
        <f t="array" ref="AL230">$E230*IFERROR(IF($D230&lt;=AL$5,INDEX($E$99:$E$112,MATCH(AL$5,$H$5:$CA$5,0)-MATCH($D230,$D$115:$D$186,0)+1,0),0),$E$112)</f>
        <v>0</v>
      </c>
      <c r="AM230" s="134" cm="1">
        <f t="array" ref="AM230">$E230*IFERROR(IF($D230&lt;=AM$5,INDEX($E$99:$E$112,MATCH(AM$5,$H$5:$CA$5,0)-MATCH($D230,$D$115:$D$186,0)+1,0),0),$E$112)</f>
        <v>0</v>
      </c>
      <c r="AN230" s="134" cm="1">
        <f t="array" ref="AN230">$E230*IFERROR(IF($D230&lt;=AN$5,INDEX($E$99:$E$112,MATCH(AN$5,$H$5:$CA$5,0)-MATCH($D230,$D$115:$D$186,0)+1,0),0),$E$112)</f>
        <v>0</v>
      </c>
      <c r="AO230" s="134" cm="1">
        <f t="array" ref="AO230">$E230*IFERROR(IF($D230&lt;=AO$5,INDEX($E$99:$E$112,MATCH(AO$5,$H$5:$CA$5,0)-MATCH($D230,$D$115:$D$186,0)+1,0),0),$E$112)</f>
        <v>0</v>
      </c>
      <c r="AP230" s="134" cm="1">
        <f t="array" ref="AP230">$E230*IFERROR(IF($D230&lt;=AP$5,INDEX($E$99:$E$112,MATCH(AP$5,$H$5:$CA$5,0)-MATCH($D230,$D$115:$D$186,0)+1,0),0),$E$112)</f>
        <v>0</v>
      </c>
      <c r="AQ230" s="134" cm="1">
        <f t="array" ref="AQ230">$E230*IFERROR(IF($D230&lt;=AQ$5,INDEX($E$99:$E$112,MATCH(AQ$5,$H$5:$CA$5,0)-MATCH($D230,$D$115:$D$186,0)+1,0),0),$E$112)</f>
        <v>0</v>
      </c>
      <c r="AR230" s="134" cm="1">
        <f t="array" ref="AR230">$E230*IFERROR(IF($D230&lt;=AR$5,INDEX($E$99:$E$112,MATCH(AR$5,$H$5:$CA$5,0)-MATCH($D230,$D$115:$D$186,0)+1,0),0),$E$112)</f>
        <v>0</v>
      </c>
      <c r="AS230" s="134" cm="1">
        <f t="array" ref="AS230">$E230*IFERROR(IF($D230&lt;=AS$5,INDEX($E$99:$E$112,MATCH(AS$5,$H$5:$CA$5,0)-MATCH($D230,$D$115:$D$186,0)+1,0),0),$E$112)</f>
        <v>0</v>
      </c>
      <c r="AT230" s="134" cm="1">
        <f t="array" ref="AT230">$E230*IFERROR(IF($D230&lt;=AT$5,INDEX($E$99:$E$112,MATCH(AT$5,$H$5:$CA$5,0)-MATCH($D230,$D$115:$D$186,0)+1,0),0),$E$112)</f>
        <v>0</v>
      </c>
      <c r="AU230" s="134" cm="1">
        <f t="array" ref="AU230">$E230*IFERROR(IF($D230&lt;=AU$5,INDEX($E$99:$E$112,MATCH(AU$5,$H$5:$CA$5,0)-MATCH($D230,$D$115:$D$186,0)+1,0),0),$E$112)</f>
        <v>0</v>
      </c>
      <c r="AV230" s="134" cm="1">
        <f t="array" ref="AV230">$E230*IFERROR(IF($D230&lt;=AV$5,INDEX($E$99:$E$112,MATCH(AV$5,$H$5:$CA$5,0)-MATCH($D230,$D$115:$D$186,0)+1,0),0),$E$112)</f>
        <v>0</v>
      </c>
      <c r="AW230" s="134" cm="1">
        <f t="array" ref="AW230">$E230*IFERROR(IF($D230&lt;=AW$5,INDEX($E$99:$E$112,MATCH(AW$5,$H$5:$CA$5,0)-MATCH($D230,$D$115:$D$186,0)+1,0),0),$E$112)</f>
        <v>0</v>
      </c>
      <c r="AX230" s="134" cm="1">
        <f t="array" ref="AX230">$E230*IFERROR(IF($D230&lt;=AX$5,INDEX($E$99:$E$112,MATCH(AX$5,$H$5:$CA$5,0)-MATCH($D230,$D$115:$D$186,0)+1,0),0),$E$112)</f>
        <v>0</v>
      </c>
      <c r="AY230" s="134" cm="1">
        <f t="array" ref="AY230">$E230*IFERROR(IF($D230&lt;=AY$5,INDEX($E$99:$E$112,MATCH(AY$5,$H$5:$CA$5,0)-MATCH($D230,$D$115:$D$186,0)+1,0),0),$E$112)</f>
        <v>0</v>
      </c>
      <c r="AZ230" s="134" cm="1">
        <f t="array" ref="AZ230">$E230*IFERROR(IF($D230&lt;=AZ$5,INDEX($E$99:$E$112,MATCH(AZ$5,$H$5:$CA$5,0)-MATCH($D230,$D$115:$D$186,0)+1,0),0),$E$112)</f>
        <v>0</v>
      </c>
      <c r="BA230" s="134" cm="1">
        <f t="array" ref="BA230">$E230*IFERROR(IF($D230&lt;=BA$5,INDEX($E$99:$E$112,MATCH(BA$5,$H$5:$CA$5,0)-MATCH($D230,$D$115:$D$186,0)+1,0),0),$E$112)</f>
        <v>0</v>
      </c>
      <c r="BB230" s="134" cm="1">
        <f t="array" ref="BB230">$E230*IFERROR(IF($D230&lt;=BB$5,INDEX($E$99:$E$112,MATCH(BB$5,$H$5:$CA$5,0)-MATCH($D230,$D$115:$D$186,0)+1,0),0),$E$112)</f>
        <v>0</v>
      </c>
      <c r="BC230" s="134" cm="1">
        <f t="array" ref="BC230">$E230*IFERROR(IF($D230&lt;=BC$5,INDEX($E$99:$E$112,MATCH(BC$5,$H$5:$CA$5,0)-MATCH($D230,$D$115:$D$186,0)+1,0),0),$E$112)</f>
        <v>0</v>
      </c>
      <c r="BD230" s="134" cm="1">
        <f t="array" ref="BD230">$E230*IFERROR(IF($D230&lt;=BD$5,INDEX($E$99:$E$112,MATCH(BD$5,$H$5:$CA$5,0)-MATCH($D230,$D$115:$D$186,0)+1,0),0),$E$112)</f>
        <v>0</v>
      </c>
      <c r="BE230" s="134" cm="1">
        <f t="array" ref="BE230">$E230*IFERROR(IF($D230&lt;=BE$5,INDEX($E$99:$E$112,MATCH(BE$5,$H$5:$CA$5,0)-MATCH($D230,$D$115:$D$186,0)+1,0),0),$E$112)</f>
        <v>0</v>
      </c>
      <c r="BF230" s="134" cm="1">
        <f t="array" ref="BF230">$E230*IFERROR(IF($D230&lt;=BF$5,INDEX($E$99:$E$112,MATCH(BF$5,$H$5:$CA$5,0)-MATCH($D230,$D$115:$D$186,0)+1,0),0),$E$112)</f>
        <v>0</v>
      </c>
      <c r="BG230" s="134" cm="1">
        <f t="array" ref="BG230">$E230*IFERROR(IF($D230&lt;=BG$5,INDEX($E$99:$E$112,MATCH(BG$5,$H$5:$CA$5,0)-MATCH($D230,$D$115:$D$186,0)+1,0),0),$E$112)</f>
        <v>0</v>
      </c>
      <c r="BH230" s="134" cm="1">
        <f t="array" ref="BH230">$E230*IFERROR(IF($D230&lt;=BH$5,INDEX($E$99:$E$112,MATCH(BH$5,$H$5:$CA$5,0)-MATCH($D230,$D$115:$D$186,0)+1,0),0),$E$112)</f>
        <v>0</v>
      </c>
      <c r="BI230" s="134" cm="1">
        <f t="array" ref="BI230">$E230*IFERROR(IF($D230&lt;=BI$5,INDEX($E$99:$E$112,MATCH(BI$5,$H$5:$CA$5,0)-MATCH($D230,$D$115:$D$186,0)+1,0),0),$E$112)</f>
        <v>0</v>
      </c>
      <c r="BJ230" s="134" cm="1">
        <f t="array" ref="BJ230">$E230*IFERROR(IF($D230&lt;=BJ$5,INDEX($E$99:$E$112,MATCH(BJ$5,$H$5:$CA$5,0)-MATCH($D230,$D$115:$D$186,0)+1,0),0),$E$112)</f>
        <v>0</v>
      </c>
      <c r="BK230" s="134" cm="1">
        <f t="array" ref="BK230">$E230*IFERROR(IF($D230&lt;=BK$5,INDEX($E$99:$E$112,MATCH(BK$5,$H$5:$CA$5,0)-MATCH($D230,$D$115:$D$186,0)+1,0),0),$E$112)</f>
        <v>0</v>
      </c>
      <c r="BL230" s="134" cm="1">
        <f t="array" ref="BL230">$E230*IFERROR(IF($D230&lt;=BL$5,INDEX($E$99:$E$112,MATCH(BL$5,$H$5:$CA$5,0)-MATCH($D230,$D$115:$D$186,0)+1,0),0),$E$112)</f>
        <v>0</v>
      </c>
      <c r="BM230" s="134" cm="1">
        <f t="array" ref="BM230">$E230*IFERROR(IF($D230&lt;=BM$5,INDEX($E$99:$E$112,MATCH(BM$5,$H$5:$CA$5,0)-MATCH($D230,$D$115:$D$186,0)+1,0),0),$E$112)</f>
        <v>0</v>
      </c>
      <c r="BN230" s="134" cm="1">
        <f t="array" ref="BN230">$E230*IFERROR(IF($D230&lt;=BN$5,INDEX($E$99:$E$112,MATCH(BN$5,$H$5:$CA$5,0)-MATCH($D230,$D$115:$D$186,0)+1,0),0),$E$112)</f>
        <v>0</v>
      </c>
      <c r="BO230" s="134" cm="1">
        <f t="array" ref="BO230">$E230*IFERROR(IF($D230&lt;=BO$5,INDEX($E$99:$E$112,MATCH(BO$5,$H$5:$CA$5,0)-MATCH($D230,$D$115:$D$186,0)+1,0),0),$E$112)</f>
        <v>0</v>
      </c>
      <c r="BP230" s="134" cm="1">
        <f t="array" ref="BP230">$E230*IFERROR(IF($D230&lt;=BP$5,INDEX($E$99:$E$112,MATCH(BP$5,$H$5:$CA$5,0)-MATCH($D230,$D$115:$D$186,0)+1,0),0),$E$112)</f>
        <v>0</v>
      </c>
      <c r="BQ230" s="134" cm="1">
        <f t="array" ref="BQ230">$E230*IFERROR(IF($D230&lt;=BQ$5,INDEX($E$99:$E$112,MATCH(BQ$5,$H$5:$CA$5,0)-MATCH($D230,$D$115:$D$186,0)+1,0),0),$E$112)</f>
        <v>0</v>
      </c>
      <c r="BR230" s="134" cm="1">
        <f t="array" ref="BR230">$E230*IFERROR(IF($D230&lt;=BR$5,INDEX($E$99:$E$112,MATCH(BR$5,$H$5:$CA$5,0)-MATCH($D230,$D$115:$D$186,0)+1,0),0),$E$112)</f>
        <v>0</v>
      </c>
      <c r="BS230" s="134" cm="1">
        <f t="array" ref="BS230">$E230*IFERROR(IF($D230&lt;=BS$5,INDEX($E$99:$E$112,MATCH(BS$5,$H$5:$CA$5,0)-MATCH($D230,$D$115:$D$186,0)+1,0),0),$E$112)</f>
        <v>0</v>
      </c>
      <c r="BT230" s="134" cm="1">
        <f t="array" ref="BT230">$E230*IFERROR(IF($D230&lt;=BT$5,INDEX($E$99:$E$112,MATCH(BT$5,$H$5:$CA$5,0)-MATCH($D230,$D$115:$D$186,0)+1,0),0),$E$112)</f>
        <v>0</v>
      </c>
      <c r="BU230" s="134" cm="1">
        <f t="array" ref="BU230">$E230*IFERROR(IF($D230&lt;=BU$5,INDEX($E$99:$E$112,MATCH(BU$5,$H$5:$CA$5,0)-MATCH($D230,$D$115:$D$186,0)+1,0),0),$E$112)</f>
        <v>0</v>
      </c>
      <c r="BV230" s="134" cm="1">
        <f t="array" ref="BV230">$E230*IFERROR(IF($D230&lt;=BV$5,INDEX($E$99:$E$112,MATCH(BV$5,$H$5:$CA$5,0)-MATCH($D230,$D$115:$D$186,0)+1,0),0),$E$112)</f>
        <v>0</v>
      </c>
      <c r="BW230" s="134" cm="1">
        <f t="array" ref="BW230">$E230*IFERROR(IF($D230&lt;=BW$5,INDEX($E$99:$E$112,MATCH(BW$5,$H$5:$CA$5,0)-MATCH($D230,$D$115:$D$186,0)+1,0),0),$E$112)</f>
        <v>0</v>
      </c>
      <c r="BX230" s="134" cm="1">
        <f t="array" ref="BX230">$E230*IFERROR(IF($D230&lt;=BX$5,INDEX($E$99:$E$112,MATCH(BX$5,$H$5:$CA$5,0)-MATCH($D230,$D$115:$D$186,0)+1,0),0),$E$112)</f>
        <v>0</v>
      </c>
      <c r="BY230" s="134" cm="1">
        <f t="array" ref="BY230">$E230*IFERROR(IF($D230&lt;=BY$5,INDEX($E$99:$E$112,MATCH(BY$5,$H$5:$CA$5,0)-MATCH($D230,$D$115:$D$186,0)+1,0),0),$E$112)</f>
        <v>0</v>
      </c>
      <c r="BZ230" s="134" cm="1">
        <f t="array" ref="BZ230">$E230*IFERROR(IF($D230&lt;=BZ$5,INDEX($E$99:$E$112,MATCH(BZ$5,$H$5:$CA$5,0)-MATCH($D230,$D$115:$D$186,0)+1,0),0),$E$112)</f>
        <v>0</v>
      </c>
      <c r="CA230" s="134" cm="1">
        <f t="array" ref="CA230">$E230*IFERROR(IF($D230&lt;=CA$5,INDEX($E$99:$E$112,MATCH(CA$5,$H$5:$CA$5,0)-MATCH($D230,$D$115:$D$186,0)+1,0),0),$E$112)</f>
        <v>0</v>
      </c>
    </row>
    <row r="231" spans="4:79" hidden="1" outlineLevel="3">
      <c r="D231" s="24">
        <f t="shared" si="114"/>
        <v>47299</v>
      </c>
      <c r="E231" s="131" cm="1">
        <f t="array" ref="E231">INDEX($H$43:$CA$43,0,MATCH($D231,$H$5:$CA$5,0))</f>
        <v>0</v>
      </c>
      <c r="H231" s="134" cm="1">
        <f t="array" ref="H231">$E231*IFERROR(IF($D231&lt;=H$5,INDEX($E$99:$E$112,MATCH(H$5,$H$5:$CA$5,0)-MATCH($D231,$D$115:$D$186,0)+1,0),0),$E$112)</f>
        <v>0</v>
      </c>
      <c r="I231" s="134" cm="1">
        <f t="array" ref="I231">$E231*IFERROR(IF($D231&lt;=I$5,INDEX($E$99:$E$112,MATCH(I$5,$H$5:$CA$5,0)-MATCH($D231,$D$115:$D$186,0)+1,0),0),$E$112)</f>
        <v>0</v>
      </c>
      <c r="J231" s="134" cm="1">
        <f t="array" ref="J231">$E231*IFERROR(IF($D231&lt;=J$5,INDEX($E$99:$E$112,MATCH(J$5,$H$5:$CA$5,0)-MATCH($D231,$D$115:$D$186,0)+1,0),0),$E$112)</f>
        <v>0</v>
      </c>
      <c r="K231" s="134" cm="1">
        <f t="array" ref="K231">$E231*IFERROR(IF($D231&lt;=K$5,INDEX($E$99:$E$112,MATCH(K$5,$H$5:$CA$5,0)-MATCH($D231,$D$115:$D$186,0)+1,0),0),$E$112)</f>
        <v>0</v>
      </c>
      <c r="L231" s="134" cm="1">
        <f t="array" ref="L231">$E231*IFERROR(IF($D231&lt;=L$5,INDEX($E$99:$E$112,MATCH(L$5,$H$5:$CA$5,0)-MATCH($D231,$D$115:$D$186,0)+1,0),0),$E$112)</f>
        <v>0</v>
      </c>
      <c r="M231" s="134" cm="1">
        <f t="array" ref="M231">$E231*IFERROR(IF($D231&lt;=M$5,INDEX($E$99:$E$112,MATCH(M$5,$H$5:$CA$5,0)-MATCH($D231,$D$115:$D$186,0)+1,0),0),$E$112)</f>
        <v>0</v>
      </c>
      <c r="N231" s="134" cm="1">
        <f t="array" ref="N231">$E231*IFERROR(IF($D231&lt;=N$5,INDEX($E$99:$E$112,MATCH(N$5,$H$5:$CA$5,0)-MATCH($D231,$D$115:$D$186,0)+1,0),0),$E$112)</f>
        <v>0</v>
      </c>
      <c r="O231" s="134" cm="1">
        <f t="array" ref="O231">$E231*IFERROR(IF($D231&lt;=O$5,INDEX($E$99:$E$112,MATCH(O$5,$H$5:$CA$5,0)-MATCH($D231,$D$115:$D$186,0)+1,0),0),$E$112)</f>
        <v>0</v>
      </c>
      <c r="P231" s="134" cm="1">
        <f t="array" ref="P231">$E231*IFERROR(IF($D231&lt;=P$5,INDEX($E$99:$E$112,MATCH(P$5,$H$5:$CA$5,0)-MATCH($D231,$D$115:$D$186,0)+1,0),0),$E$112)</f>
        <v>0</v>
      </c>
      <c r="Q231" s="134" cm="1">
        <f t="array" ref="Q231">$E231*IFERROR(IF($D231&lt;=Q$5,INDEX($E$99:$E$112,MATCH(Q$5,$H$5:$CA$5,0)-MATCH($D231,$D$115:$D$186,0)+1,0),0),$E$112)</f>
        <v>0</v>
      </c>
      <c r="R231" s="134" cm="1">
        <f t="array" ref="R231">$E231*IFERROR(IF($D231&lt;=R$5,INDEX($E$99:$E$112,MATCH(R$5,$H$5:$CA$5,0)-MATCH($D231,$D$115:$D$186,0)+1,0),0),$E$112)</f>
        <v>0</v>
      </c>
      <c r="S231" s="134" cm="1">
        <f t="array" ref="S231">$E231*IFERROR(IF($D231&lt;=S$5,INDEX($E$99:$E$112,MATCH(S$5,$H$5:$CA$5,0)-MATCH($D231,$D$115:$D$186,0)+1,0),0),$E$112)</f>
        <v>0</v>
      </c>
      <c r="T231" s="134" cm="1">
        <f t="array" ref="T231">$E231*IFERROR(IF($D231&lt;=T$5,INDEX($E$99:$E$112,MATCH(T$5,$H$5:$CA$5,0)-MATCH($D231,$D$115:$D$186,0)+1,0),0),$E$112)</f>
        <v>0</v>
      </c>
      <c r="U231" s="134" cm="1">
        <f t="array" ref="U231">$E231*IFERROR(IF($D231&lt;=U$5,INDEX($E$99:$E$112,MATCH(U$5,$H$5:$CA$5,0)-MATCH($D231,$D$115:$D$186,0)+1,0),0),$E$112)</f>
        <v>0</v>
      </c>
      <c r="V231" s="134" cm="1">
        <f t="array" ref="V231">$E231*IFERROR(IF($D231&lt;=V$5,INDEX($E$99:$E$112,MATCH(V$5,$H$5:$CA$5,0)-MATCH($D231,$D$115:$D$186,0)+1,0),0),$E$112)</f>
        <v>0</v>
      </c>
      <c r="W231" s="134" cm="1">
        <f t="array" ref="W231">$E231*IFERROR(IF($D231&lt;=W$5,INDEX($E$99:$E$112,MATCH(W$5,$H$5:$CA$5,0)-MATCH($D231,$D$115:$D$186,0)+1,0),0),$E$112)</f>
        <v>0</v>
      </c>
      <c r="X231" s="134" cm="1">
        <f t="array" ref="X231">$E231*IFERROR(IF($D231&lt;=X$5,INDEX($E$99:$E$112,MATCH(X$5,$H$5:$CA$5,0)-MATCH($D231,$D$115:$D$186,0)+1,0),0),$E$112)</f>
        <v>0</v>
      </c>
      <c r="Y231" s="134" cm="1">
        <f t="array" ref="Y231">$E231*IFERROR(IF($D231&lt;=Y$5,INDEX($E$99:$E$112,MATCH(Y$5,$H$5:$CA$5,0)-MATCH($D231,$D$115:$D$186,0)+1,0),0),$E$112)</f>
        <v>0</v>
      </c>
      <c r="Z231" s="134" cm="1">
        <f t="array" ref="Z231">$E231*IFERROR(IF($D231&lt;=Z$5,INDEX($E$99:$E$112,MATCH(Z$5,$H$5:$CA$5,0)-MATCH($D231,$D$115:$D$186,0)+1,0),0),$E$112)</f>
        <v>0</v>
      </c>
      <c r="AA231" s="134" cm="1">
        <f t="array" ref="AA231">$E231*IFERROR(IF($D231&lt;=AA$5,INDEX($E$99:$E$112,MATCH(AA$5,$H$5:$CA$5,0)-MATCH($D231,$D$115:$D$186,0)+1,0),0),$E$112)</f>
        <v>0</v>
      </c>
      <c r="AB231" s="134" cm="1">
        <f t="array" ref="AB231">$E231*IFERROR(IF($D231&lt;=AB$5,INDEX($E$99:$E$112,MATCH(AB$5,$H$5:$CA$5,0)-MATCH($D231,$D$115:$D$186,0)+1,0),0),$E$112)</f>
        <v>0</v>
      </c>
      <c r="AC231" s="134" cm="1">
        <f t="array" ref="AC231">$E231*IFERROR(IF($D231&lt;=AC$5,INDEX($E$99:$E$112,MATCH(AC$5,$H$5:$CA$5,0)-MATCH($D231,$D$115:$D$186,0)+1,0),0),$E$112)</f>
        <v>0</v>
      </c>
      <c r="AD231" s="134" cm="1">
        <f t="array" ref="AD231">$E231*IFERROR(IF($D231&lt;=AD$5,INDEX($E$99:$E$112,MATCH(AD$5,$H$5:$CA$5,0)-MATCH($D231,$D$115:$D$186,0)+1,0),0),$E$112)</f>
        <v>0</v>
      </c>
      <c r="AE231" s="134" cm="1">
        <f t="array" ref="AE231">$E231*IFERROR(IF($D231&lt;=AE$5,INDEX($E$99:$E$112,MATCH(AE$5,$H$5:$CA$5,0)-MATCH($D231,$D$115:$D$186,0)+1,0),0),$E$112)</f>
        <v>0</v>
      </c>
      <c r="AF231" s="134" cm="1">
        <f t="array" ref="AF231">$E231*IFERROR(IF($D231&lt;=AF$5,INDEX($E$99:$E$112,MATCH(AF$5,$H$5:$CA$5,0)-MATCH($D231,$D$115:$D$186,0)+1,0),0),$E$112)</f>
        <v>0</v>
      </c>
      <c r="AG231" s="134" cm="1">
        <f t="array" ref="AG231">$E231*IFERROR(IF($D231&lt;=AG$5,INDEX($E$99:$E$112,MATCH(AG$5,$H$5:$CA$5,0)-MATCH($D231,$D$115:$D$186,0)+1,0),0),$E$112)</f>
        <v>0</v>
      </c>
      <c r="AH231" s="134" cm="1">
        <f t="array" ref="AH231">$E231*IFERROR(IF($D231&lt;=AH$5,INDEX($E$99:$E$112,MATCH(AH$5,$H$5:$CA$5,0)-MATCH($D231,$D$115:$D$186,0)+1,0),0),$E$112)</f>
        <v>0</v>
      </c>
      <c r="AI231" s="134" cm="1">
        <f t="array" ref="AI231">$E231*IFERROR(IF($D231&lt;=AI$5,INDEX($E$99:$E$112,MATCH(AI$5,$H$5:$CA$5,0)-MATCH($D231,$D$115:$D$186,0)+1,0),0),$E$112)</f>
        <v>0</v>
      </c>
      <c r="AJ231" s="134" cm="1">
        <f t="array" ref="AJ231">$E231*IFERROR(IF($D231&lt;=AJ$5,INDEX($E$99:$E$112,MATCH(AJ$5,$H$5:$CA$5,0)-MATCH($D231,$D$115:$D$186,0)+1,0),0),$E$112)</f>
        <v>0</v>
      </c>
      <c r="AK231" s="134" cm="1">
        <f t="array" ref="AK231">$E231*IFERROR(IF($D231&lt;=AK$5,INDEX($E$99:$E$112,MATCH(AK$5,$H$5:$CA$5,0)-MATCH($D231,$D$115:$D$186,0)+1,0),0),$E$112)</f>
        <v>0</v>
      </c>
      <c r="AL231" s="134" cm="1">
        <f t="array" ref="AL231">$E231*IFERROR(IF($D231&lt;=AL$5,INDEX($E$99:$E$112,MATCH(AL$5,$H$5:$CA$5,0)-MATCH($D231,$D$115:$D$186,0)+1,0),0),$E$112)</f>
        <v>0</v>
      </c>
      <c r="AM231" s="134" cm="1">
        <f t="array" ref="AM231">$E231*IFERROR(IF($D231&lt;=AM$5,INDEX($E$99:$E$112,MATCH(AM$5,$H$5:$CA$5,0)-MATCH($D231,$D$115:$D$186,0)+1,0),0),$E$112)</f>
        <v>0</v>
      </c>
      <c r="AN231" s="134" cm="1">
        <f t="array" ref="AN231">$E231*IFERROR(IF($D231&lt;=AN$5,INDEX($E$99:$E$112,MATCH(AN$5,$H$5:$CA$5,0)-MATCH($D231,$D$115:$D$186,0)+1,0),0),$E$112)</f>
        <v>0</v>
      </c>
      <c r="AO231" s="134" cm="1">
        <f t="array" ref="AO231">$E231*IFERROR(IF($D231&lt;=AO$5,INDEX($E$99:$E$112,MATCH(AO$5,$H$5:$CA$5,0)-MATCH($D231,$D$115:$D$186,0)+1,0),0),$E$112)</f>
        <v>0</v>
      </c>
      <c r="AP231" s="134" cm="1">
        <f t="array" ref="AP231">$E231*IFERROR(IF($D231&lt;=AP$5,INDEX($E$99:$E$112,MATCH(AP$5,$H$5:$CA$5,0)-MATCH($D231,$D$115:$D$186,0)+1,0),0),$E$112)</f>
        <v>0</v>
      </c>
      <c r="AQ231" s="134" cm="1">
        <f t="array" ref="AQ231">$E231*IFERROR(IF($D231&lt;=AQ$5,INDEX($E$99:$E$112,MATCH(AQ$5,$H$5:$CA$5,0)-MATCH($D231,$D$115:$D$186,0)+1,0),0),$E$112)</f>
        <v>0</v>
      </c>
      <c r="AR231" s="134" cm="1">
        <f t="array" ref="AR231">$E231*IFERROR(IF($D231&lt;=AR$5,INDEX($E$99:$E$112,MATCH(AR$5,$H$5:$CA$5,0)-MATCH($D231,$D$115:$D$186,0)+1,0),0),$E$112)</f>
        <v>0</v>
      </c>
      <c r="AS231" s="134" cm="1">
        <f t="array" ref="AS231">$E231*IFERROR(IF($D231&lt;=AS$5,INDEX($E$99:$E$112,MATCH(AS$5,$H$5:$CA$5,0)-MATCH($D231,$D$115:$D$186,0)+1,0),0),$E$112)</f>
        <v>0</v>
      </c>
      <c r="AT231" s="134" cm="1">
        <f t="array" ref="AT231">$E231*IFERROR(IF($D231&lt;=AT$5,INDEX($E$99:$E$112,MATCH(AT$5,$H$5:$CA$5,0)-MATCH($D231,$D$115:$D$186,0)+1,0),0),$E$112)</f>
        <v>0</v>
      </c>
      <c r="AU231" s="134" cm="1">
        <f t="array" ref="AU231">$E231*IFERROR(IF($D231&lt;=AU$5,INDEX($E$99:$E$112,MATCH(AU$5,$H$5:$CA$5,0)-MATCH($D231,$D$115:$D$186,0)+1,0),0),$E$112)</f>
        <v>0</v>
      </c>
      <c r="AV231" s="134" cm="1">
        <f t="array" ref="AV231">$E231*IFERROR(IF($D231&lt;=AV$5,INDEX($E$99:$E$112,MATCH(AV$5,$H$5:$CA$5,0)-MATCH($D231,$D$115:$D$186,0)+1,0),0),$E$112)</f>
        <v>0</v>
      </c>
      <c r="AW231" s="134" cm="1">
        <f t="array" ref="AW231">$E231*IFERROR(IF($D231&lt;=AW$5,INDEX($E$99:$E$112,MATCH(AW$5,$H$5:$CA$5,0)-MATCH($D231,$D$115:$D$186,0)+1,0),0),$E$112)</f>
        <v>0</v>
      </c>
      <c r="AX231" s="134" cm="1">
        <f t="array" ref="AX231">$E231*IFERROR(IF($D231&lt;=AX$5,INDEX($E$99:$E$112,MATCH(AX$5,$H$5:$CA$5,0)-MATCH($D231,$D$115:$D$186,0)+1,0),0),$E$112)</f>
        <v>0</v>
      </c>
      <c r="AY231" s="134" cm="1">
        <f t="array" ref="AY231">$E231*IFERROR(IF($D231&lt;=AY$5,INDEX($E$99:$E$112,MATCH(AY$5,$H$5:$CA$5,0)-MATCH($D231,$D$115:$D$186,0)+1,0),0),$E$112)</f>
        <v>0</v>
      </c>
      <c r="AZ231" s="134" cm="1">
        <f t="array" ref="AZ231">$E231*IFERROR(IF($D231&lt;=AZ$5,INDEX($E$99:$E$112,MATCH(AZ$5,$H$5:$CA$5,0)-MATCH($D231,$D$115:$D$186,0)+1,0),0),$E$112)</f>
        <v>0</v>
      </c>
      <c r="BA231" s="134" cm="1">
        <f t="array" ref="BA231">$E231*IFERROR(IF($D231&lt;=BA$5,INDEX($E$99:$E$112,MATCH(BA$5,$H$5:$CA$5,0)-MATCH($D231,$D$115:$D$186,0)+1,0),0),$E$112)</f>
        <v>0</v>
      </c>
      <c r="BB231" s="134" cm="1">
        <f t="array" ref="BB231">$E231*IFERROR(IF($D231&lt;=BB$5,INDEX($E$99:$E$112,MATCH(BB$5,$H$5:$CA$5,0)-MATCH($D231,$D$115:$D$186,0)+1,0),0),$E$112)</f>
        <v>0</v>
      </c>
      <c r="BC231" s="134" cm="1">
        <f t="array" ref="BC231">$E231*IFERROR(IF($D231&lt;=BC$5,INDEX($E$99:$E$112,MATCH(BC$5,$H$5:$CA$5,0)-MATCH($D231,$D$115:$D$186,0)+1,0),0),$E$112)</f>
        <v>0</v>
      </c>
      <c r="BD231" s="134" cm="1">
        <f t="array" ref="BD231">$E231*IFERROR(IF($D231&lt;=BD$5,INDEX($E$99:$E$112,MATCH(BD$5,$H$5:$CA$5,0)-MATCH($D231,$D$115:$D$186,0)+1,0),0),$E$112)</f>
        <v>0</v>
      </c>
      <c r="BE231" s="134" cm="1">
        <f t="array" ref="BE231">$E231*IFERROR(IF($D231&lt;=BE$5,INDEX($E$99:$E$112,MATCH(BE$5,$H$5:$CA$5,0)-MATCH($D231,$D$115:$D$186,0)+1,0),0),$E$112)</f>
        <v>0</v>
      </c>
      <c r="BF231" s="134" cm="1">
        <f t="array" ref="BF231">$E231*IFERROR(IF($D231&lt;=BF$5,INDEX($E$99:$E$112,MATCH(BF$5,$H$5:$CA$5,0)-MATCH($D231,$D$115:$D$186,0)+1,0),0),$E$112)</f>
        <v>0</v>
      </c>
      <c r="BG231" s="134" cm="1">
        <f t="array" ref="BG231">$E231*IFERROR(IF($D231&lt;=BG$5,INDEX($E$99:$E$112,MATCH(BG$5,$H$5:$CA$5,0)-MATCH($D231,$D$115:$D$186,0)+1,0),0),$E$112)</f>
        <v>0</v>
      </c>
      <c r="BH231" s="134" cm="1">
        <f t="array" ref="BH231">$E231*IFERROR(IF($D231&lt;=BH$5,INDEX($E$99:$E$112,MATCH(BH$5,$H$5:$CA$5,0)-MATCH($D231,$D$115:$D$186,0)+1,0),0),$E$112)</f>
        <v>0</v>
      </c>
      <c r="BI231" s="134" cm="1">
        <f t="array" ref="BI231">$E231*IFERROR(IF($D231&lt;=BI$5,INDEX($E$99:$E$112,MATCH(BI$5,$H$5:$CA$5,0)-MATCH($D231,$D$115:$D$186,0)+1,0),0),$E$112)</f>
        <v>0</v>
      </c>
      <c r="BJ231" s="134" cm="1">
        <f t="array" ref="BJ231">$E231*IFERROR(IF($D231&lt;=BJ$5,INDEX($E$99:$E$112,MATCH(BJ$5,$H$5:$CA$5,0)-MATCH($D231,$D$115:$D$186,0)+1,0),0),$E$112)</f>
        <v>0</v>
      </c>
      <c r="BK231" s="134" cm="1">
        <f t="array" ref="BK231">$E231*IFERROR(IF($D231&lt;=BK$5,INDEX($E$99:$E$112,MATCH(BK$5,$H$5:$CA$5,0)-MATCH($D231,$D$115:$D$186,0)+1,0),0),$E$112)</f>
        <v>0</v>
      </c>
      <c r="BL231" s="134" cm="1">
        <f t="array" ref="BL231">$E231*IFERROR(IF($D231&lt;=BL$5,INDEX($E$99:$E$112,MATCH(BL$5,$H$5:$CA$5,0)-MATCH($D231,$D$115:$D$186,0)+1,0),0),$E$112)</f>
        <v>0</v>
      </c>
      <c r="BM231" s="134" cm="1">
        <f t="array" ref="BM231">$E231*IFERROR(IF($D231&lt;=BM$5,INDEX($E$99:$E$112,MATCH(BM$5,$H$5:$CA$5,0)-MATCH($D231,$D$115:$D$186,0)+1,0),0),$E$112)</f>
        <v>0</v>
      </c>
      <c r="BN231" s="134" cm="1">
        <f t="array" ref="BN231">$E231*IFERROR(IF($D231&lt;=BN$5,INDEX($E$99:$E$112,MATCH(BN$5,$H$5:$CA$5,0)-MATCH($D231,$D$115:$D$186,0)+1,0),0),$E$112)</f>
        <v>0</v>
      </c>
      <c r="BO231" s="134" cm="1">
        <f t="array" ref="BO231">$E231*IFERROR(IF($D231&lt;=BO$5,INDEX($E$99:$E$112,MATCH(BO$5,$H$5:$CA$5,0)-MATCH($D231,$D$115:$D$186,0)+1,0),0),$E$112)</f>
        <v>0</v>
      </c>
      <c r="BP231" s="134" cm="1">
        <f t="array" ref="BP231">$E231*IFERROR(IF($D231&lt;=BP$5,INDEX($E$99:$E$112,MATCH(BP$5,$H$5:$CA$5,0)-MATCH($D231,$D$115:$D$186,0)+1,0),0),$E$112)</f>
        <v>0</v>
      </c>
      <c r="BQ231" s="134" cm="1">
        <f t="array" ref="BQ231">$E231*IFERROR(IF($D231&lt;=BQ$5,INDEX($E$99:$E$112,MATCH(BQ$5,$H$5:$CA$5,0)-MATCH($D231,$D$115:$D$186,0)+1,0),0),$E$112)</f>
        <v>0</v>
      </c>
      <c r="BR231" s="134" cm="1">
        <f t="array" ref="BR231">$E231*IFERROR(IF($D231&lt;=BR$5,INDEX($E$99:$E$112,MATCH(BR$5,$H$5:$CA$5,0)-MATCH($D231,$D$115:$D$186,0)+1,0),0),$E$112)</f>
        <v>0</v>
      </c>
      <c r="BS231" s="134" cm="1">
        <f t="array" ref="BS231">$E231*IFERROR(IF($D231&lt;=BS$5,INDEX($E$99:$E$112,MATCH(BS$5,$H$5:$CA$5,0)-MATCH($D231,$D$115:$D$186,0)+1,0),0),$E$112)</f>
        <v>0</v>
      </c>
      <c r="BT231" s="134" cm="1">
        <f t="array" ref="BT231">$E231*IFERROR(IF($D231&lt;=BT$5,INDEX($E$99:$E$112,MATCH(BT$5,$H$5:$CA$5,0)-MATCH($D231,$D$115:$D$186,0)+1,0),0),$E$112)</f>
        <v>0</v>
      </c>
      <c r="BU231" s="134" cm="1">
        <f t="array" ref="BU231">$E231*IFERROR(IF($D231&lt;=BU$5,INDEX($E$99:$E$112,MATCH(BU$5,$H$5:$CA$5,0)-MATCH($D231,$D$115:$D$186,0)+1,0),0),$E$112)</f>
        <v>0</v>
      </c>
      <c r="BV231" s="134" cm="1">
        <f t="array" ref="BV231">$E231*IFERROR(IF($D231&lt;=BV$5,INDEX($E$99:$E$112,MATCH(BV$5,$H$5:$CA$5,0)-MATCH($D231,$D$115:$D$186,0)+1,0),0),$E$112)</f>
        <v>0</v>
      </c>
      <c r="BW231" s="134" cm="1">
        <f t="array" ref="BW231">$E231*IFERROR(IF($D231&lt;=BW$5,INDEX($E$99:$E$112,MATCH(BW$5,$H$5:$CA$5,0)-MATCH($D231,$D$115:$D$186,0)+1,0),0),$E$112)</f>
        <v>0</v>
      </c>
      <c r="BX231" s="134" cm="1">
        <f t="array" ref="BX231">$E231*IFERROR(IF($D231&lt;=BX$5,INDEX($E$99:$E$112,MATCH(BX$5,$H$5:$CA$5,0)-MATCH($D231,$D$115:$D$186,0)+1,0),0),$E$112)</f>
        <v>0</v>
      </c>
      <c r="BY231" s="134" cm="1">
        <f t="array" ref="BY231">$E231*IFERROR(IF($D231&lt;=BY$5,INDEX($E$99:$E$112,MATCH(BY$5,$H$5:$CA$5,0)-MATCH($D231,$D$115:$D$186,0)+1,0),0),$E$112)</f>
        <v>0</v>
      </c>
      <c r="BZ231" s="134" cm="1">
        <f t="array" ref="BZ231">$E231*IFERROR(IF($D231&lt;=BZ$5,INDEX($E$99:$E$112,MATCH(BZ$5,$H$5:$CA$5,0)-MATCH($D231,$D$115:$D$186,0)+1,0),0),$E$112)</f>
        <v>0</v>
      </c>
      <c r="CA231" s="134" cm="1">
        <f t="array" ref="CA231">$E231*IFERROR(IF($D231&lt;=CA$5,INDEX($E$99:$E$112,MATCH(CA$5,$H$5:$CA$5,0)-MATCH($D231,$D$115:$D$186,0)+1,0),0),$E$112)</f>
        <v>0</v>
      </c>
    </row>
    <row r="232" spans="4:79" hidden="1" outlineLevel="3">
      <c r="D232" s="24">
        <f t="shared" si="114"/>
        <v>47330</v>
      </c>
      <c r="E232" s="131" cm="1">
        <f t="array" ref="E232">INDEX($H$43:$CA$43,0,MATCH($D232,$H$5:$CA$5,0))</f>
        <v>0</v>
      </c>
      <c r="H232" s="134" cm="1">
        <f t="array" ref="H232">$E232*IFERROR(IF($D232&lt;=H$5,INDEX($E$99:$E$112,MATCH(H$5,$H$5:$CA$5,0)-MATCH($D232,$D$115:$D$186,0)+1,0),0),$E$112)</f>
        <v>0</v>
      </c>
      <c r="I232" s="134" cm="1">
        <f t="array" ref="I232">$E232*IFERROR(IF($D232&lt;=I$5,INDEX($E$99:$E$112,MATCH(I$5,$H$5:$CA$5,0)-MATCH($D232,$D$115:$D$186,0)+1,0),0),$E$112)</f>
        <v>0</v>
      </c>
      <c r="J232" s="134" cm="1">
        <f t="array" ref="J232">$E232*IFERROR(IF($D232&lt;=J$5,INDEX($E$99:$E$112,MATCH(J$5,$H$5:$CA$5,0)-MATCH($D232,$D$115:$D$186,0)+1,0),0),$E$112)</f>
        <v>0</v>
      </c>
      <c r="K232" s="134" cm="1">
        <f t="array" ref="K232">$E232*IFERROR(IF($D232&lt;=K$5,INDEX($E$99:$E$112,MATCH(K$5,$H$5:$CA$5,0)-MATCH($D232,$D$115:$D$186,0)+1,0),0),$E$112)</f>
        <v>0</v>
      </c>
      <c r="L232" s="134" cm="1">
        <f t="array" ref="L232">$E232*IFERROR(IF($D232&lt;=L$5,INDEX($E$99:$E$112,MATCH(L$5,$H$5:$CA$5,0)-MATCH($D232,$D$115:$D$186,0)+1,0),0),$E$112)</f>
        <v>0</v>
      </c>
      <c r="M232" s="134" cm="1">
        <f t="array" ref="M232">$E232*IFERROR(IF($D232&lt;=M$5,INDEX($E$99:$E$112,MATCH(M$5,$H$5:$CA$5,0)-MATCH($D232,$D$115:$D$186,0)+1,0),0),$E$112)</f>
        <v>0</v>
      </c>
      <c r="N232" s="134" cm="1">
        <f t="array" ref="N232">$E232*IFERROR(IF($D232&lt;=N$5,INDEX($E$99:$E$112,MATCH(N$5,$H$5:$CA$5,0)-MATCH($D232,$D$115:$D$186,0)+1,0),0),$E$112)</f>
        <v>0</v>
      </c>
      <c r="O232" s="134" cm="1">
        <f t="array" ref="O232">$E232*IFERROR(IF($D232&lt;=O$5,INDEX($E$99:$E$112,MATCH(O$5,$H$5:$CA$5,0)-MATCH($D232,$D$115:$D$186,0)+1,0),0),$E$112)</f>
        <v>0</v>
      </c>
      <c r="P232" s="134" cm="1">
        <f t="array" ref="P232">$E232*IFERROR(IF($D232&lt;=P$5,INDEX($E$99:$E$112,MATCH(P$5,$H$5:$CA$5,0)-MATCH($D232,$D$115:$D$186,0)+1,0),0),$E$112)</f>
        <v>0</v>
      </c>
      <c r="Q232" s="134" cm="1">
        <f t="array" ref="Q232">$E232*IFERROR(IF($D232&lt;=Q$5,INDEX($E$99:$E$112,MATCH(Q$5,$H$5:$CA$5,0)-MATCH($D232,$D$115:$D$186,0)+1,0),0),$E$112)</f>
        <v>0</v>
      </c>
      <c r="R232" s="134" cm="1">
        <f t="array" ref="R232">$E232*IFERROR(IF($D232&lt;=R$5,INDEX($E$99:$E$112,MATCH(R$5,$H$5:$CA$5,0)-MATCH($D232,$D$115:$D$186,0)+1,0),0),$E$112)</f>
        <v>0</v>
      </c>
      <c r="S232" s="134" cm="1">
        <f t="array" ref="S232">$E232*IFERROR(IF($D232&lt;=S$5,INDEX($E$99:$E$112,MATCH(S$5,$H$5:$CA$5,0)-MATCH($D232,$D$115:$D$186,0)+1,0),0),$E$112)</f>
        <v>0</v>
      </c>
      <c r="T232" s="134" cm="1">
        <f t="array" ref="T232">$E232*IFERROR(IF($D232&lt;=T$5,INDEX($E$99:$E$112,MATCH(T$5,$H$5:$CA$5,0)-MATCH($D232,$D$115:$D$186,0)+1,0),0),$E$112)</f>
        <v>0</v>
      </c>
      <c r="U232" s="134" cm="1">
        <f t="array" ref="U232">$E232*IFERROR(IF($D232&lt;=U$5,INDEX($E$99:$E$112,MATCH(U$5,$H$5:$CA$5,0)-MATCH($D232,$D$115:$D$186,0)+1,0),0),$E$112)</f>
        <v>0</v>
      </c>
      <c r="V232" s="134" cm="1">
        <f t="array" ref="V232">$E232*IFERROR(IF($D232&lt;=V$5,INDEX($E$99:$E$112,MATCH(V$5,$H$5:$CA$5,0)-MATCH($D232,$D$115:$D$186,0)+1,0),0),$E$112)</f>
        <v>0</v>
      </c>
      <c r="W232" s="134" cm="1">
        <f t="array" ref="W232">$E232*IFERROR(IF($D232&lt;=W$5,INDEX($E$99:$E$112,MATCH(W$5,$H$5:$CA$5,0)-MATCH($D232,$D$115:$D$186,0)+1,0),0),$E$112)</f>
        <v>0</v>
      </c>
      <c r="X232" s="134" cm="1">
        <f t="array" ref="X232">$E232*IFERROR(IF($D232&lt;=X$5,INDEX($E$99:$E$112,MATCH(X$5,$H$5:$CA$5,0)-MATCH($D232,$D$115:$D$186,0)+1,0),0),$E$112)</f>
        <v>0</v>
      </c>
      <c r="Y232" s="134" cm="1">
        <f t="array" ref="Y232">$E232*IFERROR(IF($D232&lt;=Y$5,INDEX($E$99:$E$112,MATCH(Y$5,$H$5:$CA$5,0)-MATCH($D232,$D$115:$D$186,0)+1,0),0),$E$112)</f>
        <v>0</v>
      </c>
      <c r="Z232" s="134" cm="1">
        <f t="array" ref="Z232">$E232*IFERROR(IF($D232&lt;=Z$5,INDEX($E$99:$E$112,MATCH(Z$5,$H$5:$CA$5,0)-MATCH($D232,$D$115:$D$186,0)+1,0),0),$E$112)</f>
        <v>0</v>
      </c>
      <c r="AA232" s="134" cm="1">
        <f t="array" ref="AA232">$E232*IFERROR(IF($D232&lt;=AA$5,INDEX($E$99:$E$112,MATCH(AA$5,$H$5:$CA$5,0)-MATCH($D232,$D$115:$D$186,0)+1,0),0),$E$112)</f>
        <v>0</v>
      </c>
      <c r="AB232" s="134" cm="1">
        <f t="array" ref="AB232">$E232*IFERROR(IF($D232&lt;=AB$5,INDEX($E$99:$E$112,MATCH(AB$5,$H$5:$CA$5,0)-MATCH($D232,$D$115:$D$186,0)+1,0),0),$E$112)</f>
        <v>0</v>
      </c>
      <c r="AC232" s="134" cm="1">
        <f t="array" ref="AC232">$E232*IFERROR(IF($D232&lt;=AC$5,INDEX($E$99:$E$112,MATCH(AC$5,$H$5:$CA$5,0)-MATCH($D232,$D$115:$D$186,0)+1,0),0),$E$112)</f>
        <v>0</v>
      </c>
      <c r="AD232" s="134" cm="1">
        <f t="array" ref="AD232">$E232*IFERROR(IF($D232&lt;=AD$5,INDEX($E$99:$E$112,MATCH(AD$5,$H$5:$CA$5,0)-MATCH($D232,$D$115:$D$186,0)+1,0),0),$E$112)</f>
        <v>0</v>
      </c>
      <c r="AE232" s="134" cm="1">
        <f t="array" ref="AE232">$E232*IFERROR(IF($D232&lt;=AE$5,INDEX($E$99:$E$112,MATCH(AE$5,$H$5:$CA$5,0)-MATCH($D232,$D$115:$D$186,0)+1,0),0),$E$112)</f>
        <v>0</v>
      </c>
      <c r="AF232" s="134" cm="1">
        <f t="array" ref="AF232">$E232*IFERROR(IF($D232&lt;=AF$5,INDEX($E$99:$E$112,MATCH(AF$5,$H$5:$CA$5,0)-MATCH($D232,$D$115:$D$186,0)+1,0),0),$E$112)</f>
        <v>0</v>
      </c>
      <c r="AG232" s="134" cm="1">
        <f t="array" ref="AG232">$E232*IFERROR(IF($D232&lt;=AG$5,INDEX($E$99:$E$112,MATCH(AG$5,$H$5:$CA$5,0)-MATCH($D232,$D$115:$D$186,0)+1,0),0),$E$112)</f>
        <v>0</v>
      </c>
      <c r="AH232" s="134" cm="1">
        <f t="array" ref="AH232">$E232*IFERROR(IF($D232&lt;=AH$5,INDEX($E$99:$E$112,MATCH(AH$5,$H$5:$CA$5,0)-MATCH($D232,$D$115:$D$186,0)+1,0),0),$E$112)</f>
        <v>0</v>
      </c>
      <c r="AI232" s="134" cm="1">
        <f t="array" ref="AI232">$E232*IFERROR(IF($D232&lt;=AI$5,INDEX($E$99:$E$112,MATCH(AI$5,$H$5:$CA$5,0)-MATCH($D232,$D$115:$D$186,0)+1,0),0),$E$112)</f>
        <v>0</v>
      </c>
      <c r="AJ232" s="134" cm="1">
        <f t="array" ref="AJ232">$E232*IFERROR(IF($D232&lt;=AJ$5,INDEX($E$99:$E$112,MATCH(AJ$5,$H$5:$CA$5,0)-MATCH($D232,$D$115:$D$186,0)+1,0),0),$E$112)</f>
        <v>0</v>
      </c>
      <c r="AK232" s="134" cm="1">
        <f t="array" ref="AK232">$E232*IFERROR(IF($D232&lt;=AK$5,INDEX($E$99:$E$112,MATCH(AK$5,$H$5:$CA$5,0)-MATCH($D232,$D$115:$D$186,0)+1,0),0),$E$112)</f>
        <v>0</v>
      </c>
      <c r="AL232" s="134" cm="1">
        <f t="array" ref="AL232">$E232*IFERROR(IF($D232&lt;=AL$5,INDEX($E$99:$E$112,MATCH(AL$5,$H$5:$CA$5,0)-MATCH($D232,$D$115:$D$186,0)+1,0),0),$E$112)</f>
        <v>0</v>
      </c>
      <c r="AM232" s="134" cm="1">
        <f t="array" ref="AM232">$E232*IFERROR(IF($D232&lt;=AM$5,INDEX($E$99:$E$112,MATCH(AM$5,$H$5:$CA$5,0)-MATCH($D232,$D$115:$D$186,0)+1,0),0),$E$112)</f>
        <v>0</v>
      </c>
      <c r="AN232" s="134" cm="1">
        <f t="array" ref="AN232">$E232*IFERROR(IF($D232&lt;=AN$5,INDEX($E$99:$E$112,MATCH(AN$5,$H$5:$CA$5,0)-MATCH($D232,$D$115:$D$186,0)+1,0),0),$E$112)</f>
        <v>0</v>
      </c>
      <c r="AO232" s="134" cm="1">
        <f t="array" ref="AO232">$E232*IFERROR(IF($D232&lt;=AO$5,INDEX($E$99:$E$112,MATCH(AO$5,$H$5:$CA$5,0)-MATCH($D232,$D$115:$D$186,0)+1,0),0),$E$112)</f>
        <v>0</v>
      </c>
      <c r="AP232" s="134" cm="1">
        <f t="array" ref="AP232">$E232*IFERROR(IF($D232&lt;=AP$5,INDEX($E$99:$E$112,MATCH(AP$5,$H$5:$CA$5,0)-MATCH($D232,$D$115:$D$186,0)+1,0),0),$E$112)</f>
        <v>0</v>
      </c>
      <c r="AQ232" s="134" cm="1">
        <f t="array" ref="AQ232">$E232*IFERROR(IF($D232&lt;=AQ$5,INDEX($E$99:$E$112,MATCH(AQ$5,$H$5:$CA$5,0)-MATCH($D232,$D$115:$D$186,0)+1,0),0),$E$112)</f>
        <v>0</v>
      </c>
      <c r="AR232" s="134" cm="1">
        <f t="array" ref="AR232">$E232*IFERROR(IF($D232&lt;=AR$5,INDEX($E$99:$E$112,MATCH(AR$5,$H$5:$CA$5,0)-MATCH($D232,$D$115:$D$186,0)+1,0),0),$E$112)</f>
        <v>0</v>
      </c>
      <c r="AS232" s="134" cm="1">
        <f t="array" ref="AS232">$E232*IFERROR(IF($D232&lt;=AS$5,INDEX($E$99:$E$112,MATCH(AS$5,$H$5:$CA$5,0)-MATCH($D232,$D$115:$D$186,0)+1,0),0),$E$112)</f>
        <v>0</v>
      </c>
      <c r="AT232" s="134" cm="1">
        <f t="array" ref="AT232">$E232*IFERROR(IF($D232&lt;=AT$5,INDEX($E$99:$E$112,MATCH(AT$5,$H$5:$CA$5,0)-MATCH($D232,$D$115:$D$186,0)+1,0),0),$E$112)</f>
        <v>0</v>
      </c>
      <c r="AU232" s="134" cm="1">
        <f t="array" ref="AU232">$E232*IFERROR(IF($D232&lt;=AU$5,INDEX($E$99:$E$112,MATCH(AU$5,$H$5:$CA$5,0)-MATCH($D232,$D$115:$D$186,0)+1,0),0),$E$112)</f>
        <v>0</v>
      </c>
      <c r="AV232" s="134" cm="1">
        <f t="array" ref="AV232">$E232*IFERROR(IF($D232&lt;=AV$5,INDEX($E$99:$E$112,MATCH(AV$5,$H$5:$CA$5,0)-MATCH($D232,$D$115:$D$186,0)+1,0),0),$E$112)</f>
        <v>0</v>
      </c>
      <c r="AW232" s="134" cm="1">
        <f t="array" ref="AW232">$E232*IFERROR(IF($D232&lt;=AW$5,INDEX($E$99:$E$112,MATCH(AW$5,$H$5:$CA$5,0)-MATCH($D232,$D$115:$D$186,0)+1,0),0),$E$112)</f>
        <v>0</v>
      </c>
      <c r="AX232" s="134" cm="1">
        <f t="array" ref="AX232">$E232*IFERROR(IF($D232&lt;=AX$5,INDEX($E$99:$E$112,MATCH(AX$5,$H$5:$CA$5,0)-MATCH($D232,$D$115:$D$186,0)+1,0),0),$E$112)</f>
        <v>0</v>
      </c>
      <c r="AY232" s="134" cm="1">
        <f t="array" ref="AY232">$E232*IFERROR(IF($D232&lt;=AY$5,INDEX($E$99:$E$112,MATCH(AY$5,$H$5:$CA$5,0)-MATCH($D232,$D$115:$D$186,0)+1,0),0),$E$112)</f>
        <v>0</v>
      </c>
      <c r="AZ232" s="134" cm="1">
        <f t="array" ref="AZ232">$E232*IFERROR(IF($D232&lt;=AZ$5,INDEX($E$99:$E$112,MATCH(AZ$5,$H$5:$CA$5,0)-MATCH($D232,$D$115:$D$186,0)+1,0),0),$E$112)</f>
        <v>0</v>
      </c>
      <c r="BA232" s="134" cm="1">
        <f t="array" ref="BA232">$E232*IFERROR(IF($D232&lt;=BA$5,INDEX($E$99:$E$112,MATCH(BA$5,$H$5:$CA$5,0)-MATCH($D232,$D$115:$D$186,0)+1,0),0),$E$112)</f>
        <v>0</v>
      </c>
      <c r="BB232" s="134" cm="1">
        <f t="array" ref="BB232">$E232*IFERROR(IF($D232&lt;=BB$5,INDEX($E$99:$E$112,MATCH(BB$5,$H$5:$CA$5,0)-MATCH($D232,$D$115:$D$186,0)+1,0),0),$E$112)</f>
        <v>0</v>
      </c>
      <c r="BC232" s="134" cm="1">
        <f t="array" ref="BC232">$E232*IFERROR(IF($D232&lt;=BC$5,INDEX($E$99:$E$112,MATCH(BC$5,$H$5:$CA$5,0)-MATCH($D232,$D$115:$D$186,0)+1,0),0),$E$112)</f>
        <v>0</v>
      </c>
      <c r="BD232" s="134" cm="1">
        <f t="array" ref="BD232">$E232*IFERROR(IF($D232&lt;=BD$5,INDEX($E$99:$E$112,MATCH(BD$5,$H$5:$CA$5,0)-MATCH($D232,$D$115:$D$186,0)+1,0),0),$E$112)</f>
        <v>0</v>
      </c>
      <c r="BE232" s="134" cm="1">
        <f t="array" ref="BE232">$E232*IFERROR(IF($D232&lt;=BE$5,INDEX($E$99:$E$112,MATCH(BE$5,$H$5:$CA$5,0)-MATCH($D232,$D$115:$D$186,0)+1,0),0),$E$112)</f>
        <v>0</v>
      </c>
      <c r="BF232" s="134" cm="1">
        <f t="array" ref="BF232">$E232*IFERROR(IF($D232&lt;=BF$5,INDEX($E$99:$E$112,MATCH(BF$5,$H$5:$CA$5,0)-MATCH($D232,$D$115:$D$186,0)+1,0),0),$E$112)</f>
        <v>0</v>
      </c>
      <c r="BG232" s="134" cm="1">
        <f t="array" ref="BG232">$E232*IFERROR(IF($D232&lt;=BG$5,INDEX($E$99:$E$112,MATCH(BG$5,$H$5:$CA$5,0)-MATCH($D232,$D$115:$D$186,0)+1,0),0),$E$112)</f>
        <v>0</v>
      </c>
      <c r="BH232" s="134" cm="1">
        <f t="array" ref="BH232">$E232*IFERROR(IF($D232&lt;=BH$5,INDEX($E$99:$E$112,MATCH(BH$5,$H$5:$CA$5,0)-MATCH($D232,$D$115:$D$186,0)+1,0),0),$E$112)</f>
        <v>0</v>
      </c>
      <c r="BI232" s="134" cm="1">
        <f t="array" ref="BI232">$E232*IFERROR(IF($D232&lt;=BI$5,INDEX($E$99:$E$112,MATCH(BI$5,$H$5:$CA$5,0)-MATCH($D232,$D$115:$D$186,0)+1,0),0),$E$112)</f>
        <v>0</v>
      </c>
      <c r="BJ232" s="134" cm="1">
        <f t="array" ref="BJ232">$E232*IFERROR(IF($D232&lt;=BJ$5,INDEX($E$99:$E$112,MATCH(BJ$5,$H$5:$CA$5,0)-MATCH($D232,$D$115:$D$186,0)+1,0),0),$E$112)</f>
        <v>0</v>
      </c>
      <c r="BK232" s="134" cm="1">
        <f t="array" ref="BK232">$E232*IFERROR(IF($D232&lt;=BK$5,INDEX($E$99:$E$112,MATCH(BK$5,$H$5:$CA$5,0)-MATCH($D232,$D$115:$D$186,0)+1,0),0),$E$112)</f>
        <v>0</v>
      </c>
      <c r="BL232" s="134" cm="1">
        <f t="array" ref="BL232">$E232*IFERROR(IF($D232&lt;=BL$5,INDEX($E$99:$E$112,MATCH(BL$5,$H$5:$CA$5,0)-MATCH($D232,$D$115:$D$186,0)+1,0),0),$E$112)</f>
        <v>0</v>
      </c>
      <c r="BM232" s="134" cm="1">
        <f t="array" ref="BM232">$E232*IFERROR(IF($D232&lt;=BM$5,INDEX($E$99:$E$112,MATCH(BM$5,$H$5:$CA$5,0)-MATCH($D232,$D$115:$D$186,0)+1,0),0),$E$112)</f>
        <v>0</v>
      </c>
      <c r="BN232" s="134" cm="1">
        <f t="array" ref="BN232">$E232*IFERROR(IF($D232&lt;=BN$5,INDEX($E$99:$E$112,MATCH(BN$5,$H$5:$CA$5,0)-MATCH($D232,$D$115:$D$186,0)+1,0),0),$E$112)</f>
        <v>0</v>
      </c>
      <c r="BO232" s="134" cm="1">
        <f t="array" ref="BO232">$E232*IFERROR(IF($D232&lt;=BO$5,INDEX($E$99:$E$112,MATCH(BO$5,$H$5:$CA$5,0)-MATCH($D232,$D$115:$D$186,0)+1,0),0),$E$112)</f>
        <v>0</v>
      </c>
      <c r="BP232" s="134" cm="1">
        <f t="array" ref="BP232">$E232*IFERROR(IF($D232&lt;=BP$5,INDEX($E$99:$E$112,MATCH(BP$5,$H$5:$CA$5,0)-MATCH($D232,$D$115:$D$186,0)+1,0),0),$E$112)</f>
        <v>0</v>
      </c>
      <c r="BQ232" s="134" cm="1">
        <f t="array" ref="BQ232">$E232*IFERROR(IF($D232&lt;=BQ$5,INDEX($E$99:$E$112,MATCH(BQ$5,$H$5:$CA$5,0)-MATCH($D232,$D$115:$D$186,0)+1,0),0),$E$112)</f>
        <v>0</v>
      </c>
      <c r="BR232" s="134" cm="1">
        <f t="array" ref="BR232">$E232*IFERROR(IF($D232&lt;=BR$5,INDEX($E$99:$E$112,MATCH(BR$5,$H$5:$CA$5,0)-MATCH($D232,$D$115:$D$186,0)+1,0),0),$E$112)</f>
        <v>0</v>
      </c>
      <c r="BS232" s="134" cm="1">
        <f t="array" ref="BS232">$E232*IFERROR(IF($D232&lt;=BS$5,INDEX($E$99:$E$112,MATCH(BS$5,$H$5:$CA$5,0)-MATCH($D232,$D$115:$D$186,0)+1,0),0),$E$112)</f>
        <v>0</v>
      </c>
      <c r="BT232" s="134" cm="1">
        <f t="array" ref="BT232">$E232*IFERROR(IF($D232&lt;=BT$5,INDEX($E$99:$E$112,MATCH(BT$5,$H$5:$CA$5,0)-MATCH($D232,$D$115:$D$186,0)+1,0),0),$E$112)</f>
        <v>0</v>
      </c>
      <c r="BU232" s="134" cm="1">
        <f t="array" ref="BU232">$E232*IFERROR(IF($D232&lt;=BU$5,INDEX($E$99:$E$112,MATCH(BU$5,$H$5:$CA$5,0)-MATCH($D232,$D$115:$D$186,0)+1,0),0),$E$112)</f>
        <v>0</v>
      </c>
      <c r="BV232" s="134" cm="1">
        <f t="array" ref="BV232">$E232*IFERROR(IF($D232&lt;=BV$5,INDEX($E$99:$E$112,MATCH(BV$5,$H$5:$CA$5,0)-MATCH($D232,$D$115:$D$186,0)+1,0),0),$E$112)</f>
        <v>0</v>
      </c>
      <c r="BW232" s="134" cm="1">
        <f t="array" ref="BW232">$E232*IFERROR(IF($D232&lt;=BW$5,INDEX($E$99:$E$112,MATCH(BW$5,$H$5:$CA$5,0)-MATCH($D232,$D$115:$D$186,0)+1,0),0),$E$112)</f>
        <v>0</v>
      </c>
      <c r="BX232" s="134" cm="1">
        <f t="array" ref="BX232">$E232*IFERROR(IF($D232&lt;=BX$5,INDEX($E$99:$E$112,MATCH(BX$5,$H$5:$CA$5,0)-MATCH($D232,$D$115:$D$186,0)+1,0),0),$E$112)</f>
        <v>0</v>
      </c>
      <c r="BY232" s="134" cm="1">
        <f t="array" ref="BY232">$E232*IFERROR(IF($D232&lt;=BY$5,INDEX($E$99:$E$112,MATCH(BY$5,$H$5:$CA$5,0)-MATCH($D232,$D$115:$D$186,0)+1,0),0),$E$112)</f>
        <v>0</v>
      </c>
      <c r="BZ232" s="134" cm="1">
        <f t="array" ref="BZ232">$E232*IFERROR(IF($D232&lt;=BZ$5,INDEX($E$99:$E$112,MATCH(BZ$5,$H$5:$CA$5,0)-MATCH($D232,$D$115:$D$186,0)+1,0),0),$E$112)</f>
        <v>0</v>
      </c>
      <c r="CA232" s="134" cm="1">
        <f t="array" ref="CA232">$E232*IFERROR(IF($D232&lt;=CA$5,INDEX($E$99:$E$112,MATCH(CA$5,$H$5:$CA$5,0)-MATCH($D232,$D$115:$D$186,0)+1,0),0),$E$112)</f>
        <v>0</v>
      </c>
    </row>
    <row r="233" spans="4:79" hidden="1" outlineLevel="3">
      <c r="D233" s="24">
        <f t="shared" si="114"/>
        <v>47361</v>
      </c>
      <c r="E233" s="131" cm="1">
        <f t="array" ref="E233">INDEX($H$43:$CA$43,0,MATCH($D233,$H$5:$CA$5,0))</f>
        <v>0</v>
      </c>
      <c r="H233" s="134" cm="1">
        <f t="array" ref="H233">$E233*IFERROR(IF($D233&lt;=H$5,INDEX($E$99:$E$112,MATCH(H$5,$H$5:$CA$5,0)-MATCH($D233,$D$115:$D$186,0)+1,0),0),$E$112)</f>
        <v>0</v>
      </c>
      <c r="I233" s="134" cm="1">
        <f t="array" ref="I233">$E233*IFERROR(IF($D233&lt;=I$5,INDEX($E$99:$E$112,MATCH(I$5,$H$5:$CA$5,0)-MATCH($D233,$D$115:$D$186,0)+1,0),0),$E$112)</f>
        <v>0</v>
      </c>
      <c r="J233" s="134" cm="1">
        <f t="array" ref="J233">$E233*IFERROR(IF($D233&lt;=J$5,INDEX($E$99:$E$112,MATCH(J$5,$H$5:$CA$5,0)-MATCH($D233,$D$115:$D$186,0)+1,0),0),$E$112)</f>
        <v>0</v>
      </c>
      <c r="K233" s="134" cm="1">
        <f t="array" ref="K233">$E233*IFERROR(IF($D233&lt;=K$5,INDEX($E$99:$E$112,MATCH(K$5,$H$5:$CA$5,0)-MATCH($D233,$D$115:$D$186,0)+1,0),0),$E$112)</f>
        <v>0</v>
      </c>
      <c r="L233" s="134" cm="1">
        <f t="array" ref="L233">$E233*IFERROR(IF($D233&lt;=L$5,INDEX($E$99:$E$112,MATCH(L$5,$H$5:$CA$5,0)-MATCH($D233,$D$115:$D$186,0)+1,0),0),$E$112)</f>
        <v>0</v>
      </c>
      <c r="M233" s="134" cm="1">
        <f t="array" ref="M233">$E233*IFERROR(IF($D233&lt;=M$5,INDEX($E$99:$E$112,MATCH(M$5,$H$5:$CA$5,0)-MATCH($D233,$D$115:$D$186,0)+1,0),0),$E$112)</f>
        <v>0</v>
      </c>
      <c r="N233" s="134" cm="1">
        <f t="array" ref="N233">$E233*IFERROR(IF($D233&lt;=N$5,INDEX($E$99:$E$112,MATCH(N$5,$H$5:$CA$5,0)-MATCH($D233,$D$115:$D$186,0)+1,0),0),$E$112)</f>
        <v>0</v>
      </c>
      <c r="O233" s="134" cm="1">
        <f t="array" ref="O233">$E233*IFERROR(IF($D233&lt;=O$5,INDEX($E$99:$E$112,MATCH(O$5,$H$5:$CA$5,0)-MATCH($D233,$D$115:$D$186,0)+1,0),0),$E$112)</f>
        <v>0</v>
      </c>
      <c r="P233" s="134" cm="1">
        <f t="array" ref="P233">$E233*IFERROR(IF($D233&lt;=P$5,INDEX($E$99:$E$112,MATCH(P$5,$H$5:$CA$5,0)-MATCH($D233,$D$115:$D$186,0)+1,0),0),$E$112)</f>
        <v>0</v>
      </c>
      <c r="Q233" s="134" cm="1">
        <f t="array" ref="Q233">$E233*IFERROR(IF($D233&lt;=Q$5,INDEX($E$99:$E$112,MATCH(Q$5,$H$5:$CA$5,0)-MATCH($D233,$D$115:$D$186,0)+1,0),0),$E$112)</f>
        <v>0</v>
      </c>
      <c r="R233" s="134" cm="1">
        <f t="array" ref="R233">$E233*IFERROR(IF($D233&lt;=R$5,INDEX($E$99:$E$112,MATCH(R$5,$H$5:$CA$5,0)-MATCH($D233,$D$115:$D$186,0)+1,0),0),$E$112)</f>
        <v>0</v>
      </c>
      <c r="S233" s="134" cm="1">
        <f t="array" ref="S233">$E233*IFERROR(IF($D233&lt;=S$5,INDEX($E$99:$E$112,MATCH(S$5,$H$5:$CA$5,0)-MATCH($D233,$D$115:$D$186,0)+1,0),0),$E$112)</f>
        <v>0</v>
      </c>
      <c r="T233" s="134" cm="1">
        <f t="array" ref="T233">$E233*IFERROR(IF($D233&lt;=T$5,INDEX($E$99:$E$112,MATCH(T$5,$H$5:$CA$5,0)-MATCH($D233,$D$115:$D$186,0)+1,0),0),$E$112)</f>
        <v>0</v>
      </c>
      <c r="U233" s="134" cm="1">
        <f t="array" ref="U233">$E233*IFERROR(IF($D233&lt;=U$5,INDEX($E$99:$E$112,MATCH(U$5,$H$5:$CA$5,0)-MATCH($D233,$D$115:$D$186,0)+1,0),0),$E$112)</f>
        <v>0</v>
      </c>
      <c r="V233" s="134" cm="1">
        <f t="array" ref="V233">$E233*IFERROR(IF($D233&lt;=V$5,INDEX($E$99:$E$112,MATCH(V$5,$H$5:$CA$5,0)-MATCH($D233,$D$115:$D$186,0)+1,0),0),$E$112)</f>
        <v>0</v>
      </c>
      <c r="W233" s="134" cm="1">
        <f t="array" ref="W233">$E233*IFERROR(IF($D233&lt;=W$5,INDEX($E$99:$E$112,MATCH(W$5,$H$5:$CA$5,0)-MATCH($D233,$D$115:$D$186,0)+1,0),0),$E$112)</f>
        <v>0</v>
      </c>
      <c r="X233" s="134" cm="1">
        <f t="array" ref="X233">$E233*IFERROR(IF($D233&lt;=X$5,INDEX($E$99:$E$112,MATCH(X$5,$H$5:$CA$5,0)-MATCH($D233,$D$115:$D$186,0)+1,0),0),$E$112)</f>
        <v>0</v>
      </c>
      <c r="Y233" s="134" cm="1">
        <f t="array" ref="Y233">$E233*IFERROR(IF($D233&lt;=Y$5,INDEX($E$99:$E$112,MATCH(Y$5,$H$5:$CA$5,0)-MATCH($D233,$D$115:$D$186,0)+1,0),0),$E$112)</f>
        <v>0</v>
      </c>
      <c r="Z233" s="134" cm="1">
        <f t="array" ref="Z233">$E233*IFERROR(IF($D233&lt;=Z$5,INDEX($E$99:$E$112,MATCH(Z$5,$H$5:$CA$5,0)-MATCH($D233,$D$115:$D$186,0)+1,0),0),$E$112)</f>
        <v>0</v>
      </c>
      <c r="AA233" s="134" cm="1">
        <f t="array" ref="AA233">$E233*IFERROR(IF($D233&lt;=AA$5,INDEX($E$99:$E$112,MATCH(AA$5,$H$5:$CA$5,0)-MATCH($D233,$D$115:$D$186,0)+1,0),0),$E$112)</f>
        <v>0</v>
      </c>
      <c r="AB233" s="134" cm="1">
        <f t="array" ref="AB233">$E233*IFERROR(IF($D233&lt;=AB$5,INDEX($E$99:$E$112,MATCH(AB$5,$H$5:$CA$5,0)-MATCH($D233,$D$115:$D$186,0)+1,0),0),$E$112)</f>
        <v>0</v>
      </c>
      <c r="AC233" s="134" cm="1">
        <f t="array" ref="AC233">$E233*IFERROR(IF($D233&lt;=AC$5,INDEX($E$99:$E$112,MATCH(AC$5,$H$5:$CA$5,0)-MATCH($D233,$D$115:$D$186,0)+1,0),0),$E$112)</f>
        <v>0</v>
      </c>
      <c r="AD233" s="134" cm="1">
        <f t="array" ref="AD233">$E233*IFERROR(IF($D233&lt;=AD$5,INDEX($E$99:$E$112,MATCH(AD$5,$H$5:$CA$5,0)-MATCH($D233,$D$115:$D$186,0)+1,0),0),$E$112)</f>
        <v>0</v>
      </c>
      <c r="AE233" s="134" cm="1">
        <f t="array" ref="AE233">$E233*IFERROR(IF($D233&lt;=AE$5,INDEX($E$99:$E$112,MATCH(AE$5,$H$5:$CA$5,0)-MATCH($D233,$D$115:$D$186,0)+1,0),0),$E$112)</f>
        <v>0</v>
      </c>
      <c r="AF233" s="134" cm="1">
        <f t="array" ref="AF233">$E233*IFERROR(IF($D233&lt;=AF$5,INDEX($E$99:$E$112,MATCH(AF$5,$H$5:$CA$5,0)-MATCH($D233,$D$115:$D$186,0)+1,0),0),$E$112)</f>
        <v>0</v>
      </c>
      <c r="AG233" s="134" cm="1">
        <f t="array" ref="AG233">$E233*IFERROR(IF($D233&lt;=AG$5,INDEX($E$99:$E$112,MATCH(AG$5,$H$5:$CA$5,0)-MATCH($D233,$D$115:$D$186,0)+1,0),0),$E$112)</f>
        <v>0</v>
      </c>
      <c r="AH233" s="134" cm="1">
        <f t="array" ref="AH233">$E233*IFERROR(IF($D233&lt;=AH$5,INDEX($E$99:$E$112,MATCH(AH$5,$H$5:$CA$5,0)-MATCH($D233,$D$115:$D$186,0)+1,0),0),$E$112)</f>
        <v>0</v>
      </c>
      <c r="AI233" s="134" cm="1">
        <f t="array" ref="AI233">$E233*IFERROR(IF($D233&lt;=AI$5,INDEX($E$99:$E$112,MATCH(AI$5,$H$5:$CA$5,0)-MATCH($D233,$D$115:$D$186,0)+1,0),0),$E$112)</f>
        <v>0</v>
      </c>
      <c r="AJ233" s="134" cm="1">
        <f t="array" ref="AJ233">$E233*IFERROR(IF($D233&lt;=AJ$5,INDEX($E$99:$E$112,MATCH(AJ$5,$H$5:$CA$5,0)-MATCH($D233,$D$115:$D$186,0)+1,0),0),$E$112)</f>
        <v>0</v>
      </c>
      <c r="AK233" s="134" cm="1">
        <f t="array" ref="AK233">$E233*IFERROR(IF($D233&lt;=AK$5,INDEX($E$99:$E$112,MATCH(AK$5,$H$5:$CA$5,0)-MATCH($D233,$D$115:$D$186,0)+1,0),0),$E$112)</f>
        <v>0</v>
      </c>
      <c r="AL233" s="134" cm="1">
        <f t="array" ref="AL233">$E233*IFERROR(IF($D233&lt;=AL$5,INDEX($E$99:$E$112,MATCH(AL$5,$H$5:$CA$5,0)-MATCH($D233,$D$115:$D$186,0)+1,0),0),$E$112)</f>
        <v>0</v>
      </c>
      <c r="AM233" s="134" cm="1">
        <f t="array" ref="AM233">$E233*IFERROR(IF($D233&lt;=AM$5,INDEX($E$99:$E$112,MATCH(AM$5,$H$5:$CA$5,0)-MATCH($D233,$D$115:$D$186,0)+1,0),0),$E$112)</f>
        <v>0</v>
      </c>
      <c r="AN233" s="134" cm="1">
        <f t="array" ref="AN233">$E233*IFERROR(IF($D233&lt;=AN$5,INDEX($E$99:$E$112,MATCH(AN$5,$H$5:$CA$5,0)-MATCH($D233,$D$115:$D$186,0)+1,0),0),$E$112)</f>
        <v>0</v>
      </c>
      <c r="AO233" s="134" cm="1">
        <f t="array" ref="AO233">$E233*IFERROR(IF($D233&lt;=AO$5,INDEX($E$99:$E$112,MATCH(AO$5,$H$5:$CA$5,0)-MATCH($D233,$D$115:$D$186,0)+1,0),0),$E$112)</f>
        <v>0</v>
      </c>
      <c r="AP233" s="134" cm="1">
        <f t="array" ref="AP233">$E233*IFERROR(IF($D233&lt;=AP$5,INDEX($E$99:$E$112,MATCH(AP$5,$H$5:$CA$5,0)-MATCH($D233,$D$115:$D$186,0)+1,0),0),$E$112)</f>
        <v>0</v>
      </c>
      <c r="AQ233" s="134" cm="1">
        <f t="array" ref="AQ233">$E233*IFERROR(IF($D233&lt;=AQ$5,INDEX($E$99:$E$112,MATCH(AQ$5,$H$5:$CA$5,0)-MATCH($D233,$D$115:$D$186,0)+1,0),0),$E$112)</f>
        <v>0</v>
      </c>
      <c r="AR233" s="134" cm="1">
        <f t="array" ref="AR233">$E233*IFERROR(IF($D233&lt;=AR$5,INDEX($E$99:$E$112,MATCH(AR$5,$H$5:$CA$5,0)-MATCH($D233,$D$115:$D$186,0)+1,0),0),$E$112)</f>
        <v>0</v>
      </c>
      <c r="AS233" s="134" cm="1">
        <f t="array" ref="AS233">$E233*IFERROR(IF($D233&lt;=AS$5,INDEX($E$99:$E$112,MATCH(AS$5,$H$5:$CA$5,0)-MATCH($D233,$D$115:$D$186,0)+1,0),0),$E$112)</f>
        <v>0</v>
      </c>
      <c r="AT233" s="134" cm="1">
        <f t="array" ref="AT233">$E233*IFERROR(IF($D233&lt;=AT$5,INDEX($E$99:$E$112,MATCH(AT$5,$H$5:$CA$5,0)-MATCH($D233,$D$115:$D$186,0)+1,0),0),$E$112)</f>
        <v>0</v>
      </c>
      <c r="AU233" s="134" cm="1">
        <f t="array" ref="AU233">$E233*IFERROR(IF($D233&lt;=AU$5,INDEX($E$99:$E$112,MATCH(AU$5,$H$5:$CA$5,0)-MATCH($D233,$D$115:$D$186,0)+1,0),0),$E$112)</f>
        <v>0</v>
      </c>
      <c r="AV233" s="134" cm="1">
        <f t="array" ref="AV233">$E233*IFERROR(IF($D233&lt;=AV$5,INDEX($E$99:$E$112,MATCH(AV$5,$H$5:$CA$5,0)-MATCH($D233,$D$115:$D$186,0)+1,0),0),$E$112)</f>
        <v>0</v>
      </c>
      <c r="AW233" s="134" cm="1">
        <f t="array" ref="AW233">$E233*IFERROR(IF($D233&lt;=AW$5,INDEX($E$99:$E$112,MATCH(AW$5,$H$5:$CA$5,0)-MATCH($D233,$D$115:$D$186,0)+1,0),0),$E$112)</f>
        <v>0</v>
      </c>
      <c r="AX233" s="134" cm="1">
        <f t="array" ref="AX233">$E233*IFERROR(IF($D233&lt;=AX$5,INDEX($E$99:$E$112,MATCH(AX$5,$H$5:$CA$5,0)-MATCH($D233,$D$115:$D$186,0)+1,0),0),$E$112)</f>
        <v>0</v>
      </c>
      <c r="AY233" s="134" cm="1">
        <f t="array" ref="AY233">$E233*IFERROR(IF($D233&lt;=AY$5,INDEX($E$99:$E$112,MATCH(AY$5,$H$5:$CA$5,0)-MATCH($D233,$D$115:$D$186,0)+1,0),0),$E$112)</f>
        <v>0</v>
      </c>
      <c r="AZ233" s="134" cm="1">
        <f t="array" ref="AZ233">$E233*IFERROR(IF($D233&lt;=AZ$5,INDEX($E$99:$E$112,MATCH(AZ$5,$H$5:$CA$5,0)-MATCH($D233,$D$115:$D$186,0)+1,0),0),$E$112)</f>
        <v>0</v>
      </c>
      <c r="BA233" s="134" cm="1">
        <f t="array" ref="BA233">$E233*IFERROR(IF($D233&lt;=BA$5,INDEX($E$99:$E$112,MATCH(BA$5,$H$5:$CA$5,0)-MATCH($D233,$D$115:$D$186,0)+1,0),0),$E$112)</f>
        <v>0</v>
      </c>
      <c r="BB233" s="134" cm="1">
        <f t="array" ref="BB233">$E233*IFERROR(IF($D233&lt;=BB$5,INDEX($E$99:$E$112,MATCH(BB$5,$H$5:$CA$5,0)-MATCH($D233,$D$115:$D$186,0)+1,0),0),$E$112)</f>
        <v>0</v>
      </c>
      <c r="BC233" s="134" cm="1">
        <f t="array" ref="BC233">$E233*IFERROR(IF($D233&lt;=BC$5,INDEX($E$99:$E$112,MATCH(BC$5,$H$5:$CA$5,0)-MATCH($D233,$D$115:$D$186,0)+1,0),0),$E$112)</f>
        <v>0</v>
      </c>
      <c r="BD233" s="134" cm="1">
        <f t="array" ref="BD233">$E233*IFERROR(IF($D233&lt;=BD$5,INDEX($E$99:$E$112,MATCH(BD$5,$H$5:$CA$5,0)-MATCH($D233,$D$115:$D$186,0)+1,0),0),$E$112)</f>
        <v>0</v>
      </c>
      <c r="BE233" s="134" cm="1">
        <f t="array" ref="BE233">$E233*IFERROR(IF($D233&lt;=BE$5,INDEX($E$99:$E$112,MATCH(BE$5,$H$5:$CA$5,0)-MATCH($D233,$D$115:$D$186,0)+1,0),0),$E$112)</f>
        <v>0</v>
      </c>
      <c r="BF233" s="134" cm="1">
        <f t="array" ref="BF233">$E233*IFERROR(IF($D233&lt;=BF$5,INDEX($E$99:$E$112,MATCH(BF$5,$H$5:$CA$5,0)-MATCH($D233,$D$115:$D$186,0)+1,0),0),$E$112)</f>
        <v>0</v>
      </c>
      <c r="BG233" s="134" cm="1">
        <f t="array" ref="BG233">$E233*IFERROR(IF($D233&lt;=BG$5,INDEX($E$99:$E$112,MATCH(BG$5,$H$5:$CA$5,0)-MATCH($D233,$D$115:$D$186,0)+1,0),0),$E$112)</f>
        <v>0</v>
      </c>
      <c r="BH233" s="134" cm="1">
        <f t="array" ref="BH233">$E233*IFERROR(IF($D233&lt;=BH$5,INDEX($E$99:$E$112,MATCH(BH$5,$H$5:$CA$5,0)-MATCH($D233,$D$115:$D$186,0)+1,0),0),$E$112)</f>
        <v>0</v>
      </c>
      <c r="BI233" s="134" cm="1">
        <f t="array" ref="BI233">$E233*IFERROR(IF($D233&lt;=BI$5,INDEX($E$99:$E$112,MATCH(BI$5,$H$5:$CA$5,0)-MATCH($D233,$D$115:$D$186,0)+1,0),0),$E$112)</f>
        <v>0</v>
      </c>
      <c r="BJ233" s="134" cm="1">
        <f t="array" ref="BJ233">$E233*IFERROR(IF($D233&lt;=BJ$5,INDEX($E$99:$E$112,MATCH(BJ$5,$H$5:$CA$5,0)-MATCH($D233,$D$115:$D$186,0)+1,0),0),$E$112)</f>
        <v>0</v>
      </c>
      <c r="BK233" s="134" cm="1">
        <f t="array" ref="BK233">$E233*IFERROR(IF($D233&lt;=BK$5,INDEX($E$99:$E$112,MATCH(BK$5,$H$5:$CA$5,0)-MATCH($D233,$D$115:$D$186,0)+1,0),0),$E$112)</f>
        <v>0</v>
      </c>
      <c r="BL233" s="134" cm="1">
        <f t="array" ref="BL233">$E233*IFERROR(IF($D233&lt;=BL$5,INDEX($E$99:$E$112,MATCH(BL$5,$H$5:$CA$5,0)-MATCH($D233,$D$115:$D$186,0)+1,0),0),$E$112)</f>
        <v>0</v>
      </c>
      <c r="BM233" s="134" cm="1">
        <f t="array" ref="BM233">$E233*IFERROR(IF($D233&lt;=BM$5,INDEX($E$99:$E$112,MATCH(BM$5,$H$5:$CA$5,0)-MATCH($D233,$D$115:$D$186,0)+1,0),0),$E$112)</f>
        <v>0</v>
      </c>
      <c r="BN233" s="134" cm="1">
        <f t="array" ref="BN233">$E233*IFERROR(IF($D233&lt;=BN$5,INDEX($E$99:$E$112,MATCH(BN$5,$H$5:$CA$5,0)-MATCH($D233,$D$115:$D$186,0)+1,0),0),$E$112)</f>
        <v>0</v>
      </c>
      <c r="BO233" s="134" cm="1">
        <f t="array" ref="BO233">$E233*IFERROR(IF($D233&lt;=BO$5,INDEX($E$99:$E$112,MATCH(BO$5,$H$5:$CA$5,0)-MATCH($D233,$D$115:$D$186,0)+1,0),0),$E$112)</f>
        <v>0</v>
      </c>
      <c r="BP233" s="134" cm="1">
        <f t="array" ref="BP233">$E233*IFERROR(IF($D233&lt;=BP$5,INDEX($E$99:$E$112,MATCH(BP$5,$H$5:$CA$5,0)-MATCH($D233,$D$115:$D$186,0)+1,0),0),$E$112)</f>
        <v>0</v>
      </c>
      <c r="BQ233" s="134" cm="1">
        <f t="array" ref="BQ233">$E233*IFERROR(IF($D233&lt;=BQ$5,INDEX($E$99:$E$112,MATCH(BQ$5,$H$5:$CA$5,0)-MATCH($D233,$D$115:$D$186,0)+1,0),0),$E$112)</f>
        <v>0</v>
      </c>
      <c r="BR233" s="134" cm="1">
        <f t="array" ref="BR233">$E233*IFERROR(IF($D233&lt;=BR$5,INDEX($E$99:$E$112,MATCH(BR$5,$H$5:$CA$5,0)-MATCH($D233,$D$115:$D$186,0)+1,0),0),$E$112)</f>
        <v>0</v>
      </c>
      <c r="BS233" s="134" cm="1">
        <f t="array" ref="BS233">$E233*IFERROR(IF($D233&lt;=BS$5,INDEX($E$99:$E$112,MATCH(BS$5,$H$5:$CA$5,0)-MATCH($D233,$D$115:$D$186,0)+1,0),0),$E$112)</f>
        <v>0</v>
      </c>
      <c r="BT233" s="134" cm="1">
        <f t="array" ref="BT233">$E233*IFERROR(IF($D233&lt;=BT$5,INDEX($E$99:$E$112,MATCH(BT$5,$H$5:$CA$5,0)-MATCH($D233,$D$115:$D$186,0)+1,0),0),$E$112)</f>
        <v>0</v>
      </c>
      <c r="BU233" s="134" cm="1">
        <f t="array" ref="BU233">$E233*IFERROR(IF($D233&lt;=BU$5,INDEX($E$99:$E$112,MATCH(BU$5,$H$5:$CA$5,0)-MATCH($D233,$D$115:$D$186,0)+1,0),0),$E$112)</f>
        <v>0</v>
      </c>
      <c r="BV233" s="134" cm="1">
        <f t="array" ref="BV233">$E233*IFERROR(IF($D233&lt;=BV$5,INDEX($E$99:$E$112,MATCH(BV$5,$H$5:$CA$5,0)-MATCH($D233,$D$115:$D$186,0)+1,0),0),$E$112)</f>
        <v>0</v>
      </c>
      <c r="BW233" s="134" cm="1">
        <f t="array" ref="BW233">$E233*IFERROR(IF($D233&lt;=BW$5,INDEX($E$99:$E$112,MATCH(BW$5,$H$5:$CA$5,0)-MATCH($D233,$D$115:$D$186,0)+1,0),0),$E$112)</f>
        <v>0</v>
      </c>
      <c r="BX233" s="134" cm="1">
        <f t="array" ref="BX233">$E233*IFERROR(IF($D233&lt;=BX$5,INDEX($E$99:$E$112,MATCH(BX$5,$H$5:$CA$5,0)-MATCH($D233,$D$115:$D$186,0)+1,0),0),$E$112)</f>
        <v>0</v>
      </c>
      <c r="BY233" s="134" cm="1">
        <f t="array" ref="BY233">$E233*IFERROR(IF($D233&lt;=BY$5,INDEX($E$99:$E$112,MATCH(BY$5,$H$5:$CA$5,0)-MATCH($D233,$D$115:$D$186,0)+1,0),0),$E$112)</f>
        <v>0</v>
      </c>
      <c r="BZ233" s="134" cm="1">
        <f t="array" ref="BZ233">$E233*IFERROR(IF($D233&lt;=BZ$5,INDEX($E$99:$E$112,MATCH(BZ$5,$H$5:$CA$5,0)-MATCH($D233,$D$115:$D$186,0)+1,0),0),$E$112)</f>
        <v>0</v>
      </c>
      <c r="CA233" s="134" cm="1">
        <f t="array" ref="CA233">$E233*IFERROR(IF($D233&lt;=CA$5,INDEX($E$99:$E$112,MATCH(CA$5,$H$5:$CA$5,0)-MATCH($D233,$D$115:$D$186,0)+1,0),0),$E$112)</f>
        <v>0</v>
      </c>
    </row>
    <row r="234" spans="4:79" hidden="1" outlineLevel="3">
      <c r="D234" s="24">
        <f t="shared" si="114"/>
        <v>47391</v>
      </c>
      <c r="E234" s="131" cm="1">
        <f t="array" ref="E234">INDEX($H$43:$CA$43,0,MATCH($D234,$H$5:$CA$5,0))</f>
        <v>0</v>
      </c>
      <c r="H234" s="134" cm="1">
        <f t="array" ref="H234">$E234*IFERROR(IF($D234&lt;=H$5,INDEX($E$99:$E$112,MATCH(H$5,$H$5:$CA$5,0)-MATCH($D234,$D$115:$D$186,0)+1,0),0),$E$112)</f>
        <v>0</v>
      </c>
      <c r="I234" s="134" cm="1">
        <f t="array" ref="I234">$E234*IFERROR(IF($D234&lt;=I$5,INDEX($E$99:$E$112,MATCH(I$5,$H$5:$CA$5,0)-MATCH($D234,$D$115:$D$186,0)+1,0),0),$E$112)</f>
        <v>0</v>
      </c>
      <c r="J234" s="134" cm="1">
        <f t="array" ref="J234">$E234*IFERROR(IF($D234&lt;=J$5,INDEX($E$99:$E$112,MATCH(J$5,$H$5:$CA$5,0)-MATCH($D234,$D$115:$D$186,0)+1,0),0),$E$112)</f>
        <v>0</v>
      </c>
      <c r="K234" s="134" cm="1">
        <f t="array" ref="K234">$E234*IFERROR(IF($D234&lt;=K$5,INDEX($E$99:$E$112,MATCH(K$5,$H$5:$CA$5,0)-MATCH($D234,$D$115:$D$186,0)+1,0),0),$E$112)</f>
        <v>0</v>
      </c>
      <c r="L234" s="134" cm="1">
        <f t="array" ref="L234">$E234*IFERROR(IF($D234&lt;=L$5,INDEX($E$99:$E$112,MATCH(L$5,$H$5:$CA$5,0)-MATCH($D234,$D$115:$D$186,0)+1,0),0),$E$112)</f>
        <v>0</v>
      </c>
      <c r="M234" s="134" cm="1">
        <f t="array" ref="M234">$E234*IFERROR(IF($D234&lt;=M$5,INDEX($E$99:$E$112,MATCH(M$5,$H$5:$CA$5,0)-MATCH($D234,$D$115:$D$186,0)+1,0),0),$E$112)</f>
        <v>0</v>
      </c>
      <c r="N234" s="134" cm="1">
        <f t="array" ref="N234">$E234*IFERROR(IF($D234&lt;=N$5,INDEX($E$99:$E$112,MATCH(N$5,$H$5:$CA$5,0)-MATCH($D234,$D$115:$D$186,0)+1,0),0),$E$112)</f>
        <v>0</v>
      </c>
      <c r="O234" s="134" cm="1">
        <f t="array" ref="O234">$E234*IFERROR(IF($D234&lt;=O$5,INDEX($E$99:$E$112,MATCH(O$5,$H$5:$CA$5,0)-MATCH($D234,$D$115:$D$186,0)+1,0),0),$E$112)</f>
        <v>0</v>
      </c>
      <c r="P234" s="134" cm="1">
        <f t="array" ref="P234">$E234*IFERROR(IF($D234&lt;=P$5,INDEX($E$99:$E$112,MATCH(P$5,$H$5:$CA$5,0)-MATCH($D234,$D$115:$D$186,0)+1,0),0),$E$112)</f>
        <v>0</v>
      </c>
      <c r="Q234" s="134" cm="1">
        <f t="array" ref="Q234">$E234*IFERROR(IF($D234&lt;=Q$5,INDEX($E$99:$E$112,MATCH(Q$5,$H$5:$CA$5,0)-MATCH($D234,$D$115:$D$186,0)+1,0),0),$E$112)</f>
        <v>0</v>
      </c>
      <c r="R234" s="134" cm="1">
        <f t="array" ref="R234">$E234*IFERROR(IF($D234&lt;=R$5,INDEX($E$99:$E$112,MATCH(R$5,$H$5:$CA$5,0)-MATCH($D234,$D$115:$D$186,0)+1,0),0),$E$112)</f>
        <v>0</v>
      </c>
      <c r="S234" s="134" cm="1">
        <f t="array" ref="S234">$E234*IFERROR(IF($D234&lt;=S$5,INDEX($E$99:$E$112,MATCH(S$5,$H$5:$CA$5,0)-MATCH($D234,$D$115:$D$186,0)+1,0),0),$E$112)</f>
        <v>0</v>
      </c>
      <c r="T234" s="134" cm="1">
        <f t="array" ref="T234">$E234*IFERROR(IF($D234&lt;=T$5,INDEX($E$99:$E$112,MATCH(T$5,$H$5:$CA$5,0)-MATCH($D234,$D$115:$D$186,0)+1,0),0),$E$112)</f>
        <v>0</v>
      </c>
      <c r="U234" s="134" cm="1">
        <f t="array" ref="U234">$E234*IFERROR(IF($D234&lt;=U$5,INDEX($E$99:$E$112,MATCH(U$5,$H$5:$CA$5,0)-MATCH($D234,$D$115:$D$186,0)+1,0),0),$E$112)</f>
        <v>0</v>
      </c>
      <c r="V234" s="134" cm="1">
        <f t="array" ref="V234">$E234*IFERROR(IF($D234&lt;=V$5,INDEX($E$99:$E$112,MATCH(V$5,$H$5:$CA$5,0)-MATCH($D234,$D$115:$D$186,0)+1,0),0),$E$112)</f>
        <v>0</v>
      </c>
      <c r="W234" s="134" cm="1">
        <f t="array" ref="W234">$E234*IFERROR(IF($D234&lt;=W$5,INDEX($E$99:$E$112,MATCH(W$5,$H$5:$CA$5,0)-MATCH($D234,$D$115:$D$186,0)+1,0),0),$E$112)</f>
        <v>0</v>
      </c>
      <c r="X234" s="134" cm="1">
        <f t="array" ref="X234">$E234*IFERROR(IF($D234&lt;=X$5,INDEX($E$99:$E$112,MATCH(X$5,$H$5:$CA$5,0)-MATCH($D234,$D$115:$D$186,0)+1,0),0),$E$112)</f>
        <v>0</v>
      </c>
      <c r="Y234" s="134" cm="1">
        <f t="array" ref="Y234">$E234*IFERROR(IF($D234&lt;=Y$5,INDEX($E$99:$E$112,MATCH(Y$5,$H$5:$CA$5,0)-MATCH($D234,$D$115:$D$186,0)+1,0),0),$E$112)</f>
        <v>0</v>
      </c>
      <c r="Z234" s="134" cm="1">
        <f t="array" ref="Z234">$E234*IFERROR(IF($D234&lt;=Z$5,INDEX($E$99:$E$112,MATCH(Z$5,$H$5:$CA$5,0)-MATCH($D234,$D$115:$D$186,0)+1,0),0),$E$112)</f>
        <v>0</v>
      </c>
      <c r="AA234" s="134" cm="1">
        <f t="array" ref="AA234">$E234*IFERROR(IF($D234&lt;=AA$5,INDEX($E$99:$E$112,MATCH(AA$5,$H$5:$CA$5,0)-MATCH($D234,$D$115:$D$186,0)+1,0),0),$E$112)</f>
        <v>0</v>
      </c>
      <c r="AB234" s="134" cm="1">
        <f t="array" ref="AB234">$E234*IFERROR(IF($D234&lt;=AB$5,INDEX($E$99:$E$112,MATCH(AB$5,$H$5:$CA$5,0)-MATCH($D234,$D$115:$D$186,0)+1,0),0),$E$112)</f>
        <v>0</v>
      </c>
      <c r="AC234" s="134" cm="1">
        <f t="array" ref="AC234">$E234*IFERROR(IF($D234&lt;=AC$5,INDEX($E$99:$E$112,MATCH(AC$5,$H$5:$CA$5,0)-MATCH($D234,$D$115:$D$186,0)+1,0),0),$E$112)</f>
        <v>0</v>
      </c>
      <c r="AD234" s="134" cm="1">
        <f t="array" ref="AD234">$E234*IFERROR(IF($D234&lt;=AD$5,INDEX($E$99:$E$112,MATCH(AD$5,$H$5:$CA$5,0)-MATCH($D234,$D$115:$D$186,0)+1,0),0),$E$112)</f>
        <v>0</v>
      </c>
      <c r="AE234" s="134" cm="1">
        <f t="array" ref="AE234">$E234*IFERROR(IF($D234&lt;=AE$5,INDEX($E$99:$E$112,MATCH(AE$5,$H$5:$CA$5,0)-MATCH($D234,$D$115:$D$186,0)+1,0),0),$E$112)</f>
        <v>0</v>
      </c>
      <c r="AF234" s="134" cm="1">
        <f t="array" ref="AF234">$E234*IFERROR(IF($D234&lt;=AF$5,INDEX($E$99:$E$112,MATCH(AF$5,$H$5:$CA$5,0)-MATCH($D234,$D$115:$D$186,0)+1,0),0),$E$112)</f>
        <v>0</v>
      </c>
      <c r="AG234" s="134" cm="1">
        <f t="array" ref="AG234">$E234*IFERROR(IF($D234&lt;=AG$5,INDEX($E$99:$E$112,MATCH(AG$5,$H$5:$CA$5,0)-MATCH($D234,$D$115:$D$186,0)+1,0),0),$E$112)</f>
        <v>0</v>
      </c>
      <c r="AH234" s="134" cm="1">
        <f t="array" ref="AH234">$E234*IFERROR(IF($D234&lt;=AH$5,INDEX($E$99:$E$112,MATCH(AH$5,$H$5:$CA$5,0)-MATCH($D234,$D$115:$D$186,0)+1,0),0),$E$112)</f>
        <v>0</v>
      </c>
      <c r="AI234" s="134" cm="1">
        <f t="array" ref="AI234">$E234*IFERROR(IF($D234&lt;=AI$5,INDEX($E$99:$E$112,MATCH(AI$5,$H$5:$CA$5,0)-MATCH($D234,$D$115:$D$186,0)+1,0),0),$E$112)</f>
        <v>0</v>
      </c>
      <c r="AJ234" s="134" cm="1">
        <f t="array" ref="AJ234">$E234*IFERROR(IF($D234&lt;=AJ$5,INDEX($E$99:$E$112,MATCH(AJ$5,$H$5:$CA$5,0)-MATCH($D234,$D$115:$D$186,0)+1,0),0),$E$112)</f>
        <v>0</v>
      </c>
      <c r="AK234" s="134" cm="1">
        <f t="array" ref="AK234">$E234*IFERROR(IF($D234&lt;=AK$5,INDEX($E$99:$E$112,MATCH(AK$5,$H$5:$CA$5,0)-MATCH($D234,$D$115:$D$186,0)+1,0),0),$E$112)</f>
        <v>0</v>
      </c>
      <c r="AL234" s="134" cm="1">
        <f t="array" ref="AL234">$E234*IFERROR(IF($D234&lt;=AL$5,INDEX($E$99:$E$112,MATCH(AL$5,$H$5:$CA$5,0)-MATCH($D234,$D$115:$D$186,0)+1,0),0),$E$112)</f>
        <v>0</v>
      </c>
      <c r="AM234" s="134" cm="1">
        <f t="array" ref="AM234">$E234*IFERROR(IF($D234&lt;=AM$5,INDEX($E$99:$E$112,MATCH(AM$5,$H$5:$CA$5,0)-MATCH($D234,$D$115:$D$186,0)+1,0),0),$E$112)</f>
        <v>0</v>
      </c>
      <c r="AN234" s="134" cm="1">
        <f t="array" ref="AN234">$E234*IFERROR(IF($D234&lt;=AN$5,INDEX($E$99:$E$112,MATCH(AN$5,$H$5:$CA$5,0)-MATCH($D234,$D$115:$D$186,0)+1,0),0),$E$112)</f>
        <v>0</v>
      </c>
      <c r="AO234" s="134" cm="1">
        <f t="array" ref="AO234">$E234*IFERROR(IF($D234&lt;=AO$5,INDEX($E$99:$E$112,MATCH(AO$5,$H$5:$CA$5,0)-MATCH($D234,$D$115:$D$186,0)+1,0),0),$E$112)</f>
        <v>0</v>
      </c>
      <c r="AP234" s="134" cm="1">
        <f t="array" ref="AP234">$E234*IFERROR(IF($D234&lt;=AP$5,INDEX($E$99:$E$112,MATCH(AP$5,$H$5:$CA$5,0)-MATCH($D234,$D$115:$D$186,0)+1,0),0),$E$112)</f>
        <v>0</v>
      </c>
      <c r="AQ234" s="134" cm="1">
        <f t="array" ref="AQ234">$E234*IFERROR(IF($D234&lt;=AQ$5,INDEX($E$99:$E$112,MATCH(AQ$5,$H$5:$CA$5,0)-MATCH($D234,$D$115:$D$186,0)+1,0),0),$E$112)</f>
        <v>0</v>
      </c>
      <c r="AR234" s="134" cm="1">
        <f t="array" ref="AR234">$E234*IFERROR(IF($D234&lt;=AR$5,INDEX($E$99:$E$112,MATCH(AR$5,$H$5:$CA$5,0)-MATCH($D234,$D$115:$D$186,0)+1,0),0),$E$112)</f>
        <v>0</v>
      </c>
      <c r="AS234" s="134" cm="1">
        <f t="array" ref="AS234">$E234*IFERROR(IF($D234&lt;=AS$5,INDEX($E$99:$E$112,MATCH(AS$5,$H$5:$CA$5,0)-MATCH($D234,$D$115:$D$186,0)+1,0),0),$E$112)</f>
        <v>0</v>
      </c>
      <c r="AT234" s="134" cm="1">
        <f t="array" ref="AT234">$E234*IFERROR(IF($D234&lt;=AT$5,INDEX($E$99:$E$112,MATCH(AT$5,$H$5:$CA$5,0)-MATCH($D234,$D$115:$D$186,0)+1,0),0),$E$112)</f>
        <v>0</v>
      </c>
      <c r="AU234" s="134" cm="1">
        <f t="array" ref="AU234">$E234*IFERROR(IF($D234&lt;=AU$5,INDEX($E$99:$E$112,MATCH(AU$5,$H$5:$CA$5,0)-MATCH($D234,$D$115:$D$186,0)+1,0),0),$E$112)</f>
        <v>0</v>
      </c>
      <c r="AV234" s="134" cm="1">
        <f t="array" ref="AV234">$E234*IFERROR(IF($D234&lt;=AV$5,INDEX($E$99:$E$112,MATCH(AV$5,$H$5:$CA$5,0)-MATCH($D234,$D$115:$D$186,0)+1,0),0),$E$112)</f>
        <v>0</v>
      </c>
      <c r="AW234" s="134" cm="1">
        <f t="array" ref="AW234">$E234*IFERROR(IF($D234&lt;=AW$5,INDEX($E$99:$E$112,MATCH(AW$5,$H$5:$CA$5,0)-MATCH($D234,$D$115:$D$186,0)+1,0),0),$E$112)</f>
        <v>0</v>
      </c>
      <c r="AX234" s="134" cm="1">
        <f t="array" ref="AX234">$E234*IFERROR(IF($D234&lt;=AX$5,INDEX($E$99:$E$112,MATCH(AX$5,$H$5:$CA$5,0)-MATCH($D234,$D$115:$D$186,0)+1,0),0),$E$112)</f>
        <v>0</v>
      </c>
      <c r="AY234" s="134" cm="1">
        <f t="array" ref="AY234">$E234*IFERROR(IF($D234&lt;=AY$5,INDEX($E$99:$E$112,MATCH(AY$5,$H$5:$CA$5,0)-MATCH($D234,$D$115:$D$186,0)+1,0),0),$E$112)</f>
        <v>0</v>
      </c>
      <c r="AZ234" s="134" cm="1">
        <f t="array" ref="AZ234">$E234*IFERROR(IF($D234&lt;=AZ$5,INDEX($E$99:$E$112,MATCH(AZ$5,$H$5:$CA$5,0)-MATCH($D234,$D$115:$D$186,0)+1,0),0),$E$112)</f>
        <v>0</v>
      </c>
      <c r="BA234" s="134" cm="1">
        <f t="array" ref="BA234">$E234*IFERROR(IF($D234&lt;=BA$5,INDEX($E$99:$E$112,MATCH(BA$5,$H$5:$CA$5,0)-MATCH($D234,$D$115:$D$186,0)+1,0),0),$E$112)</f>
        <v>0</v>
      </c>
      <c r="BB234" s="134" cm="1">
        <f t="array" ref="BB234">$E234*IFERROR(IF($D234&lt;=BB$5,INDEX($E$99:$E$112,MATCH(BB$5,$H$5:$CA$5,0)-MATCH($D234,$D$115:$D$186,0)+1,0),0),$E$112)</f>
        <v>0</v>
      </c>
      <c r="BC234" s="134" cm="1">
        <f t="array" ref="BC234">$E234*IFERROR(IF($D234&lt;=BC$5,INDEX($E$99:$E$112,MATCH(BC$5,$H$5:$CA$5,0)-MATCH($D234,$D$115:$D$186,0)+1,0),0),$E$112)</f>
        <v>0</v>
      </c>
      <c r="BD234" s="134" cm="1">
        <f t="array" ref="BD234">$E234*IFERROR(IF($D234&lt;=BD$5,INDEX($E$99:$E$112,MATCH(BD$5,$H$5:$CA$5,0)-MATCH($D234,$D$115:$D$186,0)+1,0),0),$E$112)</f>
        <v>0</v>
      </c>
      <c r="BE234" s="134" cm="1">
        <f t="array" ref="BE234">$E234*IFERROR(IF($D234&lt;=BE$5,INDEX($E$99:$E$112,MATCH(BE$5,$H$5:$CA$5,0)-MATCH($D234,$D$115:$D$186,0)+1,0),0),$E$112)</f>
        <v>0</v>
      </c>
      <c r="BF234" s="134" cm="1">
        <f t="array" ref="BF234">$E234*IFERROR(IF($D234&lt;=BF$5,INDEX($E$99:$E$112,MATCH(BF$5,$H$5:$CA$5,0)-MATCH($D234,$D$115:$D$186,0)+1,0),0),$E$112)</f>
        <v>0</v>
      </c>
      <c r="BG234" s="134" cm="1">
        <f t="array" ref="BG234">$E234*IFERROR(IF($D234&lt;=BG$5,INDEX($E$99:$E$112,MATCH(BG$5,$H$5:$CA$5,0)-MATCH($D234,$D$115:$D$186,0)+1,0),0),$E$112)</f>
        <v>0</v>
      </c>
      <c r="BH234" s="134" cm="1">
        <f t="array" ref="BH234">$E234*IFERROR(IF($D234&lt;=BH$5,INDEX($E$99:$E$112,MATCH(BH$5,$H$5:$CA$5,0)-MATCH($D234,$D$115:$D$186,0)+1,0),0),$E$112)</f>
        <v>0</v>
      </c>
      <c r="BI234" s="134" cm="1">
        <f t="array" ref="BI234">$E234*IFERROR(IF($D234&lt;=BI$5,INDEX($E$99:$E$112,MATCH(BI$5,$H$5:$CA$5,0)-MATCH($D234,$D$115:$D$186,0)+1,0),0),$E$112)</f>
        <v>0</v>
      </c>
      <c r="BJ234" s="134" cm="1">
        <f t="array" ref="BJ234">$E234*IFERROR(IF($D234&lt;=BJ$5,INDEX($E$99:$E$112,MATCH(BJ$5,$H$5:$CA$5,0)-MATCH($D234,$D$115:$D$186,0)+1,0),0),$E$112)</f>
        <v>0</v>
      </c>
      <c r="BK234" s="134" cm="1">
        <f t="array" ref="BK234">$E234*IFERROR(IF($D234&lt;=BK$5,INDEX($E$99:$E$112,MATCH(BK$5,$H$5:$CA$5,0)-MATCH($D234,$D$115:$D$186,0)+1,0),0),$E$112)</f>
        <v>0</v>
      </c>
      <c r="BL234" s="134" cm="1">
        <f t="array" ref="BL234">$E234*IFERROR(IF($D234&lt;=BL$5,INDEX($E$99:$E$112,MATCH(BL$5,$H$5:$CA$5,0)-MATCH($D234,$D$115:$D$186,0)+1,0),0),$E$112)</f>
        <v>0</v>
      </c>
      <c r="BM234" s="134" cm="1">
        <f t="array" ref="BM234">$E234*IFERROR(IF($D234&lt;=BM$5,INDEX($E$99:$E$112,MATCH(BM$5,$H$5:$CA$5,0)-MATCH($D234,$D$115:$D$186,0)+1,0),0),$E$112)</f>
        <v>0</v>
      </c>
      <c r="BN234" s="134" cm="1">
        <f t="array" ref="BN234">$E234*IFERROR(IF($D234&lt;=BN$5,INDEX($E$99:$E$112,MATCH(BN$5,$H$5:$CA$5,0)-MATCH($D234,$D$115:$D$186,0)+1,0),0),$E$112)</f>
        <v>0</v>
      </c>
      <c r="BO234" s="134" cm="1">
        <f t="array" ref="BO234">$E234*IFERROR(IF($D234&lt;=BO$5,INDEX($E$99:$E$112,MATCH(BO$5,$H$5:$CA$5,0)-MATCH($D234,$D$115:$D$186,0)+1,0),0),$E$112)</f>
        <v>0</v>
      </c>
      <c r="BP234" s="134" cm="1">
        <f t="array" ref="BP234">$E234*IFERROR(IF($D234&lt;=BP$5,INDEX($E$99:$E$112,MATCH(BP$5,$H$5:$CA$5,0)-MATCH($D234,$D$115:$D$186,0)+1,0),0),$E$112)</f>
        <v>0</v>
      </c>
      <c r="BQ234" s="134" cm="1">
        <f t="array" ref="BQ234">$E234*IFERROR(IF($D234&lt;=BQ$5,INDEX($E$99:$E$112,MATCH(BQ$5,$H$5:$CA$5,0)-MATCH($D234,$D$115:$D$186,0)+1,0),0),$E$112)</f>
        <v>0</v>
      </c>
      <c r="BR234" s="134" cm="1">
        <f t="array" ref="BR234">$E234*IFERROR(IF($D234&lt;=BR$5,INDEX($E$99:$E$112,MATCH(BR$5,$H$5:$CA$5,0)-MATCH($D234,$D$115:$D$186,0)+1,0),0),$E$112)</f>
        <v>0</v>
      </c>
      <c r="BS234" s="134" cm="1">
        <f t="array" ref="BS234">$E234*IFERROR(IF($D234&lt;=BS$5,INDEX($E$99:$E$112,MATCH(BS$5,$H$5:$CA$5,0)-MATCH($D234,$D$115:$D$186,0)+1,0),0),$E$112)</f>
        <v>0</v>
      </c>
      <c r="BT234" s="134" cm="1">
        <f t="array" ref="BT234">$E234*IFERROR(IF($D234&lt;=BT$5,INDEX($E$99:$E$112,MATCH(BT$5,$H$5:$CA$5,0)-MATCH($D234,$D$115:$D$186,0)+1,0),0),$E$112)</f>
        <v>0</v>
      </c>
      <c r="BU234" s="134" cm="1">
        <f t="array" ref="BU234">$E234*IFERROR(IF($D234&lt;=BU$5,INDEX($E$99:$E$112,MATCH(BU$5,$H$5:$CA$5,0)-MATCH($D234,$D$115:$D$186,0)+1,0),0),$E$112)</f>
        <v>0</v>
      </c>
      <c r="BV234" s="134" cm="1">
        <f t="array" ref="BV234">$E234*IFERROR(IF($D234&lt;=BV$5,INDEX($E$99:$E$112,MATCH(BV$5,$H$5:$CA$5,0)-MATCH($D234,$D$115:$D$186,0)+1,0),0),$E$112)</f>
        <v>0</v>
      </c>
      <c r="BW234" s="134" cm="1">
        <f t="array" ref="BW234">$E234*IFERROR(IF($D234&lt;=BW$5,INDEX($E$99:$E$112,MATCH(BW$5,$H$5:$CA$5,0)-MATCH($D234,$D$115:$D$186,0)+1,0),0),$E$112)</f>
        <v>0</v>
      </c>
      <c r="BX234" s="134" cm="1">
        <f t="array" ref="BX234">$E234*IFERROR(IF($D234&lt;=BX$5,INDEX($E$99:$E$112,MATCH(BX$5,$H$5:$CA$5,0)-MATCH($D234,$D$115:$D$186,0)+1,0),0),$E$112)</f>
        <v>0</v>
      </c>
      <c r="BY234" s="134" cm="1">
        <f t="array" ref="BY234">$E234*IFERROR(IF($D234&lt;=BY$5,INDEX($E$99:$E$112,MATCH(BY$5,$H$5:$CA$5,0)-MATCH($D234,$D$115:$D$186,0)+1,0),0),$E$112)</f>
        <v>0</v>
      </c>
      <c r="BZ234" s="134" cm="1">
        <f t="array" ref="BZ234">$E234*IFERROR(IF($D234&lt;=BZ$5,INDEX($E$99:$E$112,MATCH(BZ$5,$H$5:$CA$5,0)-MATCH($D234,$D$115:$D$186,0)+1,0),0),$E$112)</f>
        <v>0</v>
      </c>
      <c r="CA234" s="134" cm="1">
        <f t="array" ref="CA234">$E234*IFERROR(IF($D234&lt;=CA$5,INDEX($E$99:$E$112,MATCH(CA$5,$H$5:$CA$5,0)-MATCH($D234,$D$115:$D$186,0)+1,0),0),$E$112)</f>
        <v>0</v>
      </c>
    </row>
    <row r="235" spans="4:79" hidden="1" outlineLevel="3">
      <c r="D235" s="24">
        <f t="shared" si="114"/>
        <v>47422</v>
      </c>
      <c r="E235" s="131" cm="1">
        <f t="array" ref="E235">INDEX($H$43:$CA$43,0,MATCH($D235,$H$5:$CA$5,0))</f>
        <v>0</v>
      </c>
      <c r="H235" s="134" cm="1">
        <f t="array" ref="H235">$E235*IFERROR(IF($D235&lt;=H$5,INDEX($E$99:$E$112,MATCH(H$5,$H$5:$CA$5,0)-MATCH($D235,$D$115:$D$186,0)+1,0),0),$E$112)</f>
        <v>0</v>
      </c>
      <c r="I235" s="134" cm="1">
        <f t="array" ref="I235">$E235*IFERROR(IF($D235&lt;=I$5,INDEX($E$99:$E$112,MATCH(I$5,$H$5:$CA$5,0)-MATCH($D235,$D$115:$D$186,0)+1,0),0),$E$112)</f>
        <v>0</v>
      </c>
      <c r="J235" s="134" cm="1">
        <f t="array" ref="J235">$E235*IFERROR(IF($D235&lt;=J$5,INDEX($E$99:$E$112,MATCH(J$5,$H$5:$CA$5,0)-MATCH($D235,$D$115:$D$186,0)+1,0),0),$E$112)</f>
        <v>0</v>
      </c>
      <c r="K235" s="134" cm="1">
        <f t="array" ref="K235">$E235*IFERROR(IF($D235&lt;=K$5,INDEX($E$99:$E$112,MATCH(K$5,$H$5:$CA$5,0)-MATCH($D235,$D$115:$D$186,0)+1,0),0),$E$112)</f>
        <v>0</v>
      </c>
      <c r="L235" s="134" cm="1">
        <f t="array" ref="L235">$E235*IFERROR(IF($D235&lt;=L$5,INDEX($E$99:$E$112,MATCH(L$5,$H$5:$CA$5,0)-MATCH($D235,$D$115:$D$186,0)+1,0),0),$E$112)</f>
        <v>0</v>
      </c>
      <c r="M235" s="134" cm="1">
        <f t="array" ref="M235">$E235*IFERROR(IF($D235&lt;=M$5,INDEX($E$99:$E$112,MATCH(M$5,$H$5:$CA$5,0)-MATCH($D235,$D$115:$D$186,0)+1,0),0),$E$112)</f>
        <v>0</v>
      </c>
      <c r="N235" s="134" cm="1">
        <f t="array" ref="N235">$E235*IFERROR(IF($D235&lt;=N$5,INDEX($E$99:$E$112,MATCH(N$5,$H$5:$CA$5,0)-MATCH($D235,$D$115:$D$186,0)+1,0),0),$E$112)</f>
        <v>0</v>
      </c>
      <c r="O235" s="134" cm="1">
        <f t="array" ref="O235">$E235*IFERROR(IF($D235&lt;=O$5,INDEX($E$99:$E$112,MATCH(O$5,$H$5:$CA$5,0)-MATCH($D235,$D$115:$D$186,0)+1,0),0),$E$112)</f>
        <v>0</v>
      </c>
      <c r="P235" s="134" cm="1">
        <f t="array" ref="P235">$E235*IFERROR(IF($D235&lt;=P$5,INDEX($E$99:$E$112,MATCH(P$5,$H$5:$CA$5,0)-MATCH($D235,$D$115:$D$186,0)+1,0),0),$E$112)</f>
        <v>0</v>
      </c>
      <c r="Q235" s="134" cm="1">
        <f t="array" ref="Q235">$E235*IFERROR(IF($D235&lt;=Q$5,INDEX($E$99:$E$112,MATCH(Q$5,$H$5:$CA$5,0)-MATCH($D235,$D$115:$D$186,0)+1,0),0),$E$112)</f>
        <v>0</v>
      </c>
      <c r="R235" s="134" cm="1">
        <f t="array" ref="R235">$E235*IFERROR(IF($D235&lt;=R$5,INDEX($E$99:$E$112,MATCH(R$5,$H$5:$CA$5,0)-MATCH($D235,$D$115:$D$186,0)+1,0),0),$E$112)</f>
        <v>0</v>
      </c>
      <c r="S235" s="134" cm="1">
        <f t="array" ref="S235">$E235*IFERROR(IF($D235&lt;=S$5,INDEX($E$99:$E$112,MATCH(S$5,$H$5:$CA$5,0)-MATCH($D235,$D$115:$D$186,0)+1,0),0),$E$112)</f>
        <v>0</v>
      </c>
      <c r="T235" s="134" cm="1">
        <f t="array" ref="T235">$E235*IFERROR(IF($D235&lt;=T$5,INDEX($E$99:$E$112,MATCH(T$5,$H$5:$CA$5,0)-MATCH($D235,$D$115:$D$186,0)+1,0),0),$E$112)</f>
        <v>0</v>
      </c>
      <c r="U235" s="134" cm="1">
        <f t="array" ref="U235">$E235*IFERROR(IF($D235&lt;=U$5,INDEX($E$99:$E$112,MATCH(U$5,$H$5:$CA$5,0)-MATCH($D235,$D$115:$D$186,0)+1,0),0),$E$112)</f>
        <v>0</v>
      </c>
      <c r="V235" s="134" cm="1">
        <f t="array" ref="V235">$E235*IFERROR(IF($D235&lt;=V$5,INDEX($E$99:$E$112,MATCH(V$5,$H$5:$CA$5,0)-MATCH($D235,$D$115:$D$186,0)+1,0),0),$E$112)</f>
        <v>0</v>
      </c>
      <c r="W235" s="134" cm="1">
        <f t="array" ref="W235">$E235*IFERROR(IF($D235&lt;=W$5,INDEX($E$99:$E$112,MATCH(W$5,$H$5:$CA$5,0)-MATCH($D235,$D$115:$D$186,0)+1,0),0),$E$112)</f>
        <v>0</v>
      </c>
      <c r="X235" s="134" cm="1">
        <f t="array" ref="X235">$E235*IFERROR(IF($D235&lt;=X$5,INDEX($E$99:$E$112,MATCH(X$5,$H$5:$CA$5,0)-MATCH($D235,$D$115:$D$186,0)+1,0),0),$E$112)</f>
        <v>0</v>
      </c>
      <c r="Y235" s="134" cm="1">
        <f t="array" ref="Y235">$E235*IFERROR(IF($D235&lt;=Y$5,INDEX($E$99:$E$112,MATCH(Y$5,$H$5:$CA$5,0)-MATCH($D235,$D$115:$D$186,0)+1,0),0),$E$112)</f>
        <v>0</v>
      </c>
      <c r="Z235" s="134" cm="1">
        <f t="array" ref="Z235">$E235*IFERROR(IF($D235&lt;=Z$5,INDEX($E$99:$E$112,MATCH(Z$5,$H$5:$CA$5,0)-MATCH($D235,$D$115:$D$186,0)+1,0),0),$E$112)</f>
        <v>0</v>
      </c>
      <c r="AA235" s="134" cm="1">
        <f t="array" ref="AA235">$E235*IFERROR(IF($D235&lt;=AA$5,INDEX($E$99:$E$112,MATCH(AA$5,$H$5:$CA$5,0)-MATCH($D235,$D$115:$D$186,0)+1,0),0),$E$112)</f>
        <v>0</v>
      </c>
      <c r="AB235" s="134" cm="1">
        <f t="array" ref="AB235">$E235*IFERROR(IF($D235&lt;=AB$5,INDEX($E$99:$E$112,MATCH(AB$5,$H$5:$CA$5,0)-MATCH($D235,$D$115:$D$186,0)+1,0),0),$E$112)</f>
        <v>0</v>
      </c>
      <c r="AC235" s="134" cm="1">
        <f t="array" ref="AC235">$E235*IFERROR(IF($D235&lt;=AC$5,INDEX($E$99:$E$112,MATCH(AC$5,$H$5:$CA$5,0)-MATCH($D235,$D$115:$D$186,0)+1,0),0),$E$112)</f>
        <v>0</v>
      </c>
      <c r="AD235" s="134" cm="1">
        <f t="array" ref="AD235">$E235*IFERROR(IF($D235&lt;=AD$5,INDEX($E$99:$E$112,MATCH(AD$5,$H$5:$CA$5,0)-MATCH($D235,$D$115:$D$186,0)+1,0),0),$E$112)</f>
        <v>0</v>
      </c>
      <c r="AE235" s="134" cm="1">
        <f t="array" ref="AE235">$E235*IFERROR(IF($D235&lt;=AE$5,INDEX($E$99:$E$112,MATCH(AE$5,$H$5:$CA$5,0)-MATCH($D235,$D$115:$D$186,0)+1,0),0),$E$112)</f>
        <v>0</v>
      </c>
      <c r="AF235" s="134" cm="1">
        <f t="array" ref="AF235">$E235*IFERROR(IF($D235&lt;=AF$5,INDEX($E$99:$E$112,MATCH(AF$5,$H$5:$CA$5,0)-MATCH($D235,$D$115:$D$186,0)+1,0),0),$E$112)</f>
        <v>0</v>
      </c>
      <c r="AG235" s="134" cm="1">
        <f t="array" ref="AG235">$E235*IFERROR(IF($D235&lt;=AG$5,INDEX($E$99:$E$112,MATCH(AG$5,$H$5:$CA$5,0)-MATCH($D235,$D$115:$D$186,0)+1,0),0),$E$112)</f>
        <v>0</v>
      </c>
      <c r="AH235" s="134" cm="1">
        <f t="array" ref="AH235">$E235*IFERROR(IF($D235&lt;=AH$5,INDEX($E$99:$E$112,MATCH(AH$5,$H$5:$CA$5,0)-MATCH($D235,$D$115:$D$186,0)+1,0),0),$E$112)</f>
        <v>0</v>
      </c>
      <c r="AI235" s="134" cm="1">
        <f t="array" ref="AI235">$E235*IFERROR(IF($D235&lt;=AI$5,INDEX($E$99:$E$112,MATCH(AI$5,$H$5:$CA$5,0)-MATCH($D235,$D$115:$D$186,0)+1,0),0),$E$112)</f>
        <v>0</v>
      </c>
      <c r="AJ235" s="134" cm="1">
        <f t="array" ref="AJ235">$E235*IFERROR(IF($D235&lt;=AJ$5,INDEX($E$99:$E$112,MATCH(AJ$5,$H$5:$CA$5,0)-MATCH($D235,$D$115:$D$186,0)+1,0),0),$E$112)</f>
        <v>0</v>
      </c>
      <c r="AK235" s="134" cm="1">
        <f t="array" ref="AK235">$E235*IFERROR(IF($D235&lt;=AK$5,INDEX($E$99:$E$112,MATCH(AK$5,$H$5:$CA$5,0)-MATCH($D235,$D$115:$D$186,0)+1,0),0),$E$112)</f>
        <v>0</v>
      </c>
      <c r="AL235" s="134" cm="1">
        <f t="array" ref="AL235">$E235*IFERROR(IF($D235&lt;=AL$5,INDEX($E$99:$E$112,MATCH(AL$5,$H$5:$CA$5,0)-MATCH($D235,$D$115:$D$186,0)+1,0),0),$E$112)</f>
        <v>0</v>
      </c>
      <c r="AM235" s="134" cm="1">
        <f t="array" ref="AM235">$E235*IFERROR(IF($D235&lt;=AM$5,INDEX($E$99:$E$112,MATCH(AM$5,$H$5:$CA$5,0)-MATCH($D235,$D$115:$D$186,0)+1,0),0),$E$112)</f>
        <v>0</v>
      </c>
      <c r="AN235" s="134" cm="1">
        <f t="array" ref="AN235">$E235*IFERROR(IF($D235&lt;=AN$5,INDEX($E$99:$E$112,MATCH(AN$5,$H$5:$CA$5,0)-MATCH($D235,$D$115:$D$186,0)+1,0),0),$E$112)</f>
        <v>0</v>
      </c>
      <c r="AO235" s="134" cm="1">
        <f t="array" ref="AO235">$E235*IFERROR(IF($D235&lt;=AO$5,INDEX($E$99:$E$112,MATCH(AO$5,$H$5:$CA$5,0)-MATCH($D235,$D$115:$D$186,0)+1,0),0),$E$112)</f>
        <v>0</v>
      </c>
      <c r="AP235" s="134" cm="1">
        <f t="array" ref="AP235">$E235*IFERROR(IF($D235&lt;=AP$5,INDEX($E$99:$E$112,MATCH(AP$5,$H$5:$CA$5,0)-MATCH($D235,$D$115:$D$186,0)+1,0),0),$E$112)</f>
        <v>0</v>
      </c>
      <c r="AQ235" s="134" cm="1">
        <f t="array" ref="AQ235">$E235*IFERROR(IF($D235&lt;=AQ$5,INDEX($E$99:$E$112,MATCH(AQ$5,$H$5:$CA$5,0)-MATCH($D235,$D$115:$D$186,0)+1,0),0),$E$112)</f>
        <v>0</v>
      </c>
      <c r="AR235" s="134" cm="1">
        <f t="array" ref="AR235">$E235*IFERROR(IF($D235&lt;=AR$5,INDEX($E$99:$E$112,MATCH(AR$5,$H$5:$CA$5,0)-MATCH($D235,$D$115:$D$186,0)+1,0),0),$E$112)</f>
        <v>0</v>
      </c>
      <c r="AS235" s="134" cm="1">
        <f t="array" ref="AS235">$E235*IFERROR(IF($D235&lt;=AS$5,INDEX($E$99:$E$112,MATCH(AS$5,$H$5:$CA$5,0)-MATCH($D235,$D$115:$D$186,0)+1,0),0),$E$112)</f>
        <v>0</v>
      </c>
      <c r="AT235" s="134" cm="1">
        <f t="array" ref="AT235">$E235*IFERROR(IF($D235&lt;=AT$5,INDEX($E$99:$E$112,MATCH(AT$5,$H$5:$CA$5,0)-MATCH($D235,$D$115:$D$186,0)+1,0),0),$E$112)</f>
        <v>0</v>
      </c>
      <c r="AU235" s="134" cm="1">
        <f t="array" ref="AU235">$E235*IFERROR(IF($D235&lt;=AU$5,INDEX($E$99:$E$112,MATCH(AU$5,$H$5:$CA$5,0)-MATCH($D235,$D$115:$D$186,0)+1,0),0),$E$112)</f>
        <v>0</v>
      </c>
      <c r="AV235" s="134" cm="1">
        <f t="array" ref="AV235">$E235*IFERROR(IF($D235&lt;=AV$5,INDEX($E$99:$E$112,MATCH(AV$5,$H$5:$CA$5,0)-MATCH($D235,$D$115:$D$186,0)+1,0),0),$E$112)</f>
        <v>0</v>
      </c>
      <c r="AW235" s="134" cm="1">
        <f t="array" ref="AW235">$E235*IFERROR(IF($D235&lt;=AW$5,INDEX($E$99:$E$112,MATCH(AW$5,$H$5:$CA$5,0)-MATCH($D235,$D$115:$D$186,0)+1,0),0),$E$112)</f>
        <v>0</v>
      </c>
      <c r="AX235" s="134" cm="1">
        <f t="array" ref="AX235">$E235*IFERROR(IF($D235&lt;=AX$5,INDEX($E$99:$E$112,MATCH(AX$5,$H$5:$CA$5,0)-MATCH($D235,$D$115:$D$186,0)+1,0),0),$E$112)</f>
        <v>0</v>
      </c>
      <c r="AY235" s="134" cm="1">
        <f t="array" ref="AY235">$E235*IFERROR(IF($D235&lt;=AY$5,INDEX($E$99:$E$112,MATCH(AY$5,$H$5:$CA$5,0)-MATCH($D235,$D$115:$D$186,0)+1,0),0),$E$112)</f>
        <v>0</v>
      </c>
      <c r="AZ235" s="134" cm="1">
        <f t="array" ref="AZ235">$E235*IFERROR(IF($D235&lt;=AZ$5,INDEX($E$99:$E$112,MATCH(AZ$5,$H$5:$CA$5,0)-MATCH($D235,$D$115:$D$186,0)+1,0),0),$E$112)</f>
        <v>0</v>
      </c>
      <c r="BA235" s="134" cm="1">
        <f t="array" ref="BA235">$E235*IFERROR(IF($D235&lt;=BA$5,INDEX($E$99:$E$112,MATCH(BA$5,$H$5:$CA$5,0)-MATCH($D235,$D$115:$D$186,0)+1,0),0),$E$112)</f>
        <v>0</v>
      </c>
      <c r="BB235" s="134" cm="1">
        <f t="array" ref="BB235">$E235*IFERROR(IF($D235&lt;=BB$5,INDEX($E$99:$E$112,MATCH(BB$5,$H$5:$CA$5,0)-MATCH($D235,$D$115:$D$186,0)+1,0),0),$E$112)</f>
        <v>0</v>
      </c>
      <c r="BC235" s="134" cm="1">
        <f t="array" ref="BC235">$E235*IFERROR(IF($D235&lt;=BC$5,INDEX($E$99:$E$112,MATCH(BC$5,$H$5:$CA$5,0)-MATCH($D235,$D$115:$D$186,0)+1,0),0),$E$112)</f>
        <v>0</v>
      </c>
      <c r="BD235" s="134" cm="1">
        <f t="array" ref="BD235">$E235*IFERROR(IF($D235&lt;=BD$5,INDEX($E$99:$E$112,MATCH(BD$5,$H$5:$CA$5,0)-MATCH($D235,$D$115:$D$186,0)+1,0),0),$E$112)</f>
        <v>0</v>
      </c>
      <c r="BE235" s="134" cm="1">
        <f t="array" ref="BE235">$E235*IFERROR(IF($D235&lt;=BE$5,INDEX($E$99:$E$112,MATCH(BE$5,$H$5:$CA$5,0)-MATCH($D235,$D$115:$D$186,0)+1,0),0),$E$112)</f>
        <v>0</v>
      </c>
      <c r="BF235" s="134" cm="1">
        <f t="array" ref="BF235">$E235*IFERROR(IF($D235&lt;=BF$5,INDEX($E$99:$E$112,MATCH(BF$5,$H$5:$CA$5,0)-MATCH($D235,$D$115:$D$186,0)+1,0),0),$E$112)</f>
        <v>0</v>
      </c>
      <c r="BG235" s="134" cm="1">
        <f t="array" ref="BG235">$E235*IFERROR(IF($D235&lt;=BG$5,INDEX($E$99:$E$112,MATCH(BG$5,$H$5:$CA$5,0)-MATCH($D235,$D$115:$D$186,0)+1,0),0),$E$112)</f>
        <v>0</v>
      </c>
      <c r="BH235" s="134" cm="1">
        <f t="array" ref="BH235">$E235*IFERROR(IF($D235&lt;=BH$5,INDEX($E$99:$E$112,MATCH(BH$5,$H$5:$CA$5,0)-MATCH($D235,$D$115:$D$186,0)+1,0),0),$E$112)</f>
        <v>0</v>
      </c>
      <c r="BI235" s="134" cm="1">
        <f t="array" ref="BI235">$E235*IFERROR(IF($D235&lt;=BI$5,INDEX($E$99:$E$112,MATCH(BI$5,$H$5:$CA$5,0)-MATCH($D235,$D$115:$D$186,0)+1,0),0),$E$112)</f>
        <v>0</v>
      </c>
      <c r="BJ235" s="134" cm="1">
        <f t="array" ref="BJ235">$E235*IFERROR(IF($D235&lt;=BJ$5,INDEX($E$99:$E$112,MATCH(BJ$5,$H$5:$CA$5,0)-MATCH($D235,$D$115:$D$186,0)+1,0),0),$E$112)</f>
        <v>0</v>
      </c>
      <c r="BK235" s="134" cm="1">
        <f t="array" ref="BK235">$E235*IFERROR(IF($D235&lt;=BK$5,INDEX($E$99:$E$112,MATCH(BK$5,$H$5:$CA$5,0)-MATCH($D235,$D$115:$D$186,0)+1,0),0),$E$112)</f>
        <v>0</v>
      </c>
      <c r="BL235" s="134" cm="1">
        <f t="array" ref="BL235">$E235*IFERROR(IF($D235&lt;=BL$5,INDEX($E$99:$E$112,MATCH(BL$5,$H$5:$CA$5,0)-MATCH($D235,$D$115:$D$186,0)+1,0),0),$E$112)</f>
        <v>0</v>
      </c>
      <c r="BM235" s="134" cm="1">
        <f t="array" ref="BM235">$E235*IFERROR(IF($D235&lt;=BM$5,INDEX($E$99:$E$112,MATCH(BM$5,$H$5:$CA$5,0)-MATCH($D235,$D$115:$D$186,0)+1,0),0),$E$112)</f>
        <v>0</v>
      </c>
      <c r="BN235" s="134" cm="1">
        <f t="array" ref="BN235">$E235*IFERROR(IF($D235&lt;=BN$5,INDEX($E$99:$E$112,MATCH(BN$5,$H$5:$CA$5,0)-MATCH($D235,$D$115:$D$186,0)+1,0),0),$E$112)</f>
        <v>0</v>
      </c>
      <c r="BO235" s="134" cm="1">
        <f t="array" ref="BO235">$E235*IFERROR(IF($D235&lt;=BO$5,INDEX($E$99:$E$112,MATCH(BO$5,$H$5:$CA$5,0)-MATCH($D235,$D$115:$D$186,0)+1,0),0),$E$112)</f>
        <v>0</v>
      </c>
      <c r="BP235" s="134" cm="1">
        <f t="array" ref="BP235">$E235*IFERROR(IF($D235&lt;=BP$5,INDEX($E$99:$E$112,MATCH(BP$5,$H$5:$CA$5,0)-MATCH($D235,$D$115:$D$186,0)+1,0),0),$E$112)</f>
        <v>0</v>
      </c>
      <c r="BQ235" s="134" cm="1">
        <f t="array" ref="BQ235">$E235*IFERROR(IF($D235&lt;=BQ$5,INDEX($E$99:$E$112,MATCH(BQ$5,$H$5:$CA$5,0)-MATCH($D235,$D$115:$D$186,0)+1,0),0),$E$112)</f>
        <v>0</v>
      </c>
      <c r="BR235" s="134" cm="1">
        <f t="array" ref="BR235">$E235*IFERROR(IF($D235&lt;=BR$5,INDEX($E$99:$E$112,MATCH(BR$5,$H$5:$CA$5,0)-MATCH($D235,$D$115:$D$186,0)+1,0),0),$E$112)</f>
        <v>0</v>
      </c>
      <c r="BS235" s="134" cm="1">
        <f t="array" ref="BS235">$E235*IFERROR(IF($D235&lt;=BS$5,INDEX($E$99:$E$112,MATCH(BS$5,$H$5:$CA$5,0)-MATCH($D235,$D$115:$D$186,0)+1,0),0),$E$112)</f>
        <v>0</v>
      </c>
      <c r="BT235" s="134" cm="1">
        <f t="array" ref="BT235">$E235*IFERROR(IF($D235&lt;=BT$5,INDEX($E$99:$E$112,MATCH(BT$5,$H$5:$CA$5,0)-MATCH($D235,$D$115:$D$186,0)+1,0),0),$E$112)</f>
        <v>0</v>
      </c>
      <c r="BU235" s="134" cm="1">
        <f t="array" ref="BU235">$E235*IFERROR(IF($D235&lt;=BU$5,INDEX($E$99:$E$112,MATCH(BU$5,$H$5:$CA$5,0)-MATCH($D235,$D$115:$D$186,0)+1,0),0),$E$112)</f>
        <v>0</v>
      </c>
      <c r="BV235" s="134" cm="1">
        <f t="array" ref="BV235">$E235*IFERROR(IF($D235&lt;=BV$5,INDEX($E$99:$E$112,MATCH(BV$5,$H$5:$CA$5,0)-MATCH($D235,$D$115:$D$186,0)+1,0),0),$E$112)</f>
        <v>0</v>
      </c>
      <c r="BW235" s="134" cm="1">
        <f t="array" ref="BW235">$E235*IFERROR(IF($D235&lt;=BW$5,INDEX($E$99:$E$112,MATCH(BW$5,$H$5:$CA$5,0)-MATCH($D235,$D$115:$D$186,0)+1,0),0),$E$112)</f>
        <v>0</v>
      </c>
      <c r="BX235" s="134" cm="1">
        <f t="array" ref="BX235">$E235*IFERROR(IF($D235&lt;=BX$5,INDEX($E$99:$E$112,MATCH(BX$5,$H$5:$CA$5,0)-MATCH($D235,$D$115:$D$186,0)+1,0),0),$E$112)</f>
        <v>0</v>
      </c>
      <c r="BY235" s="134" cm="1">
        <f t="array" ref="BY235">$E235*IFERROR(IF($D235&lt;=BY$5,INDEX($E$99:$E$112,MATCH(BY$5,$H$5:$CA$5,0)-MATCH($D235,$D$115:$D$186,0)+1,0),0),$E$112)</f>
        <v>0</v>
      </c>
      <c r="BZ235" s="134" cm="1">
        <f t="array" ref="BZ235">$E235*IFERROR(IF($D235&lt;=BZ$5,INDEX($E$99:$E$112,MATCH(BZ$5,$H$5:$CA$5,0)-MATCH($D235,$D$115:$D$186,0)+1,0),0),$E$112)</f>
        <v>0</v>
      </c>
      <c r="CA235" s="134" cm="1">
        <f t="array" ref="CA235">$E235*IFERROR(IF($D235&lt;=CA$5,INDEX($E$99:$E$112,MATCH(CA$5,$H$5:$CA$5,0)-MATCH($D235,$D$115:$D$186,0)+1,0),0),$E$112)</f>
        <v>0</v>
      </c>
    </row>
    <row r="236" spans="4:79" hidden="1" outlineLevel="3">
      <c r="D236" s="24">
        <f t="shared" si="114"/>
        <v>47452</v>
      </c>
      <c r="E236" s="131" cm="1">
        <f t="array" ref="E236">INDEX($H$43:$CA$43,0,MATCH($D236,$H$5:$CA$5,0))</f>
        <v>0</v>
      </c>
      <c r="H236" s="134" cm="1">
        <f t="array" ref="H236">$E236*IFERROR(IF($D236&lt;=H$5,INDEX($E$99:$E$112,MATCH(H$5,$H$5:$CA$5,0)-MATCH($D236,$D$115:$D$186,0)+1,0),0),$E$112)</f>
        <v>0</v>
      </c>
      <c r="I236" s="134" cm="1">
        <f t="array" ref="I236">$E236*IFERROR(IF($D236&lt;=I$5,INDEX($E$99:$E$112,MATCH(I$5,$H$5:$CA$5,0)-MATCH($D236,$D$115:$D$186,0)+1,0),0),$E$112)</f>
        <v>0</v>
      </c>
      <c r="J236" s="134" cm="1">
        <f t="array" ref="J236">$E236*IFERROR(IF($D236&lt;=J$5,INDEX($E$99:$E$112,MATCH(J$5,$H$5:$CA$5,0)-MATCH($D236,$D$115:$D$186,0)+1,0),0),$E$112)</f>
        <v>0</v>
      </c>
      <c r="K236" s="134" cm="1">
        <f t="array" ref="K236">$E236*IFERROR(IF($D236&lt;=K$5,INDEX($E$99:$E$112,MATCH(K$5,$H$5:$CA$5,0)-MATCH($D236,$D$115:$D$186,0)+1,0),0),$E$112)</f>
        <v>0</v>
      </c>
      <c r="L236" s="134" cm="1">
        <f t="array" ref="L236">$E236*IFERROR(IF($D236&lt;=L$5,INDEX($E$99:$E$112,MATCH(L$5,$H$5:$CA$5,0)-MATCH($D236,$D$115:$D$186,0)+1,0),0),$E$112)</f>
        <v>0</v>
      </c>
      <c r="M236" s="134" cm="1">
        <f t="array" ref="M236">$E236*IFERROR(IF($D236&lt;=M$5,INDEX($E$99:$E$112,MATCH(M$5,$H$5:$CA$5,0)-MATCH($D236,$D$115:$D$186,0)+1,0),0),$E$112)</f>
        <v>0</v>
      </c>
      <c r="N236" s="134" cm="1">
        <f t="array" ref="N236">$E236*IFERROR(IF($D236&lt;=N$5,INDEX($E$99:$E$112,MATCH(N$5,$H$5:$CA$5,0)-MATCH($D236,$D$115:$D$186,0)+1,0),0),$E$112)</f>
        <v>0</v>
      </c>
      <c r="O236" s="134" cm="1">
        <f t="array" ref="O236">$E236*IFERROR(IF($D236&lt;=O$5,INDEX($E$99:$E$112,MATCH(O$5,$H$5:$CA$5,0)-MATCH($D236,$D$115:$D$186,0)+1,0),0),$E$112)</f>
        <v>0</v>
      </c>
      <c r="P236" s="134" cm="1">
        <f t="array" ref="P236">$E236*IFERROR(IF($D236&lt;=P$5,INDEX($E$99:$E$112,MATCH(P$5,$H$5:$CA$5,0)-MATCH($D236,$D$115:$D$186,0)+1,0),0),$E$112)</f>
        <v>0</v>
      </c>
      <c r="Q236" s="134" cm="1">
        <f t="array" ref="Q236">$E236*IFERROR(IF($D236&lt;=Q$5,INDEX($E$99:$E$112,MATCH(Q$5,$H$5:$CA$5,0)-MATCH($D236,$D$115:$D$186,0)+1,0),0),$E$112)</f>
        <v>0</v>
      </c>
      <c r="R236" s="134" cm="1">
        <f t="array" ref="R236">$E236*IFERROR(IF($D236&lt;=R$5,INDEX($E$99:$E$112,MATCH(R$5,$H$5:$CA$5,0)-MATCH($D236,$D$115:$D$186,0)+1,0),0),$E$112)</f>
        <v>0</v>
      </c>
      <c r="S236" s="134" cm="1">
        <f t="array" ref="S236">$E236*IFERROR(IF($D236&lt;=S$5,INDEX($E$99:$E$112,MATCH(S$5,$H$5:$CA$5,0)-MATCH($D236,$D$115:$D$186,0)+1,0),0),$E$112)</f>
        <v>0</v>
      </c>
      <c r="T236" s="134" cm="1">
        <f t="array" ref="T236">$E236*IFERROR(IF($D236&lt;=T$5,INDEX($E$99:$E$112,MATCH(T$5,$H$5:$CA$5,0)-MATCH($D236,$D$115:$D$186,0)+1,0),0),$E$112)</f>
        <v>0</v>
      </c>
      <c r="U236" s="134" cm="1">
        <f t="array" ref="U236">$E236*IFERROR(IF($D236&lt;=U$5,INDEX($E$99:$E$112,MATCH(U$5,$H$5:$CA$5,0)-MATCH($D236,$D$115:$D$186,0)+1,0),0),$E$112)</f>
        <v>0</v>
      </c>
      <c r="V236" s="134" cm="1">
        <f t="array" ref="V236">$E236*IFERROR(IF($D236&lt;=V$5,INDEX($E$99:$E$112,MATCH(V$5,$H$5:$CA$5,0)-MATCH($D236,$D$115:$D$186,0)+1,0),0),$E$112)</f>
        <v>0</v>
      </c>
      <c r="W236" s="134" cm="1">
        <f t="array" ref="W236">$E236*IFERROR(IF($D236&lt;=W$5,INDEX($E$99:$E$112,MATCH(W$5,$H$5:$CA$5,0)-MATCH($D236,$D$115:$D$186,0)+1,0),0),$E$112)</f>
        <v>0</v>
      </c>
      <c r="X236" s="134" cm="1">
        <f t="array" ref="X236">$E236*IFERROR(IF($D236&lt;=X$5,INDEX($E$99:$E$112,MATCH(X$5,$H$5:$CA$5,0)-MATCH($D236,$D$115:$D$186,0)+1,0),0),$E$112)</f>
        <v>0</v>
      </c>
      <c r="Y236" s="134" cm="1">
        <f t="array" ref="Y236">$E236*IFERROR(IF($D236&lt;=Y$5,INDEX($E$99:$E$112,MATCH(Y$5,$H$5:$CA$5,0)-MATCH($D236,$D$115:$D$186,0)+1,0),0),$E$112)</f>
        <v>0</v>
      </c>
      <c r="Z236" s="134" cm="1">
        <f t="array" ref="Z236">$E236*IFERROR(IF($D236&lt;=Z$5,INDEX($E$99:$E$112,MATCH(Z$5,$H$5:$CA$5,0)-MATCH($D236,$D$115:$D$186,0)+1,0),0),$E$112)</f>
        <v>0</v>
      </c>
      <c r="AA236" s="134" cm="1">
        <f t="array" ref="AA236">$E236*IFERROR(IF($D236&lt;=AA$5,INDEX($E$99:$E$112,MATCH(AA$5,$H$5:$CA$5,0)-MATCH($D236,$D$115:$D$186,0)+1,0),0),$E$112)</f>
        <v>0</v>
      </c>
      <c r="AB236" s="134" cm="1">
        <f t="array" ref="AB236">$E236*IFERROR(IF($D236&lt;=AB$5,INDEX($E$99:$E$112,MATCH(AB$5,$H$5:$CA$5,0)-MATCH($D236,$D$115:$D$186,0)+1,0),0),$E$112)</f>
        <v>0</v>
      </c>
      <c r="AC236" s="134" cm="1">
        <f t="array" ref="AC236">$E236*IFERROR(IF($D236&lt;=AC$5,INDEX($E$99:$E$112,MATCH(AC$5,$H$5:$CA$5,0)-MATCH($D236,$D$115:$D$186,0)+1,0),0),$E$112)</f>
        <v>0</v>
      </c>
      <c r="AD236" s="134" cm="1">
        <f t="array" ref="AD236">$E236*IFERROR(IF($D236&lt;=AD$5,INDEX($E$99:$E$112,MATCH(AD$5,$H$5:$CA$5,0)-MATCH($D236,$D$115:$D$186,0)+1,0),0),$E$112)</f>
        <v>0</v>
      </c>
      <c r="AE236" s="134" cm="1">
        <f t="array" ref="AE236">$E236*IFERROR(IF($D236&lt;=AE$5,INDEX($E$99:$E$112,MATCH(AE$5,$H$5:$CA$5,0)-MATCH($D236,$D$115:$D$186,0)+1,0),0),$E$112)</f>
        <v>0</v>
      </c>
      <c r="AF236" s="134" cm="1">
        <f t="array" ref="AF236">$E236*IFERROR(IF($D236&lt;=AF$5,INDEX($E$99:$E$112,MATCH(AF$5,$H$5:$CA$5,0)-MATCH($D236,$D$115:$D$186,0)+1,0),0),$E$112)</f>
        <v>0</v>
      </c>
      <c r="AG236" s="134" cm="1">
        <f t="array" ref="AG236">$E236*IFERROR(IF($D236&lt;=AG$5,INDEX($E$99:$E$112,MATCH(AG$5,$H$5:$CA$5,0)-MATCH($D236,$D$115:$D$186,0)+1,0),0),$E$112)</f>
        <v>0</v>
      </c>
      <c r="AH236" s="134" cm="1">
        <f t="array" ref="AH236">$E236*IFERROR(IF($D236&lt;=AH$5,INDEX($E$99:$E$112,MATCH(AH$5,$H$5:$CA$5,0)-MATCH($D236,$D$115:$D$186,0)+1,0),0),$E$112)</f>
        <v>0</v>
      </c>
      <c r="AI236" s="134" cm="1">
        <f t="array" ref="AI236">$E236*IFERROR(IF($D236&lt;=AI$5,INDEX($E$99:$E$112,MATCH(AI$5,$H$5:$CA$5,0)-MATCH($D236,$D$115:$D$186,0)+1,0),0),$E$112)</f>
        <v>0</v>
      </c>
      <c r="AJ236" s="134" cm="1">
        <f t="array" ref="AJ236">$E236*IFERROR(IF($D236&lt;=AJ$5,INDEX($E$99:$E$112,MATCH(AJ$5,$H$5:$CA$5,0)-MATCH($D236,$D$115:$D$186,0)+1,0),0),$E$112)</f>
        <v>0</v>
      </c>
      <c r="AK236" s="134" cm="1">
        <f t="array" ref="AK236">$E236*IFERROR(IF($D236&lt;=AK$5,INDEX($E$99:$E$112,MATCH(AK$5,$H$5:$CA$5,0)-MATCH($D236,$D$115:$D$186,0)+1,0),0),$E$112)</f>
        <v>0</v>
      </c>
      <c r="AL236" s="134" cm="1">
        <f t="array" ref="AL236">$E236*IFERROR(IF($D236&lt;=AL$5,INDEX($E$99:$E$112,MATCH(AL$5,$H$5:$CA$5,0)-MATCH($D236,$D$115:$D$186,0)+1,0),0),$E$112)</f>
        <v>0</v>
      </c>
      <c r="AM236" s="134" cm="1">
        <f t="array" ref="AM236">$E236*IFERROR(IF($D236&lt;=AM$5,INDEX($E$99:$E$112,MATCH(AM$5,$H$5:$CA$5,0)-MATCH($D236,$D$115:$D$186,0)+1,0),0),$E$112)</f>
        <v>0</v>
      </c>
      <c r="AN236" s="134" cm="1">
        <f t="array" ref="AN236">$E236*IFERROR(IF($D236&lt;=AN$5,INDEX($E$99:$E$112,MATCH(AN$5,$H$5:$CA$5,0)-MATCH($D236,$D$115:$D$186,0)+1,0),0),$E$112)</f>
        <v>0</v>
      </c>
      <c r="AO236" s="134" cm="1">
        <f t="array" ref="AO236">$E236*IFERROR(IF($D236&lt;=AO$5,INDEX($E$99:$E$112,MATCH(AO$5,$H$5:$CA$5,0)-MATCH($D236,$D$115:$D$186,0)+1,0),0),$E$112)</f>
        <v>0</v>
      </c>
      <c r="AP236" s="134" cm="1">
        <f t="array" ref="AP236">$E236*IFERROR(IF($D236&lt;=AP$5,INDEX($E$99:$E$112,MATCH(AP$5,$H$5:$CA$5,0)-MATCH($D236,$D$115:$D$186,0)+1,0),0),$E$112)</f>
        <v>0</v>
      </c>
      <c r="AQ236" s="134" cm="1">
        <f t="array" ref="AQ236">$E236*IFERROR(IF($D236&lt;=AQ$5,INDEX($E$99:$E$112,MATCH(AQ$5,$H$5:$CA$5,0)-MATCH($D236,$D$115:$D$186,0)+1,0),0),$E$112)</f>
        <v>0</v>
      </c>
      <c r="AR236" s="134" cm="1">
        <f t="array" ref="AR236">$E236*IFERROR(IF($D236&lt;=AR$5,INDEX($E$99:$E$112,MATCH(AR$5,$H$5:$CA$5,0)-MATCH($D236,$D$115:$D$186,0)+1,0),0),$E$112)</f>
        <v>0</v>
      </c>
      <c r="AS236" s="134" cm="1">
        <f t="array" ref="AS236">$E236*IFERROR(IF($D236&lt;=AS$5,INDEX($E$99:$E$112,MATCH(AS$5,$H$5:$CA$5,0)-MATCH($D236,$D$115:$D$186,0)+1,0),0),$E$112)</f>
        <v>0</v>
      </c>
      <c r="AT236" s="134" cm="1">
        <f t="array" ref="AT236">$E236*IFERROR(IF($D236&lt;=AT$5,INDEX($E$99:$E$112,MATCH(AT$5,$H$5:$CA$5,0)-MATCH($D236,$D$115:$D$186,0)+1,0),0),$E$112)</f>
        <v>0</v>
      </c>
      <c r="AU236" s="134" cm="1">
        <f t="array" ref="AU236">$E236*IFERROR(IF($D236&lt;=AU$5,INDEX($E$99:$E$112,MATCH(AU$5,$H$5:$CA$5,0)-MATCH($D236,$D$115:$D$186,0)+1,0),0),$E$112)</f>
        <v>0</v>
      </c>
      <c r="AV236" s="134" cm="1">
        <f t="array" ref="AV236">$E236*IFERROR(IF($D236&lt;=AV$5,INDEX($E$99:$E$112,MATCH(AV$5,$H$5:$CA$5,0)-MATCH($D236,$D$115:$D$186,0)+1,0),0),$E$112)</f>
        <v>0</v>
      </c>
      <c r="AW236" s="134" cm="1">
        <f t="array" ref="AW236">$E236*IFERROR(IF($D236&lt;=AW$5,INDEX($E$99:$E$112,MATCH(AW$5,$H$5:$CA$5,0)-MATCH($D236,$D$115:$D$186,0)+1,0),0),$E$112)</f>
        <v>0</v>
      </c>
      <c r="AX236" s="134" cm="1">
        <f t="array" ref="AX236">$E236*IFERROR(IF($D236&lt;=AX$5,INDEX($E$99:$E$112,MATCH(AX$5,$H$5:$CA$5,0)-MATCH($D236,$D$115:$D$186,0)+1,0),0),$E$112)</f>
        <v>0</v>
      </c>
      <c r="AY236" s="134" cm="1">
        <f t="array" ref="AY236">$E236*IFERROR(IF($D236&lt;=AY$5,INDEX($E$99:$E$112,MATCH(AY$5,$H$5:$CA$5,0)-MATCH($D236,$D$115:$D$186,0)+1,0),0),$E$112)</f>
        <v>0</v>
      </c>
      <c r="AZ236" s="134" cm="1">
        <f t="array" ref="AZ236">$E236*IFERROR(IF($D236&lt;=AZ$5,INDEX($E$99:$E$112,MATCH(AZ$5,$H$5:$CA$5,0)-MATCH($D236,$D$115:$D$186,0)+1,0),0),$E$112)</f>
        <v>0</v>
      </c>
      <c r="BA236" s="134" cm="1">
        <f t="array" ref="BA236">$E236*IFERROR(IF($D236&lt;=BA$5,INDEX($E$99:$E$112,MATCH(BA$5,$H$5:$CA$5,0)-MATCH($D236,$D$115:$D$186,0)+1,0),0),$E$112)</f>
        <v>0</v>
      </c>
      <c r="BB236" s="134" cm="1">
        <f t="array" ref="BB236">$E236*IFERROR(IF($D236&lt;=BB$5,INDEX($E$99:$E$112,MATCH(BB$5,$H$5:$CA$5,0)-MATCH($D236,$D$115:$D$186,0)+1,0),0),$E$112)</f>
        <v>0</v>
      </c>
      <c r="BC236" s="134" cm="1">
        <f t="array" ref="BC236">$E236*IFERROR(IF($D236&lt;=BC$5,INDEX($E$99:$E$112,MATCH(BC$5,$H$5:$CA$5,0)-MATCH($D236,$D$115:$D$186,0)+1,0),0),$E$112)</f>
        <v>0</v>
      </c>
      <c r="BD236" s="134" cm="1">
        <f t="array" ref="BD236">$E236*IFERROR(IF($D236&lt;=BD$5,INDEX($E$99:$E$112,MATCH(BD$5,$H$5:$CA$5,0)-MATCH($D236,$D$115:$D$186,0)+1,0),0),$E$112)</f>
        <v>0</v>
      </c>
      <c r="BE236" s="134" cm="1">
        <f t="array" ref="BE236">$E236*IFERROR(IF($D236&lt;=BE$5,INDEX($E$99:$E$112,MATCH(BE$5,$H$5:$CA$5,0)-MATCH($D236,$D$115:$D$186,0)+1,0),0),$E$112)</f>
        <v>0</v>
      </c>
      <c r="BF236" s="134" cm="1">
        <f t="array" ref="BF236">$E236*IFERROR(IF($D236&lt;=BF$5,INDEX($E$99:$E$112,MATCH(BF$5,$H$5:$CA$5,0)-MATCH($D236,$D$115:$D$186,0)+1,0),0),$E$112)</f>
        <v>0</v>
      </c>
      <c r="BG236" s="134" cm="1">
        <f t="array" ref="BG236">$E236*IFERROR(IF($D236&lt;=BG$5,INDEX($E$99:$E$112,MATCH(BG$5,$H$5:$CA$5,0)-MATCH($D236,$D$115:$D$186,0)+1,0),0),$E$112)</f>
        <v>0</v>
      </c>
      <c r="BH236" s="134" cm="1">
        <f t="array" ref="BH236">$E236*IFERROR(IF($D236&lt;=BH$5,INDEX($E$99:$E$112,MATCH(BH$5,$H$5:$CA$5,0)-MATCH($D236,$D$115:$D$186,0)+1,0),0),$E$112)</f>
        <v>0</v>
      </c>
      <c r="BI236" s="134" cm="1">
        <f t="array" ref="BI236">$E236*IFERROR(IF($D236&lt;=BI$5,INDEX($E$99:$E$112,MATCH(BI$5,$H$5:$CA$5,0)-MATCH($D236,$D$115:$D$186,0)+1,0),0),$E$112)</f>
        <v>0</v>
      </c>
      <c r="BJ236" s="134" cm="1">
        <f t="array" ref="BJ236">$E236*IFERROR(IF($D236&lt;=BJ$5,INDEX($E$99:$E$112,MATCH(BJ$5,$H$5:$CA$5,0)-MATCH($D236,$D$115:$D$186,0)+1,0),0),$E$112)</f>
        <v>0</v>
      </c>
      <c r="BK236" s="134" cm="1">
        <f t="array" ref="BK236">$E236*IFERROR(IF($D236&lt;=BK$5,INDEX($E$99:$E$112,MATCH(BK$5,$H$5:$CA$5,0)-MATCH($D236,$D$115:$D$186,0)+1,0),0),$E$112)</f>
        <v>0</v>
      </c>
      <c r="BL236" s="134" cm="1">
        <f t="array" ref="BL236">$E236*IFERROR(IF($D236&lt;=BL$5,INDEX($E$99:$E$112,MATCH(BL$5,$H$5:$CA$5,0)-MATCH($D236,$D$115:$D$186,0)+1,0),0),$E$112)</f>
        <v>0</v>
      </c>
      <c r="BM236" s="134" cm="1">
        <f t="array" ref="BM236">$E236*IFERROR(IF($D236&lt;=BM$5,INDEX($E$99:$E$112,MATCH(BM$5,$H$5:$CA$5,0)-MATCH($D236,$D$115:$D$186,0)+1,0),0),$E$112)</f>
        <v>0</v>
      </c>
      <c r="BN236" s="134" cm="1">
        <f t="array" ref="BN236">$E236*IFERROR(IF($D236&lt;=BN$5,INDEX($E$99:$E$112,MATCH(BN$5,$H$5:$CA$5,0)-MATCH($D236,$D$115:$D$186,0)+1,0),0),$E$112)</f>
        <v>0</v>
      </c>
      <c r="BO236" s="134" cm="1">
        <f t="array" ref="BO236">$E236*IFERROR(IF($D236&lt;=BO$5,INDEX($E$99:$E$112,MATCH(BO$5,$H$5:$CA$5,0)-MATCH($D236,$D$115:$D$186,0)+1,0),0),$E$112)</f>
        <v>0</v>
      </c>
      <c r="BP236" s="134" cm="1">
        <f t="array" ref="BP236">$E236*IFERROR(IF($D236&lt;=BP$5,INDEX($E$99:$E$112,MATCH(BP$5,$H$5:$CA$5,0)-MATCH($D236,$D$115:$D$186,0)+1,0),0),$E$112)</f>
        <v>0</v>
      </c>
      <c r="BQ236" s="134" cm="1">
        <f t="array" ref="BQ236">$E236*IFERROR(IF($D236&lt;=BQ$5,INDEX($E$99:$E$112,MATCH(BQ$5,$H$5:$CA$5,0)-MATCH($D236,$D$115:$D$186,0)+1,0),0),$E$112)</f>
        <v>0</v>
      </c>
      <c r="BR236" s="134" cm="1">
        <f t="array" ref="BR236">$E236*IFERROR(IF($D236&lt;=BR$5,INDEX($E$99:$E$112,MATCH(BR$5,$H$5:$CA$5,0)-MATCH($D236,$D$115:$D$186,0)+1,0),0),$E$112)</f>
        <v>0</v>
      </c>
      <c r="BS236" s="134" cm="1">
        <f t="array" ref="BS236">$E236*IFERROR(IF($D236&lt;=BS$5,INDEX($E$99:$E$112,MATCH(BS$5,$H$5:$CA$5,0)-MATCH($D236,$D$115:$D$186,0)+1,0),0),$E$112)</f>
        <v>0</v>
      </c>
      <c r="BT236" s="134" cm="1">
        <f t="array" ref="BT236">$E236*IFERROR(IF($D236&lt;=BT$5,INDEX($E$99:$E$112,MATCH(BT$5,$H$5:$CA$5,0)-MATCH($D236,$D$115:$D$186,0)+1,0),0),$E$112)</f>
        <v>0</v>
      </c>
      <c r="BU236" s="134" cm="1">
        <f t="array" ref="BU236">$E236*IFERROR(IF($D236&lt;=BU$5,INDEX($E$99:$E$112,MATCH(BU$5,$H$5:$CA$5,0)-MATCH($D236,$D$115:$D$186,0)+1,0),0),$E$112)</f>
        <v>0</v>
      </c>
      <c r="BV236" s="134" cm="1">
        <f t="array" ref="BV236">$E236*IFERROR(IF($D236&lt;=BV$5,INDEX($E$99:$E$112,MATCH(BV$5,$H$5:$CA$5,0)-MATCH($D236,$D$115:$D$186,0)+1,0),0),$E$112)</f>
        <v>0</v>
      </c>
      <c r="BW236" s="134" cm="1">
        <f t="array" ref="BW236">$E236*IFERROR(IF($D236&lt;=BW$5,INDEX($E$99:$E$112,MATCH(BW$5,$H$5:$CA$5,0)-MATCH($D236,$D$115:$D$186,0)+1,0),0),$E$112)</f>
        <v>0</v>
      </c>
      <c r="BX236" s="134" cm="1">
        <f t="array" ref="BX236">$E236*IFERROR(IF($D236&lt;=BX$5,INDEX($E$99:$E$112,MATCH(BX$5,$H$5:$CA$5,0)-MATCH($D236,$D$115:$D$186,0)+1,0),0),$E$112)</f>
        <v>0</v>
      </c>
      <c r="BY236" s="134" cm="1">
        <f t="array" ref="BY236">$E236*IFERROR(IF($D236&lt;=BY$5,INDEX($E$99:$E$112,MATCH(BY$5,$H$5:$CA$5,0)-MATCH($D236,$D$115:$D$186,0)+1,0),0),$E$112)</f>
        <v>0</v>
      </c>
      <c r="BZ236" s="134" cm="1">
        <f t="array" ref="BZ236">$E236*IFERROR(IF($D236&lt;=BZ$5,INDEX($E$99:$E$112,MATCH(BZ$5,$H$5:$CA$5,0)-MATCH($D236,$D$115:$D$186,0)+1,0),0),$E$112)</f>
        <v>0</v>
      </c>
      <c r="CA236" s="134" cm="1">
        <f t="array" ref="CA236">$E236*IFERROR(IF($D236&lt;=CA$5,INDEX($E$99:$E$112,MATCH(CA$5,$H$5:$CA$5,0)-MATCH($D236,$D$115:$D$186,0)+1,0),0),$E$112)</f>
        <v>0</v>
      </c>
    </row>
    <row r="237" spans="4:79" hidden="1" outlineLevel="3">
      <c r="D237" s="24">
        <f t="shared" si="114"/>
        <v>47483</v>
      </c>
      <c r="E237" s="131" cm="1">
        <f t="array" ref="E237">INDEX($H$43:$CA$43,0,MATCH($D237,$H$5:$CA$5,0))</f>
        <v>0</v>
      </c>
      <c r="H237" s="134" cm="1">
        <f t="array" ref="H237">$E237*IFERROR(IF($D237&lt;=H$5,INDEX($E$99:$E$112,MATCH(H$5,$H$5:$CA$5,0)-MATCH($D237,$D$115:$D$186,0)+1,0),0),$E$112)</f>
        <v>0</v>
      </c>
      <c r="I237" s="134" cm="1">
        <f t="array" ref="I237">$E237*IFERROR(IF($D237&lt;=I$5,INDEX($E$99:$E$112,MATCH(I$5,$H$5:$CA$5,0)-MATCH($D237,$D$115:$D$186,0)+1,0),0),$E$112)</f>
        <v>0</v>
      </c>
      <c r="J237" s="134" cm="1">
        <f t="array" ref="J237">$E237*IFERROR(IF($D237&lt;=J$5,INDEX($E$99:$E$112,MATCH(J$5,$H$5:$CA$5,0)-MATCH($D237,$D$115:$D$186,0)+1,0),0),$E$112)</f>
        <v>0</v>
      </c>
      <c r="K237" s="134" cm="1">
        <f t="array" ref="K237">$E237*IFERROR(IF($D237&lt;=K$5,INDEX($E$99:$E$112,MATCH(K$5,$H$5:$CA$5,0)-MATCH($D237,$D$115:$D$186,0)+1,0),0),$E$112)</f>
        <v>0</v>
      </c>
      <c r="L237" s="134" cm="1">
        <f t="array" ref="L237">$E237*IFERROR(IF($D237&lt;=L$5,INDEX($E$99:$E$112,MATCH(L$5,$H$5:$CA$5,0)-MATCH($D237,$D$115:$D$186,0)+1,0),0),$E$112)</f>
        <v>0</v>
      </c>
      <c r="M237" s="134" cm="1">
        <f t="array" ref="M237">$E237*IFERROR(IF($D237&lt;=M$5,INDEX($E$99:$E$112,MATCH(M$5,$H$5:$CA$5,0)-MATCH($D237,$D$115:$D$186,0)+1,0),0),$E$112)</f>
        <v>0</v>
      </c>
      <c r="N237" s="134" cm="1">
        <f t="array" ref="N237">$E237*IFERROR(IF($D237&lt;=N$5,INDEX($E$99:$E$112,MATCH(N$5,$H$5:$CA$5,0)-MATCH($D237,$D$115:$D$186,0)+1,0),0),$E$112)</f>
        <v>0</v>
      </c>
      <c r="O237" s="134" cm="1">
        <f t="array" ref="O237">$E237*IFERROR(IF($D237&lt;=O$5,INDEX($E$99:$E$112,MATCH(O$5,$H$5:$CA$5,0)-MATCH($D237,$D$115:$D$186,0)+1,0),0),$E$112)</f>
        <v>0</v>
      </c>
      <c r="P237" s="134" cm="1">
        <f t="array" ref="P237">$E237*IFERROR(IF($D237&lt;=P$5,INDEX($E$99:$E$112,MATCH(P$5,$H$5:$CA$5,0)-MATCH($D237,$D$115:$D$186,0)+1,0),0),$E$112)</f>
        <v>0</v>
      </c>
      <c r="Q237" s="134" cm="1">
        <f t="array" ref="Q237">$E237*IFERROR(IF($D237&lt;=Q$5,INDEX($E$99:$E$112,MATCH(Q$5,$H$5:$CA$5,0)-MATCH($D237,$D$115:$D$186,0)+1,0),0),$E$112)</f>
        <v>0</v>
      </c>
      <c r="R237" s="134" cm="1">
        <f t="array" ref="R237">$E237*IFERROR(IF($D237&lt;=R$5,INDEX($E$99:$E$112,MATCH(R$5,$H$5:$CA$5,0)-MATCH($D237,$D$115:$D$186,0)+1,0),0),$E$112)</f>
        <v>0</v>
      </c>
      <c r="S237" s="134" cm="1">
        <f t="array" ref="S237">$E237*IFERROR(IF($D237&lt;=S$5,INDEX($E$99:$E$112,MATCH(S$5,$H$5:$CA$5,0)-MATCH($D237,$D$115:$D$186,0)+1,0),0),$E$112)</f>
        <v>0</v>
      </c>
      <c r="T237" s="134" cm="1">
        <f t="array" ref="T237">$E237*IFERROR(IF($D237&lt;=T$5,INDEX($E$99:$E$112,MATCH(T$5,$H$5:$CA$5,0)-MATCH($D237,$D$115:$D$186,0)+1,0),0),$E$112)</f>
        <v>0</v>
      </c>
      <c r="U237" s="134" cm="1">
        <f t="array" ref="U237">$E237*IFERROR(IF($D237&lt;=U$5,INDEX($E$99:$E$112,MATCH(U$5,$H$5:$CA$5,0)-MATCH($D237,$D$115:$D$186,0)+1,0),0),$E$112)</f>
        <v>0</v>
      </c>
      <c r="V237" s="134" cm="1">
        <f t="array" ref="V237">$E237*IFERROR(IF($D237&lt;=V$5,INDEX($E$99:$E$112,MATCH(V$5,$H$5:$CA$5,0)-MATCH($D237,$D$115:$D$186,0)+1,0),0),$E$112)</f>
        <v>0</v>
      </c>
      <c r="W237" s="134" cm="1">
        <f t="array" ref="W237">$E237*IFERROR(IF($D237&lt;=W$5,INDEX($E$99:$E$112,MATCH(W$5,$H$5:$CA$5,0)-MATCH($D237,$D$115:$D$186,0)+1,0),0),$E$112)</f>
        <v>0</v>
      </c>
      <c r="X237" s="134" cm="1">
        <f t="array" ref="X237">$E237*IFERROR(IF($D237&lt;=X$5,INDEX($E$99:$E$112,MATCH(X$5,$H$5:$CA$5,0)-MATCH($D237,$D$115:$D$186,0)+1,0),0),$E$112)</f>
        <v>0</v>
      </c>
      <c r="Y237" s="134" cm="1">
        <f t="array" ref="Y237">$E237*IFERROR(IF($D237&lt;=Y$5,INDEX($E$99:$E$112,MATCH(Y$5,$H$5:$CA$5,0)-MATCH($D237,$D$115:$D$186,0)+1,0),0),$E$112)</f>
        <v>0</v>
      </c>
      <c r="Z237" s="134" cm="1">
        <f t="array" ref="Z237">$E237*IFERROR(IF($D237&lt;=Z$5,INDEX($E$99:$E$112,MATCH(Z$5,$H$5:$CA$5,0)-MATCH($D237,$D$115:$D$186,0)+1,0),0),$E$112)</f>
        <v>0</v>
      </c>
      <c r="AA237" s="134" cm="1">
        <f t="array" ref="AA237">$E237*IFERROR(IF($D237&lt;=AA$5,INDEX($E$99:$E$112,MATCH(AA$5,$H$5:$CA$5,0)-MATCH($D237,$D$115:$D$186,0)+1,0),0),$E$112)</f>
        <v>0</v>
      </c>
      <c r="AB237" s="134" cm="1">
        <f t="array" ref="AB237">$E237*IFERROR(IF($D237&lt;=AB$5,INDEX($E$99:$E$112,MATCH(AB$5,$H$5:$CA$5,0)-MATCH($D237,$D$115:$D$186,0)+1,0),0),$E$112)</f>
        <v>0</v>
      </c>
      <c r="AC237" s="134" cm="1">
        <f t="array" ref="AC237">$E237*IFERROR(IF($D237&lt;=AC$5,INDEX($E$99:$E$112,MATCH(AC$5,$H$5:$CA$5,0)-MATCH($D237,$D$115:$D$186,0)+1,0),0),$E$112)</f>
        <v>0</v>
      </c>
      <c r="AD237" s="134" cm="1">
        <f t="array" ref="AD237">$E237*IFERROR(IF($D237&lt;=AD$5,INDEX($E$99:$E$112,MATCH(AD$5,$H$5:$CA$5,0)-MATCH($D237,$D$115:$D$186,0)+1,0),0),$E$112)</f>
        <v>0</v>
      </c>
      <c r="AE237" s="134" cm="1">
        <f t="array" ref="AE237">$E237*IFERROR(IF($D237&lt;=AE$5,INDEX($E$99:$E$112,MATCH(AE$5,$H$5:$CA$5,0)-MATCH($D237,$D$115:$D$186,0)+1,0),0),$E$112)</f>
        <v>0</v>
      </c>
      <c r="AF237" s="134" cm="1">
        <f t="array" ref="AF237">$E237*IFERROR(IF($D237&lt;=AF$5,INDEX($E$99:$E$112,MATCH(AF$5,$H$5:$CA$5,0)-MATCH($D237,$D$115:$D$186,0)+1,0),0),$E$112)</f>
        <v>0</v>
      </c>
      <c r="AG237" s="134" cm="1">
        <f t="array" ref="AG237">$E237*IFERROR(IF($D237&lt;=AG$5,INDEX($E$99:$E$112,MATCH(AG$5,$H$5:$CA$5,0)-MATCH($D237,$D$115:$D$186,0)+1,0),0),$E$112)</f>
        <v>0</v>
      </c>
      <c r="AH237" s="134" cm="1">
        <f t="array" ref="AH237">$E237*IFERROR(IF($D237&lt;=AH$5,INDEX($E$99:$E$112,MATCH(AH$5,$H$5:$CA$5,0)-MATCH($D237,$D$115:$D$186,0)+1,0),0),$E$112)</f>
        <v>0</v>
      </c>
      <c r="AI237" s="134" cm="1">
        <f t="array" ref="AI237">$E237*IFERROR(IF($D237&lt;=AI$5,INDEX($E$99:$E$112,MATCH(AI$5,$H$5:$CA$5,0)-MATCH($D237,$D$115:$D$186,0)+1,0),0),$E$112)</f>
        <v>0</v>
      </c>
      <c r="AJ237" s="134" cm="1">
        <f t="array" ref="AJ237">$E237*IFERROR(IF($D237&lt;=AJ$5,INDEX($E$99:$E$112,MATCH(AJ$5,$H$5:$CA$5,0)-MATCH($D237,$D$115:$D$186,0)+1,0),0),$E$112)</f>
        <v>0</v>
      </c>
      <c r="AK237" s="134" cm="1">
        <f t="array" ref="AK237">$E237*IFERROR(IF($D237&lt;=AK$5,INDEX($E$99:$E$112,MATCH(AK$5,$H$5:$CA$5,0)-MATCH($D237,$D$115:$D$186,0)+1,0),0),$E$112)</f>
        <v>0</v>
      </c>
      <c r="AL237" s="134" cm="1">
        <f t="array" ref="AL237">$E237*IFERROR(IF($D237&lt;=AL$5,INDEX($E$99:$E$112,MATCH(AL$5,$H$5:$CA$5,0)-MATCH($D237,$D$115:$D$186,0)+1,0),0),$E$112)</f>
        <v>0</v>
      </c>
      <c r="AM237" s="134" cm="1">
        <f t="array" ref="AM237">$E237*IFERROR(IF($D237&lt;=AM$5,INDEX($E$99:$E$112,MATCH(AM$5,$H$5:$CA$5,0)-MATCH($D237,$D$115:$D$186,0)+1,0),0),$E$112)</f>
        <v>0</v>
      </c>
      <c r="AN237" s="134" cm="1">
        <f t="array" ref="AN237">$E237*IFERROR(IF($D237&lt;=AN$5,INDEX($E$99:$E$112,MATCH(AN$5,$H$5:$CA$5,0)-MATCH($D237,$D$115:$D$186,0)+1,0),0),$E$112)</f>
        <v>0</v>
      </c>
      <c r="AO237" s="134" cm="1">
        <f t="array" ref="AO237">$E237*IFERROR(IF($D237&lt;=AO$5,INDEX($E$99:$E$112,MATCH(AO$5,$H$5:$CA$5,0)-MATCH($D237,$D$115:$D$186,0)+1,0),0),$E$112)</f>
        <v>0</v>
      </c>
      <c r="AP237" s="134" cm="1">
        <f t="array" ref="AP237">$E237*IFERROR(IF($D237&lt;=AP$5,INDEX($E$99:$E$112,MATCH(AP$5,$H$5:$CA$5,0)-MATCH($D237,$D$115:$D$186,0)+1,0),0),$E$112)</f>
        <v>0</v>
      </c>
      <c r="AQ237" s="134" cm="1">
        <f t="array" ref="AQ237">$E237*IFERROR(IF($D237&lt;=AQ$5,INDEX($E$99:$E$112,MATCH(AQ$5,$H$5:$CA$5,0)-MATCH($D237,$D$115:$D$186,0)+1,0),0),$E$112)</f>
        <v>0</v>
      </c>
      <c r="AR237" s="134" cm="1">
        <f t="array" ref="AR237">$E237*IFERROR(IF($D237&lt;=AR$5,INDEX($E$99:$E$112,MATCH(AR$5,$H$5:$CA$5,0)-MATCH($D237,$D$115:$D$186,0)+1,0),0),$E$112)</f>
        <v>0</v>
      </c>
      <c r="AS237" s="134" cm="1">
        <f t="array" ref="AS237">$E237*IFERROR(IF($D237&lt;=AS$5,INDEX($E$99:$E$112,MATCH(AS$5,$H$5:$CA$5,0)-MATCH($D237,$D$115:$D$186,0)+1,0),0),$E$112)</f>
        <v>0</v>
      </c>
      <c r="AT237" s="134" cm="1">
        <f t="array" ref="AT237">$E237*IFERROR(IF($D237&lt;=AT$5,INDEX($E$99:$E$112,MATCH(AT$5,$H$5:$CA$5,0)-MATCH($D237,$D$115:$D$186,0)+1,0),0),$E$112)</f>
        <v>0</v>
      </c>
      <c r="AU237" s="134" cm="1">
        <f t="array" ref="AU237">$E237*IFERROR(IF($D237&lt;=AU$5,INDEX($E$99:$E$112,MATCH(AU$5,$H$5:$CA$5,0)-MATCH($D237,$D$115:$D$186,0)+1,0),0),$E$112)</f>
        <v>0</v>
      </c>
      <c r="AV237" s="134" cm="1">
        <f t="array" ref="AV237">$E237*IFERROR(IF($D237&lt;=AV$5,INDEX($E$99:$E$112,MATCH(AV$5,$H$5:$CA$5,0)-MATCH($D237,$D$115:$D$186,0)+1,0),0),$E$112)</f>
        <v>0</v>
      </c>
      <c r="AW237" s="134" cm="1">
        <f t="array" ref="AW237">$E237*IFERROR(IF($D237&lt;=AW$5,INDEX($E$99:$E$112,MATCH(AW$5,$H$5:$CA$5,0)-MATCH($D237,$D$115:$D$186,0)+1,0),0),$E$112)</f>
        <v>0</v>
      </c>
      <c r="AX237" s="134" cm="1">
        <f t="array" ref="AX237">$E237*IFERROR(IF($D237&lt;=AX$5,INDEX($E$99:$E$112,MATCH(AX$5,$H$5:$CA$5,0)-MATCH($D237,$D$115:$D$186,0)+1,0),0),$E$112)</f>
        <v>0</v>
      </c>
      <c r="AY237" s="134" cm="1">
        <f t="array" ref="AY237">$E237*IFERROR(IF($D237&lt;=AY$5,INDEX($E$99:$E$112,MATCH(AY$5,$H$5:$CA$5,0)-MATCH($D237,$D$115:$D$186,0)+1,0),0),$E$112)</f>
        <v>0</v>
      </c>
      <c r="AZ237" s="134" cm="1">
        <f t="array" ref="AZ237">$E237*IFERROR(IF($D237&lt;=AZ$5,INDEX($E$99:$E$112,MATCH(AZ$5,$H$5:$CA$5,0)-MATCH($D237,$D$115:$D$186,0)+1,0),0),$E$112)</f>
        <v>0</v>
      </c>
      <c r="BA237" s="134" cm="1">
        <f t="array" ref="BA237">$E237*IFERROR(IF($D237&lt;=BA$5,INDEX($E$99:$E$112,MATCH(BA$5,$H$5:$CA$5,0)-MATCH($D237,$D$115:$D$186,0)+1,0),0),$E$112)</f>
        <v>0</v>
      </c>
      <c r="BB237" s="134" cm="1">
        <f t="array" ref="BB237">$E237*IFERROR(IF($D237&lt;=BB$5,INDEX($E$99:$E$112,MATCH(BB$5,$H$5:$CA$5,0)-MATCH($D237,$D$115:$D$186,0)+1,0),0),$E$112)</f>
        <v>0</v>
      </c>
      <c r="BC237" s="134" cm="1">
        <f t="array" ref="BC237">$E237*IFERROR(IF($D237&lt;=BC$5,INDEX($E$99:$E$112,MATCH(BC$5,$H$5:$CA$5,0)-MATCH($D237,$D$115:$D$186,0)+1,0),0),$E$112)</f>
        <v>0</v>
      </c>
      <c r="BD237" s="134" cm="1">
        <f t="array" ref="BD237">$E237*IFERROR(IF($D237&lt;=BD$5,INDEX($E$99:$E$112,MATCH(BD$5,$H$5:$CA$5,0)-MATCH($D237,$D$115:$D$186,0)+1,0),0),$E$112)</f>
        <v>0</v>
      </c>
      <c r="BE237" s="134" cm="1">
        <f t="array" ref="BE237">$E237*IFERROR(IF($D237&lt;=BE$5,INDEX($E$99:$E$112,MATCH(BE$5,$H$5:$CA$5,0)-MATCH($D237,$D$115:$D$186,0)+1,0),0),$E$112)</f>
        <v>0</v>
      </c>
      <c r="BF237" s="134" cm="1">
        <f t="array" ref="BF237">$E237*IFERROR(IF($D237&lt;=BF$5,INDEX($E$99:$E$112,MATCH(BF$5,$H$5:$CA$5,0)-MATCH($D237,$D$115:$D$186,0)+1,0),0),$E$112)</f>
        <v>0</v>
      </c>
      <c r="BG237" s="134" cm="1">
        <f t="array" ref="BG237">$E237*IFERROR(IF($D237&lt;=BG$5,INDEX($E$99:$E$112,MATCH(BG$5,$H$5:$CA$5,0)-MATCH($D237,$D$115:$D$186,0)+1,0),0),$E$112)</f>
        <v>0</v>
      </c>
      <c r="BH237" s="134" cm="1">
        <f t="array" ref="BH237">$E237*IFERROR(IF($D237&lt;=BH$5,INDEX($E$99:$E$112,MATCH(BH$5,$H$5:$CA$5,0)-MATCH($D237,$D$115:$D$186,0)+1,0),0),$E$112)</f>
        <v>0</v>
      </c>
      <c r="BI237" s="134" cm="1">
        <f t="array" ref="BI237">$E237*IFERROR(IF($D237&lt;=BI$5,INDEX($E$99:$E$112,MATCH(BI$5,$H$5:$CA$5,0)-MATCH($D237,$D$115:$D$186,0)+1,0),0),$E$112)</f>
        <v>0</v>
      </c>
      <c r="BJ237" s="134" cm="1">
        <f t="array" ref="BJ237">$E237*IFERROR(IF($D237&lt;=BJ$5,INDEX($E$99:$E$112,MATCH(BJ$5,$H$5:$CA$5,0)-MATCH($D237,$D$115:$D$186,0)+1,0),0),$E$112)</f>
        <v>0</v>
      </c>
      <c r="BK237" s="134" cm="1">
        <f t="array" ref="BK237">$E237*IFERROR(IF($D237&lt;=BK$5,INDEX($E$99:$E$112,MATCH(BK$5,$H$5:$CA$5,0)-MATCH($D237,$D$115:$D$186,0)+1,0),0),$E$112)</f>
        <v>0</v>
      </c>
      <c r="BL237" s="134" cm="1">
        <f t="array" ref="BL237">$E237*IFERROR(IF($D237&lt;=BL$5,INDEX($E$99:$E$112,MATCH(BL$5,$H$5:$CA$5,0)-MATCH($D237,$D$115:$D$186,0)+1,0),0),$E$112)</f>
        <v>0</v>
      </c>
      <c r="BM237" s="134" cm="1">
        <f t="array" ref="BM237">$E237*IFERROR(IF($D237&lt;=BM$5,INDEX($E$99:$E$112,MATCH(BM$5,$H$5:$CA$5,0)-MATCH($D237,$D$115:$D$186,0)+1,0),0),$E$112)</f>
        <v>0</v>
      </c>
      <c r="BN237" s="134" cm="1">
        <f t="array" ref="BN237">$E237*IFERROR(IF($D237&lt;=BN$5,INDEX($E$99:$E$112,MATCH(BN$5,$H$5:$CA$5,0)-MATCH($D237,$D$115:$D$186,0)+1,0),0),$E$112)</f>
        <v>0</v>
      </c>
      <c r="BO237" s="134" cm="1">
        <f t="array" ref="BO237">$E237*IFERROR(IF($D237&lt;=BO$5,INDEX($E$99:$E$112,MATCH(BO$5,$H$5:$CA$5,0)-MATCH($D237,$D$115:$D$186,0)+1,0),0),$E$112)</f>
        <v>0</v>
      </c>
      <c r="BP237" s="134" cm="1">
        <f t="array" ref="BP237">$E237*IFERROR(IF($D237&lt;=BP$5,INDEX($E$99:$E$112,MATCH(BP$5,$H$5:$CA$5,0)-MATCH($D237,$D$115:$D$186,0)+1,0),0),$E$112)</f>
        <v>0</v>
      </c>
      <c r="BQ237" s="134" cm="1">
        <f t="array" ref="BQ237">$E237*IFERROR(IF($D237&lt;=BQ$5,INDEX($E$99:$E$112,MATCH(BQ$5,$H$5:$CA$5,0)-MATCH($D237,$D$115:$D$186,0)+1,0),0),$E$112)</f>
        <v>0</v>
      </c>
      <c r="BR237" s="134" cm="1">
        <f t="array" ref="BR237">$E237*IFERROR(IF($D237&lt;=BR$5,INDEX($E$99:$E$112,MATCH(BR$5,$H$5:$CA$5,0)-MATCH($D237,$D$115:$D$186,0)+1,0),0),$E$112)</f>
        <v>0</v>
      </c>
      <c r="BS237" s="134" cm="1">
        <f t="array" ref="BS237">$E237*IFERROR(IF($D237&lt;=BS$5,INDEX($E$99:$E$112,MATCH(BS$5,$H$5:$CA$5,0)-MATCH($D237,$D$115:$D$186,0)+1,0),0),$E$112)</f>
        <v>0</v>
      </c>
      <c r="BT237" s="134" cm="1">
        <f t="array" ref="BT237">$E237*IFERROR(IF($D237&lt;=BT$5,INDEX($E$99:$E$112,MATCH(BT$5,$H$5:$CA$5,0)-MATCH($D237,$D$115:$D$186,0)+1,0),0),$E$112)</f>
        <v>0</v>
      </c>
      <c r="BU237" s="134" cm="1">
        <f t="array" ref="BU237">$E237*IFERROR(IF($D237&lt;=BU$5,INDEX($E$99:$E$112,MATCH(BU$5,$H$5:$CA$5,0)-MATCH($D237,$D$115:$D$186,0)+1,0),0),$E$112)</f>
        <v>0</v>
      </c>
      <c r="BV237" s="134" cm="1">
        <f t="array" ref="BV237">$E237*IFERROR(IF($D237&lt;=BV$5,INDEX($E$99:$E$112,MATCH(BV$5,$H$5:$CA$5,0)-MATCH($D237,$D$115:$D$186,0)+1,0),0),$E$112)</f>
        <v>0</v>
      </c>
      <c r="BW237" s="134" cm="1">
        <f t="array" ref="BW237">$E237*IFERROR(IF($D237&lt;=BW$5,INDEX($E$99:$E$112,MATCH(BW$5,$H$5:$CA$5,0)-MATCH($D237,$D$115:$D$186,0)+1,0),0),$E$112)</f>
        <v>0</v>
      </c>
      <c r="BX237" s="134" cm="1">
        <f t="array" ref="BX237">$E237*IFERROR(IF($D237&lt;=BX$5,INDEX($E$99:$E$112,MATCH(BX$5,$H$5:$CA$5,0)-MATCH($D237,$D$115:$D$186,0)+1,0),0),$E$112)</f>
        <v>0</v>
      </c>
      <c r="BY237" s="134" cm="1">
        <f t="array" ref="BY237">$E237*IFERROR(IF($D237&lt;=BY$5,INDEX($E$99:$E$112,MATCH(BY$5,$H$5:$CA$5,0)-MATCH($D237,$D$115:$D$186,0)+1,0),0),$E$112)</f>
        <v>0</v>
      </c>
      <c r="BZ237" s="134" cm="1">
        <f t="array" ref="BZ237">$E237*IFERROR(IF($D237&lt;=BZ$5,INDEX($E$99:$E$112,MATCH(BZ$5,$H$5:$CA$5,0)-MATCH($D237,$D$115:$D$186,0)+1,0),0),$E$112)</f>
        <v>0</v>
      </c>
      <c r="CA237" s="134" cm="1">
        <f t="array" ref="CA237">$E237*IFERROR(IF($D237&lt;=CA$5,INDEX($E$99:$E$112,MATCH(CA$5,$H$5:$CA$5,0)-MATCH($D237,$D$115:$D$186,0)+1,0),0),$E$112)</f>
        <v>0</v>
      </c>
    </row>
    <row r="238" spans="4:79" hidden="1" outlineLevel="3">
      <c r="D238" s="24">
        <f t="shared" si="114"/>
        <v>47514</v>
      </c>
      <c r="E238" s="131" cm="1">
        <f t="array" ref="E238">INDEX($H$43:$CA$43,0,MATCH($D238,$H$5:$CA$5,0))</f>
        <v>0</v>
      </c>
      <c r="H238" s="134" cm="1">
        <f t="array" ref="H238">$E238*IFERROR(IF($D238&lt;=H$5,INDEX($E$99:$E$112,MATCH(H$5,$H$5:$CA$5,0)-MATCH($D238,$D$115:$D$186,0)+1,0),0),$E$112)</f>
        <v>0</v>
      </c>
      <c r="I238" s="134" cm="1">
        <f t="array" ref="I238">$E238*IFERROR(IF($D238&lt;=I$5,INDEX($E$99:$E$112,MATCH(I$5,$H$5:$CA$5,0)-MATCH($D238,$D$115:$D$186,0)+1,0),0),$E$112)</f>
        <v>0</v>
      </c>
      <c r="J238" s="134" cm="1">
        <f t="array" ref="J238">$E238*IFERROR(IF($D238&lt;=J$5,INDEX($E$99:$E$112,MATCH(J$5,$H$5:$CA$5,0)-MATCH($D238,$D$115:$D$186,0)+1,0),0),$E$112)</f>
        <v>0</v>
      </c>
      <c r="K238" s="134" cm="1">
        <f t="array" ref="K238">$E238*IFERROR(IF($D238&lt;=K$5,INDEX($E$99:$E$112,MATCH(K$5,$H$5:$CA$5,0)-MATCH($D238,$D$115:$D$186,0)+1,0),0),$E$112)</f>
        <v>0</v>
      </c>
      <c r="L238" s="134" cm="1">
        <f t="array" ref="L238">$E238*IFERROR(IF($D238&lt;=L$5,INDEX($E$99:$E$112,MATCH(L$5,$H$5:$CA$5,0)-MATCH($D238,$D$115:$D$186,0)+1,0),0),$E$112)</f>
        <v>0</v>
      </c>
      <c r="M238" s="134" cm="1">
        <f t="array" ref="M238">$E238*IFERROR(IF($D238&lt;=M$5,INDEX($E$99:$E$112,MATCH(M$5,$H$5:$CA$5,0)-MATCH($D238,$D$115:$D$186,0)+1,0),0),$E$112)</f>
        <v>0</v>
      </c>
      <c r="N238" s="134" cm="1">
        <f t="array" ref="N238">$E238*IFERROR(IF($D238&lt;=N$5,INDEX($E$99:$E$112,MATCH(N$5,$H$5:$CA$5,0)-MATCH($D238,$D$115:$D$186,0)+1,0),0),$E$112)</f>
        <v>0</v>
      </c>
      <c r="O238" s="134" cm="1">
        <f t="array" ref="O238">$E238*IFERROR(IF($D238&lt;=O$5,INDEX($E$99:$E$112,MATCH(O$5,$H$5:$CA$5,0)-MATCH($D238,$D$115:$D$186,0)+1,0),0),$E$112)</f>
        <v>0</v>
      </c>
      <c r="P238" s="134" cm="1">
        <f t="array" ref="P238">$E238*IFERROR(IF($D238&lt;=P$5,INDEX($E$99:$E$112,MATCH(P$5,$H$5:$CA$5,0)-MATCH($D238,$D$115:$D$186,0)+1,0),0),$E$112)</f>
        <v>0</v>
      </c>
      <c r="Q238" s="134" cm="1">
        <f t="array" ref="Q238">$E238*IFERROR(IF($D238&lt;=Q$5,INDEX($E$99:$E$112,MATCH(Q$5,$H$5:$CA$5,0)-MATCH($D238,$D$115:$D$186,0)+1,0),0),$E$112)</f>
        <v>0</v>
      </c>
      <c r="R238" s="134" cm="1">
        <f t="array" ref="R238">$E238*IFERROR(IF($D238&lt;=R$5,INDEX($E$99:$E$112,MATCH(R$5,$H$5:$CA$5,0)-MATCH($D238,$D$115:$D$186,0)+1,0),0),$E$112)</f>
        <v>0</v>
      </c>
      <c r="S238" s="134" cm="1">
        <f t="array" ref="S238">$E238*IFERROR(IF($D238&lt;=S$5,INDEX($E$99:$E$112,MATCH(S$5,$H$5:$CA$5,0)-MATCH($D238,$D$115:$D$186,0)+1,0),0),$E$112)</f>
        <v>0</v>
      </c>
      <c r="T238" s="134" cm="1">
        <f t="array" ref="T238">$E238*IFERROR(IF($D238&lt;=T$5,INDEX($E$99:$E$112,MATCH(T$5,$H$5:$CA$5,0)-MATCH($D238,$D$115:$D$186,0)+1,0),0),$E$112)</f>
        <v>0</v>
      </c>
      <c r="U238" s="134" cm="1">
        <f t="array" ref="U238">$E238*IFERROR(IF($D238&lt;=U$5,INDEX($E$99:$E$112,MATCH(U$5,$H$5:$CA$5,0)-MATCH($D238,$D$115:$D$186,0)+1,0),0),$E$112)</f>
        <v>0</v>
      </c>
      <c r="V238" s="134" cm="1">
        <f t="array" ref="V238">$E238*IFERROR(IF($D238&lt;=V$5,INDEX($E$99:$E$112,MATCH(V$5,$H$5:$CA$5,0)-MATCH($D238,$D$115:$D$186,0)+1,0),0),$E$112)</f>
        <v>0</v>
      </c>
      <c r="W238" s="134" cm="1">
        <f t="array" ref="W238">$E238*IFERROR(IF($D238&lt;=W$5,INDEX($E$99:$E$112,MATCH(W$5,$H$5:$CA$5,0)-MATCH($D238,$D$115:$D$186,0)+1,0),0),$E$112)</f>
        <v>0</v>
      </c>
      <c r="X238" s="134" cm="1">
        <f t="array" ref="X238">$E238*IFERROR(IF($D238&lt;=X$5,INDEX($E$99:$E$112,MATCH(X$5,$H$5:$CA$5,0)-MATCH($D238,$D$115:$D$186,0)+1,0),0),$E$112)</f>
        <v>0</v>
      </c>
      <c r="Y238" s="134" cm="1">
        <f t="array" ref="Y238">$E238*IFERROR(IF($D238&lt;=Y$5,INDEX($E$99:$E$112,MATCH(Y$5,$H$5:$CA$5,0)-MATCH($D238,$D$115:$D$186,0)+1,0),0),$E$112)</f>
        <v>0</v>
      </c>
      <c r="Z238" s="134" cm="1">
        <f t="array" ref="Z238">$E238*IFERROR(IF($D238&lt;=Z$5,INDEX($E$99:$E$112,MATCH(Z$5,$H$5:$CA$5,0)-MATCH($D238,$D$115:$D$186,0)+1,0),0),$E$112)</f>
        <v>0</v>
      </c>
      <c r="AA238" s="134" cm="1">
        <f t="array" ref="AA238">$E238*IFERROR(IF($D238&lt;=AA$5,INDEX($E$99:$E$112,MATCH(AA$5,$H$5:$CA$5,0)-MATCH($D238,$D$115:$D$186,0)+1,0),0),$E$112)</f>
        <v>0</v>
      </c>
      <c r="AB238" s="134" cm="1">
        <f t="array" ref="AB238">$E238*IFERROR(IF($D238&lt;=AB$5,INDEX($E$99:$E$112,MATCH(AB$5,$H$5:$CA$5,0)-MATCH($D238,$D$115:$D$186,0)+1,0),0),$E$112)</f>
        <v>0</v>
      </c>
      <c r="AC238" s="134" cm="1">
        <f t="array" ref="AC238">$E238*IFERROR(IF($D238&lt;=AC$5,INDEX($E$99:$E$112,MATCH(AC$5,$H$5:$CA$5,0)-MATCH($D238,$D$115:$D$186,0)+1,0),0),$E$112)</f>
        <v>0</v>
      </c>
      <c r="AD238" s="134" cm="1">
        <f t="array" ref="AD238">$E238*IFERROR(IF($D238&lt;=AD$5,INDEX($E$99:$E$112,MATCH(AD$5,$H$5:$CA$5,0)-MATCH($D238,$D$115:$D$186,0)+1,0),0),$E$112)</f>
        <v>0</v>
      </c>
      <c r="AE238" s="134" cm="1">
        <f t="array" ref="AE238">$E238*IFERROR(IF($D238&lt;=AE$5,INDEX($E$99:$E$112,MATCH(AE$5,$H$5:$CA$5,0)-MATCH($D238,$D$115:$D$186,0)+1,0),0),$E$112)</f>
        <v>0</v>
      </c>
      <c r="AF238" s="134" cm="1">
        <f t="array" ref="AF238">$E238*IFERROR(IF($D238&lt;=AF$5,INDEX($E$99:$E$112,MATCH(AF$5,$H$5:$CA$5,0)-MATCH($D238,$D$115:$D$186,0)+1,0),0),$E$112)</f>
        <v>0</v>
      </c>
      <c r="AG238" s="134" cm="1">
        <f t="array" ref="AG238">$E238*IFERROR(IF($D238&lt;=AG$5,INDEX($E$99:$E$112,MATCH(AG$5,$H$5:$CA$5,0)-MATCH($D238,$D$115:$D$186,0)+1,0),0),$E$112)</f>
        <v>0</v>
      </c>
      <c r="AH238" s="134" cm="1">
        <f t="array" ref="AH238">$E238*IFERROR(IF($D238&lt;=AH$5,INDEX($E$99:$E$112,MATCH(AH$5,$H$5:$CA$5,0)-MATCH($D238,$D$115:$D$186,0)+1,0),0),$E$112)</f>
        <v>0</v>
      </c>
      <c r="AI238" s="134" cm="1">
        <f t="array" ref="AI238">$E238*IFERROR(IF($D238&lt;=AI$5,INDEX($E$99:$E$112,MATCH(AI$5,$H$5:$CA$5,0)-MATCH($D238,$D$115:$D$186,0)+1,0),0),$E$112)</f>
        <v>0</v>
      </c>
      <c r="AJ238" s="134" cm="1">
        <f t="array" ref="AJ238">$E238*IFERROR(IF($D238&lt;=AJ$5,INDEX($E$99:$E$112,MATCH(AJ$5,$H$5:$CA$5,0)-MATCH($D238,$D$115:$D$186,0)+1,0),0),$E$112)</f>
        <v>0</v>
      </c>
      <c r="AK238" s="134" cm="1">
        <f t="array" ref="AK238">$E238*IFERROR(IF($D238&lt;=AK$5,INDEX($E$99:$E$112,MATCH(AK$5,$H$5:$CA$5,0)-MATCH($D238,$D$115:$D$186,0)+1,0),0),$E$112)</f>
        <v>0</v>
      </c>
      <c r="AL238" s="134" cm="1">
        <f t="array" ref="AL238">$E238*IFERROR(IF($D238&lt;=AL$5,INDEX($E$99:$E$112,MATCH(AL$5,$H$5:$CA$5,0)-MATCH($D238,$D$115:$D$186,0)+1,0),0),$E$112)</f>
        <v>0</v>
      </c>
      <c r="AM238" s="134" cm="1">
        <f t="array" ref="AM238">$E238*IFERROR(IF($D238&lt;=AM$5,INDEX($E$99:$E$112,MATCH(AM$5,$H$5:$CA$5,0)-MATCH($D238,$D$115:$D$186,0)+1,0),0),$E$112)</f>
        <v>0</v>
      </c>
      <c r="AN238" s="134" cm="1">
        <f t="array" ref="AN238">$E238*IFERROR(IF($D238&lt;=AN$5,INDEX($E$99:$E$112,MATCH(AN$5,$H$5:$CA$5,0)-MATCH($D238,$D$115:$D$186,0)+1,0),0),$E$112)</f>
        <v>0</v>
      </c>
      <c r="AO238" s="134" cm="1">
        <f t="array" ref="AO238">$E238*IFERROR(IF($D238&lt;=AO$5,INDEX($E$99:$E$112,MATCH(AO$5,$H$5:$CA$5,0)-MATCH($D238,$D$115:$D$186,0)+1,0),0),$E$112)</f>
        <v>0</v>
      </c>
      <c r="AP238" s="134" cm="1">
        <f t="array" ref="AP238">$E238*IFERROR(IF($D238&lt;=AP$5,INDEX($E$99:$E$112,MATCH(AP$5,$H$5:$CA$5,0)-MATCH($D238,$D$115:$D$186,0)+1,0),0),$E$112)</f>
        <v>0</v>
      </c>
      <c r="AQ238" s="134" cm="1">
        <f t="array" ref="AQ238">$E238*IFERROR(IF($D238&lt;=AQ$5,INDEX($E$99:$E$112,MATCH(AQ$5,$H$5:$CA$5,0)-MATCH($D238,$D$115:$D$186,0)+1,0),0),$E$112)</f>
        <v>0</v>
      </c>
      <c r="AR238" s="134" cm="1">
        <f t="array" ref="AR238">$E238*IFERROR(IF($D238&lt;=AR$5,INDEX($E$99:$E$112,MATCH(AR$5,$H$5:$CA$5,0)-MATCH($D238,$D$115:$D$186,0)+1,0),0),$E$112)</f>
        <v>0</v>
      </c>
      <c r="AS238" s="134" cm="1">
        <f t="array" ref="AS238">$E238*IFERROR(IF($D238&lt;=AS$5,INDEX($E$99:$E$112,MATCH(AS$5,$H$5:$CA$5,0)-MATCH($D238,$D$115:$D$186,0)+1,0),0),$E$112)</f>
        <v>0</v>
      </c>
      <c r="AT238" s="134" cm="1">
        <f t="array" ref="AT238">$E238*IFERROR(IF($D238&lt;=AT$5,INDEX($E$99:$E$112,MATCH(AT$5,$H$5:$CA$5,0)-MATCH($D238,$D$115:$D$186,0)+1,0),0),$E$112)</f>
        <v>0</v>
      </c>
      <c r="AU238" s="134" cm="1">
        <f t="array" ref="AU238">$E238*IFERROR(IF($D238&lt;=AU$5,INDEX($E$99:$E$112,MATCH(AU$5,$H$5:$CA$5,0)-MATCH($D238,$D$115:$D$186,0)+1,0),0),$E$112)</f>
        <v>0</v>
      </c>
      <c r="AV238" s="134" cm="1">
        <f t="array" ref="AV238">$E238*IFERROR(IF($D238&lt;=AV$5,INDEX($E$99:$E$112,MATCH(AV$5,$H$5:$CA$5,0)-MATCH($D238,$D$115:$D$186,0)+1,0),0),$E$112)</f>
        <v>0</v>
      </c>
      <c r="AW238" s="134" cm="1">
        <f t="array" ref="AW238">$E238*IFERROR(IF($D238&lt;=AW$5,INDEX($E$99:$E$112,MATCH(AW$5,$H$5:$CA$5,0)-MATCH($D238,$D$115:$D$186,0)+1,0),0),$E$112)</f>
        <v>0</v>
      </c>
      <c r="AX238" s="134" cm="1">
        <f t="array" ref="AX238">$E238*IFERROR(IF($D238&lt;=AX$5,INDEX($E$99:$E$112,MATCH(AX$5,$H$5:$CA$5,0)-MATCH($D238,$D$115:$D$186,0)+1,0),0),$E$112)</f>
        <v>0</v>
      </c>
      <c r="AY238" s="134" cm="1">
        <f t="array" ref="AY238">$E238*IFERROR(IF($D238&lt;=AY$5,INDEX($E$99:$E$112,MATCH(AY$5,$H$5:$CA$5,0)-MATCH($D238,$D$115:$D$186,0)+1,0),0),$E$112)</f>
        <v>0</v>
      </c>
      <c r="AZ238" s="134" cm="1">
        <f t="array" ref="AZ238">$E238*IFERROR(IF($D238&lt;=AZ$5,INDEX($E$99:$E$112,MATCH(AZ$5,$H$5:$CA$5,0)-MATCH($D238,$D$115:$D$186,0)+1,0),0),$E$112)</f>
        <v>0</v>
      </c>
      <c r="BA238" s="134" cm="1">
        <f t="array" ref="BA238">$E238*IFERROR(IF($D238&lt;=BA$5,INDEX($E$99:$E$112,MATCH(BA$5,$H$5:$CA$5,0)-MATCH($D238,$D$115:$D$186,0)+1,0),0),$E$112)</f>
        <v>0</v>
      </c>
      <c r="BB238" s="134" cm="1">
        <f t="array" ref="BB238">$E238*IFERROR(IF($D238&lt;=BB$5,INDEX($E$99:$E$112,MATCH(BB$5,$H$5:$CA$5,0)-MATCH($D238,$D$115:$D$186,0)+1,0),0),$E$112)</f>
        <v>0</v>
      </c>
      <c r="BC238" s="134" cm="1">
        <f t="array" ref="BC238">$E238*IFERROR(IF($D238&lt;=BC$5,INDEX($E$99:$E$112,MATCH(BC$5,$H$5:$CA$5,0)-MATCH($D238,$D$115:$D$186,0)+1,0),0),$E$112)</f>
        <v>0</v>
      </c>
      <c r="BD238" s="134" cm="1">
        <f t="array" ref="BD238">$E238*IFERROR(IF($D238&lt;=BD$5,INDEX($E$99:$E$112,MATCH(BD$5,$H$5:$CA$5,0)-MATCH($D238,$D$115:$D$186,0)+1,0),0),$E$112)</f>
        <v>0</v>
      </c>
      <c r="BE238" s="134" cm="1">
        <f t="array" ref="BE238">$E238*IFERROR(IF($D238&lt;=BE$5,INDEX($E$99:$E$112,MATCH(BE$5,$H$5:$CA$5,0)-MATCH($D238,$D$115:$D$186,0)+1,0),0),$E$112)</f>
        <v>0</v>
      </c>
      <c r="BF238" s="134" cm="1">
        <f t="array" ref="BF238">$E238*IFERROR(IF($D238&lt;=BF$5,INDEX($E$99:$E$112,MATCH(BF$5,$H$5:$CA$5,0)-MATCH($D238,$D$115:$D$186,0)+1,0),0),$E$112)</f>
        <v>0</v>
      </c>
      <c r="BG238" s="134" cm="1">
        <f t="array" ref="BG238">$E238*IFERROR(IF($D238&lt;=BG$5,INDEX($E$99:$E$112,MATCH(BG$5,$H$5:$CA$5,0)-MATCH($D238,$D$115:$D$186,0)+1,0),0),$E$112)</f>
        <v>0</v>
      </c>
      <c r="BH238" s="134" cm="1">
        <f t="array" ref="BH238">$E238*IFERROR(IF($D238&lt;=BH$5,INDEX($E$99:$E$112,MATCH(BH$5,$H$5:$CA$5,0)-MATCH($D238,$D$115:$D$186,0)+1,0),0),$E$112)</f>
        <v>0</v>
      </c>
      <c r="BI238" s="134" cm="1">
        <f t="array" ref="BI238">$E238*IFERROR(IF($D238&lt;=BI$5,INDEX($E$99:$E$112,MATCH(BI$5,$H$5:$CA$5,0)-MATCH($D238,$D$115:$D$186,0)+1,0),0),$E$112)</f>
        <v>0</v>
      </c>
      <c r="BJ238" s="134" cm="1">
        <f t="array" ref="BJ238">$E238*IFERROR(IF($D238&lt;=BJ$5,INDEX($E$99:$E$112,MATCH(BJ$5,$H$5:$CA$5,0)-MATCH($D238,$D$115:$D$186,0)+1,0),0),$E$112)</f>
        <v>0</v>
      </c>
      <c r="BK238" s="134" cm="1">
        <f t="array" ref="BK238">$E238*IFERROR(IF($D238&lt;=BK$5,INDEX($E$99:$E$112,MATCH(BK$5,$H$5:$CA$5,0)-MATCH($D238,$D$115:$D$186,0)+1,0),0),$E$112)</f>
        <v>0</v>
      </c>
      <c r="BL238" s="134" cm="1">
        <f t="array" ref="BL238">$E238*IFERROR(IF($D238&lt;=BL$5,INDEX($E$99:$E$112,MATCH(BL$5,$H$5:$CA$5,0)-MATCH($D238,$D$115:$D$186,0)+1,0),0),$E$112)</f>
        <v>0</v>
      </c>
      <c r="BM238" s="134" cm="1">
        <f t="array" ref="BM238">$E238*IFERROR(IF($D238&lt;=BM$5,INDEX($E$99:$E$112,MATCH(BM$5,$H$5:$CA$5,0)-MATCH($D238,$D$115:$D$186,0)+1,0),0),$E$112)</f>
        <v>0</v>
      </c>
      <c r="BN238" s="134" cm="1">
        <f t="array" ref="BN238">$E238*IFERROR(IF($D238&lt;=BN$5,INDEX($E$99:$E$112,MATCH(BN$5,$H$5:$CA$5,0)-MATCH($D238,$D$115:$D$186,0)+1,0),0),$E$112)</f>
        <v>0</v>
      </c>
      <c r="BO238" s="134" cm="1">
        <f t="array" ref="BO238">$E238*IFERROR(IF($D238&lt;=BO$5,INDEX($E$99:$E$112,MATCH(BO$5,$H$5:$CA$5,0)-MATCH($D238,$D$115:$D$186,0)+1,0),0),$E$112)</f>
        <v>0</v>
      </c>
      <c r="BP238" s="134" cm="1">
        <f t="array" ref="BP238">$E238*IFERROR(IF($D238&lt;=BP$5,INDEX($E$99:$E$112,MATCH(BP$5,$H$5:$CA$5,0)-MATCH($D238,$D$115:$D$186,0)+1,0),0),$E$112)</f>
        <v>0</v>
      </c>
      <c r="BQ238" s="134" cm="1">
        <f t="array" ref="BQ238">$E238*IFERROR(IF($D238&lt;=BQ$5,INDEX($E$99:$E$112,MATCH(BQ$5,$H$5:$CA$5,0)-MATCH($D238,$D$115:$D$186,0)+1,0),0),$E$112)</f>
        <v>0</v>
      </c>
      <c r="BR238" s="134" cm="1">
        <f t="array" ref="BR238">$E238*IFERROR(IF($D238&lt;=BR$5,INDEX($E$99:$E$112,MATCH(BR$5,$H$5:$CA$5,0)-MATCH($D238,$D$115:$D$186,0)+1,0),0),$E$112)</f>
        <v>0</v>
      </c>
      <c r="BS238" s="134" cm="1">
        <f t="array" ref="BS238">$E238*IFERROR(IF($D238&lt;=BS$5,INDEX($E$99:$E$112,MATCH(BS$5,$H$5:$CA$5,0)-MATCH($D238,$D$115:$D$186,0)+1,0),0),$E$112)</f>
        <v>0</v>
      </c>
      <c r="BT238" s="134" cm="1">
        <f t="array" ref="BT238">$E238*IFERROR(IF($D238&lt;=BT$5,INDEX($E$99:$E$112,MATCH(BT$5,$H$5:$CA$5,0)-MATCH($D238,$D$115:$D$186,0)+1,0),0),$E$112)</f>
        <v>0</v>
      </c>
      <c r="BU238" s="134" cm="1">
        <f t="array" ref="BU238">$E238*IFERROR(IF($D238&lt;=BU$5,INDEX($E$99:$E$112,MATCH(BU$5,$H$5:$CA$5,0)-MATCH($D238,$D$115:$D$186,0)+1,0),0),$E$112)</f>
        <v>0</v>
      </c>
      <c r="BV238" s="134" cm="1">
        <f t="array" ref="BV238">$E238*IFERROR(IF($D238&lt;=BV$5,INDEX($E$99:$E$112,MATCH(BV$5,$H$5:$CA$5,0)-MATCH($D238,$D$115:$D$186,0)+1,0),0),$E$112)</f>
        <v>0</v>
      </c>
      <c r="BW238" s="134" cm="1">
        <f t="array" ref="BW238">$E238*IFERROR(IF($D238&lt;=BW$5,INDEX($E$99:$E$112,MATCH(BW$5,$H$5:$CA$5,0)-MATCH($D238,$D$115:$D$186,0)+1,0),0),$E$112)</f>
        <v>0</v>
      </c>
      <c r="BX238" s="134" cm="1">
        <f t="array" ref="BX238">$E238*IFERROR(IF($D238&lt;=BX$5,INDEX($E$99:$E$112,MATCH(BX$5,$H$5:$CA$5,0)-MATCH($D238,$D$115:$D$186,0)+1,0),0),$E$112)</f>
        <v>0</v>
      </c>
      <c r="BY238" s="134" cm="1">
        <f t="array" ref="BY238">$E238*IFERROR(IF($D238&lt;=BY$5,INDEX($E$99:$E$112,MATCH(BY$5,$H$5:$CA$5,0)-MATCH($D238,$D$115:$D$186,0)+1,0),0),$E$112)</f>
        <v>0</v>
      </c>
      <c r="BZ238" s="134" cm="1">
        <f t="array" ref="BZ238">$E238*IFERROR(IF($D238&lt;=BZ$5,INDEX($E$99:$E$112,MATCH(BZ$5,$H$5:$CA$5,0)-MATCH($D238,$D$115:$D$186,0)+1,0),0),$E$112)</f>
        <v>0</v>
      </c>
      <c r="CA238" s="134" cm="1">
        <f t="array" ref="CA238">$E238*IFERROR(IF($D238&lt;=CA$5,INDEX($E$99:$E$112,MATCH(CA$5,$H$5:$CA$5,0)-MATCH($D238,$D$115:$D$186,0)+1,0),0),$E$112)</f>
        <v>0</v>
      </c>
    </row>
    <row r="239" spans="4:79" hidden="1" outlineLevel="3">
      <c r="D239" s="24">
        <f t="shared" si="114"/>
        <v>47542</v>
      </c>
      <c r="E239" s="131" cm="1">
        <f t="array" ref="E239">INDEX($H$43:$CA$43,0,MATCH($D239,$H$5:$CA$5,0))</f>
        <v>0</v>
      </c>
      <c r="H239" s="134" cm="1">
        <f t="array" ref="H239">$E239*IFERROR(IF($D239&lt;=H$5,INDEX($E$99:$E$112,MATCH(H$5,$H$5:$CA$5,0)-MATCH($D239,$D$115:$D$186,0)+1,0),0),$E$112)</f>
        <v>0</v>
      </c>
      <c r="I239" s="134" cm="1">
        <f t="array" ref="I239">$E239*IFERROR(IF($D239&lt;=I$5,INDEX($E$99:$E$112,MATCH(I$5,$H$5:$CA$5,0)-MATCH($D239,$D$115:$D$186,0)+1,0),0),$E$112)</f>
        <v>0</v>
      </c>
      <c r="J239" s="134" cm="1">
        <f t="array" ref="J239">$E239*IFERROR(IF($D239&lt;=J$5,INDEX($E$99:$E$112,MATCH(J$5,$H$5:$CA$5,0)-MATCH($D239,$D$115:$D$186,0)+1,0),0),$E$112)</f>
        <v>0</v>
      </c>
      <c r="K239" s="134" cm="1">
        <f t="array" ref="K239">$E239*IFERROR(IF($D239&lt;=K$5,INDEX($E$99:$E$112,MATCH(K$5,$H$5:$CA$5,0)-MATCH($D239,$D$115:$D$186,0)+1,0),0),$E$112)</f>
        <v>0</v>
      </c>
      <c r="L239" s="134" cm="1">
        <f t="array" ref="L239">$E239*IFERROR(IF($D239&lt;=L$5,INDEX($E$99:$E$112,MATCH(L$5,$H$5:$CA$5,0)-MATCH($D239,$D$115:$D$186,0)+1,0),0),$E$112)</f>
        <v>0</v>
      </c>
      <c r="M239" s="134" cm="1">
        <f t="array" ref="M239">$E239*IFERROR(IF($D239&lt;=M$5,INDEX($E$99:$E$112,MATCH(M$5,$H$5:$CA$5,0)-MATCH($D239,$D$115:$D$186,0)+1,0),0),$E$112)</f>
        <v>0</v>
      </c>
      <c r="N239" s="134" cm="1">
        <f t="array" ref="N239">$E239*IFERROR(IF($D239&lt;=N$5,INDEX($E$99:$E$112,MATCH(N$5,$H$5:$CA$5,0)-MATCH($D239,$D$115:$D$186,0)+1,0),0),$E$112)</f>
        <v>0</v>
      </c>
      <c r="O239" s="134" cm="1">
        <f t="array" ref="O239">$E239*IFERROR(IF($D239&lt;=O$5,INDEX($E$99:$E$112,MATCH(O$5,$H$5:$CA$5,0)-MATCH($D239,$D$115:$D$186,0)+1,0),0),$E$112)</f>
        <v>0</v>
      </c>
      <c r="P239" s="134" cm="1">
        <f t="array" ref="P239">$E239*IFERROR(IF($D239&lt;=P$5,INDEX($E$99:$E$112,MATCH(P$5,$H$5:$CA$5,0)-MATCH($D239,$D$115:$D$186,0)+1,0),0),$E$112)</f>
        <v>0</v>
      </c>
      <c r="Q239" s="134" cm="1">
        <f t="array" ref="Q239">$E239*IFERROR(IF($D239&lt;=Q$5,INDEX($E$99:$E$112,MATCH(Q$5,$H$5:$CA$5,0)-MATCH($D239,$D$115:$D$186,0)+1,0),0),$E$112)</f>
        <v>0</v>
      </c>
      <c r="R239" s="134" cm="1">
        <f t="array" ref="R239">$E239*IFERROR(IF($D239&lt;=R$5,INDEX($E$99:$E$112,MATCH(R$5,$H$5:$CA$5,0)-MATCH($D239,$D$115:$D$186,0)+1,0),0),$E$112)</f>
        <v>0</v>
      </c>
      <c r="S239" s="134" cm="1">
        <f t="array" ref="S239">$E239*IFERROR(IF($D239&lt;=S$5,INDEX($E$99:$E$112,MATCH(S$5,$H$5:$CA$5,0)-MATCH($D239,$D$115:$D$186,0)+1,0),0),$E$112)</f>
        <v>0</v>
      </c>
      <c r="T239" s="134" cm="1">
        <f t="array" ref="T239">$E239*IFERROR(IF($D239&lt;=T$5,INDEX($E$99:$E$112,MATCH(T$5,$H$5:$CA$5,0)-MATCH($D239,$D$115:$D$186,0)+1,0),0),$E$112)</f>
        <v>0</v>
      </c>
      <c r="U239" s="134" cm="1">
        <f t="array" ref="U239">$E239*IFERROR(IF($D239&lt;=U$5,INDEX($E$99:$E$112,MATCH(U$5,$H$5:$CA$5,0)-MATCH($D239,$D$115:$D$186,0)+1,0),0),$E$112)</f>
        <v>0</v>
      </c>
      <c r="V239" s="134" cm="1">
        <f t="array" ref="V239">$E239*IFERROR(IF($D239&lt;=V$5,INDEX($E$99:$E$112,MATCH(V$5,$H$5:$CA$5,0)-MATCH($D239,$D$115:$D$186,0)+1,0),0),$E$112)</f>
        <v>0</v>
      </c>
      <c r="W239" s="134" cm="1">
        <f t="array" ref="W239">$E239*IFERROR(IF($D239&lt;=W$5,INDEX($E$99:$E$112,MATCH(W$5,$H$5:$CA$5,0)-MATCH($D239,$D$115:$D$186,0)+1,0),0),$E$112)</f>
        <v>0</v>
      </c>
      <c r="X239" s="134" cm="1">
        <f t="array" ref="X239">$E239*IFERROR(IF($D239&lt;=X$5,INDEX($E$99:$E$112,MATCH(X$5,$H$5:$CA$5,0)-MATCH($D239,$D$115:$D$186,0)+1,0),0),$E$112)</f>
        <v>0</v>
      </c>
      <c r="Y239" s="134" cm="1">
        <f t="array" ref="Y239">$E239*IFERROR(IF($D239&lt;=Y$5,INDEX($E$99:$E$112,MATCH(Y$5,$H$5:$CA$5,0)-MATCH($D239,$D$115:$D$186,0)+1,0),0),$E$112)</f>
        <v>0</v>
      </c>
      <c r="Z239" s="134" cm="1">
        <f t="array" ref="Z239">$E239*IFERROR(IF($D239&lt;=Z$5,INDEX($E$99:$E$112,MATCH(Z$5,$H$5:$CA$5,0)-MATCH($D239,$D$115:$D$186,0)+1,0),0),$E$112)</f>
        <v>0</v>
      </c>
      <c r="AA239" s="134" cm="1">
        <f t="array" ref="AA239">$E239*IFERROR(IF($D239&lt;=AA$5,INDEX($E$99:$E$112,MATCH(AA$5,$H$5:$CA$5,0)-MATCH($D239,$D$115:$D$186,0)+1,0),0),$E$112)</f>
        <v>0</v>
      </c>
      <c r="AB239" s="134" cm="1">
        <f t="array" ref="AB239">$E239*IFERROR(IF($D239&lt;=AB$5,INDEX($E$99:$E$112,MATCH(AB$5,$H$5:$CA$5,0)-MATCH($D239,$D$115:$D$186,0)+1,0),0),$E$112)</f>
        <v>0</v>
      </c>
      <c r="AC239" s="134" cm="1">
        <f t="array" ref="AC239">$E239*IFERROR(IF($D239&lt;=AC$5,INDEX($E$99:$E$112,MATCH(AC$5,$H$5:$CA$5,0)-MATCH($D239,$D$115:$D$186,0)+1,0),0),$E$112)</f>
        <v>0</v>
      </c>
      <c r="AD239" s="134" cm="1">
        <f t="array" ref="AD239">$E239*IFERROR(IF($D239&lt;=AD$5,INDEX($E$99:$E$112,MATCH(AD$5,$H$5:$CA$5,0)-MATCH($D239,$D$115:$D$186,0)+1,0),0),$E$112)</f>
        <v>0</v>
      </c>
      <c r="AE239" s="134" cm="1">
        <f t="array" ref="AE239">$E239*IFERROR(IF($D239&lt;=AE$5,INDEX($E$99:$E$112,MATCH(AE$5,$H$5:$CA$5,0)-MATCH($D239,$D$115:$D$186,0)+1,0),0),$E$112)</f>
        <v>0</v>
      </c>
      <c r="AF239" s="134" cm="1">
        <f t="array" ref="AF239">$E239*IFERROR(IF($D239&lt;=AF$5,INDEX($E$99:$E$112,MATCH(AF$5,$H$5:$CA$5,0)-MATCH($D239,$D$115:$D$186,0)+1,0),0),$E$112)</f>
        <v>0</v>
      </c>
      <c r="AG239" s="134" cm="1">
        <f t="array" ref="AG239">$E239*IFERROR(IF($D239&lt;=AG$5,INDEX($E$99:$E$112,MATCH(AG$5,$H$5:$CA$5,0)-MATCH($D239,$D$115:$D$186,0)+1,0),0),$E$112)</f>
        <v>0</v>
      </c>
      <c r="AH239" s="134" cm="1">
        <f t="array" ref="AH239">$E239*IFERROR(IF($D239&lt;=AH$5,INDEX($E$99:$E$112,MATCH(AH$5,$H$5:$CA$5,0)-MATCH($D239,$D$115:$D$186,0)+1,0),0),$E$112)</f>
        <v>0</v>
      </c>
      <c r="AI239" s="134" cm="1">
        <f t="array" ref="AI239">$E239*IFERROR(IF($D239&lt;=AI$5,INDEX($E$99:$E$112,MATCH(AI$5,$H$5:$CA$5,0)-MATCH($D239,$D$115:$D$186,0)+1,0),0),$E$112)</f>
        <v>0</v>
      </c>
      <c r="AJ239" s="134" cm="1">
        <f t="array" ref="AJ239">$E239*IFERROR(IF($D239&lt;=AJ$5,INDEX($E$99:$E$112,MATCH(AJ$5,$H$5:$CA$5,0)-MATCH($D239,$D$115:$D$186,0)+1,0),0),$E$112)</f>
        <v>0</v>
      </c>
      <c r="AK239" s="134" cm="1">
        <f t="array" ref="AK239">$E239*IFERROR(IF($D239&lt;=AK$5,INDEX($E$99:$E$112,MATCH(AK$5,$H$5:$CA$5,0)-MATCH($D239,$D$115:$D$186,0)+1,0),0),$E$112)</f>
        <v>0</v>
      </c>
      <c r="AL239" s="134" cm="1">
        <f t="array" ref="AL239">$E239*IFERROR(IF($D239&lt;=AL$5,INDEX($E$99:$E$112,MATCH(AL$5,$H$5:$CA$5,0)-MATCH($D239,$D$115:$D$186,0)+1,0),0),$E$112)</f>
        <v>0</v>
      </c>
      <c r="AM239" s="134" cm="1">
        <f t="array" ref="AM239">$E239*IFERROR(IF($D239&lt;=AM$5,INDEX($E$99:$E$112,MATCH(AM$5,$H$5:$CA$5,0)-MATCH($D239,$D$115:$D$186,0)+1,0),0),$E$112)</f>
        <v>0</v>
      </c>
      <c r="AN239" s="134" cm="1">
        <f t="array" ref="AN239">$E239*IFERROR(IF($D239&lt;=AN$5,INDEX($E$99:$E$112,MATCH(AN$5,$H$5:$CA$5,0)-MATCH($D239,$D$115:$D$186,0)+1,0),0),$E$112)</f>
        <v>0</v>
      </c>
      <c r="AO239" s="134" cm="1">
        <f t="array" ref="AO239">$E239*IFERROR(IF($D239&lt;=AO$5,INDEX($E$99:$E$112,MATCH(AO$5,$H$5:$CA$5,0)-MATCH($D239,$D$115:$D$186,0)+1,0),0),$E$112)</f>
        <v>0</v>
      </c>
      <c r="AP239" s="134" cm="1">
        <f t="array" ref="AP239">$E239*IFERROR(IF($D239&lt;=AP$5,INDEX($E$99:$E$112,MATCH(AP$5,$H$5:$CA$5,0)-MATCH($D239,$D$115:$D$186,0)+1,0),0),$E$112)</f>
        <v>0</v>
      </c>
      <c r="AQ239" s="134" cm="1">
        <f t="array" ref="AQ239">$E239*IFERROR(IF($D239&lt;=AQ$5,INDEX($E$99:$E$112,MATCH(AQ$5,$H$5:$CA$5,0)-MATCH($D239,$D$115:$D$186,0)+1,0),0),$E$112)</f>
        <v>0</v>
      </c>
      <c r="AR239" s="134" cm="1">
        <f t="array" ref="AR239">$E239*IFERROR(IF($D239&lt;=AR$5,INDEX($E$99:$E$112,MATCH(AR$5,$H$5:$CA$5,0)-MATCH($D239,$D$115:$D$186,0)+1,0),0),$E$112)</f>
        <v>0</v>
      </c>
      <c r="AS239" s="134" cm="1">
        <f t="array" ref="AS239">$E239*IFERROR(IF($D239&lt;=AS$5,INDEX($E$99:$E$112,MATCH(AS$5,$H$5:$CA$5,0)-MATCH($D239,$D$115:$D$186,0)+1,0),0),$E$112)</f>
        <v>0</v>
      </c>
      <c r="AT239" s="134" cm="1">
        <f t="array" ref="AT239">$E239*IFERROR(IF($D239&lt;=AT$5,INDEX($E$99:$E$112,MATCH(AT$5,$H$5:$CA$5,0)-MATCH($D239,$D$115:$D$186,0)+1,0),0),$E$112)</f>
        <v>0</v>
      </c>
      <c r="AU239" s="134" cm="1">
        <f t="array" ref="AU239">$E239*IFERROR(IF($D239&lt;=AU$5,INDEX($E$99:$E$112,MATCH(AU$5,$H$5:$CA$5,0)-MATCH($D239,$D$115:$D$186,0)+1,0),0),$E$112)</f>
        <v>0</v>
      </c>
      <c r="AV239" s="134" cm="1">
        <f t="array" ref="AV239">$E239*IFERROR(IF($D239&lt;=AV$5,INDEX($E$99:$E$112,MATCH(AV$5,$H$5:$CA$5,0)-MATCH($D239,$D$115:$D$186,0)+1,0),0),$E$112)</f>
        <v>0</v>
      </c>
      <c r="AW239" s="134" cm="1">
        <f t="array" ref="AW239">$E239*IFERROR(IF($D239&lt;=AW$5,INDEX($E$99:$E$112,MATCH(AW$5,$H$5:$CA$5,0)-MATCH($D239,$D$115:$D$186,0)+1,0),0),$E$112)</f>
        <v>0</v>
      </c>
      <c r="AX239" s="134" cm="1">
        <f t="array" ref="AX239">$E239*IFERROR(IF($D239&lt;=AX$5,INDEX($E$99:$E$112,MATCH(AX$5,$H$5:$CA$5,0)-MATCH($D239,$D$115:$D$186,0)+1,0),0),$E$112)</f>
        <v>0</v>
      </c>
      <c r="AY239" s="134" cm="1">
        <f t="array" ref="AY239">$E239*IFERROR(IF($D239&lt;=AY$5,INDEX($E$99:$E$112,MATCH(AY$5,$H$5:$CA$5,0)-MATCH($D239,$D$115:$D$186,0)+1,0),0),$E$112)</f>
        <v>0</v>
      </c>
      <c r="AZ239" s="134" cm="1">
        <f t="array" ref="AZ239">$E239*IFERROR(IF($D239&lt;=AZ$5,INDEX($E$99:$E$112,MATCH(AZ$5,$H$5:$CA$5,0)-MATCH($D239,$D$115:$D$186,0)+1,0),0),$E$112)</f>
        <v>0</v>
      </c>
      <c r="BA239" s="134" cm="1">
        <f t="array" ref="BA239">$E239*IFERROR(IF($D239&lt;=BA$5,INDEX($E$99:$E$112,MATCH(BA$5,$H$5:$CA$5,0)-MATCH($D239,$D$115:$D$186,0)+1,0),0),$E$112)</f>
        <v>0</v>
      </c>
      <c r="BB239" s="134" cm="1">
        <f t="array" ref="BB239">$E239*IFERROR(IF($D239&lt;=BB$5,INDEX($E$99:$E$112,MATCH(BB$5,$H$5:$CA$5,0)-MATCH($D239,$D$115:$D$186,0)+1,0),0),$E$112)</f>
        <v>0</v>
      </c>
      <c r="BC239" s="134" cm="1">
        <f t="array" ref="BC239">$E239*IFERROR(IF($D239&lt;=BC$5,INDEX($E$99:$E$112,MATCH(BC$5,$H$5:$CA$5,0)-MATCH($D239,$D$115:$D$186,0)+1,0),0),$E$112)</f>
        <v>0</v>
      </c>
      <c r="BD239" s="134" cm="1">
        <f t="array" ref="BD239">$E239*IFERROR(IF($D239&lt;=BD$5,INDEX($E$99:$E$112,MATCH(BD$5,$H$5:$CA$5,0)-MATCH($D239,$D$115:$D$186,0)+1,0),0),$E$112)</f>
        <v>0</v>
      </c>
      <c r="BE239" s="134" cm="1">
        <f t="array" ref="BE239">$E239*IFERROR(IF($D239&lt;=BE$5,INDEX($E$99:$E$112,MATCH(BE$5,$H$5:$CA$5,0)-MATCH($D239,$D$115:$D$186,0)+1,0),0),$E$112)</f>
        <v>0</v>
      </c>
      <c r="BF239" s="134" cm="1">
        <f t="array" ref="BF239">$E239*IFERROR(IF($D239&lt;=BF$5,INDEX($E$99:$E$112,MATCH(BF$5,$H$5:$CA$5,0)-MATCH($D239,$D$115:$D$186,0)+1,0),0),$E$112)</f>
        <v>0</v>
      </c>
      <c r="BG239" s="134" cm="1">
        <f t="array" ref="BG239">$E239*IFERROR(IF($D239&lt;=BG$5,INDEX($E$99:$E$112,MATCH(BG$5,$H$5:$CA$5,0)-MATCH($D239,$D$115:$D$186,0)+1,0),0),$E$112)</f>
        <v>0</v>
      </c>
      <c r="BH239" s="134" cm="1">
        <f t="array" ref="BH239">$E239*IFERROR(IF($D239&lt;=BH$5,INDEX($E$99:$E$112,MATCH(BH$5,$H$5:$CA$5,0)-MATCH($D239,$D$115:$D$186,0)+1,0),0),$E$112)</f>
        <v>0</v>
      </c>
      <c r="BI239" s="134" cm="1">
        <f t="array" ref="BI239">$E239*IFERROR(IF($D239&lt;=BI$5,INDEX($E$99:$E$112,MATCH(BI$5,$H$5:$CA$5,0)-MATCH($D239,$D$115:$D$186,0)+1,0),0),$E$112)</f>
        <v>0</v>
      </c>
      <c r="BJ239" s="134" cm="1">
        <f t="array" ref="BJ239">$E239*IFERROR(IF($D239&lt;=BJ$5,INDEX($E$99:$E$112,MATCH(BJ$5,$H$5:$CA$5,0)-MATCH($D239,$D$115:$D$186,0)+1,0),0),$E$112)</f>
        <v>0</v>
      </c>
      <c r="BK239" s="134" cm="1">
        <f t="array" ref="BK239">$E239*IFERROR(IF($D239&lt;=BK$5,INDEX($E$99:$E$112,MATCH(BK$5,$H$5:$CA$5,0)-MATCH($D239,$D$115:$D$186,0)+1,0),0),$E$112)</f>
        <v>0</v>
      </c>
      <c r="BL239" s="134" cm="1">
        <f t="array" ref="BL239">$E239*IFERROR(IF($D239&lt;=BL$5,INDEX($E$99:$E$112,MATCH(BL$5,$H$5:$CA$5,0)-MATCH($D239,$D$115:$D$186,0)+1,0),0),$E$112)</f>
        <v>0</v>
      </c>
      <c r="BM239" s="134" cm="1">
        <f t="array" ref="BM239">$E239*IFERROR(IF($D239&lt;=BM$5,INDEX($E$99:$E$112,MATCH(BM$5,$H$5:$CA$5,0)-MATCH($D239,$D$115:$D$186,0)+1,0),0),$E$112)</f>
        <v>0</v>
      </c>
      <c r="BN239" s="134" cm="1">
        <f t="array" ref="BN239">$E239*IFERROR(IF($D239&lt;=BN$5,INDEX($E$99:$E$112,MATCH(BN$5,$H$5:$CA$5,0)-MATCH($D239,$D$115:$D$186,0)+1,0),0),$E$112)</f>
        <v>0</v>
      </c>
      <c r="BO239" s="134" cm="1">
        <f t="array" ref="BO239">$E239*IFERROR(IF($D239&lt;=BO$5,INDEX($E$99:$E$112,MATCH(BO$5,$H$5:$CA$5,0)-MATCH($D239,$D$115:$D$186,0)+1,0),0),$E$112)</f>
        <v>0</v>
      </c>
      <c r="BP239" s="134" cm="1">
        <f t="array" ref="BP239">$E239*IFERROR(IF($D239&lt;=BP$5,INDEX($E$99:$E$112,MATCH(BP$5,$H$5:$CA$5,0)-MATCH($D239,$D$115:$D$186,0)+1,0),0),$E$112)</f>
        <v>0</v>
      </c>
      <c r="BQ239" s="134" cm="1">
        <f t="array" ref="BQ239">$E239*IFERROR(IF($D239&lt;=BQ$5,INDEX($E$99:$E$112,MATCH(BQ$5,$H$5:$CA$5,0)-MATCH($D239,$D$115:$D$186,0)+1,0),0),$E$112)</f>
        <v>0</v>
      </c>
      <c r="BR239" s="134" cm="1">
        <f t="array" ref="BR239">$E239*IFERROR(IF($D239&lt;=BR$5,INDEX($E$99:$E$112,MATCH(BR$5,$H$5:$CA$5,0)-MATCH($D239,$D$115:$D$186,0)+1,0),0),$E$112)</f>
        <v>0</v>
      </c>
      <c r="BS239" s="134" cm="1">
        <f t="array" ref="BS239">$E239*IFERROR(IF($D239&lt;=BS$5,INDEX($E$99:$E$112,MATCH(BS$5,$H$5:$CA$5,0)-MATCH($D239,$D$115:$D$186,0)+1,0),0),$E$112)</f>
        <v>0</v>
      </c>
      <c r="BT239" s="134" cm="1">
        <f t="array" ref="BT239">$E239*IFERROR(IF($D239&lt;=BT$5,INDEX($E$99:$E$112,MATCH(BT$5,$H$5:$CA$5,0)-MATCH($D239,$D$115:$D$186,0)+1,0),0),$E$112)</f>
        <v>0</v>
      </c>
      <c r="BU239" s="134" cm="1">
        <f t="array" ref="BU239">$E239*IFERROR(IF($D239&lt;=BU$5,INDEX($E$99:$E$112,MATCH(BU$5,$H$5:$CA$5,0)-MATCH($D239,$D$115:$D$186,0)+1,0),0),$E$112)</f>
        <v>0</v>
      </c>
      <c r="BV239" s="134" cm="1">
        <f t="array" ref="BV239">$E239*IFERROR(IF($D239&lt;=BV$5,INDEX($E$99:$E$112,MATCH(BV$5,$H$5:$CA$5,0)-MATCH($D239,$D$115:$D$186,0)+1,0),0),$E$112)</f>
        <v>0</v>
      </c>
      <c r="BW239" s="134" cm="1">
        <f t="array" ref="BW239">$E239*IFERROR(IF($D239&lt;=BW$5,INDEX($E$99:$E$112,MATCH(BW$5,$H$5:$CA$5,0)-MATCH($D239,$D$115:$D$186,0)+1,0),0),$E$112)</f>
        <v>0</v>
      </c>
      <c r="BX239" s="134" cm="1">
        <f t="array" ref="BX239">$E239*IFERROR(IF($D239&lt;=BX$5,INDEX($E$99:$E$112,MATCH(BX$5,$H$5:$CA$5,0)-MATCH($D239,$D$115:$D$186,0)+1,0),0),$E$112)</f>
        <v>0</v>
      </c>
      <c r="BY239" s="134" cm="1">
        <f t="array" ref="BY239">$E239*IFERROR(IF($D239&lt;=BY$5,INDEX($E$99:$E$112,MATCH(BY$5,$H$5:$CA$5,0)-MATCH($D239,$D$115:$D$186,0)+1,0),0),$E$112)</f>
        <v>0</v>
      </c>
      <c r="BZ239" s="134" cm="1">
        <f t="array" ref="BZ239">$E239*IFERROR(IF($D239&lt;=BZ$5,INDEX($E$99:$E$112,MATCH(BZ$5,$H$5:$CA$5,0)-MATCH($D239,$D$115:$D$186,0)+1,0),0),$E$112)</f>
        <v>0</v>
      </c>
      <c r="CA239" s="134" cm="1">
        <f t="array" ref="CA239">$E239*IFERROR(IF($D239&lt;=CA$5,INDEX($E$99:$E$112,MATCH(CA$5,$H$5:$CA$5,0)-MATCH($D239,$D$115:$D$186,0)+1,0),0),$E$112)</f>
        <v>0</v>
      </c>
    </row>
    <row r="240" spans="4:79" hidden="1" outlineLevel="3">
      <c r="D240" s="24">
        <f t="shared" si="114"/>
        <v>47573</v>
      </c>
      <c r="E240" s="131" cm="1">
        <f t="array" ref="E240">INDEX($H$43:$CA$43,0,MATCH($D240,$H$5:$CA$5,0))</f>
        <v>0</v>
      </c>
      <c r="H240" s="134" cm="1">
        <f t="array" ref="H240">$E240*IFERROR(IF($D240&lt;=H$5,INDEX($E$99:$E$112,MATCH(H$5,$H$5:$CA$5,0)-MATCH($D240,$D$115:$D$186,0)+1,0),0),$E$112)</f>
        <v>0</v>
      </c>
      <c r="I240" s="134" cm="1">
        <f t="array" ref="I240">$E240*IFERROR(IF($D240&lt;=I$5,INDEX($E$99:$E$112,MATCH(I$5,$H$5:$CA$5,0)-MATCH($D240,$D$115:$D$186,0)+1,0),0),$E$112)</f>
        <v>0</v>
      </c>
      <c r="J240" s="134" cm="1">
        <f t="array" ref="J240">$E240*IFERROR(IF($D240&lt;=J$5,INDEX($E$99:$E$112,MATCH(J$5,$H$5:$CA$5,0)-MATCH($D240,$D$115:$D$186,0)+1,0),0),$E$112)</f>
        <v>0</v>
      </c>
      <c r="K240" s="134" cm="1">
        <f t="array" ref="K240">$E240*IFERROR(IF($D240&lt;=K$5,INDEX($E$99:$E$112,MATCH(K$5,$H$5:$CA$5,0)-MATCH($D240,$D$115:$D$186,0)+1,0),0),$E$112)</f>
        <v>0</v>
      </c>
      <c r="L240" s="134" cm="1">
        <f t="array" ref="L240">$E240*IFERROR(IF($D240&lt;=L$5,INDEX($E$99:$E$112,MATCH(L$5,$H$5:$CA$5,0)-MATCH($D240,$D$115:$D$186,0)+1,0),0),$E$112)</f>
        <v>0</v>
      </c>
      <c r="M240" s="134" cm="1">
        <f t="array" ref="M240">$E240*IFERROR(IF($D240&lt;=M$5,INDEX($E$99:$E$112,MATCH(M$5,$H$5:$CA$5,0)-MATCH($D240,$D$115:$D$186,0)+1,0),0),$E$112)</f>
        <v>0</v>
      </c>
      <c r="N240" s="134" cm="1">
        <f t="array" ref="N240">$E240*IFERROR(IF($D240&lt;=N$5,INDEX($E$99:$E$112,MATCH(N$5,$H$5:$CA$5,0)-MATCH($D240,$D$115:$D$186,0)+1,0),0),$E$112)</f>
        <v>0</v>
      </c>
      <c r="O240" s="134" cm="1">
        <f t="array" ref="O240">$E240*IFERROR(IF($D240&lt;=O$5,INDEX($E$99:$E$112,MATCH(O$5,$H$5:$CA$5,0)-MATCH($D240,$D$115:$D$186,0)+1,0),0),$E$112)</f>
        <v>0</v>
      </c>
      <c r="P240" s="134" cm="1">
        <f t="array" ref="P240">$E240*IFERROR(IF($D240&lt;=P$5,INDEX($E$99:$E$112,MATCH(P$5,$H$5:$CA$5,0)-MATCH($D240,$D$115:$D$186,0)+1,0),0),$E$112)</f>
        <v>0</v>
      </c>
      <c r="Q240" s="134" cm="1">
        <f t="array" ref="Q240">$E240*IFERROR(IF($D240&lt;=Q$5,INDEX($E$99:$E$112,MATCH(Q$5,$H$5:$CA$5,0)-MATCH($D240,$D$115:$D$186,0)+1,0),0),$E$112)</f>
        <v>0</v>
      </c>
      <c r="R240" s="134" cm="1">
        <f t="array" ref="R240">$E240*IFERROR(IF($D240&lt;=R$5,INDEX($E$99:$E$112,MATCH(R$5,$H$5:$CA$5,0)-MATCH($D240,$D$115:$D$186,0)+1,0),0),$E$112)</f>
        <v>0</v>
      </c>
      <c r="S240" s="134" cm="1">
        <f t="array" ref="S240">$E240*IFERROR(IF($D240&lt;=S$5,INDEX($E$99:$E$112,MATCH(S$5,$H$5:$CA$5,0)-MATCH($D240,$D$115:$D$186,0)+1,0),0),$E$112)</f>
        <v>0</v>
      </c>
      <c r="T240" s="134" cm="1">
        <f t="array" ref="T240">$E240*IFERROR(IF($D240&lt;=T$5,INDEX($E$99:$E$112,MATCH(T$5,$H$5:$CA$5,0)-MATCH($D240,$D$115:$D$186,0)+1,0),0),$E$112)</f>
        <v>0</v>
      </c>
      <c r="U240" s="134" cm="1">
        <f t="array" ref="U240">$E240*IFERROR(IF($D240&lt;=U$5,INDEX($E$99:$E$112,MATCH(U$5,$H$5:$CA$5,0)-MATCH($D240,$D$115:$D$186,0)+1,0),0),$E$112)</f>
        <v>0</v>
      </c>
      <c r="V240" s="134" cm="1">
        <f t="array" ref="V240">$E240*IFERROR(IF($D240&lt;=V$5,INDEX($E$99:$E$112,MATCH(V$5,$H$5:$CA$5,0)-MATCH($D240,$D$115:$D$186,0)+1,0),0),$E$112)</f>
        <v>0</v>
      </c>
      <c r="W240" s="134" cm="1">
        <f t="array" ref="W240">$E240*IFERROR(IF($D240&lt;=W$5,INDEX($E$99:$E$112,MATCH(W$5,$H$5:$CA$5,0)-MATCH($D240,$D$115:$D$186,0)+1,0),0),$E$112)</f>
        <v>0</v>
      </c>
      <c r="X240" s="134" cm="1">
        <f t="array" ref="X240">$E240*IFERROR(IF($D240&lt;=X$5,INDEX($E$99:$E$112,MATCH(X$5,$H$5:$CA$5,0)-MATCH($D240,$D$115:$D$186,0)+1,0),0),$E$112)</f>
        <v>0</v>
      </c>
      <c r="Y240" s="134" cm="1">
        <f t="array" ref="Y240">$E240*IFERROR(IF($D240&lt;=Y$5,INDEX($E$99:$E$112,MATCH(Y$5,$H$5:$CA$5,0)-MATCH($D240,$D$115:$D$186,0)+1,0),0),$E$112)</f>
        <v>0</v>
      </c>
      <c r="Z240" s="134" cm="1">
        <f t="array" ref="Z240">$E240*IFERROR(IF($D240&lt;=Z$5,INDEX($E$99:$E$112,MATCH(Z$5,$H$5:$CA$5,0)-MATCH($D240,$D$115:$D$186,0)+1,0),0),$E$112)</f>
        <v>0</v>
      </c>
      <c r="AA240" s="134" cm="1">
        <f t="array" ref="AA240">$E240*IFERROR(IF($D240&lt;=AA$5,INDEX($E$99:$E$112,MATCH(AA$5,$H$5:$CA$5,0)-MATCH($D240,$D$115:$D$186,0)+1,0),0),$E$112)</f>
        <v>0</v>
      </c>
      <c r="AB240" s="134" cm="1">
        <f t="array" ref="AB240">$E240*IFERROR(IF($D240&lt;=AB$5,INDEX($E$99:$E$112,MATCH(AB$5,$H$5:$CA$5,0)-MATCH($D240,$D$115:$D$186,0)+1,0),0),$E$112)</f>
        <v>0</v>
      </c>
      <c r="AC240" s="134" cm="1">
        <f t="array" ref="AC240">$E240*IFERROR(IF($D240&lt;=AC$5,INDEX($E$99:$E$112,MATCH(AC$5,$H$5:$CA$5,0)-MATCH($D240,$D$115:$D$186,0)+1,0),0),$E$112)</f>
        <v>0</v>
      </c>
      <c r="AD240" s="134" cm="1">
        <f t="array" ref="AD240">$E240*IFERROR(IF($D240&lt;=AD$5,INDEX($E$99:$E$112,MATCH(AD$5,$H$5:$CA$5,0)-MATCH($D240,$D$115:$D$186,0)+1,0),0),$E$112)</f>
        <v>0</v>
      </c>
      <c r="AE240" s="134" cm="1">
        <f t="array" ref="AE240">$E240*IFERROR(IF($D240&lt;=AE$5,INDEX($E$99:$E$112,MATCH(AE$5,$H$5:$CA$5,0)-MATCH($D240,$D$115:$D$186,0)+1,0),0),$E$112)</f>
        <v>0</v>
      </c>
      <c r="AF240" s="134" cm="1">
        <f t="array" ref="AF240">$E240*IFERROR(IF($D240&lt;=AF$5,INDEX($E$99:$E$112,MATCH(AF$5,$H$5:$CA$5,0)-MATCH($D240,$D$115:$D$186,0)+1,0),0),$E$112)</f>
        <v>0</v>
      </c>
      <c r="AG240" s="134" cm="1">
        <f t="array" ref="AG240">$E240*IFERROR(IF($D240&lt;=AG$5,INDEX($E$99:$E$112,MATCH(AG$5,$H$5:$CA$5,0)-MATCH($D240,$D$115:$D$186,0)+1,0),0),$E$112)</f>
        <v>0</v>
      </c>
      <c r="AH240" s="134" cm="1">
        <f t="array" ref="AH240">$E240*IFERROR(IF($D240&lt;=AH$5,INDEX($E$99:$E$112,MATCH(AH$5,$H$5:$CA$5,0)-MATCH($D240,$D$115:$D$186,0)+1,0),0),$E$112)</f>
        <v>0</v>
      </c>
      <c r="AI240" s="134" cm="1">
        <f t="array" ref="AI240">$E240*IFERROR(IF($D240&lt;=AI$5,INDEX($E$99:$E$112,MATCH(AI$5,$H$5:$CA$5,0)-MATCH($D240,$D$115:$D$186,0)+1,0),0),$E$112)</f>
        <v>0</v>
      </c>
      <c r="AJ240" s="134" cm="1">
        <f t="array" ref="AJ240">$E240*IFERROR(IF($D240&lt;=AJ$5,INDEX($E$99:$E$112,MATCH(AJ$5,$H$5:$CA$5,0)-MATCH($D240,$D$115:$D$186,0)+1,0),0),$E$112)</f>
        <v>0</v>
      </c>
      <c r="AK240" s="134" cm="1">
        <f t="array" ref="AK240">$E240*IFERROR(IF($D240&lt;=AK$5,INDEX($E$99:$E$112,MATCH(AK$5,$H$5:$CA$5,0)-MATCH($D240,$D$115:$D$186,0)+1,0),0),$E$112)</f>
        <v>0</v>
      </c>
      <c r="AL240" s="134" cm="1">
        <f t="array" ref="AL240">$E240*IFERROR(IF($D240&lt;=AL$5,INDEX($E$99:$E$112,MATCH(AL$5,$H$5:$CA$5,0)-MATCH($D240,$D$115:$D$186,0)+1,0),0),$E$112)</f>
        <v>0</v>
      </c>
      <c r="AM240" s="134" cm="1">
        <f t="array" ref="AM240">$E240*IFERROR(IF($D240&lt;=AM$5,INDEX($E$99:$E$112,MATCH(AM$5,$H$5:$CA$5,0)-MATCH($D240,$D$115:$D$186,0)+1,0),0),$E$112)</f>
        <v>0</v>
      </c>
      <c r="AN240" s="134" cm="1">
        <f t="array" ref="AN240">$E240*IFERROR(IF($D240&lt;=AN$5,INDEX($E$99:$E$112,MATCH(AN$5,$H$5:$CA$5,0)-MATCH($D240,$D$115:$D$186,0)+1,0),0),$E$112)</f>
        <v>0</v>
      </c>
      <c r="AO240" s="134" cm="1">
        <f t="array" ref="AO240">$E240*IFERROR(IF($D240&lt;=AO$5,INDEX($E$99:$E$112,MATCH(AO$5,$H$5:$CA$5,0)-MATCH($D240,$D$115:$D$186,0)+1,0),0),$E$112)</f>
        <v>0</v>
      </c>
      <c r="AP240" s="134" cm="1">
        <f t="array" ref="AP240">$E240*IFERROR(IF($D240&lt;=AP$5,INDEX($E$99:$E$112,MATCH(AP$5,$H$5:$CA$5,0)-MATCH($D240,$D$115:$D$186,0)+1,0),0),$E$112)</f>
        <v>0</v>
      </c>
      <c r="AQ240" s="134" cm="1">
        <f t="array" ref="AQ240">$E240*IFERROR(IF($D240&lt;=AQ$5,INDEX($E$99:$E$112,MATCH(AQ$5,$H$5:$CA$5,0)-MATCH($D240,$D$115:$D$186,0)+1,0),0),$E$112)</f>
        <v>0</v>
      </c>
      <c r="AR240" s="134" cm="1">
        <f t="array" ref="AR240">$E240*IFERROR(IF($D240&lt;=AR$5,INDEX($E$99:$E$112,MATCH(AR$5,$H$5:$CA$5,0)-MATCH($D240,$D$115:$D$186,0)+1,0),0),$E$112)</f>
        <v>0</v>
      </c>
      <c r="AS240" s="134" cm="1">
        <f t="array" ref="AS240">$E240*IFERROR(IF($D240&lt;=AS$5,INDEX($E$99:$E$112,MATCH(AS$5,$H$5:$CA$5,0)-MATCH($D240,$D$115:$D$186,0)+1,0),0),$E$112)</f>
        <v>0</v>
      </c>
      <c r="AT240" s="134" cm="1">
        <f t="array" ref="AT240">$E240*IFERROR(IF($D240&lt;=AT$5,INDEX($E$99:$E$112,MATCH(AT$5,$H$5:$CA$5,0)-MATCH($D240,$D$115:$D$186,0)+1,0),0),$E$112)</f>
        <v>0</v>
      </c>
      <c r="AU240" s="134" cm="1">
        <f t="array" ref="AU240">$E240*IFERROR(IF($D240&lt;=AU$5,INDEX($E$99:$E$112,MATCH(AU$5,$H$5:$CA$5,0)-MATCH($D240,$D$115:$D$186,0)+1,0),0),$E$112)</f>
        <v>0</v>
      </c>
      <c r="AV240" s="134" cm="1">
        <f t="array" ref="AV240">$E240*IFERROR(IF($D240&lt;=AV$5,INDEX($E$99:$E$112,MATCH(AV$5,$H$5:$CA$5,0)-MATCH($D240,$D$115:$D$186,0)+1,0),0),$E$112)</f>
        <v>0</v>
      </c>
      <c r="AW240" s="134" cm="1">
        <f t="array" ref="AW240">$E240*IFERROR(IF($D240&lt;=AW$5,INDEX($E$99:$E$112,MATCH(AW$5,$H$5:$CA$5,0)-MATCH($D240,$D$115:$D$186,0)+1,0),0),$E$112)</f>
        <v>0</v>
      </c>
      <c r="AX240" s="134" cm="1">
        <f t="array" ref="AX240">$E240*IFERROR(IF($D240&lt;=AX$5,INDEX($E$99:$E$112,MATCH(AX$5,$H$5:$CA$5,0)-MATCH($D240,$D$115:$D$186,0)+1,0),0),$E$112)</f>
        <v>0</v>
      </c>
      <c r="AY240" s="134" cm="1">
        <f t="array" ref="AY240">$E240*IFERROR(IF($D240&lt;=AY$5,INDEX($E$99:$E$112,MATCH(AY$5,$H$5:$CA$5,0)-MATCH($D240,$D$115:$D$186,0)+1,0),0),$E$112)</f>
        <v>0</v>
      </c>
      <c r="AZ240" s="134" cm="1">
        <f t="array" ref="AZ240">$E240*IFERROR(IF($D240&lt;=AZ$5,INDEX($E$99:$E$112,MATCH(AZ$5,$H$5:$CA$5,0)-MATCH($D240,$D$115:$D$186,0)+1,0),0),$E$112)</f>
        <v>0</v>
      </c>
      <c r="BA240" s="134" cm="1">
        <f t="array" ref="BA240">$E240*IFERROR(IF($D240&lt;=BA$5,INDEX($E$99:$E$112,MATCH(BA$5,$H$5:$CA$5,0)-MATCH($D240,$D$115:$D$186,0)+1,0),0),$E$112)</f>
        <v>0</v>
      </c>
      <c r="BB240" s="134" cm="1">
        <f t="array" ref="BB240">$E240*IFERROR(IF($D240&lt;=BB$5,INDEX($E$99:$E$112,MATCH(BB$5,$H$5:$CA$5,0)-MATCH($D240,$D$115:$D$186,0)+1,0),0),$E$112)</f>
        <v>0</v>
      </c>
      <c r="BC240" s="134" cm="1">
        <f t="array" ref="BC240">$E240*IFERROR(IF($D240&lt;=BC$5,INDEX($E$99:$E$112,MATCH(BC$5,$H$5:$CA$5,0)-MATCH($D240,$D$115:$D$186,0)+1,0),0),$E$112)</f>
        <v>0</v>
      </c>
      <c r="BD240" s="134" cm="1">
        <f t="array" ref="BD240">$E240*IFERROR(IF($D240&lt;=BD$5,INDEX($E$99:$E$112,MATCH(BD$5,$H$5:$CA$5,0)-MATCH($D240,$D$115:$D$186,0)+1,0),0),$E$112)</f>
        <v>0</v>
      </c>
      <c r="BE240" s="134" cm="1">
        <f t="array" ref="BE240">$E240*IFERROR(IF($D240&lt;=BE$5,INDEX($E$99:$E$112,MATCH(BE$5,$H$5:$CA$5,0)-MATCH($D240,$D$115:$D$186,0)+1,0),0),$E$112)</f>
        <v>0</v>
      </c>
      <c r="BF240" s="134" cm="1">
        <f t="array" ref="BF240">$E240*IFERROR(IF($D240&lt;=BF$5,INDEX($E$99:$E$112,MATCH(BF$5,$H$5:$CA$5,0)-MATCH($D240,$D$115:$D$186,0)+1,0),0),$E$112)</f>
        <v>0</v>
      </c>
      <c r="BG240" s="134" cm="1">
        <f t="array" ref="BG240">$E240*IFERROR(IF($D240&lt;=BG$5,INDEX($E$99:$E$112,MATCH(BG$5,$H$5:$CA$5,0)-MATCH($D240,$D$115:$D$186,0)+1,0),0),$E$112)</f>
        <v>0</v>
      </c>
      <c r="BH240" s="134" cm="1">
        <f t="array" ref="BH240">$E240*IFERROR(IF($D240&lt;=BH$5,INDEX($E$99:$E$112,MATCH(BH$5,$H$5:$CA$5,0)-MATCH($D240,$D$115:$D$186,0)+1,0),0),$E$112)</f>
        <v>0</v>
      </c>
      <c r="BI240" s="134" cm="1">
        <f t="array" ref="BI240">$E240*IFERROR(IF($D240&lt;=BI$5,INDEX($E$99:$E$112,MATCH(BI$5,$H$5:$CA$5,0)-MATCH($D240,$D$115:$D$186,0)+1,0),0),$E$112)</f>
        <v>0</v>
      </c>
      <c r="BJ240" s="134" cm="1">
        <f t="array" ref="BJ240">$E240*IFERROR(IF($D240&lt;=BJ$5,INDEX($E$99:$E$112,MATCH(BJ$5,$H$5:$CA$5,0)-MATCH($D240,$D$115:$D$186,0)+1,0),0),$E$112)</f>
        <v>0</v>
      </c>
      <c r="BK240" s="134" cm="1">
        <f t="array" ref="BK240">$E240*IFERROR(IF($D240&lt;=BK$5,INDEX($E$99:$E$112,MATCH(BK$5,$H$5:$CA$5,0)-MATCH($D240,$D$115:$D$186,0)+1,0),0),$E$112)</f>
        <v>0</v>
      </c>
      <c r="BL240" s="134" cm="1">
        <f t="array" ref="BL240">$E240*IFERROR(IF($D240&lt;=BL$5,INDEX($E$99:$E$112,MATCH(BL$5,$H$5:$CA$5,0)-MATCH($D240,$D$115:$D$186,0)+1,0),0),$E$112)</f>
        <v>0</v>
      </c>
      <c r="BM240" s="134" cm="1">
        <f t="array" ref="BM240">$E240*IFERROR(IF($D240&lt;=BM$5,INDEX($E$99:$E$112,MATCH(BM$5,$H$5:$CA$5,0)-MATCH($D240,$D$115:$D$186,0)+1,0),0),$E$112)</f>
        <v>0</v>
      </c>
      <c r="BN240" s="134" cm="1">
        <f t="array" ref="BN240">$E240*IFERROR(IF($D240&lt;=BN$5,INDEX($E$99:$E$112,MATCH(BN$5,$H$5:$CA$5,0)-MATCH($D240,$D$115:$D$186,0)+1,0),0),$E$112)</f>
        <v>0</v>
      </c>
      <c r="BO240" s="134" cm="1">
        <f t="array" ref="BO240">$E240*IFERROR(IF($D240&lt;=BO$5,INDEX($E$99:$E$112,MATCH(BO$5,$H$5:$CA$5,0)-MATCH($D240,$D$115:$D$186,0)+1,0),0),$E$112)</f>
        <v>0</v>
      </c>
      <c r="BP240" s="134" cm="1">
        <f t="array" ref="BP240">$E240*IFERROR(IF($D240&lt;=BP$5,INDEX($E$99:$E$112,MATCH(BP$5,$H$5:$CA$5,0)-MATCH($D240,$D$115:$D$186,0)+1,0),0),$E$112)</f>
        <v>0</v>
      </c>
      <c r="BQ240" s="134" cm="1">
        <f t="array" ref="BQ240">$E240*IFERROR(IF($D240&lt;=BQ$5,INDEX($E$99:$E$112,MATCH(BQ$5,$H$5:$CA$5,0)-MATCH($D240,$D$115:$D$186,0)+1,0),0),$E$112)</f>
        <v>0</v>
      </c>
      <c r="BR240" s="134" cm="1">
        <f t="array" ref="BR240">$E240*IFERROR(IF($D240&lt;=BR$5,INDEX($E$99:$E$112,MATCH(BR$5,$H$5:$CA$5,0)-MATCH($D240,$D$115:$D$186,0)+1,0),0),$E$112)</f>
        <v>0</v>
      </c>
      <c r="BS240" s="134" cm="1">
        <f t="array" ref="BS240">$E240*IFERROR(IF($D240&lt;=BS$5,INDEX($E$99:$E$112,MATCH(BS$5,$H$5:$CA$5,0)-MATCH($D240,$D$115:$D$186,0)+1,0),0),$E$112)</f>
        <v>0</v>
      </c>
      <c r="BT240" s="134" cm="1">
        <f t="array" ref="BT240">$E240*IFERROR(IF($D240&lt;=BT$5,INDEX($E$99:$E$112,MATCH(BT$5,$H$5:$CA$5,0)-MATCH($D240,$D$115:$D$186,0)+1,0),0),$E$112)</f>
        <v>0</v>
      </c>
      <c r="BU240" s="134" cm="1">
        <f t="array" ref="BU240">$E240*IFERROR(IF($D240&lt;=BU$5,INDEX($E$99:$E$112,MATCH(BU$5,$H$5:$CA$5,0)-MATCH($D240,$D$115:$D$186,0)+1,0),0),$E$112)</f>
        <v>0</v>
      </c>
      <c r="BV240" s="134" cm="1">
        <f t="array" ref="BV240">$E240*IFERROR(IF($D240&lt;=BV$5,INDEX($E$99:$E$112,MATCH(BV$5,$H$5:$CA$5,0)-MATCH($D240,$D$115:$D$186,0)+1,0),0),$E$112)</f>
        <v>0</v>
      </c>
      <c r="BW240" s="134" cm="1">
        <f t="array" ref="BW240">$E240*IFERROR(IF($D240&lt;=BW$5,INDEX($E$99:$E$112,MATCH(BW$5,$H$5:$CA$5,0)-MATCH($D240,$D$115:$D$186,0)+1,0),0),$E$112)</f>
        <v>0</v>
      </c>
      <c r="BX240" s="134" cm="1">
        <f t="array" ref="BX240">$E240*IFERROR(IF($D240&lt;=BX$5,INDEX($E$99:$E$112,MATCH(BX$5,$H$5:$CA$5,0)-MATCH($D240,$D$115:$D$186,0)+1,0),0),$E$112)</f>
        <v>0</v>
      </c>
      <c r="BY240" s="134" cm="1">
        <f t="array" ref="BY240">$E240*IFERROR(IF($D240&lt;=BY$5,INDEX($E$99:$E$112,MATCH(BY$5,$H$5:$CA$5,0)-MATCH($D240,$D$115:$D$186,0)+1,0),0),$E$112)</f>
        <v>0</v>
      </c>
      <c r="BZ240" s="134" cm="1">
        <f t="array" ref="BZ240">$E240*IFERROR(IF($D240&lt;=BZ$5,INDEX($E$99:$E$112,MATCH(BZ$5,$H$5:$CA$5,0)-MATCH($D240,$D$115:$D$186,0)+1,0),0),$E$112)</f>
        <v>0</v>
      </c>
      <c r="CA240" s="134" cm="1">
        <f t="array" ref="CA240">$E240*IFERROR(IF($D240&lt;=CA$5,INDEX($E$99:$E$112,MATCH(CA$5,$H$5:$CA$5,0)-MATCH($D240,$D$115:$D$186,0)+1,0),0),$E$112)</f>
        <v>0</v>
      </c>
    </row>
    <row r="241" spans="4:79" hidden="1" outlineLevel="3">
      <c r="D241" s="24">
        <f t="shared" si="114"/>
        <v>47603</v>
      </c>
      <c r="E241" s="131" cm="1">
        <f t="array" ref="E241">INDEX($H$43:$CA$43,0,MATCH($D241,$H$5:$CA$5,0))</f>
        <v>0</v>
      </c>
      <c r="H241" s="134" cm="1">
        <f t="array" ref="H241">$E241*IFERROR(IF($D241&lt;=H$5,INDEX($E$99:$E$112,MATCH(H$5,$H$5:$CA$5,0)-MATCH($D241,$D$115:$D$186,0)+1,0),0),$E$112)</f>
        <v>0</v>
      </c>
      <c r="I241" s="134" cm="1">
        <f t="array" ref="I241">$E241*IFERROR(IF($D241&lt;=I$5,INDEX($E$99:$E$112,MATCH(I$5,$H$5:$CA$5,0)-MATCH($D241,$D$115:$D$186,0)+1,0),0),$E$112)</f>
        <v>0</v>
      </c>
      <c r="J241" s="134" cm="1">
        <f t="array" ref="J241">$E241*IFERROR(IF($D241&lt;=J$5,INDEX($E$99:$E$112,MATCH(J$5,$H$5:$CA$5,0)-MATCH($D241,$D$115:$D$186,0)+1,0),0),$E$112)</f>
        <v>0</v>
      </c>
      <c r="K241" s="134" cm="1">
        <f t="array" ref="K241">$E241*IFERROR(IF($D241&lt;=K$5,INDEX($E$99:$E$112,MATCH(K$5,$H$5:$CA$5,0)-MATCH($D241,$D$115:$D$186,0)+1,0),0),$E$112)</f>
        <v>0</v>
      </c>
      <c r="L241" s="134" cm="1">
        <f t="array" ref="L241">$E241*IFERROR(IF($D241&lt;=L$5,INDEX($E$99:$E$112,MATCH(L$5,$H$5:$CA$5,0)-MATCH($D241,$D$115:$D$186,0)+1,0),0),$E$112)</f>
        <v>0</v>
      </c>
      <c r="M241" s="134" cm="1">
        <f t="array" ref="M241">$E241*IFERROR(IF($D241&lt;=M$5,INDEX($E$99:$E$112,MATCH(M$5,$H$5:$CA$5,0)-MATCH($D241,$D$115:$D$186,0)+1,0),0),$E$112)</f>
        <v>0</v>
      </c>
      <c r="N241" s="134" cm="1">
        <f t="array" ref="N241">$E241*IFERROR(IF($D241&lt;=N$5,INDEX($E$99:$E$112,MATCH(N$5,$H$5:$CA$5,0)-MATCH($D241,$D$115:$D$186,0)+1,0),0),$E$112)</f>
        <v>0</v>
      </c>
      <c r="O241" s="134" cm="1">
        <f t="array" ref="O241">$E241*IFERROR(IF($D241&lt;=O$5,INDEX($E$99:$E$112,MATCH(O$5,$H$5:$CA$5,0)-MATCH($D241,$D$115:$D$186,0)+1,0),0),$E$112)</f>
        <v>0</v>
      </c>
      <c r="P241" s="134" cm="1">
        <f t="array" ref="P241">$E241*IFERROR(IF($D241&lt;=P$5,INDEX($E$99:$E$112,MATCH(P$5,$H$5:$CA$5,0)-MATCH($D241,$D$115:$D$186,0)+1,0),0),$E$112)</f>
        <v>0</v>
      </c>
      <c r="Q241" s="134" cm="1">
        <f t="array" ref="Q241">$E241*IFERROR(IF($D241&lt;=Q$5,INDEX($E$99:$E$112,MATCH(Q$5,$H$5:$CA$5,0)-MATCH($D241,$D$115:$D$186,0)+1,0),0),$E$112)</f>
        <v>0</v>
      </c>
      <c r="R241" s="134" cm="1">
        <f t="array" ref="R241">$E241*IFERROR(IF($D241&lt;=R$5,INDEX($E$99:$E$112,MATCH(R$5,$H$5:$CA$5,0)-MATCH($D241,$D$115:$D$186,0)+1,0),0),$E$112)</f>
        <v>0</v>
      </c>
      <c r="S241" s="134" cm="1">
        <f t="array" ref="S241">$E241*IFERROR(IF($D241&lt;=S$5,INDEX($E$99:$E$112,MATCH(S$5,$H$5:$CA$5,0)-MATCH($D241,$D$115:$D$186,0)+1,0),0),$E$112)</f>
        <v>0</v>
      </c>
      <c r="T241" s="134" cm="1">
        <f t="array" ref="T241">$E241*IFERROR(IF($D241&lt;=T$5,INDEX($E$99:$E$112,MATCH(T$5,$H$5:$CA$5,0)-MATCH($D241,$D$115:$D$186,0)+1,0),0),$E$112)</f>
        <v>0</v>
      </c>
      <c r="U241" s="134" cm="1">
        <f t="array" ref="U241">$E241*IFERROR(IF($D241&lt;=U$5,INDEX($E$99:$E$112,MATCH(U$5,$H$5:$CA$5,0)-MATCH($D241,$D$115:$D$186,0)+1,0),0),$E$112)</f>
        <v>0</v>
      </c>
      <c r="V241" s="134" cm="1">
        <f t="array" ref="V241">$E241*IFERROR(IF($D241&lt;=V$5,INDEX($E$99:$E$112,MATCH(V$5,$H$5:$CA$5,0)-MATCH($D241,$D$115:$D$186,0)+1,0),0),$E$112)</f>
        <v>0</v>
      </c>
      <c r="W241" s="134" cm="1">
        <f t="array" ref="W241">$E241*IFERROR(IF($D241&lt;=W$5,INDEX($E$99:$E$112,MATCH(W$5,$H$5:$CA$5,0)-MATCH($D241,$D$115:$D$186,0)+1,0),0),$E$112)</f>
        <v>0</v>
      </c>
      <c r="X241" s="134" cm="1">
        <f t="array" ref="X241">$E241*IFERROR(IF($D241&lt;=X$5,INDEX($E$99:$E$112,MATCH(X$5,$H$5:$CA$5,0)-MATCH($D241,$D$115:$D$186,0)+1,0),0),$E$112)</f>
        <v>0</v>
      </c>
      <c r="Y241" s="134" cm="1">
        <f t="array" ref="Y241">$E241*IFERROR(IF($D241&lt;=Y$5,INDEX($E$99:$E$112,MATCH(Y$5,$H$5:$CA$5,0)-MATCH($D241,$D$115:$D$186,0)+1,0),0),$E$112)</f>
        <v>0</v>
      </c>
      <c r="Z241" s="134" cm="1">
        <f t="array" ref="Z241">$E241*IFERROR(IF($D241&lt;=Z$5,INDEX($E$99:$E$112,MATCH(Z$5,$H$5:$CA$5,0)-MATCH($D241,$D$115:$D$186,0)+1,0),0),$E$112)</f>
        <v>0</v>
      </c>
      <c r="AA241" s="134" cm="1">
        <f t="array" ref="AA241">$E241*IFERROR(IF($D241&lt;=AA$5,INDEX($E$99:$E$112,MATCH(AA$5,$H$5:$CA$5,0)-MATCH($D241,$D$115:$D$186,0)+1,0),0),$E$112)</f>
        <v>0</v>
      </c>
      <c r="AB241" s="134" cm="1">
        <f t="array" ref="AB241">$E241*IFERROR(IF($D241&lt;=AB$5,INDEX($E$99:$E$112,MATCH(AB$5,$H$5:$CA$5,0)-MATCH($D241,$D$115:$D$186,0)+1,0),0),$E$112)</f>
        <v>0</v>
      </c>
      <c r="AC241" s="134" cm="1">
        <f t="array" ref="AC241">$E241*IFERROR(IF($D241&lt;=AC$5,INDEX($E$99:$E$112,MATCH(AC$5,$H$5:$CA$5,0)-MATCH($D241,$D$115:$D$186,0)+1,0),0),$E$112)</f>
        <v>0</v>
      </c>
      <c r="AD241" s="134" cm="1">
        <f t="array" ref="AD241">$E241*IFERROR(IF($D241&lt;=AD$5,INDEX($E$99:$E$112,MATCH(AD$5,$H$5:$CA$5,0)-MATCH($D241,$D$115:$D$186,0)+1,0),0),$E$112)</f>
        <v>0</v>
      </c>
      <c r="AE241" s="134" cm="1">
        <f t="array" ref="AE241">$E241*IFERROR(IF($D241&lt;=AE$5,INDEX($E$99:$E$112,MATCH(AE$5,$H$5:$CA$5,0)-MATCH($D241,$D$115:$D$186,0)+1,0),0),$E$112)</f>
        <v>0</v>
      </c>
      <c r="AF241" s="134" cm="1">
        <f t="array" ref="AF241">$E241*IFERROR(IF($D241&lt;=AF$5,INDEX($E$99:$E$112,MATCH(AF$5,$H$5:$CA$5,0)-MATCH($D241,$D$115:$D$186,0)+1,0),0),$E$112)</f>
        <v>0</v>
      </c>
      <c r="AG241" s="134" cm="1">
        <f t="array" ref="AG241">$E241*IFERROR(IF($D241&lt;=AG$5,INDEX($E$99:$E$112,MATCH(AG$5,$H$5:$CA$5,0)-MATCH($D241,$D$115:$D$186,0)+1,0),0),$E$112)</f>
        <v>0</v>
      </c>
      <c r="AH241" s="134" cm="1">
        <f t="array" ref="AH241">$E241*IFERROR(IF($D241&lt;=AH$5,INDEX($E$99:$E$112,MATCH(AH$5,$H$5:$CA$5,0)-MATCH($D241,$D$115:$D$186,0)+1,0),0),$E$112)</f>
        <v>0</v>
      </c>
      <c r="AI241" s="134" cm="1">
        <f t="array" ref="AI241">$E241*IFERROR(IF($D241&lt;=AI$5,INDEX($E$99:$E$112,MATCH(AI$5,$H$5:$CA$5,0)-MATCH($D241,$D$115:$D$186,0)+1,0),0),$E$112)</f>
        <v>0</v>
      </c>
      <c r="AJ241" s="134" cm="1">
        <f t="array" ref="AJ241">$E241*IFERROR(IF($D241&lt;=AJ$5,INDEX($E$99:$E$112,MATCH(AJ$5,$H$5:$CA$5,0)-MATCH($D241,$D$115:$D$186,0)+1,0),0),$E$112)</f>
        <v>0</v>
      </c>
      <c r="AK241" s="134" cm="1">
        <f t="array" ref="AK241">$E241*IFERROR(IF($D241&lt;=AK$5,INDEX($E$99:$E$112,MATCH(AK$5,$H$5:$CA$5,0)-MATCH($D241,$D$115:$D$186,0)+1,0),0),$E$112)</f>
        <v>0</v>
      </c>
      <c r="AL241" s="134" cm="1">
        <f t="array" ref="AL241">$E241*IFERROR(IF($D241&lt;=AL$5,INDEX($E$99:$E$112,MATCH(AL$5,$H$5:$CA$5,0)-MATCH($D241,$D$115:$D$186,0)+1,0),0),$E$112)</f>
        <v>0</v>
      </c>
      <c r="AM241" s="134" cm="1">
        <f t="array" ref="AM241">$E241*IFERROR(IF($D241&lt;=AM$5,INDEX($E$99:$E$112,MATCH(AM$5,$H$5:$CA$5,0)-MATCH($D241,$D$115:$D$186,0)+1,0),0),$E$112)</f>
        <v>0</v>
      </c>
      <c r="AN241" s="134" cm="1">
        <f t="array" ref="AN241">$E241*IFERROR(IF($D241&lt;=AN$5,INDEX($E$99:$E$112,MATCH(AN$5,$H$5:$CA$5,0)-MATCH($D241,$D$115:$D$186,0)+1,0),0),$E$112)</f>
        <v>0</v>
      </c>
      <c r="AO241" s="134" cm="1">
        <f t="array" ref="AO241">$E241*IFERROR(IF($D241&lt;=AO$5,INDEX($E$99:$E$112,MATCH(AO$5,$H$5:$CA$5,0)-MATCH($D241,$D$115:$D$186,0)+1,0),0),$E$112)</f>
        <v>0</v>
      </c>
      <c r="AP241" s="134" cm="1">
        <f t="array" ref="AP241">$E241*IFERROR(IF($D241&lt;=AP$5,INDEX($E$99:$E$112,MATCH(AP$5,$H$5:$CA$5,0)-MATCH($D241,$D$115:$D$186,0)+1,0),0),$E$112)</f>
        <v>0</v>
      </c>
      <c r="AQ241" s="134" cm="1">
        <f t="array" ref="AQ241">$E241*IFERROR(IF($D241&lt;=AQ$5,INDEX($E$99:$E$112,MATCH(AQ$5,$H$5:$CA$5,0)-MATCH($D241,$D$115:$D$186,0)+1,0),0),$E$112)</f>
        <v>0</v>
      </c>
      <c r="AR241" s="134" cm="1">
        <f t="array" ref="AR241">$E241*IFERROR(IF($D241&lt;=AR$5,INDEX($E$99:$E$112,MATCH(AR$5,$H$5:$CA$5,0)-MATCH($D241,$D$115:$D$186,0)+1,0),0),$E$112)</f>
        <v>0</v>
      </c>
      <c r="AS241" s="134" cm="1">
        <f t="array" ref="AS241">$E241*IFERROR(IF($D241&lt;=AS$5,INDEX($E$99:$E$112,MATCH(AS$5,$H$5:$CA$5,0)-MATCH($D241,$D$115:$D$186,0)+1,0),0),$E$112)</f>
        <v>0</v>
      </c>
      <c r="AT241" s="134" cm="1">
        <f t="array" ref="AT241">$E241*IFERROR(IF($D241&lt;=AT$5,INDEX($E$99:$E$112,MATCH(AT$5,$H$5:$CA$5,0)-MATCH($D241,$D$115:$D$186,0)+1,0),0),$E$112)</f>
        <v>0</v>
      </c>
      <c r="AU241" s="134" cm="1">
        <f t="array" ref="AU241">$E241*IFERROR(IF($D241&lt;=AU$5,INDEX($E$99:$E$112,MATCH(AU$5,$H$5:$CA$5,0)-MATCH($D241,$D$115:$D$186,0)+1,0),0),$E$112)</f>
        <v>0</v>
      </c>
      <c r="AV241" s="134" cm="1">
        <f t="array" ref="AV241">$E241*IFERROR(IF($D241&lt;=AV$5,INDEX($E$99:$E$112,MATCH(AV$5,$H$5:$CA$5,0)-MATCH($D241,$D$115:$D$186,0)+1,0),0),$E$112)</f>
        <v>0</v>
      </c>
      <c r="AW241" s="134" cm="1">
        <f t="array" ref="AW241">$E241*IFERROR(IF($D241&lt;=AW$5,INDEX($E$99:$E$112,MATCH(AW$5,$H$5:$CA$5,0)-MATCH($D241,$D$115:$D$186,0)+1,0),0),$E$112)</f>
        <v>0</v>
      </c>
      <c r="AX241" s="134" cm="1">
        <f t="array" ref="AX241">$E241*IFERROR(IF($D241&lt;=AX$5,INDEX($E$99:$E$112,MATCH(AX$5,$H$5:$CA$5,0)-MATCH($D241,$D$115:$D$186,0)+1,0),0),$E$112)</f>
        <v>0</v>
      </c>
      <c r="AY241" s="134" cm="1">
        <f t="array" ref="AY241">$E241*IFERROR(IF($D241&lt;=AY$5,INDEX($E$99:$E$112,MATCH(AY$5,$H$5:$CA$5,0)-MATCH($D241,$D$115:$D$186,0)+1,0),0),$E$112)</f>
        <v>0</v>
      </c>
      <c r="AZ241" s="134" cm="1">
        <f t="array" ref="AZ241">$E241*IFERROR(IF($D241&lt;=AZ$5,INDEX($E$99:$E$112,MATCH(AZ$5,$H$5:$CA$5,0)-MATCH($D241,$D$115:$D$186,0)+1,0),0),$E$112)</f>
        <v>0</v>
      </c>
      <c r="BA241" s="134" cm="1">
        <f t="array" ref="BA241">$E241*IFERROR(IF($D241&lt;=BA$5,INDEX($E$99:$E$112,MATCH(BA$5,$H$5:$CA$5,0)-MATCH($D241,$D$115:$D$186,0)+1,0),0),$E$112)</f>
        <v>0</v>
      </c>
      <c r="BB241" s="134" cm="1">
        <f t="array" ref="BB241">$E241*IFERROR(IF($D241&lt;=BB$5,INDEX($E$99:$E$112,MATCH(BB$5,$H$5:$CA$5,0)-MATCH($D241,$D$115:$D$186,0)+1,0),0),$E$112)</f>
        <v>0</v>
      </c>
      <c r="BC241" s="134" cm="1">
        <f t="array" ref="BC241">$E241*IFERROR(IF($D241&lt;=BC$5,INDEX($E$99:$E$112,MATCH(BC$5,$H$5:$CA$5,0)-MATCH($D241,$D$115:$D$186,0)+1,0),0),$E$112)</f>
        <v>0</v>
      </c>
      <c r="BD241" s="134" cm="1">
        <f t="array" ref="BD241">$E241*IFERROR(IF($D241&lt;=BD$5,INDEX($E$99:$E$112,MATCH(BD$5,$H$5:$CA$5,0)-MATCH($D241,$D$115:$D$186,0)+1,0),0),$E$112)</f>
        <v>0</v>
      </c>
      <c r="BE241" s="134" cm="1">
        <f t="array" ref="BE241">$E241*IFERROR(IF($D241&lt;=BE$5,INDEX($E$99:$E$112,MATCH(BE$5,$H$5:$CA$5,0)-MATCH($D241,$D$115:$D$186,0)+1,0),0),$E$112)</f>
        <v>0</v>
      </c>
      <c r="BF241" s="134" cm="1">
        <f t="array" ref="BF241">$E241*IFERROR(IF($D241&lt;=BF$5,INDEX($E$99:$E$112,MATCH(BF$5,$H$5:$CA$5,0)-MATCH($D241,$D$115:$D$186,0)+1,0),0),$E$112)</f>
        <v>0</v>
      </c>
      <c r="BG241" s="134" cm="1">
        <f t="array" ref="BG241">$E241*IFERROR(IF($D241&lt;=BG$5,INDEX($E$99:$E$112,MATCH(BG$5,$H$5:$CA$5,0)-MATCH($D241,$D$115:$D$186,0)+1,0),0),$E$112)</f>
        <v>0</v>
      </c>
      <c r="BH241" s="134" cm="1">
        <f t="array" ref="BH241">$E241*IFERROR(IF($D241&lt;=BH$5,INDEX($E$99:$E$112,MATCH(BH$5,$H$5:$CA$5,0)-MATCH($D241,$D$115:$D$186,0)+1,0),0),$E$112)</f>
        <v>0</v>
      </c>
      <c r="BI241" s="134" cm="1">
        <f t="array" ref="BI241">$E241*IFERROR(IF($D241&lt;=BI$5,INDEX($E$99:$E$112,MATCH(BI$5,$H$5:$CA$5,0)-MATCH($D241,$D$115:$D$186,0)+1,0),0),$E$112)</f>
        <v>0</v>
      </c>
      <c r="BJ241" s="134" cm="1">
        <f t="array" ref="BJ241">$E241*IFERROR(IF($D241&lt;=BJ$5,INDEX($E$99:$E$112,MATCH(BJ$5,$H$5:$CA$5,0)-MATCH($D241,$D$115:$D$186,0)+1,0),0),$E$112)</f>
        <v>0</v>
      </c>
      <c r="BK241" s="134" cm="1">
        <f t="array" ref="BK241">$E241*IFERROR(IF($D241&lt;=BK$5,INDEX($E$99:$E$112,MATCH(BK$5,$H$5:$CA$5,0)-MATCH($D241,$D$115:$D$186,0)+1,0),0),$E$112)</f>
        <v>0</v>
      </c>
      <c r="BL241" s="134" cm="1">
        <f t="array" ref="BL241">$E241*IFERROR(IF($D241&lt;=BL$5,INDEX($E$99:$E$112,MATCH(BL$5,$H$5:$CA$5,0)-MATCH($D241,$D$115:$D$186,0)+1,0),0),$E$112)</f>
        <v>0</v>
      </c>
      <c r="BM241" s="134" cm="1">
        <f t="array" ref="BM241">$E241*IFERROR(IF($D241&lt;=BM$5,INDEX($E$99:$E$112,MATCH(BM$5,$H$5:$CA$5,0)-MATCH($D241,$D$115:$D$186,0)+1,0),0),$E$112)</f>
        <v>0</v>
      </c>
      <c r="BN241" s="134" cm="1">
        <f t="array" ref="BN241">$E241*IFERROR(IF($D241&lt;=BN$5,INDEX($E$99:$E$112,MATCH(BN$5,$H$5:$CA$5,0)-MATCH($D241,$D$115:$D$186,0)+1,0),0),$E$112)</f>
        <v>0</v>
      </c>
      <c r="BO241" s="134" cm="1">
        <f t="array" ref="BO241">$E241*IFERROR(IF($D241&lt;=BO$5,INDEX($E$99:$E$112,MATCH(BO$5,$H$5:$CA$5,0)-MATCH($D241,$D$115:$D$186,0)+1,0),0),$E$112)</f>
        <v>0</v>
      </c>
      <c r="BP241" s="134" cm="1">
        <f t="array" ref="BP241">$E241*IFERROR(IF($D241&lt;=BP$5,INDEX($E$99:$E$112,MATCH(BP$5,$H$5:$CA$5,0)-MATCH($D241,$D$115:$D$186,0)+1,0),0),$E$112)</f>
        <v>0</v>
      </c>
      <c r="BQ241" s="134" cm="1">
        <f t="array" ref="BQ241">$E241*IFERROR(IF($D241&lt;=BQ$5,INDEX($E$99:$E$112,MATCH(BQ$5,$H$5:$CA$5,0)-MATCH($D241,$D$115:$D$186,0)+1,0),0),$E$112)</f>
        <v>0</v>
      </c>
      <c r="BR241" s="134" cm="1">
        <f t="array" ref="BR241">$E241*IFERROR(IF($D241&lt;=BR$5,INDEX($E$99:$E$112,MATCH(BR$5,$H$5:$CA$5,0)-MATCH($D241,$D$115:$D$186,0)+1,0),0),$E$112)</f>
        <v>0</v>
      </c>
      <c r="BS241" s="134" cm="1">
        <f t="array" ref="BS241">$E241*IFERROR(IF($D241&lt;=BS$5,INDEX($E$99:$E$112,MATCH(BS$5,$H$5:$CA$5,0)-MATCH($D241,$D$115:$D$186,0)+1,0),0),$E$112)</f>
        <v>0</v>
      </c>
      <c r="BT241" s="134" cm="1">
        <f t="array" ref="BT241">$E241*IFERROR(IF($D241&lt;=BT$5,INDEX($E$99:$E$112,MATCH(BT$5,$H$5:$CA$5,0)-MATCH($D241,$D$115:$D$186,0)+1,0),0),$E$112)</f>
        <v>0</v>
      </c>
      <c r="BU241" s="134" cm="1">
        <f t="array" ref="BU241">$E241*IFERROR(IF($D241&lt;=BU$5,INDEX($E$99:$E$112,MATCH(BU$5,$H$5:$CA$5,0)-MATCH($D241,$D$115:$D$186,0)+1,0),0),$E$112)</f>
        <v>0</v>
      </c>
      <c r="BV241" s="134" cm="1">
        <f t="array" ref="BV241">$E241*IFERROR(IF($D241&lt;=BV$5,INDEX($E$99:$E$112,MATCH(BV$5,$H$5:$CA$5,0)-MATCH($D241,$D$115:$D$186,0)+1,0),0),$E$112)</f>
        <v>0</v>
      </c>
      <c r="BW241" s="134" cm="1">
        <f t="array" ref="BW241">$E241*IFERROR(IF($D241&lt;=BW$5,INDEX($E$99:$E$112,MATCH(BW$5,$H$5:$CA$5,0)-MATCH($D241,$D$115:$D$186,0)+1,0),0),$E$112)</f>
        <v>0</v>
      </c>
      <c r="BX241" s="134" cm="1">
        <f t="array" ref="BX241">$E241*IFERROR(IF($D241&lt;=BX$5,INDEX($E$99:$E$112,MATCH(BX$5,$H$5:$CA$5,0)-MATCH($D241,$D$115:$D$186,0)+1,0),0),$E$112)</f>
        <v>0</v>
      </c>
      <c r="BY241" s="134" cm="1">
        <f t="array" ref="BY241">$E241*IFERROR(IF($D241&lt;=BY$5,INDEX($E$99:$E$112,MATCH(BY$5,$H$5:$CA$5,0)-MATCH($D241,$D$115:$D$186,0)+1,0),0),$E$112)</f>
        <v>0</v>
      </c>
      <c r="BZ241" s="134" cm="1">
        <f t="array" ref="BZ241">$E241*IFERROR(IF($D241&lt;=BZ$5,INDEX($E$99:$E$112,MATCH(BZ$5,$H$5:$CA$5,0)-MATCH($D241,$D$115:$D$186,0)+1,0),0),$E$112)</f>
        <v>0</v>
      </c>
      <c r="CA241" s="134" cm="1">
        <f t="array" ref="CA241">$E241*IFERROR(IF($D241&lt;=CA$5,INDEX($E$99:$E$112,MATCH(CA$5,$H$5:$CA$5,0)-MATCH($D241,$D$115:$D$186,0)+1,0),0),$E$112)</f>
        <v>0</v>
      </c>
    </row>
    <row r="242" spans="4:79" hidden="1" outlineLevel="3">
      <c r="D242" s="24">
        <f t="shared" si="114"/>
        <v>47634</v>
      </c>
      <c r="E242" s="131" cm="1">
        <f t="array" ref="E242">INDEX($H$43:$CA$43,0,MATCH($D242,$H$5:$CA$5,0))</f>
        <v>0</v>
      </c>
      <c r="H242" s="134" cm="1">
        <f t="array" ref="H242">$E242*IFERROR(IF($D242&lt;=H$5,INDEX($E$99:$E$112,MATCH(H$5,$H$5:$CA$5,0)-MATCH($D242,$D$115:$D$186,0)+1,0),0),$E$112)</f>
        <v>0</v>
      </c>
      <c r="I242" s="134" cm="1">
        <f t="array" ref="I242">$E242*IFERROR(IF($D242&lt;=I$5,INDEX($E$99:$E$112,MATCH(I$5,$H$5:$CA$5,0)-MATCH($D242,$D$115:$D$186,0)+1,0),0),$E$112)</f>
        <v>0</v>
      </c>
      <c r="J242" s="134" cm="1">
        <f t="array" ref="J242">$E242*IFERROR(IF($D242&lt;=J$5,INDEX($E$99:$E$112,MATCH(J$5,$H$5:$CA$5,0)-MATCH($D242,$D$115:$D$186,0)+1,0),0),$E$112)</f>
        <v>0</v>
      </c>
      <c r="K242" s="134" cm="1">
        <f t="array" ref="K242">$E242*IFERROR(IF($D242&lt;=K$5,INDEX($E$99:$E$112,MATCH(K$5,$H$5:$CA$5,0)-MATCH($D242,$D$115:$D$186,0)+1,0),0),$E$112)</f>
        <v>0</v>
      </c>
      <c r="L242" s="134" cm="1">
        <f t="array" ref="L242">$E242*IFERROR(IF($D242&lt;=L$5,INDEX($E$99:$E$112,MATCH(L$5,$H$5:$CA$5,0)-MATCH($D242,$D$115:$D$186,0)+1,0),0),$E$112)</f>
        <v>0</v>
      </c>
      <c r="M242" s="134" cm="1">
        <f t="array" ref="M242">$E242*IFERROR(IF($D242&lt;=M$5,INDEX($E$99:$E$112,MATCH(M$5,$H$5:$CA$5,0)-MATCH($D242,$D$115:$D$186,0)+1,0),0),$E$112)</f>
        <v>0</v>
      </c>
      <c r="N242" s="134" cm="1">
        <f t="array" ref="N242">$E242*IFERROR(IF($D242&lt;=N$5,INDEX($E$99:$E$112,MATCH(N$5,$H$5:$CA$5,0)-MATCH($D242,$D$115:$D$186,0)+1,0),0),$E$112)</f>
        <v>0</v>
      </c>
      <c r="O242" s="134" cm="1">
        <f t="array" ref="O242">$E242*IFERROR(IF($D242&lt;=O$5,INDEX($E$99:$E$112,MATCH(O$5,$H$5:$CA$5,0)-MATCH($D242,$D$115:$D$186,0)+1,0),0),$E$112)</f>
        <v>0</v>
      </c>
      <c r="P242" s="134" cm="1">
        <f t="array" ref="P242">$E242*IFERROR(IF($D242&lt;=P$5,INDEX($E$99:$E$112,MATCH(P$5,$H$5:$CA$5,0)-MATCH($D242,$D$115:$D$186,0)+1,0),0),$E$112)</f>
        <v>0</v>
      </c>
      <c r="Q242" s="134" cm="1">
        <f t="array" ref="Q242">$E242*IFERROR(IF($D242&lt;=Q$5,INDEX($E$99:$E$112,MATCH(Q$5,$H$5:$CA$5,0)-MATCH($D242,$D$115:$D$186,0)+1,0),0),$E$112)</f>
        <v>0</v>
      </c>
      <c r="R242" s="134" cm="1">
        <f t="array" ref="R242">$E242*IFERROR(IF($D242&lt;=R$5,INDEX($E$99:$E$112,MATCH(R$5,$H$5:$CA$5,0)-MATCH($D242,$D$115:$D$186,0)+1,0),0),$E$112)</f>
        <v>0</v>
      </c>
      <c r="S242" s="134" cm="1">
        <f t="array" ref="S242">$E242*IFERROR(IF($D242&lt;=S$5,INDEX($E$99:$E$112,MATCH(S$5,$H$5:$CA$5,0)-MATCH($D242,$D$115:$D$186,0)+1,0),0),$E$112)</f>
        <v>0</v>
      </c>
      <c r="T242" s="134" cm="1">
        <f t="array" ref="T242">$E242*IFERROR(IF($D242&lt;=T$5,INDEX($E$99:$E$112,MATCH(T$5,$H$5:$CA$5,0)-MATCH($D242,$D$115:$D$186,0)+1,0),0),$E$112)</f>
        <v>0</v>
      </c>
      <c r="U242" s="134" cm="1">
        <f t="array" ref="U242">$E242*IFERROR(IF($D242&lt;=U$5,INDEX($E$99:$E$112,MATCH(U$5,$H$5:$CA$5,0)-MATCH($D242,$D$115:$D$186,0)+1,0),0),$E$112)</f>
        <v>0</v>
      </c>
      <c r="V242" s="134" cm="1">
        <f t="array" ref="V242">$E242*IFERROR(IF($D242&lt;=V$5,INDEX($E$99:$E$112,MATCH(V$5,$H$5:$CA$5,0)-MATCH($D242,$D$115:$D$186,0)+1,0),0),$E$112)</f>
        <v>0</v>
      </c>
      <c r="W242" s="134" cm="1">
        <f t="array" ref="W242">$E242*IFERROR(IF($D242&lt;=W$5,INDEX($E$99:$E$112,MATCH(W$5,$H$5:$CA$5,0)-MATCH($D242,$D$115:$D$186,0)+1,0),0),$E$112)</f>
        <v>0</v>
      </c>
      <c r="X242" s="134" cm="1">
        <f t="array" ref="X242">$E242*IFERROR(IF($D242&lt;=X$5,INDEX($E$99:$E$112,MATCH(X$5,$H$5:$CA$5,0)-MATCH($D242,$D$115:$D$186,0)+1,0),0),$E$112)</f>
        <v>0</v>
      </c>
      <c r="Y242" s="134" cm="1">
        <f t="array" ref="Y242">$E242*IFERROR(IF($D242&lt;=Y$5,INDEX($E$99:$E$112,MATCH(Y$5,$H$5:$CA$5,0)-MATCH($D242,$D$115:$D$186,0)+1,0),0),$E$112)</f>
        <v>0</v>
      </c>
      <c r="Z242" s="134" cm="1">
        <f t="array" ref="Z242">$E242*IFERROR(IF($D242&lt;=Z$5,INDEX($E$99:$E$112,MATCH(Z$5,$H$5:$CA$5,0)-MATCH($D242,$D$115:$D$186,0)+1,0),0),$E$112)</f>
        <v>0</v>
      </c>
      <c r="AA242" s="134" cm="1">
        <f t="array" ref="AA242">$E242*IFERROR(IF($D242&lt;=AA$5,INDEX($E$99:$E$112,MATCH(AA$5,$H$5:$CA$5,0)-MATCH($D242,$D$115:$D$186,0)+1,0),0),$E$112)</f>
        <v>0</v>
      </c>
      <c r="AB242" s="134" cm="1">
        <f t="array" ref="AB242">$E242*IFERROR(IF($D242&lt;=AB$5,INDEX($E$99:$E$112,MATCH(AB$5,$H$5:$CA$5,0)-MATCH($D242,$D$115:$D$186,0)+1,0),0),$E$112)</f>
        <v>0</v>
      </c>
      <c r="AC242" s="134" cm="1">
        <f t="array" ref="AC242">$E242*IFERROR(IF($D242&lt;=AC$5,INDEX($E$99:$E$112,MATCH(AC$5,$H$5:$CA$5,0)-MATCH($D242,$D$115:$D$186,0)+1,0),0),$E$112)</f>
        <v>0</v>
      </c>
      <c r="AD242" s="134" cm="1">
        <f t="array" ref="AD242">$E242*IFERROR(IF($D242&lt;=AD$5,INDEX($E$99:$E$112,MATCH(AD$5,$H$5:$CA$5,0)-MATCH($D242,$D$115:$D$186,0)+1,0),0),$E$112)</f>
        <v>0</v>
      </c>
      <c r="AE242" s="134" cm="1">
        <f t="array" ref="AE242">$E242*IFERROR(IF($D242&lt;=AE$5,INDEX($E$99:$E$112,MATCH(AE$5,$H$5:$CA$5,0)-MATCH($D242,$D$115:$D$186,0)+1,0),0),$E$112)</f>
        <v>0</v>
      </c>
      <c r="AF242" s="134" cm="1">
        <f t="array" ref="AF242">$E242*IFERROR(IF($D242&lt;=AF$5,INDEX($E$99:$E$112,MATCH(AF$5,$H$5:$CA$5,0)-MATCH($D242,$D$115:$D$186,0)+1,0),0),$E$112)</f>
        <v>0</v>
      </c>
      <c r="AG242" s="134" cm="1">
        <f t="array" ref="AG242">$E242*IFERROR(IF($D242&lt;=AG$5,INDEX($E$99:$E$112,MATCH(AG$5,$H$5:$CA$5,0)-MATCH($D242,$D$115:$D$186,0)+1,0),0),$E$112)</f>
        <v>0</v>
      </c>
      <c r="AH242" s="134" cm="1">
        <f t="array" ref="AH242">$E242*IFERROR(IF($D242&lt;=AH$5,INDEX($E$99:$E$112,MATCH(AH$5,$H$5:$CA$5,0)-MATCH($D242,$D$115:$D$186,0)+1,0),0),$E$112)</f>
        <v>0</v>
      </c>
      <c r="AI242" s="134" cm="1">
        <f t="array" ref="AI242">$E242*IFERROR(IF($D242&lt;=AI$5,INDEX($E$99:$E$112,MATCH(AI$5,$H$5:$CA$5,0)-MATCH($D242,$D$115:$D$186,0)+1,0),0),$E$112)</f>
        <v>0</v>
      </c>
      <c r="AJ242" s="134" cm="1">
        <f t="array" ref="AJ242">$E242*IFERROR(IF($D242&lt;=AJ$5,INDEX($E$99:$E$112,MATCH(AJ$5,$H$5:$CA$5,0)-MATCH($D242,$D$115:$D$186,0)+1,0),0),$E$112)</f>
        <v>0</v>
      </c>
      <c r="AK242" s="134" cm="1">
        <f t="array" ref="AK242">$E242*IFERROR(IF($D242&lt;=AK$5,INDEX($E$99:$E$112,MATCH(AK$5,$H$5:$CA$5,0)-MATCH($D242,$D$115:$D$186,0)+1,0),0),$E$112)</f>
        <v>0</v>
      </c>
      <c r="AL242" s="134" cm="1">
        <f t="array" ref="AL242">$E242*IFERROR(IF($D242&lt;=AL$5,INDEX($E$99:$E$112,MATCH(AL$5,$H$5:$CA$5,0)-MATCH($D242,$D$115:$D$186,0)+1,0),0),$E$112)</f>
        <v>0</v>
      </c>
      <c r="AM242" s="134" cm="1">
        <f t="array" ref="AM242">$E242*IFERROR(IF($D242&lt;=AM$5,INDEX($E$99:$E$112,MATCH(AM$5,$H$5:$CA$5,0)-MATCH($D242,$D$115:$D$186,0)+1,0),0),$E$112)</f>
        <v>0</v>
      </c>
      <c r="AN242" s="134" cm="1">
        <f t="array" ref="AN242">$E242*IFERROR(IF($D242&lt;=AN$5,INDEX($E$99:$E$112,MATCH(AN$5,$H$5:$CA$5,0)-MATCH($D242,$D$115:$D$186,0)+1,0),0),$E$112)</f>
        <v>0</v>
      </c>
      <c r="AO242" s="134" cm="1">
        <f t="array" ref="AO242">$E242*IFERROR(IF($D242&lt;=AO$5,INDEX($E$99:$E$112,MATCH(AO$5,$H$5:$CA$5,0)-MATCH($D242,$D$115:$D$186,0)+1,0),0),$E$112)</f>
        <v>0</v>
      </c>
      <c r="AP242" s="134" cm="1">
        <f t="array" ref="AP242">$E242*IFERROR(IF($D242&lt;=AP$5,INDEX($E$99:$E$112,MATCH(AP$5,$H$5:$CA$5,0)-MATCH($D242,$D$115:$D$186,0)+1,0),0),$E$112)</f>
        <v>0</v>
      </c>
      <c r="AQ242" s="134" cm="1">
        <f t="array" ref="AQ242">$E242*IFERROR(IF($D242&lt;=AQ$5,INDEX($E$99:$E$112,MATCH(AQ$5,$H$5:$CA$5,0)-MATCH($D242,$D$115:$D$186,0)+1,0),0),$E$112)</f>
        <v>0</v>
      </c>
      <c r="AR242" s="134" cm="1">
        <f t="array" ref="AR242">$E242*IFERROR(IF($D242&lt;=AR$5,INDEX($E$99:$E$112,MATCH(AR$5,$H$5:$CA$5,0)-MATCH($D242,$D$115:$D$186,0)+1,0),0),$E$112)</f>
        <v>0</v>
      </c>
      <c r="AS242" s="134" cm="1">
        <f t="array" ref="AS242">$E242*IFERROR(IF($D242&lt;=AS$5,INDEX($E$99:$E$112,MATCH(AS$5,$H$5:$CA$5,0)-MATCH($D242,$D$115:$D$186,0)+1,0),0),$E$112)</f>
        <v>0</v>
      </c>
      <c r="AT242" s="134" cm="1">
        <f t="array" ref="AT242">$E242*IFERROR(IF($D242&lt;=AT$5,INDEX($E$99:$E$112,MATCH(AT$5,$H$5:$CA$5,0)-MATCH($D242,$D$115:$D$186,0)+1,0),0),$E$112)</f>
        <v>0</v>
      </c>
      <c r="AU242" s="134" cm="1">
        <f t="array" ref="AU242">$E242*IFERROR(IF($D242&lt;=AU$5,INDEX($E$99:$E$112,MATCH(AU$5,$H$5:$CA$5,0)-MATCH($D242,$D$115:$D$186,0)+1,0),0),$E$112)</f>
        <v>0</v>
      </c>
      <c r="AV242" s="134" cm="1">
        <f t="array" ref="AV242">$E242*IFERROR(IF($D242&lt;=AV$5,INDEX($E$99:$E$112,MATCH(AV$5,$H$5:$CA$5,0)-MATCH($D242,$D$115:$D$186,0)+1,0),0),$E$112)</f>
        <v>0</v>
      </c>
      <c r="AW242" s="134" cm="1">
        <f t="array" ref="AW242">$E242*IFERROR(IF($D242&lt;=AW$5,INDEX($E$99:$E$112,MATCH(AW$5,$H$5:$CA$5,0)-MATCH($D242,$D$115:$D$186,0)+1,0),0),$E$112)</f>
        <v>0</v>
      </c>
      <c r="AX242" s="134" cm="1">
        <f t="array" ref="AX242">$E242*IFERROR(IF($D242&lt;=AX$5,INDEX($E$99:$E$112,MATCH(AX$5,$H$5:$CA$5,0)-MATCH($D242,$D$115:$D$186,0)+1,0),0),$E$112)</f>
        <v>0</v>
      </c>
      <c r="AY242" s="134" cm="1">
        <f t="array" ref="AY242">$E242*IFERROR(IF($D242&lt;=AY$5,INDEX($E$99:$E$112,MATCH(AY$5,$H$5:$CA$5,0)-MATCH($D242,$D$115:$D$186,0)+1,0),0),$E$112)</f>
        <v>0</v>
      </c>
      <c r="AZ242" s="134" cm="1">
        <f t="array" ref="AZ242">$E242*IFERROR(IF($D242&lt;=AZ$5,INDEX($E$99:$E$112,MATCH(AZ$5,$H$5:$CA$5,0)-MATCH($D242,$D$115:$D$186,0)+1,0),0),$E$112)</f>
        <v>0</v>
      </c>
      <c r="BA242" s="134" cm="1">
        <f t="array" ref="BA242">$E242*IFERROR(IF($D242&lt;=BA$5,INDEX($E$99:$E$112,MATCH(BA$5,$H$5:$CA$5,0)-MATCH($D242,$D$115:$D$186,0)+1,0),0),$E$112)</f>
        <v>0</v>
      </c>
      <c r="BB242" s="134" cm="1">
        <f t="array" ref="BB242">$E242*IFERROR(IF($D242&lt;=BB$5,INDEX($E$99:$E$112,MATCH(BB$5,$H$5:$CA$5,0)-MATCH($D242,$D$115:$D$186,0)+1,0),0),$E$112)</f>
        <v>0</v>
      </c>
      <c r="BC242" s="134" cm="1">
        <f t="array" ref="BC242">$E242*IFERROR(IF($D242&lt;=BC$5,INDEX($E$99:$E$112,MATCH(BC$5,$H$5:$CA$5,0)-MATCH($D242,$D$115:$D$186,0)+1,0),0),$E$112)</f>
        <v>0</v>
      </c>
      <c r="BD242" s="134" cm="1">
        <f t="array" ref="BD242">$E242*IFERROR(IF($D242&lt;=BD$5,INDEX($E$99:$E$112,MATCH(BD$5,$H$5:$CA$5,0)-MATCH($D242,$D$115:$D$186,0)+1,0),0),$E$112)</f>
        <v>0</v>
      </c>
      <c r="BE242" s="134" cm="1">
        <f t="array" ref="BE242">$E242*IFERROR(IF($D242&lt;=BE$5,INDEX($E$99:$E$112,MATCH(BE$5,$H$5:$CA$5,0)-MATCH($D242,$D$115:$D$186,0)+1,0),0),$E$112)</f>
        <v>0</v>
      </c>
      <c r="BF242" s="134" cm="1">
        <f t="array" ref="BF242">$E242*IFERROR(IF($D242&lt;=BF$5,INDEX($E$99:$E$112,MATCH(BF$5,$H$5:$CA$5,0)-MATCH($D242,$D$115:$D$186,0)+1,0),0),$E$112)</f>
        <v>0</v>
      </c>
      <c r="BG242" s="134" cm="1">
        <f t="array" ref="BG242">$E242*IFERROR(IF($D242&lt;=BG$5,INDEX($E$99:$E$112,MATCH(BG$5,$H$5:$CA$5,0)-MATCH($D242,$D$115:$D$186,0)+1,0),0),$E$112)</f>
        <v>0</v>
      </c>
      <c r="BH242" s="134" cm="1">
        <f t="array" ref="BH242">$E242*IFERROR(IF($D242&lt;=BH$5,INDEX($E$99:$E$112,MATCH(BH$5,$H$5:$CA$5,0)-MATCH($D242,$D$115:$D$186,0)+1,0),0),$E$112)</f>
        <v>0</v>
      </c>
      <c r="BI242" s="134" cm="1">
        <f t="array" ref="BI242">$E242*IFERROR(IF($D242&lt;=BI$5,INDEX($E$99:$E$112,MATCH(BI$5,$H$5:$CA$5,0)-MATCH($D242,$D$115:$D$186,0)+1,0),0),$E$112)</f>
        <v>0</v>
      </c>
      <c r="BJ242" s="134" cm="1">
        <f t="array" ref="BJ242">$E242*IFERROR(IF($D242&lt;=BJ$5,INDEX($E$99:$E$112,MATCH(BJ$5,$H$5:$CA$5,0)-MATCH($D242,$D$115:$D$186,0)+1,0),0),$E$112)</f>
        <v>0</v>
      </c>
      <c r="BK242" s="134" cm="1">
        <f t="array" ref="BK242">$E242*IFERROR(IF($D242&lt;=BK$5,INDEX($E$99:$E$112,MATCH(BK$5,$H$5:$CA$5,0)-MATCH($D242,$D$115:$D$186,0)+1,0),0),$E$112)</f>
        <v>0</v>
      </c>
      <c r="BL242" s="134" cm="1">
        <f t="array" ref="BL242">$E242*IFERROR(IF($D242&lt;=BL$5,INDEX($E$99:$E$112,MATCH(BL$5,$H$5:$CA$5,0)-MATCH($D242,$D$115:$D$186,0)+1,0),0),$E$112)</f>
        <v>0</v>
      </c>
      <c r="BM242" s="134" cm="1">
        <f t="array" ref="BM242">$E242*IFERROR(IF($D242&lt;=BM$5,INDEX($E$99:$E$112,MATCH(BM$5,$H$5:$CA$5,0)-MATCH($D242,$D$115:$D$186,0)+1,0),0),$E$112)</f>
        <v>0</v>
      </c>
      <c r="BN242" s="134" cm="1">
        <f t="array" ref="BN242">$E242*IFERROR(IF($D242&lt;=BN$5,INDEX($E$99:$E$112,MATCH(BN$5,$H$5:$CA$5,0)-MATCH($D242,$D$115:$D$186,0)+1,0),0),$E$112)</f>
        <v>0</v>
      </c>
      <c r="BO242" s="134" cm="1">
        <f t="array" ref="BO242">$E242*IFERROR(IF($D242&lt;=BO$5,INDEX($E$99:$E$112,MATCH(BO$5,$H$5:$CA$5,0)-MATCH($D242,$D$115:$D$186,0)+1,0),0),$E$112)</f>
        <v>0</v>
      </c>
      <c r="BP242" s="134" cm="1">
        <f t="array" ref="BP242">$E242*IFERROR(IF($D242&lt;=BP$5,INDEX($E$99:$E$112,MATCH(BP$5,$H$5:$CA$5,0)-MATCH($D242,$D$115:$D$186,0)+1,0),0),$E$112)</f>
        <v>0</v>
      </c>
      <c r="BQ242" s="134" cm="1">
        <f t="array" ref="BQ242">$E242*IFERROR(IF($D242&lt;=BQ$5,INDEX($E$99:$E$112,MATCH(BQ$5,$H$5:$CA$5,0)-MATCH($D242,$D$115:$D$186,0)+1,0),0),$E$112)</f>
        <v>0</v>
      </c>
      <c r="BR242" s="134" cm="1">
        <f t="array" ref="BR242">$E242*IFERROR(IF($D242&lt;=BR$5,INDEX($E$99:$E$112,MATCH(BR$5,$H$5:$CA$5,0)-MATCH($D242,$D$115:$D$186,0)+1,0),0),$E$112)</f>
        <v>0</v>
      </c>
      <c r="BS242" s="134" cm="1">
        <f t="array" ref="BS242">$E242*IFERROR(IF($D242&lt;=BS$5,INDEX($E$99:$E$112,MATCH(BS$5,$H$5:$CA$5,0)-MATCH($D242,$D$115:$D$186,0)+1,0),0),$E$112)</f>
        <v>0</v>
      </c>
      <c r="BT242" s="134" cm="1">
        <f t="array" ref="BT242">$E242*IFERROR(IF($D242&lt;=BT$5,INDEX($E$99:$E$112,MATCH(BT$5,$H$5:$CA$5,0)-MATCH($D242,$D$115:$D$186,0)+1,0),0),$E$112)</f>
        <v>0</v>
      </c>
      <c r="BU242" s="134" cm="1">
        <f t="array" ref="BU242">$E242*IFERROR(IF($D242&lt;=BU$5,INDEX($E$99:$E$112,MATCH(BU$5,$H$5:$CA$5,0)-MATCH($D242,$D$115:$D$186,0)+1,0),0),$E$112)</f>
        <v>0</v>
      </c>
      <c r="BV242" s="134" cm="1">
        <f t="array" ref="BV242">$E242*IFERROR(IF($D242&lt;=BV$5,INDEX($E$99:$E$112,MATCH(BV$5,$H$5:$CA$5,0)-MATCH($D242,$D$115:$D$186,0)+1,0),0),$E$112)</f>
        <v>0</v>
      </c>
      <c r="BW242" s="134" cm="1">
        <f t="array" ref="BW242">$E242*IFERROR(IF($D242&lt;=BW$5,INDEX($E$99:$E$112,MATCH(BW$5,$H$5:$CA$5,0)-MATCH($D242,$D$115:$D$186,0)+1,0),0),$E$112)</f>
        <v>0</v>
      </c>
      <c r="BX242" s="134" cm="1">
        <f t="array" ref="BX242">$E242*IFERROR(IF($D242&lt;=BX$5,INDEX($E$99:$E$112,MATCH(BX$5,$H$5:$CA$5,0)-MATCH($D242,$D$115:$D$186,0)+1,0),0),$E$112)</f>
        <v>0</v>
      </c>
      <c r="BY242" s="134" cm="1">
        <f t="array" ref="BY242">$E242*IFERROR(IF($D242&lt;=BY$5,INDEX($E$99:$E$112,MATCH(BY$5,$H$5:$CA$5,0)-MATCH($D242,$D$115:$D$186,0)+1,0),0),$E$112)</f>
        <v>0</v>
      </c>
      <c r="BZ242" s="134" cm="1">
        <f t="array" ref="BZ242">$E242*IFERROR(IF($D242&lt;=BZ$5,INDEX($E$99:$E$112,MATCH(BZ$5,$H$5:$CA$5,0)-MATCH($D242,$D$115:$D$186,0)+1,0),0),$E$112)</f>
        <v>0</v>
      </c>
      <c r="CA242" s="134" cm="1">
        <f t="array" ref="CA242">$E242*IFERROR(IF($D242&lt;=CA$5,INDEX($E$99:$E$112,MATCH(CA$5,$H$5:$CA$5,0)-MATCH($D242,$D$115:$D$186,0)+1,0),0),$E$112)</f>
        <v>0</v>
      </c>
    </row>
    <row r="243" spans="4:79" hidden="1" outlineLevel="3">
      <c r="D243" s="24">
        <f t="shared" si="114"/>
        <v>47664</v>
      </c>
      <c r="E243" s="131" cm="1">
        <f t="array" ref="E243">INDEX($H$43:$CA$43,0,MATCH($D243,$H$5:$CA$5,0))</f>
        <v>0</v>
      </c>
      <c r="H243" s="134" cm="1">
        <f t="array" ref="H243">$E243*IFERROR(IF($D243&lt;=H$5,INDEX($E$99:$E$112,MATCH(H$5,$H$5:$CA$5,0)-MATCH($D243,$D$115:$D$186,0)+1,0),0),$E$112)</f>
        <v>0</v>
      </c>
      <c r="I243" s="134" cm="1">
        <f t="array" ref="I243">$E243*IFERROR(IF($D243&lt;=I$5,INDEX($E$99:$E$112,MATCH(I$5,$H$5:$CA$5,0)-MATCH($D243,$D$115:$D$186,0)+1,0),0),$E$112)</f>
        <v>0</v>
      </c>
      <c r="J243" s="134" cm="1">
        <f t="array" ref="J243">$E243*IFERROR(IF($D243&lt;=J$5,INDEX($E$99:$E$112,MATCH(J$5,$H$5:$CA$5,0)-MATCH($D243,$D$115:$D$186,0)+1,0),0),$E$112)</f>
        <v>0</v>
      </c>
      <c r="K243" s="134" cm="1">
        <f t="array" ref="K243">$E243*IFERROR(IF($D243&lt;=K$5,INDEX($E$99:$E$112,MATCH(K$5,$H$5:$CA$5,0)-MATCH($D243,$D$115:$D$186,0)+1,0),0),$E$112)</f>
        <v>0</v>
      </c>
      <c r="L243" s="134" cm="1">
        <f t="array" ref="L243">$E243*IFERROR(IF($D243&lt;=L$5,INDEX($E$99:$E$112,MATCH(L$5,$H$5:$CA$5,0)-MATCH($D243,$D$115:$D$186,0)+1,0),0),$E$112)</f>
        <v>0</v>
      </c>
      <c r="M243" s="134" cm="1">
        <f t="array" ref="M243">$E243*IFERROR(IF($D243&lt;=M$5,INDEX($E$99:$E$112,MATCH(M$5,$H$5:$CA$5,0)-MATCH($D243,$D$115:$D$186,0)+1,0),0),$E$112)</f>
        <v>0</v>
      </c>
      <c r="N243" s="134" cm="1">
        <f t="array" ref="N243">$E243*IFERROR(IF($D243&lt;=N$5,INDEX($E$99:$E$112,MATCH(N$5,$H$5:$CA$5,0)-MATCH($D243,$D$115:$D$186,0)+1,0),0),$E$112)</f>
        <v>0</v>
      </c>
      <c r="O243" s="134" cm="1">
        <f t="array" ref="O243">$E243*IFERROR(IF($D243&lt;=O$5,INDEX($E$99:$E$112,MATCH(O$5,$H$5:$CA$5,0)-MATCH($D243,$D$115:$D$186,0)+1,0),0),$E$112)</f>
        <v>0</v>
      </c>
      <c r="P243" s="134" cm="1">
        <f t="array" ref="P243">$E243*IFERROR(IF($D243&lt;=P$5,INDEX($E$99:$E$112,MATCH(P$5,$H$5:$CA$5,0)-MATCH($D243,$D$115:$D$186,0)+1,0),0),$E$112)</f>
        <v>0</v>
      </c>
      <c r="Q243" s="134" cm="1">
        <f t="array" ref="Q243">$E243*IFERROR(IF($D243&lt;=Q$5,INDEX($E$99:$E$112,MATCH(Q$5,$H$5:$CA$5,0)-MATCH($D243,$D$115:$D$186,0)+1,0),0),$E$112)</f>
        <v>0</v>
      </c>
      <c r="R243" s="134" cm="1">
        <f t="array" ref="R243">$E243*IFERROR(IF($D243&lt;=R$5,INDEX($E$99:$E$112,MATCH(R$5,$H$5:$CA$5,0)-MATCH($D243,$D$115:$D$186,0)+1,0),0),$E$112)</f>
        <v>0</v>
      </c>
      <c r="S243" s="134" cm="1">
        <f t="array" ref="S243">$E243*IFERROR(IF($D243&lt;=S$5,INDEX($E$99:$E$112,MATCH(S$5,$H$5:$CA$5,0)-MATCH($D243,$D$115:$D$186,0)+1,0),0),$E$112)</f>
        <v>0</v>
      </c>
      <c r="T243" s="134" cm="1">
        <f t="array" ref="T243">$E243*IFERROR(IF($D243&lt;=T$5,INDEX($E$99:$E$112,MATCH(T$5,$H$5:$CA$5,0)-MATCH($D243,$D$115:$D$186,0)+1,0),0),$E$112)</f>
        <v>0</v>
      </c>
      <c r="U243" s="134" cm="1">
        <f t="array" ref="U243">$E243*IFERROR(IF($D243&lt;=U$5,INDEX($E$99:$E$112,MATCH(U$5,$H$5:$CA$5,0)-MATCH($D243,$D$115:$D$186,0)+1,0),0),$E$112)</f>
        <v>0</v>
      </c>
      <c r="V243" s="134" cm="1">
        <f t="array" ref="V243">$E243*IFERROR(IF($D243&lt;=V$5,INDEX($E$99:$E$112,MATCH(V$5,$H$5:$CA$5,0)-MATCH($D243,$D$115:$D$186,0)+1,0),0),$E$112)</f>
        <v>0</v>
      </c>
      <c r="W243" s="134" cm="1">
        <f t="array" ref="W243">$E243*IFERROR(IF($D243&lt;=W$5,INDEX($E$99:$E$112,MATCH(W$5,$H$5:$CA$5,0)-MATCH($D243,$D$115:$D$186,0)+1,0),0),$E$112)</f>
        <v>0</v>
      </c>
      <c r="X243" s="134" cm="1">
        <f t="array" ref="X243">$E243*IFERROR(IF($D243&lt;=X$5,INDEX($E$99:$E$112,MATCH(X$5,$H$5:$CA$5,0)-MATCH($D243,$D$115:$D$186,0)+1,0),0),$E$112)</f>
        <v>0</v>
      </c>
      <c r="Y243" s="134" cm="1">
        <f t="array" ref="Y243">$E243*IFERROR(IF($D243&lt;=Y$5,INDEX($E$99:$E$112,MATCH(Y$5,$H$5:$CA$5,0)-MATCH($D243,$D$115:$D$186,0)+1,0),0),$E$112)</f>
        <v>0</v>
      </c>
      <c r="Z243" s="134" cm="1">
        <f t="array" ref="Z243">$E243*IFERROR(IF($D243&lt;=Z$5,INDEX($E$99:$E$112,MATCH(Z$5,$H$5:$CA$5,0)-MATCH($D243,$D$115:$D$186,0)+1,0),0),$E$112)</f>
        <v>0</v>
      </c>
      <c r="AA243" s="134" cm="1">
        <f t="array" ref="AA243">$E243*IFERROR(IF($D243&lt;=AA$5,INDEX($E$99:$E$112,MATCH(AA$5,$H$5:$CA$5,0)-MATCH($D243,$D$115:$D$186,0)+1,0),0),$E$112)</f>
        <v>0</v>
      </c>
      <c r="AB243" s="134" cm="1">
        <f t="array" ref="AB243">$E243*IFERROR(IF($D243&lt;=AB$5,INDEX($E$99:$E$112,MATCH(AB$5,$H$5:$CA$5,0)-MATCH($D243,$D$115:$D$186,0)+1,0),0),$E$112)</f>
        <v>0</v>
      </c>
      <c r="AC243" s="134" cm="1">
        <f t="array" ref="AC243">$E243*IFERROR(IF($D243&lt;=AC$5,INDEX($E$99:$E$112,MATCH(AC$5,$H$5:$CA$5,0)-MATCH($D243,$D$115:$D$186,0)+1,0),0),$E$112)</f>
        <v>0</v>
      </c>
      <c r="AD243" s="134" cm="1">
        <f t="array" ref="AD243">$E243*IFERROR(IF($D243&lt;=AD$5,INDEX($E$99:$E$112,MATCH(AD$5,$H$5:$CA$5,0)-MATCH($D243,$D$115:$D$186,0)+1,0),0),$E$112)</f>
        <v>0</v>
      </c>
      <c r="AE243" s="134" cm="1">
        <f t="array" ref="AE243">$E243*IFERROR(IF($D243&lt;=AE$5,INDEX($E$99:$E$112,MATCH(AE$5,$H$5:$CA$5,0)-MATCH($D243,$D$115:$D$186,0)+1,0),0),$E$112)</f>
        <v>0</v>
      </c>
      <c r="AF243" s="134" cm="1">
        <f t="array" ref="AF243">$E243*IFERROR(IF($D243&lt;=AF$5,INDEX($E$99:$E$112,MATCH(AF$5,$H$5:$CA$5,0)-MATCH($D243,$D$115:$D$186,0)+1,0),0),$E$112)</f>
        <v>0</v>
      </c>
      <c r="AG243" s="134" cm="1">
        <f t="array" ref="AG243">$E243*IFERROR(IF($D243&lt;=AG$5,INDEX($E$99:$E$112,MATCH(AG$5,$H$5:$CA$5,0)-MATCH($D243,$D$115:$D$186,0)+1,0),0),$E$112)</f>
        <v>0</v>
      </c>
      <c r="AH243" s="134" cm="1">
        <f t="array" ref="AH243">$E243*IFERROR(IF($D243&lt;=AH$5,INDEX($E$99:$E$112,MATCH(AH$5,$H$5:$CA$5,0)-MATCH($D243,$D$115:$D$186,0)+1,0),0),$E$112)</f>
        <v>0</v>
      </c>
      <c r="AI243" s="134" cm="1">
        <f t="array" ref="AI243">$E243*IFERROR(IF($D243&lt;=AI$5,INDEX($E$99:$E$112,MATCH(AI$5,$H$5:$CA$5,0)-MATCH($D243,$D$115:$D$186,0)+1,0),0),$E$112)</f>
        <v>0</v>
      </c>
      <c r="AJ243" s="134" cm="1">
        <f t="array" ref="AJ243">$E243*IFERROR(IF($D243&lt;=AJ$5,INDEX($E$99:$E$112,MATCH(AJ$5,$H$5:$CA$5,0)-MATCH($D243,$D$115:$D$186,0)+1,0),0),$E$112)</f>
        <v>0</v>
      </c>
      <c r="AK243" s="134" cm="1">
        <f t="array" ref="AK243">$E243*IFERROR(IF($D243&lt;=AK$5,INDEX($E$99:$E$112,MATCH(AK$5,$H$5:$CA$5,0)-MATCH($D243,$D$115:$D$186,0)+1,0),0),$E$112)</f>
        <v>0</v>
      </c>
      <c r="AL243" s="134" cm="1">
        <f t="array" ref="AL243">$E243*IFERROR(IF($D243&lt;=AL$5,INDEX($E$99:$E$112,MATCH(AL$5,$H$5:$CA$5,0)-MATCH($D243,$D$115:$D$186,0)+1,0),0),$E$112)</f>
        <v>0</v>
      </c>
      <c r="AM243" s="134" cm="1">
        <f t="array" ref="AM243">$E243*IFERROR(IF($D243&lt;=AM$5,INDEX($E$99:$E$112,MATCH(AM$5,$H$5:$CA$5,0)-MATCH($D243,$D$115:$D$186,0)+1,0),0),$E$112)</f>
        <v>0</v>
      </c>
      <c r="AN243" s="134" cm="1">
        <f t="array" ref="AN243">$E243*IFERROR(IF($D243&lt;=AN$5,INDEX($E$99:$E$112,MATCH(AN$5,$H$5:$CA$5,0)-MATCH($D243,$D$115:$D$186,0)+1,0),0),$E$112)</f>
        <v>0</v>
      </c>
      <c r="AO243" s="134" cm="1">
        <f t="array" ref="AO243">$E243*IFERROR(IF($D243&lt;=AO$5,INDEX($E$99:$E$112,MATCH(AO$5,$H$5:$CA$5,0)-MATCH($D243,$D$115:$D$186,0)+1,0),0),$E$112)</f>
        <v>0</v>
      </c>
      <c r="AP243" s="134" cm="1">
        <f t="array" ref="AP243">$E243*IFERROR(IF($D243&lt;=AP$5,INDEX($E$99:$E$112,MATCH(AP$5,$H$5:$CA$5,0)-MATCH($D243,$D$115:$D$186,0)+1,0),0),$E$112)</f>
        <v>0</v>
      </c>
      <c r="AQ243" s="134" cm="1">
        <f t="array" ref="AQ243">$E243*IFERROR(IF($D243&lt;=AQ$5,INDEX($E$99:$E$112,MATCH(AQ$5,$H$5:$CA$5,0)-MATCH($D243,$D$115:$D$186,0)+1,0),0),$E$112)</f>
        <v>0</v>
      </c>
      <c r="AR243" s="134" cm="1">
        <f t="array" ref="AR243">$E243*IFERROR(IF($D243&lt;=AR$5,INDEX($E$99:$E$112,MATCH(AR$5,$H$5:$CA$5,0)-MATCH($D243,$D$115:$D$186,0)+1,0),0),$E$112)</f>
        <v>0</v>
      </c>
      <c r="AS243" s="134" cm="1">
        <f t="array" ref="AS243">$E243*IFERROR(IF($D243&lt;=AS$5,INDEX($E$99:$E$112,MATCH(AS$5,$H$5:$CA$5,0)-MATCH($D243,$D$115:$D$186,0)+1,0),0),$E$112)</f>
        <v>0</v>
      </c>
      <c r="AT243" s="134" cm="1">
        <f t="array" ref="AT243">$E243*IFERROR(IF($D243&lt;=AT$5,INDEX($E$99:$E$112,MATCH(AT$5,$H$5:$CA$5,0)-MATCH($D243,$D$115:$D$186,0)+1,0),0),$E$112)</f>
        <v>0</v>
      </c>
      <c r="AU243" s="134" cm="1">
        <f t="array" ref="AU243">$E243*IFERROR(IF($D243&lt;=AU$5,INDEX($E$99:$E$112,MATCH(AU$5,$H$5:$CA$5,0)-MATCH($D243,$D$115:$D$186,0)+1,0),0),$E$112)</f>
        <v>0</v>
      </c>
      <c r="AV243" s="134" cm="1">
        <f t="array" ref="AV243">$E243*IFERROR(IF($D243&lt;=AV$5,INDEX($E$99:$E$112,MATCH(AV$5,$H$5:$CA$5,0)-MATCH($D243,$D$115:$D$186,0)+1,0),0),$E$112)</f>
        <v>0</v>
      </c>
      <c r="AW243" s="134" cm="1">
        <f t="array" ref="AW243">$E243*IFERROR(IF($D243&lt;=AW$5,INDEX($E$99:$E$112,MATCH(AW$5,$H$5:$CA$5,0)-MATCH($D243,$D$115:$D$186,0)+1,0),0),$E$112)</f>
        <v>0</v>
      </c>
      <c r="AX243" s="134" cm="1">
        <f t="array" ref="AX243">$E243*IFERROR(IF($D243&lt;=AX$5,INDEX($E$99:$E$112,MATCH(AX$5,$H$5:$CA$5,0)-MATCH($D243,$D$115:$D$186,0)+1,0),0),$E$112)</f>
        <v>0</v>
      </c>
      <c r="AY243" s="134" cm="1">
        <f t="array" ref="AY243">$E243*IFERROR(IF($D243&lt;=AY$5,INDEX($E$99:$E$112,MATCH(AY$5,$H$5:$CA$5,0)-MATCH($D243,$D$115:$D$186,0)+1,0),0),$E$112)</f>
        <v>0</v>
      </c>
      <c r="AZ243" s="134" cm="1">
        <f t="array" ref="AZ243">$E243*IFERROR(IF($D243&lt;=AZ$5,INDEX($E$99:$E$112,MATCH(AZ$5,$H$5:$CA$5,0)-MATCH($D243,$D$115:$D$186,0)+1,0),0),$E$112)</f>
        <v>0</v>
      </c>
      <c r="BA243" s="134" cm="1">
        <f t="array" ref="BA243">$E243*IFERROR(IF($D243&lt;=BA$5,INDEX($E$99:$E$112,MATCH(BA$5,$H$5:$CA$5,0)-MATCH($D243,$D$115:$D$186,0)+1,0),0),$E$112)</f>
        <v>0</v>
      </c>
      <c r="BB243" s="134" cm="1">
        <f t="array" ref="BB243">$E243*IFERROR(IF($D243&lt;=BB$5,INDEX($E$99:$E$112,MATCH(BB$5,$H$5:$CA$5,0)-MATCH($D243,$D$115:$D$186,0)+1,0),0),$E$112)</f>
        <v>0</v>
      </c>
      <c r="BC243" s="134" cm="1">
        <f t="array" ref="BC243">$E243*IFERROR(IF($D243&lt;=BC$5,INDEX($E$99:$E$112,MATCH(BC$5,$H$5:$CA$5,0)-MATCH($D243,$D$115:$D$186,0)+1,0),0),$E$112)</f>
        <v>0</v>
      </c>
      <c r="BD243" s="134" cm="1">
        <f t="array" ref="BD243">$E243*IFERROR(IF($D243&lt;=BD$5,INDEX($E$99:$E$112,MATCH(BD$5,$H$5:$CA$5,0)-MATCH($D243,$D$115:$D$186,0)+1,0),0),$E$112)</f>
        <v>0</v>
      </c>
      <c r="BE243" s="134" cm="1">
        <f t="array" ref="BE243">$E243*IFERROR(IF($D243&lt;=BE$5,INDEX($E$99:$E$112,MATCH(BE$5,$H$5:$CA$5,0)-MATCH($D243,$D$115:$D$186,0)+1,0),0),$E$112)</f>
        <v>0</v>
      </c>
      <c r="BF243" s="134" cm="1">
        <f t="array" ref="BF243">$E243*IFERROR(IF($D243&lt;=BF$5,INDEX($E$99:$E$112,MATCH(BF$5,$H$5:$CA$5,0)-MATCH($D243,$D$115:$D$186,0)+1,0),0),$E$112)</f>
        <v>0</v>
      </c>
      <c r="BG243" s="134" cm="1">
        <f t="array" ref="BG243">$E243*IFERROR(IF($D243&lt;=BG$5,INDEX($E$99:$E$112,MATCH(BG$5,$H$5:$CA$5,0)-MATCH($D243,$D$115:$D$186,0)+1,0),0),$E$112)</f>
        <v>0</v>
      </c>
      <c r="BH243" s="134" cm="1">
        <f t="array" ref="BH243">$E243*IFERROR(IF($D243&lt;=BH$5,INDEX($E$99:$E$112,MATCH(BH$5,$H$5:$CA$5,0)-MATCH($D243,$D$115:$D$186,0)+1,0),0),$E$112)</f>
        <v>0</v>
      </c>
      <c r="BI243" s="134" cm="1">
        <f t="array" ref="BI243">$E243*IFERROR(IF($D243&lt;=BI$5,INDEX($E$99:$E$112,MATCH(BI$5,$H$5:$CA$5,0)-MATCH($D243,$D$115:$D$186,0)+1,0),0),$E$112)</f>
        <v>0</v>
      </c>
      <c r="BJ243" s="134" cm="1">
        <f t="array" ref="BJ243">$E243*IFERROR(IF($D243&lt;=BJ$5,INDEX($E$99:$E$112,MATCH(BJ$5,$H$5:$CA$5,0)-MATCH($D243,$D$115:$D$186,0)+1,0),0),$E$112)</f>
        <v>0</v>
      </c>
      <c r="BK243" s="134" cm="1">
        <f t="array" ref="BK243">$E243*IFERROR(IF($D243&lt;=BK$5,INDEX($E$99:$E$112,MATCH(BK$5,$H$5:$CA$5,0)-MATCH($D243,$D$115:$D$186,0)+1,0),0),$E$112)</f>
        <v>0</v>
      </c>
      <c r="BL243" s="134" cm="1">
        <f t="array" ref="BL243">$E243*IFERROR(IF($D243&lt;=BL$5,INDEX($E$99:$E$112,MATCH(BL$5,$H$5:$CA$5,0)-MATCH($D243,$D$115:$D$186,0)+1,0),0),$E$112)</f>
        <v>0</v>
      </c>
      <c r="BM243" s="134" cm="1">
        <f t="array" ref="BM243">$E243*IFERROR(IF($D243&lt;=BM$5,INDEX($E$99:$E$112,MATCH(BM$5,$H$5:$CA$5,0)-MATCH($D243,$D$115:$D$186,0)+1,0),0),$E$112)</f>
        <v>0</v>
      </c>
      <c r="BN243" s="134" cm="1">
        <f t="array" ref="BN243">$E243*IFERROR(IF($D243&lt;=BN$5,INDEX($E$99:$E$112,MATCH(BN$5,$H$5:$CA$5,0)-MATCH($D243,$D$115:$D$186,0)+1,0),0),$E$112)</f>
        <v>0</v>
      </c>
      <c r="BO243" s="134" cm="1">
        <f t="array" ref="BO243">$E243*IFERROR(IF($D243&lt;=BO$5,INDEX($E$99:$E$112,MATCH(BO$5,$H$5:$CA$5,0)-MATCH($D243,$D$115:$D$186,0)+1,0),0),$E$112)</f>
        <v>0</v>
      </c>
      <c r="BP243" s="134" cm="1">
        <f t="array" ref="BP243">$E243*IFERROR(IF($D243&lt;=BP$5,INDEX($E$99:$E$112,MATCH(BP$5,$H$5:$CA$5,0)-MATCH($D243,$D$115:$D$186,0)+1,0),0),$E$112)</f>
        <v>0</v>
      </c>
      <c r="BQ243" s="134" cm="1">
        <f t="array" ref="BQ243">$E243*IFERROR(IF($D243&lt;=BQ$5,INDEX($E$99:$E$112,MATCH(BQ$5,$H$5:$CA$5,0)-MATCH($D243,$D$115:$D$186,0)+1,0),0),$E$112)</f>
        <v>0</v>
      </c>
      <c r="BR243" s="134" cm="1">
        <f t="array" ref="BR243">$E243*IFERROR(IF($D243&lt;=BR$5,INDEX($E$99:$E$112,MATCH(BR$5,$H$5:$CA$5,0)-MATCH($D243,$D$115:$D$186,0)+1,0),0),$E$112)</f>
        <v>0</v>
      </c>
      <c r="BS243" s="134" cm="1">
        <f t="array" ref="BS243">$E243*IFERROR(IF($D243&lt;=BS$5,INDEX($E$99:$E$112,MATCH(BS$5,$H$5:$CA$5,0)-MATCH($D243,$D$115:$D$186,0)+1,0),0),$E$112)</f>
        <v>0</v>
      </c>
      <c r="BT243" s="134" cm="1">
        <f t="array" ref="BT243">$E243*IFERROR(IF($D243&lt;=BT$5,INDEX($E$99:$E$112,MATCH(BT$5,$H$5:$CA$5,0)-MATCH($D243,$D$115:$D$186,0)+1,0),0),$E$112)</f>
        <v>0</v>
      </c>
      <c r="BU243" s="134" cm="1">
        <f t="array" ref="BU243">$E243*IFERROR(IF($D243&lt;=BU$5,INDEX($E$99:$E$112,MATCH(BU$5,$H$5:$CA$5,0)-MATCH($D243,$D$115:$D$186,0)+1,0),0),$E$112)</f>
        <v>0</v>
      </c>
      <c r="BV243" s="134" cm="1">
        <f t="array" ref="BV243">$E243*IFERROR(IF($D243&lt;=BV$5,INDEX($E$99:$E$112,MATCH(BV$5,$H$5:$CA$5,0)-MATCH($D243,$D$115:$D$186,0)+1,0),0),$E$112)</f>
        <v>0</v>
      </c>
      <c r="BW243" s="134" cm="1">
        <f t="array" ref="BW243">$E243*IFERROR(IF($D243&lt;=BW$5,INDEX($E$99:$E$112,MATCH(BW$5,$H$5:$CA$5,0)-MATCH($D243,$D$115:$D$186,0)+1,0),0),$E$112)</f>
        <v>0</v>
      </c>
      <c r="BX243" s="134" cm="1">
        <f t="array" ref="BX243">$E243*IFERROR(IF($D243&lt;=BX$5,INDEX($E$99:$E$112,MATCH(BX$5,$H$5:$CA$5,0)-MATCH($D243,$D$115:$D$186,0)+1,0),0),$E$112)</f>
        <v>0</v>
      </c>
      <c r="BY243" s="134" cm="1">
        <f t="array" ref="BY243">$E243*IFERROR(IF($D243&lt;=BY$5,INDEX($E$99:$E$112,MATCH(BY$5,$H$5:$CA$5,0)-MATCH($D243,$D$115:$D$186,0)+1,0),0),$E$112)</f>
        <v>0</v>
      </c>
      <c r="BZ243" s="134" cm="1">
        <f t="array" ref="BZ243">$E243*IFERROR(IF($D243&lt;=BZ$5,INDEX($E$99:$E$112,MATCH(BZ$5,$H$5:$CA$5,0)-MATCH($D243,$D$115:$D$186,0)+1,0),0),$E$112)</f>
        <v>0</v>
      </c>
      <c r="CA243" s="134" cm="1">
        <f t="array" ref="CA243">$E243*IFERROR(IF($D243&lt;=CA$5,INDEX($E$99:$E$112,MATCH(CA$5,$H$5:$CA$5,0)-MATCH($D243,$D$115:$D$186,0)+1,0),0),$E$112)</f>
        <v>0</v>
      </c>
    </row>
    <row r="244" spans="4:79" hidden="1" outlineLevel="3">
      <c r="D244" s="24">
        <f t="shared" si="114"/>
        <v>47695</v>
      </c>
      <c r="E244" s="131" cm="1">
        <f t="array" ref="E244">INDEX($H$43:$CA$43,0,MATCH($D244,$H$5:$CA$5,0))</f>
        <v>0</v>
      </c>
      <c r="H244" s="134" cm="1">
        <f t="array" ref="H244">$E244*IFERROR(IF($D244&lt;=H$5,INDEX($E$99:$E$112,MATCH(H$5,$H$5:$CA$5,0)-MATCH($D244,$D$115:$D$186,0)+1,0),0),$E$112)</f>
        <v>0</v>
      </c>
      <c r="I244" s="134" cm="1">
        <f t="array" ref="I244">$E244*IFERROR(IF($D244&lt;=I$5,INDEX($E$99:$E$112,MATCH(I$5,$H$5:$CA$5,0)-MATCH($D244,$D$115:$D$186,0)+1,0),0),$E$112)</f>
        <v>0</v>
      </c>
      <c r="J244" s="134" cm="1">
        <f t="array" ref="J244">$E244*IFERROR(IF($D244&lt;=J$5,INDEX($E$99:$E$112,MATCH(J$5,$H$5:$CA$5,0)-MATCH($D244,$D$115:$D$186,0)+1,0),0),$E$112)</f>
        <v>0</v>
      </c>
      <c r="K244" s="134" cm="1">
        <f t="array" ref="K244">$E244*IFERROR(IF($D244&lt;=K$5,INDEX($E$99:$E$112,MATCH(K$5,$H$5:$CA$5,0)-MATCH($D244,$D$115:$D$186,0)+1,0),0),$E$112)</f>
        <v>0</v>
      </c>
      <c r="L244" s="134" cm="1">
        <f t="array" ref="L244">$E244*IFERROR(IF($D244&lt;=L$5,INDEX($E$99:$E$112,MATCH(L$5,$H$5:$CA$5,0)-MATCH($D244,$D$115:$D$186,0)+1,0),0),$E$112)</f>
        <v>0</v>
      </c>
      <c r="M244" s="134" cm="1">
        <f t="array" ref="M244">$E244*IFERROR(IF($D244&lt;=M$5,INDEX($E$99:$E$112,MATCH(M$5,$H$5:$CA$5,0)-MATCH($D244,$D$115:$D$186,0)+1,0),0),$E$112)</f>
        <v>0</v>
      </c>
      <c r="N244" s="134" cm="1">
        <f t="array" ref="N244">$E244*IFERROR(IF($D244&lt;=N$5,INDEX($E$99:$E$112,MATCH(N$5,$H$5:$CA$5,0)-MATCH($D244,$D$115:$D$186,0)+1,0),0),$E$112)</f>
        <v>0</v>
      </c>
      <c r="O244" s="134" cm="1">
        <f t="array" ref="O244">$E244*IFERROR(IF($D244&lt;=O$5,INDEX($E$99:$E$112,MATCH(O$5,$H$5:$CA$5,0)-MATCH($D244,$D$115:$D$186,0)+1,0),0),$E$112)</f>
        <v>0</v>
      </c>
      <c r="P244" s="134" cm="1">
        <f t="array" ref="P244">$E244*IFERROR(IF($D244&lt;=P$5,INDEX($E$99:$E$112,MATCH(P$5,$H$5:$CA$5,0)-MATCH($D244,$D$115:$D$186,0)+1,0),0),$E$112)</f>
        <v>0</v>
      </c>
      <c r="Q244" s="134" cm="1">
        <f t="array" ref="Q244">$E244*IFERROR(IF($D244&lt;=Q$5,INDEX($E$99:$E$112,MATCH(Q$5,$H$5:$CA$5,0)-MATCH($D244,$D$115:$D$186,0)+1,0),0),$E$112)</f>
        <v>0</v>
      </c>
      <c r="R244" s="134" cm="1">
        <f t="array" ref="R244">$E244*IFERROR(IF($D244&lt;=R$5,INDEX($E$99:$E$112,MATCH(R$5,$H$5:$CA$5,0)-MATCH($D244,$D$115:$D$186,0)+1,0),0),$E$112)</f>
        <v>0</v>
      </c>
      <c r="S244" s="134" cm="1">
        <f t="array" ref="S244">$E244*IFERROR(IF($D244&lt;=S$5,INDEX($E$99:$E$112,MATCH(S$5,$H$5:$CA$5,0)-MATCH($D244,$D$115:$D$186,0)+1,0),0),$E$112)</f>
        <v>0</v>
      </c>
      <c r="T244" s="134" cm="1">
        <f t="array" ref="T244">$E244*IFERROR(IF($D244&lt;=T$5,INDEX($E$99:$E$112,MATCH(T$5,$H$5:$CA$5,0)-MATCH($D244,$D$115:$D$186,0)+1,0),0),$E$112)</f>
        <v>0</v>
      </c>
      <c r="U244" s="134" cm="1">
        <f t="array" ref="U244">$E244*IFERROR(IF($D244&lt;=U$5,INDEX($E$99:$E$112,MATCH(U$5,$H$5:$CA$5,0)-MATCH($D244,$D$115:$D$186,0)+1,0),0),$E$112)</f>
        <v>0</v>
      </c>
      <c r="V244" s="134" cm="1">
        <f t="array" ref="V244">$E244*IFERROR(IF($D244&lt;=V$5,INDEX($E$99:$E$112,MATCH(V$5,$H$5:$CA$5,0)-MATCH($D244,$D$115:$D$186,0)+1,0),0),$E$112)</f>
        <v>0</v>
      </c>
      <c r="W244" s="134" cm="1">
        <f t="array" ref="W244">$E244*IFERROR(IF($D244&lt;=W$5,INDEX($E$99:$E$112,MATCH(W$5,$H$5:$CA$5,0)-MATCH($D244,$D$115:$D$186,0)+1,0),0),$E$112)</f>
        <v>0</v>
      </c>
      <c r="X244" s="134" cm="1">
        <f t="array" ref="X244">$E244*IFERROR(IF($D244&lt;=X$5,INDEX($E$99:$E$112,MATCH(X$5,$H$5:$CA$5,0)-MATCH($D244,$D$115:$D$186,0)+1,0),0),$E$112)</f>
        <v>0</v>
      </c>
      <c r="Y244" s="134" cm="1">
        <f t="array" ref="Y244">$E244*IFERROR(IF($D244&lt;=Y$5,INDEX($E$99:$E$112,MATCH(Y$5,$H$5:$CA$5,0)-MATCH($D244,$D$115:$D$186,0)+1,0),0),$E$112)</f>
        <v>0</v>
      </c>
      <c r="Z244" s="134" cm="1">
        <f t="array" ref="Z244">$E244*IFERROR(IF($D244&lt;=Z$5,INDEX($E$99:$E$112,MATCH(Z$5,$H$5:$CA$5,0)-MATCH($D244,$D$115:$D$186,0)+1,0),0),$E$112)</f>
        <v>0</v>
      </c>
      <c r="AA244" s="134" cm="1">
        <f t="array" ref="AA244">$E244*IFERROR(IF($D244&lt;=AA$5,INDEX($E$99:$E$112,MATCH(AA$5,$H$5:$CA$5,0)-MATCH($D244,$D$115:$D$186,0)+1,0),0),$E$112)</f>
        <v>0</v>
      </c>
      <c r="AB244" s="134" cm="1">
        <f t="array" ref="AB244">$E244*IFERROR(IF($D244&lt;=AB$5,INDEX($E$99:$E$112,MATCH(AB$5,$H$5:$CA$5,0)-MATCH($D244,$D$115:$D$186,0)+1,0),0),$E$112)</f>
        <v>0</v>
      </c>
      <c r="AC244" s="134" cm="1">
        <f t="array" ref="AC244">$E244*IFERROR(IF($D244&lt;=AC$5,INDEX($E$99:$E$112,MATCH(AC$5,$H$5:$CA$5,0)-MATCH($D244,$D$115:$D$186,0)+1,0),0),$E$112)</f>
        <v>0</v>
      </c>
      <c r="AD244" s="134" cm="1">
        <f t="array" ref="AD244">$E244*IFERROR(IF($D244&lt;=AD$5,INDEX($E$99:$E$112,MATCH(AD$5,$H$5:$CA$5,0)-MATCH($D244,$D$115:$D$186,0)+1,0),0),$E$112)</f>
        <v>0</v>
      </c>
      <c r="AE244" s="134" cm="1">
        <f t="array" ref="AE244">$E244*IFERROR(IF($D244&lt;=AE$5,INDEX($E$99:$E$112,MATCH(AE$5,$H$5:$CA$5,0)-MATCH($D244,$D$115:$D$186,0)+1,0),0),$E$112)</f>
        <v>0</v>
      </c>
      <c r="AF244" s="134" cm="1">
        <f t="array" ref="AF244">$E244*IFERROR(IF($D244&lt;=AF$5,INDEX($E$99:$E$112,MATCH(AF$5,$H$5:$CA$5,0)-MATCH($D244,$D$115:$D$186,0)+1,0),0),$E$112)</f>
        <v>0</v>
      </c>
      <c r="AG244" s="134" cm="1">
        <f t="array" ref="AG244">$E244*IFERROR(IF($D244&lt;=AG$5,INDEX($E$99:$E$112,MATCH(AG$5,$H$5:$CA$5,0)-MATCH($D244,$D$115:$D$186,0)+1,0),0),$E$112)</f>
        <v>0</v>
      </c>
      <c r="AH244" s="134" cm="1">
        <f t="array" ref="AH244">$E244*IFERROR(IF($D244&lt;=AH$5,INDEX($E$99:$E$112,MATCH(AH$5,$H$5:$CA$5,0)-MATCH($D244,$D$115:$D$186,0)+1,0),0),$E$112)</f>
        <v>0</v>
      </c>
      <c r="AI244" s="134" cm="1">
        <f t="array" ref="AI244">$E244*IFERROR(IF($D244&lt;=AI$5,INDEX($E$99:$E$112,MATCH(AI$5,$H$5:$CA$5,0)-MATCH($D244,$D$115:$D$186,0)+1,0),0),$E$112)</f>
        <v>0</v>
      </c>
      <c r="AJ244" s="134" cm="1">
        <f t="array" ref="AJ244">$E244*IFERROR(IF($D244&lt;=AJ$5,INDEX($E$99:$E$112,MATCH(AJ$5,$H$5:$CA$5,0)-MATCH($D244,$D$115:$D$186,0)+1,0),0),$E$112)</f>
        <v>0</v>
      </c>
      <c r="AK244" s="134" cm="1">
        <f t="array" ref="AK244">$E244*IFERROR(IF($D244&lt;=AK$5,INDEX($E$99:$E$112,MATCH(AK$5,$H$5:$CA$5,0)-MATCH($D244,$D$115:$D$186,0)+1,0),0),$E$112)</f>
        <v>0</v>
      </c>
      <c r="AL244" s="134" cm="1">
        <f t="array" ref="AL244">$E244*IFERROR(IF($D244&lt;=AL$5,INDEX($E$99:$E$112,MATCH(AL$5,$H$5:$CA$5,0)-MATCH($D244,$D$115:$D$186,0)+1,0),0),$E$112)</f>
        <v>0</v>
      </c>
      <c r="AM244" s="134" cm="1">
        <f t="array" ref="AM244">$E244*IFERROR(IF($D244&lt;=AM$5,INDEX($E$99:$E$112,MATCH(AM$5,$H$5:$CA$5,0)-MATCH($D244,$D$115:$D$186,0)+1,0),0),$E$112)</f>
        <v>0</v>
      </c>
      <c r="AN244" s="134" cm="1">
        <f t="array" ref="AN244">$E244*IFERROR(IF($D244&lt;=AN$5,INDEX($E$99:$E$112,MATCH(AN$5,$H$5:$CA$5,0)-MATCH($D244,$D$115:$D$186,0)+1,0),0),$E$112)</f>
        <v>0</v>
      </c>
      <c r="AO244" s="134" cm="1">
        <f t="array" ref="AO244">$E244*IFERROR(IF($D244&lt;=AO$5,INDEX($E$99:$E$112,MATCH(AO$5,$H$5:$CA$5,0)-MATCH($D244,$D$115:$D$186,0)+1,0),0),$E$112)</f>
        <v>0</v>
      </c>
      <c r="AP244" s="134" cm="1">
        <f t="array" ref="AP244">$E244*IFERROR(IF($D244&lt;=AP$5,INDEX($E$99:$E$112,MATCH(AP$5,$H$5:$CA$5,0)-MATCH($D244,$D$115:$D$186,0)+1,0),0),$E$112)</f>
        <v>0</v>
      </c>
      <c r="AQ244" s="134" cm="1">
        <f t="array" ref="AQ244">$E244*IFERROR(IF($D244&lt;=AQ$5,INDEX($E$99:$E$112,MATCH(AQ$5,$H$5:$CA$5,0)-MATCH($D244,$D$115:$D$186,0)+1,0),0),$E$112)</f>
        <v>0</v>
      </c>
      <c r="AR244" s="134" cm="1">
        <f t="array" ref="AR244">$E244*IFERROR(IF($D244&lt;=AR$5,INDEX($E$99:$E$112,MATCH(AR$5,$H$5:$CA$5,0)-MATCH($D244,$D$115:$D$186,0)+1,0),0),$E$112)</f>
        <v>0</v>
      </c>
      <c r="AS244" s="134" cm="1">
        <f t="array" ref="AS244">$E244*IFERROR(IF($D244&lt;=AS$5,INDEX($E$99:$E$112,MATCH(AS$5,$H$5:$CA$5,0)-MATCH($D244,$D$115:$D$186,0)+1,0),0),$E$112)</f>
        <v>0</v>
      </c>
      <c r="AT244" s="134" cm="1">
        <f t="array" ref="AT244">$E244*IFERROR(IF($D244&lt;=AT$5,INDEX($E$99:$E$112,MATCH(AT$5,$H$5:$CA$5,0)-MATCH($D244,$D$115:$D$186,0)+1,0),0),$E$112)</f>
        <v>0</v>
      </c>
      <c r="AU244" s="134" cm="1">
        <f t="array" ref="AU244">$E244*IFERROR(IF($D244&lt;=AU$5,INDEX($E$99:$E$112,MATCH(AU$5,$H$5:$CA$5,0)-MATCH($D244,$D$115:$D$186,0)+1,0),0),$E$112)</f>
        <v>0</v>
      </c>
      <c r="AV244" s="134" cm="1">
        <f t="array" ref="AV244">$E244*IFERROR(IF($D244&lt;=AV$5,INDEX($E$99:$E$112,MATCH(AV$5,$H$5:$CA$5,0)-MATCH($D244,$D$115:$D$186,0)+1,0),0),$E$112)</f>
        <v>0</v>
      </c>
      <c r="AW244" s="134" cm="1">
        <f t="array" ref="AW244">$E244*IFERROR(IF($D244&lt;=AW$5,INDEX($E$99:$E$112,MATCH(AW$5,$H$5:$CA$5,0)-MATCH($D244,$D$115:$D$186,0)+1,0),0),$E$112)</f>
        <v>0</v>
      </c>
      <c r="AX244" s="134" cm="1">
        <f t="array" ref="AX244">$E244*IFERROR(IF($D244&lt;=AX$5,INDEX($E$99:$E$112,MATCH(AX$5,$H$5:$CA$5,0)-MATCH($D244,$D$115:$D$186,0)+1,0),0),$E$112)</f>
        <v>0</v>
      </c>
      <c r="AY244" s="134" cm="1">
        <f t="array" ref="AY244">$E244*IFERROR(IF($D244&lt;=AY$5,INDEX($E$99:$E$112,MATCH(AY$5,$H$5:$CA$5,0)-MATCH($D244,$D$115:$D$186,0)+1,0),0),$E$112)</f>
        <v>0</v>
      </c>
      <c r="AZ244" s="134" cm="1">
        <f t="array" ref="AZ244">$E244*IFERROR(IF($D244&lt;=AZ$5,INDEX($E$99:$E$112,MATCH(AZ$5,$H$5:$CA$5,0)-MATCH($D244,$D$115:$D$186,0)+1,0),0),$E$112)</f>
        <v>0</v>
      </c>
      <c r="BA244" s="134" cm="1">
        <f t="array" ref="BA244">$E244*IFERROR(IF($D244&lt;=BA$5,INDEX($E$99:$E$112,MATCH(BA$5,$H$5:$CA$5,0)-MATCH($D244,$D$115:$D$186,0)+1,0),0),$E$112)</f>
        <v>0</v>
      </c>
      <c r="BB244" s="134" cm="1">
        <f t="array" ref="BB244">$E244*IFERROR(IF($D244&lt;=BB$5,INDEX($E$99:$E$112,MATCH(BB$5,$H$5:$CA$5,0)-MATCH($D244,$D$115:$D$186,0)+1,0),0),$E$112)</f>
        <v>0</v>
      </c>
      <c r="BC244" s="134" cm="1">
        <f t="array" ref="BC244">$E244*IFERROR(IF($D244&lt;=BC$5,INDEX($E$99:$E$112,MATCH(BC$5,$H$5:$CA$5,0)-MATCH($D244,$D$115:$D$186,0)+1,0),0),$E$112)</f>
        <v>0</v>
      </c>
      <c r="BD244" s="134" cm="1">
        <f t="array" ref="BD244">$E244*IFERROR(IF($D244&lt;=BD$5,INDEX($E$99:$E$112,MATCH(BD$5,$H$5:$CA$5,0)-MATCH($D244,$D$115:$D$186,0)+1,0),0),$E$112)</f>
        <v>0</v>
      </c>
      <c r="BE244" s="134" cm="1">
        <f t="array" ref="BE244">$E244*IFERROR(IF($D244&lt;=BE$5,INDEX($E$99:$E$112,MATCH(BE$5,$H$5:$CA$5,0)-MATCH($D244,$D$115:$D$186,0)+1,0),0),$E$112)</f>
        <v>0</v>
      </c>
      <c r="BF244" s="134" cm="1">
        <f t="array" ref="BF244">$E244*IFERROR(IF($D244&lt;=BF$5,INDEX($E$99:$E$112,MATCH(BF$5,$H$5:$CA$5,0)-MATCH($D244,$D$115:$D$186,0)+1,0),0),$E$112)</f>
        <v>0</v>
      </c>
      <c r="BG244" s="134" cm="1">
        <f t="array" ref="BG244">$E244*IFERROR(IF($D244&lt;=BG$5,INDEX($E$99:$E$112,MATCH(BG$5,$H$5:$CA$5,0)-MATCH($D244,$D$115:$D$186,0)+1,0),0),$E$112)</f>
        <v>0</v>
      </c>
      <c r="BH244" s="134" cm="1">
        <f t="array" ref="BH244">$E244*IFERROR(IF($D244&lt;=BH$5,INDEX($E$99:$E$112,MATCH(BH$5,$H$5:$CA$5,0)-MATCH($D244,$D$115:$D$186,0)+1,0),0),$E$112)</f>
        <v>0</v>
      </c>
      <c r="BI244" s="134" cm="1">
        <f t="array" ref="BI244">$E244*IFERROR(IF($D244&lt;=BI$5,INDEX($E$99:$E$112,MATCH(BI$5,$H$5:$CA$5,0)-MATCH($D244,$D$115:$D$186,0)+1,0),0),$E$112)</f>
        <v>0</v>
      </c>
      <c r="BJ244" s="134" cm="1">
        <f t="array" ref="BJ244">$E244*IFERROR(IF($D244&lt;=BJ$5,INDEX($E$99:$E$112,MATCH(BJ$5,$H$5:$CA$5,0)-MATCH($D244,$D$115:$D$186,0)+1,0),0),$E$112)</f>
        <v>0</v>
      </c>
      <c r="BK244" s="134" cm="1">
        <f t="array" ref="BK244">$E244*IFERROR(IF($D244&lt;=BK$5,INDEX($E$99:$E$112,MATCH(BK$5,$H$5:$CA$5,0)-MATCH($D244,$D$115:$D$186,0)+1,0),0),$E$112)</f>
        <v>0</v>
      </c>
      <c r="BL244" s="134" cm="1">
        <f t="array" ref="BL244">$E244*IFERROR(IF($D244&lt;=BL$5,INDEX($E$99:$E$112,MATCH(BL$5,$H$5:$CA$5,0)-MATCH($D244,$D$115:$D$186,0)+1,0),0),$E$112)</f>
        <v>0</v>
      </c>
      <c r="BM244" s="134" cm="1">
        <f t="array" ref="BM244">$E244*IFERROR(IF($D244&lt;=BM$5,INDEX($E$99:$E$112,MATCH(BM$5,$H$5:$CA$5,0)-MATCH($D244,$D$115:$D$186,0)+1,0),0),$E$112)</f>
        <v>0</v>
      </c>
      <c r="BN244" s="134" cm="1">
        <f t="array" ref="BN244">$E244*IFERROR(IF($D244&lt;=BN$5,INDEX($E$99:$E$112,MATCH(BN$5,$H$5:$CA$5,0)-MATCH($D244,$D$115:$D$186,0)+1,0),0),$E$112)</f>
        <v>0</v>
      </c>
      <c r="BO244" s="134" cm="1">
        <f t="array" ref="BO244">$E244*IFERROR(IF($D244&lt;=BO$5,INDEX($E$99:$E$112,MATCH(BO$5,$H$5:$CA$5,0)-MATCH($D244,$D$115:$D$186,0)+1,0),0),$E$112)</f>
        <v>0</v>
      </c>
      <c r="BP244" s="134" cm="1">
        <f t="array" ref="BP244">$E244*IFERROR(IF($D244&lt;=BP$5,INDEX($E$99:$E$112,MATCH(BP$5,$H$5:$CA$5,0)-MATCH($D244,$D$115:$D$186,0)+1,0),0),$E$112)</f>
        <v>0</v>
      </c>
      <c r="BQ244" s="134" cm="1">
        <f t="array" ref="BQ244">$E244*IFERROR(IF($D244&lt;=BQ$5,INDEX($E$99:$E$112,MATCH(BQ$5,$H$5:$CA$5,0)-MATCH($D244,$D$115:$D$186,0)+1,0),0),$E$112)</f>
        <v>0</v>
      </c>
      <c r="BR244" s="134" cm="1">
        <f t="array" ref="BR244">$E244*IFERROR(IF($D244&lt;=BR$5,INDEX($E$99:$E$112,MATCH(BR$5,$H$5:$CA$5,0)-MATCH($D244,$D$115:$D$186,0)+1,0),0),$E$112)</f>
        <v>0</v>
      </c>
      <c r="BS244" s="134" cm="1">
        <f t="array" ref="BS244">$E244*IFERROR(IF($D244&lt;=BS$5,INDEX($E$99:$E$112,MATCH(BS$5,$H$5:$CA$5,0)-MATCH($D244,$D$115:$D$186,0)+1,0),0),$E$112)</f>
        <v>0</v>
      </c>
      <c r="BT244" s="134" cm="1">
        <f t="array" ref="BT244">$E244*IFERROR(IF($D244&lt;=BT$5,INDEX($E$99:$E$112,MATCH(BT$5,$H$5:$CA$5,0)-MATCH($D244,$D$115:$D$186,0)+1,0),0),$E$112)</f>
        <v>0</v>
      </c>
      <c r="BU244" s="134" cm="1">
        <f t="array" ref="BU244">$E244*IFERROR(IF($D244&lt;=BU$5,INDEX($E$99:$E$112,MATCH(BU$5,$H$5:$CA$5,0)-MATCH($D244,$D$115:$D$186,0)+1,0),0),$E$112)</f>
        <v>0</v>
      </c>
      <c r="BV244" s="134" cm="1">
        <f t="array" ref="BV244">$E244*IFERROR(IF($D244&lt;=BV$5,INDEX($E$99:$E$112,MATCH(BV$5,$H$5:$CA$5,0)-MATCH($D244,$D$115:$D$186,0)+1,0),0),$E$112)</f>
        <v>0</v>
      </c>
      <c r="BW244" s="134" cm="1">
        <f t="array" ref="BW244">$E244*IFERROR(IF($D244&lt;=BW$5,INDEX($E$99:$E$112,MATCH(BW$5,$H$5:$CA$5,0)-MATCH($D244,$D$115:$D$186,0)+1,0),0),$E$112)</f>
        <v>0</v>
      </c>
      <c r="BX244" s="134" cm="1">
        <f t="array" ref="BX244">$E244*IFERROR(IF($D244&lt;=BX$5,INDEX($E$99:$E$112,MATCH(BX$5,$H$5:$CA$5,0)-MATCH($D244,$D$115:$D$186,0)+1,0),0),$E$112)</f>
        <v>0</v>
      </c>
      <c r="BY244" s="134" cm="1">
        <f t="array" ref="BY244">$E244*IFERROR(IF($D244&lt;=BY$5,INDEX($E$99:$E$112,MATCH(BY$5,$H$5:$CA$5,0)-MATCH($D244,$D$115:$D$186,0)+1,0),0),$E$112)</f>
        <v>0</v>
      </c>
      <c r="BZ244" s="134" cm="1">
        <f t="array" ref="BZ244">$E244*IFERROR(IF($D244&lt;=BZ$5,INDEX($E$99:$E$112,MATCH(BZ$5,$H$5:$CA$5,0)-MATCH($D244,$D$115:$D$186,0)+1,0),0),$E$112)</f>
        <v>0</v>
      </c>
      <c r="CA244" s="134" cm="1">
        <f t="array" ref="CA244">$E244*IFERROR(IF($D244&lt;=CA$5,INDEX($E$99:$E$112,MATCH(CA$5,$H$5:$CA$5,0)-MATCH($D244,$D$115:$D$186,0)+1,0),0),$E$112)</f>
        <v>0</v>
      </c>
    </row>
    <row r="245" spans="4:79" hidden="1" outlineLevel="3">
      <c r="D245" s="24">
        <f t="shared" si="114"/>
        <v>47726</v>
      </c>
      <c r="E245" s="131" cm="1">
        <f t="array" ref="E245">INDEX($H$43:$CA$43,0,MATCH($D245,$H$5:$CA$5,0))</f>
        <v>0</v>
      </c>
      <c r="H245" s="134" cm="1">
        <f t="array" ref="H245">$E245*IFERROR(IF($D245&lt;=H$5,INDEX($E$99:$E$112,MATCH(H$5,$H$5:$CA$5,0)-MATCH($D245,$D$115:$D$186,0)+1,0),0),$E$112)</f>
        <v>0</v>
      </c>
      <c r="I245" s="134" cm="1">
        <f t="array" ref="I245">$E245*IFERROR(IF($D245&lt;=I$5,INDEX($E$99:$E$112,MATCH(I$5,$H$5:$CA$5,0)-MATCH($D245,$D$115:$D$186,0)+1,0),0),$E$112)</f>
        <v>0</v>
      </c>
      <c r="J245" s="134" cm="1">
        <f t="array" ref="J245">$E245*IFERROR(IF($D245&lt;=J$5,INDEX($E$99:$E$112,MATCH(J$5,$H$5:$CA$5,0)-MATCH($D245,$D$115:$D$186,0)+1,0),0),$E$112)</f>
        <v>0</v>
      </c>
      <c r="K245" s="134" cm="1">
        <f t="array" ref="K245">$E245*IFERROR(IF($D245&lt;=K$5,INDEX($E$99:$E$112,MATCH(K$5,$H$5:$CA$5,0)-MATCH($D245,$D$115:$D$186,0)+1,0),0),$E$112)</f>
        <v>0</v>
      </c>
      <c r="L245" s="134" cm="1">
        <f t="array" ref="L245">$E245*IFERROR(IF($D245&lt;=L$5,INDEX($E$99:$E$112,MATCH(L$5,$H$5:$CA$5,0)-MATCH($D245,$D$115:$D$186,0)+1,0),0),$E$112)</f>
        <v>0</v>
      </c>
      <c r="M245" s="134" cm="1">
        <f t="array" ref="M245">$E245*IFERROR(IF($D245&lt;=M$5,INDEX($E$99:$E$112,MATCH(M$5,$H$5:$CA$5,0)-MATCH($D245,$D$115:$D$186,0)+1,0),0),$E$112)</f>
        <v>0</v>
      </c>
      <c r="N245" s="134" cm="1">
        <f t="array" ref="N245">$E245*IFERROR(IF($D245&lt;=N$5,INDEX($E$99:$E$112,MATCH(N$5,$H$5:$CA$5,0)-MATCH($D245,$D$115:$D$186,0)+1,0),0),$E$112)</f>
        <v>0</v>
      </c>
      <c r="O245" s="134" cm="1">
        <f t="array" ref="O245">$E245*IFERROR(IF($D245&lt;=O$5,INDEX($E$99:$E$112,MATCH(O$5,$H$5:$CA$5,0)-MATCH($D245,$D$115:$D$186,0)+1,0),0),$E$112)</f>
        <v>0</v>
      </c>
      <c r="P245" s="134" cm="1">
        <f t="array" ref="P245">$E245*IFERROR(IF($D245&lt;=P$5,INDEX($E$99:$E$112,MATCH(P$5,$H$5:$CA$5,0)-MATCH($D245,$D$115:$D$186,0)+1,0),0),$E$112)</f>
        <v>0</v>
      </c>
      <c r="Q245" s="134" cm="1">
        <f t="array" ref="Q245">$E245*IFERROR(IF($D245&lt;=Q$5,INDEX($E$99:$E$112,MATCH(Q$5,$H$5:$CA$5,0)-MATCH($D245,$D$115:$D$186,0)+1,0),0),$E$112)</f>
        <v>0</v>
      </c>
      <c r="R245" s="134" cm="1">
        <f t="array" ref="R245">$E245*IFERROR(IF($D245&lt;=R$5,INDEX($E$99:$E$112,MATCH(R$5,$H$5:$CA$5,0)-MATCH($D245,$D$115:$D$186,0)+1,0),0),$E$112)</f>
        <v>0</v>
      </c>
      <c r="S245" s="134" cm="1">
        <f t="array" ref="S245">$E245*IFERROR(IF($D245&lt;=S$5,INDEX($E$99:$E$112,MATCH(S$5,$H$5:$CA$5,0)-MATCH($D245,$D$115:$D$186,0)+1,0),0),$E$112)</f>
        <v>0</v>
      </c>
      <c r="T245" s="134" cm="1">
        <f t="array" ref="T245">$E245*IFERROR(IF($D245&lt;=T$5,INDEX($E$99:$E$112,MATCH(T$5,$H$5:$CA$5,0)-MATCH($D245,$D$115:$D$186,0)+1,0),0),$E$112)</f>
        <v>0</v>
      </c>
      <c r="U245" s="134" cm="1">
        <f t="array" ref="U245">$E245*IFERROR(IF($D245&lt;=U$5,INDEX($E$99:$E$112,MATCH(U$5,$H$5:$CA$5,0)-MATCH($D245,$D$115:$D$186,0)+1,0),0),$E$112)</f>
        <v>0</v>
      </c>
      <c r="V245" s="134" cm="1">
        <f t="array" ref="V245">$E245*IFERROR(IF($D245&lt;=V$5,INDEX($E$99:$E$112,MATCH(V$5,$H$5:$CA$5,0)-MATCH($D245,$D$115:$D$186,0)+1,0),0),$E$112)</f>
        <v>0</v>
      </c>
      <c r="W245" s="134" cm="1">
        <f t="array" ref="W245">$E245*IFERROR(IF($D245&lt;=W$5,INDEX($E$99:$E$112,MATCH(W$5,$H$5:$CA$5,0)-MATCH($D245,$D$115:$D$186,0)+1,0),0),$E$112)</f>
        <v>0</v>
      </c>
      <c r="X245" s="134" cm="1">
        <f t="array" ref="X245">$E245*IFERROR(IF($D245&lt;=X$5,INDEX($E$99:$E$112,MATCH(X$5,$H$5:$CA$5,0)-MATCH($D245,$D$115:$D$186,0)+1,0),0),$E$112)</f>
        <v>0</v>
      </c>
      <c r="Y245" s="134" cm="1">
        <f t="array" ref="Y245">$E245*IFERROR(IF($D245&lt;=Y$5,INDEX($E$99:$E$112,MATCH(Y$5,$H$5:$CA$5,0)-MATCH($D245,$D$115:$D$186,0)+1,0),0),$E$112)</f>
        <v>0</v>
      </c>
      <c r="Z245" s="134" cm="1">
        <f t="array" ref="Z245">$E245*IFERROR(IF($D245&lt;=Z$5,INDEX($E$99:$E$112,MATCH(Z$5,$H$5:$CA$5,0)-MATCH($D245,$D$115:$D$186,0)+1,0),0),$E$112)</f>
        <v>0</v>
      </c>
      <c r="AA245" s="134" cm="1">
        <f t="array" ref="AA245">$E245*IFERROR(IF($D245&lt;=AA$5,INDEX($E$99:$E$112,MATCH(AA$5,$H$5:$CA$5,0)-MATCH($D245,$D$115:$D$186,0)+1,0),0),$E$112)</f>
        <v>0</v>
      </c>
      <c r="AB245" s="134" cm="1">
        <f t="array" ref="AB245">$E245*IFERROR(IF($D245&lt;=AB$5,INDEX($E$99:$E$112,MATCH(AB$5,$H$5:$CA$5,0)-MATCH($D245,$D$115:$D$186,0)+1,0),0),$E$112)</f>
        <v>0</v>
      </c>
      <c r="AC245" s="134" cm="1">
        <f t="array" ref="AC245">$E245*IFERROR(IF($D245&lt;=AC$5,INDEX($E$99:$E$112,MATCH(AC$5,$H$5:$CA$5,0)-MATCH($D245,$D$115:$D$186,0)+1,0),0),$E$112)</f>
        <v>0</v>
      </c>
      <c r="AD245" s="134" cm="1">
        <f t="array" ref="AD245">$E245*IFERROR(IF($D245&lt;=AD$5,INDEX($E$99:$E$112,MATCH(AD$5,$H$5:$CA$5,0)-MATCH($D245,$D$115:$D$186,0)+1,0),0),$E$112)</f>
        <v>0</v>
      </c>
      <c r="AE245" s="134" cm="1">
        <f t="array" ref="AE245">$E245*IFERROR(IF($D245&lt;=AE$5,INDEX($E$99:$E$112,MATCH(AE$5,$H$5:$CA$5,0)-MATCH($D245,$D$115:$D$186,0)+1,0),0),$E$112)</f>
        <v>0</v>
      </c>
      <c r="AF245" s="134" cm="1">
        <f t="array" ref="AF245">$E245*IFERROR(IF($D245&lt;=AF$5,INDEX($E$99:$E$112,MATCH(AF$5,$H$5:$CA$5,0)-MATCH($D245,$D$115:$D$186,0)+1,0),0),$E$112)</f>
        <v>0</v>
      </c>
      <c r="AG245" s="134" cm="1">
        <f t="array" ref="AG245">$E245*IFERROR(IF($D245&lt;=AG$5,INDEX($E$99:$E$112,MATCH(AG$5,$H$5:$CA$5,0)-MATCH($D245,$D$115:$D$186,0)+1,0),0),$E$112)</f>
        <v>0</v>
      </c>
      <c r="AH245" s="134" cm="1">
        <f t="array" ref="AH245">$E245*IFERROR(IF($D245&lt;=AH$5,INDEX($E$99:$E$112,MATCH(AH$5,$H$5:$CA$5,0)-MATCH($D245,$D$115:$D$186,0)+1,0),0),$E$112)</f>
        <v>0</v>
      </c>
      <c r="AI245" s="134" cm="1">
        <f t="array" ref="AI245">$E245*IFERROR(IF($D245&lt;=AI$5,INDEX($E$99:$E$112,MATCH(AI$5,$H$5:$CA$5,0)-MATCH($D245,$D$115:$D$186,0)+1,0),0),$E$112)</f>
        <v>0</v>
      </c>
      <c r="AJ245" s="134" cm="1">
        <f t="array" ref="AJ245">$E245*IFERROR(IF($D245&lt;=AJ$5,INDEX($E$99:$E$112,MATCH(AJ$5,$H$5:$CA$5,0)-MATCH($D245,$D$115:$D$186,0)+1,0),0),$E$112)</f>
        <v>0</v>
      </c>
      <c r="AK245" s="134" cm="1">
        <f t="array" ref="AK245">$E245*IFERROR(IF($D245&lt;=AK$5,INDEX($E$99:$E$112,MATCH(AK$5,$H$5:$CA$5,0)-MATCH($D245,$D$115:$D$186,0)+1,0),0),$E$112)</f>
        <v>0</v>
      </c>
      <c r="AL245" s="134" cm="1">
        <f t="array" ref="AL245">$E245*IFERROR(IF($D245&lt;=AL$5,INDEX($E$99:$E$112,MATCH(AL$5,$H$5:$CA$5,0)-MATCH($D245,$D$115:$D$186,0)+1,0),0),$E$112)</f>
        <v>0</v>
      </c>
      <c r="AM245" s="134" cm="1">
        <f t="array" ref="AM245">$E245*IFERROR(IF($D245&lt;=AM$5,INDEX($E$99:$E$112,MATCH(AM$5,$H$5:$CA$5,0)-MATCH($D245,$D$115:$D$186,0)+1,0),0),$E$112)</f>
        <v>0</v>
      </c>
      <c r="AN245" s="134" cm="1">
        <f t="array" ref="AN245">$E245*IFERROR(IF($D245&lt;=AN$5,INDEX($E$99:$E$112,MATCH(AN$5,$H$5:$CA$5,0)-MATCH($D245,$D$115:$D$186,0)+1,0),0),$E$112)</f>
        <v>0</v>
      </c>
      <c r="AO245" s="134" cm="1">
        <f t="array" ref="AO245">$E245*IFERROR(IF($D245&lt;=AO$5,INDEX($E$99:$E$112,MATCH(AO$5,$H$5:$CA$5,0)-MATCH($D245,$D$115:$D$186,0)+1,0),0),$E$112)</f>
        <v>0</v>
      </c>
      <c r="AP245" s="134" cm="1">
        <f t="array" ref="AP245">$E245*IFERROR(IF($D245&lt;=AP$5,INDEX($E$99:$E$112,MATCH(AP$5,$H$5:$CA$5,0)-MATCH($D245,$D$115:$D$186,0)+1,0),0),$E$112)</f>
        <v>0</v>
      </c>
      <c r="AQ245" s="134" cm="1">
        <f t="array" ref="AQ245">$E245*IFERROR(IF($D245&lt;=AQ$5,INDEX($E$99:$E$112,MATCH(AQ$5,$H$5:$CA$5,0)-MATCH($D245,$D$115:$D$186,0)+1,0),0),$E$112)</f>
        <v>0</v>
      </c>
      <c r="AR245" s="134" cm="1">
        <f t="array" ref="AR245">$E245*IFERROR(IF($D245&lt;=AR$5,INDEX($E$99:$E$112,MATCH(AR$5,$H$5:$CA$5,0)-MATCH($D245,$D$115:$D$186,0)+1,0),0),$E$112)</f>
        <v>0</v>
      </c>
      <c r="AS245" s="134" cm="1">
        <f t="array" ref="AS245">$E245*IFERROR(IF($D245&lt;=AS$5,INDEX($E$99:$E$112,MATCH(AS$5,$H$5:$CA$5,0)-MATCH($D245,$D$115:$D$186,0)+1,0),0),$E$112)</f>
        <v>0</v>
      </c>
      <c r="AT245" s="134" cm="1">
        <f t="array" ref="AT245">$E245*IFERROR(IF($D245&lt;=AT$5,INDEX($E$99:$E$112,MATCH(AT$5,$H$5:$CA$5,0)-MATCH($D245,$D$115:$D$186,0)+1,0),0),$E$112)</f>
        <v>0</v>
      </c>
      <c r="AU245" s="134" cm="1">
        <f t="array" ref="AU245">$E245*IFERROR(IF($D245&lt;=AU$5,INDEX($E$99:$E$112,MATCH(AU$5,$H$5:$CA$5,0)-MATCH($D245,$D$115:$D$186,0)+1,0),0),$E$112)</f>
        <v>0</v>
      </c>
      <c r="AV245" s="134" cm="1">
        <f t="array" ref="AV245">$E245*IFERROR(IF($D245&lt;=AV$5,INDEX($E$99:$E$112,MATCH(AV$5,$H$5:$CA$5,0)-MATCH($D245,$D$115:$D$186,0)+1,0),0),$E$112)</f>
        <v>0</v>
      </c>
      <c r="AW245" s="134" cm="1">
        <f t="array" ref="AW245">$E245*IFERROR(IF($D245&lt;=AW$5,INDEX($E$99:$E$112,MATCH(AW$5,$H$5:$CA$5,0)-MATCH($D245,$D$115:$D$186,0)+1,0),0),$E$112)</f>
        <v>0</v>
      </c>
      <c r="AX245" s="134" cm="1">
        <f t="array" ref="AX245">$E245*IFERROR(IF($D245&lt;=AX$5,INDEX($E$99:$E$112,MATCH(AX$5,$H$5:$CA$5,0)-MATCH($D245,$D$115:$D$186,0)+1,0),0),$E$112)</f>
        <v>0</v>
      </c>
      <c r="AY245" s="134" cm="1">
        <f t="array" ref="AY245">$E245*IFERROR(IF($D245&lt;=AY$5,INDEX($E$99:$E$112,MATCH(AY$5,$H$5:$CA$5,0)-MATCH($D245,$D$115:$D$186,0)+1,0),0),$E$112)</f>
        <v>0</v>
      </c>
      <c r="AZ245" s="134" cm="1">
        <f t="array" ref="AZ245">$E245*IFERROR(IF($D245&lt;=AZ$5,INDEX($E$99:$E$112,MATCH(AZ$5,$H$5:$CA$5,0)-MATCH($D245,$D$115:$D$186,0)+1,0),0),$E$112)</f>
        <v>0</v>
      </c>
      <c r="BA245" s="134" cm="1">
        <f t="array" ref="BA245">$E245*IFERROR(IF($D245&lt;=BA$5,INDEX($E$99:$E$112,MATCH(BA$5,$H$5:$CA$5,0)-MATCH($D245,$D$115:$D$186,0)+1,0),0),$E$112)</f>
        <v>0</v>
      </c>
      <c r="BB245" s="134" cm="1">
        <f t="array" ref="BB245">$E245*IFERROR(IF($D245&lt;=BB$5,INDEX($E$99:$E$112,MATCH(BB$5,$H$5:$CA$5,0)-MATCH($D245,$D$115:$D$186,0)+1,0),0),$E$112)</f>
        <v>0</v>
      </c>
      <c r="BC245" s="134" cm="1">
        <f t="array" ref="BC245">$E245*IFERROR(IF($D245&lt;=BC$5,INDEX($E$99:$E$112,MATCH(BC$5,$H$5:$CA$5,0)-MATCH($D245,$D$115:$D$186,0)+1,0),0),$E$112)</f>
        <v>0</v>
      </c>
      <c r="BD245" s="134" cm="1">
        <f t="array" ref="BD245">$E245*IFERROR(IF($D245&lt;=BD$5,INDEX($E$99:$E$112,MATCH(BD$5,$H$5:$CA$5,0)-MATCH($D245,$D$115:$D$186,0)+1,0),0),$E$112)</f>
        <v>0</v>
      </c>
      <c r="BE245" s="134" cm="1">
        <f t="array" ref="BE245">$E245*IFERROR(IF($D245&lt;=BE$5,INDEX($E$99:$E$112,MATCH(BE$5,$H$5:$CA$5,0)-MATCH($D245,$D$115:$D$186,0)+1,0),0),$E$112)</f>
        <v>0</v>
      </c>
      <c r="BF245" s="134" cm="1">
        <f t="array" ref="BF245">$E245*IFERROR(IF($D245&lt;=BF$5,INDEX($E$99:$E$112,MATCH(BF$5,$H$5:$CA$5,0)-MATCH($D245,$D$115:$D$186,0)+1,0),0),$E$112)</f>
        <v>0</v>
      </c>
      <c r="BG245" s="134" cm="1">
        <f t="array" ref="BG245">$E245*IFERROR(IF($D245&lt;=BG$5,INDEX($E$99:$E$112,MATCH(BG$5,$H$5:$CA$5,0)-MATCH($D245,$D$115:$D$186,0)+1,0),0),$E$112)</f>
        <v>0</v>
      </c>
      <c r="BH245" s="134" cm="1">
        <f t="array" ref="BH245">$E245*IFERROR(IF($D245&lt;=BH$5,INDEX($E$99:$E$112,MATCH(BH$5,$H$5:$CA$5,0)-MATCH($D245,$D$115:$D$186,0)+1,0),0),$E$112)</f>
        <v>0</v>
      </c>
      <c r="BI245" s="134" cm="1">
        <f t="array" ref="BI245">$E245*IFERROR(IF($D245&lt;=BI$5,INDEX($E$99:$E$112,MATCH(BI$5,$H$5:$CA$5,0)-MATCH($D245,$D$115:$D$186,0)+1,0),0),$E$112)</f>
        <v>0</v>
      </c>
      <c r="BJ245" s="134" cm="1">
        <f t="array" ref="BJ245">$E245*IFERROR(IF($D245&lt;=BJ$5,INDEX($E$99:$E$112,MATCH(BJ$5,$H$5:$CA$5,0)-MATCH($D245,$D$115:$D$186,0)+1,0),0),$E$112)</f>
        <v>0</v>
      </c>
      <c r="BK245" s="134" cm="1">
        <f t="array" ref="BK245">$E245*IFERROR(IF($D245&lt;=BK$5,INDEX($E$99:$E$112,MATCH(BK$5,$H$5:$CA$5,0)-MATCH($D245,$D$115:$D$186,0)+1,0),0),$E$112)</f>
        <v>0</v>
      </c>
      <c r="BL245" s="134" cm="1">
        <f t="array" ref="BL245">$E245*IFERROR(IF($D245&lt;=BL$5,INDEX($E$99:$E$112,MATCH(BL$5,$H$5:$CA$5,0)-MATCH($D245,$D$115:$D$186,0)+1,0),0),$E$112)</f>
        <v>0</v>
      </c>
      <c r="BM245" s="134" cm="1">
        <f t="array" ref="BM245">$E245*IFERROR(IF($D245&lt;=BM$5,INDEX($E$99:$E$112,MATCH(BM$5,$H$5:$CA$5,0)-MATCH($D245,$D$115:$D$186,0)+1,0),0),$E$112)</f>
        <v>0</v>
      </c>
      <c r="BN245" s="134" cm="1">
        <f t="array" ref="BN245">$E245*IFERROR(IF($D245&lt;=BN$5,INDEX($E$99:$E$112,MATCH(BN$5,$H$5:$CA$5,0)-MATCH($D245,$D$115:$D$186,0)+1,0),0),$E$112)</f>
        <v>0</v>
      </c>
      <c r="BO245" s="134" cm="1">
        <f t="array" ref="BO245">$E245*IFERROR(IF($D245&lt;=BO$5,INDEX($E$99:$E$112,MATCH(BO$5,$H$5:$CA$5,0)-MATCH($D245,$D$115:$D$186,0)+1,0),0),$E$112)</f>
        <v>0</v>
      </c>
      <c r="BP245" s="134" cm="1">
        <f t="array" ref="BP245">$E245*IFERROR(IF($D245&lt;=BP$5,INDEX($E$99:$E$112,MATCH(BP$5,$H$5:$CA$5,0)-MATCH($D245,$D$115:$D$186,0)+1,0),0),$E$112)</f>
        <v>0</v>
      </c>
      <c r="BQ245" s="134" cm="1">
        <f t="array" ref="BQ245">$E245*IFERROR(IF($D245&lt;=BQ$5,INDEX($E$99:$E$112,MATCH(BQ$5,$H$5:$CA$5,0)-MATCH($D245,$D$115:$D$186,0)+1,0),0),$E$112)</f>
        <v>0</v>
      </c>
      <c r="BR245" s="134" cm="1">
        <f t="array" ref="BR245">$E245*IFERROR(IF($D245&lt;=BR$5,INDEX($E$99:$E$112,MATCH(BR$5,$H$5:$CA$5,0)-MATCH($D245,$D$115:$D$186,0)+1,0),0),$E$112)</f>
        <v>0</v>
      </c>
      <c r="BS245" s="134" cm="1">
        <f t="array" ref="BS245">$E245*IFERROR(IF($D245&lt;=BS$5,INDEX($E$99:$E$112,MATCH(BS$5,$H$5:$CA$5,0)-MATCH($D245,$D$115:$D$186,0)+1,0),0),$E$112)</f>
        <v>0</v>
      </c>
      <c r="BT245" s="134" cm="1">
        <f t="array" ref="BT245">$E245*IFERROR(IF($D245&lt;=BT$5,INDEX($E$99:$E$112,MATCH(BT$5,$H$5:$CA$5,0)-MATCH($D245,$D$115:$D$186,0)+1,0),0),$E$112)</f>
        <v>0</v>
      </c>
      <c r="BU245" s="134" cm="1">
        <f t="array" ref="BU245">$E245*IFERROR(IF($D245&lt;=BU$5,INDEX($E$99:$E$112,MATCH(BU$5,$H$5:$CA$5,0)-MATCH($D245,$D$115:$D$186,0)+1,0),0),$E$112)</f>
        <v>0</v>
      </c>
      <c r="BV245" s="134" cm="1">
        <f t="array" ref="BV245">$E245*IFERROR(IF($D245&lt;=BV$5,INDEX($E$99:$E$112,MATCH(BV$5,$H$5:$CA$5,0)-MATCH($D245,$D$115:$D$186,0)+1,0),0),$E$112)</f>
        <v>0</v>
      </c>
      <c r="BW245" s="134" cm="1">
        <f t="array" ref="BW245">$E245*IFERROR(IF($D245&lt;=BW$5,INDEX($E$99:$E$112,MATCH(BW$5,$H$5:$CA$5,0)-MATCH($D245,$D$115:$D$186,0)+1,0),0),$E$112)</f>
        <v>0</v>
      </c>
      <c r="BX245" s="134" cm="1">
        <f t="array" ref="BX245">$E245*IFERROR(IF($D245&lt;=BX$5,INDEX($E$99:$E$112,MATCH(BX$5,$H$5:$CA$5,0)-MATCH($D245,$D$115:$D$186,0)+1,0),0),$E$112)</f>
        <v>0</v>
      </c>
      <c r="BY245" s="134" cm="1">
        <f t="array" ref="BY245">$E245*IFERROR(IF($D245&lt;=BY$5,INDEX($E$99:$E$112,MATCH(BY$5,$H$5:$CA$5,0)-MATCH($D245,$D$115:$D$186,0)+1,0),0),$E$112)</f>
        <v>0</v>
      </c>
      <c r="BZ245" s="134" cm="1">
        <f t="array" ref="BZ245">$E245*IFERROR(IF($D245&lt;=BZ$5,INDEX($E$99:$E$112,MATCH(BZ$5,$H$5:$CA$5,0)-MATCH($D245,$D$115:$D$186,0)+1,0),0),$E$112)</f>
        <v>0</v>
      </c>
      <c r="CA245" s="134" cm="1">
        <f t="array" ref="CA245">$E245*IFERROR(IF($D245&lt;=CA$5,INDEX($E$99:$E$112,MATCH(CA$5,$H$5:$CA$5,0)-MATCH($D245,$D$115:$D$186,0)+1,0),0),$E$112)</f>
        <v>0</v>
      </c>
    </row>
    <row r="246" spans="4:79" hidden="1" outlineLevel="3">
      <c r="D246" s="24">
        <f t="shared" si="114"/>
        <v>47756</v>
      </c>
      <c r="E246" s="131" cm="1">
        <f t="array" ref="E246">INDEX($H$43:$CA$43,0,MATCH($D246,$H$5:$CA$5,0))</f>
        <v>0</v>
      </c>
      <c r="H246" s="134" cm="1">
        <f t="array" ref="H246">$E246*IFERROR(IF($D246&lt;=H$5,INDEX($E$99:$E$112,MATCH(H$5,$H$5:$CA$5,0)-MATCH($D246,$D$115:$D$186,0)+1,0),0),$E$112)</f>
        <v>0</v>
      </c>
      <c r="I246" s="134" cm="1">
        <f t="array" ref="I246">$E246*IFERROR(IF($D246&lt;=I$5,INDEX($E$99:$E$112,MATCH(I$5,$H$5:$CA$5,0)-MATCH($D246,$D$115:$D$186,0)+1,0),0),$E$112)</f>
        <v>0</v>
      </c>
      <c r="J246" s="134" cm="1">
        <f t="array" ref="J246">$E246*IFERROR(IF($D246&lt;=J$5,INDEX($E$99:$E$112,MATCH(J$5,$H$5:$CA$5,0)-MATCH($D246,$D$115:$D$186,0)+1,0),0),$E$112)</f>
        <v>0</v>
      </c>
      <c r="K246" s="134" cm="1">
        <f t="array" ref="K246">$E246*IFERROR(IF($D246&lt;=K$5,INDEX($E$99:$E$112,MATCH(K$5,$H$5:$CA$5,0)-MATCH($D246,$D$115:$D$186,0)+1,0),0),$E$112)</f>
        <v>0</v>
      </c>
      <c r="L246" s="134" cm="1">
        <f t="array" ref="L246">$E246*IFERROR(IF($D246&lt;=L$5,INDEX($E$99:$E$112,MATCH(L$5,$H$5:$CA$5,0)-MATCH($D246,$D$115:$D$186,0)+1,0),0),$E$112)</f>
        <v>0</v>
      </c>
      <c r="M246" s="134" cm="1">
        <f t="array" ref="M246">$E246*IFERROR(IF($D246&lt;=M$5,INDEX($E$99:$E$112,MATCH(M$5,$H$5:$CA$5,0)-MATCH($D246,$D$115:$D$186,0)+1,0),0),$E$112)</f>
        <v>0</v>
      </c>
      <c r="N246" s="134" cm="1">
        <f t="array" ref="N246">$E246*IFERROR(IF($D246&lt;=N$5,INDEX($E$99:$E$112,MATCH(N$5,$H$5:$CA$5,0)-MATCH($D246,$D$115:$D$186,0)+1,0),0),$E$112)</f>
        <v>0</v>
      </c>
      <c r="O246" s="134" cm="1">
        <f t="array" ref="O246">$E246*IFERROR(IF($D246&lt;=O$5,INDEX($E$99:$E$112,MATCH(O$5,$H$5:$CA$5,0)-MATCH($D246,$D$115:$D$186,0)+1,0),0),$E$112)</f>
        <v>0</v>
      </c>
      <c r="P246" s="134" cm="1">
        <f t="array" ref="P246">$E246*IFERROR(IF($D246&lt;=P$5,INDEX($E$99:$E$112,MATCH(P$5,$H$5:$CA$5,0)-MATCH($D246,$D$115:$D$186,0)+1,0),0),$E$112)</f>
        <v>0</v>
      </c>
      <c r="Q246" s="134" cm="1">
        <f t="array" ref="Q246">$E246*IFERROR(IF($D246&lt;=Q$5,INDEX($E$99:$E$112,MATCH(Q$5,$H$5:$CA$5,0)-MATCH($D246,$D$115:$D$186,0)+1,0),0),$E$112)</f>
        <v>0</v>
      </c>
      <c r="R246" s="134" cm="1">
        <f t="array" ref="R246">$E246*IFERROR(IF($D246&lt;=R$5,INDEX($E$99:$E$112,MATCH(R$5,$H$5:$CA$5,0)-MATCH($D246,$D$115:$D$186,0)+1,0),0),$E$112)</f>
        <v>0</v>
      </c>
      <c r="S246" s="134" cm="1">
        <f t="array" ref="S246">$E246*IFERROR(IF($D246&lt;=S$5,INDEX($E$99:$E$112,MATCH(S$5,$H$5:$CA$5,0)-MATCH($D246,$D$115:$D$186,0)+1,0),0),$E$112)</f>
        <v>0</v>
      </c>
      <c r="T246" s="134" cm="1">
        <f t="array" ref="T246">$E246*IFERROR(IF($D246&lt;=T$5,INDEX($E$99:$E$112,MATCH(T$5,$H$5:$CA$5,0)-MATCH($D246,$D$115:$D$186,0)+1,0),0),$E$112)</f>
        <v>0</v>
      </c>
      <c r="U246" s="134" cm="1">
        <f t="array" ref="U246">$E246*IFERROR(IF($D246&lt;=U$5,INDEX($E$99:$E$112,MATCH(U$5,$H$5:$CA$5,0)-MATCH($D246,$D$115:$D$186,0)+1,0),0),$E$112)</f>
        <v>0</v>
      </c>
      <c r="V246" s="134" cm="1">
        <f t="array" ref="V246">$E246*IFERROR(IF($D246&lt;=V$5,INDEX($E$99:$E$112,MATCH(V$5,$H$5:$CA$5,0)-MATCH($D246,$D$115:$D$186,0)+1,0),0),$E$112)</f>
        <v>0</v>
      </c>
      <c r="W246" s="134" cm="1">
        <f t="array" ref="W246">$E246*IFERROR(IF($D246&lt;=W$5,INDEX($E$99:$E$112,MATCH(W$5,$H$5:$CA$5,0)-MATCH($D246,$D$115:$D$186,0)+1,0),0),$E$112)</f>
        <v>0</v>
      </c>
      <c r="X246" s="134" cm="1">
        <f t="array" ref="X246">$E246*IFERROR(IF($D246&lt;=X$5,INDEX($E$99:$E$112,MATCH(X$5,$H$5:$CA$5,0)-MATCH($D246,$D$115:$D$186,0)+1,0),0),$E$112)</f>
        <v>0</v>
      </c>
      <c r="Y246" s="134" cm="1">
        <f t="array" ref="Y246">$E246*IFERROR(IF($D246&lt;=Y$5,INDEX($E$99:$E$112,MATCH(Y$5,$H$5:$CA$5,0)-MATCH($D246,$D$115:$D$186,0)+1,0),0),$E$112)</f>
        <v>0</v>
      </c>
      <c r="Z246" s="134" cm="1">
        <f t="array" ref="Z246">$E246*IFERROR(IF($D246&lt;=Z$5,INDEX($E$99:$E$112,MATCH(Z$5,$H$5:$CA$5,0)-MATCH($D246,$D$115:$D$186,0)+1,0),0),$E$112)</f>
        <v>0</v>
      </c>
      <c r="AA246" s="134" cm="1">
        <f t="array" ref="AA246">$E246*IFERROR(IF($D246&lt;=AA$5,INDEX($E$99:$E$112,MATCH(AA$5,$H$5:$CA$5,0)-MATCH($D246,$D$115:$D$186,0)+1,0),0),$E$112)</f>
        <v>0</v>
      </c>
      <c r="AB246" s="134" cm="1">
        <f t="array" ref="AB246">$E246*IFERROR(IF($D246&lt;=AB$5,INDEX($E$99:$E$112,MATCH(AB$5,$H$5:$CA$5,0)-MATCH($D246,$D$115:$D$186,0)+1,0),0),$E$112)</f>
        <v>0</v>
      </c>
      <c r="AC246" s="134" cm="1">
        <f t="array" ref="AC246">$E246*IFERROR(IF($D246&lt;=AC$5,INDEX($E$99:$E$112,MATCH(AC$5,$H$5:$CA$5,0)-MATCH($D246,$D$115:$D$186,0)+1,0),0),$E$112)</f>
        <v>0</v>
      </c>
      <c r="AD246" s="134" cm="1">
        <f t="array" ref="AD246">$E246*IFERROR(IF($D246&lt;=AD$5,INDEX($E$99:$E$112,MATCH(AD$5,$H$5:$CA$5,0)-MATCH($D246,$D$115:$D$186,0)+1,0),0),$E$112)</f>
        <v>0</v>
      </c>
      <c r="AE246" s="134" cm="1">
        <f t="array" ref="AE246">$E246*IFERROR(IF($D246&lt;=AE$5,INDEX($E$99:$E$112,MATCH(AE$5,$H$5:$CA$5,0)-MATCH($D246,$D$115:$D$186,0)+1,0),0),$E$112)</f>
        <v>0</v>
      </c>
      <c r="AF246" s="134" cm="1">
        <f t="array" ref="AF246">$E246*IFERROR(IF($D246&lt;=AF$5,INDEX($E$99:$E$112,MATCH(AF$5,$H$5:$CA$5,0)-MATCH($D246,$D$115:$D$186,0)+1,0),0),$E$112)</f>
        <v>0</v>
      </c>
      <c r="AG246" s="134" cm="1">
        <f t="array" ref="AG246">$E246*IFERROR(IF($D246&lt;=AG$5,INDEX($E$99:$E$112,MATCH(AG$5,$H$5:$CA$5,0)-MATCH($D246,$D$115:$D$186,0)+1,0),0),$E$112)</f>
        <v>0</v>
      </c>
      <c r="AH246" s="134" cm="1">
        <f t="array" ref="AH246">$E246*IFERROR(IF($D246&lt;=AH$5,INDEX($E$99:$E$112,MATCH(AH$5,$H$5:$CA$5,0)-MATCH($D246,$D$115:$D$186,0)+1,0),0),$E$112)</f>
        <v>0</v>
      </c>
      <c r="AI246" s="134" cm="1">
        <f t="array" ref="AI246">$E246*IFERROR(IF($D246&lt;=AI$5,INDEX($E$99:$E$112,MATCH(AI$5,$H$5:$CA$5,0)-MATCH($D246,$D$115:$D$186,0)+1,0),0),$E$112)</f>
        <v>0</v>
      </c>
      <c r="AJ246" s="134" cm="1">
        <f t="array" ref="AJ246">$E246*IFERROR(IF($D246&lt;=AJ$5,INDEX($E$99:$E$112,MATCH(AJ$5,$H$5:$CA$5,0)-MATCH($D246,$D$115:$D$186,0)+1,0),0),$E$112)</f>
        <v>0</v>
      </c>
      <c r="AK246" s="134" cm="1">
        <f t="array" ref="AK246">$E246*IFERROR(IF($D246&lt;=AK$5,INDEX($E$99:$E$112,MATCH(AK$5,$H$5:$CA$5,0)-MATCH($D246,$D$115:$D$186,0)+1,0),0),$E$112)</f>
        <v>0</v>
      </c>
      <c r="AL246" s="134" cm="1">
        <f t="array" ref="AL246">$E246*IFERROR(IF($D246&lt;=AL$5,INDEX($E$99:$E$112,MATCH(AL$5,$H$5:$CA$5,0)-MATCH($D246,$D$115:$D$186,0)+1,0),0),$E$112)</f>
        <v>0</v>
      </c>
      <c r="AM246" s="134" cm="1">
        <f t="array" ref="AM246">$E246*IFERROR(IF($D246&lt;=AM$5,INDEX($E$99:$E$112,MATCH(AM$5,$H$5:$CA$5,0)-MATCH($D246,$D$115:$D$186,0)+1,0),0),$E$112)</f>
        <v>0</v>
      </c>
      <c r="AN246" s="134" cm="1">
        <f t="array" ref="AN246">$E246*IFERROR(IF($D246&lt;=AN$5,INDEX($E$99:$E$112,MATCH(AN$5,$H$5:$CA$5,0)-MATCH($D246,$D$115:$D$186,0)+1,0),0),$E$112)</f>
        <v>0</v>
      </c>
      <c r="AO246" s="134" cm="1">
        <f t="array" ref="AO246">$E246*IFERROR(IF($D246&lt;=AO$5,INDEX($E$99:$E$112,MATCH(AO$5,$H$5:$CA$5,0)-MATCH($D246,$D$115:$D$186,0)+1,0),0),$E$112)</f>
        <v>0</v>
      </c>
      <c r="AP246" s="134" cm="1">
        <f t="array" ref="AP246">$E246*IFERROR(IF($D246&lt;=AP$5,INDEX($E$99:$E$112,MATCH(AP$5,$H$5:$CA$5,0)-MATCH($D246,$D$115:$D$186,0)+1,0),0),$E$112)</f>
        <v>0</v>
      </c>
      <c r="AQ246" s="134" cm="1">
        <f t="array" ref="AQ246">$E246*IFERROR(IF($D246&lt;=AQ$5,INDEX($E$99:$E$112,MATCH(AQ$5,$H$5:$CA$5,0)-MATCH($D246,$D$115:$D$186,0)+1,0),0),$E$112)</f>
        <v>0</v>
      </c>
      <c r="AR246" s="134" cm="1">
        <f t="array" ref="AR246">$E246*IFERROR(IF($D246&lt;=AR$5,INDEX($E$99:$E$112,MATCH(AR$5,$H$5:$CA$5,0)-MATCH($D246,$D$115:$D$186,0)+1,0),0),$E$112)</f>
        <v>0</v>
      </c>
      <c r="AS246" s="134" cm="1">
        <f t="array" ref="AS246">$E246*IFERROR(IF($D246&lt;=AS$5,INDEX($E$99:$E$112,MATCH(AS$5,$H$5:$CA$5,0)-MATCH($D246,$D$115:$D$186,0)+1,0),0),$E$112)</f>
        <v>0</v>
      </c>
      <c r="AT246" s="134" cm="1">
        <f t="array" ref="AT246">$E246*IFERROR(IF($D246&lt;=AT$5,INDEX($E$99:$E$112,MATCH(AT$5,$H$5:$CA$5,0)-MATCH($D246,$D$115:$D$186,0)+1,0),0),$E$112)</f>
        <v>0</v>
      </c>
      <c r="AU246" s="134" cm="1">
        <f t="array" ref="AU246">$E246*IFERROR(IF($D246&lt;=AU$5,INDEX($E$99:$E$112,MATCH(AU$5,$H$5:$CA$5,0)-MATCH($D246,$D$115:$D$186,0)+1,0),0),$E$112)</f>
        <v>0</v>
      </c>
      <c r="AV246" s="134" cm="1">
        <f t="array" ref="AV246">$E246*IFERROR(IF($D246&lt;=AV$5,INDEX($E$99:$E$112,MATCH(AV$5,$H$5:$CA$5,0)-MATCH($D246,$D$115:$D$186,0)+1,0),0),$E$112)</f>
        <v>0</v>
      </c>
      <c r="AW246" s="134" cm="1">
        <f t="array" ref="AW246">$E246*IFERROR(IF($D246&lt;=AW$5,INDEX($E$99:$E$112,MATCH(AW$5,$H$5:$CA$5,0)-MATCH($D246,$D$115:$D$186,0)+1,0),0),$E$112)</f>
        <v>0</v>
      </c>
      <c r="AX246" s="134" cm="1">
        <f t="array" ref="AX246">$E246*IFERROR(IF($D246&lt;=AX$5,INDEX($E$99:$E$112,MATCH(AX$5,$H$5:$CA$5,0)-MATCH($D246,$D$115:$D$186,0)+1,0),0),$E$112)</f>
        <v>0</v>
      </c>
      <c r="AY246" s="134" cm="1">
        <f t="array" ref="AY246">$E246*IFERROR(IF($D246&lt;=AY$5,INDEX($E$99:$E$112,MATCH(AY$5,$H$5:$CA$5,0)-MATCH($D246,$D$115:$D$186,0)+1,0),0),$E$112)</f>
        <v>0</v>
      </c>
      <c r="AZ246" s="134" cm="1">
        <f t="array" ref="AZ246">$E246*IFERROR(IF($D246&lt;=AZ$5,INDEX($E$99:$E$112,MATCH(AZ$5,$H$5:$CA$5,0)-MATCH($D246,$D$115:$D$186,0)+1,0),0),$E$112)</f>
        <v>0</v>
      </c>
      <c r="BA246" s="134" cm="1">
        <f t="array" ref="BA246">$E246*IFERROR(IF($D246&lt;=BA$5,INDEX($E$99:$E$112,MATCH(BA$5,$H$5:$CA$5,0)-MATCH($D246,$D$115:$D$186,0)+1,0),0),$E$112)</f>
        <v>0</v>
      </c>
      <c r="BB246" s="134" cm="1">
        <f t="array" ref="BB246">$E246*IFERROR(IF($D246&lt;=BB$5,INDEX($E$99:$E$112,MATCH(BB$5,$H$5:$CA$5,0)-MATCH($D246,$D$115:$D$186,0)+1,0),0),$E$112)</f>
        <v>0</v>
      </c>
      <c r="BC246" s="134" cm="1">
        <f t="array" ref="BC246">$E246*IFERROR(IF($D246&lt;=BC$5,INDEX($E$99:$E$112,MATCH(BC$5,$H$5:$CA$5,0)-MATCH($D246,$D$115:$D$186,0)+1,0),0),$E$112)</f>
        <v>0</v>
      </c>
      <c r="BD246" s="134" cm="1">
        <f t="array" ref="BD246">$E246*IFERROR(IF($D246&lt;=BD$5,INDEX($E$99:$E$112,MATCH(BD$5,$H$5:$CA$5,0)-MATCH($D246,$D$115:$D$186,0)+1,0),0),$E$112)</f>
        <v>0</v>
      </c>
      <c r="BE246" s="134" cm="1">
        <f t="array" ref="BE246">$E246*IFERROR(IF($D246&lt;=BE$5,INDEX($E$99:$E$112,MATCH(BE$5,$H$5:$CA$5,0)-MATCH($D246,$D$115:$D$186,0)+1,0),0),$E$112)</f>
        <v>0</v>
      </c>
      <c r="BF246" s="134" cm="1">
        <f t="array" ref="BF246">$E246*IFERROR(IF($D246&lt;=BF$5,INDEX($E$99:$E$112,MATCH(BF$5,$H$5:$CA$5,0)-MATCH($D246,$D$115:$D$186,0)+1,0),0),$E$112)</f>
        <v>0</v>
      </c>
      <c r="BG246" s="134" cm="1">
        <f t="array" ref="BG246">$E246*IFERROR(IF($D246&lt;=BG$5,INDEX($E$99:$E$112,MATCH(BG$5,$H$5:$CA$5,0)-MATCH($D246,$D$115:$D$186,0)+1,0),0),$E$112)</f>
        <v>0</v>
      </c>
      <c r="BH246" s="134" cm="1">
        <f t="array" ref="BH246">$E246*IFERROR(IF($D246&lt;=BH$5,INDEX($E$99:$E$112,MATCH(BH$5,$H$5:$CA$5,0)-MATCH($D246,$D$115:$D$186,0)+1,0),0),$E$112)</f>
        <v>0</v>
      </c>
      <c r="BI246" s="134" cm="1">
        <f t="array" ref="BI246">$E246*IFERROR(IF($D246&lt;=BI$5,INDEX($E$99:$E$112,MATCH(BI$5,$H$5:$CA$5,0)-MATCH($D246,$D$115:$D$186,0)+1,0),0),$E$112)</f>
        <v>0</v>
      </c>
      <c r="BJ246" s="134" cm="1">
        <f t="array" ref="BJ246">$E246*IFERROR(IF($D246&lt;=BJ$5,INDEX($E$99:$E$112,MATCH(BJ$5,$H$5:$CA$5,0)-MATCH($D246,$D$115:$D$186,0)+1,0),0),$E$112)</f>
        <v>0</v>
      </c>
      <c r="BK246" s="134" cm="1">
        <f t="array" ref="BK246">$E246*IFERROR(IF($D246&lt;=BK$5,INDEX($E$99:$E$112,MATCH(BK$5,$H$5:$CA$5,0)-MATCH($D246,$D$115:$D$186,0)+1,0),0),$E$112)</f>
        <v>0</v>
      </c>
      <c r="BL246" s="134" cm="1">
        <f t="array" ref="BL246">$E246*IFERROR(IF($D246&lt;=BL$5,INDEX($E$99:$E$112,MATCH(BL$5,$H$5:$CA$5,0)-MATCH($D246,$D$115:$D$186,0)+1,0),0),$E$112)</f>
        <v>0</v>
      </c>
      <c r="BM246" s="134" cm="1">
        <f t="array" ref="BM246">$E246*IFERROR(IF($D246&lt;=BM$5,INDEX($E$99:$E$112,MATCH(BM$5,$H$5:$CA$5,0)-MATCH($D246,$D$115:$D$186,0)+1,0),0),$E$112)</f>
        <v>0</v>
      </c>
      <c r="BN246" s="134" cm="1">
        <f t="array" ref="BN246">$E246*IFERROR(IF($D246&lt;=BN$5,INDEX($E$99:$E$112,MATCH(BN$5,$H$5:$CA$5,0)-MATCH($D246,$D$115:$D$186,0)+1,0),0),$E$112)</f>
        <v>0</v>
      </c>
      <c r="BO246" s="134" cm="1">
        <f t="array" ref="BO246">$E246*IFERROR(IF($D246&lt;=BO$5,INDEX($E$99:$E$112,MATCH(BO$5,$H$5:$CA$5,0)-MATCH($D246,$D$115:$D$186,0)+1,0),0),$E$112)</f>
        <v>0</v>
      </c>
      <c r="BP246" s="134" cm="1">
        <f t="array" ref="BP246">$E246*IFERROR(IF($D246&lt;=BP$5,INDEX($E$99:$E$112,MATCH(BP$5,$H$5:$CA$5,0)-MATCH($D246,$D$115:$D$186,0)+1,0),0),$E$112)</f>
        <v>0</v>
      </c>
      <c r="BQ246" s="134" cm="1">
        <f t="array" ref="BQ246">$E246*IFERROR(IF($D246&lt;=BQ$5,INDEX($E$99:$E$112,MATCH(BQ$5,$H$5:$CA$5,0)-MATCH($D246,$D$115:$D$186,0)+1,0),0),$E$112)</f>
        <v>0</v>
      </c>
      <c r="BR246" s="134" cm="1">
        <f t="array" ref="BR246">$E246*IFERROR(IF($D246&lt;=BR$5,INDEX($E$99:$E$112,MATCH(BR$5,$H$5:$CA$5,0)-MATCH($D246,$D$115:$D$186,0)+1,0),0),$E$112)</f>
        <v>0</v>
      </c>
      <c r="BS246" s="134" cm="1">
        <f t="array" ref="BS246">$E246*IFERROR(IF($D246&lt;=BS$5,INDEX($E$99:$E$112,MATCH(BS$5,$H$5:$CA$5,0)-MATCH($D246,$D$115:$D$186,0)+1,0),0),$E$112)</f>
        <v>0</v>
      </c>
      <c r="BT246" s="134" cm="1">
        <f t="array" ref="BT246">$E246*IFERROR(IF($D246&lt;=BT$5,INDEX($E$99:$E$112,MATCH(BT$5,$H$5:$CA$5,0)-MATCH($D246,$D$115:$D$186,0)+1,0),0),$E$112)</f>
        <v>0</v>
      </c>
      <c r="BU246" s="134" cm="1">
        <f t="array" ref="BU246">$E246*IFERROR(IF($D246&lt;=BU$5,INDEX($E$99:$E$112,MATCH(BU$5,$H$5:$CA$5,0)-MATCH($D246,$D$115:$D$186,0)+1,0),0),$E$112)</f>
        <v>0</v>
      </c>
      <c r="BV246" s="134" cm="1">
        <f t="array" ref="BV246">$E246*IFERROR(IF($D246&lt;=BV$5,INDEX($E$99:$E$112,MATCH(BV$5,$H$5:$CA$5,0)-MATCH($D246,$D$115:$D$186,0)+1,0),0),$E$112)</f>
        <v>0</v>
      </c>
      <c r="BW246" s="134" cm="1">
        <f t="array" ref="BW246">$E246*IFERROR(IF($D246&lt;=BW$5,INDEX($E$99:$E$112,MATCH(BW$5,$H$5:$CA$5,0)-MATCH($D246,$D$115:$D$186,0)+1,0),0),$E$112)</f>
        <v>0</v>
      </c>
      <c r="BX246" s="134" cm="1">
        <f t="array" ref="BX246">$E246*IFERROR(IF($D246&lt;=BX$5,INDEX($E$99:$E$112,MATCH(BX$5,$H$5:$CA$5,0)-MATCH($D246,$D$115:$D$186,0)+1,0),0),$E$112)</f>
        <v>0</v>
      </c>
      <c r="BY246" s="134" cm="1">
        <f t="array" ref="BY246">$E246*IFERROR(IF($D246&lt;=BY$5,INDEX($E$99:$E$112,MATCH(BY$5,$H$5:$CA$5,0)-MATCH($D246,$D$115:$D$186,0)+1,0),0),$E$112)</f>
        <v>0</v>
      </c>
      <c r="BZ246" s="134" cm="1">
        <f t="array" ref="BZ246">$E246*IFERROR(IF($D246&lt;=BZ$5,INDEX($E$99:$E$112,MATCH(BZ$5,$H$5:$CA$5,0)-MATCH($D246,$D$115:$D$186,0)+1,0),0),$E$112)</f>
        <v>0</v>
      </c>
      <c r="CA246" s="134" cm="1">
        <f t="array" ref="CA246">$E246*IFERROR(IF($D246&lt;=CA$5,INDEX($E$99:$E$112,MATCH(CA$5,$H$5:$CA$5,0)-MATCH($D246,$D$115:$D$186,0)+1,0),0),$E$112)</f>
        <v>0</v>
      </c>
    </row>
    <row r="247" spans="4:79" hidden="1" outlineLevel="3">
      <c r="D247" s="24">
        <f t="shared" si="114"/>
        <v>47787</v>
      </c>
      <c r="E247" s="131" cm="1">
        <f t="array" ref="E247">INDEX($H$43:$CA$43,0,MATCH($D247,$H$5:$CA$5,0))</f>
        <v>0</v>
      </c>
      <c r="H247" s="134" cm="1">
        <f t="array" ref="H247">$E247*IFERROR(IF($D247&lt;=H$5,INDEX($E$99:$E$112,MATCH(H$5,$H$5:$CA$5,0)-MATCH($D247,$D$115:$D$186,0)+1,0),0),$E$112)</f>
        <v>0</v>
      </c>
      <c r="I247" s="134" cm="1">
        <f t="array" ref="I247">$E247*IFERROR(IF($D247&lt;=I$5,INDEX($E$99:$E$112,MATCH(I$5,$H$5:$CA$5,0)-MATCH($D247,$D$115:$D$186,0)+1,0),0),$E$112)</f>
        <v>0</v>
      </c>
      <c r="J247" s="134" cm="1">
        <f t="array" ref="J247">$E247*IFERROR(IF($D247&lt;=J$5,INDEX($E$99:$E$112,MATCH(J$5,$H$5:$CA$5,0)-MATCH($D247,$D$115:$D$186,0)+1,0),0),$E$112)</f>
        <v>0</v>
      </c>
      <c r="K247" s="134" cm="1">
        <f t="array" ref="K247">$E247*IFERROR(IF($D247&lt;=K$5,INDEX($E$99:$E$112,MATCH(K$5,$H$5:$CA$5,0)-MATCH($D247,$D$115:$D$186,0)+1,0),0),$E$112)</f>
        <v>0</v>
      </c>
      <c r="L247" s="134" cm="1">
        <f t="array" ref="L247">$E247*IFERROR(IF($D247&lt;=L$5,INDEX($E$99:$E$112,MATCH(L$5,$H$5:$CA$5,0)-MATCH($D247,$D$115:$D$186,0)+1,0),0),$E$112)</f>
        <v>0</v>
      </c>
      <c r="M247" s="134" cm="1">
        <f t="array" ref="M247">$E247*IFERROR(IF($D247&lt;=M$5,INDEX($E$99:$E$112,MATCH(M$5,$H$5:$CA$5,0)-MATCH($D247,$D$115:$D$186,0)+1,0),0),$E$112)</f>
        <v>0</v>
      </c>
      <c r="N247" s="134" cm="1">
        <f t="array" ref="N247">$E247*IFERROR(IF($D247&lt;=N$5,INDEX($E$99:$E$112,MATCH(N$5,$H$5:$CA$5,0)-MATCH($D247,$D$115:$D$186,0)+1,0),0),$E$112)</f>
        <v>0</v>
      </c>
      <c r="O247" s="134" cm="1">
        <f t="array" ref="O247">$E247*IFERROR(IF($D247&lt;=O$5,INDEX($E$99:$E$112,MATCH(O$5,$H$5:$CA$5,0)-MATCH($D247,$D$115:$D$186,0)+1,0),0),$E$112)</f>
        <v>0</v>
      </c>
      <c r="P247" s="134" cm="1">
        <f t="array" ref="P247">$E247*IFERROR(IF($D247&lt;=P$5,INDEX($E$99:$E$112,MATCH(P$5,$H$5:$CA$5,0)-MATCH($D247,$D$115:$D$186,0)+1,0),0),$E$112)</f>
        <v>0</v>
      </c>
      <c r="Q247" s="134" cm="1">
        <f t="array" ref="Q247">$E247*IFERROR(IF($D247&lt;=Q$5,INDEX($E$99:$E$112,MATCH(Q$5,$H$5:$CA$5,0)-MATCH($D247,$D$115:$D$186,0)+1,0),0),$E$112)</f>
        <v>0</v>
      </c>
      <c r="R247" s="134" cm="1">
        <f t="array" ref="R247">$E247*IFERROR(IF($D247&lt;=R$5,INDEX($E$99:$E$112,MATCH(R$5,$H$5:$CA$5,0)-MATCH($D247,$D$115:$D$186,0)+1,0),0),$E$112)</f>
        <v>0</v>
      </c>
      <c r="S247" s="134" cm="1">
        <f t="array" ref="S247">$E247*IFERROR(IF($D247&lt;=S$5,INDEX($E$99:$E$112,MATCH(S$5,$H$5:$CA$5,0)-MATCH($D247,$D$115:$D$186,0)+1,0),0),$E$112)</f>
        <v>0</v>
      </c>
      <c r="T247" s="134" cm="1">
        <f t="array" ref="T247">$E247*IFERROR(IF($D247&lt;=T$5,INDEX($E$99:$E$112,MATCH(T$5,$H$5:$CA$5,0)-MATCH($D247,$D$115:$D$186,0)+1,0),0),$E$112)</f>
        <v>0</v>
      </c>
      <c r="U247" s="134" cm="1">
        <f t="array" ref="U247">$E247*IFERROR(IF($D247&lt;=U$5,INDEX($E$99:$E$112,MATCH(U$5,$H$5:$CA$5,0)-MATCH($D247,$D$115:$D$186,0)+1,0),0),$E$112)</f>
        <v>0</v>
      </c>
      <c r="V247" s="134" cm="1">
        <f t="array" ref="V247">$E247*IFERROR(IF($D247&lt;=V$5,INDEX($E$99:$E$112,MATCH(V$5,$H$5:$CA$5,0)-MATCH($D247,$D$115:$D$186,0)+1,0),0),$E$112)</f>
        <v>0</v>
      </c>
      <c r="W247" s="134" cm="1">
        <f t="array" ref="W247">$E247*IFERROR(IF($D247&lt;=W$5,INDEX($E$99:$E$112,MATCH(W$5,$H$5:$CA$5,0)-MATCH($D247,$D$115:$D$186,0)+1,0),0),$E$112)</f>
        <v>0</v>
      </c>
      <c r="X247" s="134" cm="1">
        <f t="array" ref="X247">$E247*IFERROR(IF($D247&lt;=X$5,INDEX($E$99:$E$112,MATCH(X$5,$H$5:$CA$5,0)-MATCH($D247,$D$115:$D$186,0)+1,0),0),$E$112)</f>
        <v>0</v>
      </c>
      <c r="Y247" s="134" cm="1">
        <f t="array" ref="Y247">$E247*IFERROR(IF($D247&lt;=Y$5,INDEX($E$99:$E$112,MATCH(Y$5,$H$5:$CA$5,0)-MATCH($D247,$D$115:$D$186,0)+1,0),0),$E$112)</f>
        <v>0</v>
      </c>
      <c r="Z247" s="134" cm="1">
        <f t="array" ref="Z247">$E247*IFERROR(IF($D247&lt;=Z$5,INDEX($E$99:$E$112,MATCH(Z$5,$H$5:$CA$5,0)-MATCH($D247,$D$115:$D$186,0)+1,0),0),$E$112)</f>
        <v>0</v>
      </c>
      <c r="AA247" s="134" cm="1">
        <f t="array" ref="AA247">$E247*IFERROR(IF($D247&lt;=AA$5,INDEX($E$99:$E$112,MATCH(AA$5,$H$5:$CA$5,0)-MATCH($D247,$D$115:$D$186,0)+1,0),0),$E$112)</f>
        <v>0</v>
      </c>
      <c r="AB247" s="134" cm="1">
        <f t="array" ref="AB247">$E247*IFERROR(IF($D247&lt;=AB$5,INDEX($E$99:$E$112,MATCH(AB$5,$H$5:$CA$5,0)-MATCH($D247,$D$115:$D$186,0)+1,0),0),$E$112)</f>
        <v>0</v>
      </c>
      <c r="AC247" s="134" cm="1">
        <f t="array" ref="AC247">$E247*IFERROR(IF($D247&lt;=AC$5,INDEX($E$99:$E$112,MATCH(AC$5,$H$5:$CA$5,0)-MATCH($D247,$D$115:$D$186,0)+1,0),0),$E$112)</f>
        <v>0</v>
      </c>
      <c r="AD247" s="134" cm="1">
        <f t="array" ref="AD247">$E247*IFERROR(IF($D247&lt;=AD$5,INDEX($E$99:$E$112,MATCH(AD$5,$H$5:$CA$5,0)-MATCH($D247,$D$115:$D$186,0)+1,0),0),$E$112)</f>
        <v>0</v>
      </c>
      <c r="AE247" s="134" cm="1">
        <f t="array" ref="AE247">$E247*IFERROR(IF($D247&lt;=AE$5,INDEX($E$99:$E$112,MATCH(AE$5,$H$5:$CA$5,0)-MATCH($D247,$D$115:$D$186,0)+1,0),0),$E$112)</f>
        <v>0</v>
      </c>
      <c r="AF247" s="134" cm="1">
        <f t="array" ref="AF247">$E247*IFERROR(IF($D247&lt;=AF$5,INDEX($E$99:$E$112,MATCH(AF$5,$H$5:$CA$5,0)-MATCH($D247,$D$115:$D$186,0)+1,0),0),$E$112)</f>
        <v>0</v>
      </c>
      <c r="AG247" s="134" cm="1">
        <f t="array" ref="AG247">$E247*IFERROR(IF($D247&lt;=AG$5,INDEX($E$99:$E$112,MATCH(AG$5,$H$5:$CA$5,0)-MATCH($D247,$D$115:$D$186,0)+1,0),0),$E$112)</f>
        <v>0</v>
      </c>
      <c r="AH247" s="134" cm="1">
        <f t="array" ref="AH247">$E247*IFERROR(IF($D247&lt;=AH$5,INDEX($E$99:$E$112,MATCH(AH$5,$H$5:$CA$5,0)-MATCH($D247,$D$115:$D$186,0)+1,0),0),$E$112)</f>
        <v>0</v>
      </c>
      <c r="AI247" s="134" cm="1">
        <f t="array" ref="AI247">$E247*IFERROR(IF($D247&lt;=AI$5,INDEX($E$99:$E$112,MATCH(AI$5,$H$5:$CA$5,0)-MATCH($D247,$D$115:$D$186,0)+1,0),0),$E$112)</f>
        <v>0</v>
      </c>
      <c r="AJ247" s="134" cm="1">
        <f t="array" ref="AJ247">$E247*IFERROR(IF($D247&lt;=AJ$5,INDEX($E$99:$E$112,MATCH(AJ$5,$H$5:$CA$5,0)-MATCH($D247,$D$115:$D$186,0)+1,0),0),$E$112)</f>
        <v>0</v>
      </c>
      <c r="AK247" s="134" cm="1">
        <f t="array" ref="AK247">$E247*IFERROR(IF($D247&lt;=AK$5,INDEX($E$99:$E$112,MATCH(AK$5,$H$5:$CA$5,0)-MATCH($D247,$D$115:$D$186,0)+1,0),0),$E$112)</f>
        <v>0</v>
      </c>
      <c r="AL247" s="134" cm="1">
        <f t="array" ref="AL247">$E247*IFERROR(IF($D247&lt;=AL$5,INDEX($E$99:$E$112,MATCH(AL$5,$H$5:$CA$5,0)-MATCH($D247,$D$115:$D$186,0)+1,0),0),$E$112)</f>
        <v>0</v>
      </c>
      <c r="AM247" s="134" cm="1">
        <f t="array" ref="AM247">$E247*IFERROR(IF($D247&lt;=AM$5,INDEX($E$99:$E$112,MATCH(AM$5,$H$5:$CA$5,0)-MATCH($D247,$D$115:$D$186,0)+1,0),0),$E$112)</f>
        <v>0</v>
      </c>
      <c r="AN247" s="134" cm="1">
        <f t="array" ref="AN247">$E247*IFERROR(IF($D247&lt;=AN$5,INDEX($E$99:$E$112,MATCH(AN$5,$H$5:$CA$5,0)-MATCH($D247,$D$115:$D$186,0)+1,0),0),$E$112)</f>
        <v>0</v>
      </c>
      <c r="AO247" s="134" cm="1">
        <f t="array" ref="AO247">$E247*IFERROR(IF($D247&lt;=AO$5,INDEX($E$99:$E$112,MATCH(AO$5,$H$5:$CA$5,0)-MATCH($D247,$D$115:$D$186,0)+1,0),0),$E$112)</f>
        <v>0</v>
      </c>
      <c r="AP247" s="134" cm="1">
        <f t="array" ref="AP247">$E247*IFERROR(IF($D247&lt;=AP$5,INDEX($E$99:$E$112,MATCH(AP$5,$H$5:$CA$5,0)-MATCH($D247,$D$115:$D$186,0)+1,0),0),$E$112)</f>
        <v>0</v>
      </c>
      <c r="AQ247" s="134" cm="1">
        <f t="array" ref="AQ247">$E247*IFERROR(IF($D247&lt;=AQ$5,INDEX($E$99:$E$112,MATCH(AQ$5,$H$5:$CA$5,0)-MATCH($D247,$D$115:$D$186,0)+1,0),0),$E$112)</f>
        <v>0</v>
      </c>
      <c r="AR247" s="134" cm="1">
        <f t="array" ref="AR247">$E247*IFERROR(IF($D247&lt;=AR$5,INDEX($E$99:$E$112,MATCH(AR$5,$H$5:$CA$5,0)-MATCH($D247,$D$115:$D$186,0)+1,0),0),$E$112)</f>
        <v>0</v>
      </c>
      <c r="AS247" s="134" cm="1">
        <f t="array" ref="AS247">$E247*IFERROR(IF($D247&lt;=AS$5,INDEX($E$99:$E$112,MATCH(AS$5,$H$5:$CA$5,0)-MATCH($D247,$D$115:$D$186,0)+1,0),0),$E$112)</f>
        <v>0</v>
      </c>
      <c r="AT247" s="134" cm="1">
        <f t="array" ref="AT247">$E247*IFERROR(IF($D247&lt;=AT$5,INDEX($E$99:$E$112,MATCH(AT$5,$H$5:$CA$5,0)-MATCH($D247,$D$115:$D$186,0)+1,0),0),$E$112)</f>
        <v>0</v>
      </c>
      <c r="AU247" s="134" cm="1">
        <f t="array" ref="AU247">$E247*IFERROR(IF($D247&lt;=AU$5,INDEX($E$99:$E$112,MATCH(AU$5,$H$5:$CA$5,0)-MATCH($D247,$D$115:$D$186,0)+1,0),0),$E$112)</f>
        <v>0</v>
      </c>
      <c r="AV247" s="134" cm="1">
        <f t="array" ref="AV247">$E247*IFERROR(IF($D247&lt;=AV$5,INDEX($E$99:$E$112,MATCH(AV$5,$H$5:$CA$5,0)-MATCH($D247,$D$115:$D$186,0)+1,0),0),$E$112)</f>
        <v>0</v>
      </c>
      <c r="AW247" s="134" cm="1">
        <f t="array" ref="AW247">$E247*IFERROR(IF($D247&lt;=AW$5,INDEX($E$99:$E$112,MATCH(AW$5,$H$5:$CA$5,0)-MATCH($D247,$D$115:$D$186,0)+1,0),0),$E$112)</f>
        <v>0</v>
      </c>
      <c r="AX247" s="134" cm="1">
        <f t="array" ref="AX247">$E247*IFERROR(IF($D247&lt;=AX$5,INDEX($E$99:$E$112,MATCH(AX$5,$H$5:$CA$5,0)-MATCH($D247,$D$115:$D$186,0)+1,0),0),$E$112)</f>
        <v>0</v>
      </c>
      <c r="AY247" s="134" cm="1">
        <f t="array" ref="AY247">$E247*IFERROR(IF($D247&lt;=AY$5,INDEX($E$99:$E$112,MATCH(AY$5,$H$5:$CA$5,0)-MATCH($D247,$D$115:$D$186,0)+1,0),0),$E$112)</f>
        <v>0</v>
      </c>
      <c r="AZ247" s="134" cm="1">
        <f t="array" ref="AZ247">$E247*IFERROR(IF($D247&lt;=AZ$5,INDEX($E$99:$E$112,MATCH(AZ$5,$H$5:$CA$5,0)-MATCH($D247,$D$115:$D$186,0)+1,0),0),$E$112)</f>
        <v>0</v>
      </c>
      <c r="BA247" s="134" cm="1">
        <f t="array" ref="BA247">$E247*IFERROR(IF($D247&lt;=BA$5,INDEX($E$99:$E$112,MATCH(BA$5,$H$5:$CA$5,0)-MATCH($D247,$D$115:$D$186,0)+1,0),0),$E$112)</f>
        <v>0</v>
      </c>
      <c r="BB247" s="134" cm="1">
        <f t="array" ref="BB247">$E247*IFERROR(IF($D247&lt;=BB$5,INDEX($E$99:$E$112,MATCH(BB$5,$H$5:$CA$5,0)-MATCH($D247,$D$115:$D$186,0)+1,0),0),$E$112)</f>
        <v>0</v>
      </c>
      <c r="BC247" s="134" cm="1">
        <f t="array" ref="BC247">$E247*IFERROR(IF($D247&lt;=BC$5,INDEX($E$99:$E$112,MATCH(BC$5,$H$5:$CA$5,0)-MATCH($D247,$D$115:$D$186,0)+1,0),0),$E$112)</f>
        <v>0</v>
      </c>
      <c r="BD247" s="134" cm="1">
        <f t="array" ref="BD247">$E247*IFERROR(IF($D247&lt;=BD$5,INDEX($E$99:$E$112,MATCH(BD$5,$H$5:$CA$5,0)-MATCH($D247,$D$115:$D$186,0)+1,0),0),$E$112)</f>
        <v>0</v>
      </c>
      <c r="BE247" s="134" cm="1">
        <f t="array" ref="BE247">$E247*IFERROR(IF($D247&lt;=BE$5,INDEX($E$99:$E$112,MATCH(BE$5,$H$5:$CA$5,0)-MATCH($D247,$D$115:$D$186,0)+1,0),0),$E$112)</f>
        <v>0</v>
      </c>
      <c r="BF247" s="134" cm="1">
        <f t="array" ref="BF247">$E247*IFERROR(IF($D247&lt;=BF$5,INDEX($E$99:$E$112,MATCH(BF$5,$H$5:$CA$5,0)-MATCH($D247,$D$115:$D$186,0)+1,0),0),$E$112)</f>
        <v>0</v>
      </c>
      <c r="BG247" s="134" cm="1">
        <f t="array" ref="BG247">$E247*IFERROR(IF($D247&lt;=BG$5,INDEX($E$99:$E$112,MATCH(BG$5,$H$5:$CA$5,0)-MATCH($D247,$D$115:$D$186,0)+1,0),0),$E$112)</f>
        <v>0</v>
      </c>
      <c r="BH247" s="134" cm="1">
        <f t="array" ref="BH247">$E247*IFERROR(IF($D247&lt;=BH$5,INDEX($E$99:$E$112,MATCH(BH$5,$H$5:$CA$5,0)-MATCH($D247,$D$115:$D$186,0)+1,0),0),$E$112)</f>
        <v>0</v>
      </c>
      <c r="BI247" s="134" cm="1">
        <f t="array" ref="BI247">$E247*IFERROR(IF($D247&lt;=BI$5,INDEX($E$99:$E$112,MATCH(BI$5,$H$5:$CA$5,0)-MATCH($D247,$D$115:$D$186,0)+1,0),0),$E$112)</f>
        <v>0</v>
      </c>
      <c r="BJ247" s="134" cm="1">
        <f t="array" ref="BJ247">$E247*IFERROR(IF($D247&lt;=BJ$5,INDEX($E$99:$E$112,MATCH(BJ$5,$H$5:$CA$5,0)-MATCH($D247,$D$115:$D$186,0)+1,0),0),$E$112)</f>
        <v>0</v>
      </c>
      <c r="BK247" s="134" cm="1">
        <f t="array" ref="BK247">$E247*IFERROR(IF($D247&lt;=BK$5,INDEX($E$99:$E$112,MATCH(BK$5,$H$5:$CA$5,0)-MATCH($D247,$D$115:$D$186,0)+1,0),0),$E$112)</f>
        <v>0</v>
      </c>
      <c r="BL247" s="134" cm="1">
        <f t="array" ref="BL247">$E247*IFERROR(IF($D247&lt;=BL$5,INDEX($E$99:$E$112,MATCH(BL$5,$H$5:$CA$5,0)-MATCH($D247,$D$115:$D$186,0)+1,0),0),$E$112)</f>
        <v>0</v>
      </c>
      <c r="BM247" s="134" cm="1">
        <f t="array" ref="BM247">$E247*IFERROR(IF($D247&lt;=BM$5,INDEX($E$99:$E$112,MATCH(BM$5,$H$5:$CA$5,0)-MATCH($D247,$D$115:$D$186,0)+1,0),0),$E$112)</f>
        <v>0</v>
      </c>
      <c r="BN247" s="134" cm="1">
        <f t="array" ref="BN247">$E247*IFERROR(IF($D247&lt;=BN$5,INDEX($E$99:$E$112,MATCH(BN$5,$H$5:$CA$5,0)-MATCH($D247,$D$115:$D$186,0)+1,0),0),$E$112)</f>
        <v>0</v>
      </c>
      <c r="BO247" s="134" cm="1">
        <f t="array" ref="BO247">$E247*IFERROR(IF($D247&lt;=BO$5,INDEX($E$99:$E$112,MATCH(BO$5,$H$5:$CA$5,0)-MATCH($D247,$D$115:$D$186,0)+1,0),0),$E$112)</f>
        <v>0</v>
      </c>
      <c r="BP247" s="134" cm="1">
        <f t="array" ref="BP247">$E247*IFERROR(IF($D247&lt;=BP$5,INDEX($E$99:$E$112,MATCH(BP$5,$H$5:$CA$5,0)-MATCH($D247,$D$115:$D$186,0)+1,0),0),$E$112)</f>
        <v>0</v>
      </c>
      <c r="BQ247" s="134" cm="1">
        <f t="array" ref="BQ247">$E247*IFERROR(IF($D247&lt;=BQ$5,INDEX($E$99:$E$112,MATCH(BQ$5,$H$5:$CA$5,0)-MATCH($D247,$D$115:$D$186,0)+1,0),0),$E$112)</f>
        <v>0</v>
      </c>
      <c r="BR247" s="134" cm="1">
        <f t="array" ref="BR247">$E247*IFERROR(IF($D247&lt;=BR$5,INDEX($E$99:$E$112,MATCH(BR$5,$H$5:$CA$5,0)-MATCH($D247,$D$115:$D$186,0)+1,0),0),$E$112)</f>
        <v>0</v>
      </c>
      <c r="BS247" s="134" cm="1">
        <f t="array" ref="BS247">$E247*IFERROR(IF($D247&lt;=BS$5,INDEX($E$99:$E$112,MATCH(BS$5,$H$5:$CA$5,0)-MATCH($D247,$D$115:$D$186,0)+1,0),0),$E$112)</f>
        <v>0</v>
      </c>
      <c r="BT247" s="134" cm="1">
        <f t="array" ref="BT247">$E247*IFERROR(IF($D247&lt;=BT$5,INDEX($E$99:$E$112,MATCH(BT$5,$H$5:$CA$5,0)-MATCH($D247,$D$115:$D$186,0)+1,0),0),$E$112)</f>
        <v>0</v>
      </c>
      <c r="BU247" s="134" cm="1">
        <f t="array" ref="BU247">$E247*IFERROR(IF($D247&lt;=BU$5,INDEX($E$99:$E$112,MATCH(BU$5,$H$5:$CA$5,0)-MATCH($D247,$D$115:$D$186,0)+1,0),0),$E$112)</f>
        <v>0</v>
      </c>
      <c r="BV247" s="134" cm="1">
        <f t="array" ref="BV247">$E247*IFERROR(IF($D247&lt;=BV$5,INDEX($E$99:$E$112,MATCH(BV$5,$H$5:$CA$5,0)-MATCH($D247,$D$115:$D$186,0)+1,0),0),$E$112)</f>
        <v>0</v>
      </c>
      <c r="BW247" s="134" cm="1">
        <f t="array" ref="BW247">$E247*IFERROR(IF($D247&lt;=BW$5,INDEX($E$99:$E$112,MATCH(BW$5,$H$5:$CA$5,0)-MATCH($D247,$D$115:$D$186,0)+1,0),0),$E$112)</f>
        <v>0</v>
      </c>
      <c r="BX247" s="134" cm="1">
        <f t="array" ref="BX247">$E247*IFERROR(IF($D247&lt;=BX$5,INDEX($E$99:$E$112,MATCH(BX$5,$H$5:$CA$5,0)-MATCH($D247,$D$115:$D$186,0)+1,0),0),$E$112)</f>
        <v>0</v>
      </c>
      <c r="BY247" s="134" cm="1">
        <f t="array" ref="BY247">$E247*IFERROR(IF($D247&lt;=BY$5,INDEX($E$99:$E$112,MATCH(BY$5,$H$5:$CA$5,0)-MATCH($D247,$D$115:$D$186,0)+1,0),0),$E$112)</f>
        <v>0</v>
      </c>
      <c r="BZ247" s="134" cm="1">
        <f t="array" ref="BZ247">$E247*IFERROR(IF($D247&lt;=BZ$5,INDEX($E$99:$E$112,MATCH(BZ$5,$H$5:$CA$5,0)-MATCH($D247,$D$115:$D$186,0)+1,0),0),$E$112)</f>
        <v>0</v>
      </c>
      <c r="CA247" s="134" cm="1">
        <f t="array" ref="CA247">$E247*IFERROR(IF($D247&lt;=CA$5,INDEX($E$99:$E$112,MATCH(CA$5,$H$5:$CA$5,0)-MATCH($D247,$D$115:$D$186,0)+1,0),0),$E$112)</f>
        <v>0</v>
      </c>
    </row>
    <row r="248" spans="4:79" hidden="1" outlineLevel="3">
      <c r="D248" s="24">
        <f t="shared" si="114"/>
        <v>47817</v>
      </c>
      <c r="E248" s="131" cm="1">
        <f t="array" ref="E248">INDEX($H$43:$CA$43,0,MATCH($D248,$H$5:$CA$5,0))</f>
        <v>0</v>
      </c>
      <c r="H248" s="134" cm="1">
        <f t="array" ref="H248">$E248*IFERROR(IF($D248&lt;=H$5,INDEX($E$99:$E$112,MATCH(H$5,$H$5:$CA$5,0)-MATCH($D248,$D$115:$D$186,0)+1,0),0),$E$112)</f>
        <v>0</v>
      </c>
      <c r="I248" s="134" cm="1">
        <f t="array" ref="I248">$E248*IFERROR(IF($D248&lt;=I$5,INDEX($E$99:$E$112,MATCH(I$5,$H$5:$CA$5,0)-MATCH($D248,$D$115:$D$186,0)+1,0),0),$E$112)</f>
        <v>0</v>
      </c>
      <c r="J248" s="134" cm="1">
        <f t="array" ref="J248">$E248*IFERROR(IF($D248&lt;=J$5,INDEX($E$99:$E$112,MATCH(J$5,$H$5:$CA$5,0)-MATCH($D248,$D$115:$D$186,0)+1,0),0),$E$112)</f>
        <v>0</v>
      </c>
      <c r="K248" s="134" cm="1">
        <f t="array" ref="K248">$E248*IFERROR(IF($D248&lt;=K$5,INDEX($E$99:$E$112,MATCH(K$5,$H$5:$CA$5,0)-MATCH($D248,$D$115:$D$186,0)+1,0),0),$E$112)</f>
        <v>0</v>
      </c>
      <c r="L248" s="134" cm="1">
        <f t="array" ref="L248">$E248*IFERROR(IF($D248&lt;=L$5,INDEX($E$99:$E$112,MATCH(L$5,$H$5:$CA$5,0)-MATCH($D248,$D$115:$D$186,0)+1,0),0),$E$112)</f>
        <v>0</v>
      </c>
      <c r="M248" s="134" cm="1">
        <f t="array" ref="M248">$E248*IFERROR(IF($D248&lt;=M$5,INDEX($E$99:$E$112,MATCH(M$5,$H$5:$CA$5,0)-MATCH($D248,$D$115:$D$186,0)+1,0),0),$E$112)</f>
        <v>0</v>
      </c>
      <c r="N248" s="134" cm="1">
        <f t="array" ref="N248">$E248*IFERROR(IF($D248&lt;=N$5,INDEX($E$99:$E$112,MATCH(N$5,$H$5:$CA$5,0)-MATCH($D248,$D$115:$D$186,0)+1,0),0),$E$112)</f>
        <v>0</v>
      </c>
      <c r="O248" s="134" cm="1">
        <f t="array" ref="O248">$E248*IFERROR(IF($D248&lt;=O$5,INDEX($E$99:$E$112,MATCH(O$5,$H$5:$CA$5,0)-MATCH($D248,$D$115:$D$186,0)+1,0),0),$E$112)</f>
        <v>0</v>
      </c>
      <c r="P248" s="134" cm="1">
        <f t="array" ref="P248">$E248*IFERROR(IF($D248&lt;=P$5,INDEX($E$99:$E$112,MATCH(P$5,$H$5:$CA$5,0)-MATCH($D248,$D$115:$D$186,0)+1,0),0),$E$112)</f>
        <v>0</v>
      </c>
      <c r="Q248" s="134" cm="1">
        <f t="array" ref="Q248">$E248*IFERROR(IF($D248&lt;=Q$5,INDEX($E$99:$E$112,MATCH(Q$5,$H$5:$CA$5,0)-MATCH($D248,$D$115:$D$186,0)+1,0),0),$E$112)</f>
        <v>0</v>
      </c>
      <c r="R248" s="134" cm="1">
        <f t="array" ref="R248">$E248*IFERROR(IF($D248&lt;=R$5,INDEX($E$99:$E$112,MATCH(R$5,$H$5:$CA$5,0)-MATCH($D248,$D$115:$D$186,0)+1,0),0),$E$112)</f>
        <v>0</v>
      </c>
      <c r="S248" s="134" cm="1">
        <f t="array" ref="S248">$E248*IFERROR(IF($D248&lt;=S$5,INDEX($E$99:$E$112,MATCH(S$5,$H$5:$CA$5,0)-MATCH($D248,$D$115:$D$186,0)+1,0),0),$E$112)</f>
        <v>0</v>
      </c>
      <c r="T248" s="134" cm="1">
        <f t="array" ref="T248">$E248*IFERROR(IF($D248&lt;=T$5,INDEX($E$99:$E$112,MATCH(T$5,$H$5:$CA$5,0)-MATCH($D248,$D$115:$D$186,0)+1,0),0),$E$112)</f>
        <v>0</v>
      </c>
      <c r="U248" s="134" cm="1">
        <f t="array" ref="U248">$E248*IFERROR(IF($D248&lt;=U$5,INDEX($E$99:$E$112,MATCH(U$5,$H$5:$CA$5,0)-MATCH($D248,$D$115:$D$186,0)+1,0),0),$E$112)</f>
        <v>0</v>
      </c>
      <c r="V248" s="134" cm="1">
        <f t="array" ref="V248">$E248*IFERROR(IF($D248&lt;=V$5,INDEX($E$99:$E$112,MATCH(V$5,$H$5:$CA$5,0)-MATCH($D248,$D$115:$D$186,0)+1,0),0),$E$112)</f>
        <v>0</v>
      </c>
      <c r="W248" s="134" cm="1">
        <f t="array" ref="W248">$E248*IFERROR(IF($D248&lt;=W$5,INDEX($E$99:$E$112,MATCH(W$5,$H$5:$CA$5,0)-MATCH($D248,$D$115:$D$186,0)+1,0),0),$E$112)</f>
        <v>0</v>
      </c>
      <c r="X248" s="134" cm="1">
        <f t="array" ref="X248">$E248*IFERROR(IF($D248&lt;=X$5,INDEX($E$99:$E$112,MATCH(X$5,$H$5:$CA$5,0)-MATCH($D248,$D$115:$D$186,0)+1,0),0),$E$112)</f>
        <v>0</v>
      </c>
      <c r="Y248" s="134" cm="1">
        <f t="array" ref="Y248">$E248*IFERROR(IF($D248&lt;=Y$5,INDEX($E$99:$E$112,MATCH(Y$5,$H$5:$CA$5,0)-MATCH($D248,$D$115:$D$186,0)+1,0),0),$E$112)</f>
        <v>0</v>
      </c>
      <c r="Z248" s="134" cm="1">
        <f t="array" ref="Z248">$E248*IFERROR(IF($D248&lt;=Z$5,INDEX($E$99:$E$112,MATCH(Z$5,$H$5:$CA$5,0)-MATCH($D248,$D$115:$D$186,0)+1,0),0),$E$112)</f>
        <v>0</v>
      </c>
      <c r="AA248" s="134" cm="1">
        <f t="array" ref="AA248">$E248*IFERROR(IF($D248&lt;=AA$5,INDEX($E$99:$E$112,MATCH(AA$5,$H$5:$CA$5,0)-MATCH($D248,$D$115:$D$186,0)+1,0),0),$E$112)</f>
        <v>0</v>
      </c>
      <c r="AB248" s="134" cm="1">
        <f t="array" ref="AB248">$E248*IFERROR(IF($D248&lt;=AB$5,INDEX($E$99:$E$112,MATCH(AB$5,$H$5:$CA$5,0)-MATCH($D248,$D$115:$D$186,0)+1,0),0),$E$112)</f>
        <v>0</v>
      </c>
      <c r="AC248" s="134" cm="1">
        <f t="array" ref="AC248">$E248*IFERROR(IF($D248&lt;=AC$5,INDEX($E$99:$E$112,MATCH(AC$5,$H$5:$CA$5,0)-MATCH($D248,$D$115:$D$186,0)+1,0),0),$E$112)</f>
        <v>0</v>
      </c>
      <c r="AD248" s="134" cm="1">
        <f t="array" ref="AD248">$E248*IFERROR(IF($D248&lt;=AD$5,INDEX($E$99:$E$112,MATCH(AD$5,$H$5:$CA$5,0)-MATCH($D248,$D$115:$D$186,0)+1,0),0),$E$112)</f>
        <v>0</v>
      </c>
      <c r="AE248" s="134" cm="1">
        <f t="array" ref="AE248">$E248*IFERROR(IF($D248&lt;=AE$5,INDEX($E$99:$E$112,MATCH(AE$5,$H$5:$CA$5,0)-MATCH($D248,$D$115:$D$186,0)+1,0),0),$E$112)</f>
        <v>0</v>
      </c>
      <c r="AF248" s="134" cm="1">
        <f t="array" ref="AF248">$E248*IFERROR(IF($D248&lt;=AF$5,INDEX($E$99:$E$112,MATCH(AF$5,$H$5:$CA$5,0)-MATCH($D248,$D$115:$D$186,0)+1,0),0),$E$112)</f>
        <v>0</v>
      </c>
      <c r="AG248" s="134" cm="1">
        <f t="array" ref="AG248">$E248*IFERROR(IF($D248&lt;=AG$5,INDEX($E$99:$E$112,MATCH(AG$5,$H$5:$CA$5,0)-MATCH($D248,$D$115:$D$186,0)+1,0),0),$E$112)</f>
        <v>0</v>
      </c>
      <c r="AH248" s="134" cm="1">
        <f t="array" ref="AH248">$E248*IFERROR(IF($D248&lt;=AH$5,INDEX($E$99:$E$112,MATCH(AH$5,$H$5:$CA$5,0)-MATCH($D248,$D$115:$D$186,0)+1,0),0),$E$112)</f>
        <v>0</v>
      </c>
      <c r="AI248" s="134" cm="1">
        <f t="array" ref="AI248">$E248*IFERROR(IF($D248&lt;=AI$5,INDEX($E$99:$E$112,MATCH(AI$5,$H$5:$CA$5,0)-MATCH($D248,$D$115:$D$186,0)+1,0),0),$E$112)</f>
        <v>0</v>
      </c>
      <c r="AJ248" s="134" cm="1">
        <f t="array" ref="AJ248">$E248*IFERROR(IF($D248&lt;=AJ$5,INDEX($E$99:$E$112,MATCH(AJ$5,$H$5:$CA$5,0)-MATCH($D248,$D$115:$D$186,0)+1,0),0),$E$112)</f>
        <v>0</v>
      </c>
      <c r="AK248" s="134" cm="1">
        <f t="array" ref="AK248">$E248*IFERROR(IF($D248&lt;=AK$5,INDEX($E$99:$E$112,MATCH(AK$5,$H$5:$CA$5,0)-MATCH($D248,$D$115:$D$186,0)+1,0),0),$E$112)</f>
        <v>0</v>
      </c>
      <c r="AL248" s="134" cm="1">
        <f t="array" ref="AL248">$E248*IFERROR(IF($D248&lt;=AL$5,INDEX($E$99:$E$112,MATCH(AL$5,$H$5:$CA$5,0)-MATCH($D248,$D$115:$D$186,0)+1,0),0),$E$112)</f>
        <v>0</v>
      </c>
      <c r="AM248" s="134" cm="1">
        <f t="array" ref="AM248">$E248*IFERROR(IF($D248&lt;=AM$5,INDEX($E$99:$E$112,MATCH(AM$5,$H$5:$CA$5,0)-MATCH($D248,$D$115:$D$186,0)+1,0),0),$E$112)</f>
        <v>0</v>
      </c>
      <c r="AN248" s="134" cm="1">
        <f t="array" ref="AN248">$E248*IFERROR(IF($D248&lt;=AN$5,INDEX($E$99:$E$112,MATCH(AN$5,$H$5:$CA$5,0)-MATCH($D248,$D$115:$D$186,0)+1,0),0),$E$112)</f>
        <v>0</v>
      </c>
      <c r="AO248" s="134" cm="1">
        <f t="array" ref="AO248">$E248*IFERROR(IF($D248&lt;=AO$5,INDEX($E$99:$E$112,MATCH(AO$5,$H$5:$CA$5,0)-MATCH($D248,$D$115:$D$186,0)+1,0),0),$E$112)</f>
        <v>0</v>
      </c>
      <c r="AP248" s="134" cm="1">
        <f t="array" ref="AP248">$E248*IFERROR(IF($D248&lt;=AP$5,INDEX($E$99:$E$112,MATCH(AP$5,$H$5:$CA$5,0)-MATCH($D248,$D$115:$D$186,0)+1,0),0),$E$112)</f>
        <v>0</v>
      </c>
      <c r="AQ248" s="134" cm="1">
        <f t="array" ref="AQ248">$E248*IFERROR(IF($D248&lt;=AQ$5,INDEX($E$99:$E$112,MATCH(AQ$5,$H$5:$CA$5,0)-MATCH($D248,$D$115:$D$186,0)+1,0),0),$E$112)</f>
        <v>0</v>
      </c>
      <c r="AR248" s="134" cm="1">
        <f t="array" ref="AR248">$E248*IFERROR(IF($D248&lt;=AR$5,INDEX($E$99:$E$112,MATCH(AR$5,$H$5:$CA$5,0)-MATCH($D248,$D$115:$D$186,0)+1,0),0),$E$112)</f>
        <v>0</v>
      </c>
      <c r="AS248" s="134" cm="1">
        <f t="array" ref="AS248">$E248*IFERROR(IF($D248&lt;=AS$5,INDEX($E$99:$E$112,MATCH(AS$5,$H$5:$CA$5,0)-MATCH($D248,$D$115:$D$186,0)+1,0),0),$E$112)</f>
        <v>0</v>
      </c>
      <c r="AT248" s="134" cm="1">
        <f t="array" ref="AT248">$E248*IFERROR(IF($D248&lt;=AT$5,INDEX($E$99:$E$112,MATCH(AT$5,$H$5:$CA$5,0)-MATCH($D248,$D$115:$D$186,0)+1,0),0),$E$112)</f>
        <v>0</v>
      </c>
      <c r="AU248" s="134" cm="1">
        <f t="array" ref="AU248">$E248*IFERROR(IF($D248&lt;=AU$5,INDEX($E$99:$E$112,MATCH(AU$5,$H$5:$CA$5,0)-MATCH($D248,$D$115:$D$186,0)+1,0),0),$E$112)</f>
        <v>0</v>
      </c>
      <c r="AV248" s="134" cm="1">
        <f t="array" ref="AV248">$E248*IFERROR(IF($D248&lt;=AV$5,INDEX($E$99:$E$112,MATCH(AV$5,$H$5:$CA$5,0)-MATCH($D248,$D$115:$D$186,0)+1,0),0),$E$112)</f>
        <v>0</v>
      </c>
      <c r="AW248" s="134" cm="1">
        <f t="array" ref="AW248">$E248*IFERROR(IF($D248&lt;=AW$5,INDEX($E$99:$E$112,MATCH(AW$5,$H$5:$CA$5,0)-MATCH($D248,$D$115:$D$186,0)+1,0),0),$E$112)</f>
        <v>0</v>
      </c>
      <c r="AX248" s="134" cm="1">
        <f t="array" ref="AX248">$E248*IFERROR(IF($D248&lt;=AX$5,INDEX($E$99:$E$112,MATCH(AX$5,$H$5:$CA$5,0)-MATCH($D248,$D$115:$D$186,0)+1,0),0),$E$112)</f>
        <v>0</v>
      </c>
      <c r="AY248" s="134" cm="1">
        <f t="array" ref="AY248">$E248*IFERROR(IF($D248&lt;=AY$5,INDEX($E$99:$E$112,MATCH(AY$5,$H$5:$CA$5,0)-MATCH($D248,$D$115:$D$186,0)+1,0),0),$E$112)</f>
        <v>0</v>
      </c>
      <c r="AZ248" s="134" cm="1">
        <f t="array" ref="AZ248">$E248*IFERROR(IF($D248&lt;=AZ$5,INDEX($E$99:$E$112,MATCH(AZ$5,$H$5:$CA$5,0)-MATCH($D248,$D$115:$D$186,0)+1,0),0),$E$112)</f>
        <v>0</v>
      </c>
      <c r="BA248" s="134" cm="1">
        <f t="array" ref="BA248">$E248*IFERROR(IF($D248&lt;=BA$5,INDEX($E$99:$E$112,MATCH(BA$5,$H$5:$CA$5,0)-MATCH($D248,$D$115:$D$186,0)+1,0),0),$E$112)</f>
        <v>0</v>
      </c>
      <c r="BB248" s="134" cm="1">
        <f t="array" ref="BB248">$E248*IFERROR(IF($D248&lt;=BB$5,INDEX($E$99:$E$112,MATCH(BB$5,$H$5:$CA$5,0)-MATCH($D248,$D$115:$D$186,0)+1,0),0),$E$112)</f>
        <v>0</v>
      </c>
      <c r="BC248" s="134" cm="1">
        <f t="array" ref="BC248">$E248*IFERROR(IF($D248&lt;=BC$5,INDEX($E$99:$E$112,MATCH(BC$5,$H$5:$CA$5,0)-MATCH($D248,$D$115:$D$186,0)+1,0),0),$E$112)</f>
        <v>0</v>
      </c>
      <c r="BD248" s="134" cm="1">
        <f t="array" ref="BD248">$E248*IFERROR(IF($D248&lt;=BD$5,INDEX($E$99:$E$112,MATCH(BD$5,$H$5:$CA$5,0)-MATCH($D248,$D$115:$D$186,0)+1,0),0),$E$112)</f>
        <v>0</v>
      </c>
      <c r="BE248" s="134" cm="1">
        <f t="array" ref="BE248">$E248*IFERROR(IF($D248&lt;=BE$5,INDEX($E$99:$E$112,MATCH(BE$5,$H$5:$CA$5,0)-MATCH($D248,$D$115:$D$186,0)+1,0),0),$E$112)</f>
        <v>0</v>
      </c>
      <c r="BF248" s="134" cm="1">
        <f t="array" ref="BF248">$E248*IFERROR(IF($D248&lt;=BF$5,INDEX($E$99:$E$112,MATCH(BF$5,$H$5:$CA$5,0)-MATCH($D248,$D$115:$D$186,0)+1,0),0),$E$112)</f>
        <v>0</v>
      </c>
      <c r="BG248" s="134" cm="1">
        <f t="array" ref="BG248">$E248*IFERROR(IF($D248&lt;=BG$5,INDEX($E$99:$E$112,MATCH(BG$5,$H$5:$CA$5,0)-MATCH($D248,$D$115:$D$186,0)+1,0),0),$E$112)</f>
        <v>0</v>
      </c>
      <c r="BH248" s="134" cm="1">
        <f t="array" ref="BH248">$E248*IFERROR(IF($D248&lt;=BH$5,INDEX($E$99:$E$112,MATCH(BH$5,$H$5:$CA$5,0)-MATCH($D248,$D$115:$D$186,0)+1,0),0),$E$112)</f>
        <v>0</v>
      </c>
      <c r="BI248" s="134" cm="1">
        <f t="array" ref="BI248">$E248*IFERROR(IF($D248&lt;=BI$5,INDEX($E$99:$E$112,MATCH(BI$5,$H$5:$CA$5,0)-MATCH($D248,$D$115:$D$186,0)+1,0),0),$E$112)</f>
        <v>0</v>
      </c>
      <c r="BJ248" s="134" cm="1">
        <f t="array" ref="BJ248">$E248*IFERROR(IF($D248&lt;=BJ$5,INDEX($E$99:$E$112,MATCH(BJ$5,$H$5:$CA$5,0)-MATCH($D248,$D$115:$D$186,0)+1,0),0),$E$112)</f>
        <v>0</v>
      </c>
      <c r="BK248" s="134" cm="1">
        <f t="array" ref="BK248">$E248*IFERROR(IF($D248&lt;=BK$5,INDEX($E$99:$E$112,MATCH(BK$5,$H$5:$CA$5,0)-MATCH($D248,$D$115:$D$186,0)+1,0),0),$E$112)</f>
        <v>0</v>
      </c>
      <c r="BL248" s="134" cm="1">
        <f t="array" ref="BL248">$E248*IFERROR(IF($D248&lt;=BL$5,INDEX($E$99:$E$112,MATCH(BL$5,$H$5:$CA$5,0)-MATCH($D248,$D$115:$D$186,0)+1,0),0),$E$112)</f>
        <v>0</v>
      </c>
      <c r="BM248" s="134" cm="1">
        <f t="array" ref="BM248">$E248*IFERROR(IF($D248&lt;=BM$5,INDEX($E$99:$E$112,MATCH(BM$5,$H$5:$CA$5,0)-MATCH($D248,$D$115:$D$186,0)+1,0),0),$E$112)</f>
        <v>0</v>
      </c>
      <c r="BN248" s="134" cm="1">
        <f t="array" ref="BN248">$E248*IFERROR(IF($D248&lt;=BN$5,INDEX($E$99:$E$112,MATCH(BN$5,$H$5:$CA$5,0)-MATCH($D248,$D$115:$D$186,0)+1,0),0),$E$112)</f>
        <v>0</v>
      </c>
      <c r="BO248" s="134" cm="1">
        <f t="array" ref="BO248">$E248*IFERROR(IF($D248&lt;=BO$5,INDEX($E$99:$E$112,MATCH(BO$5,$H$5:$CA$5,0)-MATCH($D248,$D$115:$D$186,0)+1,0),0),$E$112)</f>
        <v>0</v>
      </c>
      <c r="BP248" s="134" cm="1">
        <f t="array" ref="BP248">$E248*IFERROR(IF($D248&lt;=BP$5,INDEX($E$99:$E$112,MATCH(BP$5,$H$5:$CA$5,0)-MATCH($D248,$D$115:$D$186,0)+1,0),0),$E$112)</f>
        <v>0</v>
      </c>
      <c r="BQ248" s="134" cm="1">
        <f t="array" ref="BQ248">$E248*IFERROR(IF($D248&lt;=BQ$5,INDEX($E$99:$E$112,MATCH(BQ$5,$H$5:$CA$5,0)-MATCH($D248,$D$115:$D$186,0)+1,0),0),$E$112)</f>
        <v>0</v>
      </c>
      <c r="BR248" s="134" cm="1">
        <f t="array" ref="BR248">$E248*IFERROR(IF($D248&lt;=BR$5,INDEX($E$99:$E$112,MATCH(BR$5,$H$5:$CA$5,0)-MATCH($D248,$D$115:$D$186,0)+1,0),0),$E$112)</f>
        <v>0</v>
      </c>
      <c r="BS248" s="134" cm="1">
        <f t="array" ref="BS248">$E248*IFERROR(IF($D248&lt;=BS$5,INDEX($E$99:$E$112,MATCH(BS$5,$H$5:$CA$5,0)-MATCH($D248,$D$115:$D$186,0)+1,0),0),$E$112)</f>
        <v>0</v>
      </c>
      <c r="BT248" s="134" cm="1">
        <f t="array" ref="BT248">$E248*IFERROR(IF($D248&lt;=BT$5,INDEX($E$99:$E$112,MATCH(BT$5,$H$5:$CA$5,0)-MATCH($D248,$D$115:$D$186,0)+1,0),0),$E$112)</f>
        <v>0</v>
      </c>
      <c r="BU248" s="134" cm="1">
        <f t="array" ref="BU248">$E248*IFERROR(IF($D248&lt;=BU$5,INDEX($E$99:$E$112,MATCH(BU$5,$H$5:$CA$5,0)-MATCH($D248,$D$115:$D$186,0)+1,0),0),$E$112)</f>
        <v>0</v>
      </c>
      <c r="BV248" s="134" cm="1">
        <f t="array" ref="BV248">$E248*IFERROR(IF($D248&lt;=BV$5,INDEX($E$99:$E$112,MATCH(BV$5,$H$5:$CA$5,0)-MATCH($D248,$D$115:$D$186,0)+1,0),0),$E$112)</f>
        <v>0</v>
      </c>
      <c r="BW248" s="134" cm="1">
        <f t="array" ref="BW248">$E248*IFERROR(IF($D248&lt;=BW$5,INDEX($E$99:$E$112,MATCH(BW$5,$H$5:$CA$5,0)-MATCH($D248,$D$115:$D$186,0)+1,0),0),$E$112)</f>
        <v>0</v>
      </c>
      <c r="BX248" s="134" cm="1">
        <f t="array" ref="BX248">$E248*IFERROR(IF($D248&lt;=BX$5,INDEX($E$99:$E$112,MATCH(BX$5,$H$5:$CA$5,0)-MATCH($D248,$D$115:$D$186,0)+1,0),0),$E$112)</f>
        <v>0</v>
      </c>
      <c r="BY248" s="134" cm="1">
        <f t="array" ref="BY248">$E248*IFERROR(IF($D248&lt;=BY$5,INDEX($E$99:$E$112,MATCH(BY$5,$H$5:$CA$5,0)-MATCH($D248,$D$115:$D$186,0)+1,0),0),$E$112)</f>
        <v>0</v>
      </c>
      <c r="BZ248" s="134" cm="1">
        <f t="array" ref="BZ248">$E248*IFERROR(IF($D248&lt;=BZ$5,INDEX($E$99:$E$112,MATCH(BZ$5,$H$5:$CA$5,0)-MATCH($D248,$D$115:$D$186,0)+1,0),0),$E$112)</f>
        <v>0</v>
      </c>
      <c r="CA248" s="134" cm="1">
        <f t="array" ref="CA248">$E248*IFERROR(IF($D248&lt;=CA$5,INDEX($E$99:$E$112,MATCH(CA$5,$H$5:$CA$5,0)-MATCH($D248,$D$115:$D$186,0)+1,0),0),$E$112)</f>
        <v>0</v>
      </c>
    </row>
    <row r="249" spans="4:79" hidden="1" outlineLevel="3">
      <c r="D249" s="24">
        <f t="shared" si="114"/>
        <v>47848</v>
      </c>
      <c r="E249" s="131" cm="1">
        <f t="array" ref="E249">INDEX($H$43:$CA$43,0,MATCH($D249,$H$5:$CA$5,0))</f>
        <v>0</v>
      </c>
      <c r="H249" s="134" cm="1">
        <f t="array" ref="H249">$E249*IFERROR(IF($D249&lt;=H$5,INDEX($E$99:$E$112,MATCH(H$5,$H$5:$CA$5,0)-MATCH($D249,$D$115:$D$186,0)+1,0),0),$E$112)</f>
        <v>0</v>
      </c>
      <c r="I249" s="134" cm="1">
        <f t="array" ref="I249">$E249*IFERROR(IF($D249&lt;=I$5,INDEX($E$99:$E$112,MATCH(I$5,$H$5:$CA$5,0)-MATCH($D249,$D$115:$D$186,0)+1,0),0),$E$112)</f>
        <v>0</v>
      </c>
      <c r="J249" s="134" cm="1">
        <f t="array" ref="J249">$E249*IFERROR(IF($D249&lt;=J$5,INDEX($E$99:$E$112,MATCH(J$5,$H$5:$CA$5,0)-MATCH($D249,$D$115:$D$186,0)+1,0),0),$E$112)</f>
        <v>0</v>
      </c>
      <c r="K249" s="134" cm="1">
        <f t="array" ref="K249">$E249*IFERROR(IF($D249&lt;=K$5,INDEX($E$99:$E$112,MATCH(K$5,$H$5:$CA$5,0)-MATCH($D249,$D$115:$D$186,0)+1,0),0),$E$112)</f>
        <v>0</v>
      </c>
      <c r="L249" s="134" cm="1">
        <f t="array" ref="L249">$E249*IFERROR(IF($D249&lt;=L$5,INDEX($E$99:$E$112,MATCH(L$5,$H$5:$CA$5,0)-MATCH($D249,$D$115:$D$186,0)+1,0),0),$E$112)</f>
        <v>0</v>
      </c>
      <c r="M249" s="134" cm="1">
        <f t="array" ref="M249">$E249*IFERROR(IF($D249&lt;=M$5,INDEX($E$99:$E$112,MATCH(M$5,$H$5:$CA$5,0)-MATCH($D249,$D$115:$D$186,0)+1,0),0),$E$112)</f>
        <v>0</v>
      </c>
      <c r="N249" s="134" cm="1">
        <f t="array" ref="N249">$E249*IFERROR(IF($D249&lt;=N$5,INDEX($E$99:$E$112,MATCH(N$5,$H$5:$CA$5,0)-MATCH($D249,$D$115:$D$186,0)+1,0),0),$E$112)</f>
        <v>0</v>
      </c>
      <c r="O249" s="134" cm="1">
        <f t="array" ref="O249">$E249*IFERROR(IF($D249&lt;=O$5,INDEX($E$99:$E$112,MATCH(O$5,$H$5:$CA$5,0)-MATCH($D249,$D$115:$D$186,0)+1,0),0),$E$112)</f>
        <v>0</v>
      </c>
      <c r="P249" s="134" cm="1">
        <f t="array" ref="P249">$E249*IFERROR(IF($D249&lt;=P$5,INDEX($E$99:$E$112,MATCH(P$5,$H$5:$CA$5,0)-MATCH($D249,$D$115:$D$186,0)+1,0),0),$E$112)</f>
        <v>0</v>
      </c>
      <c r="Q249" s="134" cm="1">
        <f t="array" ref="Q249">$E249*IFERROR(IF($D249&lt;=Q$5,INDEX($E$99:$E$112,MATCH(Q$5,$H$5:$CA$5,0)-MATCH($D249,$D$115:$D$186,0)+1,0),0),$E$112)</f>
        <v>0</v>
      </c>
      <c r="R249" s="134" cm="1">
        <f t="array" ref="R249">$E249*IFERROR(IF($D249&lt;=R$5,INDEX($E$99:$E$112,MATCH(R$5,$H$5:$CA$5,0)-MATCH($D249,$D$115:$D$186,0)+1,0),0),$E$112)</f>
        <v>0</v>
      </c>
      <c r="S249" s="134" cm="1">
        <f t="array" ref="S249">$E249*IFERROR(IF($D249&lt;=S$5,INDEX($E$99:$E$112,MATCH(S$5,$H$5:$CA$5,0)-MATCH($D249,$D$115:$D$186,0)+1,0),0),$E$112)</f>
        <v>0</v>
      </c>
      <c r="T249" s="134" cm="1">
        <f t="array" ref="T249">$E249*IFERROR(IF($D249&lt;=T$5,INDEX($E$99:$E$112,MATCH(T$5,$H$5:$CA$5,0)-MATCH($D249,$D$115:$D$186,0)+1,0),0),$E$112)</f>
        <v>0</v>
      </c>
      <c r="U249" s="134" cm="1">
        <f t="array" ref="U249">$E249*IFERROR(IF($D249&lt;=U$5,INDEX($E$99:$E$112,MATCH(U$5,$H$5:$CA$5,0)-MATCH($D249,$D$115:$D$186,0)+1,0),0),$E$112)</f>
        <v>0</v>
      </c>
      <c r="V249" s="134" cm="1">
        <f t="array" ref="V249">$E249*IFERROR(IF($D249&lt;=V$5,INDEX($E$99:$E$112,MATCH(V$5,$H$5:$CA$5,0)-MATCH($D249,$D$115:$D$186,0)+1,0),0),$E$112)</f>
        <v>0</v>
      </c>
      <c r="W249" s="134" cm="1">
        <f t="array" ref="W249">$E249*IFERROR(IF($D249&lt;=W$5,INDEX($E$99:$E$112,MATCH(W$5,$H$5:$CA$5,0)-MATCH($D249,$D$115:$D$186,0)+1,0),0),$E$112)</f>
        <v>0</v>
      </c>
      <c r="X249" s="134" cm="1">
        <f t="array" ref="X249">$E249*IFERROR(IF($D249&lt;=X$5,INDEX($E$99:$E$112,MATCH(X$5,$H$5:$CA$5,0)-MATCH($D249,$D$115:$D$186,0)+1,0),0),$E$112)</f>
        <v>0</v>
      </c>
      <c r="Y249" s="134" cm="1">
        <f t="array" ref="Y249">$E249*IFERROR(IF($D249&lt;=Y$5,INDEX($E$99:$E$112,MATCH(Y$5,$H$5:$CA$5,0)-MATCH($D249,$D$115:$D$186,0)+1,0),0),$E$112)</f>
        <v>0</v>
      </c>
      <c r="Z249" s="134" cm="1">
        <f t="array" ref="Z249">$E249*IFERROR(IF($D249&lt;=Z$5,INDEX($E$99:$E$112,MATCH(Z$5,$H$5:$CA$5,0)-MATCH($D249,$D$115:$D$186,0)+1,0),0),$E$112)</f>
        <v>0</v>
      </c>
      <c r="AA249" s="134" cm="1">
        <f t="array" ref="AA249">$E249*IFERROR(IF($D249&lt;=AA$5,INDEX($E$99:$E$112,MATCH(AA$5,$H$5:$CA$5,0)-MATCH($D249,$D$115:$D$186,0)+1,0),0),$E$112)</f>
        <v>0</v>
      </c>
      <c r="AB249" s="134" cm="1">
        <f t="array" ref="AB249">$E249*IFERROR(IF($D249&lt;=AB$5,INDEX($E$99:$E$112,MATCH(AB$5,$H$5:$CA$5,0)-MATCH($D249,$D$115:$D$186,0)+1,0),0),$E$112)</f>
        <v>0</v>
      </c>
      <c r="AC249" s="134" cm="1">
        <f t="array" ref="AC249">$E249*IFERROR(IF($D249&lt;=AC$5,INDEX($E$99:$E$112,MATCH(AC$5,$H$5:$CA$5,0)-MATCH($D249,$D$115:$D$186,0)+1,0),0),$E$112)</f>
        <v>0</v>
      </c>
      <c r="AD249" s="134" cm="1">
        <f t="array" ref="AD249">$E249*IFERROR(IF($D249&lt;=AD$5,INDEX($E$99:$E$112,MATCH(AD$5,$H$5:$CA$5,0)-MATCH($D249,$D$115:$D$186,0)+1,0),0),$E$112)</f>
        <v>0</v>
      </c>
      <c r="AE249" s="134" cm="1">
        <f t="array" ref="AE249">$E249*IFERROR(IF($D249&lt;=AE$5,INDEX($E$99:$E$112,MATCH(AE$5,$H$5:$CA$5,0)-MATCH($D249,$D$115:$D$186,0)+1,0),0),$E$112)</f>
        <v>0</v>
      </c>
      <c r="AF249" s="134" cm="1">
        <f t="array" ref="AF249">$E249*IFERROR(IF($D249&lt;=AF$5,INDEX($E$99:$E$112,MATCH(AF$5,$H$5:$CA$5,0)-MATCH($D249,$D$115:$D$186,0)+1,0),0),$E$112)</f>
        <v>0</v>
      </c>
      <c r="AG249" s="134" cm="1">
        <f t="array" ref="AG249">$E249*IFERROR(IF($D249&lt;=AG$5,INDEX($E$99:$E$112,MATCH(AG$5,$H$5:$CA$5,0)-MATCH($D249,$D$115:$D$186,0)+1,0),0),$E$112)</f>
        <v>0</v>
      </c>
      <c r="AH249" s="134" cm="1">
        <f t="array" ref="AH249">$E249*IFERROR(IF($D249&lt;=AH$5,INDEX($E$99:$E$112,MATCH(AH$5,$H$5:$CA$5,0)-MATCH($D249,$D$115:$D$186,0)+1,0),0),$E$112)</f>
        <v>0</v>
      </c>
      <c r="AI249" s="134" cm="1">
        <f t="array" ref="AI249">$E249*IFERROR(IF($D249&lt;=AI$5,INDEX($E$99:$E$112,MATCH(AI$5,$H$5:$CA$5,0)-MATCH($D249,$D$115:$D$186,0)+1,0),0),$E$112)</f>
        <v>0</v>
      </c>
      <c r="AJ249" s="134" cm="1">
        <f t="array" ref="AJ249">$E249*IFERROR(IF($D249&lt;=AJ$5,INDEX($E$99:$E$112,MATCH(AJ$5,$H$5:$CA$5,0)-MATCH($D249,$D$115:$D$186,0)+1,0),0),$E$112)</f>
        <v>0</v>
      </c>
      <c r="AK249" s="134" cm="1">
        <f t="array" ref="AK249">$E249*IFERROR(IF($D249&lt;=AK$5,INDEX($E$99:$E$112,MATCH(AK$5,$H$5:$CA$5,0)-MATCH($D249,$D$115:$D$186,0)+1,0),0),$E$112)</f>
        <v>0</v>
      </c>
      <c r="AL249" s="134" cm="1">
        <f t="array" ref="AL249">$E249*IFERROR(IF($D249&lt;=AL$5,INDEX($E$99:$E$112,MATCH(AL$5,$H$5:$CA$5,0)-MATCH($D249,$D$115:$D$186,0)+1,0),0),$E$112)</f>
        <v>0</v>
      </c>
      <c r="AM249" s="134" cm="1">
        <f t="array" ref="AM249">$E249*IFERROR(IF($D249&lt;=AM$5,INDEX($E$99:$E$112,MATCH(AM$5,$H$5:$CA$5,0)-MATCH($D249,$D$115:$D$186,0)+1,0),0),$E$112)</f>
        <v>0</v>
      </c>
      <c r="AN249" s="134" cm="1">
        <f t="array" ref="AN249">$E249*IFERROR(IF($D249&lt;=AN$5,INDEX($E$99:$E$112,MATCH(AN$5,$H$5:$CA$5,0)-MATCH($D249,$D$115:$D$186,0)+1,0),0),$E$112)</f>
        <v>0</v>
      </c>
      <c r="AO249" s="134" cm="1">
        <f t="array" ref="AO249">$E249*IFERROR(IF($D249&lt;=AO$5,INDEX($E$99:$E$112,MATCH(AO$5,$H$5:$CA$5,0)-MATCH($D249,$D$115:$D$186,0)+1,0),0),$E$112)</f>
        <v>0</v>
      </c>
      <c r="AP249" s="134" cm="1">
        <f t="array" ref="AP249">$E249*IFERROR(IF($D249&lt;=AP$5,INDEX($E$99:$E$112,MATCH(AP$5,$H$5:$CA$5,0)-MATCH($D249,$D$115:$D$186,0)+1,0),0),$E$112)</f>
        <v>0</v>
      </c>
      <c r="AQ249" s="134" cm="1">
        <f t="array" ref="AQ249">$E249*IFERROR(IF($D249&lt;=AQ$5,INDEX($E$99:$E$112,MATCH(AQ$5,$H$5:$CA$5,0)-MATCH($D249,$D$115:$D$186,0)+1,0),0),$E$112)</f>
        <v>0</v>
      </c>
      <c r="AR249" s="134" cm="1">
        <f t="array" ref="AR249">$E249*IFERROR(IF($D249&lt;=AR$5,INDEX($E$99:$E$112,MATCH(AR$5,$H$5:$CA$5,0)-MATCH($D249,$D$115:$D$186,0)+1,0),0),$E$112)</f>
        <v>0</v>
      </c>
      <c r="AS249" s="134" cm="1">
        <f t="array" ref="AS249">$E249*IFERROR(IF($D249&lt;=AS$5,INDEX($E$99:$E$112,MATCH(AS$5,$H$5:$CA$5,0)-MATCH($D249,$D$115:$D$186,0)+1,0),0),$E$112)</f>
        <v>0</v>
      </c>
      <c r="AT249" s="134" cm="1">
        <f t="array" ref="AT249">$E249*IFERROR(IF($D249&lt;=AT$5,INDEX($E$99:$E$112,MATCH(AT$5,$H$5:$CA$5,0)-MATCH($D249,$D$115:$D$186,0)+1,0),0),$E$112)</f>
        <v>0</v>
      </c>
      <c r="AU249" s="134" cm="1">
        <f t="array" ref="AU249">$E249*IFERROR(IF($D249&lt;=AU$5,INDEX($E$99:$E$112,MATCH(AU$5,$H$5:$CA$5,0)-MATCH($D249,$D$115:$D$186,0)+1,0),0),$E$112)</f>
        <v>0</v>
      </c>
      <c r="AV249" s="134" cm="1">
        <f t="array" ref="AV249">$E249*IFERROR(IF($D249&lt;=AV$5,INDEX($E$99:$E$112,MATCH(AV$5,$H$5:$CA$5,0)-MATCH($D249,$D$115:$D$186,0)+1,0),0),$E$112)</f>
        <v>0</v>
      </c>
      <c r="AW249" s="134" cm="1">
        <f t="array" ref="AW249">$E249*IFERROR(IF($D249&lt;=AW$5,INDEX($E$99:$E$112,MATCH(AW$5,$H$5:$CA$5,0)-MATCH($D249,$D$115:$D$186,0)+1,0),0),$E$112)</f>
        <v>0</v>
      </c>
      <c r="AX249" s="134" cm="1">
        <f t="array" ref="AX249">$E249*IFERROR(IF($D249&lt;=AX$5,INDEX($E$99:$E$112,MATCH(AX$5,$H$5:$CA$5,0)-MATCH($D249,$D$115:$D$186,0)+1,0),0),$E$112)</f>
        <v>0</v>
      </c>
      <c r="AY249" s="134" cm="1">
        <f t="array" ref="AY249">$E249*IFERROR(IF($D249&lt;=AY$5,INDEX($E$99:$E$112,MATCH(AY$5,$H$5:$CA$5,0)-MATCH($D249,$D$115:$D$186,0)+1,0),0),$E$112)</f>
        <v>0</v>
      </c>
      <c r="AZ249" s="134" cm="1">
        <f t="array" ref="AZ249">$E249*IFERROR(IF($D249&lt;=AZ$5,INDEX($E$99:$E$112,MATCH(AZ$5,$H$5:$CA$5,0)-MATCH($D249,$D$115:$D$186,0)+1,0),0),$E$112)</f>
        <v>0</v>
      </c>
      <c r="BA249" s="134" cm="1">
        <f t="array" ref="BA249">$E249*IFERROR(IF($D249&lt;=BA$5,INDEX($E$99:$E$112,MATCH(BA$5,$H$5:$CA$5,0)-MATCH($D249,$D$115:$D$186,0)+1,0),0),$E$112)</f>
        <v>0</v>
      </c>
      <c r="BB249" s="134" cm="1">
        <f t="array" ref="BB249">$E249*IFERROR(IF($D249&lt;=BB$5,INDEX($E$99:$E$112,MATCH(BB$5,$H$5:$CA$5,0)-MATCH($D249,$D$115:$D$186,0)+1,0),0),$E$112)</f>
        <v>0</v>
      </c>
      <c r="BC249" s="134" cm="1">
        <f t="array" ref="BC249">$E249*IFERROR(IF($D249&lt;=BC$5,INDEX($E$99:$E$112,MATCH(BC$5,$H$5:$CA$5,0)-MATCH($D249,$D$115:$D$186,0)+1,0),0),$E$112)</f>
        <v>0</v>
      </c>
      <c r="BD249" s="134" cm="1">
        <f t="array" ref="BD249">$E249*IFERROR(IF($D249&lt;=BD$5,INDEX($E$99:$E$112,MATCH(BD$5,$H$5:$CA$5,0)-MATCH($D249,$D$115:$D$186,0)+1,0),0),$E$112)</f>
        <v>0</v>
      </c>
      <c r="BE249" s="134" cm="1">
        <f t="array" ref="BE249">$E249*IFERROR(IF($D249&lt;=BE$5,INDEX($E$99:$E$112,MATCH(BE$5,$H$5:$CA$5,0)-MATCH($D249,$D$115:$D$186,0)+1,0),0),$E$112)</f>
        <v>0</v>
      </c>
      <c r="BF249" s="134" cm="1">
        <f t="array" ref="BF249">$E249*IFERROR(IF($D249&lt;=BF$5,INDEX($E$99:$E$112,MATCH(BF$5,$H$5:$CA$5,0)-MATCH($D249,$D$115:$D$186,0)+1,0),0),$E$112)</f>
        <v>0</v>
      </c>
      <c r="BG249" s="134" cm="1">
        <f t="array" ref="BG249">$E249*IFERROR(IF($D249&lt;=BG$5,INDEX($E$99:$E$112,MATCH(BG$5,$H$5:$CA$5,0)-MATCH($D249,$D$115:$D$186,0)+1,0),0),$E$112)</f>
        <v>0</v>
      </c>
      <c r="BH249" s="134" cm="1">
        <f t="array" ref="BH249">$E249*IFERROR(IF($D249&lt;=BH$5,INDEX($E$99:$E$112,MATCH(BH$5,$H$5:$CA$5,0)-MATCH($D249,$D$115:$D$186,0)+1,0),0),$E$112)</f>
        <v>0</v>
      </c>
      <c r="BI249" s="134" cm="1">
        <f t="array" ref="BI249">$E249*IFERROR(IF($D249&lt;=BI$5,INDEX($E$99:$E$112,MATCH(BI$5,$H$5:$CA$5,0)-MATCH($D249,$D$115:$D$186,0)+1,0),0),$E$112)</f>
        <v>0</v>
      </c>
      <c r="BJ249" s="134" cm="1">
        <f t="array" ref="BJ249">$E249*IFERROR(IF($D249&lt;=BJ$5,INDEX($E$99:$E$112,MATCH(BJ$5,$H$5:$CA$5,0)-MATCH($D249,$D$115:$D$186,0)+1,0),0),$E$112)</f>
        <v>0</v>
      </c>
      <c r="BK249" s="134" cm="1">
        <f t="array" ref="BK249">$E249*IFERROR(IF($D249&lt;=BK$5,INDEX($E$99:$E$112,MATCH(BK$5,$H$5:$CA$5,0)-MATCH($D249,$D$115:$D$186,0)+1,0),0),$E$112)</f>
        <v>0</v>
      </c>
      <c r="BL249" s="134" cm="1">
        <f t="array" ref="BL249">$E249*IFERROR(IF($D249&lt;=BL$5,INDEX($E$99:$E$112,MATCH(BL$5,$H$5:$CA$5,0)-MATCH($D249,$D$115:$D$186,0)+1,0),0),$E$112)</f>
        <v>0</v>
      </c>
      <c r="BM249" s="134" cm="1">
        <f t="array" ref="BM249">$E249*IFERROR(IF($D249&lt;=BM$5,INDEX($E$99:$E$112,MATCH(BM$5,$H$5:$CA$5,0)-MATCH($D249,$D$115:$D$186,0)+1,0),0),$E$112)</f>
        <v>0</v>
      </c>
      <c r="BN249" s="134" cm="1">
        <f t="array" ref="BN249">$E249*IFERROR(IF($D249&lt;=BN$5,INDEX($E$99:$E$112,MATCH(BN$5,$H$5:$CA$5,0)-MATCH($D249,$D$115:$D$186,0)+1,0),0),$E$112)</f>
        <v>0</v>
      </c>
      <c r="BO249" s="134" cm="1">
        <f t="array" ref="BO249">$E249*IFERROR(IF($D249&lt;=BO$5,INDEX($E$99:$E$112,MATCH(BO$5,$H$5:$CA$5,0)-MATCH($D249,$D$115:$D$186,0)+1,0),0),$E$112)</f>
        <v>0</v>
      </c>
      <c r="BP249" s="134" cm="1">
        <f t="array" ref="BP249">$E249*IFERROR(IF($D249&lt;=BP$5,INDEX($E$99:$E$112,MATCH(BP$5,$H$5:$CA$5,0)-MATCH($D249,$D$115:$D$186,0)+1,0),0),$E$112)</f>
        <v>0</v>
      </c>
      <c r="BQ249" s="134" cm="1">
        <f t="array" ref="BQ249">$E249*IFERROR(IF($D249&lt;=BQ$5,INDEX($E$99:$E$112,MATCH(BQ$5,$H$5:$CA$5,0)-MATCH($D249,$D$115:$D$186,0)+1,0),0),$E$112)</f>
        <v>0</v>
      </c>
      <c r="BR249" s="134" cm="1">
        <f t="array" ref="BR249">$E249*IFERROR(IF($D249&lt;=BR$5,INDEX($E$99:$E$112,MATCH(BR$5,$H$5:$CA$5,0)-MATCH($D249,$D$115:$D$186,0)+1,0),0),$E$112)</f>
        <v>0</v>
      </c>
      <c r="BS249" s="134" cm="1">
        <f t="array" ref="BS249">$E249*IFERROR(IF($D249&lt;=BS$5,INDEX($E$99:$E$112,MATCH(BS$5,$H$5:$CA$5,0)-MATCH($D249,$D$115:$D$186,0)+1,0),0),$E$112)</f>
        <v>0</v>
      </c>
      <c r="BT249" s="134" cm="1">
        <f t="array" ref="BT249">$E249*IFERROR(IF($D249&lt;=BT$5,INDEX($E$99:$E$112,MATCH(BT$5,$H$5:$CA$5,0)-MATCH($D249,$D$115:$D$186,0)+1,0),0),$E$112)</f>
        <v>0</v>
      </c>
      <c r="BU249" s="134" cm="1">
        <f t="array" ref="BU249">$E249*IFERROR(IF($D249&lt;=BU$5,INDEX($E$99:$E$112,MATCH(BU$5,$H$5:$CA$5,0)-MATCH($D249,$D$115:$D$186,0)+1,0),0),$E$112)</f>
        <v>0</v>
      </c>
      <c r="BV249" s="134" cm="1">
        <f t="array" ref="BV249">$E249*IFERROR(IF($D249&lt;=BV$5,INDEX($E$99:$E$112,MATCH(BV$5,$H$5:$CA$5,0)-MATCH($D249,$D$115:$D$186,0)+1,0),0),$E$112)</f>
        <v>0</v>
      </c>
      <c r="BW249" s="134" cm="1">
        <f t="array" ref="BW249">$E249*IFERROR(IF($D249&lt;=BW$5,INDEX($E$99:$E$112,MATCH(BW$5,$H$5:$CA$5,0)-MATCH($D249,$D$115:$D$186,0)+1,0),0),$E$112)</f>
        <v>0</v>
      </c>
      <c r="BX249" s="134" cm="1">
        <f t="array" ref="BX249">$E249*IFERROR(IF($D249&lt;=BX$5,INDEX($E$99:$E$112,MATCH(BX$5,$H$5:$CA$5,0)-MATCH($D249,$D$115:$D$186,0)+1,0),0),$E$112)</f>
        <v>0</v>
      </c>
      <c r="BY249" s="134" cm="1">
        <f t="array" ref="BY249">$E249*IFERROR(IF($D249&lt;=BY$5,INDEX($E$99:$E$112,MATCH(BY$5,$H$5:$CA$5,0)-MATCH($D249,$D$115:$D$186,0)+1,0),0),$E$112)</f>
        <v>0</v>
      </c>
      <c r="BZ249" s="134" cm="1">
        <f t="array" ref="BZ249">$E249*IFERROR(IF($D249&lt;=BZ$5,INDEX($E$99:$E$112,MATCH(BZ$5,$H$5:$CA$5,0)-MATCH($D249,$D$115:$D$186,0)+1,0),0),$E$112)</f>
        <v>0</v>
      </c>
      <c r="CA249" s="134" cm="1">
        <f t="array" ref="CA249">$E249*IFERROR(IF($D249&lt;=CA$5,INDEX($E$99:$E$112,MATCH(CA$5,$H$5:$CA$5,0)-MATCH($D249,$D$115:$D$186,0)+1,0),0),$E$112)</f>
        <v>0</v>
      </c>
    </row>
    <row r="250" spans="4:79" hidden="1" outlineLevel="3">
      <c r="D250" s="24">
        <f t="shared" si="114"/>
        <v>47879</v>
      </c>
      <c r="E250" s="131" cm="1">
        <f t="array" ref="E250">INDEX($H$43:$CA$43,0,MATCH($D250,$H$5:$CA$5,0))</f>
        <v>0</v>
      </c>
      <c r="H250" s="134" cm="1">
        <f t="array" ref="H250">$E250*IFERROR(IF($D250&lt;=H$5,INDEX($E$99:$E$112,MATCH(H$5,$H$5:$CA$5,0)-MATCH($D250,$D$115:$D$186,0)+1,0),0),$E$112)</f>
        <v>0</v>
      </c>
      <c r="I250" s="134" cm="1">
        <f t="array" ref="I250">$E250*IFERROR(IF($D250&lt;=I$5,INDEX($E$99:$E$112,MATCH(I$5,$H$5:$CA$5,0)-MATCH($D250,$D$115:$D$186,0)+1,0),0),$E$112)</f>
        <v>0</v>
      </c>
      <c r="J250" s="134" cm="1">
        <f t="array" ref="J250">$E250*IFERROR(IF($D250&lt;=J$5,INDEX($E$99:$E$112,MATCH(J$5,$H$5:$CA$5,0)-MATCH($D250,$D$115:$D$186,0)+1,0),0),$E$112)</f>
        <v>0</v>
      </c>
      <c r="K250" s="134" cm="1">
        <f t="array" ref="K250">$E250*IFERROR(IF($D250&lt;=K$5,INDEX($E$99:$E$112,MATCH(K$5,$H$5:$CA$5,0)-MATCH($D250,$D$115:$D$186,0)+1,0),0),$E$112)</f>
        <v>0</v>
      </c>
      <c r="L250" s="134" cm="1">
        <f t="array" ref="L250">$E250*IFERROR(IF($D250&lt;=L$5,INDEX($E$99:$E$112,MATCH(L$5,$H$5:$CA$5,0)-MATCH($D250,$D$115:$D$186,0)+1,0),0),$E$112)</f>
        <v>0</v>
      </c>
      <c r="M250" s="134" cm="1">
        <f t="array" ref="M250">$E250*IFERROR(IF($D250&lt;=M$5,INDEX($E$99:$E$112,MATCH(M$5,$H$5:$CA$5,0)-MATCH($D250,$D$115:$D$186,0)+1,0),0),$E$112)</f>
        <v>0</v>
      </c>
      <c r="N250" s="134" cm="1">
        <f t="array" ref="N250">$E250*IFERROR(IF($D250&lt;=N$5,INDEX($E$99:$E$112,MATCH(N$5,$H$5:$CA$5,0)-MATCH($D250,$D$115:$D$186,0)+1,0),0),$E$112)</f>
        <v>0</v>
      </c>
      <c r="O250" s="134" cm="1">
        <f t="array" ref="O250">$E250*IFERROR(IF($D250&lt;=O$5,INDEX($E$99:$E$112,MATCH(O$5,$H$5:$CA$5,0)-MATCH($D250,$D$115:$D$186,0)+1,0),0),$E$112)</f>
        <v>0</v>
      </c>
      <c r="P250" s="134" cm="1">
        <f t="array" ref="P250">$E250*IFERROR(IF($D250&lt;=P$5,INDEX($E$99:$E$112,MATCH(P$5,$H$5:$CA$5,0)-MATCH($D250,$D$115:$D$186,0)+1,0),0),$E$112)</f>
        <v>0</v>
      </c>
      <c r="Q250" s="134" cm="1">
        <f t="array" ref="Q250">$E250*IFERROR(IF($D250&lt;=Q$5,INDEX($E$99:$E$112,MATCH(Q$5,$H$5:$CA$5,0)-MATCH($D250,$D$115:$D$186,0)+1,0),0),$E$112)</f>
        <v>0</v>
      </c>
      <c r="R250" s="134" cm="1">
        <f t="array" ref="R250">$E250*IFERROR(IF($D250&lt;=R$5,INDEX($E$99:$E$112,MATCH(R$5,$H$5:$CA$5,0)-MATCH($D250,$D$115:$D$186,0)+1,0),0),$E$112)</f>
        <v>0</v>
      </c>
      <c r="S250" s="134" cm="1">
        <f t="array" ref="S250">$E250*IFERROR(IF($D250&lt;=S$5,INDEX($E$99:$E$112,MATCH(S$5,$H$5:$CA$5,0)-MATCH($D250,$D$115:$D$186,0)+1,0),0),$E$112)</f>
        <v>0</v>
      </c>
      <c r="T250" s="134" cm="1">
        <f t="array" ref="T250">$E250*IFERROR(IF($D250&lt;=T$5,INDEX($E$99:$E$112,MATCH(T$5,$H$5:$CA$5,0)-MATCH($D250,$D$115:$D$186,0)+1,0),0),$E$112)</f>
        <v>0</v>
      </c>
      <c r="U250" s="134" cm="1">
        <f t="array" ref="U250">$E250*IFERROR(IF($D250&lt;=U$5,INDEX($E$99:$E$112,MATCH(U$5,$H$5:$CA$5,0)-MATCH($D250,$D$115:$D$186,0)+1,0),0),$E$112)</f>
        <v>0</v>
      </c>
      <c r="V250" s="134" cm="1">
        <f t="array" ref="V250">$E250*IFERROR(IF($D250&lt;=V$5,INDEX($E$99:$E$112,MATCH(V$5,$H$5:$CA$5,0)-MATCH($D250,$D$115:$D$186,0)+1,0),0),$E$112)</f>
        <v>0</v>
      </c>
      <c r="W250" s="134" cm="1">
        <f t="array" ref="W250">$E250*IFERROR(IF($D250&lt;=W$5,INDEX($E$99:$E$112,MATCH(W$5,$H$5:$CA$5,0)-MATCH($D250,$D$115:$D$186,0)+1,0),0),$E$112)</f>
        <v>0</v>
      </c>
      <c r="X250" s="134" cm="1">
        <f t="array" ref="X250">$E250*IFERROR(IF($D250&lt;=X$5,INDEX($E$99:$E$112,MATCH(X$5,$H$5:$CA$5,0)-MATCH($D250,$D$115:$D$186,0)+1,0),0),$E$112)</f>
        <v>0</v>
      </c>
      <c r="Y250" s="134" cm="1">
        <f t="array" ref="Y250">$E250*IFERROR(IF($D250&lt;=Y$5,INDEX($E$99:$E$112,MATCH(Y$5,$H$5:$CA$5,0)-MATCH($D250,$D$115:$D$186,0)+1,0),0),$E$112)</f>
        <v>0</v>
      </c>
      <c r="Z250" s="134" cm="1">
        <f t="array" ref="Z250">$E250*IFERROR(IF($D250&lt;=Z$5,INDEX($E$99:$E$112,MATCH(Z$5,$H$5:$CA$5,0)-MATCH($D250,$D$115:$D$186,0)+1,0),0),$E$112)</f>
        <v>0</v>
      </c>
      <c r="AA250" s="134" cm="1">
        <f t="array" ref="AA250">$E250*IFERROR(IF($D250&lt;=AA$5,INDEX($E$99:$E$112,MATCH(AA$5,$H$5:$CA$5,0)-MATCH($D250,$D$115:$D$186,0)+1,0),0),$E$112)</f>
        <v>0</v>
      </c>
      <c r="AB250" s="134" cm="1">
        <f t="array" ref="AB250">$E250*IFERROR(IF($D250&lt;=AB$5,INDEX($E$99:$E$112,MATCH(AB$5,$H$5:$CA$5,0)-MATCH($D250,$D$115:$D$186,0)+1,0),0),$E$112)</f>
        <v>0</v>
      </c>
      <c r="AC250" s="134" cm="1">
        <f t="array" ref="AC250">$E250*IFERROR(IF($D250&lt;=AC$5,INDEX($E$99:$E$112,MATCH(AC$5,$H$5:$CA$5,0)-MATCH($D250,$D$115:$D$186,0)+1,0),0),$E$112)</f>
        <v>0</v>
      </c>
      <c r="AD250" s="134" cm="1">
        <f t="array" ref="AD250">$E250*IFERROR(IF($D250&lt;=AD$5,INDEX($E$99:$E$112,MATCH(AD$5,$H$5:$CA$5,0)-MATCH($D250,$D$115:$D$186,0)+1,0),0),$E$112)</f>
        <v>0</v>
      </c>
      <c r="AE250" s="134" cm="1">
        <f t="array" ref="AE250">$E250*IFERROR(IF($D250&lt;=AE$5,INDEX($E$99:$E$112,MATCH(AE$5,$H$5:$CA$5,0)-MATCH($D250,$D$115:$D$186,0)+1,0),0),$E$112)</f>
        <v>0</v>
      </c>
      <c r="AF250" s="134" cm="1">
        <f t="array" ref="AF250">$E250*IFERROR(IF($D250&lt;=AF$5,INDEX($E$99:$E$112,MATCH(AF$5,$H$5:$CA$5,0)-MATCH($D250,$D$115:$D$186,0)+1,0),0),$E$112)</f>
        <v>0</v>
      </c>
      <c r="AG250" s="134" cm="1">
        <f t="array" ref="AG250">$E250*IFERROR(IF($D250&lt;=AG$5,INDEX($E$99:$E$112,MATCH(AG$5,$H$5:$CA$5,0)-MATCH($D250,$D$115:$D$186,0)+1,0),0),$E$112)</f>
        <v>0</v>
      </c>
      <c r="AH250" s="134" cm="1">
        <f t="array" ref="AH250">$E250*IFERROR(IF($D250&lt;=AH$5,INDEX($E$99:$E$112,MATCH(AH$5,$H$5:$CA$5,0)-MATCH($D250,$D$115:$D$186,0)+1,0),0),$E$112)</f>
        <v>0</v>
      </c>
      <c r="AI250" s="134" cm="1">
        <f t="array" ref="AI250">$E250*IFERROR(IF($D250&lt;=AI$5,INDEX($E$99:$E$112,MATCH(AI$5,$H$5:$CA$5,0)-MATCH($D250,$D$115:$D$186,0)+1,0),0),$E$112)</f>
        <v>0</v>
      </c>
      <c r="AJ250" s="134" cm="1">
        <f t="array" ref="AJ250">$E250*IFERROR(IF($D250&lt;=AJ$5,INDEX($E$99:$E$112,MATCH(AJ$5,$H$5:$CA$5,0)-MATCH($D250,$D$115:$D$186,0)+1,0),0),$E$112)</f>
        <v>0</v>
      </c>
      <c r="AK250" s="134" cm="1">
        <f t="array" ref="AK250">$E250*IFERROR(IF($D250&lt;=AK$5,INDEX($E$99:$E$112,MATCH(AK$5,$H$5:$CA$5,0)-MATCH($D250,$D$115:$D$186,0)+1,0),0),$E$112)</f>
        <v>0</v>
      </c>
      <c r="AL250" s="134" cm="1">
        <f t="array" ref="AL250">$E250*IFERROR(IF($D250&lt;=AL$5,INDEX($E$99:$E$112,MATCH(AL$5,$H$5:$CA$5,0)-MATCH($D250,$D$115:$D$186,0)+1,0),0),$E$112)</f>
        <v>0</v>
      </c>
      <c r="AM250" s="134" cm="1">
        <f t="array" ref="AM250">$E250*IFERROR(IF($D250&lt;=AM$5,INDEX($E$99:$E$112,MATCH(AM$5,$H$5:$CA$5,0)-MATCH($D250,$D$115:$D$186,0)+1,0),0),$E$112)</f>
        <v>0</v>
      </c>
      <c r="AN250" s="134" cm="1">
        <f t="array" ref="AN250">$E250*IFERROR(IF($D250&lt;=AN$5,INDEX($E$99:$E$112,MATCH(AN$5,$H$5:$CA$5,0)-MATCH($D250,$D$115:$D$186,0)+1,0),0),$E$112)</f>
        <v>0</v>
      </c>
      <c r="AO250" s="134" cm="1">
        <f t="array" ref="AO250">$E250*IFERROR(IF($D250&lt;=AO$5,INDEX($E$99:$E$112,MATCH(AO$5,$H$5:$CA$5,0)-MATCH($D250,$D$115:$D$186,0)+1,0),0),$E$112)</f>
        <v>0</v>
      </c>
      <c r="AP250" s="134" cm="1">
        <f t="array" ref="AP250">$E250*IFERROR(IF($D250&lt;=AP$5,INDEX($E$99:$E$112,MATCH(AP$5,$H$5:$CA$5,0)-MATCH($D250,$D$115:$D$186,0)+1,0),0),$E$112)</f>
        <v>0</v>
      </c>
      <c r="AQ250" s="134" cm="1">
        <f t="array" ref="AQ250">$E250*IFERROR(IF($D250&lt;=AQ$5,INDEX($E$99:$E$112,MATCH(AQ$5,$H$5:$CA$5,0)-MATCH($D250,$D$115:$D$186,0)+1,0),0),$E$112)</f>
        <v>0</v>
      </c>
      <c r="AR250" s="134" cm="1">
        <f t="array" ref="AR250">$E250*IFERROR(IF($D250&lt;=AR$5,INDEX($E$99:$E$112,MATCH(AR$5,$H$5:$CA$5,0)-MATCH($D250,$D$115:$D$186,0)+1,0),0),$E$112)</f>
        <v>0</v>
      </c>
      <c r="AS250" s="134" cm="1">
        <f t="array" ref="AS250">$E250*IFERROR(IF($D250&lt;=AS$5,INDEX($E$99:$E$112,MATCH(AS$5,$H$5:$CA$5,0)-MATCH($D250,$D$115:$D$186,0)+1,0),0),$E$112)</f>
        <v>0</v>
      </c>
      <c r="AT250" s="134" cm="1">
        <f t="array" ref="AT250">$E250*IFERROR(IF($D250&lt;=AT$5,INDEX($E$99:$E$112,MATCH(AT$5,$H$5:$CA$5,0)-MATCH($D250,$D$115:$D$186,0)+1,0),0),$E$112)</f>
        <v>0</v>
      </c>
      <c r="AU250" s="134" cm="1">
        <f t="array" ref="AU250">$E250*IFERROR(IF($D250&lt;=AU$5,INDEX($E$99:$E$112,MATCH(AU$5,$H$5:$CA$5,0)-MATCH($D250,$D$115:$D$186,0)+1,0),0),$E$112)</f>
        <v>0</v>
      </c>
      <c r="AV250" s="134" cm="1">
        <f t="array" ref="AV250">$E250*IFERROR(IF($D250&lt;=AV$5,INDEX($E$99:$E$112,MATCH(AV$5,$H$5:$CA$5,0)-MATCH($D250,$D$115:$D$186,0)+1,0),0),$E$112)</f>
        <v>0</v>
      </c>
      <c r="AW250" s="134" cm="1">
        <f t="array" ref="AW250">$E250*IFERROR(IF($D250&lt;=AW$5,INDEX($E$99:$E$112,MATCH(AW$5,$H$5:$CA$5,0)-MATCH($D250,$D$115:$D$186,0)+1,0),0),$E$112)</f>
        <v>0</v>
      </c>
      <c r="AX250" s="134" cm="1">
        <f t="array" ref="AX250">$E250*IFERROR(IF($D250&lt;=AX$5,INDEX($E$99:$E$112,MATCH(AX$5,$H$5:$CA$5,0)-MATCH($D250,$D$115:$D$186,0)+1,0),0),$E$112)</f>
        <v>0</v>
      </c>
      <c r="AY250" s="134" cm="1">
        <f t="array" ref="AY250">$E250*IFERROR(IF($D250&lt;=AY$5,INDEX($E$99:$E$112,MATCH(AY$5,$H$5:$CA$5,0)-MATCH($D250,$D$115:$D$186,0)+1,0),0),$E$112)</f>
        <v>0</v>
      </c>
      <c r="AZ250" s="134" cm="1">
        <f t="array" ref="AZ250">$E250*IFERROR(IF($D250&lt;=AZ$5,INDEX($E$99:$E$112,MATCH(AZ$5,$H$5:$CA$5,0)-MATCH($D250,$D$115:$D$186,0)+1,0),0),$E$112)</f>
        <v>0</v>
      </c>
      <c r="BA250" s="134" cm="1">
        <f t="array" ref="BA250">$E250*IFERROR(IF($D250&lt;=BA$5,INDEX($E$99:$E$112,MATCH(BA$5,$H$5:$CA$5,0)-MATCH($D250,$D$115:$D$186,0)+1,0),0),$E$112)</f>
        <v>0</v>
      </c>
      <c r="BB250" s="134" cm="1">
        <f t="array" ref="BB250">$E250*IFERROR(IF($D250&lt;=BB$5,INDEX($E$99:$E$112,MATCH(BB$5,$H$5:$CA$5,0)-MATCH($D250,$D$115:$D$186,0)+1,0),0),$E$112)</f>
        <v>0</v>
      </c>
      <c r="BC250" s="134" cm="1">
        <f t="array" ref="BC250">$E250*IFERROR(IF($D250&lt;=BC$5,INDEX($E$99:$E$112,MATCH(BC$5,$H$5:$CA$5,0)-MATCH($D250,$D$115:$D$186,0)+1,0),0),$E$112)</f>
        <v>0</v>
      </c>
      <c r="BD250" s="134" cm="1">
        <f t="array" ref="BD250">$E250*IFERROR(IF($D250&lt;=BD$5,INDEX($E$99:$E$112,MATCH(BD$5,$H$5:$CA$5,0)-MATCH($D250,$D$115:$D$186,0)+1,0),0),$E$112)</f>
        <v>0</v>
      </c>
      <c r="BE250" s="134" cm="1">
        <f t="array" ref="BE250">$E250*IFERROR(IF($D250&lt;=BE$5,INDEX($E$99:$E$112,MATCH(BE$5,$H$5:$CA$5,0)-MATCH($D250,$D$115:$D$186,0)+1,0),0),$E$112)</f>
        <v>0</v>
      </c>
      <c r="BF250" s="134" cm="1">
        <f t="array" ref="BF250">$E250*IFERROR(IF($D250&lt;=BF$5,INDEX($E$99:$E$112,MATCH(BF$5,$H$5:$CA$5,0)-MATCH($D250,$D$115:$D$186,0)+1,0),0),$E$112)</f>
        <v>0</v>
      </c>
      <c r="BG250" s="134" cm="1">
        <f t="array" ref="BG250">$E250*IFERROR(IF($D250&lt;=BG$5,INDEX($E$99:$E$112,MATCH(BG$5,$H$5:$CA$5,0)-MATCH($D250,$D$115:$D$186,0)+1,0),0),$E$112)</f>
        <v>0</v>
      </c>
      <c r="BH250" s="134" cm="1">
        <f t="array" ref="BH250">$E250*IFERROR(IF($D250&lt;=BH$5,INDEX($E$99:$E$112,MATCH(BH$5,$H$5:$CA$5,0)-MATCH($D250,$D$115:$D$186,0)+1,0),0),$E$112)</f>
        <v>0</v>
      </c>
      <c r="BI250" s="134" cm="1">
        <f t="array" ref="BI250">$E250*IFERROR(IF($D250&lt;=BI$5,INDEX($E$99:$E$112,MATCH(BI$5,$H$5:$CA$5,0)-MATCH($D250,$D$115:$D$186,0)+1,0),0),$E$112)</f>
        <v>0</v>
      </c>
      <c r="BJ250" s="134" cm="1">
        <f t="array" ref="BJ250">$E250*IFERROR(IF($D250&lt;=BJ$5,INDEX($E$99:$E$112,MATCH(BJ$5,$H$5:$CA$5,0)-MATCH($D250,$D$115:$D$186,0)+1,0),0),$E$112)</f>
        <v>0</v>
      </c>
      <c r="BK250" s="134" cm="1">
        <f t="array" ref="BK250">$E250*IFERROR(IF($D250&lt;=BK$5,INDEX($E$99:$E$112,MATCH(BK$5,$H$5:$CA$5,0)-MATCH($D250,$D$115:$D$186,0)+1,0),0),$E$112)</f>
        <v>0</v>
      </c>
      <c r="BL250" s="134" cm="1">
        <f t="array" ref="BL250">$E250*IFERROR(IF($D250&lt;=BL$5,INDEX($E$99:$E$112,MATCH(BL$5,$H$5:$CA$5,0)-MATCH($D250,$D$115:$D$186,0)+1,0),0),$E$112)</f>
        <v>0</v>
      </c>
      <c r="BM250" s="134" cm="1">
        <f t="array" ref="BM250">$E250*IFERROR(IF($D250&lt;=BM$5,INDEX($E$99:$E$112,MATCH(BM$5,$H$5:$CA$5,0)-MATCH($D250,$D$115:$D$186,0)+1,0),0),$E$112)</f>
        <v>0</v>
      </c>
      <c r="BN250" s="134" cm="1">
        <f t="array" ref="BN250">$E250*IFERROR(IF($D250&lt;=BN$5,INDEX($E$99:$E$112,MATCH(BN$5,$H$5:$CA$5,0)-MATCH($D250,$D$115:$D$186,0)+1,0),0),$E$112)</f>
        <v>0</v>
      </c>
      <c r="BO250" s="134" cm="1">
        <f t="array" ref="BO250">$E250*IFERROR(IF($D250&lt;=BO$5,INDEX($E$99:$E$112,MATCH(BO$5,$H$5:$CA$5,0)-MATCH($D250,$D$115:$D$186,0)+1,0),0),$E$112)</f>
        <v>0</v>
      </c>
      <c r="BP250" s="134" cm="1">
        <f t="array" ref="BP250">$E250*IFERROR(IF($D250&lt;=BP$5,INDEX($E$99:$E$112,MATCH(BP$5,$H$5:$CA$5,0)-MATCH($D250,$D$115:$D$186,0)+1,0),0),$E$112)</f>
        <v>0</v>
      </c>
      <c r="BQ250" s="134" cm="1">
        <f t="array" ref="BQ250">$E250*IFERROR(IF($D250&lt;=BQ$5,INDEX($E$99:$E$112,MATCH(BQ$5,$H$5:$CA$5,0)-MATCH($D250,$D$115:$D$186,0)+1,0),0),$E$112)</f>
        <v>0</v>
      </c>
      <c r="BR250" s="134" cm="1">
        <f t="array" ref="BR250">$E250*IFERROR(IF($D250&lt;=BR$5,INDEX($E$99:$E$112,MATCH(BR$5,$H$5:$CA$5,0)-MATCH($D250,$D$115:$D$186,0)+1,0),0),$E$112)</f>
        <v>0</v>
      </c>
      <c r="BS250" s="134" cm="1">
        <f t="array" ref="BS250">$E250*IFERROR(IF($D250&lt;=BS$5,INDEX($E$99:$E$112,MATCH(BS$5,$H$5:$CA$5,0)-MATCH($D250,$D$115:$D$186,0)+1,0),0),$E$112)</f>
        <v>0</v>
      </c>
      <c r="BT250" s="134" cm="1">
        <f t="array" ref="BT250">$E250*IFERROR(IF($D250&lt;=BT$5,INDEX($E$99:$E$112,MATCH(BT$5,$H$5:$CA$5,0)-MATCH($D250,$D$115:$D$186,0)+1,0),0),$E$112)</f>
        <v>0</v>
      </c>
      <c r="BU250" s="134" cm="1">
        <f t="array" ref="BU250">$E250*IFERROR(IF($D250&lt;=BU$5,INDEX($E$99:$E$112,MATCH(BU$5,$H$5:$CA$5,0)-MATCH($D250,$D$115:$D$186,0)+1,0),0),$E$112)</f>
        <v>0</v>
      </c>
      <c r="BV250" s="134" cm="1">
        <f t="array" ref="BV250">$E250*IFERROR(IF($D250&lt;=BV$5,INDEX($E$99:$E$112,MATCH(BV$5,$H$5:$CA$5,0)-MATCH($D250,$D$115:$D$186,0)+1,0),0),$E$112)</f>
        <v>0</v>
      </c>
      <c r="BW250" s="134" cm="1">
        <f t="array" ref="BW250">$E250*IFERROR(IF($D250&lt;=BW$5,INDEX($E$99:$E$112,MATCH(BW$5,$H$5:$CA$5,0)-MATCH($D250,$D$115:$D$186,0)+1,0),0),$E$112)</f>
        <v>0</v>
      </c>
      <c r="BX250" s="134" cm="1">
        <f t="array" ref="BX250">$E250*IFERROR(IF($D250&lt;=BX$5,INDEX($E$99:$E$112,MATCH(BX$5,$H$5:$CA$5,0)-MATCH($D250,$D$115:$D$186,0)+1,0),0),$E$112)</f>
        <v>0</v>
      </c>
      <c r="BY250" s="134" cm="1">
        <f t="array" ref="BY250">$E250*IFERROR(IF($D250&lt;=BY$5,INDEX($E$99:$E$112,MATCH(BY$5,$H$5:$CA$5,0)-MATCH($D250,$D$115:$D$186,0)+1,0),0),$E$112)</f>
        <v>0</v>
      </c>
      <c r="BZ250" s="134" cm="1">
        <f t="array" ref="BZ250">$E250*IFERROR(IF($D250&lt;=BZ$5,INDEX($E$99:$E$112,MATCH(BZ$5,$H$5:$CA$5,0)-MATCH($D250,$D$115:$D$186,0)+1,0),0),$E$112)</f>
        <v>0</v>
      </c>
      <c r="CA250" s="134" cm="1">
        <f t="array" ref="CA250">$E250*IFERROR(IF($D250&lt;=CA$5,INDEX($E$99:$E$112,MATCH(CA$5,$H$5:$CA$5,0)-MATCH($D250,$D$115:$D$186,0)+1,0),0),$E$112)</f>
        <v>0</v>
      </c>
    </row>
    <row r="251" spans="4:79" hidden="1" outlineLevel="3">
      <c r="D251" s="24">
        <f t="shared" si="114"/>
        <v>47907</v>
      </c>
      <c r="E251" s="131" cm="1">
        <f t="array" ref="E251">INDEX($H$43:$CA$43,0,MATCH($D251,$H$5:$CA$5,0))</f>
        <v>0</v>
      </c>
      <c r="H251" s="134" cm="1">
        <f t="array" ref="H251">$E251*IFERROR(IF($D251&lt;=H$5,INDEX($E$99:$E$112,MATCH(H$5,$H$5:$CA$5,0)-MATCH($D251,$D$115:$D$186,0)+1,0),0),$E$112)</f>
        <v>0</v>
      </c>
      <c r="I251" s="134" cm="1">
        <f t="array" ref="I251">$E251*IFERROR(IF($D251&lt;=I$5,INDEX($E$99:$E$112,MATCH(I$5,$H$5:$CA$5,0)-MATCH($D251,$D$115:$D$186,0)+1,0),0),$E$112)</f>
        <v>0</v>
      </c>
      <c r="J251" s="134" cm="1">
        <f t="array" ref="J251">$E251*IFERROR(IF($D251&lt;=J$5,INDEX($E$99:$E$112,MATCH(J$5,$H$5:$CA$5,0)-MATCH($D251,$D$115:$D$186,0)+1,0),0),$E$112)</f>
        <v>0</v>
      </c>
      <c r="K251" s="134" cm="1">
        <f t="array" ref="K251">$E251*IFERROR(IF($D251&lt;=K$5,INDEX($E$99:$E$112,MATCH(K$5,$H$5:$CA$5,0)-MATCH($D251,$D$115:$D$186,0)+1,0),0),$E$112)</f>
        <v>0</v>
      </c>
      <c r="L251" s="134" cm="1">
        <f t="array" ref="L251">$E251*IFERROR(IF($D251&lt;=L$5,INDEX($E$99:$E$112,MATCH(L$5,$H$5:$CA$5,0)-MATCH($D251,$D$115:$D$186,0)+1,0),0),$E$112)</f>
        <v>0</v>
      </c>
      <c r="M251" s="134" cm="1">
        <f t="array" ref="M251">$E251*IFERROR(IF($D251&lt;=M$5,INDEX($E$99:$E$112,MATCH(M$5,$H$5:$CA$5,0)-MATCH($D251,$D$115:$D$186,0)+1,0),0),$E$112)</f>
        <v>0</v>
      </c>
      <c r="N251" s="134" cm="1">
        <f t="array" ref="N251">$E251*IFERROR(IF($D251&lt;=N$5,INDEX($E$99:$E$112,MATCH(N$5,$H$5:$CA$5,0)-MATCH($D251,$D$115:$D$186,0)+1,0),0),$E$112)</f>
        <v>0</v>
      </c>
      <c r="O251" s="134" cm="1">
        <f t="array" ref="O251">$E251*IFERROR(IF($D251&lt;=O$5,INDEX($E$99:$E$112,MATCH(O$5,$H$5:$CA$5,0)-MATCH($D251,$D$115:$D$186,0)+1,0),0),$E$112)</f>
        <v>0</v>
      </c>
      <c r="P251" s="134" cm="1">
        <f t="array" ref="P251">$E251*IFERROR(IF($D251&lt;=P$5,INDEX($E$99:$E$112,MATCH(P$5,$H$5:$CA$5,0)-MATCH($D251,$D$115:$D$186,0)+1,0),0),$E$112)</f>
        <v>0</v>
      </c>
      <c r="Q251" s="134" cm="1">
        <f t="array" ref="Q251">$E251*IFERROR(IF($D251&lt;=Q$5,INDEX($E$99:$E$112,MATCH(Q$5,$H$5:$CA$5,0)-MATCH($D251,$D$115:$D$186,0)+1,0),0),$E$112)</f>
        <v>0</v>
      </c>
      <c r="R251" s="134" cm="1">
        <f t="array" ref="R251">$E251*IFERROR(IF($D251&lt;=R$5,INDEX($E$99:$E$112,MATCH(R$5,$H$5:$CA$5,0)-MATCH($D251,$D$115:$D$186,0)+1,0),0),$E$112)</f>
        <v>0</v>
      </c>
      <c r="S251" s="134" cm="1">
        <f t="array" ref="S251">$E251*IFERROR(IF($D251&lt;=S$5,INDEX($E$99:$E$112,MATCH(S$5,$H$5:$CA$5,0)-MATCH($D251,$D$115:$D$186,0)+1,0),0),$E$112)</f>
        <v>0</v>
      </c>
      <c r="T251" s="134" cm="1">
        <f t="array" ref="T251">$E251*IFERROR(IF($D251&lt;=T$5,INDEX($E$99:$E$112,MATCH(T$5,$H$5:$CA$5,0)-MATCH($D251,$D$115:$D$186,0)+1,0),0),$E$112)</f>
        <v>0</v>
      </c>
      <c r="U251" s="134" cm="1">
        <f t="array" ref="U251">$E251*IFERROR(IF($D251&lt;=U$5,INDEX($E$99:$E$112,MATCH(U$5,$H$5:$CA$5,0)-MATCH($D251,$D$115:$D$186,0)+1,0),0),$E$112)</f>
        <v>0</v>
      </c>
      <c r="V251" s="134" cm="1">
        <f t="array" ref="V251">$E251*IFERROR(IF($D251&lt;=V$5,INDEX($E$99:$E$112,MATCH(V$5,$H$5:$CA$5,0)-MATCH($D251,$D$115:$D$186,0)+1,0),0),$E$112)</f>
        <v>0</v>
      </c>
      <c r="W251" s="134" cm="1">
        <f t="array" ref="W251">$E251*IFERROR(IF($D251&lt;=W$5,INDEX($E$99:$E$112,MATCH(W$5,$H$5:$CA$5,0)-MATCH($D251,$D$115:$D$186,0)+1,0),0),$E$112)</f>
        <v>0</v>
      </c>
      <c r="X251" s="134" cm="1">
        <f t="array" ref="X251">$E251*IFERROR(IF($D251&lt;=X$5,INDEX($E$99:$E$112,MATCH(X$5,$H$5:$CA$5,0)-MATCH($D251,$D$115:$D$186,0)+1,0),0),$E$112)</f>
        <v>0</v>
      </c>
      <c r="Y251" s="134" cm="1">
        <f t="array" ref="Y251">$E251*IFERROR(IF($D251&lt;=Y$5,INDEX($E$99:$E$112,MATCH(Y$5,$H$5:$CA$5,0)-MATCH($D251,$D$115:$D$186,0)+1,0),0),$E$112)</f>
        <v>0</v>
      </c>
      <c r="Z251" s="134" cm="1">
        <f t="array" ref="Z251">$E251*IFERROR(IF($D251&lt;=Z$5,INDEX($E$99:$E$112,MATCH(Z$5,$H$5:$CA$5,0)-MATCH($D251,$D$115:$D$186,0)+1,0),0),$E$112)</f>
        <v>0</v>
      </c>
      <c r="AA251" s="134" cm="1">
        <f t="array" ref="AA251">$E251*IFERROR(IF($D251&lt;=AA$5,INDEX($E$99:$E$112,MATCH(AA$5,$H$5:$CA$5,0)-MATCH($D251,$D$115:$D$186,0)+1,0),0),$E$112)</f>
        <v>0</v>
      </c>
      <c r="AB251" s="134" cm="1">
        <f t="array" ref="AB251">$E251*IFERROR(IF($D251&lt;=AB$5,INDEX($E$99:$E$112,MATCH(AB$5,$H$5:$CA$5,0)-MATCH($D251,$D$115:$D$186,0)+1,0),0),$E$112)</f>
        <v>0</v>
      </c>
      <c r="AC251" s="134" cm="1">
        <f t="array" ref="AC251">$E251*IFERROR(IF($D251&lt;=AC$5,INDEX($E$99:$E$112,MATCH(AC$5,$H$5:$CA$5,0)-MATCH($D251,$D$115:$D$186,0)+1,0),0),$E$112)</f>
        <v>0</v>
      </c>
      <c r="AD251" s="134" cm="1">
        <f t="array" ref="AD251">$E251*IFERROR(IF($D251&lt;=AD$5,INDEX($E$99:$E$112,MATCH(AD$5,$H$5:$CA$5,0)-MATCH($D251,$D$115:$D$186,0)+1,0),0),$E$112)</f>
        <v>0</v>
      </c>
      <c r="AE251" s="134" cm="1">
        <f t="array" ref="AE251">$E251*IFERROR(IF($D251&lt;=AE$5,INDEX($E$99:$E$112,MATCH(AE$5,$H$5:$CA$5,0)-MATCH($D251,$D$115:$D$186,0)+1,0),0),$E$112)</f>
        <v>0</v>
      </c>
      <c r="AF251" s="134" cm="1">
        <f t="array" ref="AF251">$E251*IFERROR(IF($D251&lt;=AF$5,INDEX($E$99:$E$112,MATCH(AF$5,$H$5:$CA$5,0)-MATCH($D251,$D$115:$D$186,0)+1,0),0),$E$112)</f>
        <v>0</v>
      </c>
      <c r="AG251" s="134" cm="1">
        <f t="array" ref="AG251">$E251*IFERROR(IF($D251&lt;=AG$5,INDEX($E$99:$E$112,MATCH(AG$5,$H$5:$CA$5,0)-MATCH($D251,$D$115:$D$186,0)+1,0),0),$E$112)</f>
        <v>0</v>
      </c>
      <c r="AH251" s="134" cm="1">
        <f t="array" ref="AH251">$E251*IFERROR(IF($D251&lt;=AH$5,INDEX($E$99:$E$112,MATCH(AH$5,$H$5:$CA$5,0)-MATCH($D251,$D$115:$D$186,0)+1,0),0),$E$112)</f>
        <v>0</v>
      </c>
      <c r="AI251" s="134" cm="1">
        <f t="array" ref="AI251">$E251*IFERROR(IF($D251&lt;=AI$5,INDEX($E$99:$E$112,MATCH(AI$5,$H$5:$CA$5,0)-MATCH($D251,$D$115:$D$186,0)+1,0),0),$E$112)</f>
        <v>0</v>
      </c>
      <c r="AJ251" s="134" cm="1">
        <f t="array" ref="AJ251">$E251*IFERROR(IF($D251&lt;=AJ$5,INDEX($E$99:$E$112,MATCH(AJ$5,$H$5:$CA$5,0)-MATCH($D251,$D$115:$D$186,0)+1,0),0),$E$112)</f>
        <v>0</v>
      </c>
      <c r="AK251" s="134" cm="1">
        <f t="array" ref="AK251">$E251*IFERROR(IF($D251&lt;=AK$5,INDEX($E$99:$E$112,MATCH(AK$5,$H$5:$CA$5,0)-MATCH($D251,$D$115:$D$186,0)+1,0),0),$E$112)</f>
        <v>0</v>
      </c>
      <c r="AL251" s="134" cm="1">
        <f t="array" ref="AL251">$E251*IFERROR(IF($D251&lt;=AL$5,INDEX($E$99:$E$112,MATCH(AL$5,$H$5:$CA$5,0)-MATCH($D251,$D$115:$D$186,0)+1,0),0),$E$112)</f>
        <v>0</v>
      </c>
      <c r="AM251" s="134" cm="1">
        <f t="array" ref="AM251">$E251*IFERROR(IF($D251&lt;=AM$5,INDEX($E$99:$E$112,MATCH(AM$5,$H$5:$CA$5,0)-MATCH($D251,$D$115:$D$186,0)+1,0),0),$E$112)</f>
        <v>0</v>
      </c>
      <c r="AN251" s="134" cm="1">
        <f t="array" ref="AN251">$E251*IFERROR(IF($D251&lt;=AN$5,INDEX($E$99:$E$112,MATCH(AN$5,$H$5:$CA$5,0)-MATCH($D251,$D$115:$D$186,0)+1,0),0),$E$112)</f>
        <v>0</v>
      </c>
      <c r="AO251" s="134" cm="1">
        <f t="array" ref="AO251">$E251*IFERROR(IF($D251&lt;=AO$5,INDEX($E$99:$E$112,MATCH(AO$5,$H$5:$CA$5,0)-MATCH($D251,$D$115:$D$186,0)+1,0),0),$E$112)</f>
        <v>0</v>
      </c>
      <c r="AP251" s="134" cm="1">
        <f t="array" ref="AP251">$E251*IFERROR(IF($D251&lt;=AP$5,INDEX($E$99:$E$112,MATCH(AP$5,$H$5:$CA$5,0)-MATCH($D251,$D$115:$D$186,0)+1,0),0),$E$112)</f>
        <v>0</v>
      </c>
      <c r="AQ251" s="134" cm="1">
        <f t="array" ref="AQ251">$E251*IFERROR(IF($D251&lt;=AQ$5,INDEX($E$99:$E$112,MATCH(AQ$5,$H$5:$CA$5,0)-MATCH($D251,$D$115:$D$186,0)+1,0),0),$E$112)</f>
        <v>0</v>
      </c>
      <c r="AR251" s="134" cm="1">
        <f t="array" ref="AR251">$E251*IFERROR(IF($D251&lt;=AR$5,INDEX($E$99:$E$112,MATCH(AR$5,$H$5:$CA$5,0)-MATCH($D251,$D$115:$D$186,0)+1,0),0),$E$112)</f>
        <v>0</v>
      </c>
      <c r="AS251" s="134" cm="1">
        <f t="array" ref="AS251">$E251*IFERROR(IF($D251&lt;=AS$5,INDEX($E$99:$E$112,MATCH(AS$5,$H$5:$CA$5,0)-MATCH($D251,$D$115:$D$186,0)+1,0),0),$E$112)</f>
        <v>0</v>
      </c>
      <c r="AT251" s="134" cm="1">
        <f t="array" ref="AT251">$E251*IFERROR(IF($D251&lt;=AT$5,INDEX($E$99:$E$112,MATCH(AT$5,$H$5:$CA$5,0)-MATCH($D251,$D$115:$D$186,0)+1,0),0),$E$112)</f>
        <v>0</v>
      </c>
      <c r="AU251" s="134" cm="1">
        <f t="array" ref="AU251">$E251*IFERROR(IF($D251&lt;=AU$5,INDEX($E$99:$E$112,MATCH(AU$5,$H$5:$CA$5,0)-MATCH($D251,$D$115:$D$186,0)+1,0),0),$E$112)</f>
        <v>0</v>
      </c>
      <c r="AV251" s="134" cm="1">
        <f t="array" ref="AV251">$E251*IFERROR(IF($D251&lt;=AV$5,INDEX($E$99:$E$112,MATCH(AV$5,$H$5:$CA$5,0)-MATCH($D251,$D$115:$D$186,0)+1,0),0),$E$112)</f>
        <v>0</v>
      </c>
      <c r="AW251" s="134" cm="1">
        <f t="array" ref="AW251">$E251*IFERROR(IF($D251&lt;=AW$5,INDEX($E$99:$E$112,MATCH(AW$5,$H$5:$CA$5,0)-MATCH($D251,$D$115:$D$186,0)+1,0),0),$E$112)</f>
        <v>0</v>
      </c>
      <c r="AX251" s="134" cm="1">
        <f t="array" ref="AX251">$E251*IFERROR(IF($D251&lt;=AX$5,INDEX($E$99:$E$112,MATCH(AX$5,$H$5:$CA$5,0)-MATCH($D251,$D$115:$D$186,0)+1,0),0),$E$112)</f>
        <v>0</v>
      </c>
      <c r="AY251" s="134" cm="1">
        <f t="array" ref="AY251">$E251*IFERROR(IF($D251&lt;=AY$5,INDEX($E$99:$E$112,MATCH(AY$5,$H$5:$CA$5,0)-MATCH($D251,$D$115:$D$186,0)+1,0),0),$E$112)</f>
        <v>0</v>
      </c>
      <c r="AZ251" s="134" cm="1">
        <f t="array" ref="AZ251">$E251*IFERROR(IF($D251&lt;=AZ$5,INDEX($E$99:$E$112,MATCH(AZ$5,$H$5:$CA$5,0)-MATCH($D251,$D$115:$D$186,0)+1,0),0),$E$112)</f>
        <v>0</v>
      </c>
      <c r="BA251" s="134" cm="1">
        <f t="array" ref="BA251">$E251*IFERROR(IF($D251&lt;=BA$5,INDEX($E$99:$E$112,MATCH(BA$5,$H$5:$CA$5,0)-MATCH($D251,$D$115:$D$186,0)+1,0),0),$E$112)</f>
        <v>0</v>
      </c>
      <c r="BB251" s="134" cm="1">
        <f t="array" ref="BB251">$E251*IFERROR(IF($D251&lt;=BB$5,INDEX($E$99:$E$112,MATCH(BB$5,$H$5:$CA$5,0)-MATCH($D251,$D$115:$D$186,0)+1,0),0),$E$112)</f>
        <v>0</v>
      </c>
      <c r="BC251" s="134" cm="1">
        <f t="array" ref="BC251">$E251*IFERROR(IF($D251&lt;=BC$5,INDEX($E$99:$E$112,MATCH(BC$5,$H$5:$CA$5,0)-MATCH($D251,$D$115:$D$186,0)+1,0),0),$E$112)</f>
        <v>0</v>
      </c>
      <c r="BD251" s="134" cm="1">
        <f t="array" ref="BD251">$E251*IFERROR(IF($D251&lt;=BD$5,INDEX($E$99:$E$112,MATCH(BD$5,$H$5:$CA$5,0)-MATCH($D251,$D$115:$D$186,0)+1,0),0),$E$112)</f>
        <v>0</v>
      </c>
      <c r="BE251" s="134" cm="1">
        <f t="array" ref="BE251">$E251*IFERROR(IF($D251&lt;=BE$5,INDEX($E$99:$E$112,MATCH(BE$5,$H$5:$CA$5,0)-MATCH($D251,$D$115:$D$186,0)+1,0),0),$E$112)</f>
        <v>0</v>
      </c>
      <c r="BF251" s="134" cm="1">
        <f t="array" ref="BF251">$E251*IFERROR(IF($D251&lt;=BF$5,INDEX($E$99:$E$112,MATCH(BF$5,$H$5:$CA$5,0)-MATCH($D251,$D$115:$D$186,0)+1,0),0),$E$112)</f>
        <v>0</v>
      </c>
      <c r="BG251" s="134" cm="1">
        <f t="array" ref="BG251">$E251*IFERROR(IF($D251&lt;=BG$5,INDEX($E$99:$E$112,MATCH(BG$5,$H$5:$CA$5,0)-MATCH($D251,$D$115:$D$186,0)+1,0),0),$E$112)</f>
        <v>0</v>
      </c>
      <c r="BH251" s="134" cm="1">
        <f t="array" ref="BH251">$E251*IFERROR(IF($D251&lt;=BH$5,INDEX($E$99:$E$112,MATCH(BH$5,$H$5:$CA$5,0)-MATCH($D251,$D$115:$D$186,0)+1,0),0),$E$112)</f>
        <v>0</v>
      </c>
      <c r="BI251" s="134" cm="1">
        <f t="array" ref="BI251">$E251*IFERROR(IF($D251&lt;=BI$5,INDEX($E$99:$E$112,MATCH(BI$5,$H$5:$CA$5,0)-MATCH($D251,$D$115:$D$186,0)+1,0),0),$E$112)</f>
        <v>0</v>
      </c>
      <c r="BJ251" s="134" cm="1">
        <f t="array" ref="BJ251">$E251*IFERROR(IF($D251&lt;=BJ$5,INDEX($E$99:$E$112,MATCH(BJ$5,$H$5:$CA$5,0)-MATCH($D251,$D$115:$D$186,0)+1,0),0),$E$112)</f>
        <v>0</v>
      </c>
      <c r="BK251" s="134" cm="1">
        <f t="array" ref="BK251">$E251*IFERROR(IF($D251&lt;=BK$5,INDEX($E$99:$E$112,MATCH(BK$5,$H$5:$CA$5,0)-MATCH($D251,$D$115:$D$186,0)+1,0),0),$E$112)</f>
        <v>0</v>
      </c>
      <c r="BL251" s="134" cm="1">
        <f t="array" ref="BL251">$E251*IFERROR(IF($D251&lt;=BL$5,INDEX($E$99:$E$112,MATCH(BL$5,$H$5:$CA$5,0)-MATCH($D251,$D$115:$D$186,0)+1,0),0),$E$112)</f>
        <v>0</v>
      </c>
      <c r="BM251" s="134" cm="1">
        <f t="array" ref="BM251">$E251*IFERROR(IF($D251&lt;=BM$5,INDEX($E$99:$E$112,MATCH(BM$5,$H$5:$CA$5,0)-MATCH($D251,$D$115:$D$186,0)+1,0),0),$E$112)</f>
        <v>0</v>
      </c>
      <c r="BN251" s="134" cm="1">
        <f t="array" ref="BN251">$E251*IFERROR(IF($D251&lt;=BN$5,INDEX($E$99:$E$112,MATCH(BN$5,$H$5:$CA$5,0)-MATCH($D251,$D$115:$D$186,0)+1,0),0),$E$112)</f>
        <v>0</v>
      </c>
      <c r="BO251" s="134" cm="1">
        <f t="array" ref="BO251">$E251*IFERROR(IF($D251&lt;=BO$5,INDEX($E$99:$E$112,MATCH(BO$5,$H$5:$CA$5,0)-MATCH($D251,$D$115:$D$186,0)+1,0),0),$E$112)</f>
        <v>0</v>
      </c>
      <c r="BP251" s="134" cm="1">
        <f t="array" ref="BP251">$E251*IFERROR(IF($D251&lt;=BP$5,INDEX($E$99:$E$112,MATCH(BP$5,$H$5:$CA$5,0)-MATCH($D251,$D$115:$D$186,0)+1,0),0),$E$112)</f>
        <v>0</v>
      </c>
      <c r="BQ251" s="134" cm="1">
        <f t="array" ref="BQ251">$E251*IFERROR(IF($D251&lt;=BQ$5,INDEX($E$99:$E$112,MATCH(BQ$5,$H$5:$CA$5,0)-MATCH($D251,$D$115:$D$186,0)+1,0),0),$E$112)</f>
        <v>0</v>
      </c>
      <c r="BR251" s="134" cm="1">
        <f t="array" ref="BR251">$E251*IFERROR(IF($D251&lt;=BR$5,INDEX($E$99:$E$112,MATCH(BR$5,$H$5:$CA$5,0)-MATCH($D251,$D$115:$D$186,0)+1,0),0),$E$112)</f>
        <v>0</v>
      </c>
      <c r="BS251" s="134" cm="1">
        <f t="array" ref="BS251">$E251*IFERROR(IF($D251&lt;=BS$5,INDEX($E$99:$E$112,MATCH(BS$5,$H$5:$CA$5,0)-MATCH($D251,$D$115:$D$186,0)+1,0),0),$E$112)</f>
        <v>0</v>
      </c>
      <c r="BT251" s="134" cm="1">
        <f t="array" ref="BT251">$E251*IFERROR(IF($D251&lt;=BT$5,INDEX($E$99:$E$112,MATCH(BT$5,$H$5:$CA$5,0)-MATCH($D251,$D$115:$D$186,0)+1,0),0),$E$112)</f>
        <v>0</v>
      </c>
      <c r="BU251" s="134" cm="1">
        <f t="array" ref="BU251">$E251*IFERROR(IF($D251&lt;=BU$5,INDEX($E$99:$E$112,MATCH(BU$5,$H$5:$CA$5,0)-MATCH($D251,$D$115:$D$186,0)+1,0),0),$E$112)</f>
        <v>0</v>
      </c>
      <c r="BV251" s="134" cm="1">
        <f t="array" ref="BV251">$E251*IFERROR(IF($D251&lt;=BV$5,INDEX($E$99:$E$112,MATCH(BV$5,$H$5:$CA$5,0)-MATCH($D251,$D$115:$D$186,0)+1,0),0),$E$112)</f>
        <v>0</v>
      </c>
      <c r="BW251" s="134" cm="1">
        <f t="array" ref="BW251">$E251*IFERROR(IF($D251&lt;=BW$5,INDEX($E$99:$E$112,MATCH(BW$5,$H$5:$CA$5,0)-MATCH($D251,$D$115:$D$186,0)+1,0),0),$E$112)</f>
        <v>0</v>
      </c>
      <c r="BX251" s="134" cm="1">
        <f t="array" ref="BX251">$E251*IFERROR(IF($D251&lt;=BX$5,INDEX($E$99:$E$112,MATCH(BX$5,$H$5:$CA$5,0)-MATCH($D251,$D$115:$D$186,0)+1,0),0),$E$112)</f>
        <v>0</v>
      </c>
      <c r="BY251" s="134" cm="1">
        <f t="array" ref="BY251">$E251*IFERROR(IF($D251&lt;=BY$5,INDEX($E$99:$E$112,MATCH(BY$5,$H$5:$CA$5,0)-MATCH($D251,$D$115:$D$186,0)+1,0),0),$E$112)</f>
        <v>0</v>
      </c>
      <c r="BZ251" s="134" cm="1">
        <f t="array" ref="BZ251">$E251*IFERROR(IF($D251&lt;=BZ$5,INDEX($E$99:$E$112,MATCH(BZ$5,$H$5:$CA$5,0)-MATCH($D251,$D$115:$D$186,0)+1,0),0),$E$112)</f>
        <v>0</v>
      </c>
      <c r="CA251" s="134" cm="1">
        <f t="array" ref="CA251">$E251*IFERROR(IF($D251&lt;=CA$5,INDEX($E$99:$E$112,MATCH(CA$5,$H$5:$CA$5,0)-MATCH($D251,$D$115:$D$186,0)+1,0),0),$E$112)</f>
        <v>0</v>
      </c>
    </row>
    <row r="252" spans="4:79" hidden="1" outlineLevel="3">
      <c r="D252" s="24">
        <f t="shared" si="114"/>
        <v>47938</v>
      </c>
      <c r="E252" s="131" cm="1">
        <f t="array" ref="E252">INDEX($H$43:$CA$43,0,MATCH($D252,$H$5:$CA$5,0))</f>
        <v>0</v>
      </c>
      <c r="H252" s="134" cm="1">
        <f t="array" ref="H252">$E252*IFERROR(IF($D252&lt;=H$5,INDEX($E$99:$E$112,MATCH(H$5,$H$5:$CA$5,0)-MATCH($D252,$D$115:$D$186,0)+1,0),0),$E$112)</f>
        <v>0</v>
      </c>
      <c r="I252" s="134" cm="1">
        <f t="array" ref="I252">$E252*IFERROR(IF($D252&lt;=I$5,INDEX($E$99:$E$112,MATCH(I$5,$H$5:$CA$5,0)-MATCH($D252,$D$115:$D$186,0)+1,0),0),$E$112)</f>
        <v>0</v>
      </c>
      <c r="J252" s="134" cm="1">
        <f t="array" ref="J252">$E252*IFERROR(IF($D252&lt;=J$5,INDEX($E$99:$E$112,MATCH(J$5,$H$5:$CA$5,0)-MATCH($D252,$D$115:$D$186,0)+1,0),0),$E$112)</f>
        <v>0</v>
      </c>
      <c r="K252" s="134" cm="1">
        <f t="array" ref="K252">$E252*IFERROR(IF($D252&lt;=K$5,INDEX($E$99:$E$112,MATCH(K$5,$H$5:$CA$5,0)-MATCH($D252,$D$115:$D$186,0)+1,0),0),$E$112)</f>
        <v>0</v>
      </c>
      <c r="L252" s="134" cm="1">
        <f t="array" ref="L252">$E252*IFERROR(IF($D252&lt;=L$5,INDEX($E$99:$E$112,MATCH(L$5,$H$5:$CA$5,0)-MATCH($D252,$D$115:$D$186,0)+1,0),0),$E$112)</f>
        <v>0</v>
      </c>
      <c r="M252" s="134" cm="1">
        <f t="array" ref="M252">$E252*IFERROR(IF($D252&lt;=M$5,INDEX($E$99:$E$112,MATCH(M$5,$H$5:$CA$5,0)-MATCH($D252,$D$115:$D$186,0)+1,0),0),$E$112)</f>
        <v>0</v>
      </c>
      <c r="N252" s="134" cm="1">
        <f t="array" ref="N252">$E252*IFERROR(IF($D252&lt;=N$5,INDEX($E$99:$E$112,MATCH(N$5,$H$5:$CA$5,0)-MATCH($D252,$D$115:$D$186,0)+1,0),0),$E$112)</f>
        <v>0</v>
      </c>
      <c r="O252" s="134" cm="1">
        <f t="array" ref="O252">$E252*IFERROR(IF($D252&lt;=O$5,INDEX($E$99:$E$112,MATCH(O$5,$H$5:$CA$5,0)-MATCH($D252,$D$115:$D$186,0)+1,0),0),$E$112)</f>
        <v>0</v>
      </c>
      <c r="P252" s="134" cm="1">
        <f t="array" ref="P252">$E252*IFERROR(IF($D252&lt;=P$5,INDEX($E$99:$E$112,MATCH(P$5,$H$5:$CA$5,0)-MATCH($D252,$D$115:$D$186,0)+1,0),0),$E$112)</f>
        <v>0</v>
      </c>
      <c r="Q252" s="134" cm="1">
        <f t="array" ref="Q252">$E252*IFERROR(IF($D252&lt;=Q$5,INDEX($E$99:$E$112,MATCH(Q$5,$H$5:$CA$5,0)-MATCH($D252,$D$115:$D$186,0)+1,0),0),$E$112)</f>
        <v>0</v>
      </c>
      <c r="R252" s="134" cm="1">
        <f t="array" ref="R252">$E252*IFERROR(IF($D252&lt;=R$5,INDEX($E$99:$E$112,MATCH(R$5,$H$5:$CA$5,0)-MATCH($D252,$D$115:$D$186,0)+1,0),0),$E$112)</f>
        <v>0</v>
      </c>
      <c r="S252" s="134" cm="1">
        <f t="array" ref="S252">$E252*IFERROR(IF($D252&lt;=S$5,INDEX($E$99:$E$112,MATCH(S$5,$H$5:$CA$5,0)-MATCH($D252,$D$115:$D$186,0)+1,0),0),$E$112)</f>
        <v>0</v>
      </c>
      <c r="T252" s="134" cm="1">
        <f t="array" ref="T252">$E252*IFERROR(IF($D252&lt;=T$5,INDEX($E$99:$E$112,MATCH(T$5,$H$5:$CA$5,0)-MATCH($D252,$D$115:$D$186,0)+1,0),0),$E$112)</f>
        <v>0</v>
      </c>
      <c r="U252" s="134" cm="1">
        <f t="array" ref="U252">$E252*IFERROR(IF($D252&lt;=U$5,INDEX($E$99:$E$112,MATCH(U$5,$H$5:$CA$5,0)-MATCH($D252,$D$115:$D$186,0)+1,0),0),$E$112)</f>
        <v>0</v>
      </c>
      <c r="V252" s="134" cm="1">
        <f t="array" ref="V252">$E252*IFERROR(IF($D252&lt;=V$5,INDEX($E$99:$E$112,MATCH(V$5,$H$5:$CA$5,0)-MATCH($D252,$D$115:$D$186,0)+1,0),0),$E$112)</f>
        <v>0</v>
      </c>
      <c r="W252" s="134" cm="1">
        <f t="array" ref="W252">$E252*IFERROR(IF($D252&lt;=W$5,INDEX($E$99:$E$112,MATCH(W$5,$H$5:$CA$5,0)-MATCH($D252,$D$115:$D$186,0)+1,0),0),$E$112)</f>
        <v>0</v>
      </c>
      <c r="X252" s="134" cm="1">
        <f t="array" ref="X252">$E252*IFERROR(IF($D252&lt;=X$5,INDEX($E$99:$E$112,MATCH(X$5,$H$5:$CA$5,0)-MATCH($D252,$D$115:$D$186,0)+1,0),0),$E$112)</f>
        <v>0</v>
      </c>
      <c r="Y252" s="134" cm="1">
        <f t="array" ref="Y252">$E252*IFERROR(IF($D252&lt;=Y$5,INDEX($E$99:$E$112,MATCH(Y$5,$H$5:$CA$5,0)-MATCH($D252,$D$115:$D$186,0)+1,0),0),$E$112)</f>
        <v>0</v>
      </c>
      <c r="Z252" s="134" cm="1">
        <f t="array" ref="Z252">$E252*IFERROR(IF($D252&lt;=Z$5,INDEX($E$99:$E$112,MATCH(Z$5,$H$5:$CA$5,0)-MATCH($D252,$D$115:$D$186,0)+1,0),0),$E$112)</f>
        <v>0</v>
      </c>
      <c r="AA252" s="134" cm="1">
        <f t="array" ref="AA252">$E252*IFERROR(IF($D252&lt;=AA$5,INDEX($E$99:$E$112,MATCH(AA$5,$H$5:$CA$5,0)-MATCH($D252,$D$115:$D$186,0)+1,0),0),$E$112)</f>
        <v>0</v>
      </c>
      <c r="AB252" s="134" cm="1">
        <f t="array" ref="AB252">$E252*IFERROR(IF($D252&lt;=AB$5,INDEX($E$99:$E$112,MATCH(AB$5,$H$5:$CA$5,0)-MATCH($D252,$D$115:$D$186,0)+1,0),0),$E$112)</f>
        <v>0</v>
      </c>
      <c r="AC252" s="134" cm="1">
        <f t="array" ref="AC252">$E252*IFERROR(IF($D252&lt;=AC$5,INDEX($E$99:$E$112,MATCH(AC$5,$H$5:$CA$5,0)-MATCH($D252,$D$115:$D$186,0)+1,0),0),$E$112)</f>
        <v>0</v>
      </c>
      <c r="AD252" s="134" cm="1">
        <f t="array" ref="AD252">$E252*IFERROR(IF($D252&lt;=AD$5,INDEX($E$99:$E$112,MATCH(AD$5,$H$5:$CA$5,0)-MATCH($D252,$D$115:$D$186,0)+1,0),0),$E$112)</f>
        <v>0</v>
      </c>
      <c r="AE252" s="134" cm="1">
        <f t="array" ref="AE252">$E252*IFERROR(IF($D252&lt;=AE$5,INDEX($E$99:$E$112,MATCH(AE$5,$H$5:$CA$5,0)-MATCH($D252,$D$115:$D$186,0)+1,0),0),$E$112)</f>
        <v>0</v>
      </c>
      <c r="AF252" s="134" cm="1">
        <f t="array" ref="AF252">$E252*IFERROR(IF($D252&lt;=AF$5,INDEX($E$99:$E$112,MATCH(AF$5,$H$5:$CA$5,0)-MATCH($D252,$D$115:$D$186,0)+1,0),0),$E$112)</f>
        <v>0</v>
      </c>
      <c r="AG252" s="134" cm="1">
        <f t="array" ref="AG252">$E252*IFERROR(IF($D252&lt;=AG$5,INDEX($E$99:$E$112,MATCH(AG$5,$H$5:$CA$5,0)-MATCH($D252,$D$115:$D$186,0)+1,0),0),$E$112)</f>
        <v>0</v>
      </c>
      <c r="AH252" s="134" cm="1">
        <f t="array" ref="AH252">$E252*IFERROR(IF($D252&lt;=AH$5,INDEX($E$99:$E$112,MATCH(AH$5,$H$5:$CA$5,0)-MATCH($D252,$D$115:$D$186,0)+1,0),0),$E$112)</f>
        <v>0</v>
      </c>
      <c r="AI252" s="134" cm="1">
        <f t="array" ref="AI252">$E252*IFERROR(IF($D252&lt;=AI$5,INDEX($E$99:$E$112,MATCH(AI$5,$H$5:$CA$5,0)-MATCH($D252,$D$115:$D$186,0)+1,0),0),$E$112)</f>
        <v>0</v>
      </c>
      <c r="AJ252" s="134" cm="1">
        <f t="array" ref="AJ252">$E252*IFERROR(IF($D252&lt;=AJ$5,INDEX($E$99:$E$112,MATCH(AJ$5,$H$5:$CA$5,0)-MATCH($D252,$D$115:$D$186,0)+1,0),0),$E$112)</f>
        <v>0</v>
      </c>
      <c r="AK252" s="134" cm="1">
        <f t="array" ref="AK252">$E252*IFERROR(IF($D252&lt;=AK$5,INDEX($E$99:$E$112,MATCH(AK$5,$H$5:$CA$5,0)-MATCH($D252,$D$115:$D$186,0)+1,0),0),$E$112)</f>
        <v>0</v>
      </c>
      <c r="AL252" s="134" cm="1">
        <f t="array" ref="AL252">$E252*IFERROR(IF($D252&lt;=AL$5,INDEX($E$99:$E$112,MATCH(AL$5,$H$5:$CA$5,0)-MATCH($D252,$D$115:$D$186,0)+1,0),0),$E$112)</f>
        <v>0</v>
      </c>
      <c r="AM252" s="134" cm="1">
        <f t="array" ref="AM252">$E252*IFERROR(IF($D252&lt;=AM$5,INDEX($E$99:$E$112,MATCH(AM$5,$H$5:$CA$5,0)-MATCH($D252,$D$115:$D$186,0)+1,0),0),$E$112)</f>
        <v>0</v>
      </c>
      <c r="AN252" s="134" cm="1">
        <f t="array" ref="AN252">$E252*IFERROR(IF($D252&lt;=AN$5,INDEX($E$99:$E$112,MATCH(AN$5,$H$5:$CA$5,0)-MATCH($D252,$D$115:$D$186,0)+1,0),0),$E$112)</f>
        <v>0</v>
      </c>
      <c r="AO252" s="134" cm="1">
        <f t="array" ref="AO252">$E252*IFERROR(IF($D252&lt;=AO$5,INDEX($E$99:$E$112,MATCH(AO$5,$H$5:$CA$5,0)-MATCH($D252,$D$115:$D$186,0)+1,0),0),$E$112)</f>
        <v>0</v>
      </c>
      <c r="AP252" s="134" cm="1">
        <f t="array" ref="AP252">$E252*IFERROR(IF($D252&lt;=AP$5,INDEX($E$99:$E$112,MATCH(AP$5,$H$5:$CA$5,0)-MATCH($D252,$D$115:$D$186,0)+1,0),0),$E$112)</f>
        <v>0</v>
      </c>
      <c r="AQ252" s="134" cm="1">
        <f t="array" ref="AQ252">$E252*IFERROR(IF($D252&lt;=AQ$5,INDEX($E$99:$E$112,MATCH(AQ$5,$H$5:$CA$5,0)-MATCH($D252,$D$115:$D$186,0)+1,0),0),$E$112)</f>
        <v>0</v>
      </c>
      <c r="AR252" s="134" cm="1">
        <f t="array" ref="AR252">$E252*IFERROR(IF($D252&lt;=AR$5,INDEX($E$99:$E$112,MATCH(AR$5,$H$5:$CA$5,0)-MATCH($D252,$D$115:$D$186,0)+1,0),0),$E$112)</f>
        <v>0</v>
      </c>
      <c r="AS252" s="134" cm="1">
        <f t="array" ref="AS252">$E252*IFERROR(IF($D252&lt;=AS$5,INDEX($E$99:$E$112,MATCH(AS$5,$H$5:$CA$5,0)-MATCH($D252,$D$115:$D$186,0)+1,0),0),$E$112)</f>
        <v>0</v>
      </c>
      <c r="AT252" s="134" cm="1">
        <f t="array" ref="AT252">$E252*IFERROR(IF($D252&lt;=AT$5,INDEX($E$99:$E$112,MATCH(AT$5,$H$5:$CA$5,0)-MATCH($D252,$D$115:$D$186,0)+1,0),0),$E$112)</f>
        <v>0</v>
      </c>
      <c r="AU252" s="134" cm="1">
        <f t="array" ref="AU252">$E252*IFERROR(IF($D252&lt;=AU$5,INDEX($E$99:$E$112,MATCH(AU$5,$H$5:$CA$5,0)-MATCH($D252,$D$115:$D$186,0)+1,0),0),$E$112)</f>
        <v>0</v>
      </c>
      <c r="AV252" s="134" cm="1">
        <f t="array" ref="AV252">$E252*IFERROR(IF($D252&lt;=AV$5,INDEX($E$99:$E$112,MATCH(AV$5,$H$5:$CA$5,0)-MATCH($D252,$D$115:$D$186,0)+1,0),0),$E$112)</f>
        <v>0</v>
      </c>
      <c r="AW252" s="134" cm="1">
        <f t="array" ref="AW252">$E252*IFERROR(IF($D252&lt;=AW$5,INDEX($E$99:$E$112,MATCH(AW$5,$H$5:$CA$5,0)-MATCH($D252,$D$115:$D$186,0)+1,0),0),$E$112)</f>
        <v>0</v>
      </c>
      <c r="AX252" s="134" cm="1">
        <f t="array" ref="AX252">$E252*IFERROR(IF($D252&lt;=AX$5,INDEX($E$99:$E$112,MATCH(AX$5,$H$5:$CA$5,0)-MATCH($D252,$D$115:$D$186,0)+1,0),0),$E$112)</f>
        <v>0</v>
      </c>
      <c r="AY252" s="134" cm="1">
        <f t="array" ref="AY252">$E252*IFERROR(IF($D252&lt;=AY$5,INDEX($E$99:$E$112,MATCH(AY$5,$H$5:$CA$5,0)-MATCH($D252,$D$115:$D$186,0)+1,0),0),$E$112)</f>
        <v>0</v>
      </c>
      <c r="AZ252" s="134" cm="1">
        <f t="array" ref="AZ252">$E252*IFERROR(IF($D252&lt;=AZ$5,INDEX($E$99:$E$112,MATCH(AZ$5,$H$5:$CA$5,0)-MATCH($D252,$D$115:$D$186,0)+1,0),0),$E$112)</f>
        <v>0</v>
      </c>
      <c r="BA252" s="134" cm="1">
        <f t="array" ref="BA252">$E252*IFERROR(IF($D252&lt;=BA$5,INDEX($E$99:$E$112,MATCH(BA$5,$H$5:$CA$5,0)-MATCH($D252,$D$115:$D$186,0)+1,0),0),$E$112)</f>
        <v>0</v>
      </c>
      <c r="BB252" s="134" cm="1">
        <f t="array" ref="BB252">$E252*IFERROR(IF($D252&lt;=BB$5,INDEX($E$99:$E$112,MATCH(BB$5,$H$5:$CA$5,0)-MATCH($D252,$D$115:$D$186,0)+1,0),0),$E$112)</f>
        <v>0</v>
      </c>
      <c r="BC252" s="134" cm="1">
        <f t="array" ref="BC252">$E252*IFERROR(IF($D252&lt;=BC$5,INDEX($E$99:$E$112,MATCH(BC$5,$H$5:$CA$5,0)-MATCH($D252,$D$115:$D$186,0)+1,0),0),$E$112)</f>
        <v>0</v>
      </c>
      <c r="BD252" s="134" cm="1">
        <f t="array" ref="BD252">$E252*IFERROR(IF($D252&lt;=BD$5,INDEX($E$99:$E$112,MATCH(BD$5,$H$5:$CA$5,0)-MATCH($D252,$D$115:$D$186,0)+1,0),0),$E$112)</f>
        <v>0</v>
      </c>
      <c r="BE252" s="134" cm="1">
        <f t="array" ref="BE252">$E252*IFERROR(IF($D252&lt;=BE$5,INDEX($E$99:$E$112,MATCH(BE$5,$H$5:$CA$5,0)-MATCH($D252,$D$115:$D$186,0)+1,0),0),$E$112)</f>
        <v>0</v>
      </c>
      <c r="BF252" s="134" cm="1">
        <f t="array" ref="BF252">$E252*IFERROR(IF($D252&lt;=BF$5,INDEX($E$99:$E$112,MATCH(BF$5,$H$5:$CA$5,0)-MATCH($D252,$D$115:$D$186,0)+1,0),0),$E$112)</f>
        <v>0</v>
      </c>
      <c r="BG252" s="134" cm="1">
        <f t="array" ref="BG252">$E252*IFERROR(IF($D252&lt;=BG$5,INDEX($E$99:$E$112,MATCH(BG$5,$H$5:$CA$5,0)-MATCH($D252,$D$115:$D$186,0)+1,0),0),$E$112)</f>
        <v>0</v>
      </c>
      <c r="BH252" s="134" cm="1">
        <f t="array" ref="BH252">$E252*IFERROR(IF($D252&lt;=BH$5,INDEX($E$99:$E$112,MATCH(BH$5,$H$5:$CA$5,0)-MATCH($D252,$D$115:$D$186,0)+1,0),0),$E$112)</f>
        <v>0</v>
      </c>
      <c r="BI252" s="134" cm="1">
        <f t="array" ref="BI252">$E252*IFERROR(IF($D252&lt;=BI$5,INDEX($E$99:$E$112,MATCH(BI$5,$H$5:$CA$5,0)-MATCH($D252,$D$115:$D$186,0)+1,0),0),$E$112)</f>
        <v>0</v>
      </c>
      <c r="BJ252" s="134" cm="1">
        <f t="array" ref="BJ252">$E252*IFERROR(IF($D252&lt;=BJ$5,INDEX($E$99:$E$112,MATCH(BJ$5,$H$5:$CA$5,0)-MATCH($D252,$D$115:$D$186,0)+1,0),0),$E$112)</f>
        <v>0</v>
      </c>
      <c r="BK252" s="134" cm="1">
        <f t="array" ref="BK252">$E252*IFERROR(IF($D252&lt;=BK$5,INDEX($E$99:$E$112,MATCH(BK$5,$H$5:$CA$5,0)-MATCH($D252,$D$115:$D$186,0)+1,0),0),$E$112)</f>
        <v>0</v>
      </c>
      <c r="BL252" s="134" cm="1">
        <f t="array" ref="BL252">$E252*IFERROR(IF($D252&lt;=BL$5,INDEX($E$99:$E$112,MATCH(BL$5,$H$5:$CA$5,0)-MATCH($D252,$D$115:$D$186,0)+1,0),0),$E$112)</f>
        <v>0</v>
      </c>
      <c r="BM252" s="134" cm="1">
        <f t="array" ref="BM252">$E252*IFERROR(IF($D252&lt;=BM$5,INDEX($E$99:$E$112,MATCH(BM$5,$H$5:$CA$5,0)-MATCH($D252,$D$115:$D$186,0)+1,0),0),$E$112)</f>
        <v>0</v>
      </c>
      <c r="BN252" s="134" cm="1">
        <f t="array" ref="BN252">$E252*IFERROR(IF($D252&lt;=BN$5,INDEX($E$99:$E$112,MATCH(BN$5,$H$5:$CA$5,0)-MATCH($D252,$D$115:$D$186,0)+1,0),0),$E$112)</f>
        <v>0</v>
      </c>
      <c r="BO252" s="134" cm="1">
        <f t="array" ref="BO252">$E252*IFERROR(IF($D252&lt;=BO$5,INDEX($E$99:$E$112,MATCH(BO$5,$H$5:$CA$5,0)-MATCH($D252,$D$115:$D$186,0)+1,0),0),$E$112)</f>
        <v>0</v>
      </c>
      <c r="BP252" s="134" cm="1">
        <f t="array" ref="BP252">$E252*IFERROR(IF($D252&lt;=BP$5,INDEX($E$99:$E$112,MATCH(BP$5,$H$5:$CA$5,0)-MATCH($D252,$D$115:$D$186,0)+1,0),0),$E$112)</f>
        <v>0</v>
      </c>
      <c r="BQ252" s="134" cm="1">
        <f t="array" ref="BQ252">$E252*IFERROR(IF($D252&lt;=BQ$5,INDEX($E$99:$E$112,MATCH(BQ$5,$H$5:$CA$5,0)-MATCH($D252,$D$115:$D$186,0)+1,0),0),$E$112)</f>
        <v>0</v>
      </c>
      <c r="BR252" s="134" cm="1">
        <f t="array" ref="BR252">$E252*IFERROR(IF($D252&lt;=BR$5,INDEX($E$99:$E$112,MATCH(BR$5,$H$5:$CA$5,0)-MATCH($D252,$D$115:$D$186,0)+1,0),0),$E$112)</f>
        <v>0</v>
      </c>
      <c r="BS252" s="134" cm="1">
        <f t="array" ref="BS252">$E252*IFERROR(IF($D252&lt;=BS$5,INDEX($E$99:$E$112,MATCH(BS$5,$H$5:$CA$5,0)-MATCH($D252,$D$115:$D$186,0)+1,0),0),$E$112)</f>
        <v>0</v>
      </c>
      <c r="BT252" s="134" cm="1">
        <f t="array" ref="BT252">$E252*IFERROR(IF($D252&lt;=BT$5,INDEX($E$99:$E$112,MATCH(BT$5,$H$5:$CA$5,0)-MATCH($D252,$D$115:$D$186,0)+1,0),0),$E$112)</f>
        <v>0</v>
      </c>
      <c r="BU252" s="134" cm="1">
        <f t="array" ref="BU252">$E252*IFERROR(IF($D252&lt;=BU$5,INDEX($E$99:$E$112,MATCH(BU$5,$H$5:$CA$5,0)-MATCH($D252,$D$115:$D$186,0)+1,0),0),$E$112)</f>
        <v>0</v>
      </c>
      <c r="BV252" s="134" cm="1">
        <f t="array" ref="BV252">$E252*IFERROR(IF($D252&lt;=BV$5,INDEX($E$99:$E$112,MATCH(BV$5,$H$5:$CA$5,0)-MATCH($D252,$D$115:$D$186,0)+1,0),0),$E$112)</f>
        <v>0</v>
      </c>
      <c r="BW252" s="134" cm="1">
        <f t="array" ref="BW252">$E252*IFERROR(IF($D252&lt;=BW$5,INDEX($E$99:$E$112,MATCH(BW$5,$H$5:$CA$5,0)-MATCH($D252,$D$115:$D$186,0)+1,0),0),$E$112)</f>
        <v>0</v>
      </c>
      <c r="BX252" s="134" cm="1">
        <f t="array" ref="BX252">$E252*IFERROR(IF($D252&lt;=BX$5,INDEX($E$99:$E$112,MATCH(BX$5,$H$5:$CA$5,0)-MATCH($D252,$D$115:$D$186,0)+1,0),0),$E$112)</f>
        <v>0</v>
      </c>
      <c r="BY252" s="134" cm="1">
        <f t="array" ref="BY252">$E252*IFERROR(IF($D252&lt;=BY$5,INDEX($E$99:$E$112,MATCH(BY$5,$H$5:$CA$5,0)-MATCH($D252,$D$115:$D$186,0)+1,0),0),$E$112)</f>
        <v>0</v>
      </c>
      <c r="BZ252" s="134" cm="1">
        <f t="array" ref="BZ252">$E252*IFERROR(IF($D252&lt;=BZ$5,INDEX($E$99:$E$112,MATCH(BZ$5,$H$5:$CA$5,0)-MATCH($D252,$D$115:$D$186,0)+1,0),0),$E$112)</f>
        <v>0</v>
      </c>
      <c r="CA252" s="134" cm="1">
        <f t="array" ref="CA252">$E252*IFERROR(IF($D252&lt;=CA$5,INDEX($E$99:$E$112,MATCH(CA$5,$H$5:$CA$5,0)-MATCH($D252,$D$115:$D$186,0)+1,0),0),$E$112)</f>
        <v>0</v>
      </c>
    </row>
    <row r="253" spans="4:79" hidden="1" outlineLevel="3">
      <c r="D253" s="24">
        <f t="shared" si="114"/>
        <v>47968</v>
      </c>
      <c r="E253" s="131" cm="1">
        <f t="array" ref="E253">INDEX($H$43:$CA$43,0,MATCH($D253,$H$5:$CA$5,0))</f>
        <v>0</v>
      </c>
      <c r="H253" s="134" cm="1">
        <f t="array" ref="H253">$E253*IFERROR(IF($D253&lt;=H$5,INDEX($E$99:$E$112,MATCH(H$5,$H$5:$CA$5,0)-MATCH($D253,$D$115:$D$186,0)+1,0),0),$E$112)</f>
        <v>0</v>
      </c>
      <c r="I253" s="134" cm="1">
        <f t="array" ref="I253">$E253*IFERROR(IF($D253&lt;=I$5,INDEX($E$99:$E$112,MATCH(I$5,$H$5:$CA$5,0)-MATCH($D253,$D$115:$D$186,0)+1,0),0),$E$112)</f>
        <v>0</v>
      </c>
      <c r="J253" s="134" cm="1">
        <f t="array" ref="J253">$E253*IFERROR(IF($D253&lt;=J$5,INDEX($E$99:$E$112,MATCH(J$5,$H$5:$CA$5,0)-MATCH($D253,$D$115:$D$186,0)+1,0),0),$E$112)</f>
        <v>0</v>
      </c>
      <c r="K253" s="134" cm="1">
        <f t="array" ref="K253">$E253*IFERROR(IF($D253&lt;=K$5,INDEX($E$99:$E$112,MATCH(K$5,$H$5:$CA$5,0)-MATCH($D253,$D$115:$D$186,0)+1,0),0),$E$112)</f>
        <v>0</v>
      </c>
      <c r="L253" s="134" cm="1">
        <f t="array" ref="L253">$E253*IFERROR(IF($D253&lt;=L$5,INDEX($E$99:$E$112,MATCH(L$5,$H$5:$CA$5,0)-MATCH($D253,$D$115:$D$186,0)+1,0),0),$E$112)</f>
        <v>0</v>
      </c>
      <c r="M253" s="134" cm="1">
        <f t="array" ref="M253">$E253*IFERROR(IF($D253&lt;=M$5,INDEX($E$99:$E$112,MATCH(M$5,$H$5:$CA$5,0)-MATCH($D253,$D$115:$D$186,0)+1,0),0),$E$112)</f>
        <v>0</v>
      </c>
      <c r="N253" s="134" cm="1">
        <f t="array" ref="N253">$E253*IFERROR(IF($D253&lt;=N$5,INDEX($E$99:$E$112,MATCH(N$5,$H$5:$CA$5,0)-MATCH($D253,$D$115:$D$186,0)+1,0),0),$E$112)</f>
        <v>0</v>
      </c>
      <c r="O253" s="134" cm="1">
        <f t="array" ref="O253">$E253*IFERROR(IF($D253&lt;=O$5,INDEX($E$99:$E$112,MATCH(O$5,$H$5:$CA$5,0)-MATCH($D253,$D$115:$D$186,0)+1,0),0),$E$112)</f>
        <v>0</v>
      </c>
      <c r="P253" s="134" cm="1">
        <f t="array" ref="P253">$E253*IFERROR(IF($D253&lt;=P$5,INDEX($E$99:$E$112,MATCH(P$5,$H$5:$CA$5,0)-MATCH($D253,$D$115:$D$186,0)+1,0),0),$E$112)</f>
        <v>0</v>
      </c>
      <c r="Q253" s="134" cm="1">
        <f t="array" ref="Q253">$E253*IFERROR(IF($D253&lt;=Q$5,INDEX($E$99:$E$112,MATCH(Q$5,$H$5:$CA$5,0)-MATCH($D253,$D$115:$D$186,0)+1,0),0),$E$112)</f>
        <v>0</v>
      </c>
      <c r="R253" s="134" cm="1">
        <f t="array" ref="R253">$E253*IFERROR(IF($D253&lt;=R$5,INDEX($E$99:$E$112,MATCH(R$5,$H$5:$CA$5,0)-MATCH($D253,$D$115:$D$186,0)+1,0),0),$E$112)</f>
        <v>0</v>
      </c>
      <c r="S253" s="134" cm="1">
        <f t="array" ref="S253">$E253*IFERROR(IF($D253&lt;=S$5,INDEX($E$99:$E$112,MATCH(S$5,$H$5:$CA$5,0)-MATCH($D253,$D$115:$D$186,0)+1,0),0),$E$112)</f>
        <v>0</v>
      </c>
      <c r="T253" s="134" cm="1">
        <f t="array" ref="T253">$E253*IFERROR(IF($D253&lt;=T$5,INDEX($E$99:$E$112,MATCH(T$5,$H$5:$CA$5,0)-MATCH($D253,$D$115:$D$186,0)+1,0),0),$E$112)</f>
        <v>0</v>
      </c>
      <c r="U253" s="134" cm="1">
        <f t="array" ref="U253">$E253*IFERROR(IF($D253&lt;=U$5,INDEX($E$99:$E$112,MATCH(U$5,$H$5:$CA$5,0)-MATCH($D253,$D$115:$D$186,0)+1,0),0),$E$112)</f>
        <v>0</v>
      </c>
      <c r="V253" s="134" cm="1">
        <f t="array" ref="V253">$E253*IFERROR(IF($D253&lt;=V$5,INDEX($E$99:$E$112,MATCH(V$5,$H$5:$CA$5,0)-MATCH($D253,$D$115:$D$186,0)+1,0),0),$E$112)</f>
        <v>0</v>
      </c>
      <c r="W253" s="134" cm="1">
        <f t="array" ref="W253">$E253*IFERROR(IF($D253&lt;=W$5,INDEX($E$99:$E$112,MATCH(W$5,$H$5:$CA$5,0)-MATCH($D253,$D$115:$D$186,0)+1,0),0),$E$112)</f>
        <v>0</v>
      </c>
      <c r="X253" s="134" cm="1">
        <f t="array" ref="X253">$E253*IFERROR(IF($D253&lt;=X$5,INDEX($E$99:$E$112,MATCH(X$5,$H$5:$CA$5,0)-MATCH($D253,$D$115:$D$186,0)+1,0),0),$E$112)</f>
        <v>0</v>
      </c>
      <c r="Y253" s="134" cm="1">
        <f t="array" ref="Y253">$E253*IFERROR(IF($D253&lt;=Y$5,INDEX($E$99:$E$112,MATCH(Y$5,$H$5:$CA$5,0)-MATCH($D253,$D$115:$D$186,0)+1,0),0),$E$112)</f>
        <v>0</v>
      </c>
      <c r="Z253" s="134" cm="1">
        <f t="array" ref="Z253">$E253*IFERROR(IF($D253&lt;=Z$5,INDEX($E$99:$E$112,MATCH(Z$5,$H$5:$CA$5,0)-MATCH($D253,$D$115:$D$186,0)+1,0),0),$E$112)</f>
        <v>0</v>
      </c>
      <c r="AA253" s="134" cm="1">
        <f t="array" ref="AA253">$E253*IFERROR(IF($D253&lt;=AA$5,INDEX($E$99:$E$112,MATCH(AA$5,$H$5:$CA$5,0)-MATCH($D253,$D$115:$D$186,0)+1,0),0),$E$112)</f>
        <v>0</v>
      </c>
      <c r="AB253" s="134" cm="1">
        <f t="array" ref="AB253">$E253*IFERROR(IF($D253&lt;=AB$5,INDEX($E$99:$E$112,MATCH(AB$5,$H$5:$CA$5,0)-MATCH($D253,$D$115:$D$186,0)+1,0),0),$E$112)</f>
        <v>0</v>
      </c>
      <c r="AC253" s="134" cm="1">
        <f t="array" ref="AC253">$E253*IFERROR(IF($D253&lt;=AC$5,INDEX($E$99:$E$112,MATCH(AC$5,$H$5:$CA$5,0)-MATCH($D253,$D$115:$D$186,0)+1,0),0),$E$112)</f>
        <v>0</v>
      </c>
      <c r="AD253" s="134" cm="1">
        <f t="array" ref="AD253">$E253*IFERROR(IF($D253&lt;=AD$5,INDEX($E$99:$E$112,MATCH(AD$5,$H$5:$CA$5,0)-MATCH($D253,$D$115:$D$186,0)+1,0),0),$E$112)</f>
        <v>0</v>
      </c>
      <c r="AE253" s="134" cm="1">
        <f t="array" ref="AE253">$E253*IFERROR(IF($D253&lt;=AE$5,INDEX($E$99:$E$112,MATCH(AE$5,$H$5:$CA$5,0)-MATCH($D253,$D$115:$D$186,0)+1,0),0),$E$112)</f>
        <v>0</v>
      </c>
      <c r="AF253" s="134" cm="1">
        <f t="array" ref="AF253">$E253*IFERROR(IF($D253&lt;=AF$5,INDEX($E$99:$E$112,MATCH(AF$5,$H$5:$CA$5,0)-MATCH($D253,$D$115:$D$186,0)+1,0),0),$E$112)</f>
        <v>0</v>
      </c>
      <c r="AG253" s="134" cm="1">
        <f t="array" ref="AG253">$E253*IFERROR(IF($D253&lt;=AG$5,INDEX($E$99:$E$112,MATCH(AG$5,$H$5:$CA$5,0)-MATCH($D253,$D$115:$D$186,0)+1,0),0),$E$112)</f>
        <v>0</v>
      </c>
      <c r="AH253" s="134" cm="1">
        <f t="array" ref="AH253">$E253*IFERROR(IF($D253&lt;=AH$5,INDEX($E$99:$E$112,MATCH(AH$5,$H$5:$CA$5,0)-MATCH($D253,$D$115:$D$186,0)+1,0),0),$E$112)</f>
        <v>0</v>
      </c>
      <c r="AI253" s="134" cm="1">
        <f t="array" ref="AI253">$E253*IFERROR(IF($D253&lt;=AI$5,INDEX($E$99:$E$112,MATCH(AI$5,$H$5:$CA$5,0)-MATCH($D253,$D$115:$D$186,0)+1,0),0),$E$112)</f>
        <v>0</v>
      </c>
      <c r="AJ253" s="134" cm="1">
        <f t="array" ref="AJ253">$E253*IFERROR(IF($D253&lt;=AJ$5,INDEX($E$99:$E$112,MATCH(AJ$5,$H$5:$CA$5,0)-MATCH($D253,$D$115:$D$186,0)+1,0),0),$E$112)</f>
        <v>0</v>
      </c>
      <c r="AK253" s="134" cm="1">
        <f t="array" ref="AK253">$E253*IFERROR(IF($D253&lt;=AK$5,INDEX($E$99:$E$112,MATCH(AK$5,$H$5:$CA$5,0)-MATCH($D253,$D$115:$D$186,0)+1,0),0),$E$112)</f>
        <v>0</v>
      </c>
      <c r="AL253" s="134" cm="1">
        <f t="array" ref="AL253">$E253*IFERROR(IF($D253&lt;=AL$5,INDEX($E$99:$E$112,MATCH(AL$5,$H$5:$CA$5,0)-MATCH($D253,$D$115:$D$186,0)+1,0),0),$E$112)</f>
        <v>0</v>
      </c>
      <c r="AM253" s="134" cm="1">
        <f t="array" ref="AM253">$E253*IFERROR(IF($D253&lt;=AM$5,INDEX($E$99:$E$112,MATCH(AM$5,$H$5:$CA$5,0)-MATCH($D253,$D$115:$D$186,0)+1,0),0),$E$112)</f>
        <v>0</v>
      </c>
      <c r="AN253" s="134" cm="1">
        <f t="array" ref="AN253">$E253*IFERROR(IF($D253&lt;=AN$5,INDEX($E$99:$E$112,MATCH(AN$5,$H$5:$CA$5,0)-MATCH($D253,$D$115:$D$186,0)+1,0),0),$E$112)</f>
        <v>0</v>
      </c>
      <c r="AO253" s="134" cm="1">
        <f t="array" ref="AO253">$E253*IFERROR(IF($D253&lt;=AO$5,INDEX($E$99:$E$112,MATCH(AO$5,$H$5:$CA$5,0)-MATCH($D253,$D$115:$D$186,0)+1,0),0),$E$112)</f>
        <v>0</v>
      </c>
      <c r="AP253" s="134" cm="1">
        <f t="array" ref="AP253">$E253*IFERROR(IF($D253&lt;=AP$5,INDEX($E$99:$E$112,MATCH(AP$5,$H$5:$CA$5,0)-MATCH($D253,$D$115:$D$186,0)+1,0),0),$E$112)</f>
        <v>0</v>
      </c>
      <c r="AQ253" s="134" cm="1">
        <f t="array" ref="AQ253">$E253*IFERROR(IF($D253&lt;=AQ$5,INDEX($E$99:$E$112,MATCH(AQ$5,$H$5:$CA$5,0)-MATCH($D253,$D$115:$D$186,0)+1,0),0),$E$112)</f>
        <v>0</v>
      </c>
      <c r="AR253" s="134" cm="1">
        <f t="array" ref="AR253">$E253*IFERROR(IF($D253&lt;=AR$5,INDEX($E$99:$E$112,MATCH(AR$5,$H$5:$CA$5,0)-MATCH($D253,$D$115:$D$186,0)+1,0),0),$E$112)</f>
        <v>0</v>
      </c>
      <c r="AS253" s="134" cm="1">
        <f t="array" ref="AS253">$E253*IFERROR(IF($D253&lt;=AS$5,INDEX($E$99:$E$112,MATCH(AS$5,$H$5:$CA$5,0)-MATCH($D253,$D$115:$D$186,0)+1,0),0),$E$112)</f>
        <v>0</v>
      </c>
      <c r="AT253" s="134" cm="1">
        <f t="array" ref="AT253">$E253*IFERROR(IF($D253&lt;=AT$5,INDEX($E$99:$E$112,MATCH(AT$5,$H$5:$CA$5,0)-MATCH($D253,$D$115:$D$186,0)+1,0),0),$E$112)</f>
        <v>0</v>
      </c>
      <c r="AU253" s="134" cm="1">
        <f t="array" ref="AU253">$E253*IFERROR(IF($D253&lt;=AU$5,INDEX($E$99:$E$112,MATCH(AU$5,$H$5:$CA$5,0)-MATCH($D253,$D$115:$D$186,0)+1,0),0),$E$112)</f>
        <v>0</v>
      </c>
      <c r="AV253" s="134" cm="1">
        <f t="array" ref="AV253">$E253*IFERROR(IF($D253&lt;=AV$5,INDEX($E$99:$E$112,MATCH(AV$5,$H$5:$CA$5,0)-MATCH($D253,$D$115:$D$186,0)+1,0),0),$E$112)</f>
        <v>0</v>
      </c>
      <c r="AW253" s="134" cm="1">
        <f t="array" ref="AW253">$E253*IFERROR(IF($D253&lt;=AW$5,INDEX($E$99:$E$112,MATCH(AW$5,$H$5:$CA$5,0)-MATCH($D253,$D$115:$D$186,0)+1,0),0),$E$112)</f>
        <v>0</v>
      </c>
      <c r="AX253" s="134" cm="1">
        <f t="array" ref="AX253">$E253*IFERROR(IF($D253&lt;=AX$5,INDEX($E$99:$E$112,MATCH(AX$5,$H$5:$CA$5,0)-MATCH($D253,$D$115:$D$186,0)+1,0),0),$E$112)</f>
        <v>0</v>
      </c>
      <c r="AY253" s="134" cm="1">
        <f t="array" ref="AY253">$E253*IFERROR(IF($D253&lt;=AY$5,INDEX($E$99:$E$112,MATCH(AY$5,$H$5:$CA$5,0)-MATCH($D253,$D$115:$D$186,0)+1,0),0),$E$112)</f>
        <v>0</v>
      </c>
      <c r="AZ253" s="134" cm="1">
        <f t="array" ref="AZ253">$E253*IFERROR(IF($D253&lt;=AZ$5,INDEX($E$99:$E$112,MATCH(AZ$5,$H$5:$CA$5,0)-MATCH($D253,$D$115:$D$186,0)+1,0),0),$E$112)</f>
        <v>0</v>
      </c>
      <c r="BA253" s="134" cm="1">
        <f t="array" ref="BA253">$E253*IFERROR(IF($D253&lt;=BA$5,INDEX($E$99:$E$112,MATCH(BA$5,$H$5:$CA$5,0)-MATCH($D253,$D$115:$D$186,0)+1,0),0),$E$112)</f>
        <v>0</v>
      </c>
      <c r="BB253" s="134" cm="1">
        <f t="array" ref="BB253">$E253*IFERROR(IF($D253&lt;=BB$5,INDEX($E$99:$E$112,MATCH(BB$5,$H$5:$CA$5,0)-MATCH($D253,$D$115:$D$186,0)+1,0),0),$E$112)</f>
        <v>0</v>
      </c>
      <c r="BC253" s="134" cm="1">
        <f t="array" ref="BC253">$E253*IFERROR(IF($D253&lt;=BC$5,INDEX($E$99:$E$112,MATCH(BC$5,$H$5:$CA$5,0)-MATCH($D253,$D$115:$D$186,0)+1,0),0),$E$112)</f>
        <v>0</v>
      </c>
      <c r="BD253" s="134" cm="1">
        <f t="array" ref="BD253">$E253*IFERROR(IF($D253&lt;=BD$5,INDEX($E$99:$E$112,MATCH(BD$5,$H$5:$CA$5,0)-MATCH($D253,$D$115:$D$186,0)+1,0),0),$E$112)</f>
        <v>0</v>
      </c>
      <c r="BE253" s="134" cm="1">
        <f t="array" ref="BE253">$E253*IFERROR(IF($D253&lt;=BE$5,INDEX($E$99:$E$112,MATCH(BE$5,$H$5:$CA$5,0)-MATCH($D253,$D$115:$D$186,0)+1,0),0),$E$112)</f>
        <v>0</v>
      </c>
      <c r="BF253" s="134" cm="1">
        <f t="array" ref="BF253">$E253*IFERROR(IF($D253&lt;=BF$5,INDEX($E$99:$E$112,MATCH(BF$5,$H$5:$CA$5,0)-MATCH($D253,$D$115:$D$186,0)+1,0),0),$E$112)</f>
        <v>0</v>
      </c>
      <c r="BG253" s="134" cm="1">
        <f t="array" ref="BG253">$E253*IFERROR(IF($D253&lt;=BG$5,INDEX($E$99:$E$112,MATCH(BG$5,$H$5:$CA$5,0)-MATCH($D253,$D$115:$D$186,0)+1,0),0),$E$112)</f>
        <v>0</v>
      </c>
      <c r="BH253" s="134" cm="1">
        <f t="array" ref="BH253">$E253*IFERROR(IF($D253&lt;=BH$5,INDEX($E$99:$E$112,MATCH(BH$5,$H$5:$CA$5,0)-MATCH($D253,$D$115:$D$186,0)+1,0),0),$E$112)</f>
        <v>0</v>
      </c>
      <c r="BI253" s="134" cm="1">
        <f t="array" ref="BI253">$E253*IFERROR(IF($D253&lt;=BI$5,INDEX($E$99:$E$112,MATCH(BI$5,$H$5:$CA$5,0)-MATCH($D253,$D$115:$D$186,0)+1,0),0),$E$112)</f>
        <v>0</v>
      </c>
      <c r="BJ253" s="134" cm="1">
        <f t="array" ref="BJ253">$E253*IFERROR(IF($D253&lt;=BJ$5,INDEX($E$99:$E$112,MATCH(BJ$5,$H$5:$CA$5,0)-MATCH($D253,$D$115:$D$186,0)+1,0),0),$E$112)</f>
        <v>0</v>
      </c>
      <c r="BK253" s="134" cm="1">
        <f t="array" ref="BK253">$E253*IFERROR(IF($D253&lt;=BK$5,INDEX($E$99:$E$112,MATCH(BK$5,$H$5:$CA$5,0)-MATCH($D253,$D$115:$D$186,0)+1,0),0),$E$112)</f>
        <v>0</v>
      </c>
      <c r="BL253" s="134" cm="1">
        <f t="array" ref="BL253">$E253*IFERROR(IF($D253&lt;=BL$5,INDEX($E$99:$E$112,MATCH(BL$5,$H$5:$CA$5,0)-MATCH($D253,$D$115:$D$186,0)+1,0),0),$E$112)</f>
        <v>0</v>
      </c>
      <c r="BM253" s="134" cm="1">
        <f t="array" ref="BM253">$E253*IFERROR(IF($D253&lt;=BM$5,INDEX($E$99:$E$112,MATCH(BM$5,$H$5:$CA$5,0)-MATCH($D253,$D$115:$D$186,0)+1,0),0),$E$112)</f>
        <v>0</v>
      </c>
      <c r="BN253" s="134" cm="1">
        <f t="array" ref="BN253">$E253*IFERROR(IF($D253&lt;=BN$5,INDEX($E$99:$E$112,MATCH(BN$5,$H$5:$CA$5,0)-MATCH($D253,$D$115:$D$186,0)+1,0),0),$E$112)</f>
        <v>0</v>
      </c>
      <c r="BO253" s="134" cm="1">
        <f t="array" ref="BO253">$E253*IFERROR(IF($D253&lt;=BO$5,INDEX($E$99:$E$112,MATCH(BO$5,$H$5:$CA$5,0)-MATCH($D253,$D$115:$D$186,0)+1,0),0),$E$112)</f>
        <v>0</v>
      </c>
      <c r="BP253" s="134" cm="1">
        <f t="array" ref="BP253">$E253*IFERROR(IF($D253&lt;=BP$5,INDEX($E$99:$E$112,MATCH(BP$5,$H$5:$CA$5,0)-MATCH($D253,$D$115:$D$186,0)+1,0),0),$E$112)</f>
        <v>0</v>
      </c>
      <c r="BQ253" s="134" cm="1">
        <f t="array" ref="BQ253">$E253*IFERROR(IF($D253&lt;=BQ$5,INDEX($E$99:$E$112,MATCH(BQ$5,$H$5:$CA$5,0)-MATCH($D253,$D$115:$D$186,0)+1,0),0),$E$112)</f>
        <v>0</v>
      </c>
      <c r="BR253" s="134" cm="1">
        <f t="array" ref="BR253">$E253*IFERROR(IF($D253&lt;=BR$5,INDEX($E$99:$E$112,MATCH(BR$5,$H$5:$CA$5,0)-MATCH($D253,$D$115:$D$186,0)+1,0),0),$E$112)</f>
        <v>0</v>
      </c>
      <c r="BS253" s="134" cm="1">
        <f t="array" ref="BS253">$E253*IFERROR(IF($D253&lt;=BS$5,INDEX($E$99:$E$112,MATCH(BS$5,$H$5:$CA$5,0)-MATCH($D253,$D$115:$D$186,0)+1,0),0),$E$112)</f>
        <v>0</v>
      </c>
      <c r="BT253" s="134" cm="1">
        <f t="array" ref="BT253">$E253*IFERROR(IF($D253&lt;=BT$5,INDEX($E$99:$E$112,MATCH(BT$5,$H$5:$CA$5,0)-MATCH($D253,$D$115:$D$186,0)+1,0),0),$E$112)</f>
        <v>0</v>
      </c>
      <c r="BU253" s="134" cm="1">
        <f t="array" ref="BU253">$E253*IFERROR(IF($D253&lt;=BU$5,INDEX($E$99:$E$112,MATCH(BU$5,$H$5:$CA$5,0)-MATCH($D253,$D$115:$D$186,0)+1,0),0),$E$112)</f>
        <v>0</v>
      </c>
      <c r="BV253" s="134" cm="1">
        <f t="array" ref="BV253">$E253*IFERROR(IF($D253&lt;=BV$5,INDEX($E$99:$E$112,MATCH(BV$5,$H$5:$CA$5,0)-MATCH($D253,$D$115:$D$186,0)+1,0),0),$E$112)</f>
        <v>0</v>
      </c>
      <c r="BW253" s="134" cm="1">
        <f t="array" ref="BW253">$E253*IFERROR(IF($D253&lt;=BW$5,INDEX($E$99:$E$112,MATCH(BW$5,$H$5:$CA$5,0)-MATCH($D253,$D$115:$D$186,0)+1,0),0),$E$112)</f>
        <v>0</v>
      </c>
      <c r="BX253" s="134" cm="1">
        <f t="array" ref="BX253">$E253*IFERROR(IF($D253&lt;=BX$5,INDEX($E$99:$E$112,MATCH(BX$5,$H$5:$CA$5,0)-MATCH($D253,$D$115:$D$186,0)+1,0),0),$E$112)</f>
        <v>0</v>
      </c>
      <c r="BY253" s="134" cm="1">
        <f t="array" ref="BY253">$E253*IFERROR(IF($D253&lt;=BY$5,INDEX($E$99:$E$112,MATCH(BY$5,$H$5:$CA$5,0)-MATCH($D253,$D$115:$D$186,0)+1,0),0),$E$112)</f>
        <v>0</v>
      </c>
      <c r="BZ253" s="134" cm="1">
        <f t="array" ref="BZ253">$E253*IFERROR(IF($D253&lt;=BZ$5,INDEX($E$99:$E$112,MATCH(BZ$5,$H$5:$CA$5,0)-MATCH($D253,$D$115:$D$186,0)+1,0),0),$E$112)</f>
        <v>0</v>
      </c>
      <c r="CA253" s="134" cm="1">
        <f t="array" ref="CA253">$E253*IFERROR(IF($D253&lt;=CA$5,INDEX($E$99:$E$112,MATCH(CA$5,$H$5:$CA$5,0)-MATCH($D253,$D$115:$D$186,0)+1,0),0),$E$112)</f>
        <v>0</v>
      </c>
    </row>
    <row r="254" spans="4:79" hidden="1" outlineLevel="3">
      <c r="D254" s="24">
        <f t="shared" si="114"/>
        <v>47999</v>
      </c>
      <c r="E254" s="131" cm="1">
        <f t="array" ref="E254">INDEX($H$43:$CA$43,0,MATCH($D254,$H$5:$CA$5,0))</f>
        <v>0</v>
      </c>
      <c r="H254" s="134" cm="1">
        <f t="array" ref="H254">$E254*IFERROR(IF($D254&lt;=H$5,INDEX($E$99:$E$112,MATCH(H$5,$H$5:$CA$5,0)-MATCH($D254,$D$115:$D$186,0)+1,0),0),$E$112)</f>
        <v>0</v>
      </c>
      <c r="I254" s="134" cm="1">
        <f t="array" ref="I254">$E254*IFERROR(IF($D254&lt;=I$5,INDEX($E$99:$E$112,MATCH(I$5,$H$5:$CA$5,0)-MATCH($D254,$D$115:$D$186,0)+1,0),0),$E$112)</f>
        <v>0</v>
      </c>
      <c r="J254" s="134" cm="1">
        <f t="array" ref="J254">$E254*IFERROR(IF($D254&lt;=J$5,INDEX($E$99:$E$112,MATCH(J$5,$H$5:$CA$5,0)-MATCH($D254,$D$115:$D$186,0)+1,0),0),$E$112)</f>
        <v>0</v>
      </c>
      <c r="K254" s="134" cm="1">
        <f t="array" ref="K254">$E254*IFERROR(IF($D254&lt;=K$5,INDEX($E$99:$E$112,MATCH(K$5,$H$5:$CA$5,0)-MATCH($D254,$D$115:$D$186,0)+1,0),0),$E$112)</f>
        <v>0</v>
      </c>
      <c r="L254" s="134" cm="1">
        <f t="array" ref="L254">$E254*IFERROR(IF($D254&lt;=L$5,INDEX($E$99:$E$112,MATCH(L$5,$H$5:$CA$5,0)-MATCH($D254,$D$115:$D$186,0)+1,0),0),$E$112)</f>
        <v>0</v>
      </c>
      <c r="M254" s="134" cm="1">
        <f t="array" ref="M254">$E254*IFERROR(IF($D254&lt;=M$5,INDEX($E$99:$E$112,MATCH(M$5,$H$5:$CA$5,0)-MATCH($D254,$D$115:$D$186,0)+1,0),0),$E$112)</f>
        <v>0</v>
      </c>
      <c r="N254" s="134" cm="1">
        <f t="array" ref="N254">$E254*IFERROR(IF($D254&lt;=N$5,INDEX($E$99:$E$112,MATCH(N$5,$H$5:$CA$5,0)-MATCH($D254,$D$115:$D$186,0)+1,0),0),$E$112)</f>
        <v>0</v>
      </c>
      <c r="O254" s="134" cm="1">
        <f t="array" ref="O254">$E254*IFERROR(IF($D254&lt;=O$5,INDEX($E$99:$E$112,MATCH(O$5,$H$5:$CA$5,0)-MATCH($D254,$D$115:$D$186,0)+1,0),0),$E$112)</f>
        <v>0</v>
      </c>
      <c r="P254" s="134" cm="1">
        <f t="array" ref="P254">$E254*IFERROR(IF($D254&lt;=P$5,INDEX($E$99:$E$112,MATCH(P$5,$H$5:$CA$5,0)-MATCH($D254,$D$115:$D$186,0)+1,0),0),$E$112)</f>
        <v>0</v>
      </c>
      <c r="Q254" s="134" cm="1">
        <f t="array" ref="Q254">$E254*IFERROR(IF($D254&lt;=Q$5,INDEX($E$99:$E$112,MATCH(Q$5,$H$5:$CA$5,0)-MATCH($D254,$D$115:$D$186,0)+1,0),0),$E$112)</f>
        <v>0</v>
      </c>
      <c r="R254" s="134" cm="1">
        <f t="array" ref="R254">$E254*IFERROR(IF($D254&lt;=R$5,INDEX($E$99:$E$112,MATCH(R$5,$H$5:$CA$5,0)-MATCH($D254,$D$115:$D$186,0)+1,0),0),$E$112)</f>
        <v>0</v>
      </c>
      <c r="S254" s="134" cm="1">
        <f t="array" ref="S254">$E254*IFERROR(IF($D254&lt;=S$5,INDEX($E$99:$E$112,MATCH(S$5,$H$5:$CA$5,0)-MATCH($D254,$D$115:$D$186,0)+1,0),0),$E$112)</f>
        <v>0</v>
      </c>
      <c r="T254" s="134" cm="1">
        <f t="array" ref="T254">$E254*IFERROR(IF($D254&lt;=T$5,INDEX($E$99:$E$112,MATCH(T$5,$H$5:$CA$5,0)-MATCH($D254,$D$115:$D$186,0)+1,0),0),$E$112)</f>
        <v>0</v>
      </c>
      <c r="U254" s="134" cm="1">
        <f t="array" ref="U254">$E254*IFERROR(IF($D254&lt;=U$5,INDEX($E$99:$E$112,MATCH(U$5,$H$5:$CA$5,0)-MATCH($D254,$D$115:$D$186,0)+1,0),0),$E$112)</f>
        <v>0</v>
      </c>
      <c r="V254" s="134" cm="1">
        <f t="array" ref="V254">$E254*IFERROR(IF($D254&lt;=V$5,INDEX($E$99:$E$112,MATCH(V$5,$H$5:$CA$5,0)-MATCH($D254,$D$115:$D$186,0)+1,0),0),$E$112)</f>
        <v>0</v>
      </c>
      <c r="W254" s="134" cm="1">
        <f t="array" ref="W254">$E254*IFERROR(IF($D254&lt;=W$5,INDEX($E$99:$E$112,MATCH(W$5,$H$5:$CA$5,0)-MATCH($D254,$D$115:$D$186,0)+1,0),0),$E$112)</f>
        <v>0</v>
      </c>
      <c r="X254" s="134" cm="1">
        <f t="array" ref="X254">$E254*IFERROR(IF($D254&lt;=X$5,INDEX($E$99:$E$112,MATCH(X$5,$H$5:$CA$5,0)-MATCH($D254,$D$115:$D$186,0)+1,0),0),$E$112)</f>
        <v>0</v>
      </c>
      <c r="Y254" s="134" cm="1">
        <f t="array" ref="Y254">$E254*IFERROR(IF($D254&lt;=Y$5,INDEX($E$99:$E$112,MATCH(Y$5,$H$5:$CA$5,0)-MATCH($D254,$D$115:$D$186,0)+1,0),0),$E$112)</f>
        <v>0</v>
      </c>
      <c r="Z254" s="134" cm="1">
        <f t="array" ref="Z254">$E254*IFERROR(IF($D254&lt;=Z$5,INDEX($E$99:$E$112,MATCH(Z$5,$H$5:$CA$5,0)-MATCH($D254,$D$115:$D$186,0)+1,0),0),$E$112)</f>
        <v>0</v>
      </c>
      <c r="AA254" s="134" cm="1">
        <f t="array" ref="AA254">$E254*IFERROR(IF($D254&lt;=AA$5,INDEX($E$99:$E$112,MATCH(AA$5,$H$5:$CA$5,0)-MATCH($D254,$D$115:$D$186,0)+1,0),0),$E$112)</f>
        <v>0</v>
      </c>
      <c r="AB254" s="134" cm="1">
        <f t="array" ref="AB254">$E254*IFERROR(IF($D254&lt;=AB$5,INDEX($E$99:$E$112,MATCH(AB$5,$H$5:$CA$5,0)-MATCH($D254,$D$115:$D$186,0)+1,0),0),$E$112)</f>
        <v>0</v>
      </c>
      <c r="AC254" s="134" cm="1">
        <f t="array" ref="AC254">$E254*IFERROR(IF($D254&lt;=AC$5,INDEX($E$99:$E$112,MATCH(AC$5,$H$5:$CA$5,0)-MATCH($D254,$D$115:$D$186,0)+1,0),0),$E$112)</f>
        <v>0</v>
      </c>
      <c r="AD254" s="134" cm="1">
        <f t="array" ref="AD254">$E254*IFERROR(IF($D254&lt;=AD$5,INDEX($E$99:$E$112,MATCH(AD$5,$H$5:$CA$5,0)-MATCH($D254,$D$115:$D$186,0)+1,0),0),$E$112)</f>
        <v>0</v>
      </c>
      <c r="AE254" s="134" cm="1">
        <f t="array" ref="AE254">$E254*IFERROR(IF($D254&lt;=AE$5,INDEX($E$99:$E$112,MATCH(AE$5,$H$5:$CA$5,0)-MATCH($D254,$D$115:$D$186,0)+1,0),0),$E$112)</f>
        <v>0</v>
      </c>
      <c r="AF254" s="134" cm="1">
        <f t="array" ref="AF254">$E254*IFERROR(IF($D254&lt;=AF$5,INDEX($E$99:$E$112,MATCH(AF$5,$H$5:$CA$5,0)-MATCH($D254,$D$115:$D$186,0)+1,0),0),$E$112)</f>
        <v>0</v>
      </c>
      <c r="AG254" s="134" cm="1">
        <f t="array" ref="AG254">$E254*IFERROR(IF($D254&lt;=AG$5,INDEX($E$99:$E$112,MATCH(AG$5,$H$5:$CA$5,0)-MATCH($D254,$D$115:$D$186,0)+1,0),0),$E$112)</f>
        <v>0</v>
      </c>
      <c r="AH254" s="134" cm="1">
        <f t="array" ref="AH254">$E254*IFERROR(IF($D254&lt;=AH$5,INDEX($E$99:$E$112,MATCH(AH$5,$H$5:$CA$5,0)-MATCH($D254,$D$115:$D$186,0)+1,0),0),$E$112)</f>
        <v>0</v>
      </c>
      <c r="AI254" s="134" cm="1">
        <f t="array" ref="AI254">$E254*IFERROR(IF($D254&lt;=AI$5,INDEX($E$99:$E$112,MATCH(AI$5,$H$5:$CA$5,0)-MATCH($D254,$D$115:$D$186,0)+1,0),0),$E$112)</f>
        <v>0</v>
      </c>
      <c r="AJ254" s="134" cm="1">
        <f t="array" ref="AJ254">$E254*IFERROR(IF($D254&lt;=AJ$5,INDEX($E$99:$E$112,MATCH(AJ$5,$H$5:$CA$5,0)-MATCH($D254,$D$115:$D$186,0)+1,0),0),$E$112)</f>
        <v>0</v>
      </c>
      <c r="AK254" s="134" cm="1">
        <f t="array" ref="AK254">$E254*IFERROR(IF($D254&lt;=AK$5,INDEX($E$99:$E$112,MATCH(AK$5,$H$5:$CA$5,0)-MATCH($D254,$D$115:$D$186,0)+1,0),0),$E$112)</f>
        <v>0</v>
      </c>
      <c r="AL254" s="134" cm="1">
        <f t="array" ref="AL254">$E254*IFERROR(IF($D254&lt;=AL$5,INDEX($E$99:$E$112,MATCH(AL$5,$H$5:$CA$5,0)-MATCH($D254,$D$115:$D$186,0)+1,0),0),$E$112)</f>
        <v>0</v>
      </c>
      <c r="AM254" s="134" cm="1">
        <f t="array" ref="AM254">$E254*IFERROR(IF($D254&lt;=AM$5,INDEX($E$99:$E$112,MATCH(AM$5,$H$5:$CA$5,0)-MATCH($D254,$D$115:$D$186,0)+1,0),0),$E$112)</f>
        <v>0</v>
      </c>
      <c r="AN254" s="134" cm="1">
        <f t="array" ref="AN254">$E254*IFERROR(IF($D254&lt;=AN$5,INDEX($E$99:$E$112,MATCH(AN$5,$H$5:$CA$5,0)-MATCH($D254,$D$115:$D$186,0)+1,0),0),$E$112)</f>
        <v>0</v>
      </c>
      <c r="AO254" s="134" cm="1">
        <f t="array" ref="AO254">$E254*IFERROR(IF($D254&lt;=AO$5,INDEX($E$99:$E$112,MATCH(AO$5,$H$5:$CA$5,0)-MATCH($D254,$D$115:$D$186,0)+1,0),0),$E$112)</f>
        <v>0</v>
      </c>
      <c r="AP254" s="134" cm="1">
        <f t="array" ref="AP254">$E254*IFERROR(IF($D254&lt;=AP$5,INDEX($E$99:$E$112,MATCH(AP$5,$H$5:$CA$5,0)-MATCH($D254,$D$115:$D$186,0)+1,0),0),$E$112)</f>
        <v>0</v>
      </c>
      <c r="AQ254" s="134" cm="1">
        <f t="array" ref="AQ254">$E254*IFERROR(IF($D254&lt;=AQ$5,INDEX($E$99:$E$112,MATCH(AQ$5,$H$5:$CA$5,0)-MATCH($D254,$D$115:$D$186,0)+1,0),0),$E$112)</f>
        <v>0</v>
      </c>
      <c r="AR254" s="134" cm="1">
        <f t="array" ref="AR254">$E254*IFERROR(IF($D254&lt;=AR$5,INDEX($E$99:$E$112,MATCH(AR$5,$H$5:$CA$5,0)-MATCH($D254,$D$115:$D$186,0)+1,0),0),$E$112)</f>
        <v>0</v>
      </c>
      <c r="AS254" s="134" cm="1">
        <f t="array" ref="AS254">$E254*IFERROR(IF($D254&lt;=AS$5,INDEX($E$99:$E$112,MATCH(AS$5,$H$5:$CA$5,0)-MATCH($D254,$D$115:$D$186,0)+1,0),0),$E$112)</f>
        <v>0</v>
      </c>
      <c r="AT254" s="134" cm="1">
        <f t="array" ref="AT254">$E254*IFERROR(IF($D254&lt;=AT$5,INDEX($E$99:$E$112,MATCH(AT$5,$H$5:$CA$5,0)-MATCH($D254,$D$115:$D$186,0)+1,0),0),$E$112)</f>
        <v>0</v>
      </c>
      <c r="AU254" s="134" cm="1">
        <f t="array" ref="AU254">$E254*IFERROR(IF($D254&lt;=AU$5,INDEX($E$99:$E$112,MATCH(AU$5,$H$5:$CA$5,0)-MATCH($D254,$D$115:$D$186,0)+1,0),0),$E$112)</f>
        <v>0</v>
      </c>
      <c r="AV254" s="134" cm="1">
        <f t="array" ref="AV254">$E254*IFERROR(IF($D254&lt;=AV$5,INDEX($E$99:$E$112,MATCH(AV$5,$H$5:$CA$5,0)-MATCH($D254,$D$115:$D$186,0)+1,0),0),$E$112)</f>
        <v>0</v>
      </c>
      <c r="AW254" s="134" cm="1">
        <f t="array" ref="AW254">$E254*IFERROR(IF($D254&lt;=AW$5,INDEX($E$99:$E$112,MATCH(AW$5,$H$5:$CA$5,0)-MATCH($D254,$D$115:$D$186,0)+1,0),0),$E$112)</f>
        <v>0</v>
      </c>
      <c r="AX254" s="134" cm="1">
        <f t="array" ref="AX254">$E254*IFERROR(IF($D254&lt;=AX$5,INDEX($E$99:$E$112,MATCH(AX$5,$H$5:$CA$5,0)-MATCH($D254,$D$115:$D$186,0)+1,0),0),$E$112)</f>
        <v>0</v>
      </c>
      <c r="AY254" s="134" cm="1">
        <f t="array" ref="AY254">$E254*IFERROR(IF($D254&lt;=AY$5,INDEX($E$99:$E$112,MATCH(AY$5,$H$5:$CA$5,0)-MATCH($D254,$D$115:$D$186,0)+1,0),0),$E$112)</f>
        <v>0</v>
      </c>
      <c r="AZ254" s="134" cm="1">
        <f t="array" ref="AZ254">$E254*IFERROR(IF($D254&lt;=AZ$5,INDEX($E$99:$E$112,MATCH(AZ$5,$H$5:$CA$5,0)-MATCH($D254,$D$115:$D$186,0)+1,0),0),$E$112)</f>
        <v>0</v>
      </c>
      <c r="BA254" s="134" cm="1">
        <f t="array" ref="BA254">$E254*IFERROR(IF($D254&lt;=BA$5,INDEX($E$99:$E$112,MATCH(BA$5,$H$5:$CA$5,0)-MATCH($D254,$D$115:$D$186,0)+1,0),0),$E$112)</f>
        <v>0</v>
      </c>
      <c r="BB254" s="134" cm="1">
        <f t="array" ref="BB254">$E254*IFERROR(IF($D254&lt;=BB$5,INDEX($E$99:$E$112,MATCH(BB$5,$H$5:$CA$5,0)-MATCH($D254,$D$115:$D$186,0)+1,0),0),$E$112)</f>
        <v>0</v>
      </c>
      <c r="BC254" s="134" cm="1">
        <f t="array" ref="BC254">$E254*IFERROR(IF($D254&lt;=BC$5,INDEX($E$99:$E$112,MATCH(BC$5,$H$5:$CA$5,0)-MATCH($D254,$D$115:$D$186,0)+1,0),0),$E$112)</f>
        <v>0</v>
      </c>
      <c r="BD254" s="134" cm="1">
        <f t="array" ref="BD254">$E254*IFERROR(IF($D254&lt;=BD$5,INDEX($E$99:$E$112,MATCH(BD$5,$H$5:$CA$5,0)-MATCH($D254,$D$115:$D$186,0)+1,0),0),$E$112)</f>
        <v>0</v>
      </c>
      <c r="BE254" s="134" cm="1">
        <f t="array" ref="BE254">$E254*IFERROR(IF($D254&lt;=BE$5,INDEX($E$99:$E$112,MATCH(BE$5,$H$5:$CA$5,0)-MATCH($D254,$D$115:$D$186,0)+1,0),0),$E$112)</f>
        <v>0</v>
      </c>
      <c r="BF254" s="134" cm="1">
        <f t="array" ref="BF254">$E254*IFERROR(IF($D254&lt;=BF$5,INDEX($E$99:$E$112,MATCH(BF$5,$H$5:$CA$5,0)-MATCH($D254,$D$115:$D$186,0)+1,0),0),$E$112)</f>
        <v>0</v>
      </c>
      <c r="BG254" s="134" cm="1">
        <f t="array" ref="BG254">$E254*IFERROR(IF($D254&lt;=BG$5,INDEX($E$99:$E$112,MATCH(BG$5,$H$5:$CA$5,0)-MATCH($D254,$D$115:$D$186,0)+1,0),0),$E$112)</f>
        <v>0</v>
      </c>
      <c r="BH254" s="134" cm="1">
        <f t="array" ref="BH254">$E254*IFERROR(IF($D254&lt;=BH$5,INDEX($E$99:$E$112,MATCH(BH$5,$H$5:$CA$5,0)-MATCH($D254,$D$115:$D$186,0)+1,0),0),$E$112)</f>
        <v>0</v>
      </c>
      <c r="BI254" s="134" cm="1">
        <f t="array" ref="BI254">$E254*IFERROR(IF($D254&lt;=BI$5,INDEX($E$99:$E$112,MATCH(BI$5,$H$5:$CA$5,0)-MATCH($D254,$D$115:$D$186,0)+1,0),0),$E$112)</f>
        <v>0</v>
      </c>
      <c r="BJ254" s="134" cm="1">
        <f t="array" ref="BJ254">$E254*IFERROR(IF($D254&lt;=BJ$5,INDEX($E$99:$E$112,MATCH(BJ$5,$H$5:$CA$5,0)-MATCH($D254,$D$115:$D$186,0)+1,0),0),$E$112)</f>
        <v>0</v>
      </c>
      <c r="BK254" s="134" cm="1">
        <f t="array" ref="BK254">$E254*IFERROR(IF($D254&lt;=BK$5,INDEX($E$99:$E$112,MATCH(BK$5,$H$5:$CA$5,0)-MATCH($D254,$D$115:$D$186,0)+1,0),0),$E$112)</f>
        <v>0</v>
      </c>
      <c r="BL254" s="134" cm="1">
        <f t="array" ref="BL254">$E254*IFERROR(IF($D254&lt;=BL$5,INDEX($E$99:$E$112,MATCH(BL$5,$H$5:$CA$5,0)-MATCH($D254,$D$115:$D$186,0)+1,0),0),$E$112)</f>
        <v>0</v>
      </c>
      <c r="BM254" s="134" cm="1">
        <f t="array" ref="BM254">$E254*IFERROR(IF($D254&lt;=BM$5,INDEX($E$99:$E$112,MATCH(BM$5,$H$5:$CA$5,0)-MATCH($D254,$D$115:$D$186,0)+1,0),0),$E$112)</f>
        <v>0</v>
      </c>
      <c r="BN254" s="134" cm="1">
        <f t="array" ref="BN254">$E254*IFERROR(IF($D254&lt;=BN$5,INDEX($E$99:$E$112,MATCH(BN$5,$H$5:$CA$5,0)-MATCH($D254,$D$115:$D$186,0)+1,0),0),$E$112)</f>
        <v>0</v>
      </c>
      <c r="BO254" s="134" cm="1">
        <f t="array" ref="BO254">$E254*IFERROR(IF($D254&lt;=BO$5,INDEX($E$99:$E$112,MATCH(BO$5,$H$5:$CA$5,0)-MATCH($D254,$D$115:$D$186,0)+1,0),0),$E$112)</f>
        <v>0</v>
      </c>
      <c r="BP254" s="134" cm="1">
        <f t="array" ref="BP254">$E254*IFERROR(IF($D254&lt;=BP$5,INDEX($E$99:$E$112,MATCH(BP$5,$H$5:$CA$5,0)-MATCH($D254,$D$115:$D$186,0)+1,0),0),$E$112)</f>
        <v>0</v>
      </c>
      <c r="BQ254" s="134" cm="1">
        <f t="array" ref="BQ254">$E254*IFERROR(IF($D254&lt;=BQ$5,INDEX($E$99:$E$112,MATCH(BQ$5,$H$5:$CA$5,0)-MATCH($D254,$D$115:$D$186,0)+1,0),0),$E$112)</f>
        <v>0</v>
      </c>
      <c r="BR254" s="134" cm="1">
        <f t="array" ref="BR254">$E254*IFERROR(IF($D254&lt;=BR$5,INDEX($E$99:$E$112,MATCH(BR$5,$H$5:$CA$5,0)-MATCH($D254,$D$115:$D$186,0)+1,0),0),$E$112)</f>
        <v>0</v>
      </c>
      <c r="BS254" s="134" cm="1">
        <f t="array" ref="BS254">$E254*IFERROR(IF($D254&lt;=BS$5,INDEX($E$99:$E$112,MATCH(BS$5,$H$5:$CA$5,0)-MATCH($D254,$D$115:$D$186,0)+1,0),0),$E$112)</f>
        <v>0</v>
      </c>
      <c r="BT254" s="134" cm="1">
        <f t="array" ref="BT254">$E254*IFERROR(IF($D254&lt;=BT$5,INDEX($E$99:$E$112,MATCH(BT$5,$H$5:$CA$5,0)-MATCH($D254,$D$115:$D$186,0)+1,0),0),$E$112)</f>
        <v>0</v>
      </c>
      <c r="BU254" s="134" cm="1">
        <f t="array" ref="BU254">$E254*IFERROR(IF($D254&lt;=BU$5,INDEX($E$99:$E$112,MATCH(BU$5,$H$5:$CA$5,0)-MATCH($D254,$D$115:$D$186,0)+1,0),0),$E$112)</f>
        <v>0</v>
      </c>
      <c r="BV254" s="134" cm="1">
        <f t="array" ref="BV254">$E254*IFERROR(IF($D254&lt;=BV$5,INDEX($E$99:$E$112,MATCH(BV$5,$H$5:$CA$5,0)-MATCH($D254,$D$115:$D$186,0)+1,0),0),$E$112)</f>
        <v>0</v>
      </c>
      <c r="BW254" s="134" cm="1">
        <f t="array" ref="BW254">$E254*IFERROR(IF($D254&lt;=BW$5,INDEX($E$99:$E$112,MATCH(BW$5,$H$5:$CA$5,0)-MATCH($D254,$D$115:$D$186,0)+1,0),0),$E$112)</f>
        <v>0</v>
      </c>
      <c r="BX254" s="134" cm="1">
        <f t="array" ref="BX254">$E254*IFERROR(IF($D254&lt;=BX$5,INDEX($E$99:$E$112,MATCH(BX$5,$H$5:$CA$5,0)-MATCH($D254,$D$115:$D$186,0)+1,0),0),$E$112)</f>
        <v>0</v>
      </c>
      <c r="BY254" s="134" cm="1">
        <f t="array" ref="BY254">$E254*IFERROR(IF($D254&lt;=BY$5,INDEX($E$99:$E$112,MATCH(BY$5,$H$5:$CA$5,0)-MATCH($D254,$D$115:$D$186,0)+1,0),0),$E$112)</f>
        <v>0</v>
      </c>
      <c r="BZ254" s="134" cm="1">
        <f t="array" ref="BZ254">$E254*IFERROR(IF($D254&lt;=BZ$5,INDEX($E$99:$E$112,MATCH(BZ$5,$H$5:$CA$5,0)-MATCH($D254,$D$115:$D$186,0)+1,0),0),$E$112)</f>
        <v>0</v>
      </c>
      <c r="CA254" s="134" cm="1">
        <f t="array" ref="CA254">$E254*IFERROR(IF($D254&lt;=CA$5,INDEX($E$99:$E$112,MATCH(CA$5,$H$5:$CA$5,0)-MATCH($D254,$D$115:$D$186,0)+1,0),0),$E$112)</f>
        <v>0</v>
      </c>
    </row>
    <row r="255" spans="4:79" hidden="1" outlineLevel="3">
      <c r="D255" s="24">
        <f t="shared" si="114"/>
        <v>48029</v>
      </c>
      <c r="E255" s="131" cm="1">
        <f t="array" ref="E255">INDEX($H$43:$CA$43,0,MATCH($D255,$H$5:$CA$5,0))</f>
        <v>0</v>
      </c>
      <c r="H255" s="134" cm="1">
        <f t="array" ref="H255">$E255*IFERROR(IF($D255&lt;=H$5,INDEX($E$99:$E$112,MATCH(H$5,$H$5:$CA$5,0)-MATCH($D255,$D$115:$D$186,0)+1,0),0),$E$112)</f>
        <v>0</v>
      </c>
      <c r="I255" s="134" cm="1">
        <f t="array" ref="I255">$E255*IFERROR(IF($D255&lt;=I$5,INDEX($E$99:$E$112,MATCH(I$5,$H$5:$CA$5,0)-MATCH($D255,$D$115:$D$186,0)+1,0),0),$E$112)</f>
        <v>0</v>
      </c>
      <c r="J255" s="134" cm="1">
        <f t="array" ref="J255">$E255*IFERROR(IF($D255&lt;=J$5,INDEX($E$99:$E$112,MATCH(J$5,$H$5:$CA$5,0)-MATCH($D255,$D$115:$D$186,0)+1,0),0),$E$112)</f>
        <v>0</v>
      </c>
      <c r="K255" s="134" cm="1">
        <f t="array" ref="K255">$E255*IFERROR(IF($D255&lt;=K$5,INDEX($E$99:$E$112,MATCH(K$5,$H$5:$CA$5,0)-MATCH($D255,$D$115:$D$186,0)+1,0),0),$E$112)</f>
        <v>0</v>
      </c>
      <c r="L255" s="134" cm="1">
        <f t="array" ref="L255">$E255*IFERROR(IF($D255&lt;=L$5,INDEX($E$99:$E$112,MATCH(L$5,$H$5:$CA$5,0)-MATCH($D255,$D$115:$D$186,0)+1,0),0),$E$112)</f>
        <v>0</v>
      </c>
      <c r="M255" s="134" cm="1">
        <f t="array" ref="M255">$E255*IFERROR(IF($D255&lt;=M$5,INDEX($E$99:$E$112,MATCH(M$5,$H$5:$CA$5,0)-MATCH($D255,$D$115:$D$186,0)+1,0),0),$E$112)</f>
        <v>0</v>
      </c>
      <c r="N255" s="134" cm="1">
        <f t="array" ref="N255">$E255*IFERROR(IF($D255&lt;=N$5,INDEX($E$99:$E$112,MATCH(N$5,$H$5:$CA$5,0)-MATCH($D255,$D$115:$D$186,0)+1,0),0),$E$112)</f>
        <v>0</v>
      </c>
      <c r="O255" s="134" cm="1">
        <f t="array" ref="O255">$E255*IFERROR(IF($D255&lt;=O$5,INDEX($E$99:$E$112,MATCH(O$5,$H$5:$CA$5,0)-MATCH($D255,$D$115:$D$186,0)+1,0),0),$E$112)</f>
        <v>0</v>
      </c>
      <c r="P255" s="134" cm="1">
        <f t="array" ref="P255">$E255*IFERROR(IF($D255&lt;=P$5,INDEX($E$99:$E$112,MATCH(P$5,$H$5:$CA$5,0)-MATCH($D255,$D$115:$D$186,0)+1,0),0),$E$112)</f>
        <v>0</v>
      </c>
      <c r="Q255" s="134" cm="1">
        <f t="array" ref="Q255">$E255*IFERROR(IF($D255&lt;=Q$5,INDEX($E$99:$E$112,MATCH(Q$5,$H$5:$CA$5,0)-MATCH($D255,$D$115:$D$186,0)+1,0),0),$E$112)</f>
        <v>0</v>
      </c>
      <c r="R255" s="134" cm="1">
        <f t="array" ref="R255">$E255*IFERROR(IF($D255&lt;=R$5,INDEX($E$99:$E$112,MATCH(R$5,$H$5:$CA$5,0)-MATCH($D255,$D$115:$D$186,0)+1,0),0),$E$112)</f>
        <v>0</v>
      </c>
      <c r="S255" s="134" cm="1">
        <f t="array" ref="S255">$E255*IFERROR(IF($D255&lt;=S$5,INDEX($E$99:$E$112,MATCH(S$5,$H$5:$CA$5,0)-MATCH($D255,$D$115:$D$186,0)+1,0),0),$E$112)</f>
        <v>0</v>
      </c>
      <c r="T255" s="134" cm="1">
        <f t="array" ref="T255">$E255*IFERROR(IF($D255&lt;=T$5,INDEX($E$99:$E$112,MATCH(T$5,$H$5:$CA$5,0)-MATCH($D255,$D$115:$D$186,0)+1,0),0),$E$112)</f>
        <v>0</v>
      </c>
      <c r="U255" s="134" cm="1">
        <f t="array" ref="U255">$E255*IFERROR(IF($D255&lt;=U$5,INDEX($E$99:$E$112,MATCH(U$5,$H$5:$CA$5,0)-MATCH($D255,$D$115:$D$186,0)+1,0),0),$E$112)</f>
        <v>0</v>
      </c>
      <c r="V255" s="134" cm="1">
        <f t="array" ref="V255">$E255*IFERROR(IF($D255&lt;=V$5,INDEX($E$99:$E$112,MATCH(V$5,$H$5:$CA$5,0)-MATCH($D255,$D$115:$D$186,0)+1,0),0),$E$112)</f>
        <v>0</v>
      </c>
      <c r="W255" s="134" cm="1">
        <f t="array" ref="W255">$E255*IFERROR(IF($D255&lt;=W$5,INDEX($E$99:$E$112,MATCH(W$5,$H$5:$CA$5,0)-MATCH($D255,$D$115:$D$186,0)+1,0),0),$E$112)</f>
        <v>0</v>
      </c>
      <c r="X255" s="134" cm="1">
        <f t="array" ref="X255">$E255*IFERROR(IF($D255&lt;=X$5,INDEX($E$99:$E$112,MATCH(X$5,$H$5:$CA$5,0)-MATCH($D255,$D$115:$D$186,0)+1,0),0),$E$112)</f>
        <v>0</v>
      </c>
      <c r="Y255" s="134" cm="1">
        <f t="array" ref="Y255">$E255*IFERROR(IF($D255&lt;=Y$5,INDEX($E$99:$E$112,MATCH(Y$5,$H$5:$CA$5,0)-MATCH($D255,$D$115:$D$186,0)+1,0),0),$E$112)</f>
        <v>0</v>
      </c>
      <c r="Z255" s="134" cm="1">
        <f t="array" ref="Z255">$E255*IFERROR(IF($D255&lt;=Z$5,INDEX($E$99:$E$112,MATCH(Z$5,$H$5:$CA$5,0)-MATCH($D255,$D$115:$D$186,0)+1,0),0),$E$112)</f>
        <v>0</v>
      </c>
      <c r="AA255" s="134" cm="1">
        <f t="array" ref="AA255">$E255*IFERROR(IF($D255&lt;=AA$5,INDEX($E$99:$E$112,MATCH(AA$5,$H$5:$CA$5,0)-MATCH($D255,$D$115:$D$186,0)+1,0),0),$E$112)</f>
        <v>0</v>
      </c>
      <c r="AB255" s="134" cm="1">
        <f t="array" ref="AB255">$E255*IFERROR(IF($D255&lt;=AB$5,INDEX($E$99:$E$112,MATCH(AB$5,$H$5:$CA$5,0)-MATCH($D255,$D$115:$D$186,0)+1,0),0),$E$112)</f>
        <v>0</v>
      </c>
      <c r="AC255" s="134" cm="1">
        <f t="array" ref="AC255">$E255*IFERROR(IF($D255&lt;=AC$5,INDEX($E$99:$E$112,MATCH(AC$5,$H$5:$CA$5,0)-MATCH($D255,$D$115:$D$186,0)+1,0),0),$E$112)</f>
        <v>0</v>
      </c>
      <c r="AD255" s="134" cm="1">
        <f t="array" ref="AD255">$E255*IFERROR(IF($D255&lt;=AD$5,INDEX($E$99:$E$112,MATCH(AD$5,$H$5:$CA$5,0)-MATCH($D255,$D$115:$D$186,0)+1,0),0),$E$112)</f>
        <v>0</v>
      </c>
      <c r="AE255" s="134" cm="1">
        <f t="array" ref="AE255">$E255*IFERROR(IF($D255&lt;=AE$5,INDEX($E$99:$E$112,MATCH(AE$5,$H$5:$CA$5,0)-MATCH($D255,$D$115:$D$186,0)+1,0),0),$E$112)</f>
        <v>0</v>
      </c>
      <c r="AF255" s="134" cm="1">
        <f t="array" ref="AF255">$E255*IFERROR(IF($D255&lt;=AF$5,INDEX($E$99:$E$112,MATCH(AF$5,$H$5:$CA$5,0)-MATCH($D255,$D$115:$D$186,0)+1,0),0),$E$112)</f>
        <v>0</v>
      </c>
      <c r="AG255" s="134" cm="1">
        <f t="array" ref="AG255">$E255*IFERROR(IF($D255&lt;=AG$5,INDEX($E$99:$E$112,MATCH(AG$5,$H$5:$CA$5,0)-MATCH($D255,$D$115:$D$186,0)+1,0),0),$E$112)</f>
        <v>0</v>
      </c>
      <c r="AH255" s="134" cm="1">
        <f t="array" ref="AH255">$E255*IFERROR(IF($D255&lt;=AH$5,INDEX($E$99:$E$112,MATCH(AH$5,$H$5:$CA$5,0)-MATCH($D255,$D$115:$D$186,0)+1,0),0),$E$112)</f>
        <v>0</v>
      </c>
      <c r="AI255" s="134" cm="1">
        <f t="array" ref="AI255">$E255*IFERROR(IF($D255&lt;=AI$5,INDEX($E$99:$E$112,MATCH(AI$5,$H$5:$CA$5,0)-MATCH($D255,$D$115:$D$186,0)+1,0),0),$E$112)</f>
        <v>0</v>
      </c>
      <c r="AJ255" s="134" cm="1">
        <f t="array" ref="AJ255">$E255*IFERROR(IF($D255&lt;=AJ$5,INDEX($E$99:$E$112,MATCH(AJ$5,$H$5:$CA$5,0)-MATCH($D255,$D$115:$D$186,0)+1,0),0),$E$112)</f>
        <v>0</v>
      </c>
      <c r="AK255" s="134" cm="1">
        <f t="array" ref="AK255">$E255*IFERROR(IF($D255&lt;=AK$5,INDEX($E$99:$E$112,MATCH(AK$5,$H$5:$CA$5,0)-MATCH($D255,$D$115:$D$186,0)+1,0),0),$E$112)</f>
        <v>0</v>
      </c>
      <c r="AL255" s="134" cm="1">
        <f t="array" ref="AL255">$E255*IFERROR(IF($D255&lt;=AL$5,INDEX($E$99:$E$112,MATCH(AL$5,$H$5:$CA$5,0)-MATCH($D255,$D$115:$D$186,0)+1,0),0),$E$112)</f>
        <v>0</v>
      </c>
      <c r="AM255" s="134" cm="1">
        <f t="array" ref="AM255">$E255*IFERROR(IF($D255&lt;=AM$5,INDEX($E$99:$E$112,MATCH(AM$5,$H$5:$CA$5,0)-MATCH($D255,$D$115:$D$186,0)+1,0),0),$E$112)</f>
        <v>0</v>
      </c>
      <c r="AN255" s="134" cm="1">
        <f t="array" ref="AN255">$E255*IFERROR(IF($D255&lt;=AN$5,INDEX($E$99:$E$112,MATCH(AN$5,$H$5:$CA$5,0)-MATCH($D255,$D$115:$D$186,0)+1,0),0),$E$112)</f>
        <v>0</v>
      </c>
      <c r="AO255" s="134" cm="1">
        <f t="array" ref="AO255">$E255*IFERROR(IF($D255&lt;=AO$5,INDEX($E$99:$E$112,MATCH(AO$5,$H$5:$CA$5,0)-MATCH($D255,$D$115:$D$186,0)+1,0),0),$E$112)</f>
        <v>0</v>
      </c>
      <c r="AP255" s="134" cm="1">
        <f t="array" ref="AP255">$E255*IFERROR(IF($D255&lt;=AP$5,INDEX($E$99:$E$112,MATCH(AP$5,$H$5:$CA$5,0)-MATCH($D255,$D$115:$D$186,0)+1,0),0),$E$112)</f>
        <v>0</v>
      </c>
      <c r="AQ255" s="134" cm="1">
        <f t="array" ref="AQ255">$E255*IFERROR(IF($D255&lt;=AQ$5,INDEX($E$99:$E$112,MATCH(AQ$5,$H$5:$CA$5,0)-MATCH($D255,$D$115:$D$186,0)+1,0),0),$E$112)</f>
        <v>0</v>
      </c>
      <c r="AR255" s="134" cm="1">
        <f t="array" ref="AR255">$E255*IFERROR(IF($D255&lt;=AR$5,INDEX($E$99:$E$112,MATCH(AR$5,$H$5:$CA$5,0)-MATCH($D255,$D$115:$D$186,0)+1,0),0),$E$112)</f>
        <v>0</v>
      </c>
      <c r="AS255" s="134" cm="1">
        <f t="array" ref="AS255">$E255*IFERROR(IF($D255&lt;=AS$5,INDEX($E$99:$E$112,MATCH(AS$5,$H$5:$CA$5,0)-MATCH($D255,$D$115:$D$186,0)+1,0),0),$E$112)</f>
        <v>0</v>
      </c>
      <c r="AT255" s="134" cm="1">
        <f t="array" ref="AT255">$E255*IFERROR(IF($D255&lt;=AT$5,INDEX($E$99:$E$112,MATCH(AT$5,$H$5:$CA$5,0)-MATCH($D255,$D$115:$D$186,0)+1,0),0),$E$112)</f>
        <v>0</v>
      </c>
      <c r="AU255" s="134" cm="1">
        <f t="array" ref="AU255">$E255*IFERROR(IF($D255&lt;=AU$5,INDEX($E$99:$E$112,MATCH(AU$5,$H$5:$CA$5,0)-MATCH($D255,$D$115:$D$186,0)+1,0),0),$E$112)</f>
        <v>0</v>
      </c>
      <c r="AV255" s="134" cm="1">
        <f t="array" ref="AV255">$E255*IFERROR(IF($D255&lt;=AV$5,INDEX($E$99:$E$112,MATCH(AV$5,$H$5:$CA$5,0)-MATCH($D255,$D$115:$D$186,0)+1,0),0),$E$112)</f>
        <v>0</v>
      </c>
      <c r="AW255" s="134" cm="1">
        <f t="array" ref="AW255">$E255*IFERROR(IF($D255&lt;=AW$5,INDEX($E$99:$E$112,MATCH(AW$5,$H$5:$CA$5,0)-MATCH($D255,$D$115:$D$186,0)+1,0),0),$E$112)</f>
        <v>0</v>
      </c>
      <c r="AX255" s="134" cm="1">
        <f t="array" ref="AX255">$E255*IFERROR(IF($D255&lt;=AX$5,INDEX($E$99:$E$112,MATCH(AX$5,$H$5:$CA$5,0)-MATCH($D255,$D$115:$D$186,0)+1,0),0),$E$112)</f>
        <v>0</v>
      </c>
      <c r="AY255" s="134" cm="1">
        <f t="array" ref="AY255">$E255*IFERROR(IF($D255&lt;=AY$5,INDEX($E$99:$E$112,MATCH(AY$5,$H$5:$CA$5,0)-MATCH($D255,$D$115:$D$186,0)+1,0),0),$E$112)</f>
        <v>0</v>
      </c>
      <c r="AZ255" s="134" cm="1">
        <f t="array" ref="AZ255">$E255*IFERROR(IF($D255&lt;=AZ$5,INDEX($E$99:$E$112,MATCH(AZ$5,$H$5:$CA$5,0)-MATCH($D255,$D$115:$D$186,0)+1,0),0),$E$112)</f>
        <v>0</v>
      </c>
      <c r="BA255" s="134" cm="1">
        <f t="array" ref="BA255">$E255*IFERROR(IF($D255&lt;=BA$5,INDEX($E$99:$E$112,MATCH(BA$5,$H$5:$CA$5,0)-MATCH($D255,$D$115:$D$186,0)+1,0),0),$E$112)</f>
        <v>0</v>
      </c>
      <c r="BB255" s="134" cm="1">
        <f t="array" ref="BB255">$E255*IFERROR(IF($D255&lt;=BB$5,INDEX($E$99:$E$112,MATCH(BB$5,$H$5:$CA$5,0)-MATCH($D255,$D$115:$D$186,0)+1,0),0),$E$112)</f>
        <v>0</v>
      </c>
      <c r="BC255" s="134" cm="1">
        <f t="array" ref="BC255">$E255*IFERROR(IF($D255&lt;=BC$5,INDEX($E$99:$E$112,MATCH(BC$5,$H$5:$CA$5,0)-MATCH($D255,$D$115:$D$186,0)+1,0),0),$E$112)</f>
        <v>0</v>
      </c>
      <c r="BD255" s="134" cm="1">
        <f t="array" ref="BD255">$E255*IFERROR(IF($D255&lt;=BD$5,INDEX($E$99:$E$112,MATCH(BD$5,$H$5:$CA$5,0)-MATCH($D255,$D$115:$D$186,0)+1,0),0),$E$112)</f>
        <v>0</v>
      </c>
      <c r="BE255" s="134" cm="1">
        <f t="array" ref="BE255">$E255*IFERROR(IF($D255&lt;=BE$5,INDEX($E$99:$E$112,MATCH(BE$5,$H$5:$CA$5,0)-MATCH($D255,$D$115:$D$186,0)+1,0),0),$E$112)</f>
        <v>0</v>
      </c>
      <c r="BF255" s="134" cm="1">
        <f t="array" ref="BF255">$E255*IFERROR(IF($D255&lt;=BF$5,INDEX($E$99:$E$112,MATCH(BF$5,$H$5:$CA$5,0)-MATCH($D255,$D$115:$D$186,0)+1,0),0),$E$112)</f>
        <v>0</v>
      </c>
      <c r="BG255" s="134" cm="1">
        <f t="array" ref="BG255">$E255*IFERROR(IF($D255&lt;=BG$5,INDEX($E$99:$E$112,MATCH(BG$5,$H$5:$CA$5,0)-MATCH($D255,$D$115:$D$186,0)+1,0),0),$E$112)</f>
        <v>0</v>
      </c>
      <c r="BH255" s="134" cm="1">
        <f t="array" ref="BH255">$E255*IFERROR(IF($D255&lt;=BH$5,INDEX($E$99:$E$112,MATCH(BH$5,$H$5:$CA$5,0)-MATCH($D255,$D$115:$D$186,0)+1,0),0),$E$112)</f>
        <v>0</v>
      </c>
      <c r="BI255" s="134" cm="1">
        <f t="array" ref="BI255">$E255*IFERROR(IF($D255&lt;=BI$5,INDEX($E$99:$E$112,MATCH(BI$5,$H$5:$CA$5,0)-MATCH($D255,$D$115:$D$186,0)+1,0),0),$E$112)</f>
        <v>0</v>
      </c>
      <c r="BJ255" s="134" cm="1">
        <f t="array" ref="BJ255">$E255*IFERROR(IF($D255&lt;=BJ$5,INDEX($E$99:$E$112,MATCH(BJ$5,$H$5:$CA$5,0)-MATCH($D255,$D$115:$D$186,0)+1,0),0),$E$112)</f>
        <v>0</v>
      </c>
      <c r="BK255" s="134" cm="1">
        <f t="array" ref="BK255">$E255*IFERROR(IF($D255&lt;=BK$5,INDEX($E$99:$E$112,MATCH(BK$5,$H$5:$CA$5,0)-MATCH($D255,$D$115:$D$186,0)+1,0),0),$E$112)</f>
        <v>0</v>
      </c>
      <c r="BL255" s="134" cm="1">
        <f t="array" ref="BL255">$E255*IFERROR(IF($D255&lt;=BL$5,INDEX($E$99:$E$112,MATCH(BL$5,$H$5:$CA$5,0)-MATCH($D255,$D$115:$D$186,0)+1,0),0),$E$112)</f>
        <v>0</v>
      </c>
      <c r="BM255" s="134" cm="1">
        <f t="array" ref="BM255">$E255*IFERROR(IF($D255&lt;=BM$5,INDEX($E$99:$E$112,MATCH(BM$5,$H$5:$CA$5,0)-MATCH($D255,$D$115:$D$186,0)+1,0),0),$E$112)</f>
        <v>0</v>
      </c>
      <c r="BN255" s="134" cm="1">
        <f t="array" ref="BN255">$E255*IFERROR(IF($D255&lt;=BN$5,INDEX($E$99:$E$112,MATCH(BN$5,$H$5:$CA$5,0)-MATCH($D255,$D$115:$D$186,0)+1,0),0),$E$112)</f>
        <v>0</v>
      </c>
      <c r="BO255" s="134" cm="1">
        <f t="array" ref="BO255">$E255*IFERROR(IF($D255&lt;=BO$5,INDEX($E$99:$E$112,MATCH(BO$5,$H$5:$CA$5,0)-MATCH($D255,$D$115:$D$186,0)+1,0),0),$E$112)</f>
        <v>0</v>
      </c>
      <c r="BP255" s="134" cm="1">
        <f t="array" ref="BP255">$E255*IFERROR(IF($D255&lt;=BP$5,INDEX($E$99:$E$112,MATCH(BP$5,$H$5:$CA$5,0)-MATCH($D255,$D$115:$D$186,0)+1,0),0),$E$112)</f>
        <v>0</v>
      </c>
      <c r="BQ255" s="134" cm="1">
        <f t="array" ref="BQ255">$E255*IFERROR(IF($D255&lt;=BQ$5,INDEX($E$99:$E$112,MATCH(BQ$5,$H$5:$CA$5,0)-MATCH($D255,$D$115:$D$186,0)+1,0),0),$E$112)</f>
        <v>0</v>
      </c>
      <c r="BR255" s="134" cm="1">
        <f t="array" ref="BR255">$E255*IFERROR(IF($D255&lt;=BR$5,INDEX($E$99:$E$112,MATCH(BR$5,$H$5:$CA$5,0)-MATCH($D255,$D$115:$D$186,0)+1,0),0),$E$112)</f>
        <v>0</v>
      </c>
      <c r="BS255" s="134" cm="1">
        <f t="array" ref="BS255">$E255*IFERROR(IF($D255&lt;=BS$5,INDEX($E$99:$E$112,MATCH(BS$5,$H$5:$CA$5,0)-MATCH($D255,$D$115:$D$186,0)+1,0),0),$E$112)</f>
        <v>0</v>
      </c>
      <c r="BT255" s="134" cm="1">
        <f t="array" ref="BT255">$E255*IFERROR(IF($D255&lt;=BT$5,INDEX($E$99:$E$112,MATCH(BT$5,$H$5:$CA$5,0)-MATCH($D255,$D$115:$D$186,0)+1,0),0),$E$112)</f>
        <v>0</v>
      </c>
      <c r="BU255" s="134" cm="1">
        <f t="array" ref="BU255">$E255*IFERROR(IF($D255&lt;=BU$5,INDEX($E$99:$E$112,MATCH(BU$5,$H$5:$CA$5,0)-MATCH($D255,$D$115:$D$186,0)+1,0),0),$E$112)</f>
        <v>0</v>
      </c>
      <c r="BV255" s="134" cm="1">
        <f t="array" ref="BV255">$E255*IFERROR(IF($D255&lt;=BV$5,INDEX($E$99:$E$112,MATCH(BV$5,$H$5:$CA$5,0)-MATCH($D255,$D$115:$D$186,0)+1,0),0),$E$112)</f>
        <v>0</v>
      </c>
      <c r="BW255" s="134" cm="1">
        <f t="array" ref="BW255">$E255*IFERROR(IF($D255&lt;=BW$5,INDEX($E$99:$E$112,MATCH(BW$5,$H$5:$CA$5,0)-MATCH($D255,$D$115:$D$186,0)+1,0),0),$E$112)</f>
        <v>0</v>
      </c>
      <c r="BX255" s="134" cm="1">
        <f t="array" ref="BX255">$E255*IFERROR(IF($D255&lt;=BX$5,INDEX($E$99:$E$112,MATCH(BX$5,$H$5:$CA$5,0)-MATCH($D255,$D$115:$D$186,0)+1,0),0),$E$112)</f>
        <v>0</v>
      </c>
      <c r="BY255" s="134" cm="1">
        <f t="array" ref="BY255">$E255*IFERROR(IF($D255&lt;=BY$5,INDEX($E$99:$E$112,MATCH(BY$5,$H$5:$CA$5,0)-MATCH($D255,$D$115:$D$186,0)+1,0),0),$E$112)</f>
        <v>0</v>
      </c>
      <c r="BZ255" s="134" cm="1">
        <f t="array" ref="BZ255">$E255*IFERROR(IF($D255&lt;=BZ$5,INDEX($E$99:$E$112,MATCH(BZ$5,$H$5:$CA$5,0)-MATCH($D255,$D$115:$D$186,0)+1,0),0),$E$112)</f>
        <v>0</v>
      </c>
      <c r="CA255" s="134" cm="1">
        <f t="array" ref="CA255">$E255*IFERROR(IF($D255&lt;=CA$5,INDEX($E$99:$E$112,MATCH(CA$5,$H$5:$CA$5,0)-MATCH($D255,$D$115:$D$186,0)+1,0),0),$E$112)</f>
        <v>0</v>
      </c>
    </row>
    <row r="256" spans="4:79" hidden="1" outlineLevel="3">
      <c r="D256" s="24">
        <f t="shared" ref="D256:D261" si="115">EOMONTH(D255,1)</f>
        <v>48060</v>
      </c>
      <c r="E256" s="131" cm="1">
        <f t="array" ref="E256">INDEX($H$43:$CA$43,0,MATCH($D256,$H$5:$CA$5,0))</f>
        <v>0</v>
      </c>
      <c r="H256" s="134" cm="1">
        <f t="array" ref="H256">$E256*IFERROR(IF($D256&lt;=H$5,INDEX($E$99:$E$112,MATCH(H$5,$H$5:$CA$5,0)-MATCH($D256,$D$115:$D$186,0)+1,0),0),$E$112)</f>
        <v>0</v>
      </c>
      <c r="I256" s="134" cm="1">
        <f t="array" ref="I256">$E256*IFERROR(IF($D256&lt;=I$5,INDEX($E$99:$E$112,MATCH(I$5,$H$5:$CA$5,0)-MATCH($D256,$D$115:$D$186,0)+1,0),0),$E$112)</f>
        <v>0</v>
      </c>
      <c r="J256" s="134" cm="1">
        <f t="array" ref="J256">$E256*IFERROR(IF($D256&lt;=J$5,INDEX($E$99:$E$112,MATCH(J$5,$H$5:$CA$5,0)-MATCH($D256,$D$115:$D$186,0)+1,0),0),$E$112)</f>
        <v>0</v>
      </c>
      <c r="K256" s="134" cm="1">
        <f t="array" ref="K256">$E256*IFERROR(IF($D256&lt;=K$5,INDEX($E$99:$E$112,MATCH(K$5,$H$5:$CA$5,0)-MATCH($D256,$D$115:$D$186,0)+1,0),0),$E$112)</f>
        <v>0</v>
      </c>
      <c r="L256" s="134" cm="1">
        <f t="array" ref="L256">$E256*IFERROR(IF($D256&lt;=L$5,INDEX($E$99:$E$112,MATCH(L$5,$H$5:$CA$5,0)-MATCH($D256,$D$115:$D$186,0)+1,0),0),$E$112)</f>
        <v>0</v>
      </c>
      <c r="M256" s="134" cm="1">
        <f t="array" ref="M256">$E256*IFERROR(IF($D256&lt;=M$5,INDEX($E$99:$E$112,MATCH(M$5,$H$5:$CA$5,0)-MATCH($D256,$D$115:$D$186,0)+1,0),0),$E$112)</f>
        <v>0</v>
      </c>
      <c r="N256" s="134" cm="1">
        <f t="array" ref="N256">$E256*IFERROR(IF($D256&lt;=N$5,INDEX($E$99:$E$112,MATCH(N$5,$H$5:$CA$5,0)-MATCH($D256,$D$115:$D$186,0)+1,0),0),$E$112)</f>
        <v>0</v>
      </c>
      <c r="O256" s="134" cm="1">
        <f t="array" ref="O256">$E256*IFERROR(IF($D256&lt;=O$5,INDEX($E$99:$E$112,MATCH(O$5,$H$5:$CA$5,0)-MATCH($D256,$D$115:$D$186,0)+1,0),0),$E$112)</f>
        <v>0</v>
      </c>
      <c r="P256" s="134" cm="1">
        <f t="array" ref="P256">$E256*IFERROR(IF($D256&lt;=P$5,INDEX($E$99:$E$112,MATCH(P$5,$H$5:$CA$5,0)-MATCH($D256,$D$115:$D$186,0)+1,0),0),$E$112)</f>
        <v>0</v>
      </c>
      <c r="Q256" s="134" cm="1">
        <f t="array" ref="Q256">$E256*IFERROR(IF($D256&lt;=Q$5,INDEX($E$99:$E$112,MATCH(Q$5,$H$5:$CA$5,0)-MATCH($D256,$D$115:$D$186,0)+1,0),0),$E$112)</f>
        <v>0</v>
      </c>
      <c r="R256" s="134" cm="1">
        <f t="array" ref="R256">$E256*IFERROR(IF($D256&lt;=R$5,INDEX($E$99:$E$112,MATCH(R$5,$H$5:$CA$5,0)-MATCH($D256,$D$115:$D$186,0)+1,0),0),$E$112)</f>
        <v>0</v>
      </c>
      <c r="S256" s="134" cm="1">
        <f t="array" ref="S256">$E256*IFERROR(IF($D256&lt;=S$5,INDEX($E$99:$E$112,MATCH(S$5,$H$5:$CA$5,0)-MATCH($D256,$D$115:$D$186,0)+1,0),0),$E$112)</f>
        <v>0</v>
      </c>
      <c r="T256" s="134" cm="1">
        <f t="array" ref="T256">$E256*IFERROR(IF($D256&lt;=T$5,INDEX($E$99:$E$112,MATCH(T$5,$H$5:$CA$5,0)-MATCH($D256,$D$115:$D$186,0)+1,0),0),$E$112)</f>
        <v>0</v>
      </c>
      <c r="U256" s="134" cm="1">
        <f t="array" ref="U256">$E256*IFERROR(IF($D256&lt;=U$5,INDEX($E$99:$E$112,MATCH(U$5,$H$5:$CA$5,0)-MATCH($D256,$D$115:$D$186,0)+1,0),0),$E$112)</f>
        <v>0</v>
      </c>
      <c r="V256" s="134" cm="1">
        <f t="array" ref="V256">$E256*IFERROR(IF($D256&lt;=V$5,INDEX($E$99:$E$112,MATCH(V$5,$H$5:$CA$5,0)-MATCH($D256,$D$115:$D$186,0)+1,0),0),$E$112)</f>
        <v>0</v>
      </c>
      <c r="W256" s="134" cm="1">
        <f t="array" ref="W256">$E256*IFERROR(IF($D256&lt;=W$5,INDEX($E$99:$E$112,MATCH(W$5,$H$5:$CA$5,0)-MATCH($D256,$D$115:$D$186,0)+1,0),0),$E$112)</f>
        <v>0</v>
      </c>
      <c r="X256" s="134" cm="1">
        <f t="array" ref="X256">$E256*IFERROR(IF($D256&lt;=X$5,INDEX($E$99:$E$112,MATCH(X$5,$H$5:$CA$5,0)-MATCH($D256,$D$115:$D$186,0)+1,0),0),$E$112)</f>
        <v>0</v>
      </c>
      <c r="Y256" s="134" cm="1">
        <f t="array" ref="Y256">$E256*IFERROR(IF($D256&lt;=Y$5,INDEX($E$99:$E$112,MATCH(Y$5,$H$5:$CA$5,0)-MATCH($D256,$D$115:$D$186,0)+1,0),0),$E$112)</f>
        <v>0</v>
      </c>
      <c r="Z256" s="134" cm="1">
        <f t="array" ref="Z256">$E256*IFERROR(IF($D256&lt;=Z$5,INDEX($E$99:$E$112,MATCH(Z$5,$H$5:$CA$5,0)-MATCH($D256,$D$115:$D$186,0)+1,0),0),$E$112)</f>
        <v>0</v>
      </c>
      <c r="AA256" s="134" cm="1">
        <f t="array" ref="AA256">$E256*IFERROR(IF($D256&lt;=AA$5,INDEX($E$99:$E$112,MATCH(AA$5,$H$5:$CA$5,0)-MATCH($D256,$D$115:$D$186,0)+1,0),0),$E$112)</f>
        <v>0</v>
      </c>
      <c r="AB256" s="134" cm="1">
        <f t="array" ref="AB256">$E256*IFERROR(IF($D256&lt;=AB$5,INDEX($E$99:$E$112,MATCH(AB$5,$H$5:$CA$5,0)-MATCH($D256,$D$115:$D$186,0)+1,0),0),$E$112)</f>
        <v>0</v>
      </c>
      <c r="AC256" s="134" cm="1">
        <f t="array" ref="AC256">$E256*IFERROR(IF($D256&lt;=AC$5,INDEX($E$99:$E$112,MATCH(AC$5,$H$5:$CA$5,0)-MATCH($D256,$D$115:$D$186,0)+1,0),0),$E$112)</f>
        <v>0</v>
      </c>
      <c r="AD256" s="134" cm="1">
        <f t="array" ref="AD256">$E256*IFERROR(IF($D256&lt;=AD$5,INDEX($E$99:$E$112,MATCH(AD$5,$H$5:$CA$5,0)-MATCH($D256,$D$115:$D$186,0)+1,0),0),$E$112)</f>
        <v>0</v>
      </c>
      <c r="AE256" s="134" cm="1">
        <f t="array" ref="AE256">$E256*IFERROR(IF($D256&lt;=AE$5,INDEX($E$99:$E$112,MATCH(AE$5,$H$5:$CA$5,0)-MATCH($D256,$D$115:$D$186,0)+1,0),0),$E$112)</f>
        <v>0</v>
      </c>
      <c r="AF256" s="134" cm="1">
        <f t="array" ref="AF256">$E256*IFERROR(IF($D256&lt;=AF$5,INDEX($E$99:$E$112,MATCH(AF$5,$H$5:$CA$5,0)-MATCH($D256,$D$115:$D$186,0)+1,0),0),$E$112)</f>
        <v>0</v>
      </c>
      <c r="AG256" s="134" cm="1">
        <f t="array" ref="AG256">$E256*IFERROR(IF($D256&lt;=AG$5,INDEX($E$99:$E$112,MATCH(AG$5,$H$5:$CA$5,0)-MATCH($D256,$D$115:$D$186,0)+1,0),0),$E$112)</f>
        <v>0</v>
      </c>
      <c r="AH256" s="134" cm="1">
        <f t="array" ref="AH256">$E256*IFERROR(IF($D256&lt;=AH$5,INDEX($E$99:$E$112,MATCH(AH$5,$H$5:$CA$5,0)-MATCH($D256,$D$115:$D$186,0)+1,0),0),$E$112)</f>
        <v>0</v>
      </c>
      <c r="AI256" s="134" cm="1">
        <f t="array" ref="AI256">$E256*IFERROR(IF($D256&lt;=AI$5,INDEX($E$99:$E$112,MATCH(AI$5,$H$5:$CA$5,0)-MATCH($D256,$D$115:$D$186,0)+1,0),0),$E$112)</f>
        <v>0</v>
      </c>
      <c r="AJ256" s="134" cm="1">
        <f t="array" ref="AJ256">$E256*IFERROR(IF($D256&lt;=AJ$5,INDEX($E$99:$E$112,MATCH(AJ$5,$H$5:$CA$5,0)-MATCH($D256,$D$115:$D$186,0)+1,0),0),$E$112)</f>
        <v>0</v>
      </c>
      <c r="AK256" s="134" cm="1">
        <f t="array" ref="AK256">$E256*IFERROR(IF($D256&lt;=AK$5,INDEX($E$99:$E$112,MATCH(AK$5,$H$5:$CA$5,0)-MATCH($D256,$D$115:$D$186,0)+1,0),0),$E$112)</f>
        <v>0</v>
      </c>
      <c r="AL256" s="134" cm="1">
        <f t="array" ref="AL256">$E256*IFERROR(IF($D256&lt;=AL$5,INDEX($E$99:$E$112,MATCH(AL$5,$H$5:$CA$5,0)-MATCH($D256,$D$115:$D$186,0)+1,0),0),$E$112)</f>
        <v>0</v>
      </c>
      <c r="AM256" s="134" cm="1">
        <f t="array" ref="AM256">$E256*IFERROR(IF($D256&lt;=AM$5,INDEX($E$99:$E$112,MATCH(AM$5,$H$5:$CA$5,0)-MATCH($D256,$D$115:$D$186,0)+1,0),0),$E$112)</f>
        <v>0</v>
      </c>
      <c r="AN256" s="134" cm="1">
        <f t="array" ref="AN256">$E256*IFERROR(IF($D256&lt;=AN$5,INDEX($E$99:$E$112,MATCH(AN$5,$H$5:$CA$5,0)-MATCH($D256,$D$115:$D$186,0)+1,0),0),$E$112)</f>
        <v>0</v>
      </c>
      <c r="AO256" s="134" cm="1">
        <f t="array" ref="AO256">$E256*IFERROR(IF($D256&lt;=AO$5,INDEX($E$99:$E$112,MATCH(AO$5,$H$5:$CA$5,0)-MATCH($D256,$D$115:$D$186,0)+1,0),0),$E$112)</f>
        <v>0</v>
      </c>
      <c r="AP256" s="134" cm="1">
        <f t="array" ref="AP256">$E256*IFERROR(IF($D256&lt;=AP$5,INDEX($E$99:$E$112,MATCH(AP$5,$H$5:$CA$5,0)-MATCH($D256,$D$115:$D$186,0)+1,0),0),$E$112)</f>
        <v>0</v>
      </c>
      <c r="AQ256" s="134" cm="1">
        <f t="array" ref="AQ256">$E256*IFERROR(IF($D256&lt;=AQ$5,INDEX($E$99:$E$112,MATCH(AQ$5,$H$5:$CA$5,0)-MATCH($D256,$D$115:$D$186,0)+1,0),0),$E$112)</f>
        <v>0</v>
      </c>
      <c r="AR256" s="134" cm="1">
        <f t="array" ref="AR256">$E256*IFERROR(IF($D256&lt;=AR$5,INDEX($E$99:$E$112,MATCH(AR$5,$H$5:$CA$5,0)-MATCH($D256,$D$115:$D$186,0)+1,0),0),$E$112)</f>
        <v>0</v>
      </c>
      <c r="AS256" s="134" cm="1">
        <f t="array" ref="AS256">$E256*IFERROR(IF($D256&lt;=AS$5,INDEX($E$99:$E$112,MATCH(AS$5,$H$5:$CA$5,0)-MATCH($D256,$D$115:$D$186,0)+1,0),0),$E$112)</f>
        <v>0</v>
      </c>
      <c r="AT256" s="134" cm="1">
        <f t="array" ref="AT256">$E256*IFERROR(IF($D256&lt;=AT$5,INDEX($E$99:$E$112,MATCH(AT$5,$H$5:$CA$5,0)-MATCH($D256,$D$115:$D$186,0)+1,0),0),$E$112)</f>
        <v>0</v>
      </c>
      <c r="AU256" s="134" cm="1">
        <f t="array" ref="AU256">$E256*IFERROR(IF($D256&lt;=AU$5,INDEX($E$99:$E$112,MATCH(AU$5,$H$5:$CA$5,0)-MATCH($D256,$D$115:$D$186,0)+1,0),0),$E$112)</f>
        <v>0</v>
      </c>
      <c r="AV256" s="134" cm="1">
        <f t="array" ref="AV256">$E256*IFERROR(IF($D256&lt;=AV$5,INDEX($E$99:$E$112,MATCH(AV$5,$H$5:$CA$5,0)-MATCH($D256,$D$115:$D$186,0)+1,0),0),$E$112)</f>
        <v>0</v>
      </c>
      <c r="AW256" s="134" cm="1">
        <f t="array" ref="AW256">$E256*IFERROR(IF($D256&lt;=AW$5,INDEX($E$99:$E$112,MATCH(AW$5,$H$5:$CA$5,0)-MATCH($D256,$D$115:$D$186,0)+1,0),0),$E$112)</f>
        <v>0</v>
      </c>
      <c r="AX256" s="134" cm="1">
        <f t="array" ref="AX256">$E256*IFERROR(IF($D256&lt;=AX$5,INDEX($E$99:$E$112,MATCH(AX$5,$H$5:$CA$5,0)-MATCH($D256,$D$115:$D$186,0)+1,0),0),$E$112)</f>
        <v>0</v>
      </c>
      <c r="AY256" s="134" cm="1">
        <f t="array" ref="AY256">$E256*IFERROR(IF($D256&lt;=AY$5,INDEX($E$99:$E$112,MATCH(AY$5,$H$5:$CA$5,0)-MATCH($D256,$D$115:$D$186,0)+1,0),0),$E$112)</f>
        <v>0</v>
      </c>
      <c r="AZ256" s="134" cm="1">
        <f t="array" ref="AZ256">$E256*IFERROR(IF($D256&lt;=AZ$5,INDEX($E$99:$E$112,MATCH(AZ$5,$H$5:$CA$5,0)-MATCH($D256,$D$115:$D$186,0)+1,0),0),$E$112)</f>
        <v>0</v>
      </c>
      <c r="BA256" s="134" cm="1">
        <f t="array" ref="BA256">$E256*IFERROR(IF($D256&lt;=BA$5,INDEX($E$99:$E$112,MATCH(BA$5,$H$5:$CA$5,0)-MATCH($D256,$D$115:$D$186,0)+1,0),0),$E$112)</f>
        <v>0</v>
      </c>
      <c r="BB256" s="134" cm="1">
        <f t="array" ref="BB256">$E256*IFERROR(IF($D256&lt;=BB$5,INDEX($E$99:$E$112,MATCH(BB$5,$H$5:$CA$5,0)-MATCH($D256,$D$115:$D$186,0)+1,0),0),$E$112)</f>
        <v>0</v>
      </c>
      <c r="BC256" s="134" cm="1">
        <f t="array" ref="BC256">$E256*IFERROR(IF($D256&lt;=BC$5,INDEX($E$99:$E$112,MATCH(BC$5,$H$5:$CA$5,0)-MATCH($D256,$D$115:$D$186,0)+1,0),0),$E$112)</f>
        <v>0</v>
      </c>
      <c r="BD256" s="134" cm="1">
        <f t="array" ref="BD256">$E256*IFERROR(IF($D256&lt;=BD$5,INDEX($E$99:$E$112,MATCH(BD$5,$H$5:$CA$5,0)-MATCH($D256,$D$115:$D$186,0)+1,0),0),$E$112)</f>
        <v>0</v>
      </c>
      <c r="BE256" s="134" cm="1">
        <f t="array" ref="BE256">$E256*IFERROR(IF($D256&lt;=BE$5,INDEX($E$99:$E$112,MATCH(BE$5,$H$5:$CA$5,0)-MATCH($D256,$D$115:$D$186,0)+1,0),0),$E$112)</f>
        <v>0</v>
      </c>
      <c r="BF256" s="134" cm="1">
        <f t="array" ref="BF256">$E256*IFERROR(IF($D256&lt;=BF$5,INDEX($E$99:$E$112,MATCH(BF$5,$H$5:$CA$5,0)-MATCH($D256,$D$115:$D$186,0)+1,0),0),$E$112)</f>
        <v>0</v>
      </c>
      <c r="BG256" s="134" cm="1">
        <f t="array" ref="BG256">$E256*IFERROR(IF($D256&lt;=BG$5,INDEX($E$99:$E$112,MATCH(BG$5,$H$5:$CA$5,0)-MATCH($D256,$D$115:$D$186,0)+1,0),0),$E$112)</f>
        <v>0</v>
      </c>
      <c r="BH256" s="134" cm="1">
        <f t="array" ref="BH256">$E256*IFERROR(IF($D256&lt;=BH$5,INDEX($E$99:$E$112,MATCH(BH$5,$H$5:$CA$5,0)-MATCH($D256,$D$115:$D$186,0)+1,0),0),$E$112)</f>
        <v>0</v>
      </c>
      <c r="BI256" s="134" cm="1">
        <f t="array" ref="BI256">$E256*IFERROR(IF($D256&lt;=BI$5,INDEX($E$99:$E$112,MATCH(BI$5,$H$5:$CA$5,0)-MATCH($D256,$D$115:$D$186,0)+1,0),0),$E$112)</f>
        <v>0</v>
      </c>
      <c r="BJ256" s="134" cm="1">
        <f t="array" ref="BJ256">$E256*IFERROR(IF($D256&lt;=BJ$5,INDEX($E$99:$E$112,MATCH(BJ$5,$H$5:$CA$5,0)-MATCH($D256,$D$115:$D$186,0)+1,0),0),$E$112)</f>
        <v>0</v>
      </c>
      <c r="BK256" s="134" cm="1">
        <f t="array" ref="BK256">$E256*IFERROR(IF($D256&lt;=BK$5,INDEX($E$99:$E$112,MATCH(BK$5,$H$5:$CA$5,0)-MATCH($D256,$D$115:$D$186,0)+1,0),0),$E$112)</f>
        <v>0</v>
      </c>
      <c r="BL256" s="134" cm="1">
        <f t="array" ref="BL256">$E256*IFERROR(IF($D256&lt;=BL$5,INDEX($E$99:$E$112,MATCH(BL$5,$H$5:$CA$5,0)-MATCH($D256,$D$115:$D$186,0)+1,0),0),$E$112)</f>
        <v>0</v>
      </c>
      <c r="BM256" s="134" cm="1">
        <f t="array" ref="BM256">$E256*IFERROR(IF($D256&lt;=BM$5,INDEX($E$99:$E$112,MATCH(BM$5,$H$5:$CA$5,0)-MATCH($D256,$D$115:$D$186,0)+1,0),0),$E$112)</f>
        <v>0</v>
      </c>
      <c r="BN256" s="134" cm="1">
        <f t="array" ref="BN256">$E256*IFERROR(IF($D256&lt;=BN$5,INDEX($E$99:$E$112,MATCH(BN$5,$H$5:$CA$5,0)-MATCH($D256,$D$115:$D$186,0)+1,0),0),$E$112)</f>
        <v>0</v>
      </c>
      <c r="BO256" s="134" cm="1">
        <f t="array" ref="BO256">$E256*IFERROR(IF($D256&lt;=BO$5,INDEX($E$99:$E$112,MATCH(BO$5,$H$5:$CA$5,0)-MATCH($D256,$D$115:$D$186,0)+1,0),0),$E$112)</f>
        <v>0</v>
      </c>
      <c r="BP256" s="134" cm="1">
        <f t="array" ref="BP256">$E256*IFERROR(IF($D256&lt;=BP$5,INDEX($E$99:$E$112,MATCH(BP$5,$H$5:$CA$5,0)-MATCH($D256,$D$115:$D$186,0)+1,0),0),$E$112)</f>
        <v>0</v>
      </c>
      <c r="BQ256" s="134" cm="1">
        <f t="array" ref="BQ256">$E256*IFERROR(IF($D256&lt;=BQ$5,INDEX($E$99:$E$112,MATCH(BQ$5,$H$5:$CA$5,0)-MATCH($D256,$D$115:$D$186,0)+1,0),0),$E$112)</f>
        <v>0</v>
      </c>
      <c r="BR256" s="134" cm="1">
        <f t="array" ref="BR256">$E256*IFERROR(IF($D256&lt;=BR$5,INDEX($E$99:$E$112,MATCH(BR$5,$H$5:$CA$5,0)-MATCH($D256,$D$115:$D$186,0)+1,0),0),$E$112)</f>
        <v>0</v>
      </c>
      <c r="BS256" s="134" cm="1">
        <f t="array" ref="BS256">$E256*IFERROR(IF($D256&lt;=BS$5,INDEX($E$99:$E$112,MATCH(BS$5,$H$5:$CA$5,0)-MATCH($D256,$D$115:$D$186,0)+1,0),0),$E$112)</f>
        <v>0</v>
      </c>
      <c r="BT256" s="134" cm="1">
        <f t="array" ref="BT256">$E256*IFERROR(IF($D256&lt;=BT$5,INDEX($E$99:$E$112,MATCH(BT$5,$H$5:$CA$5,0)-MATCH($D256,$D$115:$D$186,0)+1,0),0),$E$112)</f>
        <v>0</v>
      </c>
      <c r="BU256" s="134" cm="1">
        <f t="array" ref="BU256">$E256*IFERROR(IF($D256&lt;=BU$5,INDEX($E$99:$E$112,MATCH(BU$5,$H$5:$CA$5,0)-MATCH($D256,$D$115:$D$186,0)+1,0),0),$E$112)</f>
        <v>0</v>
      </c>
      <c r="BV256" s="134" cm="1">
        <f t="array" ref="BV256">$E256*IFERROR(IF($D256&lt;=BV$5,INDEX($E$99:$E$112,MATCH(BV$5,$H$5:$CA$5,0)-MATCH($D256,$D$115:$D$186,0)+1,0),0),$E$112)</f>
        <v>0</v>
      </c>
      <c r="BW256" s="134" cm="1">
        <f t="array" ref="BW256">$E256*IFERROR(IF($D256&lt;=BW$5,INDEX($E$99:$E$112,MATCH(BW$5,$H$5:$CA$5,0)-MATCH($D256,$D$115:$D$186,0)+1,0),0),$E$112)</f>
        <v>0</v>
      </c>
      <c r="BX256" s="134" cm="1">
        <f t="array" ref="BX256">$E256*IFERROR(IF($D256&lt;=BX$5,INDEX($E$99:$E$112,MATCH(BX$5,$H$5:$CA$5,0)-MATCH($D256,$D$115:$D$186,0)+1,0),0),$E$112)</f>
        <v>0</v>
      </c>
      <c r="BY256" s="134" cm="1">
        <f t="array" ref="BY256">$E256*IFERROR(IF($D256&lt;=BY$5,INDEX($E$99:$E$112,MATCH(BY$5,$H$5:$CA$5,0)-MATCH($D256,$D$115:$D$186,0)+1,0),0),$E$112)</f>
        <v>0</v>
      </c>
      <c r="BZ256" s="134" cm="1">
        <f t="array" ref="BZ256">$E256*IFERROR(IF($D256&lt;=BZ$5,INDEX($E$99:$E$112,MATCH(BZ$5,$H$5:$CA$5,0)-MATCH($D256,$D$115:$D$186,0)+1,0),0),$E$112)</f>
        <v>0</v>
      </c>
      <c r="CA256" s="134" cm="1">
        <f t="array" ref="CA256">$E256*IFERROR(IF($D256&lt;=CA$5,INDEX($E$99:$E$112,MATCH(CA$5,$H$5:$CA$5,0)-MATCH($D256,$D$115:$D$186,0)+1,0),0),$E$112)</f>
        <v>0</v>
      </c>
    </row>
    <row r="257" spans="4:79" hidden="1" outlineLevel="3">
      <c r="D257" s="24">
        <f t="shared" si="115"/>
        <v>48091</v>
      </c>
      <c r="E257" s="131" cm="1">
        <f t="array" ref="E257">INDEX($H$43:$CA$43,0,MATCH($D257,$H$5:$CA$5,0))</f>
        <v>0</v>
      </c>
      <c r="H257" s="134" cm="1">
        <f t="array" ref="H257">$E257*IFERROR(IF($D257&lt;=H$5,INDEX($E$99:$E$112,MATCH(H$5,$H$5:$CA$5,0)-MATCH($D257,$D$115:$D$186,0)+1,0),0),$E$112)</f>
        <v>0</v>
      </c>
      <c r="I257" s="134" cm="1">
        <f t="array" ref="I257">$E257*IFERROR(IF($D257&lt;=I$5,INDEX($E$99:$E$112,MATCH(I$5,$H$5:$CA$5,0)-MATCH($D257,$D$115:$D$186,0)+1,0),0),$E$112)</f>
        <v>0</v>
      </c>
      <c r="J257" s="134" cm="1">
        <f t="array" ref="J257">$E257*IFERROR(IF($D257&lt;=J$5,INDEX($E$99:$E$112,MATCH(J$5,$H$5:$CA$5,0)-MATCH($D257,$D$115:$D$186,0)+1,0),0),$E$112)</f>
        <v>0</v>
      </c>
      <c r="K257" s="134" cm="1">
        <f t="array" ref="K257">$E257*IFERROR(IF($D257&lt;=K$5,INDEX($E$99:$E$112,MATCH(K$5,$H$5:$CA$5,0)-MATCH($D257,$D$115:$D$186,0)+1,0),0),$E$112)</f>
        <v>0</v>
      </c>
      <c r="L257" s="134" cm="1">
        <f t="array" ref="L257">$E257*IFERROR(IF($D257&lt;=L$5,INDEX($E$99:$E$112,MATCH(L$5,$H$5:$CA$5,0)-MATCH($D257,$D$115:$D$186,0)+1,0),0),$E$112)</f>
        <v>0</v>
      </c>
      <c r="M257" s="134" cm="1">
        <f t="array" ref="M257">$E257*IFERROR(IF($D257&lt;=M$5,INDEX($E$99:$E$112,MATCH(M$5,$H$5:$CA$5,0)-MATCH($D257,$D$115:$D$186,0)+1,0),0),$E$112)</f>
        <v>0</v>
      </c>
      <c r="N257" s="134" cm="1">
        <f t="array" ref="N257">$E257*IFERROR(IF($D257&lt;=N$5,INDEX($E$99:$E$112,MATCH(N$5,$H$5:$CA$5,0)-MATCH($D257,$D$115:$D$186,0)+1,0),0),$E$112)</f>
        <v>0</v>
      </c>
      <c r="O257" s="134" cm="1">
        <f t="array" ref="O257">$E257*IFERROR(IF($D257&lt;=O$5,INDEX($E$99:$E$112,MATCH(O$5,$H$5:$CA$5,0)-MATCH($D257,$D$115:$D$186,0)+1,0),0),$E$112)</f>
        <v>0</v>
      </c>
      <c r="P257" s="134" cm="1">
        <f t="array" ref="P257">$E257*IFERROR(IF($D257&lt;=P$5,INDEX($E$99:$E$112,MATCH(P$5,$H$5:$CA$5,0)-MATCH($D257,$D$115:$D$186,0)+1,0),0),$E$112)</f>
        <v>0</v>
      </c>
      <c r="Q257" s="134" cm="1">
        <f t="array" ref="Q257">$E257*IFERROR(IF($D257&lt;=Q$5,INDEX($E$99:$E$112,MATCH(Q$5,$H$5:$CA$5,0)-MATCH($D257,$D$115:$D$186,0)+1,0),0),$E$112)</f>
        <v>0</v>
      </c>
      <c r="R257" s="134" cm="1">
        <f t="array" ref="R257">$E257*IFERROR(IF($D257&lt;=R$5,INDEX($E$99:$E$112,MATCH(R$5,$H$5:$CA$5,0)-MATCH($D257,$D$115:$D$186,0)+1,0),0),$E$112)</f>
        <v>0</v>
      </c>
      <c r="S257" s="134" cm="1">
        <f t="array" ref="S257">$E257*IFERROR(IF($D257&lt;=S$5,INDEX($E$99:$E$112,MATCH(S$5,$H$5:$CA$5,0)-MATCH($D257,$D$115:$D$186,0)+1,0),0),$E$112)</f>
        <v>0</v>
      </c>
      <c r="T257" s="134" cm="1">
        <f t="array" ref="T257">$E257*IFERROR(IF($D257&lt;=T$5,INDEX($E$99:$E$112,MATCH(T$5,$H$5:$CA$5,0)-MATCH($D257,$D$115:$D$186,0)+1,0),0),$E$112)</f>
        <v>0</v>
      </c>
      <c r="U257" s="134" cm="1">
        <f t="array" ref="U257">$E257*IFERROR(IF($D257&lt;=U$5,INDEX($E$99:$E$112,MATCH(U$5,$H$5:$CA$5,0)-MATCH($D257,$D$115:$D$186,0)+1,0),0),$E$112)</f>
        <v>0</v>
      </c>
      <c r="V257" s="134" cm="1">
        <f t="array" ref="V257">$E257*IFERROR(IF($D257&lt;=V$5,INDEX($E$99:$E$112,MATCH(V$5,$H$5:$CA$5,0)-MATCH($D257,$D$115:$D$186,0)+1,0),0),$E$112)</f>
        <v>0</v>
      </c>
      <c r="W257" s="134" cm="1">
        <f t="array" ref="W257">$E257*IFERROR(IF($D257&lt;=W$5,INDEX($E$99:$E$112,MATCH(W$5,$H$5:$CA$5,0)-MATCH($D257,$D$115:$D$186,0)+1,0),0),$E$112)</f>
        <v>0</v>
      </c>
      <c r="X257" s="134" cm="1">
        <f t="array" ref="X257">$E257*IFERROR(IF($D257&lt;=X$5,INDEX($E$99:$E$112,MATCH(X$5,$H$5:$CA$5,0)-MATCH($D257,$D$115:$D$186,0)+1,0),0),$E$112)</f>
        <v>0</v>
      </c>
      <c r="Y257" s="134" cm="1">
        <f t="array" ref="Y257">$E257*IFERROR(IF($D257&lt;=Y$5,INDEX($E$99:$E$112,MATCH(Y$5,$H$5:$CA$5,0)-MATCH($D257,$D$115:$D$186,0)+1,0),0),$E$112)</f>
        <v>0</v>
      </c>
      <c r="Z257" s="134" cm="1">
        <f t="array" ref="Z257">$E257*IFERROR(IF($D257&lt;=Z$5,INDEX($E$99:$E$112,MATCH(Z$5,$H$5:$CA$5,0)-MATCH($D257,$D$115:$D$186,0)+1,0),0),$E$112)</f>
        <v>0</v>
      </c>
      <c r="AA257" s="134" cm="1">
        <f t="array" ref="AA257">$E257*IFERROR(IF($D257&lt;=AA$5,INDEX($E$99:$E$112,MATCH(AA$5,$H$5:$CA$5,0)-MATCH($D257,$D$115:$D$186,0)+1,0),0),$E$112)</f>
        <v>0</v>
      </c>
      <c r="AB257" s="134" cm="1">
        <f t="array" ref="AB257">$E257*IFERROR(IF($D257&lt;=AB$5,INDEX($E$99:$E$112,MATCH(AB$5,$H$5:$CA$5,0)-MATCH($D257,$D$115:$D$186,0)+1,0),0),$E$112)</f>
        <v>0</v>
      </c>
      <c r="AC257" s="134" cm="1">
        <f t="array" ref="AC257">$E257*IFERROR(IF($D257&lt;=AC$5,INDEX($E$99:$E$112,MATCH(AC$5,$H$5:$CA$5,0)-MATCH($D257,$D$115:$D$186,0)+1,0),0),$E$112)</f>
        <v>0</v>
      </c>
      <c r="AD257" s="134" cm="1">
        <f t="array" ref="AD257">$E257*IFERROR(IF($D257&lt;=AD$5,INDEX($E$99:$E$112,MATCH(AD$5,$H$5:$CA$5,0)-MATCH($D257,$D$115:$D$186,0)+1,0),0),$E$112)</f>
        <v>0</v>
      </c>
      <c r="AE257" s="134" cm="1">
        <f t="array" ref="AE257">$E257*IFERROR(IF($D257&lt;=AE$5,INDEX($E$99:$E$112,MATCH(AE$5,$H$5:$CA$5,0)-MATCH($D257,$D$115:$D$186,0)+1,0),0),$E$112)</f>
        <v>0</v>
      </c>
      <c r="AF257" s="134" cm="1">
        <f t="array" ref="AF257">$E257*IFERROR(IF($D257&lt;=AF$5,INDEX($E$99:$E$112,MATCH(AF$5,$H$5:$CA$5,0)-MATCH($D257,$D$115:$D$186,0)+1,0),0),$E$112)</f>
        <v>0</v>
      </c>
      <c r="AG257" s="134" cm="1">
        <f t="array" ref="AG257">$E257*IFERROR(IF($D257&lt;=AG$5,INDEX($E$99:$E$112,MATCH(AG$5,$H$5:$CA$5,0)-MATCH($D257,$D$115:$D$186,0)+1,0),0),$E$112)</f>
        <v>0</v>
      </c>
      <c r="AH257" s="134" cm="1">
        <f t="array" ref="AH257">$E257*IFERROR(IF($D257&lt;=AH$5,INDEX($E$99:$E$112,MATCH(AH$5,$H$5:$CA$5,0)-MATCH($D257,$D$115:$D$186,0)+1,0),0),$E$112)</f>
        <v>0</v>
      </c>
      <c r="AI257" s="134" cm="1">
        <f t="array" ref="AI257">$E257*IFERROR(IF($D257&lt;=AI$5,INDEX($E$99:$E$112,MATCH(AI$5,$H$5:$CA$5,0)-MATCH($D257,$D$115:$D$186,0)+1,0),0),$E$112)</f>
        <v>0</v>
      </c>
      <c r="AJ257" s="134" cm="1">
        <f t="array" ref="AJ257">$E257*IFERROR(IF($D257&lt;=AJ$5,INDEX($E$99:$E$112,MATCH(AJ$5,$H$5:$CA$5,0)-MATCH($D257,$D$115:$D$186,0)+1,0),0),$E$112)</f>
        <v>0</v>
      </c>
      <c r="AK257" s="134" cm="1">
        <f t="array" ref="AK257">$E257*IFERROR(IF($D257&lt;=AK$5,INDEX($E$99:$E$112,MATCH(AK$5,$H$5:$CA$5,0)-MATCH($D257,$D$115:$D$186,0)+1,0),0),$E$112)</f>
        <v>0</v>
      </c>
      <c r="AL257" s="134" cm="1">
        <f t="array" ref="AL257">$E257*IFERROR(IF($D257&lt;=AL$5,INDEX($E$99:$E$112,MATCH(AL$5,$H$5:$CA$5,0)-MATCH($D257,$D$115:$D$186,0)+1,0),0),$E$112)</f>
        <v>0</v>
      </c>
      <c r="AM257" s="134" cm="1">
        <f t="array" ref="AM257">$E257*IFERROR(IF($D257&lt;=AM$5,INDEX($E$99:$E$112,MATCH(AM$5,$H$5:$CA$5,0)-MATCH($D257,$D$115:$D$186,0)+1,0),0),$E$112)</f>
        <v>0</v>
      </c>
      <c r="AN257" s="134" cm="1">
        <f t="array" ref="AN257">$E257*IFERROR(IF($D257&lt;=AN$5,INDEX($E$99:$E$112,MATCH(AN$5,$H$5:$CA$5,0)-MATCH($D257,$D$115:$D$186,0)+1,0),0),$E$112)</f>
        <v>0</v>
      </c>
      <c r="AO257" s="134" cm="1">
        <f t="array" ref="AO257">$E257*IFERROR(IF($D257&lt;=AO$5,INDEX($E$99:$E$112,MATCH(AO$5,$H$5:$CA$5,0)-MATCH($D257,$D$115:$D$186,0)+1,0),0),$E$112)</f>
        <v>0</v>
      </c>
      <c r="AP257" s="134" cm="1">
        <f t="array" ref="AP257">$E257*IFERROR(IF($D257&lt;=AP$5,INDEX($E$99:$E$112,MATCH(AP$5,$H$5:$CA$5,0)-MATCH($D257,$D$115:$D$186,0)+1,0),0),$E$112)</f>
        <v>0</v>
      </c>
      <c r="AQ257" s="134" cm="1">
        <f t="array" ref="AQ257">$E257*IFERROR(IF($D257&lt;=AQ$5,INDEX($E$99:$E$112,MATCH(AQ$5,$H$5:$CA$5,0)-MATCH($D257,$D$115:$D$186,0)+1,0),0),$E$112)</f>
        <v>0</v>
      </c>
      <c r="AR257" s="134" cm="1">
        <f t="array" ref="AR257">$E257*IFERROR(IF($D257&lt;=AR$5,INDEX($E$99:$E$112,MATCH(AR$5,$H$5:$CA$5,0)-MATCH($D257,$D$115:$D$186,0)+1,0),0),$E$112)</f>
        <v>0</v>
      </c>
      <c r="AS257" s="134" cm="1">
        <f t="array" ref="AS257">$E257*IFERROR(IF($D257&lt;=AS$5,INDEX($E$99:$E$112,MATCH(AS$5,$H$5:$CA$5,0)-MATCH($D257,$D$115:$D$186,0)+1,0),0),$E$112)</f>
        <v>0</v>
      </c>
      <c r="AT257" s="134" cm="1">
        <f t="array" ref="AT257">$E257*IFERROR(IF($D257&lt;=AT$5,INDEX($E$99:$E$112,MATCH(AT$5,$H$5:$CA$5,0)-MATCH($D257,$D$115:$D$186,0)+1,0),0),$E$112)</f>
        <v>0</v>
      </c>
      <c r="AU257" s="134" cm="1">
        <f t="array" ref="AU257">$E257*IFERROR(IF($D257&lt;=AU$5,INDEX($E$99:$E$112,MATCH(AU$5,$H$5:$CA$5,0)-MATCH($D257,$D$115:$D$186,0)+1,0),0),$E$112)</f>
        <v>0</v>
      </c>
      <c r="AV257" s="134" cm="1">
        <f t="array" ref="AV257">$E257*IFERROR(IF($D257&lt;=AV$5,INDEX($E$99:$E$112,MATCH(AV$5,$H$5:$CA$5,0)-MATCH($D257,$D$115:$D$186,0)+1,0),0),$E$112)</f>
        <v>0</v>
      </c>
      <c r="AW257" s="134" cm="1">
        <f t="array" ref="AW257">$E257*IFERROR(IF($D257&lt;=AW$5,INDEX($E$99:$E$112,MATCH(AW$5,$H$5:$CA$5,0)-MATCH($D257,$D$115:$D$186,0)+1,0),0),$E$112)</f>
        <v>0</v>
      </c>
      <c r="AX257" s="134" cm="1">
        <f t="array" ref="AX257">$E257*IFERROR(IF($D257&lt;=AX$5,INDEX($E$99:$E$112,MATCH(AX$5,$H$5:$CA$5,0)-MATCH($D257,$D$115:$D$186,0)+1,0),0),$E$112)</f>
        <v>0</v>
      </c>
      <c r="AY257" s="134" cm="1">
        <f t="array" ref="AY257">$E257*IFERROR(IF($D257&lt;=AY$5,INDEX($E$99:$E$112,MATCH(AY$5,$H$5:$CA$5,0)-MATCH($D257,$D$115:$D$186,0)+1,0),0),$E$112)</f>
        <v>0</v>
      </c>
      <c r="AZ257" s="134" cm="1">
        <f t="array" ref="AZ257">$E257*IFERROR(IF($D257&lt;=AZ$5,INDEX($E$99:$E$112,MATCH(AZ$5,$H$5:$CA$5,0)-MATCH($D257,$D$115:$D$186,0)+1,0),0),$E$112)</f>
        <v>0</v>
      </c>
      <c r="BA257" s="134" cm="1">
        <f t="array" ref="BA257">$E257*IFERROR(IF($D257&lt;=BA$5,INDEX($E$99:$E$112,MATCH(BA$5,$H$5:$CA$5,0)-MATCH($D257,$D$115:$D$186,0)+1,0),0),$E$112)</f>
        <v>0</v>
      </c>
      <c r="BB257" s="134" cm="1">
        <f t="array" ref="BB257">$E257*IFERROR(IF($D257&lt;=BB$5,INDEX($E$99:$E$112,MATCH(BB$5,$H$5:$CA$5,0)-MATCH($D257,$D$115:$D$186,0)+1,0),0),$E$112)</f>
        <v>0</v>
      </c>
      <c r="BC257" s="134" cm="1">
        <f t="array" ref="BC257">$E257*IFERROR(IF($D257&lt;=BC$5,INDEX($E$99:$E$112,MATCH(BC$5,$H$5:$CA$5,0)-MATCH($D257,$D$115:$D$186,0)+1,0),0),$E$112)</f>
        <v>0</v>
      </c>
      <c r="BD257" s="134" cm="1">
        <f t="array" ref="BD257">$E257*IFERROR(IF($D257&lt;=BD$5,INDEX($E$99:$E$112,MATCH(BD$5,$H$5:$CA$5,0)-MATCH($D257,$D$115:$D$186,0)+1,0),0),$E$112)</f>
        <v>0</v>
      </c>
      <c r="BE257" s="134" cm="1">
        <f t="array" ref="BE257">$E257*IFERROR(IF($D257&lt;=BE$5,INDEX($E$99:$E$112,MATCH(BE$5,$H$5:$CA$5,0)-MATCH($D257,$D$115:$D$186,0)+1,0),0),$E$112)</f>
        <v>0</v>
      </c>
      <c r="BF257" s="134" cm="1">
        <f t="array" ref="BF257">$E257*IFERROR(IF($D257&lt;=BF$5,INDEX($E$99:$E$112,MATCH(BF$5,$H$5:$CA$5,0)-MATCH($D257,$D$115:$D$186,0)+1,0),0),$E$112)</f>
        <v>0</v>
      </c>
      <c r="BG257" s="134" cm="1">
        <f t="array" ref="BG257">$E257*IFERROR(IF($D257&lt;=BG$5,INDEX($E$99:$E$112,MATCH(BG$5,$H$5:$CA$5,0)-MATCH($D257,$D$115:$D$186,0)+1,0),0),$E$112)</f>
        <v>0</v>
      </c>
      <c r="BH257" s="134" cm="1">
        <f t="array" ref="BH257">$E257*IFERROR(IF($D257&lt;=BH$5,INDEX($E$99:$E$112,MATCH(BH$5,$H$5:$CA$5,0)-MATCH($D257,$D$115:$D$186,0)+1,0),0),$E$112)</f>
        <v>0</v>
      </c>
      <c r="BI257" s="134" cm="1">
        <f t="array" ref="BI257">$E257*IFERROR(IF($D257&lt;=BI$5,INDEX($E$99:$E$112,MATCH(BI$5,$H$5:$CA$5,0)-MATCH($D257,$D$115:$D$186,0)+1,0),0),$E$112)</f>
        <v>0</v>
      </c>
      <c r="BJ257" s="134" cm="1">
        <f t="array" ref="BJ257">$E257*IFERROR(IF($D257&lt;=BJ$5,INDEX($E$99:$E$112,MATCH(BJ$5,$H$5:$CA$5,0)-MATCH($D257,$D$115:$D$186,0)+1,0),0),$E$112)</f>
        <v>0</v>
      </c>
      <c r="BK257" s="134" cm="1">
        <f t="array" ref="BK257">$E257*IFERROR(IF($D257&lt;=BK$5,INDEX($E$99:$E$112,MATCH(BK$5,$H$5:$CA$5,0)-MATCH($D257,$D$115:$D$186,0)+1,0),0),$E$112)</f>
        <v>0</v>
      </c>
      <c r="BL257" s="134" cm="1">
        <f t="array" ref="BL257">$E257*IFERROR(IF($D257&lt;=BL$5,INDEX($E$99:$E$112,MATCH(BL$5,$H$5:$CA$5,0)-MATCH($D257,$D$115:$D$186,0)+1,0),0),$E$112)</f>
        <v>0</v>
      </c>
      <c r="BM257" s="134" cm="1">
        <f t="array" ref="BM257">$E257*IFERROR(IF($D257&lt;=BM$5,INDEX($E$99:$E$112,MATCH(BM$5,$H$5:$CA$5,0)-MATCH($D257,$D$115:$D$186,0)+1,0),0),$E$112)</f>
        <v>0</v>
      </c>
      <c r="BN257" s="134" cm="1">
        <f t="array" ref="BN257">$E257*IFERROR(IF($D257&lt;=BN$5,INDEX($E$99:$E$112,MATCH(BN$5,$H$5:$CA$5,0)-MATCH($D257,$D$115:$D$186,0)+1,0),0),$E$112)</f>
        <v>0</v>
      </c>
      <c r="BO257" s="134" cm="1">
        <f t="array" ref="BO257">$E257*IFERROR(IF($D257&lt;=BO$5,INDEX($E$99:$E$112,MATCH(BO$5,$H$5:$CA$5,0)-MATCH($D257,$D$115:$D$186,0)+1,0),0),$E$112)</f>
        <v>0</v>
      </c>
      <c r="BP257" s="134" cm="1">
        <f t="array" ref="BP257">$E257*IFERROR(IF($D257&lt;=BP$5,INDEX($E$99:$E$112,MATCH(BP$5,$H$5:$CA$5,0)-MATCH($D257,$D$115:$D$186,0)+1,0),0),$E$112)</f>
        <v>0</v>
      </c>
      <c r="BQ257" s="134" cm="1">
        <f t="array" ref="BQ257">$E257*IFERROR(IF($D257&lt;=BQ$5,INDEX($E$99:$E$112,MATCH(BQ$5,$H$5:$CA$5,0)-MATCH($D257,$D$115:$D$186,0)+1,0),0),$E$112)</f>
        <v>0</v>
      </c>
      <c r="BR257" s="134" cm="1">
        <f t="array" ref="BR257">$E257*IFERROR(IF($D257&lt;=BR$5,INDEX($E$99:$E$112,MATCH(BR$5,$H$5:$CA$5,0)-MATCH($D257,$D$115:$D$186,0)+1,0),0),$E$112)</f>
        <v>0</v>
      </c>
      <c r="BS257" s="134" cm="1">
        <f t="array" ref="BS257">$E257*IFERROR(IF($D257&lt;=BS$5,INDEX($E$99:$E$112,MATCH(BS$5,$H$5:$CA$5,0)-MATCH($D257,$D$115:$D$186,0)+1,0),0),$E$112)</f>
        <v>0</v>
      </c>
      <c r="BT257" s="134" cm="1">
        <f t="array" ref="BT257">$E257*IFERROR(IF($D257&lt;=BT$5,INDEX($E$99:$E$112,MATCH(BT$5,$H$5:$CA$5,0)-MATCH($D257,$D$115:$D$186,0)+1,0),0),$E$112)</f>
        <v>0</v>
      </c>
      <c r="BU257" s="134" cm="1">
        <f t="array" ref="BU257">$E257*IFERROR(IF($D257&lt;=BU$5,INDEX($E$99:$E$112,MATCH(BU$5,$H$5:$CA$5,0)-MATCH($D257,$D$115:$D$186,0)+1,0),0),$E$112)</f>
        <v>0</v>
      </c>
      <c r="BV257" s="134" cm="1">
        <f t="array" ref="BV257">$E257*IFERROR(IF($D257&lt;=BV$5,INDEX($E$99:$E$112,MATCH(BV$5,$H$5:$CA$5,0)-MATCH($D257,$D$115:$D$186,0)+1,0),0),$E$112)</f>
        <v>0</v>
      </c>
      <c r="BW257" s="134" cm="1">
        <f t="array" ref="BW257">$E257*IFERROR(IF($D257&lt;=BW$5,INDEX($E$99:$E$112,MATCH(BW$5,$H$5:$CA$5,0)-MATCH($D257,$D$115:$D$186,0)+1,0),0),$E$112)</f>
        <v>0</v>
      </c>
      <c r="BX257" s="134" cm="1">
        <f t="array" ref="BX257">$E257*IFERROR(IF($D257&lt;=BX$5,INDEX($E$99:$E$112,MATCH(BX$5,$H$5:$CA$5,0)-MATCH($D257,$D$115:$D$186,0)+1,0),0),$E$112)</f>
        <v>0</v>
      </c>
      <c r="BY257" s="134" cm="1">
        <f t="array" ref="BY257">$E257*IFERROR(IF($D257&lt;=BY$5,INDEX($E$99:$E$112,MATCH(BY$5,$H$5:$CA$5,0)-MATCH($D257,$D$115:$D$186,0)+1,0),0),$E$112)</f>
        <v>0</v>
      </c>
      <c r="BZ257" s="134" cm="1">
        <f t="array" ref="BZ257">$E257*IFERROR(IF($D257&lt;=BZ$5,INDEX($E$99:$E$112,MATCH(BZ$5,$H$5:$CA$5,0)-MATCH($D257,$D$115:$D$186,0)+1,0),0),$E$112)</f>
        <v>0</v>
      </c>
      <c r="CA257" s="134" cm="1">
        <f t="array" ref="CA257">$E257*IFERROR(IF($D257&lt;=CA$5,INDEX($E$99:$E$112,MATCH(CA$5,$H$5:$CA$5,0)-MATCH($D257,$D$115:$D$186,0)+1,0),0),$E$112)</f>
        <v>0</v>
      </c>
    </row>
    <row r="258" spans="4:79" hidden="1" outlineLevel="3">
      <c r="D258" s="24">
        <f t="shared" si="115"/>
        <v>48121</v>
      </c>
      <c r="E258" s="131" cm="1">
        <f t="array" ref="E258">INDEX($H$43:$CA$43,0,MATCH($D258,$H$5:$CA$5,0))</f>
        <v>0</v>
      </c>
      <c r="H258" s="134" cm="1">
        <f t="array" ref="H258">$E258*IFERROR(IF($D258&lt;=H$5,INDEX($E$99:$E$112,MATCH(H$5,$H$5:$CA$5,0)-MATCH($D258,$D$115:$D$186,0)+1,0),0),$E$112)</f>
        <v>0</v>
      </c>
      <c r="I258" s="134" cm="1">
        <f t="array" ref="I258">$E258*IFERROR(IF($D258&lt;=I$5,INDEX($E$99:$E$112,MATCH(I$5,$H$5:$CA$5,0)-MATCH($D258,$D$115:$D$186,0)+1,0),0),$E$112)</f>
        <v>0</v>
      </c>
      <c r="J258" s="134" cm="1">
        <f t="array" ref="J258">$E258*IFERROR(IF($D258&lt;=J$5,INDEX($E$99:$E$112,MATCH(J$5,$H$5:$CA$5,0)-MATCH($D258,$D$115:$D$186,0)+1,0),0),$E$112)</f>
        <v>0</v>
      </c>
      <c r="K258" s="134" cm="1">
        <f t="array" ref="K258">$E258*IFERROR(IF($D258&lt;=K$5,INDEX($E$99:$E$112,MATCH(K$5,$H$5:$CA$5,0)-MATCH($D258,$D$115:$D$186,0)+1,0),0),$E$112)</f>
        <v>0</v>
      </c>
      <c r="L258" s="134" cm="1">
        <f t="array" ref="L258">$E258*IFERROR(IF($D258&lt;=L$5,INDEX($E$99:$E$112,MATCH(L$5,$H$5:$CA$5,0)-MATCH($D258,$D$115:$D$186,0)+1,0),0),$E$112)</f>
        <v>0</v>
      </c>
      <c r="M258" s="134" cm="1">
        <f t="array" ref="M258">$E258*IFERROR(IF($D258&lt;=M$5,INDEX($E$99:$E$112,MATCH(M$5,$H$5:$CA$5,0)-MATCH($D258,$D$115:$D$186,0)+1,0),0),$E$112)</f>
        <v>0</v>
      </c>
      <c r="N258" s="134" cm="1">
        <f t="array" ref="N258">$E258*IFERROR(IF($D258&lt;=N$5,INDEX($E$99:$E$112,MATCH(N$5,$H$5:$CA$5,0)-MATCH($D258,$D$115:$D$186,0)+1,0),0),$E$112)</f>
        <v>0</v>
      </c>
      <c r="O258" s="134" cm="1">
        <f t="array" ref="O258">$E258*IFERROR(IF($D258&lt;=O$5,INDEX($E$99:$E$112,MATCH(O$5,$H$5:$CA$5,0)-MATCH($D258,$D$115:$D$186,0)+1,0),0),$E$112)</f>
        <v>0</v>
      </c>
      <c r="P258" s="134" cm="1">
        <f t="array" ref="P258">$E258*IFERROR(IF($D258&lt;=P$5,INDEX($E$99:$E$112,MATCH(P$5,$H$5:$CA$5,0)-MATCH($D258,$D$115:$D$186,0)+1,0),0),$E$112)</f>
        <v>0</v>
      </c>
      <c r="Q258" s="134" cm="1">
        <f t="array" ref="Q258">$E258*IFERROR(IF($D258&lt;=Q$5,INDEX($E$99:$E$112,MATCH(Q$5,$H$5:$CA$5,0)-MATCH($D258,$D$115:$D$186,0)+1,0),0),$E$112)</f>
        <v>0</v>
      </c>
      <c r="R258" s="134" cm="1">
        <f t="array" ref="R258">$E258*IFERROR(IF($D258&lt;=R$5,INDEX($E$99:$E$112,MATCH(R$5,$H$5:$CA$5,0)-MATCH($D258,$D$115:$D$186,0)+1,0),0),$E$112)</f>
        <v>0</v>
      </c>
      <c r="S258" s="134" cm="1">
        <f t="array" ref="S258">$E258*IFERROR(IF($D258&lt;=S$5,INDEX($E$99:$E$112,MATCH(S$5,$H$5:$CA$5,0)-MATCH($D258,$D$115:$D$186,0)+1,0),0),$E$112)</f>
        <v>0</v>
      </c>
      <c r="T258" s="134" cm="1">
        <f t="array" ref="T258">$E258*IFERROR(IF($D258&lt;=T$5,INDEX($E$99:$E$112,MATCH(T$5,$H$5:$CA$5,0)-MATCH($D258,$D$115:$D$186,0)+1,0),0),$E$112)</f>
        <v>0</v>
      </c>
      <c r="U258" s="134" cm="1">
        <f t="array" ref="U258">$E258*IFERROR(IF($D258&lt;=U$5,INDEX($E$99:$E$112,MATCH(U$5,$H$5:$CA$5,0)-MATCH($D258,$D$115:$D$186,0)+1,0),0),$E$112)</f>
        <v>0</v>
      </c>
      <c r="V258" s="134" cm="1">
        <f t="array" ref="V258">$E258*IFERROR(IF($D258&lt;=V$5,INDEX($E$99:$E$112,MATCH(V$5,$H$5:$CA$5,0)-MATCH($D258,$D$115:$D$186,0)+1,0),0),$E$112)</f>
        <v>0</v>
      </c>
      <c r="W258" s="134" cm="1">
        <f t="array" ref="W258">$E258*IFERROR(IF($D258&lt;=W$5,INDEX($E$99:$E$112,MATCH(W$5,$H$5:$CA$5,0)-MATCH($D258,$D$115:$D$186,0)+1,0),0),$E$112)</f>
        <v>0</v>
      </c>
      <c r="X258" s="134" cm="1">
        <f t="array" ref="X258">$E258*IFERROR(IF($D258&lt;=X$5,INDEX($E$99:$E$112,MATCH(X$5,$H$5:$CA$5,0)-MATCH($D258,$D$115:$D$186,0)+1,0),0),$E$112)</f>
        <v>0</v>
      </c>
      <c r="Y258" s="134" cm="1">
        <f t="array" ref="Y258">$E258*IFERROR(IF($D258&lt;=Y$5,INDEX($E$99:$E$112,MATCH(Y$5,$H$5:$CA$5,0)-MATCH($D258,$D$115:$D$186,0)+1,0),0),$E$112)</f>
        <v>0</v>
      </c>
      <c r="Z258" s="134" cm="1">
        <f t="array" ref="Z258">$E258*IFERROR(IF($D258&lt;=Z$5,INDEX($E$99:$E$112,MATCH(Z$5,$H$5:$CA$5,0)-MATCH($D258,$D$115:$D$186,0)+1,0),0),$E$112)</f>
        <v>0</v>
      </c>
      <c r="AA258" s="134" cm="1">
        <f t="array" ref="AA258">$E258*IFERROR(IF($D258&lt;=AA$5,INDEX($E$99:$E$112,MATCH(AA$5,$H$5:$CA$5,0)-MATCH($D258,$D$115:$D$186,0)+1,0),0),$E$112)</f>
        <v>0</v>
      </c>
      <c r="AB258" s="134" cm="1">
        <f t="array" ref="AB258">$E258*IFERROR(IF($D258&lt;=AB$5,INDEX($E$99:$E$112,MATCH(AB$5,$H$5:$CA$5,0)-MATCH($D258,$D$115:$D$186,0)+1,0),0),$E$112)</f>
        <v>0</v>
      </c>
      <c r="AC258" s="134" cm="1">
        <f t="array" ref="AC258">$E258*IFERROR(IF($D258&lt;=AC$5,INDEX($E$99:$E$112,MATCH(AC$5,$H$5:$CA$5,0)-MATCH($D258,$D$115:$D$186,0)+1,0),0),$E$112)</f>
        <v>0</v>
      </c>
      <c r="AD258" s="134" cm="1">
        <f t="array" ref="AD258">$E258*IFERROR(IF($D258&lt;=AD$5,INDEX($E$99:$E$112,MATCH(AD$5,$H$5:$CA$5,0)-MATCH($D258,$D$115:$D$186,0)+1,0),0),$E$112)</f>
        <v>0</v>
      </c>
      <c r="AE258" s="134" cm="1">
        <f t="array" ref="AE258">$E258*IFERROR(IF($D258&lt;=AE$5,INDEX($E$99:$E$112,MATCH(AE$5,$H$5:$CA$5,0)-MATCH($D258,$D$115:$D$186,0)+1,0),0),$E$112)</f>
        <v>0</v>
      </c>
      <c r="AF258" s="134" cm="1">
        <f t="array" ref="AF258">$E258*IFERROR(IF($D258&lt;=AF$5,INDEX($E$99:$E$112,MATCH(AF$5,$H$5:$CA$5,0)-MATCH($D258,$D$115:$D$186,0)+1,0),0),$E$112)</f>
        <v>0</v>
      </c>
      <c r="AG258" s="134" cm="1">
        <f t="array" ref="AG258">$E258*IFERROR(IF($D258&lt;=AG$5,INDEX($E$99:$E$112,MATCH(AG$5,$H$5:$CA$5,0)-MATCH($D258,$D$115:$D$186,0)+1,0),0),$E$112)</f>
        <v>0</v>
      </c>
      <c r="AH258" s="134" cm="1">
        <f t="array" ref="AH258">$E258*IFERROR(IF($D258&lt;=AH$5,INDEX($E$99:$E$112,MATCH(AH$5,$H$5:$CA$5,0)-MATCH($D258,$D$115:$D$186,0)+1,0),0),$E$112)</f>
        <v>0</v>
      </c>
      <c r="AI258" s="134" cm="1">
        <f t="array" ref="AI258">$E258*IFERROR(IF($D258&lt;=AI$5,INDEX($E$99:$E$112,MATCH(AI$5,$H$5:$CA$5,0)-MATCH($D258,$D$115:$D$186,0)+1,0),0),$E$112)</f>
        <v>0</v>
      </c>
      <c r="AJ258" s="134" cm="1">
        <f t="array" ref="AJ258">$E258*IFERROR(IF($D258&lt;=AJ$5,INDEX($E$99:$E$112,MATCH(AJ$5,$H$5:$CA$5,0)-MATCH($D258,$D$115:$D$186,0)+1,0),0),$E$112)</f>
        <v>0</v>
      </c>
      <c r="AK258" s="134" cm="1">
        <f t="array" ref="AK258">$E258*IFERROR(IF($D258&lt;=AK$5,INDEX($E$99:$E$112,MATCH(AK$5,$H$5:$CA$5,0)-MATCH($D258,$D$115:$D$186,0)+1,0),0),$E$112)</f>
        <v>0</v>
      </c>
      <c r="AL258" s="134" cm="1">
        <f t="array" ref="AL258">$E258*IFERROR(IF($D258&lt;=AL$5,INDEX($E$99:$E$112,MATCH(AL$5,$H$5:$CA$5,0)-MATCH($D258,$D$115:$D$186,0)+1,0),0),$E$112)</f>
        <v>0</v>
      </c>
      <c r="AM258" s="134" cm="1">
        <f t="array" ref="AM258">$E258*IFERROR(IF($D258&lt;=AM$5,INDEX($E$99:$E$112,MATCH(AM$5,$H$5:$CA$5,0)-MATCH($D258,$D$115:$D$186,0)+1,0),0),$E$112)</f>
        <v>0</v>
      </c>
      <c r="AN258" s="134" cm="1">
        <f t="array" ref="AN258">$E258*IFERROR(IF($D258&lt;=AN$5,INDEX($E$99:$E$112,MATCH(AN$5,$H$5:$CA$5,0)-MATCH($D258,$D$115:$D$186,0)+1,0),0),$E$112)</f>
        <v>0</v>
      </c>
      <c r="AO258" s="134" cm="1">
        <f t="array" ref="AO258">$E258*IFERROR(IF($D258&lt;=AO$5,INDEX($E$99:$E$112,MATCH(AO$5,$H$5:$CA$5,0)-MATCH($D258,$D$115:$D$186,0)+1,0),0),$E$112)</f>
        <v>0</v>
      </c>
      <c r="AP258" s="134" cm="1">
        <f t="array" ref="AP258">$E258*IFERROR(IF($D258&lt;=AP$5,INDEX($E$99:$E$112,MATCH(AP$5,$H$5:$CA$5,0)-MATCH($D258,$D$115:$D$186,0)+1,0),0),$E$112)</f>
        <v>0</v>
      </c>
      <c r="AQ258" s="134" cm="1">
        <f t="array" ref="AQ258">$E258*IFERROR(IF($D258&lt;=AQ$5,INDEX($E$99:$E$112,MATCH(AQ$5,$H$5:$CA$5,0)-MATCH($D258,$D$115:$D$186,0)+1,0),0),$E$112)</f>
        <v>0</v>
      </c>
      <c r="AR258" s="134" cm="1">
        <f t="array" ref="AR258">$E258*IFERROR(IF($D258&lt;=AR$5,INDEX($E$99:$E$112,MATCH(AR$5,$H$5:$CA$5,0)-MATCH($D258,$D$115:$D$186,0)+1,0),0),$E$112)</f>
        <v>0</v>
      </c>
      <c r="AS258" s="134" cm="1">
        <f t="array" ref="AS258">$E258*IFERROR(IF($D258&lt;=AS$5,INDEX($E$99:$E$112,MATCH(AS$5,$H$5:$CA$5,0)-MATCH($D258,$D$115:$D$186,0)+1,0),0),$E$112)</f>
        <v>0</v>
      </c>
      <c r="AT258" s="134" cm="1">
        <f t="array" ref="AT258">$E258*IFERROR(IF($D258&lt;=AT$5,INDEX($E$99:$E$112,MATCH(AT$5,$H$5:$CA$5,0)-MATCH($D258,$D$115:$D$186,0)+1,0),0),$E$112)</f>
        <v>0</v>
      </c>
      <c r="AU258" s="134" cm="1">
        <f t="array" ref="AU258">$E258*IFERROR(IF($D258&lt;=AU$5,INDEX($E$99:$E$112,MATCH(AU$5,$H$5:$CA$5,0)-MATCH($D258,$D$115:$D$186,0)+1,0),0),$E$112)</f>
        <v>0</v>
      </c>
      <c r="AV258" s="134" cm="1">
        <f t="array" ref="AV258">$E258*IFERROR(IF($D258&lt;=AV$5,INDEX($E$99:$E$112,MATCH(AV$5,$H$5:$CA$5,0)-MATCH($D258,$D$115:$D$186,0)+1,0),0),$E$112)</f>
        <v>0</v>
      </c>
      <c r="AW258" s="134" cm="1">
        <f t="array" ref="AW258">$E258*IFERROR(IF($D258&lt;=AW$5,INDEX($E$99:$E$112,MATCH(AW$5,$H$5:$CA$5,0)-MATCH($D258,$D$115:$D$186,0)+1,0),0),$E$112)</f>
        <v>0</v>
      </c>
      <c r="AX258" s="134" cm="1">
        <f t="array" ref="AX258">$E258*IFERROR(IF($D258&lt;=AX$5,INDEX($E$99:$E$112,MATCH(AX$5,$H$5:$CA$5,0)-MATCH($D258,$D$115:$D$186,0)+1,0),0),$E$112)</f>
        <v>0</v>
      </c>
      <c r="AY258" s="134" cm="1">
        <f t="array" ref="AY258">$E258*IFERROR(IF($D258&lt;=AY$5,INDEX($E$99:$E$112,MATCH(AY$5,$H$5:$CA$5,0)-MATCH($D258,$D$115:$D$186,0)+1,0),0),$E$112)</f>
        <v>0</v>
      </c>
      <c r="AZ258" s="134" cm="1">
        <f t="array" ref="AZ258">$E258*IFERROR(IF($D258&lt;=AZ$5,INDEX($E$99:$E$112,MATCH(AZ$5,$H$5:$CA$5,0)-MATCH($D258,$D$115:$D$186,0)+1,0),0),$E$112)</f>
        <v>0</v>
      </c>
      <c r="BA258" s="134" cm="1">
        <f t="array" ref="BA258">$E258*IFERROR(IF($D258&lt;=BA$5,INDEX($E$99:$E$112,MATCH(BA$5,$H$5:$CA$5,0)-MATCH($D258,$D$115:$D$186,0)+1,0),0),$E$112)</f>
        <v>0</v>
      </c>
      <c r="BB258" s="134" cm="1">
        <f t="array" ref="BB258">$E258*IFERROR(IF($D258&lt;=BB$5,INDEX($E$99:$E$112,MATCH(BB$5,$H$5:$CA$5,0)-MATCH($D258,$D$115:$D$186,0)+1,0),0),$E$112)</f>
        <v>0</v>
      </c>
      <c r="BC258" s="134" cm="1">
        <f t="array" ref="BC258">$E258*IFERROR(IF($D258&lt;=BC$5,INDEX($E$99:$E$112,MATCH(BC$5,$H$5:$CA$5,0)-MATCH($D258,$D$115:$D$186,0)+1,0),0),$E$112)</f>
        <v>0</v>
      </c>
      <c r="BD258" s="134" cm="1">
        <f t="array" ref="BD258">$E258*IFERROR(IF($D258&lt;=BD$5,INDEX($E$99:$E$112,MATCH(BD$5,$H$5:$CA$5,0)-MATCH($D258,$D$115:$D$186,0)+1,0),0),$E$112)</f>
        <v>0</v>
      </c>
      <c r="BE258" s="134" cm="1">
        <f t="array" ref="BE258">$E258*IFERROR(IF($D258&lt;=BE$5,INDEX($E$99:$E$112,MATCH(BE$5,$H$5:$CA$5,0)-MATCH($D258,$D$115:$D$186,0)+1,0),0),$E$112)</f>
        <v>0</v>
      </c>
      <c r="BF258" s="134" cm="1">
        <f t="array" ref="BF258">$E258*IFERROR(IF($D258&lt;=BF$5,INDEX($E$99:$E$112,MATCH(BF$5,$H$5:$CA$5,0)-MATCH($D258,$D$115:$D$186,0)+1,0),0),$E$112)</f>
        <v>0</v>
      </c>
      <c r="BG258" s="134" cm="1">
        <f t="array" ref="BG258">$E258*IFERROR(IF($D258&lt;=BG$5,INDEX($E$99:$E$112,MATCH(BG$5,$H$5:$CA$5,0)-MATCH($D258,$D$115:$D$186,0)+1,0),0),$E$112)</f>
        <v>0</v>
      </c>
      <c r="BH258" s="134" cm="1">
        <f t="array" ref="BH258">$E258*IFERROR(IF($D258&lt;=BH$5,INDEX($E$99:$E$112,MATCH(BH$5,$H$5:$CA$5,0)-MATCH($D258,$D$115:$D$186,0)+1,0),0),$E$112)</f>
        <v>0</v>
      </c>
      <c r="BI258" s="134" cm="1">
        <f t="array" ref="BI258">$E258*IFERROR(IF($D258&lt;=BI$5,INDEX($E$99:$E$112,MATCH(BI$5,$H$5:$CA$5,0)-MATCH($D258,$D$115:$D$186,0)+1,0),0),$E$112)</f>
        <v>0</v>
      </c>
      <c r="BJ258" s="134" cm="1">
        <f t="array" ref="BJ258">$E258*IFERROR(IF($D258&lt;=BJ$5,INDEX($E$99:$E$112,MATCH(BJ$5,$H$5:$CA$5,0)-MATCH($D258,$D$115:$D$186,0)+1,0),0),$E$112)</f>
        <v>0</v>
      </c>
      <c r="BK258" s="134" cm="1">
        <f t="array" ref="BK258">$E258*IFERROR(IF($D258&lt;=BK$5,INDEX($E$99:$E$112,MATCH(BK$5,$H$5:$CA$5,0)-MATCH($D258,$D$115:$D$186,0)+1,0),0),$E$112)</f>
        <v>0</v>
      </c>
      <c r="BL258" s="134" cm="1">
        <f t="array" ref="BL258">$E258*IFERROR(IF($D258&lt;=BL$5,INDEX($E$99:$E$112,MATCH(BL$5,$H$5:$CA$5,0)-MATCH($D258,$D$115:$D$186,0)+1,0),0),$E$112)</f>
        <v>0</v>
      </c>
      <c r="BM258" s="134" cm="1">
        <f t="array" ref="BM258">$E258*IFERROR(IF($D258&lt;=BM$5,INDEX($E$99:$E$112,MATCH(BM$5,$H$5:$CA$5,0)-MATCH($D258,$D$115:$D$186,0)+1,0),0),$E$112)</f>
        <v>0</v>
      </c>
      <c r="BN258" s="134" cm="1">
        <f t="array" ref="BN258">$E258*IFERROR(IF($D258&lt;=BN$5,INDEX($E$99:$E$112,MATCH(BN$5,$H$5:$CA$5,0)-MATCH($D258,$D$115:$D$186,0)+1,0),0),$E$112)</f>
        <v>0</v>
      </c>
      <c r="BO258" s="134" cm="1">
        <f t="array" ref="BO258">$E258*IFERROR(IF($D258&lt;=BO$5,INDEX($E$99:$E$112,MATCH(BO$5,$H$5:$CA$5,0)-MATCH($D258,$D$115:$D$186,0)+1,0),0),$E$112)</f>
        <v>0</v>
      </c>
      <c r="BP258" s="134" cm="1">
        <f t="array" ref="BP258">$E258*IFERROR(IF($D258&lt;=BP$5,INDEX($E$99:$E$112,MATCH(BP$5,$H$5:$CA$5,0)-MATCH($D258,$D$115:$D$186,0)+1,0),0),$E$112)</f>
        <v>0</v>
      </c>
      <c r="BQ258" s="134" cm="1">
        <f t="array" ref="BQ258">$E258*IFERROR(IF($D258&lt;=BQ$5,INDEX($E$99:$E$112,MATCH(BQ$5,$H$5:$CA$5,0)-MATCH($D258,$D$115:$D$186,0)+1,0),0),$E$112)</f>
        <v>0</v>
      </c>
      <c r="BR258" s="134" cm="1">
        <f t="array" ref="BR258">$E258*IFERROR(IF($D258&lt;=BR$5,INDEX($E$99:$E$112,MATCH(BR$5,$H$5:$CA$5,0)-MATCH($D258,$D$115:$D$186,0)+1,0),0),$E$112)</f>
        <v>0</v>
      </c>
      <c r="BS258" s="134" cm="1">
        <f t="array" ref="BS258">$E258*IFERROR(IF($D258&lt;=BS$5,INDEX($E$99:$E$112,MATCH(BS$5,$H$5:$CA$5,0)-MATCH($D258,$D$115:$D$186,0)+1,0),0),$E$112)</f>
        <v>0</v>
      </c>
      <c r="BT258" s="134" cm="1">
        <f t="array" ref="BT258">$E258*IFERROR(IF($D258&lt;=BT$5,INDEX($E$99:$E$112,MATCH(BT$5,$H$5:$CA$5,0)-MATCH($D258,$D$115:$D$186,0)+1,0),0),$E$112)</f>
        <v>0</v>
      </c>
      <c r="BU258" s="134" cm="1">
        <f t="array" ref="BU258">$E258*IFERROR(IF($D258&lt;=BU$5,INDEX($E$99:$E$112,MATCH(BU$5,$H$5:$CA$5,0)-MATCH($D258,$D$115:$D$186,0)+1,0),0),$E$112)</f>
        <v>0</v>
      </c>
      <c r="BV258" s="134" cm="1">
        <f t="array" ref="BV258">$E258*IFERROR(IF($D258&lt;=BV$5,INDEX($E$99:$E$112,MATCH(BV$5,$H$5:$CA$5,0)-MATCH($D258,$D$115:$D$186,0)+1,0),0),$E$112)</f>
        <v>0</v>
      </c>
      <c r="BW258" s="134" cm="1">
        <f t="array" ref="BW258">$E258*IFERROR(IF($D258&lt;=BW$5,INDEX($E$99:$E$112,MATCH(BW$5,$H$5:$CA$5,0)-MATCH($D258,$D$115:$D$186,0)+1,0),0),$E$112)</f>
        <v>0</v>
      </c>
      <c r="BX258" s="134" cm="1">
        <f t="array" ref="BX258">$E258*IFERROR(IF($D258&lt;=BX$5,INDEX($E$99:$E$112,MATCH(BX$5,$H$5:$CA$5,0)-MATCH($D258,$D$115:$D$186,0)+1,0),0),$E$112)</f>
        <v>0</v>
      </c>
      <c r="BY258" s="134" cm="1">
        <f t="array" ref="BY258">$E258*IFERROR(IF($D258&lt;=BY$5,INDEX($E$99:$E$112,MATCH(BY$5,$H$5:$CA$5,0)-MATCH($D258,$D$115:$D$186,0)+1,0),0),$E$112)</f>
        <v>0</v>
      </c>
      <c r="BZ258" s="134" cm="1">
        <f t="array" ref="BZ258">$E258*IFERROR(IF($D258&lt;=BZ$5,INDEX($E$99:$E$112,MATCH(BZ$5,$H$5:$CA$5,0)-MATCH($D258,$D$115:$D$186,0)+1,0),0),$E$112)</f>
        <v>0</v>
      </c>
      <c r="CA258" s="134" cm="1">
        <f t="array" ref="CA258">$E258*IFERROR(IF($D258&lt;=CA$5,INDEX($E$99:$E$112,MATCH(CA$5,$H$5:$CA$5,0)-MATCH($D258,$D$115:$D$186,0)+1,0),0),$E$112)</f>
        <v>0</v>
      </c>
    </row>
    <row r="259" spans="4:79" hidden="1" outlineLevel="3">
      <c r="D259" s="24">
        <f t="shared" si="115"/>
        <v>48152</v>
      </c>
      <c r="E259" s="131" cm="1">
        <f t="array" ref="E259">INDEX($H$43:$CA$43,0,MATCH($D259,$H$5:$CA$5,0))</f>
        <v>0</v>
      </c>
      <c r="H259" s="134" cm="1">
        <f t="array" ref="H259">$E259*IFERROR(IF($D259&lt;=H$5,INDEX($E$99:$E$112,MATCH(H$5,$H$5:$CA$5,0)-MATCH($D259,$D$115:$D$186,0)+1,0),0),$E$112)</f>
        <v>0</v>
      </c>
      <c r="I259" s="134" cm="1">
        <f t="array" ref="I259">$E259*IFERROR(IF($D259&lt;=I$5,INDEX($E$99:$E$112,MATCH(I$5,$H$5:$CA$5,0)-MATCH($D259,$D$115:$D$186,0)+1,0),0),$E$112)</f>
        <v>0</v>
      </c>
      <c r="J259" s="134" cm="1">
        <f t="array" ref="J259">$E259*IFERROR(IF($D259&lt;=J$5,INDEX($E$99:$E$112,MATCH(J$5,$H$5:$CA$5,0)-MATCH($D259,$D$115:$D$186,0)+1,0),0),$E$112)</f>
        <v>0</v>
      </c>
      <c r="K259" s="134" cm="1">
        <f t="array" ref="K259">$E259*IFERROR(IF($D259&lt;=K$5,INDEX($E$99:$E$112,MATCH(K$5,$H$5:$CA$5,0)-MATCH($D259,$D$115:$D$186,0)+1,0),0),$E$112)</f>
        <v>0</v>
      </c>
      <c r="L259" s="134" cm="1">
        <f t="array" ref="L259">$E259*IFERROR(IF($D259&lt;=L$5,INDEX($E$99:$E$112,MATCH(L$5,$H$5:$CA$5,0)-MATCH($D259,$D$115:$D$186,0)+1,0),0),$E$112)</f>
        <v>0</v>
      </c>
      <c r="M259" s="134" cm="1">
        <f t="array" ref="M259">$E259*IFERROR(IF($D259&lt;=M$5,INDEX($E$99:$E$112,MATCH(M$5,$H$5:$CA$5,0)-MATCH($D259,$D$115:$D$186,0)+1,0),0),$E$112)</f>
        <v>0</v>
      </c>
      <c r="N259" s="134" cm="1">
        <f t="array" ref="N259">$E259*IFERROR(IF($D259&lt;=N$5,INDEX($E$99:$E$112,MATCH(N$5,$H$5:$CA$5,0)-MATCH($D259,$D$115:$D$186,0)+1,0),0),$E$112)</f>
        <v>0</v>
      </c>
      <c r="O259" s="134" cm="1">
        <f t="array" ref="O259">$E259*IFERROR(IF($D259&lt;=O$5,INDEX($E$99:$E$112,MATCH(O$5,$H$5:$CA$5,0)-MATCH($D259,$D$115:$D$186,0)+1,0),0),$E$112)</f>
        <v>0</v>
      </c>
      <c r="P259" s="134" cm="1">
        <f t="array" ref="P259">$E259*IFERROR(IF($D259&lt;=P$5,INDEX($E$99:$E$112,MATCH(P$5,$H$5:$CA$5,0)-MATCH($D259,$D$115:$D$186,0)+1,0),0),$E$112)</f>
        <v>0</v>
      </c>
      <c r="Q259" s="134" cm="1">
        <f t="array" ref="Q259">$E259*IFERROR(IF($D259&lt;=Q$5,INDEX($E$99:$E$112,MATCH(Q$5,$H$5:$CA$5,0)-MATCH($D259,$D$115:$D$186,0)+1,0),0),$E$112)</f>
        <v>0</v>
      </c>
      <c r="R259" s="134" cm="1">
        <f t="array" ref="R259">$E259*IFERROR(IF($D259&lt;=R$5,INDEX($E$99:$E$112,MATCH(R$5,$H$5:$CA$5,0)-MATCH($D259,$D$115:$D$186,0)+1,0),0),$E$112)</f>
        <v>0</v>
      </c>
      <c r="S259" s="134" cm="1">
        <f t="array" ref="S259">$E259*IFERROR(IF($D259&lt;=S$5,INDEX($E$99:$E$112,MATCH(S$5,$H$5:$CA$5,0)-MATCH($D259,$D$115:$D$186,0)+1,0),0),$E$112)</f>
        <v>0</v>
      </c>
      <c r="T259" s="134" cm="1">
        <f t="array" ref="T259">$E259*IFERROR(IF($D259&lt;=T$5,INDEX($E$99:$E$112,MATCH(T$5,$H$5:$CA$5,0)-MATCH($D259,$D$115:$D$186,0)+1,0),0),$E$112)</f>
        <v>0</v>
      </c>
      <c r="U259" s="134" cm="1">
        <f t="array" ref="U259">$E259*IFERROR(IF($D259&lt;=U$5,INDEX($E$99:$E$112,MATCH(U$5,$H$5:$CA$5,0)-MATCH($D259,$D$115:$D$186,0)+1,0),0),$E$112)</f>
        <v>0</v>
      </c>
      <c r="V259" s="134" cm="1">
        <f t="array" ref="V259">$E259*IFERROR(IF($D259&lt;=V$5,INDEX($E$99:$E$112,MATCH(V$5,$H$5:$CA$5,0)-MATCH($D259,$D$115:$D$186,0)+1,0),0),$E$112)</f>
        <v>0</v>
      </c>
      <c r="W259" s="134" cm="1">
        <f t="array" ref="W259">$E259*IFERROR(IF($D259&lt;=W$5,INDEX($E$99:$E$112,MATCH(W$5,$H$5:$CA$5,0)-MATCH($D259,$D$115:$D$186,0)+1,0),0),$E$112)</f>
        <v>0</v>
      </c>
      <c r="X259" s="134" cm="1">
        <f t="array" ref="X259">$E259*IFERROR(IF($D259&lt;=X$5,INDEX($E$99:$E$112,MATCH(X$5,$H$5:$CA$5,0)-MATCH($D259,$D$115:$D$186,0)+1,0),0),$E$112)</f>
        <v>0</v>
      </c>
      <c r="Y259" s="134" cm="1">
        <f t="array" ref="Y259">$E259*IFERROR(IF($D259&lt;=Y$5,INDEX($E$99:$E$112,MATCH(Y$5,$H$5:$CA$5,0)-MATCH($D259,$D$115:$D$186,0)+1,0),0),$E$112)</f>
        <v>0</v>
      </c>
      <c r="Z259" s="134" cm="1">
        <f t="array" ref="Z259">$E259*IFERROR(IF($D259&lt;=Z$5,INDEX($E$99:$E$112,MATCH(Z$5,$H$5:$CA$5,0)-MATCH($D259,$D$115:$D$186,0)+1,0),0),$E$112)</f>
        <v>0</v>
      </c>
      <c r="AA259" s="134" cm="1">
        <f t="array" ref="AA259">$E259*IFERROR(IF($D259&lt;=AA$5,INDEX($E$99:$E$112,MATCH(AA$5,$H$5:$CA$5,0)-MATCH($D259,$D$115:$D$186,0)+1,0),0),$E$112)</f>
        <v>0</v>
      </c>
      <c r="AB259" s="134" cm="1">
        <f t="array" ref="AB259">$E259*IFERROR(IF($D259&lt;=AB$5,INDEX($E$99:$E$112,MATCH(AB$5,$H$5:$CA$5,0)-MATCH($D259,$D$115:$D$186,0)+1,0),0),$E$112)</f>
        <v>0</v>
      </c>
      <c r="AC259" s="134" cm="1">
        <f t="array" ref="AC259">$E259*IFERROR(IF($D259&lt;=AC$5,INDEX($E$99:$E$112,MATCH(AC$5,$H$5:$CA$5,0)-MATCH($D259,$D$115:$D$186,0)+1,0),0),$E$112)</f>
        <v>0</v>
      </c>
      <c r="AD259" s="134" cm="1">
        <f t="array" ref="AD259">$E259*IFERROR(IF($D259&lt;=AD$5,INDEX($E$99:$E$112,MATCH(AD$5,$H$5:$CA$5,0)-MATCH($D259,$D$115:$D$186,0)+1,0),0),$E$112)</f>
        <v>0</v>
      </c>
      <c r="AE259" s="134" cm="1">
        <f t="array" ref="AE259">$E259*IFERROR(IF($D259&lt;=AE$5,INDEX($E$99:$E$112,MATCH(AE$5,$H$5:$CA$5,0)-MATCH($D259,$D$115:$D$186,0)+1,0),0),$E$112)</f>
        <v>0</v>
      </c>
      <c r="AF259" s="134" cm="1">
        <f t="array" ref="AF259">$E259*IFERROR(IF($D259&lt;=AF$5,INDEX($E$99:$E$112,MATCH(AF$5,$H$5:$CA$5,0)-MATCH($D259,$D$115:$D$186,0)+1,0),0),$E$112)</f>
        <v>0</v>
      </c>
      <c r="AG259" s="134" cm="1">
        <f t="array" ref="AG259">$E259*IFERROR(IF($D259&lt;=AG$5,INDEX($E$99:$E$112,MATCH(AG$5,$H$5:$CA$5,0)-MATCH($D259,$D$115:$D$186,0)+1,0),0),$E$112)</f>
        <v>0</v>
      </c>
      <c r="AH259" s="134" cm="1">
        <f t="array" ref="AH259">$E259*IFERROR(IF($D259&lt;=AH$5,INDEX($E$99:$E$112,MATCH(AH$5,$H$5:$CA$5,0)-MATCH($D259,$D$115:$D$186,0)+1,0),0),$E$112)</f>
        <v>0</v>
      </c>
      <c r="AI259" s="134" cm="1">
        <f t="array" ref="AI259">$E259*IFERROR(IF($D259&lt;=AI$5,INDEX($E$99:$E$112,MATCH(AI$5,$H$5:$CA$5,0)-MATCH($D259,$D$115:$D$186,0)+1,0),0),$E$112)</f>
        <v>0</v>
      </c>
      <c r="AJ259" s="134" cm="1">
        <f t="array" ref="AJ259">$E259*IFERROR(IF($D259&lt;=AJ$5,INDEX($E$99:$E$112,MATCH(AJ$5,$H$5:$CA$5,0)-MATCH($D259,$D$115:$D$186,0)+1,0),0),$E$112)</f>
        <v>0</v>
      </c>
      <c r="AK259" s="134" cm="1">
        <f t="array" ref="AK259">$E259*IFERROR(IF($D259&lt;=AK$5,INDEX($E$99:$E$112,MATCH(AK$5,$H$5:$CA$5,0)-MATCH($D259,$D$115:$D$186,0)+1,0),0),$E$112)</f>
        <v>0</v>
      </c>
      <c r="AL259" s="134" cm="1">
        <f t="array" ref="AL259">$E259*IFERROR(IF($D259&lt;=AL$5,INDEX($E$99:$E$112,MATCH(AL$5,$H$5:$CA$5,0)-MATCH($D259,$D$115:$D$186,0)+1,0),0),$E$112)</f>
        <v>0</v>
      </c>
      <c r="AM259" s="134" cm="1">
        <f t="array" ref="AM259">$E259*IFERROR(IF($D259&lt;=AM$5,INDEX($E$99:$E$112,MATCH(AM$5,$H$5:$CA$5,0)-MATCH($D259,$D$115:$D$186,0)+1,0),0),$E$112)</f>
        <v>0</v>
      </c>
      <c r="AN259" s="134" cm="1">
        <f t="array" ref="AN259">$E259*IFERROR(IF($D259&lt;=AN$5,INDEX($E$99:$E$112,MATCH(AN$5,$H$5:$CA$5,0)-MATCH($D259,$D$115:$D$186,0)+1,0),0),$E$112)</f>
        <v>0</v>
      </c>
      <c r="AO259" s="134" cm="1">
        <f t="array" ref="AO259">$E259*IFERROR(IF($D259&lt;=AO$5,INDEX($E$99:$E$112,MATCH(AO$5,$H$5:$CA$5,0)-MATCH($D259,$D$115:$D$186,0)+1,0),0),$E$112)</f>
        <v>0</v>
      </c>
      <c r="AP259" s="134" cm="1">
        <f t="array" ref="AP259">$E259*IFERROR(IF($D259&lt;=AP$5,INDEX($E$99:$E$112,MATCH(AP$5,$H$5:$CA$5,0)-MATCH($D259,$D$115:$D$186,0)+1,0),0),$E$112)</f>
        <v>0</v>
      </c>
      <c r="AQ259" s="134" cm="1">
        <f t="array" ref="AQ259">$E259*IFERROR(IF($D259&lt;=AQ$5,INDEX($E$99:$E$112,MATCH(AQ$5,$H$5:$CA$5,0)-MATCH($D259,$D$115:$D$186,0)+1,0),0),$E$112)</f>
        <v>0</v>
      </c>
      <c r="AR259" s="134" cm="1">
        <f t="array" ref="AR259">$E259*IFERROR(IF($D259&lt;=AR$5,INDEX($E$99:$E$112,MATCH(AR$5,$H$5:$CA$5,0)-MATCH($D259,$D$115:$D$186,0)+1,0),0),$E$112)</f>
        <v>0</v>
      </c>
      <c r="AS259" s="134" cm="1">
        <f t="array" ref="AS259">$E259*IFERROR(IF($D259&lt;=AS$5,INDEX($E$99:$E$112,MATCH(AS$5,$H$5:$CA$5,0)-MATCH($D259,$D$115:$D$186,0)+1,0),0),$E$112)</f>
        <v>0</v>
      </c>
      <c r="AT259" s="134" cm="1">
        <f t="array" ref="AT259">$E259*IFERROR(IF($D259&lt;=AT$5,INDEX($E$99:$E$112,MATCH(AT$5,$H$5:$CA$5,0)-MATCH($D259,$D$115:$D$186,0)+1,0),0),$E$112)</f>
        <v>0</v>
      </c>
      <c r="AU259" s="134" cm="1">
        <f t="array" ref="AU259">$E259*IFERROR(IF($D259&lt;=AU$5,INDEX($E$99:$E$112,MATCH(AU$5,$H$5:$CA$5,0)-MATCH($D259,$D$115:$D$186,0)+1,0),0),$E$112)</f>
        <v>0</v>
      </c>
      <c r="AV259" s="134" cm="1">
        <f t="array" ref="AV259">$E259*IFERROR(IF($D259&lt;=AV$5,INDEX($E$99:$E$112,MATCH(AV$5,$H$5:$CA$5,0)-MATCH($D259,$D$115:$D$186,0)+1,0),0),$E$112)</f>
        <v>0</v>
      </c>
      <c r="AW259" s="134" cm="1">
        <f t="array" ref="AW259">$E259*IFERROR(IF($D259&lt;=AW$5,INDEX($E$99:$E$112,MATCH(AW$5,$H$5:$CA$5,0)-MATCH($D259,$D$115:$D$186,0)+1,0),0),$E$112)</f>
        <v>0</v>
      </c>
      <c r="AX259" s="134" cm="1">
        <f t="array" ref="AX259">$E259*IFERROR(IF($D259&lt;=AX$5,INDEX($E$99:$E$112,MATCH(AX$5,$H$5:$CA$5,0)-MATCH($D259,$D$115:$D$186,0)+1,0),0),$E$112)</f>
        <v>0</v>
      </c>
      <c r="AY259" s="134" cm="1">
        <f t="array" ref="AY259">$E259*IFERROR(IF($D259&lt;=AY$5,INDEX($E$99:$E$112,MATCH(AY$5,$H$5:$CA$5,0)-MATCH($D259,$D$115:$D$186,0)+1,0),0),$E$112)</f>
        <v>0</v>
      </c>
      <c r="AZ259" s="134" cm="1">
        <f t="array" ref="AZ259">$E259*IFERROR(IF($D259&lt;=AZ$5,INDEX($E$99:$E$112,MATCH(AZ$5,$H$5:$CA$5,0)-MATCH($D259,$D$115:$D$186,0)+1,0),0),$E$112)</f>
        <v>0</v>
      </c>
      <c r="BA259" s="134" cm="1">
        <f t="array" ref="BA259">$E259*IFERROR(IF($D259&lt;=BA$5,INDEX($E$99:$E$112,MATCH(BA$5,$H$5:$CA$5,0)-MATCH($D259,$D$115:$D$186,0)+1,0),0),$E$112)</f>
        <v>0</v>
      </c>
      <c r="BB259" s="134" cm="1">
        <f t="array" ref="BB259">$E259*IFERROR(IF($D259&lt;=BB$5,INDEX($E$99:$E$112,MATCH(BB$5,$H$5:$CA$5,0)-MATCH($D259,$D$115:$D$186,0)+1,0),0),$E$112)</f>
        <v>0</v>
      </c>
      <c r="BC259" s="134" cm="1">
        <f t="array" ref="BC259">$E259*IFERROR(IF($D259&lt;=BC$5,INDEX($E$99:$E$112,MATCH(BC$5,$H$5:$CA$5,0)-MATCH($D259,$D$115:$D$186,0)+1,0),0),$E$112)</f>
        <v>0</v>
      </c>
      <c r="BD259" s="134" cm="1">
        <f t="array" ref="BD259">$E259*IFERROR(IF($D259&lt;=BD$5,INDEX($E$99:$E$112,MATCH(BD$5,$H$5:$CA$5,0)-MATCH($D259,$D$115:$D$186,0)+1,0),0),$E$112)</f>
        <v>0</v>
      </c>
      <c r="BE259" s="134" cm="1">
        <f t="array" ref="BE259">$E259*IFERROR(IF($D259&lt;=BE$5,INDEX($E$99:$E$112,MATCH(BE$5,$H$5:$CA$5,0)-MATCH($D259,$D$115:$D$186,0)+1,0),0),$E$112)</f>
        <v>0</v>
      </c>
      <c r="BF259" s="134" cm="1">
        <f t="array" ref="BF259">$E259*IFERROR(IF($D259&lt;=BF$5,INDEX($E$99:$E$112,MATCH(BF$5,$H$5:$CA$5,0)-MATCH($D259,$D$115:$D$186,0)+1,0),0),$E$112)</f>
        <v>0</v>
      </c>
      <c r="BG259" s="134" cm="1">
        <f t="array" ref="BG259">$E259*IFERROR(IF($D259&lt;=BG$5,INDEX($E$99:$E$112,MATCH(BG$5,$H$5:$CA$5,0)-MATCH($D259,$D$115:$D$186,0)+1,0),0),$E$112)</f>
        <v>0</v>
      </c>
      <c r="BH259" s="134" cm="1">
        <f t="array" ref="BH259">$E259*IFERROR(IF($D259&lt;=BH$5,INDEX($E$99:$E$112,MATCH(BH$5,$H$5:$CA$5,0)-MATCH($D259,$D$115:$D$186,0)+1,0),0),$E$112)</f>
        <v>0</v>
      </c>
      <c r="BI259" s="134" cm="1">
        <f t="array" ref="BI259">$E259*IFERROR(IF($D259&lt;=BI$5,INDEX($E$99:$E$112,MATCH(BI$5,$H$5:$CA$5,0)-MATCH($D259,$D$115:$D$186,0)+1,0),0),$E$112)</f>
        <v>0</v>
      </c>
      <c r="BJ259" s="134" cm="1">
        <f t="array" ref="BJ259">$E259*IFERROR(IF($D259&lt;=BJ$5,INDEX($E$99:$E$112,MATCH(BJ$5,$H$5:$CA$5,0)-MATCH($D259,$D$115:$D$186,0)+1,0),0),$E$112)</f>
        <v>0</v>
      </c>
      <c r="BK259" s="134" cm="1">
        <f t="array" ref="BK259">$E259*IFERROR(IF($D259&lt;=BK$5,INDEX($E$99:$E$112,MATCH(BK$5,$H$5:$CA$5,0)-MATCH($D259,$D$115:$D$186,0)+1,0),0),$E$112)</f>
        <v>0</v>
      </c>
      <c r="BL259" s="134" cm="1">
        <f t="array" ref="BL259">$E259*IFERROR(IF($D259&lt;=BL$5,INDEX($E$99:$E$112,MATCH(BL$5,$H$5:$CA$5,0)-MATCH($D259,$D$115:$D$186,0)+1,0),0),$E$112)</f>
        <v>0</v>
      </c>
      <c r="BM259" s="134" cm="1">
        <f t="array" ref="BM259">$E259*IFERROR(IF($D259&lt;=BM$5,INDEX($E$99:$E$112,MATCH(BM$5,$H$5:$CA$5,0)-MATCH($D259,$D$115:$D$186,0)+1,0),0),$E$112)</f>
        <v>0</v>
      </c>
      <c r="BN259" s="134" cm="1">
        <f t="array" ref="BN259">$E259*IFERROR(IF($D259&lt;=BN$5,INDEX($E$99:$E$112,MATCH(BN$5,$H$5:$CA$5,0)-MATCH($D259,$D$115:$D$186,0)+1,0),0),$E$112)</f>
        <v>0</v>
      </c>
      <c r="BO259" s="134" cm="1">
        <f t="array" ref="BO259">$E259*IFERROR(IF($D259&lt;=BO$5,INDEX($E$99:$E$112,MATCH(BO$5,$H$5:$CA$5,0)-MATCH($D259,$D$115:$D$186,0)+1,0),0),$E$112)</f>
        <v>0</v>
      </c>
      <c r="BP259" s="134" cm="1">
        <f t="array" ref="BP259">$E259*IFERROR(IF($D259&lt;=BP$5,INDEX($E$99:$E$112,MATCH(BP$5,$H$5:$CA$5,0)-MATCH($D259,$D$115:$D$186,0)+1,0),0),$E$112)</f>
        <v>0</v>
      </c>
      <c r="BQ259" s="134" cm="1">
        <f t="array" ref="BQ259">$E259*IFERROR(IF($D259&lt;=BQ$5,INDEX($E$99:$E$112,MATCH(BQ$5,$H$5:$CA$5,0)-MATCH($D259,$D$115:$D$186,0)+1,0),0),$E$112)</f>
        <v>0</v>
      </c>
      <c r="BR259" s="134" cm="1">
        <f t="array" ref="BR259">$E259*IFERROR(IF($D259&lt;=BR$5,INDEX($E$99:$E$112,MATCH(BR$5,$H$5:$CA$5,0)-MATCH($D259,$D$115:$D$186,0)+1,0),0),$E$112)</f>
        <v>0</v>
      </c>
      <c r="BS259" s="134" cm="1">
        <f t="array" ref="BS259">$E259*IFERROR(IF($D259&lt;=BS$5,INDEX($E$99:$E$112,MATCH(BS$5,$H$5:$CA$5,0)-MATCH($D259,$D$115:$D$186,0)+1,0),0),$E$112)</f>
        <v>0</v>
      </c>
      <c r="BT259" s="134" cm="1">
        <f t="array" ref="BT259">$E259*IFERROR(IF($D259&lt;=BT$5,INDEX($E$99:$E$112,MATCH(BT$5,$H$5:$CA$5,0)-MATCH($D259,$D$115:$D$186,0)+1,0),0),$E$112)</f>
        <v>0</v>
      </c>
      <c r="BU259" s="134" cm="1">
        <f t="array" ref="BU259">$E259*IFERROR(IF($D259&lt;=BU$5,INDEX($E$99:$E$112,MATCH(BU$5,$H$5:$CA$5,0)-MATCH($D259,$D$115:$D$186,0)+1,0),0),$E$112)</f>
        <v>0</v>
      </c>
      <c r="BV259" s="134" cm="1">
        <f t="array" ref="BV259">$E259*IFERROR(IF($D259&lt;=BV$5,INDEX($E$99:$E$112,MATCH(BV$5,$H$5:$CA$5,0)-MATCH($D259,$D$115:$D$186,0)+1,0),0),$E$112)</f>
        <v>0</v>
      </c>
      <c r="BW259" s="134" cm="1">
        <f t="array" ref="BW259">$E259*IFERROR(IF($D259&lt;=BW$5,INDEX($E$99:$E$112,MATCH(BW$5,$H$5:$CA$5,0)-MATCH($D259,$D$115:$D$186,0)+1,0),0),$E$112)</f>
        <v>0</v>
      </c>
      <c r="BX259" s="134" cm="1">
        <f t="array" ref="BX259">$E259*IFERROR(IF($D259&lt;=BX$5,INDEX($E$99:$E$112,MATCH(BX$5,$H$5:$CA$5,0)-MATCH($D259,$D$115:$D$186,0)+1,0),0),$E$112)</f>
        <v>0</v>
      </c>
      <c r="BY259" s="134" cm="1">
        <f t="array" ref="BY259">$E259*IFERROR(IF($D259&lt;=BY$5,INDEX($E$99:$E$112,MATCH(BY$5,$H$5:$CA$5,0)-MATCH($D259,$D$115:$D$186,0)+1,0),0),$E$112)</f>
        <v>0</v>
      </c>
      <c r="BZ259" s="134" cm="1">
        <f t="array" ref="BZ259">$E259*IFERROR(IF($D259&lt;=BZ$5,INDEX($E$99:$E$112,MATCH(BZ$5,$H$5:$CA$5,0)-MATCH($D259,$D$115:$D$186,0)+1,0),0),$E$112)</f>
        <v>0</v>
      </c>
      <c r="CA259" s="134" cm="1">
        <f t="array" ref="CA259">$E259*IFERROR(IF($D259&lt;=CA$5,INDEX($E$99:$E$112,MATCH(CA$5,$H$5:$CA$5,0)-MATCH($D259,$D$115:$D$186,0)+1,0),0),$E$112)</f>
        <v>0</v>
      </c>
    </row>
    <row r="260" spans="4:79" hidden="1" outlineLevel="3">
      <c r="D260" s="24">
        <f t="shared" si="115"/>
        <v>48182</v>
      </c>
      <c r="E260" s="131" cm="1">
        <f t="array" ref="E260">INDEX($H$43:$CA$43,0,MATCH($D260,$H$5:$CA$5,0))</f>
        <v>0</v>
      </c>
      <c r="H260" s="134" cm="1">
        <f t="array" ref="H260">$E260*IFERROR(IF($D260&lt;=H$5,INDEX($E$99:$E$112,MATCH(H$5,$H$5:$CA$5,0)-MATCH($D260,$D$115:$D$186,0)+1,0),0),$E$112)</f>
        <v>0</v>
      </c>
      <c r="I260" s="134" cm="1">
        <f t="array" ref="I260">$E260*IFERROR(IF($D260&lt;=I$5,INDEX($E$99:$E$112,MATCH(I$5,$H$5:$CA$5,0)-MATCH($D260,$D$115:$D$186,0)+1,0),0),$E$112)</f>
        <v>0</v>
      </c>
      <c r="J260" s="134" cm="1">
        <f t="array" ref="J260">$E260*IFERROR(IF($D260&lt;=J$5,INDEX($E$99:$E$112,MATCH(J$5,$H$5:$CA$5,0)-MATCH($D260,$D$115:$D$186,0)+1,0),0),$E$112)</f>
        <v>0</v>
      </c>
      <c r="K260" s="134" cm="1">
        <f t="array" ref="K260">$E260*IFERROR(IF($D260&lt;=K$5,INDEX($E$99:$E$112,MATCH(K$5,$H$5:$CA$5,0)-MATCH($D260,$D$115:$D$186,0)+1,0),0),$E$112)</f>
        <v>0</v>
      </c>
      <c r="L260" s="134" cm="1">
        <f t="array" ref="L260">$E260*IFERROR(IF($D260&lt;=L$5,INDEX($E$99:$E$112,MATCH(L$5,$H$5:$CA$5,0)-MATCH($D260,$D$115:$D$186,0)+1,0),0),$E$112)</f>
        <v>0</v>
      </c>
      <c r="M260" s="134" cm="1">
        <f t="array" ref="M260">$E260*IFERROR(IF($D260&lt;=M$5,INDEX($E$99:$E$112,MATCH(M$5,$H$5:$CA$5,0)-MATCH($D260,$D$115:$D$186,0)+1,0),0),$E$112)</f>
        <v>0</v>
      </c>
      <c r="N260" s="134" cm="1">
        <f t="array" ref="N260">$E260*IFERROR(IF($D260&lt;=N$5,INDEX($E$99:$E$112,MATCH(N$5,$H$5:$CA$5,0)-MATCH($D260,$D$115:$D$186,0)+1,0),0),$E$112)</f>
        <v>0</v>
      </c>
      <c r="O260" s="134" cm="1">
        <f t="array" ref="O260">$E260*IFERROR(IF($D260&lt;=O$5,INDEX($E$99:$E$112,MATCH(O$5,$H$5:$CA$5,0)-MATCH($D260,$D$115:$D$186,0)+1,0),0),$E$112)</f>
        <v>0</v>
      </c>
      <c r="P260" s="134" cm="1">
        <f t="array" ref="P260">$E260*IFERROR(IF($D260&lt;=P$5,INDEX($E$99:$E$112,MATCH(P$5,$H$5:$CA$5,0)-MATCH($D260,$D$115:$D$186,0)+1,0),0),$E$112)</f>
        <v>0</v>
      </c>
      <c r="Q260" s="134" cm="1">
        <f t="array" ref="Q260">$E260*IFERROR(IF($D260&lt;=Q$5,INDEX($E$99:$E$112,MATCH(Q$5,$H$5:$CA$5,0)-MATCH($D260,$D$115:$D$186,0)+1,0),0),$E$112)</f>
        <v>0</v>
      </c>
      <c r="R260" s="134" cm="1">
        <f t="array" ref="R260">$E260*IFERROR(IF($D260&lt;=R$5,INDEX($E$99:$E$112,MATCH(R$5,$H$5:$CA$5,0)-MATCH($D260,$D$115:$D$186,0)+1,0),0),$E$112)</f>
        <v>0</v>
      </c>
      <c r="S260" s="134" cm="1">
        <f t="array" ref="S260">$E260*IFERROR(IF($D260&lt;=S$5,INDEX($E$99:$E$112,MATCH(S$5,$H$5:$CA$5,0)-MATCH($D260,$D$115:$D$186,0)+1,0),0),$E$112)</f>
        <v>0</v>
      </c>
      <c r="T260" s="134" cm="1">
        <f t="array" ref="T260">$E260*IFERROR(IF($D260&lt;=T$5,INDEX($E$99:$E$112,MATCH(T$5,$H$5:$CA$5,0)-MATCH($D260,$D$115:$D$186,0)+1,0),0),$E$112)</f>
        <v>0</v>
      </c>
      <c r="U260" s="134" cm="1">
        <f t="array" ref="U260">$E260*IFERROR(IF($D260&lt;=U$5,INDEX($E$99:$E$112,MATCH(U$5,$H$5:$CA$5,0)-MATCH($D260,$D$115:$D$186,0)+1,0),0),$E$112)</f>
        <v>0</v>
      </c>
      <c r="V260" s="134" cm="1">
        <f t="array" ref="V260">$E260*IFERROR(IF($D260&lt;=V$5,INDEX($E$99:$E$112,MATCH(V$5,$H$5:$CA$5,0)-MATCH($D260,$D$115:$D$186,0)+1,0),0),$E$112)</f>
        <v>0</v>
      </c>
      <c r="W260" s="134" cm="1">
        <f t="array" ref="W260">$E260*IFERROR(IF($D260&lt;=W$5,INDEX($E$99:$E$112,MATCH(W$5,$H$5:$CA$5,0)-MATCH($D260,$D$115:$D$186,0)+1,0),0),$E$112)</f>
        <v>0</v>
      </c>
      <c r="X260" s="134" cm="1">
        <f t="array" ref="X260">$E260*IFERROR(IF($D260&lt;=X$5,INDEX($E$99:$E$112,MATCH(X$5,$H$5:$CA$5,0)-MATCH($D260,$D$115:$D$186,0)+1,0),0),$E$112)</f>
        <v>0</v>
      </c>
      <c r="Y260" s="134" cm="1">
        <f t="array" ref="Y260">$E260*IFERROR(IF($D260&lt;=Y$5,INDEX($E$99:$E$112,MATCH(Y$5,$H$5:$CA$5,0)-MATCH($D260,$D$115:$D$186,0)+1,0),0),$E$112)</f>
        <v>0</v>
      </c>
      <c r="Z260" s="134" cm="1">
        <f t="array" ref="Z260">$E260*IFERROR(IF($D260&lt;=Z$5,INDEX($E$99:$E$112,MATCH(Z$5,$H$5:$CA$5,0)-MATCH($D260,$D$115:$D$186,0)+1,0),0),$E$112)</f>
        <v>0</v>
      </c>
      <c r="AA260" s="134" cm="1">
        <f t="array" ref="AA260">$E260*IFERROR(IF($D260&lt;=AA$5,INDEX($E$99:$E$112,MATCH(AA$5,$H$5:$CA$5,0)-MATCH($D260,$D$115:$D$186,0)+1,0),0),$E$112)</f>
        <v>0</v>
      </c>
      <c r="AB260" s="134" cm="1">
        <f t="array" ref="AB260">$E260*IFERROR(IF($D260&lt;=AB$5,INDEX($E$99:$E$112,MATCH(AB$5,$H$5:$CA$5,0)-MATCH($D260,$D$115:$D$186,0)+1,0),0),$E$112)</f>
        <v>0</v>
      </c>
      <c r="AC260" s="134" cm="1">
        <f t="array" ref="AC260">$E260*IFERROR(IF($D260&lt;=AC$5,INDEX($E$99:$E$112,MATCH(AC$5,$H$5:$CA$5,0)-MATCH($D260,$D$115:$D$186,0)+1,0),0),$E$112)</f>
        <v>0</v>
      </c>
      <c r="AD260" s="134" cm="1">
        <f t="array" ref="AD260">$E260*IFERROR(IF($D260&lt;=AD$5,INDEX($E$99:$E$112,MATCH(AD$5,$H$5:$CA$5,0)-MATCH($D260,$D$115:$D$186,0)+1,0),0),$E$112)</f>
        <v>0</v>
      </c>
      <c r="AE260" s="134" cm="1">
        <f t="array" ref="AE260">$E260*IFERROR(IF($D260&lt;=AE$5,INDEX($E$99:$E$112,MATCH(AE$5,$H$5:$CA$5,0)-MATCH($D260,$D$115:$D$186,0)+1,0),0),$E$112)</f>
        <v>0</v>
      </c>
      <c r="AF260" s="134" cm="1">
        <f t="array" ref="AF260">$E260*IFERROR(IF($D260&lt;=AF$5,INDEX($E$99:$E$112,MATCH(AF$5,$H$5:$CA$5,0)-MATCH($D260,$D$115:$D$186,0)+1,0),0),$E$112)</f>
        <v>0</v>
      </c>
      <c r="AG260" s="134" cm="1">
        <f t="array" ref="AG260">$E260*IFERROR(IF($D260&lt;=AG$5,INDEX($E$99:$E$112,MATCH(AG$5,$H$5:$CA$5,0)-MATCH($D260,$D$115:$D$186,0)+1,0),0),$E$112)</f>
        <v>0</v>
      </c>
      <c r="AH260" s="134" cm="1">
        <f t="array" ref="AH260">$E260*IFERROR(IF($D260&lt;=AH$5,INDEX($E$99:$E$112,MATCH(AH$5,$H$5:$CA$5,0)-MATCH($D260,$D$115:$D$186,0)+1,0),0),$E$112)</f>
        <v>0</v>
      </c>
      <c r="AI260" s="134" cm="1">
        <f t="array" ref="AI260">$E260*IFERROR(IF($D260&lt;=AI$5,INDEX($E$99:$E$112,MATCH(AI$5,$H$5:$CA$5,0)-MATCH($D260,$D$115:$D$186,0)+1,0),0),$E$112)</f>
        <v>0</v>
      </c>
      <c r="AJ260" s="134" cm="1">
        <f t="array" ref="AJ260">$E260*IFERROR(IF($D260&lt;=AJ$5,INDEX($E$99:$E$112,MATCH(AJ$5,$H$5:$CA$5,0)-MATCH($D260,$D$115:$D$186,0)+1,0),0),$E$112)</f>
        <v>0</v>
      </c>
      <c r="AK260" s="134" cm="1">
        <f t="array" ref="AK260">$E260*IFERROR(IF($D260&lt;=AK$5,INDEX($E$99:$E$112,MATCH(AK$5,$H$5:$CA$5,0)-MATCH($D260,$D$115:$D$186,0)+1,0),0),$E$112)</f>
        <v>0</v>
      </c>
      <c r="AL260" s="134" cm="1">
        <f t="array" ref="AL260">$E260*IFERROR(IF($D260&lt;=AL$5,INDEX($E$99:$E$112,MATCH(AL$5,$H$5:$CA$5,0)-MATCH($D260,$D$115:$D$186,0)+1,0),0),$E$112)</f>
        <v>0</v>
      </c>
      <c r="AM260" s="134" cm="1">
        <f t="array" ref="AM260">$E260*IFERROR(IF($D260&lt;=AM$5,INDEX($E$99:$E$112,MATCH(AM$5,$H$5:$CA$5,0)-MATCH($D260,$D$115:$D$186,0)+1,0),0),$E$112)</f>
        <v>0</v>
      </c>
      <c r="AN260" s="134" cm="1">
        <f t="array" ref="AN260">$E260*IFERROR(IF($D260&lt;=AN$5,INDEX($E$99:$E$112,MATCH(AN$5,$H$5:$CA$5,0)-MATCH($D260,$D$115:$D$186,0)+1,0),0),$E$112)</f>
        <v>0</v>
      </c>
      <c r="AO260" s="134" cm="1">
        <f t="array" ref="AO260">$E260*IFERROR(IF($D260&lt;=AO$5,INDEX($E$99:$E$112,MATCH(AO$5,$H$5:$CA$5,0)-MATCH($D260,$D$115:$D$186,0)+1,0),0),$E$112)</f>
        <v>0</v>
      </c>
      <c r="AP260" s="134" cm="1">
        <f t="array" ref="AP260">$E260*IFERROR(IF($D260&lt;=AP$5,INDEX($E$99:$E$112,MATCH(AP$5,$H$5:$CA$5,0)-MATCH($D260,$D$115:$D$186,0)+1,0),0),$E$112)</f>
        <v>0</v>
      </c>
      <c r="AQ260" s="134" cm="1">
        <f t="array" ref="AQ260">$E260*IFERROR(IF($D260&lt;=AQ$5,INDEX($E$99:$E$112,MATCH(AQ$5,$H$5:$CA$5,0)-MATCH($D260,$D$115:$D$186,0)+1,0),0),$E$112)</f>
        <v>0</v>
      </c>
      <c r="AR260" s="134" cm="1">
        <f t="array" ref="AR260">$E260*IFERROR(IF($D260&lt;=AR$5,INDEX($E$99:$E$112,MATCH(AR$5,$H$5:$CA$5,0)-MATCH($D260,$D$115:$D$186,0)+1,0),0),$E$112)</f>
        <v>0</v>
      </c>
      <c r="AS260" s="134" cm="1">
        <f t="array" ref="AS260">$E260*IFERROR(IF($D260&lt;=AS$5,INDEX($E$99:$E$112,MATCH(AS$5,$H$5:$CA$5,0)-MATCH($D260,$D$115:$D$186,0)+1,0),0),$E$112)</f>
        <v>0</v>
      </c>
      <c r="AT260" s="134" cm="1">
        <f t="array" ref="AT260">$E260*IFERROR(IF($D260&lt;=AT$5,INDEX($E$99:$E$112,MATCH(AT$5,$H$5:$CA$5,0)-MATCH($D260,$D$115:$D$186,0)+1,0),0),$E$112)</f>
        <v>0</v>
      </c>
      <c r="AU260" s="134" cm="1">
        <f t="array" ref="AU260">$E260*IFERROR(IF($D260&lt;=AU$5,INDEX($E$99:$E$112,MATCH(AU$5,$H$5:$CA$5,0)-MATCH($D260,$D$115:$D$186,0)+1,0),0),$E$112)</f>
        <v>0</v>
      </c>
      <c r="AV260" s="134" cm="1">
        <f t="array" ref="AV260">$E260*IFERROR(IF($D260&lt;=AV$5,INDEX($E$99:$E$112,MATCH(AV$5,$H$5:$CA$5,0)-MATCH($D260,$D$115:$D$186,0)+1,0),0),$E$112)</f>
        <v>0</v>
      </c>
      <c r="AW260" s="134" cm="1">
        <f t="array" ref="AW260">$E260*IFERROR(IF($D260&lt;=AW$5,INDEX($E$99:$E$112,MATCH(AW$5,$H$5:$CA$5,0)-MATCH($D260,$D$115:$D$186,0)+1,0),0),$E$112)</f>
        <v>0</v>
      </c>
      <c r="AX260" s="134" cm="1">
        <f t="array" ref="AX260">$E260*IFERROR(IF($D260&lt;=AX$5,INDEX($E$99:$E$112,MATCH(AX$5,$H$5:$CA$5,0)-MATCH($D260,$D$115:$D$186,0)+1,0),0),$E$112)</f>
        <v>0</v>
      </c>
      <c r="AY260" s="134" cm="1">
        <f t="array" ref="AY260">$E260*IFERROR(IF($D260&lt;=AY$5,INDEX($E$99:$E$112,MATCH(AY$5,$H$5:$CA$5,0)-MATCH($D260,$D$115:$D$186,0)+1,0),0),$E$112)</f>
        <v>0</v>
      </c>
      <c r="AZ260" s="134" cm="1">
        <f t="array" ref="AZ260">$E260*IFERROR(IF($D260&lt;=AZ$5,INDEX($E$99:$E$112,MATCH(AZ$5,$H$5:$CA$5,0)-MATCH($D260,$D$115:$D$186,0)+1,0),0),$E$112)</f>
        <v>0</v>
      </c>
      <c r="BA260" s="134" cm="1">
        <f t="array" ref="BA260">$E260*IFERROR(IF($D260&lt;=BA$5,INDEX($E$99:$E$112,MATCH(BA$5,$H$5:$CA$5,0)-MATCH($D260,$D$115:$D$186,0)+1,0),0),$E$112)</f>
        <v>0</v>
      </c>
      <c r="BB260" s="134" cm="1">
        <f t="array" ref="BB260">$E260*IFERROR(IF($D260&lt;=BB$5,INDEX($E$99:$E$112,MATCH(BB$5,$H$5:$CA$5,0)-MATCH($D260,$D$115:$D$186,0)+1,0),0),$E$112)</f>
        <v>0</v>
      </c>
      <c r="BC260" s="134" cm="1">
        <f t="array" ref="BC260">$E260*IFERROR(IF($D260&lt;=BC$5,INDEX($E$99:$E$112,MATCH(BC$5,$H$5:$CA$5,0)-MATCH($D260,$D$115:$D$186,0)+1,0),0),$E$112)</f>
        <v>0</v>
      </c>
      <c r="BD260" s="134" cm="1">
        <f t="array" ref="BD260">$E260*IFERROR(IF($D260&lt;=BD$5,INDEX($E$99:$E$112,MATCH(BD$5,$H$5:$CA$5,0)-MATCH($D260,$D$115:$D$186,0)+1,0),0),$E$112)</f>
        <v>0</v>
      </c>
      <c r="BE260" s="134" cm="1">
        <f t="array" ref="BE260">$E260*IFERROR(IF($D260&lt;=BE$5,INDEX($E$99:$E$112,MATCH(BE$5,$H$5:$CA$5,0)-MATCH($D260,$D$115:$D$186,0)+1,0),0),$E$112)</f>
        <v>0</v>
      </c>
      <c r="BF260" s="134" cm="1">
        <f t="array" ref="BF260">$E260*IFERROR(IF($D260&lt;=BF$5,INDEX($E$99:$E$112,MATCH(BF$5,$H$5:$CA$5,0)-MATCH($D260,$D$115:$D$186,0)+1,0),0),$E$112)</f>
        <v>0</v>
      </c>
      <c r="BG260" s="134" cm="1">
        <f t="array" ref="BG260">$E260*IFERROR(IF($D260&lt;=BG$5,INDEX($E$99:$E$112,MATCH(BG$5,$H$5:$CA$5,0)-MATCH($D260,$D$115:$D$186,0)+1,0),0),$E$112)</f>
        <v>0</v>
      </c>
      <c r="BH260" s="134" cm="1">
        <f t="array" ref="BH260">$E260*IFERROR(IF($D260&lt;=BH$5,INDEX($E$99:$E$112,MATCH(BH$5,$H$5:$CA$5,0)-MATCH($D260,$D$115:$D$186,0)+1,0),0),$E$112)</f>
        <v>0</v>
      </c>
      <c r="BI260" s="134" cm="1">
        <f t="array" ref="BI260">$E260*IFERROR(IF($D260&lt;=BI$5,INDEX($E$99:$E$112,MATCH(BI$5,$H$5:$CA$5,0)-MATCH($D260,$D$115:$D$186,0)+1,0),0),$E$112)</f>
        <v>0</v>
      </c>
      <c r="BJ260" s="134" cm="1">
        <f t="array" ref="BJ260">$E260*IFERROR(IF($D260&lt;=BJ$5,INDEX($E$99:$E$112,MATCH(BJ$5,$H$5:$CA$5,0)-MATCH($D260,$D$115:$D$186,0)+1,0),0),$E$112)</f>
        <v>0</v>
      </c>
      <c r="BK260" s="134" cm="1">
        <f t="array" ref="BK260">$E260*IFERROR(IF($D260&lt;=BK$5,INDEX($E$99:$E$112,MATCH(BK$5,$H$5:$CA$5,0)-MATCH($D260,$D$115:$D$186,0)+1,0),0),$E$112)</f>
        <v>0</v>
      </c>
      <c r="BL260" s="134" cm="1">
        <f t="array" ref="BL260">$E260*IFERROR(IF($D260&lt;=BL$5,INDEX($E$99:$E$112,MATCH(BL$5,$H$5:$CA$5,0)-MATCH($D260,$D$115:$D$186,0)+1,0),0),$E$112)</f>
        <v>0</v>
      </c>
      <c r="BM260" s="134" cm="1">
        <f t="array" ref="BM260">$E260*IFERROR(IF($D260&lt;=BM$5,INDEX($E$99:$E$112,MATCH(BM$5,$H$5:$CA$5,0)-MATCH($D260,$D$115:$D$186,0)+1,0),0),$E$112)</f>
        <v>0</v>
      </c>
      <c r="BN260" s="134" cm="1">
        <f t="array" ref="BN260">$E260*IFERROR(IF($D260&lt;=BN$5,INDEX($E$99:$E$112,MATCH(BN$5,$H$5:$CA$5,0)-MATCH($D260,$D$115:$D$186,0)+1,0),0),$E$112)</f>
        <v>0</v>
      </c>
      <c r="BO260" s="134" cm="1">
        <f t="array" ref="BO260">$E260*IFERROR(IF($D260&lt;=BO$5,INDEX($E$99:$E$112,MATCH(BO$5,$H$5:$CA$5,0)-MATCH($D260,$D$115:$D$186,0)+1,0),0),$E$112)</f>
        <v>0</v>
      </c>
      <c r="BP260" s="134" cm="1">
        <f t="array" ref="BP260">$E260*IFERROR(IF($D260&lt;=BP$5,INDEX($E$99:$E$112,MATCH(BP$5,$H$5:$CA$5,0)-MATCH($D260,$D$115:$D$186,0)+1,0),0),$E$112)</f>
        <v>0</v>
      </c>
      <c r="BQ260" s="134" cm="1">
        <f t="array" ref="BQ260">$E260*IFERROR(IF($D260&lt;=BQ$5,INDEX($E$99:$E$112,MATCH(BQ$5,$H$5:$CA$5,0)-MATCH($D260,$D$115:$D$186,0)+1,0),0),$E$112)</f>
        <v>0</v>
      </c>
      <c r="BR260" s="134" cm="1">
        <f t="array" ref="BR260">$E260*IFERROR(IF($D260&lt;=BR$5,INDEX($E$99:$E$112,MATCH(BR$5,$H$5:$CA$5,0)-MATCH($D260,$D$115:$D$186,0)+1,0),0),$E$112)</f>
        <v>0</v>
      </c>
      <c r="BS260" s="134" cm="1">
        <f t="array" ref="BS260">$E260*IFERROR(IF($D260&lt;=BS$5,INDEX($E$99:$E$112,MATCH(BS$5,$H$5:$CA$5,0)-MATCH($D260,$D$115:$D$186,0)+1,0),0),$E$112)</f>
        <v>0</v>
      </c>
      <c r="BT260" s="134" cm="1">
        <f t="array" ref="BT260">$E260*IFERROR(IF($D260&lt;=BT$5,INDEX($E$99:$E$112,MATCH(BT$5,$H$5:$CA$5,0)-MATCH($D260,$D$115:$D$186,0)+1,0),0),$E$112)</f>
        <v>0</v>
      </c>
      <c r="BU260" s="134" cm="1">
        <f t="array" ref="BU260">$E260*IFERROR(IF($D260&lt;=BU$5,INDEX($E$99:$E$112,MATCH(BU$5,$H$5:$CA$5,0)-MATCH($D260,$D$115:$D$186,0)+1,0),0),$E$112)</f>
        <v>0</v>
      </c>
      <c r="BV260" s="134" cm="1">
        <f t="array" ref="BV260">$E260*IFERROR(IF($D260&lt;=BV$5,INDEX($E$99:$E$112,MATCH(BV$5,$H$5:$CA$5,0)-MATCH($D260,$D$115:$D$186,0)+1,0),0),$E$112)</f>
        <v>0</v>
      </c>
      <c r="BW260" s="134" cm="1">
        <f t="array" ref="BW260">$E260*IFERROR(IF($D260&lt;=BW$5,INDEX($E$99:$E$112,MATCH(BW$5,$H$5:$CA$5,0)-MATCH($D260,$D$115:$D$186,0)+1,0),0),$E$112)</f>
        <v>0</v>
      </c>
      <c r="BX260" s="134" cm="1">
        <f t="array" ref="BX260">$E260*IFERROR(IF($D260&lt;=BX$5,INDEX($E$99:$E$112,MATCH(BX$5,$H$5:$CA$5,0)-MATCH($D260,$D$115:$D$186,0)+1,0),0),$E$112)</f>
        <v>0</v>
      </c>
      <c r="BY260" s="134" cm="1">
        <f t="array" ref="BY260">$E260*IFERROR(IF($D260&lt;=BY$5,INDEX($E$99:$E$112,MATCH(BY$5,$H$5:$CA$5,0)-MATCH($D260,$D$115:$D$186,0)+1,0),0),$E$112)</f>
        <v>0</v>
      </c>
      <c r="BZ260" s="134" cm="1">
        <f t="array" ref="BZ260">$E260*IFERROR(IF($D260&lt;=BZ$5,INDEX($E$99:$E$112,MATCH(BZ$5,$H$5:$CA$5,0)-MATCH($D260,$D$115:$D$186,0)+1,0),0),$E$112)</f>
        <v>0</v>
      </c>
      <c r="CA260" s="134" cm="1">
        <f t="array" ref="CA260">$E260*IFERROR(IF($D260&lt;=CA$5,INDEX($E$99:$E$112,MATCH(CA$5,$H$5:$CA$5,0)-MATCH($D260,$D$115:$D$186,0)+1,0),0),$E$112)</f>
        <v>0</v>
      </c>
    </row>
    <row r="261" spans="4:79" hidden="1" outlineLevel="3">
      <c r="D261" s="24">
        <f t="shared" si="115"/>
        <v>48213</v>
      </c>
      <c r="E261" s="131" cm="1">
        <f t="array" ref="E261">INDEX($H$43:$CA$43,0,MATCH($D261,$H$5:$CA$5,0))</f>
        <v>0</v>
      </c>
      <c r="H261" s="134" cm="1">
        <f t="array" ref="H261">$E261*IFERROR(IF($D261&lt;=H$5,INDEX($E$99:$E$112,MATCH(H$5,$H$5:$CA$5,0)-MATCH($D261,$D$115:$D$186,0)+1,0),0),$E$112)</f>
        <v>0</v>
      </c>
      <c r="I261" s="134" cm="1">
        <f t="array" ref="I261">$E261*IFERROR(IF($D261&lt;=I$5,INDEX($E$99:$E$112,MATCH(I$5,$H$5:$CA$5,0)-MATCH($D261,$D$115:$D$186,0)+1,0),0),$E$112)</f>
        <v>0</v>
      </c>
      <c r="J261" s="134" cm="1">
        <f t="array" ref="J261">$E261*IFERROR(IF($D261&lt;=J$5,INDEX($E$99:$E$112,MATCH(J$5,$H$5:$CA$5,0)-MATCH($D261,$D$115:$D$186,0)+1,0),0),$E$112)</f>
        <v>0</v>
      </c>
      <c r="K261" s="134" cm="1">
        <f t="array" ref="K261">$E261*IFERROR(IF($D261&lt;=K$5,INDEX($E$99:$E$112,MATCH(K$5,$H$5:$CA$5,0)-MATCH($D261,$D$115:$D$186,0)+1,0),0),$E$112)</f>
        <v>0</v>
      </c>
      <c r="L261" s="134" cm="1">
        <f t="array" ref="L261">$E261*IFERROR(IF($D261&lt;=L$5,INDEX($E$99:$E$112,MATCH(L$5,$H$5:$CA$5,0)-MATCH($D261,$D$115:$D$186,0)+1,0),0),$E$112)</f>
        <v>0</v>
      </c>
      <c r="M261" s="134" cm="1">
        <f t="array" ref="M261">$E261*IFERROR(IF($D261&lt;=M$5,INDEX($E$99:$E$112,MATCH(M$5,$H$5:$CA$5,0)-MATCH($D261,$D$115:$D$186,0)+1,0),0),$E$112)</f>
        <v>0</v>
      </c>
      <c r="N261" s="134" cm="1">
        <f t="array" ref="N261">$E261*IFERROR(IF($D261&lt;=N$5,INDEX($E$99:$E$112,MATCH(N$5,$H$5:$CA$5,0)-MATCH($D261,$D$115:$D$186,0)+1,0),0),$E$112)</f>
        <v>0</v>
      </c>
      <c r="O261" s="134" cm="1">
        <f t="array" ref="O261">$E261*IFERROR(IF($D261&lt;=O$5,INDEX($E$99:$E$112,MATCH(O$5,$H$5:$CA$5,0)-MATCH($D261,$D$115:$D$186,0)+1,0),0),$E$112)</f>
        <v>0</v>
      </c>
      <c r="P261" s="134" cm="1">
        <f t="array" ref="P261">$E261*IFERROR(IF($D261&lt;=P$5,INDEX($E$99:$E$112,MATCH(P$5,$H$5:$CA$5,0)-MATCH($D261,$D$115:$D$186,0)+1,0),0),$E$112)</f>
        <v>0</v>
      </c>
      <c r="Q261" s="134" cm="1">
        <f t="array" ref="Q261">$E261*IFERROR(IF($D261&lt;=Q$5,INDEX($E$99:$E$112,MATCH(Q$5,$H$5:$CA$5,0)-MATCH($D261,$D$115:$D$186,0)+1,0),0),$E$112)</f>
        <v>0</v>
      </c>
      <c r="R261" s="134" cm="1">
        <f t="array" ref="R261">$E261*IFERROR(IF($D261&lt;=R$5,INDEX($E$99:$E$112,MATCH(R$5,$H$5:$CA$5,0)-MATCH($D261,$D$115:$D$186,0)+1,0),0),$E$112)</f>
        <v>0</v>
      </c>
      <c r="S261" s="134" cm="1">
        <f t="array" ref="S261">$E261*IFERROR(IF($D261&lt;=S$5,INDEX($E$99:$E$112,MATCH(S$5,$H$5:$CA$5,0)-MATCH($D261,$D$115:$D$186,0)+1,0),0),$E$112)</f>
        <v>0</v>
      </c>
      <c r="T261" s="134" cm="1">
        <f t="array" ref="T261">$E261*IFERROR(IF($D261&lt;=T$5,INDEX($E$99:$E$112,MATCH(T$5,$H$5:$CA$5,0)-MATCH($D261,$D$115:$D$186,0)+1,0),0),$E$112)</f>
        <v>0</v>
      </c>
      <c r="U261" s="134" cm="1">
        <f t="array" ref="U261">$E261*IFERROR(IF($D261&lt;=U$5,INDEX($E$99:$E$112,MATCH(U$5,$H$5:$CA$5,0)-MATCH($D261,$D$115:$D$186,0)+1,0),0),$E$112)</f>
        <v>0</v>
      </c>
      <c r="V261" s="134" cm="1">
        <f t="array" ref="V261">$E261*IFERROR(IF($D261&lt;=V$5,INDEX($E$99:$E$112,MATCH(V$5,$H$5:$CA$5,0)-MATCH($D261,$D$115:$D$186,0)+1,0),0),$E$112)</f>
        <v>0</v>
      </c>
      <c r="W261" s="134" cm="1">
        <f t="array" ref="W261">$E261*IFERROR(IF($D261&lt;=W$5,INDEX($E$99:$E$112,MATCH(W$5,$H$5:$CA$5,0)-MATCH($D261,$D$115:$D$186,0)+1,0),0),$E$112)</f>
        <v>0</v>
      </c>
      <c r="X261" s="134" cm="1">
        <f t="array" ref="X261">$E261*IFERROR(IF($D261&lt;=X$5,INDEX($E$99:$E$112,MATCH(X$5,$H$5:$CA$5,0)-MATCH($D261,$D$115:$D$186,0)+1,0),0),$E$112)</f>
        <v>0</v>
      </c>
      <c r="Y261" s="134" cm="1">
        <f t="array" ref="Y261">$E261*IFERROR(IF($D261&lt;=Y$5,INDEX($E$99:$E$112,MATCH(Y$5,$H$5:$CA$5,0)-MATCH($D261,$D$115:$D$186,0)+1,0),0),$E$112)</f>
        <v>0</v>
      </c>
      <c r="Z261" s="134" cm="1">
        <f t="array" ref="Z261">$E261*IFERROR(IF($D261&lt;=Z$5,INDEX($E$99:$E$112,MATCH(Z$5,$H$5:$CA$5,0)-MATCH($D261,$D$115:$D$186,0)+1,0),0),$E$112)</f>
        <v>0</v>
      </c>
      <c r="AA261" s="134" cm="1">
        <f t="array" ref="AA261">$E261*IFERROR(IF($D261&lt;=AA$5,INDEX($E$99:$E$112,MATCH(AA$5,$H$5:$CA$5,0)-MATCH($D261,$D$115:$D$186,0)+1,0),0),$E$112)</f>
        <v>0</v>
      </c>
      <c r="AB261" s="134" cm="1">
        <f t="array" ref="AB261">$E261*IFERROR(IF($D261&lt;=AB$5,INDEX($E$99:$E$112,MATCH(AB$5,$H$5:$CA$5,0)-MATCH($D261,$D$115:$D$186,0)+1,0),0),$E$112)</f>
        <v>0</v>
      </c>
      <c r="AC261" s="134" cm="1">
        <f t="array" ref="AC261">$E261*IFERROR(IF($D261&lt;=AC$5,INDEX($E$99:$E$112,MATCH(AC$5,$H$5:$CA$5,0)-MATCH($D261,$D$115:$D$186,0)+1,0),0),$E$112)</f>
        <v>0</v>
      </c>
      <c r="AD261" s="134" cm="1">
        <f t="array" ref="AD261">$E261*IFERROR(IF($D261&lt;=AD$5,INDEX($E$99:$E$112,MATCH(AD$5,$H$5:$CA$5,0)-MATCH($D261,$D$115:$D$186,0)+1,0),0),$E$112)</f>
        <v>0</v>
      </c>
      <c r="AE261" s="134" cm="1">
        <f t="array" ref="AE261">$E261*IFERROR(IF($D261&lt;=AE$5,INDEX($E$99:$E$112,MATCH(AE$5,$H$5:$CA$5,0)-MATCH($D261,$D$115:$D$186,0)+1,0),0),$E$112)</f>
        <v>0</v>
      </c>
      <c r="AF261" s="134" cm="1">
        <f t="array" ref="AF261">$E261*IFERROR(IF($D261&lt;=AF$5,INDEX($E$99:$E$112,MATCH(AF$5,$H$5:$CA$5,0)-MATCH($D261,$D$115:$D$186,0)+1,0),0),$E$112)</f>
        <v>0</v>
      </c>
      <c r="AG261" s="134" cm="1">
        <f t="array" ref="AG261">$E261*IFERROR(IF($D261&lt;=AG$5,INDEX($E$99:$E$112,MATCH(AG$5,$H$5:$CA$5,0)-MATCH($D261,$D$115:$D$186,0)+1,0),0),$E$112)</f>
        <v>0</v>
      </c>
      <c r="AH261" s="134" cm="1">
        <f t="array" ref="AH261">$E261*IFERROR(IF($D261&lt;=AH$5,INDEX($E$99:$E$112,MATCH(AH$5,$H$5:$CA$5,0)-MATCH($D261,$D$115:$D$186,0)+1,0),0),$E$112)</f>
        <v>0</v>
      </c>
      <c r="AI261" s="134" cm="1">
        <f t="array" ref="AI261">$E261*IFERROR(IF($D261&lt;=AI$5,INDEX($E$99:$E$112,MATCH(AI$5,$H$5:$CA$5,0)-MATCH($D261,$D$115:$D$186,0)+1,0),0),$E$112)</f>
        <v>0</v>
      </c>
      <c r="AJ261" s="134" cm="1">
        <f t="array" ref="AJ261">$E261*IFERROR(IF($D261&lt;=AJ$5,INDEX($E$99:$E$112,MATCH(AJ$5,$H$5:$CA$5,0)-MATCH($D261,$D$115:$D$186,0)+1,0),0),$E$112)</f>
        <v>0</v>
      </c>
      <c r="AK261" s="134" cm="1">
        <f t="array" ref="AK261">$E261*IFERROR(IF($D261&lt;=AK$5,INDEX($E$99:$E$112,MATCH(AK$5,$H$5:$CA$5,0)-MATCH($D261,$D$115:$D$186,0)+1,0),0),$E$112)</f>
        <v>0</v>
      </c>
      <c r="AL261" s="134" cm="1">
        <f t="array" ref="AL261">$E261*IFERROR(IF($D261&lt;=AL$5,INDEX($E$99:$E$112,MATCH(AL$5,$H$5:$CA$5,0)-MATCH($D261,$D$115:$D$186,0)+1,0),0),$E$112)</f>
        <v>0</v>
      </c>
      <c r="AM261" s="134" cm="1">
        <f t="array" ref="AM261">$E261*IFERROR(IF($D261&lt;=AM$5,INDEX($E$99:$E$112,MATCH(AM$5,$H$5:$CA$5,0)-MATCH($D261,$D$115:$D$186,0)+1,0),0),$E$112)</f>
        <v>0</v>
      </c>
      <c r="AN261" s="134" cm="1">
        <f t="array" ref="AN261">$E261*IFERROR(IF($D261&lt;=AN$5,INDEX($E$99:$E$112,MATCH(AN$5,$H$5:$CA$5,0)-MATCH($D261,$D$115:$D$186,0)+1,0),0),$E$112)</f>
        <v>0</v>
      </c>
      <c r="AO261" s="134" cm="1">
        <f t="array" ref="AO261">$E261*IFERROR(IF($D261&lt;=AO$5,INDEX($E$99:$E$112,MATCH(AO$5,$H$5:$CA$5,0)-MATCH($D261,$D$115:$D$186,0)+1,0),0),$E$112)</f>
        <v>0</v>
      </c>
      <c r="AP261" s="134" cm="1">
        <f t="array" ref="AP261">$E261*IFERROR(IF($D261&lt;=AP$5,INDEX($E$99:$E$112,MATCH(AP$5,$H$5:$CA$5,0)-MATCH($D261,$D$115:$D$186,0)+1,0),0),$E$112)</f>
        <v>0</v>
      </c>
      <c r="AQ261" s="134" cm="1">
        <f t="array" ref="AQ261">$E261*IFERROR(IF($D261&lt;=AQ$5,INDEX($E$99:$E$112,MATCH(AQ$5,$H$5:$CA$5,0)-MATCH($D261,$D$115:$D$186,0)+1,0),0),$E$112)</f>
        <v>0</v>
      </c>
      <c r="AR261" s="134" cm="1">
        <f t="array" ref="AR261">$E261*IFERROR(IF($D261&lt;=AR$5,INDEX($E$99:$E$112,MATCH(AR$5,$H$5:$CA$5,0)-MATCH($D261,$D$115:$D$186,0)+1,0),0),$E$112)</f>
        <v>0</v>
      </c>
      <c r="AS261" s="134" cm="1">
        <f t="array" ref="AS261">$E261*IFERROR(IF($D261&lt;=AS$5,INDEX($E$99:$E$112,MATCH(AS$5,$H$5:$CA$5,0)-MATCH($D261,$D$115:$D$186,0)+1,0),0),$E$112)</f>
        <v>0</v>
      </c>
      <c r="AT261" s="134" cm="1">
        <f t="array" ref="AT261">$E261*IFERROR(IF($D261&lt;=AT$5,INDEX($E$99:$E$112,MATCH(AT$5,$H$5:$CA$5,0)-MATCH($D261,$D$115:$D$186,0)+1,0),0),$E$112)</f>
        <v>0</v>
      </c>
      <c r="AU261" s="134" cm="1">
        <f t="array" ref="AU261">$E261*IFERROR(IF($D261&lt;=AU$5,INDEX($E$99:$E$112,MATCH(AU$5,$H$5:$CA$5,0)-MATCH($D261,$D$115:$D$186,0)+1,0),0),$E$112)</f>
        <v>0</v>
      </c>
      <c r="AV261" s="134" cm="1">
        <f t="array" ref="AV261">$E261*IFERROR(IF($D261&lt;=AV$5,INDEX($E$99:$E$112,MATCH(AV$5,$H$5:$CA$5,0)-MATCH($D261,$D$115:$D$186,0)+1,0),0),$E$112)</f>
        <v>0</v>
      </c>
      <c r="AW261" s="134" cm="1">
        <f t="array" ref="AW261">$E261*IFERROR(IF($D261&lt;=AW$5,INDEX($E$99:$E$112,MATCH(AW$5,$H$5:$CA$5,0)-MATCH($D261,$D$115:$D$186,0)+1,0),0),$E$112)</f>
        <v>0</v>
      </c>
      <c r="AX261" s="134" cm="1">
        <f t="array" ref="AX261">$E261*IFERROR(IF($D261&lt;=AX$5,INDEX($E$99:$E$112,MATCH(AX$5,$H$5:$CA$5,0)-MATCH($D261,$D$115:$D$186,0)+1,0),0),$E$112)</f>
        <v>0</v>
      </c>
      <c r="AY261" s="134" cm="1">
        <f t="array" ref="AY261">$E261*IFERROR(IF($D261&lt;=AY$5,INDEX($E$99:$E$112,MATCH(AY$5,$H$5:$CA$5,0)-MATCH($D261,$D$115:$D$186,0)+1,0),0),$E$112)</f>
        <v>0</v>
      </c>
      <c r="AZ261" s="134" cm="1">
        <f t="array" ref="AZ261">$E261*IFERROR(IF($D261&lt;=AZ$5,INDEX($E$99:$E$112,MATCH(AZ$5,$H$5:$CA$5,0)-MATCH($D261,$D$115:$D$186,0)+1,0),0),$E$112)</f>
        <v>0</v>
      </c>
      <c r="BA261" s="134" cm="1">
        <f t="array" ref="BA261">$E261*IFERROR(IF($D261&lt;=BA$5,INDEX($E$99:$E$112,MATCH(BA$5,$H$5:$CA$5,0)-MATCH($D261,$D$115:$D$186,0)+1,0),0),$E$112)</f>
        <v>0</v>
      </c>
      <c r="BB261" s="134" cm="1">
        <f t="array" ref="BB261">$E261*IFERROR(IF($D261&lt;=BB$5,INDEX($E$99:$E$112,MATCH(BB$5,$H$5:$CA$5,0)-MATCH($D261,$D$115:$D$186,0)+1,0),0),$E$112)</f>
        <v>0</v>
      </c>
      <c r="BC261" s="134" cm="1">
        <f t="array" ref="BC261">$E261*IFERROR(IF($D261&lt;=BC$5,INDEX($E$99:$E$112,MATCH(BC$5,$H$5:$CA$5,0)-MATCH($D261,$D$115:$D$186,0)+1,0),0),$E$112)</f>
        <v>0</v>
      </c>
      <c r="BD261" s="134" cm="1">
        <f t="array" ref="BD261">$E261*IFERROR(IF($D261&lt;=BD$5,INDEX($E$99:$E$112,MATCH(BD$5,$H$5:$CA$5,0)-MATCH($D261,$D$115:$D$186,0)+1,0),0),$E$112)</f>
        <v>0</v>
      </c>
      <c r="BE261" s="134" cm="1">
        <f t="array" ref="BE261">$E261*IFERROR(IF($D261&lt;=BE$5,INDEX($E$99:$E$112,MATCH(BE$5,$H$5:$CA$5,0)-MATCH($D261,$D$115:$D$186,0)+1,0),0),$E$112)</f>
        <v>0</v>
      </c>
      <c r="BF261" s="134" cm="1">
        <f t="array" ref="BF261">$E261*IFERROR(IF($D261&lt;=BF$5,INDEX($E$99:$E$112,MATCH(BF$5,$H$5:$CA$5,0)-MATCH($D261,$D$115:$D$186,0)+1,0),0),$E$112)</f>
        <v>0</v>
      </c>
      <c r="BG261" s="134" cm="1">
        <f t="array" ref="BG261">$E261*IFERROR(IF($D261&lt;=BG$5,INDEX($E$99:$E$112,MATCH(BG$5,$H$5:$CA$5,0)-MATCH($D261,$D$115:$D$186,0)+1,0),0),$E$112)</f>
        <v>0</v>
      </c>
      <c r="BH261" s="134" cm="1">
        <f t="array" ref="BH261">$E261*IFERROR(IF($D261&lt;=BH$5,INDEX($E$99:$E$112,MATCH(BH$5,$H$5:$CA$5,0)-MATCH($D261,$D$115:$D$186,0)+1,0),0),$E$112)</f>
        <v>0</v>
      </c>
      <c r="BI261" s="134" cm="1">
        <f t="array" ref="BI261">$E261*IFERROR(IF($D261&lt;=BI$5,INDEX($E$99:$E$112,MATCH(BI$5,$H$5:$CA$5,0)-MATCH($D261,$D$115:$D$186,0)+1,0),0),$E$112)</f>
        <v>0</v>
      </c>
      <c r="BJ261" s="134" cm="1">
        <f t="array" ref="BJ261">$E261*IFERROR(IF($D261&lt;=BJ$5,INDEX($E$99:$E$112,MATCH(BJ$5,$H$5:$CA$5,0)-MATCH($D261,$D$115:$D$186,0)+1,0),0),$E$112)</f>
        <v>0</v>
      </c>
      <c r="BK261" s="134" cm="1">
        <f t="array" ref="BK261">$E261*IFERROR(IF($D261&lt;=BK$5,INDEX($E$99:$E$112,MATCH(BK$5,$H$5:$CA$5,0)-MATCH($D261,$D$115:$D$186,0)+1,0),0),$E$112)</f>
        <v>0</v>
      </c>
      <c r="BL261" s="134" cm="1">
        <f t="array" ref="BL261">$E261*IFERROR(IF($D261&lt;=BL$5,INDEX($E$99:$E$112,MATCH(BL$5,$H$5:$CA$5,0)-MATCH($D261,$D$115:$D$186,0)+1,0),0),$E$112)</f>
        <v>0</v>
      </c>
      <c r="BM261" s="134" cm="1">
        <f t="array" ref="BM261">$E261*IFERROR(IF($D261&lt;=BM$5,INDEX($E$99:$E$112,MATCH(BM$5,$H$5:$CA$5,0)-MATCH($D261,$D$115:$D$186,0)+1,0),0),$E$112)</f>
        <v>0</v>
      </c>
      <c r="BN261" s="134" cm="1">
        <f t="array" ref="BN261">$E261*IFERROR(IF($D261&lt;=BN$5,INDEX($E$99:$E$112,MATCH(BN$5,$H$5:$CA$5,0)-MATCH($D261,$D$115:$D$186,0)+1,0),0),$E$112)</f>
        <v>0</v>
      </c>
      <c r="BO261" s="134" cm="1">
        <f t="array" ref="BO261">$E261*IFERROR(IF($D261&lt;=BO$5,INDEX($E$99:$E$112,MATCH(BO$5,$H$5:$CA$5,0)-MATCH($D261,$D$115:$D$186,0)+1,0),0),$E$112)</f>
        <v>0</v>
      </c>
      <c r="BP261" s="134" cm="1">
        <f t="array" ref="BP261">$E261*IFERROR(IF($D261&lt;=BP$5,INDEX($E$99:$E$112,MATCH(BP$5,$H$5:$CA$5,0)-MATCH($D261,$D$115:$D$186,0)+1,0),0),$E$112)</f>
        <v>0</v>
      </c>
      <c r="BQ261" s="134" cm="1">
        <f t="array" ref="BQ261">$E261*IFERROR(IF($D261&lt;=BQ$5,INDEX($E$99:$E$112,MATCH(BQ$5,$H$5:$CA$5,0)-MATCH($D261,$D$115:$D$186,0)+1,0),0),$E$112)</f>
        <v>0</v>
      </c>
      <c r="BR261" s="134" cm="1">
        <f t="array" ref="BR261">$E261*IFERROR(IF($D261&lt;=BR$5,INDEX($E$99:$E$112,MATCH(BR$5,$H$5:$CA$5,0)-MATCH($D261,$D$115:$D$186,0)+1,0),0),$E$112)</f>
        <v>0</v>
      </c>
      <c r="BS261" s="134" cm="1">
        <f t="array" ref="BS261">$E261*IFERROR(IF($D261&lt;=BS$5,INDEX($E$99:$E$112,MATCH(BS$5,$H$5:$CA$5,0)-MATCH($D261,$D$115:$D$186,0)+1,0),0),$E$112)</f>
        <v>0</v>
      </c>
      <c r="BT261" s="134" cm="1">
        <f t="array" ref="BT261">$E261*IFERROR(IF($D261&lt;=BT$5,INDEX($E$99:$E$112,MATCH(BT$5,$H$5:$CA$5,0)-MATCH($D261,$D$115:$D$186,0)+1,0),0),$E$112)</f>
        <v>0</v>
      </c>
      <c r="BU261" s="134" cm="1">
        <f t="array" ref="BU261">$E261*IFERROR(IF($D261&lt;=BU$5,INDEX($E$99:$E$112,MATCH(BU$5,$H$5:$CA$5,0)-MATCH($D261,$D$115:$D$186,0)+1,0),0),$E$112)</f>
        <v>0</v>
      </c>
      <c r="BV261" s="134" cm="1">
        <f t="array" ref="BV261">$E261*IFERROR(IF($D261&lt;=BV$5,INDEX($E$99:$E$112,MATCH(BV$5,$H$5:$CA$5,0)-MATCH($D261,$D$115:$D$186,0)+1,0),0),$E$112)</f>
        <v>0</v>
      </c>
      <c r="BW261" s="134" cm="1">
        <f t="array" ref="BW261">$E261*IFERROR(IF($D261&lt;=BW$5,INDEX($E$99:$E$112,MATCH(BW$5,$H$5:$CA$5,0)-MATCH($D261,$D$115:$D$186,0)+1,0),0),$E$112)</f>
        <v>0</v>
      </c>
      <c r="BX261" s="134" cm="1">
        <f t="array" ref="BX261">$E261*IFERROR(IF($D261&lt;=BX$5,INDEX($E$99:$E$112,MATCH(BX$5,$H$5:$CA$5,0)-MATCH($D261,$D$115:$D$186,0)+1,0),0),$E$112)</f>
        <v>0</v>
      </c>
      <c r="BY261" s="134" cm="1">
        <f t="array" ref="BY261">$E261*IFERROR(IF($D261&lt;=BY$5,INDEX($E$99:$E$112,MATCH(BY$5,$H$5:$CA$5,0)-MATCH($D261,$D$115:$D$186,0)+1,0),0),$E$112)</f>
        <v>0</v>
      </c>
      <c r="BZ261" s="134" cm="1">
        <f t="array" ref="BZ261">$E261*IFERROR(IF($D261&lt;=BZ$5,INDEX($E$99:$E$112,MATCH(BZ$5,$H$5:$CA$5,0)-MATCH($D261,$D$115:$D$186,0)+1,0),0),$E$112)</f>
        <v>0</v>
      </c>
      <c r="CA261" s="134" cm="1">
        <f t="array" ref="CA261">$E261*IFERROR(IF($D261&lt;=CA$5,INDEX($E$99:$E$112,MATCH(CA$5,$H$5:$CA$5,0)-MATCH($D261,$D$115:$D$186,0)+1,0),0),$E$112)</f>
        <v>0</v>
      </c>
    </row>
    <row r="262" spans="4:79" hidden="1" outlineLevel="3">
      <c r="D262" s="24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</row>
    <row r="263" spans="4:79" hidden="1" outlineLevel="2">
      <c r="D263" s="67" t="s">
        <v>115</v>
      </c>
      <c r="H263" s="135">
        <v>0.5</v>
      </c>
      <c r="I263" s="135">
        <v>0.5</v>
      </c>
      <c r="J263" s="135">
        <v>0.5</v>
      </c>
      <c r="K263" s="135">
        <v>0.5</v>
      </c>
      <c r="L263" s="135">
        <v>0.5</v>
      </c>
      <c r="M263" s="135">
        <v>0.5</v>
      </c>
      <c r="N263" s="135">
        <v>0.5</v>
      </c>
      <c r="O263" s="135">
        <v>0.5</v>
      </c>
      <c r="P263" s="135">
        <v>0.5</v>
      </c>
      <c r="Q263" s="135">
        <v>0.5</v>
      </c>
      <c r="R263" s="135">
        <v>0.5</v>
      </c>
      <c r="S263" s="135">
        <v>0.5</v>
      </c>
      <c r="T263" s="135">
        <v>0.5</v>
      </c>
      <c r="U263" s="135">
        <v>0.5</v>
      </c>
      <c r="V263" s="135">
        <v>0.5</v>
      </c>
      <c r="W263" s="135">
        <v>0.5</v>
      </c>
      <c r="X263" s="135">
        <v>0.5</v>
      </c>
      <c r="Y263" s="135">
        <v>0.5</v>
      </c>
      <c r="Z263" s="135">
        <v>0.5</v>
      </c>
      <c r="AA263" s="135">
        <v>0.5</v>
      </c>
      <c r="AB263" s="135">
        <v>0.5</v>
      </c>
      <c r="AC263" s="135">
        <v>0.5</v>
      </c>
      <c r="AD263" s="135">
        <v>0.5</v>
      </c>
      <c r="AE263" s="135">
        <v>0.5</v>
      </c>
      <c r="AF263" s="135">
        <v>0.5</v>
      </c>
      <c r="AG263" s="135">
        <v>0.5</v>
      </c>
      <c r="AH263" s="135">
        <v>0.5</v>
      </c>
      <c r="AI263" s="135">
        <v>0.5</v>
      </c>
      <c r="AJ263" s="135">
        <v>0.5</v>
      </c>
      <c r="AK263" s="135">
        <v>0.5</v>
      </c>
      <c r="AL263" s="135">
        <v>0.5</v>
      </c>
      <c r="AM263" s="135">
        <v>0.5</v>
      </c>
      <c r="AN263" s="135">
        <v>0.5</v>
      </c>
      <c r="AO263" s="135">
        <v>0.5</v>
      </c>
      <c r="AP263" s="135">
        <v>0.5</v>
      </c>
      <c r="AQ263" s="135">
        <v>0.5</v>
      </c>
      <c r="AR263" s="135">
        <v>0.5</v>
      </c>
      <c r="AS263" s="135">
        <v>0.5</v>
      </c>
      <c r="AT263" s="135">
        <v>0.5</v>
      </c>
      <c r="AU263" s="135">
        <v>0.5</v>
      </c>
      <c r="AV263" s="135">
        <v>0.5</v>
      </c>
      <c r="AW263" s="135">
        <v>0.5</v>
      </c>
      <c r="AX263" s="135">
        <v>0.5</v>
      </c>
      <c r="AY263" s="135">
        <v>0.5</v>
      </c>
      <c r="AZ263" s="135">
        <v>0.5</v>
      </c>
      <c r="BA263" s="135">
        <v>0.5</v>
      </c>
      <c r="BB263" s="135">
        <v>0.5</v>
      </c>
      <c r="BC263" s="135">
        <v>0.5</v>
      </c>
      <c r="BD263" s="135">
        <v>0.5</v>
      </c>
      <c r="BE263" s="135">
        <v>0.5</v>
      </c>
      <c r="BF263" s="135">
        <v>0.5</v>
      </c>
      <c r="BG263" s="135">
        <v>0.5</v>
      </c>
      <c r="BH263" s="135">
        <v>0.5</v>
      </c>
      <c r="BI263" s="135">
        <v>0.5</v>
      </c>
      <c r="BJ263" s="135">
        <v>0.5</v>
      </c>
      <c r="BK263" s="135">
        <v>0.5</v>
      </c>
      <c r="BL263" s="135">
        <v>0.5</v>
      </c>
      <c r="BM263" s="135">
        <v>0.5</v>
      </c>
      <c r="BN263" s="135">
        <v>0.5</v>
      </c>
      <c r="BO263" s="135">
        <v>0.5</v>
      </c>
      <c r="BP263" s="135">
        <v>0.5</v>
      </c>
      <c r="BQ263" s="135">
        <v>0.5</v>
      </c>
      <c r="BR263" s="135">
        <v>0.5</v>
      </c>
      <c r="BS263" s="135">
        <v>0.5</v>
      </c>
      <c r="BT263" s="135">
        <v>0.5</v>
      </c>
      <c r="BU263" s="135">
        <v>0.5</v>
      </c>
      <c r="BV263" s="135">
        <v>0.5</v>
      </c>
      <c r="BW263" s="135">
        <v>0.5</v>
      </c>
      <c r="BX263" s="135">
        <v>0.5</v>
      </c>
      <c r="BY263" s="135">
        <v>0.5</v>
      </c>
      <c r="BZ263" s="135">
        <v>0.5</v>
      </c>
      <c r="CA263" s="135">
        <v>0.5</v>
      </c>
    </row>
    <row r="264" spans="4:79" hidden="1" outlineLevel="2" collapsed="1">
      <c r="D264" t="s">
        <v>33</v>
      </c>
      <c r="H264" s="135">
        <f t="shared" ref="H264:AM264" si="116">IFERROR(SUM(H265:H336)/H46,0)</f>
        <v>0</v>
      </c>
      <c r="I264" s="135">
        <f t="shared" si="116"/>
        <v>0</v>
      </c>
      <c r="J264" s="135">
        <f t="shared" si="116"/>
        <v>0</v>
      </c>
      <c r="K264" s="135">
        <f t="shared" si="116"/>
        <v>0</v>
      </c>
      <c r="L264" s="135">
        <f t="shared" si="116"/>
        <v>0</v>
      </c>
      <c r="M264" s="135">
        <f t="shared" si="116"/>
        <v>0</v>
      </c>
      <c r="N264" s="135">
        <f t="shared" si="116"/>
        <v>0</v>
      </c>
      <c r="O264" s="135">
        <f t="shared" si="116"/>
        <v>0</v>
      </c>
      <c r="P264" s="135">
        <f t="shared" si="116"/>
        <v>0</v>
      </c>
      <c r="Q264" s="135">
        <f t="shared" si="116"/>
        <v>0</v>
      </c>
      <c r="R264" s="135">
        <f t="shared" si="116"/>
        <v>0</v>
      </c>
      <c r="S264" s="135">
        <f t="shared" si="116"/>
        <v>0</v>
      </c>
      <c r="T264" s="135">
        <f t="shared" si="116"/>
        <v>0</v>
      </c>
      <c r="U264" s="135">
        <f t="shared" si="116"/>
        <v>0</v>
      </c>
      <c r="V264" s="135">
        <f t="shared" si="116"/>
        <v>0.1</v>
      </c>
      <c r="W264" s="135">
        <f t="shared" si="116"/>
        <v>0.15</v>
      </c>
      <c r="X264" s="135">
        <f t="shared" si="116"/>
        <v>0.2</v>
      </c>
      <c r="Y264" s="135">
        <f t="shared" si="116"/>
        <v>0.17499999999999999</v>
      </c>
      <c r="Z264" s="135">
        <f t="shared" si="116"/>
        <v>0.22499999999999998</v>
      </c>
      <c r="AA264" s="135">
        <f t="shared" si="116"/>
        <v>0.27500000000000002</v>
      </c>
      <c r="AB264" s="135">
        <f t="shared" si="116"/>
        <v>0.32500000000000001</v>
      </c>
      <c r="AC264" s="135">
        <f t="shared" si="116"/>
        <v>0.28333333333333333</v>
      </c>
      <c r="AD264" s="135">
        <f t="shared" si="116"/>
        <v>0.33333333333333331</v>
      </c>
      <c r="AE264" s="135">
        <f t="shared" si="116"/>
        <v>0.38333333333333336</v>
      </c>
      <c r="AF264" s="135">
        <f t="shared" si="116"/>
        <v>0.43333333333333335</v>
      </c>
      <c r="AG264" s="135">
        <f t="shared" si="116"/>
        <v>0.38750000000000001</v>
      </c>
      <c r="AH264" s="135">
        <f t="shared" si="116"/>
        <v>0.42500000000000004</v>
      </c>
      <c r="AI264" s="135">
        <f t="shared" si="116"/>
        <v>0.46249999999999997</v>
      </c>
      <c r="AJ264" s="135">
        <f t="shared" si="116"/>
        <v>0.5</v>
      </c>
      <c r="AK264" s="135">
        <f t="shared" si="116"/>
        <v>0.52500000000000002</v>
      </c>
      <c r="AL264" s="135">
        <f t="shared" si="116"/>
        <v>0.46000000000000008</v>
      </c>
      <c r="AM264" s="135">
        <f t="shared" si="116"/>
        <v>0.48999999999999994</v>
      </c>
      <c r="AN264" s="135">
        <f t="shared" ref="AN264:BS264" si="117">IFERROR(SUM(AN265:AN336)/AN46,0)</f>
        <v>0.52000000000000013</v>
      </c>
      <c r="AO264" s="135">
        <f t="shared" si="117"/>
        <v>0.54</v>
      </c>
      <c r="AP264" s="135">
        <f t="shared" si="117"/>
        <v>0.55999999999999994</v>
      </c>
      <c r="AQ264" s="135">
        <f t="shared" si="117"/>
        <v>0.46923076923076928</v>
      </c>
      <c r="AR264" s="135">
        <f t="shared" si="117"/>
        <v>0.49615384615384617</v>
      </c>
      <c r="AS264" s="135">
        <f t="shared" si="117"/>
        <v>0.51538461538461544</v>
      </c>
      <c r="AT264" s="135">
        <f t="shared" si="117"/>
        <v>0.5346153846153846</v>
      </c>
      <c r="AU264" s="135">
        <f t="shared" si="117"/>
        <v>0.55384615384615388</v>
      </c>
      <c r="AV264" s="135">
        <f t="shared" si="117"/>
        <v>0.57307692307692304</v>
      </c>
      <c r="AW264" s="135">
        <f t="shared" si="117"/>
        <v>0.59230769230769231</v>
      </c>
      <c r="AX264" s="135">
        <f t="shared" si="117"/>
        <v>0.60384615384615381</v>
      </c>
      <c r="AY264" s="135">
        <f t="shared" si="117"/>
        <v>0.61538461538461542</v>
      </c>
      <c r="AZ264" s="135">
        <f t="shared" si="117"/>
        <v>0.62692307692307692</v>
      </c>
      <c r="BA264" s="135">
        <f t="shared" si="117"/>
        <v>0.63846153846153852</v>
      </c>
      <c r="BB264" s="135">
        <f t="shared" si="117"/>
        <v>0.64999999999999991</v>
      </c>
      <c r="BC264" s="135">
        <f t="shared" si="117"/>
        <v>0.64999999999999991</v>
      </c>
      <c r="BD264" s="135">
        <f t="shared" si="117"/>
        <v>0.64999999999999991</v>
      </c>
      <c r="BE264" s="135">
        <f t="shared" si="117"/>
        <v>0.64999999999999991</v>
      </c>
      <c r="BF264" s="135">
        <f t="shared" si="117"/>
        <v>0.64999999999999991</v>
      </c>
      <c r="BG264" s="135">
        <f t="shared" si="117"/>
        <v>0.64999999999999991</v>
      </c>
      <c r="BH264" s="135">
        <f t="shared" si="117"/>
        <v>0.64999999999999991</v>
      </c>
      <c r="BI264" s="135">
        <f t="shared" si="117"/>
        <v>0.64999999999999991</v>
      </c>
      <c r="BJ264" s="135">
        <f t="shared" si="117"/>
        <v>0.64999999999999991</v>
      </c>
      <c r="BK264" s="135">
        <f t="shared" si="117"/>
        <v>0.64999999999999991</v>
      </c>
      <c r="BL264" s="135">
        <f t="shared" si="117"/>
        <v>0.64999999999999991</v>
      </c>
      <c r="BM264" s="135">
        <f t="shared" si="117"/>
        <v>0.64999999999999991</v>
      </c>
      <c r="BN264" s="135">
        <f t="shared" si="117"/>
        <v>0.64999999999999991</v>
      </c>
      <c r="BO264" s="135">
        <f t="shared" si="117"/>
        <v>0.64999999999999991</v>
      </c>
      <c r="BP264" s="135">
        <f t="shared" si="117"/>
        <v>0.64999999999999991</v>
      </c>
      <c r="BQ264" s="135">
        <f t="shared" si="117"/>
        <v>0.64999999999999991</v>
      </c>
      <c r="BR264" s="135">
        <f t="shared" si="117"/>
        <v>0.64999999999999991</v>
      </c>
      <c r="BS264" s="135">
        <f t="shared" si="117"/>
        <v>0.64999999999999991</v>
      </c>
      <c r="BT264" s="135">
        <f t="shared" ref="BT264:CA264" si="118">IFERROR(SUM(BT265:BT336)/BT46,0)</f>
        <v>0.64999999999999991</v>
      </c>
      <c r="BU264" s="135">
        <f t="shared" si="118"/>
        <v>0.64999999999999991</v>
      </c>
      <c r="BV264" s="135">
        <f t="shared" si="118"/>
        <v>0.64999999999999991</v>
      </c>
      <c r="BW264" s="135">
        <f t="shared" si="118"/>
        <v>0.64999999999999991</v>
      </c>
      <c r="BX264" s="135">
        <f t="shared" si="118"/>
        <v>0.64999999999999991</v>
      </c>
      <c r="BY264" s="135">
        <f t="shared" si="118"/>
        <v>0.64999999999999991</v>
      </c>
      <c r="BZ264" s="135">
        <f t="shared" si="118"/>
        <v>0.64999999999999991</v>
      </c>
      <c r="CA264" s="135">
        <f t="shared" si="118"/>
        <v>0.64999999999999991</v>
      </c>
    </row>
    <row r="265" spans="4:79" hidden="1" outlineLevel="4">
      <c r="D265" s="24">
        <f>StartDate</f>
        <v>46053</v>
      </c>
      <c r="E265" s="131" cm="1">
        <f t="array" ref="E265">INDEX($H$45:$CA$45,0,MATCH($D265,$H$5:$CA$5,0))</f>
        <v>0</v>
      </c>
      <c r="H265" s="134" cm="1">
        <f t="array" ref="H265">$E265*IFERROR(IF($D265&lt;=H$5,INDEX($E$99:$E$112,MATCH(H$5,$H$5:$CA$5,0)-MATCH($D265,$D$115:$D$186,0)+1,0),0),$E$112)</f>
        <v>0</v>
      </c>
      <c r="I265" s="134" cm="1">
        <f t="array" ref="I265">$E265*IFERROR(IF($D265&lt;=I$5,INDEX($E$99:$E$112,MATCH(I$5,$H$5:$CA$5,0)-MATCH($D265,$D$115:$D$186,0)+1,0),0),$E$112)</f>
        <v>0</v>
      </c>
      <c r="J265" s="134" cm="1">
        <f t="array" ref="J265">$E265*IFERROR(IF($D265&lt;=J$5,INDEX($E$99:$E$112,MATCH(J$5,$H$5:$CA$5,0)-MATCH($D265,$D$115:$D$186,0)+1,0),0),$E$112)</f>
        <v>0</v>
      </c>
      <c r="K265" s="134" cm="1">
        <f t="array" ref="K265">$E265*IFERROR(IF($D265&lt;=K$5,INDEX($E$99:$E$112,MATCH(K$5,$H$5:$CA$5,0)-MATCH($D265,$D$115:$D$186,0)+1,0),0),$E$112)</f>
        <v>0</v>
      </c>
      <c r="L265" s="134" cm="1">
        <f t="array" ref="L265">$E265*IFERROR(IF($D265&lt;=L$5,INDEX($E$99:$E$112,MATCH(L$5,$H$5:$CA$5,0)-MATCH($D265,$D$115:$D$186,0)+1,0),0),$E$112)</f>
        <v>0</v>
      </c>
      <c r="M265" s="134" cm="1">
        <f t="array" ref="M265">$E265*IFERROR(IF($D265&lt;=M$5,INDEX($E$99:$E$112,MATCH(M$5,$H$5:$CA$5,0)-MATCH($D265,$D$115:$D$186,0)+1,0),0),$E$112)</f>
        <v>0</v>
      </c>
      <c r="N265" s="134" cm="1">
        <f t="array" ref="N265">$E265*IFERROR(IF($D265&lt;=N$5,INDEX($E$99:$E$112,MATCH(N$5,$H$5:$CA$5,0)-MATCH($D265,$D$115:$D$186,0)+1,0),0),$E$112)</f>
        <v>0</v>
      </c>
      <c r="O265" s="134" cm="1">
        <f t="array" ref="O265">$E265*IFERROR(IF($D265&lt;=O$5,INDEX($E$99:$E$112,MATCH(O$5,$H$5:$CA$5,0)-MATCH($D265,$D$115:$D$186,0)+1,0),0),$E$112)</f>
        <v>0</v>
      </c>
      <c r="P265" s="134" cm="1">
        <f t="array" ref="P265">$E265*IFERROR(IF($D265&lt;=P$5,INDEX($E$99:$E$112,MATCH(P$5,$H$5:$CA$5,0)-MATCH($D265,$D$115:$D$186,0)+1,0),0),$E$112)</f>
        <v>0</v>
      </c>
      <c r="Q265" s="134" cm="1">
        <f t="array" ref="Q265">$E265*IFERROR(IF($D265&lt;=Q$5,INDEX($E$99:$E$112,MATCH(Q$5,$H$5:$CA$5,0)-MATCH($D265,$D$115:$D$186,0)+1,0),0),$E$112)</f>
        <v>0</v>
      </c>
      <c r="R265" s="134" cm="1">
        <f t="array" ref="R265">$E265*IFERROR(IF($D265&lt;=R$5,INDEX($E$99:$E$112,MATCH(R$5,$H$5:$CA$5,0)-MATCH($D265,$D$115:$D$186,0)+1,0),0),$E$112)</f>
        <v>0</v>
      </c>
      <c r="S265" s="134" cm="1">
        <f t="array" ref="S265">$E265*IFERROR(IF($D265&lt;=S$5,INDEX($E$99:$E$112,MATCH(S$5,$H$5:$CA$5,0)-MATCH($D265,$D$115:$D$186,0)+1,0),0),$E$112)</f>
        <v>0</v>
      </c>
      <c r="T265" s="134" cm="1">
        <f t="array" ref="T265">$E265*IFERROR(IF($D265&lt;=T$5,INDEX($E$99:$E$112,MATCH(T$5,$H$5:$CA$5,0)-MATCH($D265,$D$115:$D$186,0)+1,0),0),$E$112)</f>
        <v>0</v>
      </c>
      <c r="U265" s="134" cm="1">
        <f t="array" ref="U265">$E265*IFERROR(IF($D265&lt;=U$5,INDEX($E$99:$E$112,MATCH(U$5,$H$5:$CA$5,0)-MATCH($D265,$D$115:$D$186,0)+1,0),0),$E$112)</f>
        <v>0</v>
      </c>
      <c r="V265" s="134" cm="1">
        <f t="array" ref="V265">$E265*IFERROR(IF($D265&lt;=V$5,INDEX($E$99:$E$112,MATCH(V$5,$H$5:$CA$5,0)-MATCH($D265,$D$115:$D$186,0)+1,0),0),$E$112)</f>
        <v>0</v>
      </c>
      <c r="W265" s="134" cm="1">
        <f t="array" ref="W265">$E265*IFERROR(IF($D265&lt;=W$5,INDEX($E$99:$E$112,MATCH(W$5,$H$5:$CA$5,0)-MATCH($D265,$D$115:$D$186,0)+1,0),0),$E$112)</f>
        <v>0</v>
      </c>
      <c r="X265" s="134" cm="1">
        <f t="array" ref="X265">$E265*IFERROR(IF($D265&lt;=X$5,INDEX($E$99:$E$112,MATCH(X$5,$H$5:$CA$5,0)-MATCH($D265,$D$115:$D$186,0)+1,0),0),$E$112)</f>
        <v>0</v>
      </c>
      <c r="Y265" s="134" cm="1">
        <f t="array" ref="Y265">$E265*IFERROR(IF($D265&lt;=Y$5,INDEX($E$99:$E$112,MATCH(Y$5,$H$5:$CA$5,0)-MATCH($D265,$D$115:$D$186,0)+1,0),0),$E$112)</f>
        <v>0</v>
      </c>
      <c r="Z265" s="134" cm="1">
        <f t="array" ref="Z265">$E265*IFERROR(IF($D265&lt;=Z$5,INDEX($E$99:$E$112,MATCH(Z$5,$H$5:$CA$5,0)-MATCH($D265,$D$115:$D$186,0)+1,0),0),$E$112)</f>
        <v>0</v>
      </c>
      <c r="AA265" s="134" cm="1">
        <f t="array" ref="AA265">$E265*IFERROR(IF($D265&lt;=AA$5,INDEX($E$99:$E$112,MATCH(AA$5,$H$5:$CA$5,0)-MATCH($D265,$D$115:$D$186,0)+1,0),0),$E$112)</f>
        <v>0</v>
      </c>
      <c r="AB265" s="134" cm="1">
        <f t="array" ref="AB265">$E265*IFERROR(IF($D265&lt;=AB$5,INDEX($E$99:$E$112,MATCH(AB$5,$H$5:$CA$5,0)-MATCH($D265,$D$115:$D$186,0)+1,0),0),$E$112)</f>
        <v>0</v>
      </c>
      <c r="AC265" s="134" cm="1">
        <f t="array" ref="AC265">$E265*IFERROR(IF($D265&lt;=AC$5,INDEX($E$99:$E$112,MATCH(AC$5,$H$5:$CA$5,0)-MATCH($D265,$D$115:$D$186,0)+1,0),0),$E$112)</f>
        <v>0</v>
      </c>
      <c r="AD265" s="134" cm="1">
        <f t="array" ref="AD265">$E265*IFERROR(IF($D265&lt;=AD$5,INDEX($E$99:$E$112,MATCH(AD$5,$H$5:$CA$5,0)-MATCH($D265,$D$115:$D$186,0)+1,0),0),$E$112)</f>
        <v>0</v>
      </c>
      <c r="AE265" s="134" cm="1">
        <f t="array" ref="AE265">$E265*IFERROR(IF($D265&lt;=AE$5,INDEX($E$99:$E$112,MATCH(AE$5,$H$5:$CA$5,0)-MATCH($D265,$D$115:$D$186,0)+1,0),0),$E$112)</f>
        <v>0</v>
      </c>
      <c r="AF265" s="134" cm="1">
        <f t="array" ref="AF265">$E265*IFERROR(IF($D265&lt;=AF$5,INDEX($E$99:$E$112,MATCH(AF$5,$H$5:$CA$5,0)-MATCH($D265,$D$115:$D$186,0)+1,0),0),$E$112)</f>
        <v>0</v>
      </c>
      <c r="AG265" s="134" cm="1">
        <f t="array" ref="AG265">$E265*IFERROR(IF($D265&lt;=AG$5,INDEX($E$99:$E$112,MATCH(AG$5,$H$5:$CA$5,0)-MATCH($D265,$D$115:$D$186,0)+1,0),0),$E$112)</f>
        <v>0</v>
      </c>
      <c r="AH265" s="134" cm="1">
        <f t="array" ref="AH265">$E265*IFERROR(IF($D265&lt;=AH$5,INDEX($E$99:$E$112,MATCH(AH$5,$H$5:$CA$5,0)-MATCH($D265,$D$115:$D$186,0)+1,0),0),$E$112)</f>
        <v>0</v>
      </c>
      <c r="AI265" s="134" cm="1">
        <f t="array" ref="AI265">$E265*IFERROR(IF($D265&lt;=AI$5,INDEX($E$99:$E$112,MATCH(AI$5,$H$5:$CA$5,0)-MATCH($D265,$D$115:$D$186,0)+1,0),0),$E$112)</f>
        <v>0</v>
      </c>
      <c r="AJ265" s="134" cm="1">
        <f t="array" ref="AJ265">$E265*IFERROR(IF($D265&lt;=AJ$5,INDEX($E$99:$E$112,MATCH(AJ$5,$H$5:$CA$5,0)-MATCH($D265,$D$115:$D$186,0)+1,0),0),$E$112)</f>
        <v>0</v>
      </c>
      <c r="AK265" s="134" cm="1">
        <f t="array" ref="AK265">$E265*IFERROR(IF($D265&lt;=AK$5,INDEX($E$99:$E$112,MATCH(AK$5,$H$5:$CA$5,0)-MATCH($D265,$D$115:$D$186,0)+1,0),0),$E$112)</f>
        <v>0</v>
      </c>
      <c r="AL265" s="134" cm="1">
        <f t="array" ref="AL265">$E265*IFERROR(IF($D265&lt;=AL$5,INDEX($E$99:$E$112,MATCH(AL$5,$H$5:$CA$5,0)-MATCH($D265,$D$115:$D$186,0)+1,0),0),$E$112)</f>
        <v>0</v>
      </c>
      <c r="AM265" s="134" cm="1">
        <f t="array" ref="AM265">$E265*IFERROR(IF($D265&lt;=AM$5,INDEX($E$99:$E$112,MATCH(AM$5,$H$5:$CA$5,0)-MATCH($D265,$D$115:$D$186,0)+1,0),0),$E$112)</f>
        <v>0</v>
      </c>
      <c r="AN265" s="134" cm="1">
        <f t="array" ref="AN265">$E265*IFERROR(IF($D265&lt;=AN$5,INDEX($E$99:$E$112,MATCH(AN$5,$H$5:$CA$5,0)-MATCH($D265,$D$115:$D$186,0)+1,0),0),$E$112)</f>
        <v>0</v>
      </c>
      <c r="AO265" s="134" cm="1">
        <f t="array" ref="AO265">$E265*IFERROR(IF($D265&lt;=AO$5,INDEX($E$99:$E$112,MATCH(AO$5,$H$5:$CA$5,0)-MATCH($D265,$D$115:$D$186,0)+1,0),0),$E$112)</f>
        <v>0</v>
      </c>
      <c r="AP265" s="134" cm="1">
        <f t="array" ref="AP265">$E265*IFERROR(IF($D265&lt;=AP$5,INDEX($E$99:$E$112,MATCH(AP$5,$H$5:$CA$5,0)-MATCH($D265,$D$115:$D$186,0)+1,0),0),$E$112)</f>
        <v>0</v>
      </c>
      <c r="AQ265" s="134" cm="1">
        <f t="array" ref="AQ265">$E265*IFERROR(IF($D265&lt;=AQ$5,INDEX($E$99:$E$112,MATCH(AQ$5,$H$5:$CA$5,0)-MATCH($D265,$D$115:$D$186,0)+1,0),0),$E$112)</f>
        <v>0</v>
      </c>
      <c r="AR265" s="134" cm="1">
        <f t="array" ref="AR265">$E265*IFERROR(IF($D265&lt;=AR$5,INDEX($E$99:$E$112,MATCH(AR$5,$H$5:$CA$5,0)-MATCH($D265,$D$115:$D$186,0)+1,0),0),$E$112)</f>
        <v>0</v>
      </c>
      <c r="AS265" s="134" cm="1">
        <f t="array" ref="AS265">$E265*IFERROR(IF($D265&lt;=AS$5,INDEX($E$99:$E$112,MATCH(AS$5,$H$5:$CA$5,0)-MATCH($D265,$D$115:$D$186,0)+1,0),0),$E$112)</f>
        <v>0</v>
      </c>
      <c r="AT265" s="134" cm="1">
        <f t="array" ref="AT265">$E265*IFERROR(IF($D265&lt;=AT$5,INDEX($E$99:$E$112,MATCH(AT$5,$H$5:$CA$5,0)-MATCH($D265,$D$115:$D$186,0)+1,0),0),$E$112)</f>
        <v>0</v>
      </c>
      <c r="AU265" s="134" cm="1">
        <f t="array" ref="AU265">$E265*IFERROR(IF($D265&lt;=AU$5,INDEX($E$99:$E$112,MATCH(AU$5,$H$5:$CA$5,0)-MATCH($D265,$D$115:$D$186,0)+1,0),0),$E$112)</f>
        <v>0</v>
      </c>
      <c r="AV265" s="134" cm="1">
        <f t="array" ref="AV265">$E265*IFERROR(IF($D265&lt;=AV$5,INDEX($E$99:$E$112,MATCH(AV$5,$H$5:$CA$5,0)-MATCH($D265,$D$115:$D$186,0)+1,0),0),$E$112)</f>
        <v>0</v>
      </c>
      <c r="AW265" s="134" cm="1">
        <f t="array" ref="AW265">$E265*IFERROR(IF($D265&lt;=AW$5,INDEX($E$99:$E$112,MATCH(AW$5,$H$5:$CA$5,0)-MATCH($D265,$D$115:$D$186,0)+1,0),0),$E$112)</f>
        <v>0</v>
      </c>
      <c r="AX265" s="134" cm="1">
        <f t="array" ref="AX265">$E265*IFERROR(IF($D265&lt;=AX$5,INDEX($E$99:$E$112,MATCH(AX$5,$H$5:$CA$5,0)-MATCH($D265,$D$115:$D$186,0)+1,0),0),$E$112)</f>
        <v>0</v>
      </c>
      <c r="AY265" s="134" cm="1">
        <f t="array" ref="AY265">$E265*IFERROR(IF($D265&lt;=AY$5,INDEX($E$99:$E$112,MATCH(AY$5,$H$5:$CA$5,0)-MATCH($D265,$D$115:$D$186,0)+1,0),0),$E$112)</f>
        <v>0</v>
      </c>
      <c r="AZ265" s="134" cm="1">
        <f t="array" ref="AZ265">$E265*IFERROR(IF($D265&lt;=AZ$5,INDEX($E$99:$E$112,MATCH(AZ$5,$H$5:$CA$5,0)-MATCH($D265,$D$115:$D$186,0)+1,0),0),$E$112)</f>
        <v>0</v>
      </c>
      <c r="BA265" s="134" cm="1">
        <f t="array" ref="BA265">$E265*IFERROR(IF($D265&lt;=BA$5,INDEX($E$99:$E$112,MATCH(BA$5,$H$5:$CA$5,0)-MATCH($D265,$D$115:$D$186,0)+1,0),0),$E$112)</f>
        <v>0</v>
      </c>
      <c r="BB265" s="134" cm="1">
        <f t="array" ref="BB265">$E265*IFERROR(IF($D265&lt;=BB$5,INDEX($E$99:$E$112,MATCH(BB$5,$H$5:$CA$5,0)-MATCH($D265,$D$115:$D$186,0)+1,0),0),$E$112)</f>
        <v>0</v>
      </c>
      <c r="BC265" s="134" cm="1">
        <f t="array" ref="BC265">$E265*IFERROR(IF($D265&lt;=BC$5,INDEX($E$99:$E$112,MATCH(BC$5,$H$5:$CA$5,0)-MATCH($D265,$D$115:$D$186,0)+1,0),0),$E$112)</f>
        <v>0</v>
      </c>
      <c r="BD265" s="134" cm="1">
        <f t="array" ref="BD265">$E265*IFERROR(IF($D265&lt;=BD$5,INDEX($E$99:$E$112,MATCH(BD$5,$H$5:$CA$5,0)-MATCH($D265,$D$115:$D$186,0)+1,0),0),$E$112)</f>
        <v>0</v>
      </c>
      <c r="BE265" s="134" cm="1">
        <f t="array" ref="BE265">$E265*IFERROR(IF($D265&lt;=BE$5,INDEX($E$99:$E$112,MATCH(BE$5,$H$5:$CA$5,0)-MATCH($D265,$D$115:$D$186,0)+1,0),0),$E$112)</f>
        <v>0</v>
      </c>
      <c r="BF265" s="134" cm="1">
        <f t="array" ref="BF265">$E265*IFERROR(IF($D265&lt;=BF$5,INDEX($E$99:$E$112,MATCH(BF$5,$H$5:$CA$5,0)-MATCH($D265,$D$115:$D$186,0)+1,0),0),$E$112)</f>
        <v>0</v>
      </c>
      <c r="BG265" s="134" cm="1">
        <f t="array" ref="BG265">$E265*IFERROR(IF($D265&lt;=BG$5,INDEX($E$99:$E$112,MATCH(BG$5,$H$5:$CA$5,0)-MATCH($D265,$D$115:$D$186,0)+1,0),0),$E$112)</f>
        <v>0</v>
      </c>
      <c r="BH265" s="134" cm="1">
        <f t="array" ref="BH265">$E265*IFERROR(IF($D265&lt;=BH$5,INDEX($E$99:$E$112,MATCH(BH$5,$H$5:$CA$5,0)-MATCH($D265,$D$115:$D$186,0)+1,0),0),$E$112)</f>
        <v>0</v>
      </c>
      <c r="BI265" s="134" cm="1">
        <f t="array" ref="BI265">$E265*IFERROR(IF($D265&lt;=BI$5,INDEX($E$99:$E$112,MATCH(BI$5,$H$5:$CA$5,0)-MATCH($D265,$D$115:$D$186,0)+1,0),0),$E$112)</f>
        <v>0</v>
      </c>
      <c r="BJ265" s="134" cm="1">
        <f t="array" ref="BJ265">$E265*IFERROR(IF($D265&lt;=BJ$5,INDEX($E$99:$E$112,MATCH(BJ$5,$H$5:$CA$5,0)-MATCH($D265,$D$115:$D$186,0)+1,0),0),$E$112)</f>
        <v>0</v>
      </c>
      <c r="BK265" s="134" cm="1">
        <f t="array" ref="BK265">$E265*IFERROR(IF($D265&lt;=BK$5,INDEX($E$99:$E$112,MATCH(BK$5,$H$5:$CA$5,0)-MATCH($D265,$D$115:$D$186,0)+1,0),0),$E$112)</f>
        <v>0</v>
      </c>
      <c r="BL265" s="134" cm="1">
        <f t="array" ref="BL265">$E265*IFERROR(IF($D265&lt;=BL$5,INDEX($E$99:$E$112,MATCH(BL$5,$H$5:$CA$5,0)-MATCH($D265,$D$115:$D$186,0)+1,0),0),$E$112)</f>
        <v>0</v>
      </c>
      <c r="BM265" s="134" cm="1">
        <f t="array" ref="BM265">$E265*IFERROR(IF($D265&lt;=BM$5,INDEX($E$99:$E$112,MATCH(BM$5,$H$5:$CA$5,0)-MATCH($D265,$D$115:$D$186,0)+1,0),0),$E$112)</f>
        <v>0</v>
      </c>
      <c r="BN265" s="134" cm="1">
        <f t="array" ref="BN265">$E265*IFERROR(IF($D265&lt;=BN$5,INDEX($E$99:$E$112,MATCH(BN$5,$H$5:$CA$5,0)-MATCH($D265,$D$115:$D$186,0)+1,0),0),$E$112)</f>
        <v>0</v>
      </c>
      <c r="BO265" s="134" cm="1">
        <f t="array" ref="BO265">$E265*IFERROR(IF($D265&lt;=BO$5,INDEX($E$99:$E$112,MATCH(BO$5,$H$5:$CA$5,0)-MATCH($D265,$D$115:$D$186,0)+1,0),0),$E$112)</f>
        <v>0</v>
      </c>
      <c r="BP265" s="134" cm="1">
        <f t="array" ref="BP265">$E265*IFERROR(IF($D265&lt;=BP$5,INDEX($E$99:$E$112,MATCH(BP$5,$H$5:$CA$5,0)-MATCH($D265,$D$115:$D$186,0)+1,0),0),$E$112)</f>
        <v>0</v>
      </c>
      <c r="BQ265" s="134" cm="1">
        <f t="array" ref="BQ265">$E265*IFERROR(IF($D265&lt;=BQ$5,INDEX($E$99:$E$112,MATCH(BQ$5,$H$5:$CA$5,0)-MATCH($D265,$D$115:$D$186,0)+1,0),0),$E$112)</f>
        <v>0</v>
      </c>
      <c r="BR265" s="134" cm="1">
        <f t="array" ref="BR265">$E265*IFERROR(IF($D265&lt;=BR$5,INDEX($E$99:$E$112,MATCH(BR$5,$H$5:$CA$5,0)-MATCH($D265,$D$115:$D$186,0)+1,0),0),$E$112)</f>
        <v>0</v>
      </c>
      <c r="BS265" s="134" cm="1">
        <f t="array" ref="BS265">$E265*IFERROR(IF($D265&lt;=BS$5,INDEX($E$99:$E$112,MATCH(BS$5,$H$5:$CA$5,0)-MATCH($D265,$D$115:$D$186,0)+1,0),0),$E$112)</f>
        <v>0</v>
      </c>
      <c r="BT265" s="134" cm="1">
        <f t="array" ref="BT265">$E265*IFERROR(IF($D265&lt;=BT$5,INDEX($E$99:$E$112,MATCH(BT$5,$H$5:$CA$5,0)-MATCH($D265,$D$115:$D$186,0)+1,0),0),$E$112)</f>
        <v>0</v>
      </c>
      <c r="BU265" s="134" cm="1">
        <f t="array" ref="BU265">$E265*IFERROR(IF($D265&lt;=BU$5,INDEX($E$99:$E$112,MATCH(BU$5,$H$5:$CA$5,0)-MATCH($D265,$D$115:$D$186,0)+1,0),0),$E$112)</f>
        <v>0</v>
      </c>
      <c r="BV265" s="134" cm="1">
        <f t="array" ref="BV265">$E265*IFERROR(IF($D265&lt;=BV$5,INDEX($E$99:$E$112,MATCH(BV$5,$H$5:$CA$5,0)-MATCH($D265,$D$115:$D$186,0)+1,0),0),$E$112)</f>
        <v>0</v>
      </c>
      <c r="BW265" s="134" cm="1">
        <f t="array" ref="BW265">$E265*IFERROR(IF($D265&lt;=BW$5,INDEX($E$99:$E$112,MATCH(BW$5,$H$5:$CA$5,0)-MATCH($D265,$D$115:$D$186,0)+1,0),0),$E$112)</f>
        <v>0</v>
      </c>
      <c r="BX265" s="134" cm="1">
        <f t="array" ref="BX265">$E265*IFERROR(IF($D265&lt;=BX$5,INDEX($E$99:$E$112,MATCH(BX$5,$H$5:$CA$5,0)-MATCH($D265,$D$115:$D$186,0)+1,0),0),$E$112)</f>
        <v>0</v>
      </c>
      <c r="BY265" s="134" cm="1">
        <f t="array" ref="BY265">$E265*IFERROR(IF($D265&lt;=BY$5,INDEX($E$99:$E$112,MATCH(BY$5,$H$5:$CA$5,0)-MATCH($D265,$D$115:$D$186,0)+1,0),0),$E$112)</f>
        <v>0</v>
      </c>
      <c r="BZ265" s="134" cm="1">
        <f t="array" ref="BZ265">$E265*IFERROR(IF($D265&lt;=BZ$5,INDEX($E$99:$E$112,MATCH(BZ$5,$H$5:$CA$5,0)-MATCH($D265,$D$115:$D$186,0)+1,0),0),$E$112)</f>
        <v>0</v>
      </c>
      <c r="CA265" s="134" cm="1">
        <f t="array" ref="CA265">$E265*IFERROR(IF($D265&lt;=CA$5,INDEX($E$99:$E$112,MATCH(CA$5,$H$5:$CA$5,0)-MATCH($D265,$D$115:$D$186,0)+1,0),0),$E$112)</f>
        <v>0</v>
      </c>
    </row>
    <row r="266" spans="4:79" hidden="1" outlineLevel="4">
      <c r="D266" s="24">
        <f>EOMONTH(D265,1)</f>
        <v>46081</v>
      </c>
      <c r="E266" s="131" cm="1">
        <f t="array" ref="E266">INDEX($H$45:$CA$45,0,MATCH($D266,$H$5:$CA$5,0))</f>
        <v>0</v>
      </c>
      <c r="H266" s="134" cm="1">
        <f t="array" ref="H266">$E266*IFERROR(IF($D266&lt;=H$5,INDEX($E$99:$E$112,MATCH(H$5,$H$5:$CA$5,0)-MATCH($D266,$D$115:$D$186,0)+1,0),0),$E$112)</f>
        <v>0</v>
      </c>
      <c r="I266" s="134" cm="1">
        <f t="array" ref="I266">$E266*IFERROR(IF($D266&lt;=I$5,INDEX($E$99:$E$112,MATCH(I$5,$H$5:$CA$5,0)-MATCH($D266,$D$115:$D$186,0)+1,0),0),$E$112)</f>
        <v>0</v>
      </c>
      <c r="J266" s="134" cm="1">
        <f t="array" ref="J266">$E266*IFERROR(IF($D266&lt;=J$5,INDEX($E$99:$E$112,MATCH(J$5,$H$5:$CA$5,0)-MATCH($D266,$D$115:$D$186,0)+1,0),0),$E$112)</f>
        <v>0</v>
      </c>
      <c r="K266" s="134" cm="1">
        <f t="array" ref="K266">$E266*IFERROR(IF($D266&lt;=K$5,INDEX($E$99:$E$112,MATCH(K$5,$H$5:$CA$5,0)-MATCH($D266,$D$115:$D$186,0)+1,0),0),$E$112)</f>
        <v>0</v>
      </c>
      <c r="L266" s="134" cm="1">
        <f t="array" ref="L266">$E266*IFERROR(IF($D266&lt;=L$5,INDEX($E$99:$E$112,MATCH(L$5,$H$5:$CA$5,0)-MATCH($D266,$D$115:$D$186,0)+1,0),0),$E$112)</f>
        <v>0</v>
      </c>
      <c r="M266" s="134" cm="1">
        <f t="array" ref="M266">$E266*IFERROR(IF($D266&lt;=M$5,INDEX($E$99:$E$112,MATCH(M$5,$H$5:$CA$5,0)-MATCH($D266,$D$115:$D$186,0)+1,0),0),$E$112)</f>
        <v>0</v>
      </c>
      <c r="N266" s="134" cm="1">
        <f t="array" ref="N266">$E266*IFERROR(IF($D266&lt;=N$5,INDEX($E$99:$E$112,MATCH(N$5,$H$5:$CA$5,0)-MATCH($D266,$D$115:$D$186,0)+1,0),0),$E$112)</f>
        <v>0</v>
      </c>
      <c r="O266" s="134" cm="1">
        <f t="array" ref="O266">$E266*IFERROR(IF($D266&lt;=O$5,INDEX($E$99:$E$112,MATCH(O$5,$H$5:$CA$5,0)-MATCH($D266,$D$115:$D$186,0)+1,0),0),$E$112)</f>
        <v>0</v>
      </c>
      <c r="P266" s="134" cm="1">
        <f t="array" ref="P266">$E266*IFERROR(IF($D266&lt;=P$5,INDEX($E$99:$E$112,MATCH(P$5,$H$5:$CA$5,0)-MATCH($D266,$D$115:$D$186,0)+1,0),0),$E$112)</f>
        <v>0</v>
      </c>
      <c r="Q266" s="134" cm="1">
        <f t="array" ref="Q266">$E266*IFERROR(IF($D266&lt;=Q$5,INDEX($E$99:$E$112,MATCH(Q$5,$H$5:$CA$5,0)-MATCH($D266,$D$115:$D$186,0)+1,0),0),$E$112)</f>
        <v>0</v>
      </c>
      <c r="R266" s="134" cm="1">
        <f t="array" ref="R266">$E266*IFERROR(IF($D266&lt;=R$5,INDEX($E$99:$E$112,MATCH(R$5,$H$5:$CA$5,0)-MATCH($D266,$D$115:$D$186,0)+1,0),0),$E$112)</f>
        <v>0</v>
      </c>
      <c r="S266" s="134" cm="1">
        <f t="array" ref="S266">$E266*IFERROR(IF($D266&lt;=S$5,INDEX($E$99:$E$112,MATCH(S$5,$H$5:$CA$5,0)-MATCH($D266,$D$115:$D$186,0)+1,0),0),$E$112)</f>
        <v>0</v>
      </c>
      <c r="T266" s="134" cm="1">
        <f t="array" ref="T266">$E266*IFERROR(IF($D266&lt;=T$5,INDEX($E$99:$E$112,MATCH(T$5,$H$5:$CA$5,0)-MATCH($D266,$D$115:$D$186,0)+1,0),0),$E$112)</f>
        <v>0</v>
      </c>
      <c r="U266" s="134" cm="1">
        <f t="array" ref="U266">$E266*IFERROR(IF($D266&lt;=U$5,INDEX($E$99:$E$112,MATCH(U$5,$H$5:$CA$5,0)-MATCH($D266,$D$115:$D$186,0)+1,0),0),$E$112)</f>
        <v>0</v>
      </c>
      <c r="V266" s="134" cm="1">
        <f t="array" ref="V266">$E266*IFERROR(IF($D266&lt;=V$5,INDEX($E$99:$E$112,MATCH(V$5,$H$5:$CA$5,0)-MATCH($D266,$D$115:$D$186,0)+1,0),0),$E$112)</f>
        <v>0</v>
      </c>
      <c r="W266" s="134" cm="1">
        <f t="array" ref="W266">$E266*IFERROR(IF($D266&lt;=W$5,INDEX($E$99:$E$112,MATCH(W$5,$H$5:$CA$5,0)-MATCH($D266,$D$115:$D$186,0)+1,0),0),$E$112)</f>
        <v>0</v>
      </c>
      <c r="X266" s="134" cm="1">
        <f t="array" ref="X266">$E266*IFERROR(IF($D266&lt;=X$5,INDEX($E$99:$E$112,MATCH(X$5,$H$5:$CA$5,0)-MATCH($D266,$D$115:$D$186,0)+1,0),0),$E$112)</f>
        <v>0</v>
      </c>
      <c r="Y266" s="134" cm="1">
        <f t="array" ref="Y266">$E266*IFERROR(IF($D266&lt;=Y$5,INDEX($E$99:$E$112,MATCH(Y$5,$H$5:$CA$5,0)-MATCH($D266,$D$115:$D$186,0)+1,0),0),$E$112)</f>
        <v>0</v>
      </c>
      <c r="Z266" s="134" cm="1">
        <f t="array" ref="Z266">$E266*IFERROR(IF($D266&lt;=Z$5,INDEX($E$99:$E$112,MATCH(Z$5,$H$5:$CA$5,0)-MATCH($D266,$D$115:$D$186,0)+1,0),0),$E$112)</f>
        <v>0</v>
      </c>
      <c r="AA266" s="134" cm="1">
        <f t="array" ref="AA266">$E266*IFERROR(IF($D266&lt;=AA$5,INDEX($E$99:$E$112,MATCH(AA$5,$H$5:$CA$5,0)-MATCH($D266,$D$115:$D$186,0)+1,0),0),$E$112)</f>
        <v>0</v>
      </c>
      <c r="AB266" s="134" cm="1">
        <f t="array" ref="AB266">$E266*IFERROR(IF($D266&lt;=AB$5,INDEX($E$99:$E$112,MATCH(AB$5,$H$5:$CA$5,0)-MATCH($D266,$D$115:$D$186,0)+1,0),0),$E$112)</f>
        <v>0</v>
      </c>
      <c r="AC266" s="134" cm="1">
        <f t="array" ref="AC266">$E266*IFERROR(IF($D266&lt;=AC$5,INDEX($E$99:$E$112,MATCH(AC$5,$H$5:$CA$5,0)-MATCH($D266,$D$115:$D$186,0)+1,0),0),$E$112)</f>
        <v>0</v>
      </c>
      <c r="AD266" s="134" cm="1">
        <f t="array" ref="AD266">$E266*IFERROR(IF($D266&lt;=AD$5,INDEX($E$99:$E$112,MATCH(AD$5,$H$5:$CA$5,0)-MATCH($D266,$D$115:$D$186,0)+1,0),0),$E$112)</f>
        <v>0</v>
      </c>
      <c r="AE266" s="134" cm="1">
        <f t="array" ref="AE266">$E266*IFERROR(IF($D266&lt;=AE$5,INDEX($E$99:$E$112,MATCH(AE$5,$H$5:$CA$5,0)-MATCH($D266,$D$115:$D$186,0)+1,0),0),$E$112)</f>
        <v>0</v>
      </c>
      <c r="AF266" s="134" cm="1">
        <f t="array" ref="AF266">$E266*IFERROR(IF($D266&lt;=AF$5,INDEX($E$99:$E$112,MATCH(AF$5,$H$5:$CA$5,0)-MATCH($D266,$D$115:$D$186,0)+1,0),0),$E$112)</f>
        <v>0</v>
      </c>
      <c r="AG266" s="134" cm="1">
        <f t="array" ref="AG266">$E266*IFERROR(IF($D266&lt;=AG$5,INDEX($E$99:$E$112,MATCH(AG$5,$H$5:$CA$5,0)-MATCH($D266,$D$115:$D$186,0)+1,0),0),$E$112)</f>
        <v>0</v>
      </c>
      <c r="AH266" s="134" cm="1">
        <f t="array" ref="AH266">$E266*IFERROR(IF($D266&lt;=AH$5,INDEX($E$99:$E$112,MATCH(AH$5,$H$5:$CA$5,0)-MATCH($D266,$D$115:$D$186,0)+1,0),0),$E$112)</f>
        <v>0</v>
      </c>
      <c r="AI266" s="134" cm="1">
        <f t="array" ref="AI266">$E266*IFERROR(IF($D266&lt;=AI$5,INDEX($E$99:$E$112,MATCH(AI$5,$H$5:$CA$5,0)-MATCH($D266,$D$115:$D$186,0)+1,0),0),$E$112)</f>
        <v>0</v>
      </c>
      <c r="AJ266" s="134" cm="1">
        <f t="array" ref="AJ266">$E266*IFERROR(IF($D266&lt;=AJ$5,INDEX($E$99:$E$112,MATCH(AJ$5,$H$5:$CA$5,0)-MATCH($D266,$D$115:$D$186,0)+1,0),0),$E$112)</f>
        <v>0</v>
      </c>
      <c r="AK266" s="134" cm="1">
        <f t="array" ref="AK266">$E266*IFERROR(IF($D266&lt;=AK$5,INDEX($E$99:$E$112,MATCH(AK$5,$H$5:$CA$5,0)-MATCH($D266,$D$115:$D$186,0)+1,0),0),$E$112)</f>
        <v>0</v>
      </c>
      <c r="AL266" s="134" cm="1">
        <f t="array" ref="AL266">$E266*IFERROR(IF($D266&lt;=AL$5,INDEX($E$99:$E$112,MATCH(AL$5,$H$5:$CA$5,0)-MATCH($D266,$D$115:$D$186,0)+1,0),0),$E$112)</f>
        <v>0</v>
      </c>
      <c r="AM266" s="134" cm="1">
        <f t="array" ref="AM266">$E266*IFERROR(IF($D266&lt;=AM$5,INDEX($E$99:$E$112,MATCH(AM$5,$H$5:$CA$5,0)-MATCH($D266,$D$115:$D$186,0)+1,0),0),$E$112)</f>
        <v>0</v>
      </c>
      <c r="AN266" s="134" cm="1">
        <f t="array" ref="AN266">$E266*IFERROR(IF($D266&lt;=AN$5,INDEX($E$99:$E$112,MATCH(AN$5,$H$5:$CA$5,0)-MATCH($D266,$D$115:$D$186,0)+1,0),0),$E$112)</f>
        <v>0</v>
      </c>
      <c r="AO266" s="134" cm="1">
        <f t="array" ref="AO266">$E266*IFERROR(IF($D266&lt;=AO$5,INDEX($E$99:$E$112,MATCH(AO$5,$H$5:$CA$5,0)-MATCH($D266,$D$115:$D$186,0)+1,0),0),$E$112)</f>
        <v>0</v>
      </c>
      <c r="AP266" s="134" cm="1">
        <f t="array" ref="AP266">$E266*IFERROR(IF($D266&lt;=AP$5,INDEX($E$99:$E$112,MATCH(AP$5,$H$5:$CA$5,0)-MATCH($D266,$D$115:$D$186,0)+1,0),0),$E$112)</f>
        <v>0</v>
      </c>
      <c r="AQ266" s="134" cm="1">
        <f t="array" ref="AQ266">$E266*IFERROR(IF($D266&lt;=AQ$5,INDEX($E$99:$E$112,MATCH(AQ$5,$H$5:$CA$5,0)-MATCH($D266,$D$115:$D$186,0)+1,0),0),$E$112)</f>
        <v>0</v>
      </c>
      <c r="AR266" s="134" cm="1">
        <f t="array" ref="AR266">$E266*IFERROR(IF($D266&lt;=AR$5,INDEX($E$99:$E$112,MATCH(AR$5,$H$5:$CA$5,0)-MATCH($D266,$D$115:$D$186,0)+1,0),0),$E$112)</f>
        <v>0</v>
      </c>
      <c r="AS266" s="134" cm="1">
        <f t="array" ref="AS266">$E266*IFERROR(IF($D266&lt;=AS$5,INDEX($E$99:$E$112,MATCH(AS$5,$H$5:$CA$5,0)-MATCH($D266,$D$115:$D$186,0)+1,0),0),$E$112)</f>
        <v>0</v>
      </c>
      <c r="AT266" s="134" cm="1">
        <f t="array" ref="AT266">$E266*IFERROR(IF($D266&lt;=AT$5,INDEX($E$99:$E$112,MATCH(AT$5,$H$5:$CA$5,0)-MATCH($D266,$D$115:$D$186,0)+1,0),0),$E$112)</f>
        <v>0</v>
      </c>
      <c r="AU266" s="134" cm="1">
        <f t="array" ref="AU266">$E266*IFERROR(IF($D266&lt;=AU$5,INDEX($E$99:$E$112,MATCH(AU$5,$H$5:$CA$5,0)-MATCH($D266,$D$115:$D$186,0)+1,0),0),$E$112)</f>
        <v>0</v>
      </c>
      <c r="AV266" s="134" cm="1">
        <f t="array" ref="AV266">$E266*IFERROR(IF($D266&lt;=AV$5,INDEX($E$99:$E$112,MATCH(AV$5,$H$5:$CA$5,0)-MATCH($D266,$D$115:$D$186,0)+1,0),0),$E$112)</f>
        <v>0</v>
      </c>
      <c r="AW266" s="134" cm="1">
        <f t="array" ref="AW266">$E266*IFERROR(IF($D266&lt;=AW$5,INDEX($E$99:$E$112,MATCH(AW$5,$H$5:$CA$5,0)-MATCH($D266,$D$115:$D$186,0)+1,0),0),$E$112)</f>
        <v>0</v>
      </c>
      <c r="AX266" s="134" cm="1">
        <f t="array" ref="AX266">$E266*IFERROR(IF($D266&lt;=AX$5,INDEX($E$99:$E$112,MATCH(AX$5,$H$5:$CA$5,0)-MATCH($D266,$D$115:$D$186,0)+1,0),0),$E$112)</f>
        <v>0</v>
      </c>
      <c r="AY266" s="134" cm="1">
        <f t="array" ref="AY266">$E266*IFERROR(IF($D266&lt;=AY$5,INDEX($E$99:$E$112,MATCH(AY$5,$H$5:$CA$5,0)-MATCH($D266,$D$115:$D$186,0)+1,0),0),$E$112)</f>
        <v>0</v>
      </c>
      <c r="AZ266" s="134" cm="1">
        <f t="array" ref="AZ266">$E266*IFERROR(IF($D266&lt;=AZ$5,INDEX($E$99:$E$112,MATCH(AZ$5,$H$5:$CA$5,0)-MATCH($D266,$D$115:$D$186,0)+1,0),0),$E$112)</f>
        <v>0</v>
      </c>
      <c r="BA266" s="134" cm="1">
        <f t="array" ref="BA266">$E266*IFERROR(IF($D266&lt;=BA$5,INDEX($E$99:$E$112,MATCH(BA$5,$H$5:$CA$5,0)-MATCH($D266,$D$115:$D$186,0)+1,0),0),$E$112)</f>
        <v>0</v>
      </c>
      <c r="BB266" s="134" cm="1">
        <f t="array" ref="BB266">$E266*IFERROR(IF($D266&lt;=BB$5,INDEX($E$99:$E$112,MATCH(BB$5,$H$5:$CA$5,0)-MATCH($D266,$D$115:$D$186,0)+1,0),0),$E$112)</f>
        <v>0</v>
      </c>
      <c r="BC266" s="134" cm="1">
        <f t="array" ref="BC266">$E266*IFERROR(IF($D266&lt;=BC$5,INDEX($E$99:$E$112,MATCH(BC$5,$H$5:$CA$5,0)-MATCH($D266,$D$115:$D$186,0)+1,0),0),$E$112)</f>
        <v>0</v>
      </c>
      <c r="BD266" s="134" cm="1">
        <f t="array" ref="BD266">$E266*IFERROR(IF($D266&lt;=BD$5,INDEX($E$99:$E$112,MATCH(BD$5,$H$5:$CA$5,0)-MATCH($D266,$D$115:$D$186,0)+1,0),0),$E$112)</f>
        <v>0</v>
      </c>
      <c r="BE266" s="134" cm="1">
        <f t="array" ref="BE266">$E266*IFERROR(IF($D266&lt;=BE$5,INDEX($E$99:$E$112,MATCH(BE$5,$H$5:$CA$5,0)-MATCH($D266,$D$115:$D$186,0)+1,0),0),$E$112)</f>
        <v>0</v>
      </c>
      <c r="BF266" s="134" cm="1">
        <f t="array" ref="BF266">$E266*IFERROR(IF($D266&lt;=BF$5,INDEX($E$99:$E$112,MATCH(BF$5,$H$5:$CA$5,0)-MATCH($D266,$D$115:$D$186,0)+1,0),0),$E$112)</f>
        <v>0</v>
      </c>
      <c r="BG266" s="134" cm="1">
        <f t="array" ref="BG266">$E266*IFERROR(IF($D266&lt;=BG$5,INDEX($E$99:$E$112,MATCH(BG$5,$H$5:$CA$5,0)-MATCH($D266,$D$115:$D$186,0)+1,0),0),$E$112)</f>
        <v>0</v>
      </c>
      <c r="BH266" s="134" cm="1">
        <f t="array" ref="BH266">$E266*IFERROR(IF($D266&lt;=BH$5,INDEX($E$99:$E$112,MATCH(BH$5,$H$5:$CA$5,0)-MATCH($D266,$D$115:$D$186,0)+1,0),0),$E$112)</f>
        <v>0</v>
      </c>
      <c r="BI266" s="134" cm="1">
        <f t="array" ref="BI266">$E266*IFERROR(IF($D266&lt;=BI$5,INDEX($E$99:$E$112,MATCH(BI$5,$H$5:$CA$5,0)-MATCH($D266,$D$115:$D$186,0)+1,0),0),$E$112)</f>
        <v>0</v>
      </c>
      <c r="BJ266" s="134" cm="1">
        <f t="array" ref="BJ266">$E266*IFERROR(IF($D266&lt;=BJ$5,INDEX($E$99:$E$112,MATCH(BJ$5,$H$5:$CA$5,0)-MATCH($D266,$D$115:$D$186,0)+1,0),0),$E$112)</f>
        <v>0</v>
      </c>
      <c r="BK266" s="134" cm="1">
        <f t="array" ref="BK266">$E266*IFERROR(IF($D266&lt;=BK$5,INDEX($E$99:$E$112,MATCH(BK$5,$H$5:$CA$5,0)-MATCH($D266,$D$115:$D$186,0)+1,0),0),$E$112)</f>
        <v>0</v>
      </c>
      <c r="BL266" s="134" cm="1">
        <f t="array" ref="BL266">$E266*IFERROR(IF($D266&lt;=BL$5,INDEX($E$99:$E$112,MATCH(BL$5,$H$5:$CA$5,0)-MATCH($D266,$D$115:$D$186,0)+1,0),0),$E$112)</f>
        <v>0</v>
      </c>
      <c r="BM266" s="134" cm="1">
        <f t="array" ref="BM266">$E266*IFERROR(IF($D266&lt;=BM$5,INDEX($E$99:$E$112,MATCH(BM$5,$H$5:$CA$5,0)-MATCH($D266,$D$115:$D$186,0)+1,0),0),$E$112)</f>
        <v>0</v>
      </c>
      <c r="BN266" s="134" cm="1">
        <f t="array" ref="BN266">$E266*IFERROR(IF($D266&lt;=BN$5,INDEX($E$99:$E$112,MATCH(BN$5,$H$5:$CA$5,0)-MATCH($D266,$D$115:$D$186,0)+1,0),0),$E$112)</f>
        <v>0</v>
      </c>
      <c r="BO266" s="134" cm="1">
        <f t="array" ref="BO266">$E266*IFERROR(IF($D266&lt;=BO$5,INDEX($E$99:$E$112,MATCH(BO$5,$H$5:$CA$5,0)-MATCH($D266,$D$115:$D$186,0)+1,0),0),$E$112)</f>
        <v>0</v>
      </c>
      <c r="BP266" s="134" cm="1">
        <f t="array" ref="BP266">$E266*IFERROR(IF($D266&lt;=BP$5,INDEX($E$99:$E$112,MATCH(BP$5,$H$5:$CA$5,0)-MATCH($D266,$D$115:$D$186,0)+1,0),0),$E$112)</f>
        <v>0</v>
      </c>
      <c r="BQ266" s="134" cm="1">
        <f t="array" ref="BQ266">$E266*IFERROR(IF($D266&lt;=BQ$5,INDEX($E$99:$E$112,MATCH(BQ$5,$H$5:$CA$5,0)-MATCH($D266,$D$115:$D$186,0)+1,0),0),$E$112)</f>
        <v>0</v>
      </c>
      <c r="BR266" s="134" cm="1">
        <f t="array" ref="BR266">$E266*IFERROR(IF($D266&lt;=BR$5,INDEX($E$99:$E$112,MATCH(BR$5,$H$5:$CA$5,0)-MATCH($D266,$D$115:$D$186,0)+1,0),0),$E$112)</f>
        <v>0</v>
      </c>
      <c r="BS266" s="134" cm="1">
        <f t="array" ref="BS266">$E266*IFERROR(IF($D266&lt;=BS$5,INDEX($E$99:$E$112,MATCH(BS$5,$H$5:$CA$5,0)-MATCH($D266,$D$115:$D$186,0)+1,0),0),$E$112)</f>
        <v>0</v>
      </c>
      <c r="BT266" s="134" cm="1">
        <f t="array" ref="BT266">$E266*IFERROR(IF($D266&lt;=BT$5,INDEX($E$99:$E$112,MATCH(BT$5,$H$5:$CA$5,0)-MATCH($D266,$D$115:$D$186,0)+1,0),0),$E$112)</f>
        <v>0</v>
      </c>
      <c r="BU266" s="134" cm="1">
        <f t="array" ref="BU266">$E266*IFERROR(IF($D266&lt;=BU$5,INDEX($E$99:$E$112,MATCH(BU$5,$H$5:$CA$5,0)-MATCH($D266,$D$115:$D$186,0)+1,0),0),$E$112)</f>
        <v>0</v>
      </c>
      <c r="BV266" s="134" cm="1">
        <f t="array" ref="BV266">$E266*IFERROR(IF($D266&lt;=BV$5,INDEX($E$99:$E$112,MATCH(BV$5,$H$5:$CA$5,0)-MATCH($D266,$D$115:$D$186,0)+1,0),0),$E$112)</f>
        <v>0</v>
      </c>
      <c r="BW266" s="134" cm="1">
        <f t="array" ref="BW266">$E266*IFERROR(IF($D266&lt;=BW$5,INDEX($E$99:$E$112,MATCH(BW$5,$H$5:$CA$5,0)-MATCH($D266,$D$115:$D$186,0)+1,0),0),$E$112)</f>
        <v>0</v>
      </c>
      <c r="BX266" s="134" cm="1">
        <f t="array" ref="BX266">$E266*IFERROR(IF($D266&lt;=BX$5,INDEX($E$99:$E$112,MATCH(BX$5,$H$5:$CA$5,0)-MATCH($D266,$D$115:$D$186,0)+1,0),0),$E$112)</f>
        <v>0</v>
      </c>
      <c r="BY266" s="134" cm="1">
        <f t="array" ref="BY266">$E266*IFERROR(IF($D266&lt;=BY$5,INDEX($E$99:$E$112,MATCH(BY$5,$H$5:$CA$5,0)-MATCH($D266,$D$115:$D$186,0)+1,0),0),$E$112)</f>
        <v>0</v>
      </c>
      <c r="BZ266" s="134" cm="1">
        <f t="array" ref="BZ266">$E266*IFERROR(IF($D266&lt;=BZ$5,INDEX($E$99:$E$112,MATCH(BZ$5,$H$5:$CA$5,0)-MATCH($D266,$D$115:$D$186,0)+1,0),0),$E$112)</f>
        <v>0</v>
      </c>
      <c r="CA266" s="134" cm="1">
        <f t="array" ref="CA266">$E266*IFERROR(IF($D266&lt;=CA$5,INDEX($E$99:$E$112,MATCH(CA$5,$H$5:$CA$5,0)-MATCH($D266,$D$115:$D$186,0)+1,0),0),$E$112)</f>
        <v>0</v>
      </c>
    </row>
    <row r="267" spans="4:79" hidden="1" outlineLevel="4">
      <c r="D267" s="24">
        <f t="shared" ref="D267:D330" si="119">EOMONTH(D266,1)</f>
        <v>46112</v>
      </c>
      <c r="E267" s="131" cm="1">
        <f t="array" ref="E267">INDEX($H$45:$CA$45,0,MATCH($D267,$H$5:$CA$5,0))</f>
        <v>0</v>
      </c>
      <c r="H267" s="134" cm="1">
        <f t="array" ref="H267">$E267*IFERROR(IF($D267&lt;=H$5,INDEX($E$99:$E$112,MATCH(H$5,$H$5:$CA$5,0)-MATCH($D267,$D$115:$D$186,0)+1,0),0),$E$112)</f>
        <v>0</v>
      </c>
      <c r="I267" s="134" cm="1">
        <f t="array" ref="I267">$E267*IFERROR(IF($D267&lt;=I$5,INDEX($E$99:$E$112,MATCH(I$5,$H$5:$CA$5,0)-MATCH($D267,$D$115:$D$186,0)+1,0),0),$E$112)</f>
        <v>0</v>
      </c>
      <c r="J267" s="134" cm="1">
        <f t="array" ref="J267">$E267*IFERROR(IF($D267&lt;=J$5,INDEX($E$99:$E$112,MATCH(J$5,$H$5:$CA$5,0)-MATCH($D267,$D$115:$D$186,0)+1,0),0),$E$112)</f>
        <v>0</v>
      </c>
      <c r="K267" s="134" cm="1">
        <f t="array" ref="K267">$E267*IFERROR(IF($D267&lt;=K$5,INDEX($E$99:$E$112,MATCH(K$5,$H$5:$CA$5,0)-MATCH($D267,$D$115:$D$186,0)+1,0),0),$E$112)</f>
        <v>0</v>
      </c>
      <c r="L267" s="134" cm="1">
        <f t="array" ref="L267">$E267*IFERROR(IF($D267&lt;=L$5,INDEX($E$99:$E$112,MATCH(L$5,$H$5:$CA$5,0)-MATCH($D267,$D$115:$D$186,0)+1,0),0),$E$112)</f>
        <v>0</v>
      </c>
      <c r="M267" s="134" cm="1">
        <f t="array" ref="M267">$E267*IFERROR(IF($D267&lt;=M$5,INDEX($E$99:$E$112,MATCH(M$5,$H$5:$CA$5,0)-MATCH($D267,$D$115:$D$186,0)+1,0),0),$E$112)</f>
        <v>0</v>
      </c>
      <c r="N267" s="134" cm="1">
        <f t="array" ref="N267">$E267*IFERROR(IF($D267&lt;=N$5,INDEX($E$99:$E$112,MATCH(N$5,$H$5:$CA$5,0)-MATCH($D267,$D$115:$D$186,0)+1,0),0),$E$112)</f>
        <v>0</v>
      </c>
      <c r="O267" s="134" cm="1">
        <f t="array" ref="O267">$E267*IFERROR(IF($D267&lt;=O$5,INDEX($E$99:$E$112,MATCH(O$5,$H$5:$CA$5,0)-MATCH($D267,$D$115:$D$186,0)+1,0),0),$E$112)</f>
        <v>0</v>
      </c>
      <c r="P267" s="134" cm="1">
        <f t="array" ref="P267">$E267*IFERROR(IF($D267&lt;=P$5,INDEX($E$99:$E$112,MATCH(P$5,$H$5:$CA$5,0)-MATCH($D267,$D$115:$D$186,0)+1,0),0),$E$112)</f>
        <v>0</v>
      </c>
      <c r="Q267" s="134" cm="1">
        <f t="array" ref="Q267">$E267*IFERROR(IF($D267&lt;=Q$5,INDEX($E$99:$E$112,MATCH(Q$5,$H$5:$CA$5,0)-MATCH($D267,$D$115:$D$186,0)+1,0),0),$E$112)</f>
        <v>0</v>
      </c>
      <c r="R267" s="134" cm="1">
        <f t="array" ref="R267">$E267*IFERROR(IF($D267&lt;=R$5,INDEX($E$99:$E$112,MATCH(R$5,$H$5:$CA$5,0)-MATCH($D267,$D$115:$D$186,0)+1,0),0),$E$112)</f>
        <v>0</v>
      </c>
      <c r="S267" s="134" cm="1">
        <f t="array" ref="S267">$E267*IFERROR(IF($D267&lt;=S$5,INDEX($E$99:$E$112,MATCH(S$5,$H$5:$CA$5,0)-MATCH($D267,$D$115:$D$186,0)+1,0),0),$E$112)</f>
        <v>0</v>
      </c>
      <c r="T267" s="134" cm="1">
        <f t="array" ref="T267">$E267*IFERROR(IF($D267&lt;=T$5,INDEX($E$99:$E$112,MATCH(T$5,$H$5:$CA$5,0)-MATCH($D267,$D$115:$D$186,0)+1,0),0),$E$112)</f>
        <v>0</v>
      </c>
      <c r="U267" s="134" cm="1">
        <f t="array" ref="U267">$E267*IFERROR(IF($D267&lt;=U$5,INDEX($E$99:$E$112,MATCH(U$5,$H$5:$CA$5,0)-MATCH($D267,$D$115:$D$186,0)+1,0),0),$E$112)</f>
        <v>0</v>
      </c>
      <c r="V267" s="134" cm="1">
        <f t="array" ref="V267">$E267*IFERROR(IF($D267&lt;=V$5,INDEX($E$99:$E$112,MATCH(V$5,$H$5:$CA$5,0)-MATCH($D267,$D$115:$D$186,0)+1,0),0),$E$112)</f>
        <v>0</v>
      </c>
      <c r="W267" s="134" cm="1">
        <f t="array" ref="W267">$E267*IFERROR(IF($D267&lt;=W$5,INDEX($E$99:$E$112,MATCH(W$5,$H$5:$CA$5,0)-MATCH($D267,$D$115:$D$186,0)+1,0),0),$E$112)</f>
        <v>0</v>
      </c>
      <c r="X267" s="134" cm="1">
        <f t="array" ref="X267">$E267*IFERROR(IF($D267&lt;=X$5,INDEX($E$99:$E$112,MATCH(X$5,$H$5:$CA$5,0)-MATCH($D267,$D$115:$D$186,0)+1,0),0),$E$112)</f>
        <v>0</v>
      </c>
      <c r="Y267" s="134" cm="1">
        <f t="array" ref="Y267">$E267*IFERROR(IF($D267&lt;=Y$5,INDEX($E$99:$E$112,MATCH(Y$5,$H$5:$CA$5,0)-MATCH($D267,$D$115:$D$186,0)+1,0),0),$E$112)</f>
        <v>0</v>
      </c>
      <c r="Z267" s="134" cm="1">
        <f t="array" ref="Z267">$E267*IFERROR(IF($D267&lt;=Z$5,INDEX($E$99:$E$112,MATCH(Z$5,$H$5:$CA$5,0)-MATCH($D267,$D$115:$D$186,0)+1,0),0),$E$112)</f>
        <v>0</v>
      </c>
      <c r="AA267" s="134" cm="1">
        <f t="array" ref="AA267">$E267*IFERROR(IF($D267&lt;=AA$5,INDEX($E$99:$E$112,MATCH(AA$5,$H$5:$CA$5,0)-MATCH($D267,$D$115:$D$186,0)+1,0),0),$E$112)</f>
        <v>0</v>
      </c>
      <c r="AB267" s="134" cm="1">
        <f t="array" ref="AB267">$E267*IFERROR(IF($D267&lt;=AB$5,INDEX($E$99:$E$112,MATCH(AB$5,$H$5:$CA$5,0)-MATCH($D267,$D$115:$D$186,0)+1,0),0),$E$112)</f>
        <v>0</v>
      </c>
      <c r="AC267" s="134" cm="1">
        <f t="array" ref="AC267">$E267*IFERROR(IF($D267&lt;=AC$5,INDEX($E$99:$E$112,MATCH(AC$5,$H$5:$CA$5,0)-MATCH($D267,$D$115:$D$186,0)+1,0),0),$E$112)</f>
        <v>0</v>
      </c>
      <c r="AD267" s="134" cm="1">
        <f t="array" ref="AD267">$E267*IFERROR(IF($D267&lt;=AD$5,INDEX($E$99:$E$112,MATCH(AD$5,$H$5:$CA$5,0)-MATCH($D267,$D$115:$D$186,0)+1,0),0),$E$112)</f>
        <v>0</v>
      </c>
      <c r="AE267" s="134" cm="1">
        <f t="array" ref="AE267">$E267*IFERROR(IF($D267&lt;=AE$5,INDEX($E$99:$E$112,MATCH(AE$5,$H$5:$CA$5,0)-MATCH($D267,$D$115:$D$186,0)+1,0),0),$E$112)</f>
        <v>0</v>
      </c>
      <c r="AF267" s="134" cm="1">
        <f t="array" ref="AF267">$E267*IFERROR(IF($D267&lt;=AF$5,INDEX($E$99:$E$112,MATCH(AF$5,$H$5:$CA$5,0)-MATCH($D267,$D$115:$D$186,0)+1,0),0),$E$112)</f>
        <v>0</v>
      </c>
      <c r="AG267" s="134" cm="1">
        <f t="array" ref="AG267">$E267*IFERROR(IF($D267&lt;=AG$5,INDEX($E$99:$E$112,MATCH(AG$5,$H$5:$CA$5,0)-MATCH($D267,$D$115:$D$186,0)+1,0),0),$E$112)</f>
        <v>0</v>
      </c>
      <c r="AH267" s="134" cm="1">
        <f t="array" ref="AH267">$E267*IFERROR(IF($D267&lt;=AH$5,INDEX($E$99:$E$112,MATCH(AH$5,$H$5:$CA$5,0)-MATCH($D267,$D$115:$D$186,0)+1,0),0),$E$112)</f>
        <v>0</v>
      </c>
      <c r="AI267" s="134" cm="1">
        <f t="array" ref="AI267">$E267*IFERROR(IF($D267&lt;=AI$5,INDEX($E$99:$E$112,MATCH(AI$5,$H$5:$CA$5,0)-MATCH($D267,$D$115:$D$186,0)+1,0),0),$E$112)</f>
        <v>0</v>
      </c>
      <c r="AJ267" s="134" cm="1">
        <f t="array" ref="AJ267">$E267*IFERROR(IF($D267&lt;=AJ$5,INDEX($E$99:$E$112,MATCH(AJ$5,$H$5:$CA$5,0)-MATCH($D267,$D$115:$D$186,0)+1,0),0),$E$112)</f>
        <v>0</v>
      </c>
      <c r="AK267" s="134" cm="1">
        <f t="array" ref="AK267">$E267*IFERROR(IF($D267&lt;=AK$5,INDEX($E$99:$E$112,MATCH(AK$5,$H$5:$CA$5,0)-MATCH($D267,$D$115:$D$186,0)+1,0),0),$E$112)</f>
        <v>0</v>
      </c>
      <c r="AL267" s="134" cm="1">
        <f t="array" ref="AL267">$E267*IFERROR(IF($D267&lt;=AL$5,INDEX($E$99:$E$112,MATCH(AL$5,$H$5:$CA$5,0)-MATCH($D267,$D$115:$D$186,0)+1,0),0),$E$112)</f>
        <v>0</v>
      </c>
      <c r="AM267" s="134" cm="1">
        <f t="array" ref="AM267">$E267*IFERROR(IF($D267&lt;=AM$5,INDEX($E$99:$E$112,MATCH(AM$5,$H$5:$CA$5,0)-MATCH($D267,$D$115:$D$186,0)+1,0),0),$E$112)</f>
        <v>0</v>
      </c>
      <c r="AN267" s="134" cm="1">
        <f t="array" ref="AN267">$E267*IFERROR(IF($D267&lt;=AN$5,INDEX($E$99:$E$112,MATCH(AN$5,$H$5:$CA$5,0)-MATCH($D267,$D$115:$D$186,0)+1,0),0),$E$112)</f>
        <v>0</v>
      </c>
      <c r="AO267" s="134" cm="1">
        <f t="array" ref="AO267">$E267*IFERROR(IF($D267&lt;=AO$5,INDEX($E$99:$E$112,MATCH(AO$5,$H$5:$CA$5,0)-MATCH($D267,$D$115:$D$186,0)+1,0),0),$E$112)</f>
        <v>0</v>
      </c>
      <c r="AP267" s="134" cm="1">
        <f t="array" ref="AP267">$E267*IFERROR(IF($D267&lt;=AP$5,INDEX($E$99:$E$112,MATCH(AP$5,$H$5:$CA$5,0)-MATCH($D267,$D$115:$D$186,0)+1,0),0),$E$112)</f>
        <v>0</v>
      </c>
      <c r="AQ267" s="134" cm="1">
        <f t="array" ref="AQ267">$E267*IFERROR(IF($D267&lt;=AQ$5,INDEX($E$99:$E$112,MATCH(AQ$5,$H$5:$CA$5,0)-MATCH($D267,$D$115:$D$186,0)+1,0),0),$E$112)</f>
        <v>0</v>
      </c>
      <c r="AR267" s="134" cm="1">
        <f t="array" ref="AR267">$E267*IFERROR(IF($D267&lt;=AR$5,INDEX($E$99:$E$112,MATCH(AR$5,$H$5:$CA$5,0)-MATCH($D267,$D$115:$D$186,0)+1,0),0),$E$112)</f>
        <v>0</v>
      </c>
      <c r="AS267" s="134" cm="1">
        <f t="array" ref="AS267">$E267*IFERROR(IF($D267&lt;=AS$5,INDEX($E$99:$E$112,MATCH(AS$5,$H$5:$CA$5,0)-MATCH($D267,$D$115:$D$186,0)+1,0),0),$E$112)</f>
        <v>0</v>
      </c>
      <c r="AT267" s="134" cm="1">
        <f t="array" ref="AT267">$E267*IFERROR(IF($D267&lt;=AT$5,INDEX($E$99:$E$112,MATCH(AT$5,$H$5:$CA$5,0)-MATCH($D267,$D$115:$D$186,0)+1,0),0),$E$112)</f>
        <v>0</v>
      </c>
      <c r="AU267" s="134" cm="1">
        <f t="array" ref="AU267">$E267*IFERROR(IF($D267&lt;=AU$5,INDEX($E$99:$E$112,MATCH(AU$5,$H$5:$CA$5,0)-MATCH($D267,$D$115:$D$186,0)+1,0),0),$E$112)</f>
        <v>0</v>
      </c>
      <c r="AV267" s="134" cm="1">
        <f t="array" ref="AV267">$E267*IFERROR(IF($D267&lt;=AV$5,INDEX($E$99:$E$112,MATCH(AV$5,$H$5:$CA$5,0)-MATCH($D267,$D$115:$D$186,0)+1,0),0),$E$112)</f>
        <v>0</v>
      </c>
      <c r="AW267" s="134" cm="1">
        <f t="array" ref="AW267">$E267*IFERROR(IF($D267&lt;=AW$5,INDEX($E$99:$E$112,MATCH(AW$5,$H$5:$CA$5,0)-MATCH($D267,$D$115:$D$186,0)+1,0),0),$E$112)</f>
        <v>0</v>
      </c>
      <c r="AX267" s="134" cm="1">
        <f t="array" ref="AX267">$E267*IFERROR(IF($D267&lt;=AX$5,INDEX($E$99:$E$112,MATCH(AX$5,$H$5:$CA$5,0)-MATCH($D267,$D$115:$D$186,0)+1,0),0),$E$112)</f>
        <v>0</v>
      </c>
      <c r="AY267" s="134" cm="1">
        <f t="array" ref="AY267">$E267*IFERROR(IF($D267&lt;=AY$5,INDEX($E$99:$E$112,MATCH(AY$5,$H$5:$CA$5,0)-MATCH($D267,$D$115:$D$186,0)+1,0),0),$E$112)</f>
        <v>0</v>
      </c>
      <c r="AZ267" s="134" cm="1">
        <f t="array" ref="AZ267">$E267*IFERROR(IF($D267&lt;=AZ$5,INDEX($E$99:$E$112,MATCH(AZ$5,$H$5:$CA$5,0)-MATCH($D267,$D$115:$D$186,0)+1,0),0),$E$112)</f>
        <v>0</v>
      </c>
      <c r="BA267" s="134" cm="1">
        <f t="array" ref="BA267">$E267*IFERROR(IF($D267&lt;=BA$5,INDEX($E$99:$E$112,MATCH(BA$5,$H$5:$CA$5,0)-MATCH($D267,$D$115:$D$186,0)+1,0),0),$E$112)</f>
        <v>0</v>
      </c>
      <c r="BB267" s="134" cm="1">
        <f t="array" ref="BB267">$E267*IFERROR(IF($D267&lt;=BB$5,INDEX($E$99:$E$112,MATCH(BB$5,$H$5:$CA$5,0)-MATCH($D267,$D$115:$D$186,0)+1,0),0),$E$112)</f>
        <v>0</v>
      </c>
      <c r="BC267" s="134" cm="1">
        <f t="array" ref="BC267">$E267*IFERROR(IF($D267&lt;=BC$5,INDEX($E$99:$E$112,MATCH(BC$5,$H$5:$CA$5,0)-MATCH($D267,$D$115:$D$186,0)+1,0),0),$E$112)</f>
        <v>0</v>
      </c>
      <c r="BD267" s="134" cm="1">
        <f t="array" ref="BD267">$E267*IFERROR(IF($D267&lt;=BD$5,INDEX($E$99:$E$112,MATCH(BD$5,$H$5:$CA$5,0)-MATCH($D267,$D$115:$D$186,0)+1,0),0),$E$112)</f>
        <v>0</v>
      </c>
      <c r="BE267" s="134" cm="1">
        <f t="array" ref="BE267">$E267*IFERROR(IF($D267&lt;=BE$5,INDEX($E$99:$E$112,MATCH(BE$5,$H$5:$CA$5,0)-MATCH($D267,$D$115:$D$186,0)+1,0),0),$E$112)</f>
        <v>0</v>
      </c>
      <c r="BF267" s="134" cm="1">
        <f t="array" ref="BF267">$E267*IFERROR(IF($D267&lt;=BF$5,INDEX($E$99:$E$112,MATCH(BF$5,$H$5:$CA$5,0)-MATCH($D267,$D$115:$D$186,0)+1,0),0),$E$112)</f>
        <v>0</v>
      </c>
      <c r="BG267" s="134" cm="1">
        <f t="array" ref="BG267">$E267*IFERROR(IF($D267&lt;=BG$5,INDEX($E$99:$E$112,MATCH(BG$5,$H$5:$CA$5,0)-MATCH($D267,$D$115:$D$186,0)+1,0),0),$E$112)</f>
        <v>0</v>
      </c>
      <c r="BH267" s="134" cm="1">
        <f t="array" ref="BH267">$E267*IFERROR(IF($D267&lt;=BH$5,INDEX($E$99:$E$112,MATCH(BH$5,$H$5:$CA$5,0)-MATCH($D267,$D$115:$D$186,0)+1,0),0),$E$112)</f>
        <v>0</v>
      </c>
      <c r="BI267" s="134" cm="1">
        <f t="array" ref="BI267">$E267*IFERROR(IF($D267&lt;=BI$5,INDEX($E$99:$E$112,MATCH(BI$5,$H$5:$CA$5,0)-MATCH($D267,$D$115:$D$186,0)+1,0),0),$E$112)</f>
        <v>0</v>
      </c>
      <c r="BJ267" s="134" cm="1">
        <f t="array" ref="BJ267">$E267*IFERROR(IF($D267&lt;=BJ$5,INDEX($E$99:$E$112,MATCH(BJ$5,$H$5:$CA$5,0)-MATCH($D267,$D$115:$D$186,0)+1,0),0),$E$112)</f>
        <v>0</v>
      </c>
      <c r="BK267" s="134" cm="1">
        <f t="array" ref="BK267">$E267*IFERROR(IF($D267&lt;=BK$5,INDEX($E$99:$E$112,MATCH(BK$5,$H$5:$CA$5,0)-MATCH($D267,$D$115:$D$186,0)+1,0),0),$E$112)</f>
        <v>0</v>
      </c>
      <c r="BL267" s="134" cm="1">
        <f t="array" ref="BL267">$E267*IFERROR(IF($D267&lt;=BL$5,INDEX($E$99:$E$112,MATCH(BL$5,$H$5:$CA$5,0)-MATCH($D267,$D$115:$D$186,0)+1,0),0),$E$112)</f>
        <v>0</v>
      </c>
      <c r="BM267" s="134" cm="1">
        <f t="array" ref="BM267">$E267*IFERROR(IF($D267&lt;=BM$5,INDEX($E$99:$E$112,MATCH(BM$5,$H$5:$CA$5,0)-MATCH($D267,$D$115:$D$186,0)+1,0),0),$E$112)</f>
        <v>0</v>
      </c>
      <c r="BN267" s="134" cm="1">
        <f t="array" ref="BN267">$E267*IFERROR(IF($D267&lt;=BN$5,INDEX($E$99:$E$112,MATCH(BN$5,$H$5:$CA$5,0)-MATCH($D267,$D$115:$D$186,0)+1,0),0),$E$112)</f>
        <v>0</v>
      </c>
      <c r="BO267" s="134" cm="1">
        <f t="array" ref="BO267">$E267*IFERROR(IF($D267&lt;=BO$5,INDEX($E$99:$E$112,MATCH(BO$5,$H$5:$CA$5,0)-MATCH($D267,$D$115:$D$186,0)+1,0),0),$E$112)</f>
        <v>0</v>
      </c>
      <c r="BP267" s="134" cm="1">
        <f t="array" ref="BP267">$E267*IFERROR(IF($D267&lt;=BP$5,INDEX($E$99:$E$112,MATCH(BP$5,$H$5:$CA$5,0)-MATCH($D267,$D$115:$D$186,0)+1,0),0),$E$112)</f>
        <v>0</v>
      </c>
      <c r="BQ267" s="134" cm="1">
        <f t="array" ref="BQ267">$E267*IFERROR(IF($D267&lt;=BQ$5,INDEX($E$99:$E$112,MATCH(BQ$5,$H$5:$CA$5,0)-MATCH($D267,$D$115:$D$186,0)+1,0),0),$E$112)</f>
        <v>0</v>
      </c>
      <c r="BR267" s="134" cm="1">
        <f t="array" ref="BR267">$E267*IFERROR(IF($D267&lt;=BR$5,INDEX($E$99:$E$112,MATCH(BR$5,$H$5:$CA$5,0)-MATCH($D267,$D$115:$D$186,0)+1,0),0),$E$112)</f>
        <v>0</v>
      </c>
      <c r="BS267" s="134" cm="1">
        <f t="array" ref="BS267">$E267*IFERROR(IF($D267&lt;=BS$5,INDEX($E$99:$E$112,MATCH(BS$5,$H$5:$CA$5,0)-MATCH($D267,$D$115:$D$186,0)+1,0),0),$E$112)</f>
        <v>0</v>
      </c>
      <c r="BT267" s="134" cm="1">
        <f t="array" ref="BT267">$E267*IFERROR(IF($D267&lt;=BT$5,INDEX($E$99:$E$112,MATCH(BT$5,$H$5:$CA$5,0)-MATCH($D267,$D$115:$D$186,0)+1,0),0),$E$112)</f>
        <v>0</v>
      </c>
      <c r="BU267" s="134" cm="1">
        <f t="array" ref="BU267">$E267*IFERROR(IF($D267&lt;=BU$5,INDEX($E$99:$E$112,MATCH(BU$5,$H$5:$CA$5,0)-MATCH($D267,$D$115:$D$186,0)+1,0),0),$E$112)</f>
        <v>0</v>
      </c>
      <c r="BV267" s="134" cm="1">
        <f t="array" ref="BV267">$E267*IFERROR(IF($D267&lt;=BV$5,INDEX($E$99:$E$112,MATCH(BV$5,$H$5:$CA$5,0)-MATCH($D267,$D$115:$D$186,0)+1,0),0),$E$112)</f>
        <v>0</v>
      </c>
      <c r="BW267" s="134" cm="1">
        <f t="array" ref="BW267">$E267*IFERROR(IF($D267&lt;=BW$5,INDEX($E$99:$E$112,MATCH(BW$5,$H$5:$CA$5,0)-MATCH($D267,$D$115:$D$186,0)+1,0),0),$E$112)</f>
        <v>0</v>
      </c>
      <c r="BX267" s="134" cm="1">
        <f t="array" ref="BX267">$E267*IFERROR(IF($D267&lt;=BX$5,INDEX($E$99:$E$112,MATCH(BX$5,$H$5:$CA$5,0)-MATCH($D267,$D$115:$D$186,0)+1,0),0),$E$112)</f>
        <v>0</v>
      </c>
      <c r="BY267" s="134" cm="1">
        <f t="array" ref="BY267">$E267*IFERROR(IF($D267&lt;=BY$5,INDEX($E$99:$E$112,MATCH(BY$5,$H$5:$CA$5,0)-MATCH($D267,$D$115:$D$186,0)+1,0),0),$E$112)</f>
        <v>0</v>
      </c>
      <c r="BZ267" s="134" cm="1">
        <f t="array" ref="BZ267">$E267*IFERROR(IF($D267&lt;=BZ$5,INDEX($E$99:$E$112,MATCH(BZ$5,$H$5:$CA$5,0)-MATCH($D267,$D$115:$D$186,0)+1,0),0),$E$112)</f>
        <v>0</v>
      </c>
      <c r="CA267" s="134" cm="1">
        <f t="array" ref="CA267">$E267*IFERROR(IF($D267&lt;=CA$5,INDEX($E$99:$E$112,MATCH(CA$5,$H$5:$CA$5,0)-MATCH($D267,$D$115:$D$186,0)+1,0),0),$E$112)</f>
        <v>0</v>
      </c>
    </row>
    <row r="268" spans="4:79" hidden="1" outlineLevel="4">
      <c r="D268" s="24">
        <f t="shared" si="119"/>
        <v>46142</v>
      </c>
      <c r="E268" s="131" cm="1">
        <f t="array" ref="E268">INDEX($H$45:$CA$45,0,MATCH($D268,$H$5:$CA$5,0))</f>
        <v>0</v>
      </c>
      <c r="H268" s="134" cm="1">
        <f t="array" ref="H268">$E268*IFERROR(IF($D268&lt;=H$5,INDEX($E$99:$E$112,MATCH(H$5,$H$5:$CA$5,0)-MATCH($D268,$D$115:$D$186,0)+1,0),0),$E$112)</f>
        <v>0</v>
      </c>
      <c r="I268" s="134" cm="1">
        <f t="array" ref="I268">$E268*IFERROR(IF($D268&lt;=I$5,INDEX($E$99:$E$112,MATCH(I$5,$H$5:$CA$5,0)-MATCH($D268,$D$115:$D$186,0)+1,0),0),$E$112)</f>
        <v>0</v>
      </c>
      <c r="J268" s="134" cm="1">
        <f t="array" ref="J268">$E268*IFERROR(IF($D268&lt;=J$5,INDEX($E$99:$E$112,MATCH(J$5,$H$5:$CA$5,0)-MATCH($D268,$D$115:$D$186,0)+1,0),0),$E$112)</f>
        <v>0</v>
      </c>
      <c r="K268" s="134" cm="1">
        <f t="array" ref="K268">$E268*IFERROR(IF($D268&lt;=K$5,INDEX($E$99:$E$112,MATCH(K$5,$H$5:$CA$5,0)-MATCH($D268,$D$115:$D$186,0)+1,0),0),$E$112)</f>
        <v>0</v>
      </c>
      <c r="L268" s="134" cm="1">
        <f t="array" ref="L268">$E268*IFERROR(IF($D268&lt;=L$5,INDEX($E$99:$E$112,MATCH(L$5,$H$5:$CA$5,0)-MATCH($D268,$D$115:$D$186,0)+1,0),0),$E$112)</f>
        <v>0</v>
      </c>
      <c r="M268" s="134" cm="1">
        <f t="array" ref="M268">$E268*IFERROR(IF($D268&lt;=M$5,INDEX($E$99:$E$112,MATCH(M$5,$H$5:$CA$5,0)-MATCH($D268,$D$115:$D$186,0)+1,0),0),$E$112)</f>
        <v>0</v>
      </c>
      <c r="N268" s="134" cm="1">
        <f t="array" ref="N268">$E268*IFERROR(IF($D268&lt;=N$5,INDEX($E$99:$E$112,MATCH(N$5,$H$5:$CA$5,0)-MATCH($D268,$D$115:$D$186,0)+1,0),0),$E$112)</f>
        <v>0</v>
      </c>
      <c r="O268" s="134" cm="1">
        <f t="array" ref="O268">$E268*IFERROR(IF($D268&lt;=O$5,INDEX($E$99:$E$112,MATCH(O$5,$H$5:$CA$5,0)-MATCH($D268,$D$115:$D$186,0)+1,0),0),$E$112)</f>
        <v>0</v>
      </c>
      <c r="P268" s="134" cm="1">
        <f t="array" ref="P268">$E268*IFERROR(IF($D268&lt;=P$5,INDEX($E$99:$E$112,MATCH(P$5,$H$5:$CA$5,0)-MATCH($D268,$D$115:$D$186,0)+1,0),0),$E$112)</f>
        <v>0</v>
      </c>
      <c r="Q268" s="134" cm="1">
        <f t="array" ref="Q268">$E268*IFERROR(IF($D268&lt;=Q$5,INDEX($E$99:$E$112,MATCH(Q$5,$H$5:$CA$5,0)-MATCH($D268,$D$115:$D$186,0)+1,0),0),$E$112)</f>
        <v>0</v>
      </c>
      <c r="R268" s="134" cm="1">
        <f t="array" ref="R268">$E268*IFERROR(IF($D268&lt;=R$5,INDEX($E$99:$E$112,MATCH(R$5,$H$5:$CA$5,0)-MATCH($D268,$D$115:$D$186,0)+1,0),0),$E$112)</f>
        <v>0</v>
      </c>
      <c r="S268" s="134" cm="1">
        <f t="array" ref="S268">$E268*IFERROR(IF($D268&lt;=S$5,INDEX($E$99:$E$112,MATCH(S$5,$H$5:$CA$5,0)-MATCH($D268,$D$115:$D$186,0)+1,0),0),$E$112)</f>
        <v>0</v>
      </c>
      <c r="T268" s="134" cm="1">
        <f t="array" ref="T268">$E268*IFERROR(IF($D268&lt;=T$5,INDEX($E$99:$E$112,MATCH(T$5,$H$5:$CA$5,0)-MATCH($D268,$D$115:$D$186,0)+1,0),0),$E$112)</f>
        <v>0</v>
      </c>
      <c r="U268" s="134" cm="1">
        <f t="array" ref="U268">$E268*IFERROR(IF($D268&lt;=U$5,INDEX($E$99:$E$112,MATCH(U$5,$H$5:$CA$5,0)-MATCH($D268,$D$115:$D$186,0)+1,0),0),$E$112)</f>
        <v>0</v>
      </c>
      <c r="V268" s="134" cm="1">
        <f t="array" ref="V268">$E268*IFERROR(IF($D268&lt;=V$5,INDEX($E$99:$E$112,MATCH(V$5,$H$5:$CA$5,0)-MATCH($D268,$D$115:$D$186,0)+1,0),0),$E$112)</f>
        <v>0</v>
      </c>
      <c r="W268" s="134" cm="1">
        <f t="array" ref="W268">$E268*IFERROR(IF($D268&lt;=W$5,INDEX($E$99:$E$112,MATCH(W$5,$H$5:$CA$5,0)-MATCH($D268,$D$115:$D$186,0)+1,0),0),$E$112)</f>
        <v>0</v>
      </c>
      <c r="X268" s="134" cm="1">
        <f t="array" ref="X268">$E268*IFERROR(IF($D268&lt;=X$5,INDEX($E$99:$E$112,MATCH(X$5,$H$5:$CA$5,0)-MATCH($D268,$D$115:$D$186,0)+1,0),0),$E$112)</f>
        <v>0</v>
      </c>
      <c r="Y268" s="134" cm="1">
        <f t="array" ref="Y268">$E268*IFERROR(IF($D268&lt;=Y$5,INDEX($E$99:$E$112,MATCH(Y$5,$H$5:$CA$5,0)-MATCH($D268,$D$115:$D$186,0)+1,0),0),$E$112)</f>
        <v>0</v>
      </c>
      <c r="Z268" s="134" cm="1">
        <f t="array" ref="Z268">$E268*IFERROR(IF($D268&lt;=Z$5,INDEX($E$99:$E$112,MATCH(Z$5,$H$5:$CA$5,0)-MATCH($D268,$D$115:$D$186,0)+1,0),0),$E$112)</f>
        <v>0</v>
      </c>
      <c r="AA268" s="134" cm="1">
        <f t="array" ref="AA268">$E268*IFERROR(IF($D268&lt;=AA$5,INDEX($E$99:$E$112,MATCH(AA$5,$H$5:$CA$5,0)-MATCH($D268,$D$115:$D$186,0)+1,0),0),$E$112)</f>
        <v>0</v>
      </c>
      <c r="AB268" s="134" cm="1">
        <f t="array" ref="AB268">$E268*IFERROR(IF($D268&lt;=AB$5,INDEX($E$99:$E$112,MATCH(AB$5,$H$5:$CA$5,0)-MATCH($D268,$D$115:$D$186,0)+1,0),0),$E$112)</f>
        <v>0</v>
      </c>
      <c r="AC268" s="134" cm="1">
        <f t="array" ref="AC268">$E268*IFERROR(IF($D268&lt;=AC$5,INDEX($E$99:$E$112,MATCH(AC$5,$H$5:$CA$5,0)-MATCH($D268,$D$115:$D$186,0)+1,0),0),$E$112)</f>
        <v>0</v>
      </c>
      <c r="AD268" s="134" cm="1">
        <f t="array" ref="AD268">$E268*IFERROR(IF($D268&lt;=AD$5,INDEX($E$99:$E$112,MATCH(AD$5,$H$5:$CA$5,0)-MATCH($D268,$D$115:$D$186,0)+1,0),0),$E$112)</f>
        <v>0</v>
      </c>
      <c r="AE268" s="134" cm="1">
        <f t="array" ref="AE268">$E268*IFERROR(IF($D268&lt;=AE$5,INDEX($E$99:$E$112,MATCH(AE$5,$H$5:$CA$5,0)-MATCH($D268,$D$115:$D$186,0)+1,0),0),$E$112)</f>
        <v>0</v>
      </c>
      <c r="AF268" s="134" cm="1">
        <f t="array" ref="AF268">$E268*IFERROR(IF($D268&lt;=AF$5,INDEX($E$99:$E$112,MATCH(AF$5,$H$5:$CA$5,0)-MATCH($D268,$D$115:$D$186,0)+1,0),0),$E$112)</f>
        <v>0</v>
      </c>
      <c r="AG268" s="134" cm="1">
        <f t="array" ref="AG268">$E268*IFERROR(IF($D268&lt;=AG$5,INDEX($E$99:$E$112,MATCH(AG$5,$H$5:$CA$5,0)-MATCH($D268,$D$115:$D$186,0)+1,0),0),$E$112)</f>
        <v>0</v>
      </c>
      <c r="AH268" s="134" cm="1">
        <f t="array" ref="AH268">$E268*IFERROR(IF($D268&lt;=AH$5,INDEX($E$99:$E$112,MATCH(AH$5,$H$5:$CA$5,0)-MATCH($D268,$D$115:$D$186,0)+1,0),0),$E$112)</f>
        <v>0</v>
      </c>
      <c r="AI268" s="134" cm="1">
        <f t="array" ref="AI268">$E268*IFERROR(IF($D268&lt;=AI$5,INDEX($E$99:$E$112,MATCH(AI$5,$H$5:$CA$5,0)-MATCH($D268,$D$115:$D$186,0)+1,0),0),$E$112)</f>
        <v>0</v>
      </c>
      <c r="AJ268" s="134" cm="1">
        <f t="array" ref="AJ268">$E268*IFERROR(IF($D268&lt;=AJ$5,INDEX($E$99:$E$112,MATCH(AJ$5,$H$5:$CA$5,0)-MATCH($D268,$D$115:$D$186,0)+1,0),0),$E$112)</f>
        <v>0</v>
      </c>
      <c r="AK268" s="134" cm="1">
        <f t="array" ref="AK268">$E268*IFERROR(IF($D268&lt;=AK$5,INDEX($E$99:$E$112,MATCH(AK$5,$H$5:$CA$5,0)-MATCH($D268,$D$115:$D$186,0)+1,0),0),$E$112)</f>
        <v>0</v>
      </c>
      <c r="AL268" s="134" cm="1">
        <f t="array" ref="AL268">$E268*IFERROR(IF($D268&lt;=AL$5,INDEX($E$99:$E$112,MATCH(AL$5,$H$5:$CA$5,0)-MATCH($D268,$D$115:$D$186,0)+1,0),0),$E$112)</f>
        <v>0</v>
      </c>
      <c r="AM268" s="134" cm="1">
        <f t="array" ref="AM268">$E268*IFERROR(IF($D268&lt;=AM$5,INDEX($E$99:$E$112,MATCH(AM$5,$H$5:$CA$5,0)-MATCH($D268,$D$115:$D$186,0)+1,0),0),$E$112)</f>
        <v>0</v>
      </c>
      <c r="AN268" s="134" cm="1">
        <f t="array" ref="AN268">$E268*IFERROR(IF($D268&lt;=AN$5,INDEX($E$99:$E$112,MATCH(AN$5,$H$5:$CA$5,0)-MATCH($D268,$D$115:$D$186,0)+1,0),0),$E$112)</f>
        <v>0</v>
      </c>
      <c r="AO268" s="134" cm="1">
        <f t="array" ref="AO268">$E268*IFERROR(IF($D268&lt;=AO$5,INDEX($E$99:$E$112,MATCH(AO$5,$H$5:$CA$5,0)-MATCH($D268,$D$115:$D$186,0)+1,0),0),$E$112)</f>
        <v>0</v>
      </c>
      <c r="AP268" s="134" cm="1">
        <f t="array" ref="AP268">$E268*IFERROR(IF($D268&lt;=AP$5,INDEX($E$99:$E$112,MATCH(AP$5,$H$5:$CA$5,0)-MATCH($D268,$D$115:$D$186,0)+1,0),0),$E$112)</f>
        <v>0</v>
      </c>
      <c r="AQ268" s="134" cm="1">
        <f t="array" ref="AQ268">$E268*IFERROR(IF($D268&lt;=AQ$5,INDEX($E$99:$E$112,MATCH(AQ$5,$H$5:$CA$5,0)-MATCH($D268,$D$115:$D$186,0)+1,0),0),$E$112)</f>
        <v>0</v>
      </c>
      <c r="AR268" s="134" cm="1">
        <f t="array" ref="AR268">$E268*IFERROR(IF($D268&lt;=AR$5,INDEX($E$99:$E$112,MATCH(AR$5,$H$5:$CA$5,0)-MATCH($D268,$D$115:$D$186,0)+1,0),0),$E$112)</f>
        <v>0</v>
      </c>
      <c r="AS268" s="134" cm="1">
        <f t="array" ref="AS268">$E268*IFERROR(IF($D268&lt;=AS$5,INDEX($E$99:$E$112,MATCH(AS$5,$H$5:$CA$5,0)-MATCH($D268,$D$115:$D$186,0)+1,0),0),$E$112)</f>
        <v>0</v>
      </c>
      <c r="AT268" s="134" cm="1">
        <f t="array" ref="AT268">$E268*IFERROR(IF($D268&lt;=AT$5,INDEX($E$99:$E$112,MATCH(AT$5,$H$5:$CA$5,0)-MATCH($D268,$D$115:$D$186,0)+1,0),0),$E$112)</f>
        <v>0</v>
      </c>
      <c r="AU268" s="134" cm="1">
        <f t="array" ref="AU268">$E268*IFERROR(IF($D268&lt;=AU$5,INDEX($E$99:$E$112,MATCH(AU$5,$H$5:$CA$5,0)-MATCH($D268,$D$115:$D$186,0)+1,0),0),$E$112)</f>
        <v>0</v>
      </c>
      <c r="AV268" s="134" cm="1">
        <f t="array" ref="AV268">$E268*IFERROR(IF($D268&lt;=AV$5,INDEX($E$99:$E$112,MATCH(AV$5,$H$5:$CA$5,0)-MATCH($D268,$D$115:$D$186,0)+1,0),0),$E$112)</f>
        <v>0</v>
      </c>
      <c r="AW268" s="134" cm="1">
        <f t="array" ref="AW268">$E268*IFERROR(IF($D268&lt;=AW$5,INDEX($E$99:$E$112,MATCH(AW$5,$H$5:$CA$5,0)-MATCH($D268,$D$115:$D$186,0)+1,0),0),$E$112)</f>
        <v>0</v>
      </c>
      <c r="AX268" s="134" cm="1">
        <f t="array" ref="AX268">$E268*IFERROR(IF($D268&lt;=AX$5,INDEX($E$99:$E$112,MATCH(AX$5,$H$5:$CA$5,0)-MATCH($D268,$D$115:$D$186,0)+1,0),0),$E$112)</f>
        <v>0</v>
      </c>
      <c r="AY268" s="134" cm="1">
        <f t="array" ref="AY268">$E268*IFERROR(IF($D268&lt;=AY$5,INDEX($E$99:$E$112,MATCH(AY$5,$H$5:$CA$5,0)-MATCH($D268,$D$115:$D$186,0)+1,0),0),$E$112)</f>
        <v>0</v>
      </c>
      <c r="AZ268" s="134" cm="1">
        <f t="array" ref="AZ268">$E268*IFERROR(IF($D268&lt;=AZ$5,INDEX($E$99:$E$112,MATCH(AZ$5,$H$5:$CA$5,0)-MATCH($D268,$D$115:$D$186,0)+1,0),0),$E$112)</f>
        <v>0</v>
      </c>
      <c r="BA268" s="134" cm="1">
        <f t="array" ref="BA268">$E268*IFERROR(IF($D268&lt;=BA$5,INDEX($E$99:$E$112,MATCH(BA$5,$H$5:$CA$5,0)-MATCH($D268,$D$115:$D$186,0)+1,0),0),$E$112)</f>
        <v>0</v>
      </c>
      <c r="BB268" s="134" cm="1">
        <f t="array" ref="BB268">$E268*IFERROR(IF($D268&lt;=BB$5,INDEX($E$99:$E$112,MATCH(BB$5,$H$5:$CA$5,0)-MATCH($D268,$D$115:$D$186,0)+1,0),0),$E$112)</f>
        <v>0</v>
      </c>
      <c r="BC268" s="134" cm="1">
        <f t="array" ref="BC268">$E268*IFERROR(IF($D268&lt;=BC$5,INDEX($E$99:$E$112,MATCH(BC$5,$H$5:$CA$5,0)-MATCH($D268,$D$115:$D$186,0)+1,0),0),$E$112)</f>
        <v>0</v>
      </c>
      <c r="BD268" s="134" cm="1">
        <f t="array" ref="BD268">$E268*IFERROR(IF($D268&lt;=BD$5,INDEX($E$99:$E$112,MATCH(BD$5,$H$5:$CA$5,0)-MATCH($D268,$D$115:$D$186,0)+1,0),0),$E$112)</f>
        <v>0</v>
      </c>
      <c r="BE268" s="134" cm="1">
        <f t="array" ref="BE268">$E268*IFERROR(IF($D268&lt;=BE$5,INDEX($E$99:$E$112,MATCH(BE$5,$H$5:$CA$5,0)-MATCH($D268,$D$115:$D$186,0)+1,0),0),$E$112)</f>
        <v>0</v>
      </c>
      <c r="BF268" s="134" cm="1">
        <f t="array" ref="BF268">$E268*IFERROR(IF($D268&lt;=BF$5,INDEX($E$99:$E$112,MATCH(BF$5,$H$5:$CA$5,0)-MATCH($D268,$D$115:$D$186,0)+1,0),0),$E$112)</f>
        <v>0</v>
      </c>
      <c r="BG268" s="134" cm="1">
        <f t="array" ref="BG268">$E268*IFERROR(IF($D268&lt;=BG$5,INDEX($E$99:$E$112,MATCH(BG$5,$H$5:$CA$5,0)-MATCH($D268,$D$115:$D$186,0)+1,0),0),$E$112)</f>
        <v>0</v>
      </c>
      <c r="BH268" s="134" cm="1">
        <f t="array" ref="BH268">$E268*IFERROR(IF($D268&lt;=BH$5,INDEX($E$99:$E$112,MATCH(BH$5,$H$5:$CA$5,0)-MATCH($D268,$D$115:$D$186,0)+1,0),0),$E$112)</f>
        <v>0</v>
      </c>
      <c r="BI268" s="134" cm="1">
        <f t="array" ref="BI268">$E268*IFERROR(IF($D268&lt;=BI$5,INDEX($E$99:$E$112,MATCH(BI$5,$H$5:$CA$5,0)-MATCH($D268,$D$115:$D$186,0)+1,0),0),$E$112)</f>
        <v>0</v>
      </c>
      <c r="BJ268" s="134" cm="1">
        <f t="array" ref="BJ268">$E268*IFERROR(IF($D268&lt;=BJ$5,INDEX($E$99:$E$112,MATCH(BJ$5,$H$5:$CA$5,0)-MATCH($D268,$D$115:$D$186,0)+1,0),0),$E$112)</f>
        <v>0</v>
      </c>
      <c r="BK268" s="134" cm="1">
        <f t="array" ref="BK268">$E268*IFERROR(IF($D268&lt;=BK$5,INDEX($E$99:$E$112,MATCH(BK$5,$H$5:$CA$5,0)-MATCH($D268,$D$115:$D$186,0)+1,0),0),$E$112)</f>
        <v>0</v>
      </c>
      <c r="BL268" s="134" cm="1">
        <f t="array" ref="BL268">$E268*IFERROR(IF($D268&lt;=BL$5,INDEX($E$99:$E$112,MATCH(BL$5,$H$5:$CA$5,0)-MATCH($D268,$D$115:$D$186,0)+1,0),0),$E$112)</f>
        <v>0</v>
      </c>
      <c r="BM268" s="134" cm="1">
        <f t="array" ref="BM268">$E268*IFERROR(IF($D268&lt;=BM$5,INDEX($E$99:$E$112,MATCH(BM$5,$H$5:$CA$5,0)-MATCH($D268,$D$115:$D$186,0)+1,0),0),$E$112)</f>
        <v>0</v>
      </c>
      <c r="BN268" s="134" cm="1">
        <f t="array" ref="BN268">$E268*IFERROR(IF($D268&lt;=BN$5,INDEX($E$99:$E$112,MATCH(BN$5,$H$5:$CA$5,0)-MATCH($D268,$D$115:$D$186,0)+1,0),0),$E$112)</f>
        <v>0</v>
      </c>
      <c r="BO268" s="134" cm="1">
        <f t="array" ref="BO268">$E268*IFERROR(IF($D268&lt;=BO$5,INDEX($E$99:$E$112,MATCH(BO$5,$H$5:$CA$5,0)-MATCH($D268,$D$115:$D$186,0)+1,0),0),$E$112)</f>
        <v>0</v>
      </c>
      <c r="BP268" s="134" cm="1">
        <f t="array" ref="BP268">$E268*IFERROR(IF($D268&lt;=BP$5,INDEX($E$99:$E$112,MATCH(BP$5,$H$5:$CA$5,0)-MATCH($D268,$D$115:$D$186,0)+1,0),0),$E$112)</f>
        <v>0</v>
      </c>
      <c r="BQ268" s="134" cm="1">
        <f t="array" ref="BQ268">$E268*IFERROR(IF($D268&lt;=BQ$5,INDEX($E$99:$E$112,MATCH(BQ$5,$H$5:$CA$5,0)-MATCH($D268,$D$115:$D$186,0)+1,0),0),$E$112)</f>
        <v>0</v>
      </c>
      <c r="BR268" s="134" cm="1">
        <f t="array" ref="BR268">$E268*IFERROR(IF($D268&lt;=BR$5,INDEX($E$99:$E$112,MATCH(BR$5,$H$5:$CA$5,0)-MATCH($D268,$D$115:$D$186,0)+1,0),0),$E$112)</f>
        <v>0</v>
      </c>
      <c r="BS268" s="134" cm="1">
        <f t="array" ref="BS268">$E268*IFERROR(IF($D268&lt;=BS$5,INDEX($E$99:$E$112,MATCH(BS$5,$H$5:$CA$5,0)-MATCH($D268,$D$115:$D$186,0)+1,0),0),$E$112)</f>
        <v>0</v>
      </c>
      <c r="BT268" s="134" cm="1">
        <f t="array" ref="BT268">$E268*IFERROR(IF($D268&lt;=BT$5,INDEX($E$99:$E$112,MATCH(BT$5,$H$5:$CA$5,0)-MATCH($D268,$D$115:$D$186,0)+1,0),0),$E$112)</f>
        <v>0</v>
      </c>
      <c r="BU268" s="134" cm="1">
        <f t="array" ref="BU268">$E268*IFERROR(IF($D268&lt;=BU$5,INDEX($E$99:$E$112,MATCH(BU$5,$H$5:$CA$5,0)-MATCH($D268,$D$115:$D$186,0)+1,0),0),$E$112)</f>
        <v>0</v>
      </c>
      <c r="BV268" s="134" cm="1">
        <f t="array" ref="BV268">$E268*IFERROR(IF($D268&lt;=BV$5,INDEX($E$99:$E$112,MATCH(BV$5,$H$5:$CA$5,0)-MATCH($D268,$D$115:$D$186,0)+1,0),0),$E$112)</f>
        <v>0</v>
      </c>
      <c r="BW268" s="134" cm="1">
        <f t="array" ref="BW268">$E268*IFERROR(IF($D268&lt;=BW$5,INDEX($E$99:$E$112,MATCH(BW$5,$H$5:$CA$5,0)-MATCH($D268,$D$115:$D$186,0)+1,0),0),$E$112)</f>
        <v>0</v>
      </c>
      <c r="BX268" s="134" cm="1">
        <f t="array" ref="BX268">$E268*IFERROR(IF($D268&lt;=BX$5,INDEX($E$99:$E$112,MATCH(BX$5,$H$5:$CA$5,0)-MATCH($D268,$D$115:$D$186,0)+1,0),0),$E$112)</f>
        <v>0</v>
      </c>
      <c r="BY268" s="134" cm="1">
        <f t="array" ref="BY268">$E268*IFERROR(IF($D268&lt;=BY$5,INDEX($E$99:$E$112,MATCH(BY$5,$H$5:$CA$5,0)-MATCH($D268,$D$115:$D$186,0)+1,0),0),$E$112)</f>
        <v>0</v>
      </c>
      <c r="BZ268" s="134" cm="1">
        <f t="array" ref="BZ268">$E268*IFERROR(IF($D268&lt;=BZ$5,INDEX($E$99:$E$112,MATCH(BZ$5,$H$5:$CA$5,0)-MATCH($D268,$D$115:$D$186,0)+1,0),0),$E$112)</f>
        <v>0</v>
      </c>
      <c r="CA268" s="134" cm="1">
        <f t="array" ref="CA268">$E268*IFERROR(IF($D268&lt;=CA$5,INDEX($E$99:$E$112,MATCH(CA$5,$H$5:$CA$5,0)-MATCH($D268,$D$115:$D$186,0)+1,0),0),$E$112)</f>
        <v>0</v>
      </c>
    </row>
    <row r="269" spans="4:79" hidden="1" outlineLevel="4">
      <c r="D269" s="24">
        <f t="shared" si="119"/>
        <v>46173</v>
      </c>
      <c r="E269" s="131" cm="1">
        <f t="array" ref="E269">INDEX($H$45:$CA$45,0,MATCH($D269,$H$5:$CA$5,0))</f>
        <v>0</v>
      </c>
      <c r="H269" s="134" cm="1">
        <f t="array" ref="H269">$E269*IFERROR(IF($D269&lt;=H$5,INDEX($E$99:$E$112,MATCH(H$5,$H$5:$CA$5,0)-MATCH($D269,$D$115:$D$186,0)+1,0),0),$E$112)</f>
        <v>0</v>
      </c>
      <c r="I269" s="134" cm="1">
        <f t="array" ref="I269">$E269*IFERROR(IF($D269&lt;=I$5,INDEX($E$99:$E$112,MATCH(I$5,$H$5:$CA$5,0)-MATCH($D269,$D$115:$D$186,0)+1,0),0),$E$112)</f>
        <v>0</v>
      </c>
      <c r="J269" s="134" cm="1">
        <f t="array" ref="J269">$E269*IFERROR(IF($D269&lt;=J$5,INDEX($E$99:$E$112,MATCH(J$5,$H$5:$CA$5,0)-MATCH($D269,$D$115:$D$186,0)+1,0),0),$E$112)</f>
        <v>0</v>
      </c>
      <c r="K269" s="134" cm="1">
        <f t="array" ref="K269">$E269*IFERROR(IF($D269&lt;=K$5,INDEX($E$99:$E$112,MATCH(K$5,$H$5:$CA$5,0)-MATCH($D269,$D$115:$D$186,0)+1,0),0),$E$112)</f>
        <v>0</v>
      </c>
      <c r="L269" s="134" cm="1">
        <f t="array" ref="L269">$E269*IFERROR(IF($D269&lt;=L$5,INDEX($E$99:$E$112,MATCH(L$5,$H$5:$CA$5,0)-MATCH($D269,$D$115:$D$186,0)+1,0),0),$E$112)</f>
        <v>0</v>
      </c>
      <c r="M269" s="134" cm="1">
        <f t="array" ref="M269">$E269*IFERROR(IF($D269&lt;=M$5,INDEX($E$99:$E$112,MATCH(M$5,$H$5:$CA$5,0)-MATCH($D269,$D$115:$D$186,0)+1,0),0),$E$112)</f>
        <v>0</v>
      </c>
      <c r="N269" s="134" cm="1">
        <f t="array" ref="N269">$E269*IFERROR(IF($D269&lt;=N$5,INDEX($E$99:$E$112,MATCH(N$5,$H$5:$CA$5,0)-MATCH($D269,$D$115:$D$186,0)+1,0),0),$E$112)</f>
        <v>0</v>
      </c>
      <c r="O269" s="134" cm="1">
        <f t="array" ref="O269">$E269*IFERROR(IF($D269&lt;=O$5,INDEX($E$99:$E$112,MATCH(O$5,$H$5:$CA$5,0)-MATCH($D269,$D$115:$D$186,0)+1,0),0),$E$112)</f>
        <v>0</v>
      </c>
      <c r="P269" s="134" cm="1">
        <f t="array" ref="P269">$E269*IFERROR(IF($D269&lt;=P$5,INDEX($E$99:$E$112,MATCH(P$5,$H$5:$CA$5,0)-MATCH($D269,$D$115:$D$186,0)+1,0),0),$E$112)</f>
        <v>0</v>
      </c>
      <c r="Q269" s="134" cm="1">
        <f t="array" ref="Q269">$E269*IFERROR(IF($D269&lt;=Q$5,INDEX($E$99:$E$112,MATCH(Q$5,$H$5:$CA$5,0)-MATCH($D269,$D$115:$D$186,0)+1,0),0),$E$112)</f>
        <v>0</v>
      </c>
      <c r="R269" s="134" cm="1">
        <f t="array" ref="R269">$E269*IFERROR(IF($D269&lt;=R$5,INDEX($E$99:$E$112,MATCH(R$5,$H$5:$CA$5,0)-MATCH($D269,$D$115:$D$186,0)+1,0),0),$E$112)</f>
        <v>0</v>
      </c>
      <c r="S269" s="134" cm="1">
        <f t="array" ref="S269">$E269*IFERROR(IF($D269&lt;=S$5,INDEX($E$99:$E$112,MATCH(S$5,$H$5:$CA$5,0)-MATCH($D269,$D$115:$D$186,0)+1,0),0),$E$112)</f>
        <v>0</v>
      </c>
      <c r="T269" s="134" cm="1">
        <f t="array" ref="T269">$E269*IFERROR(IF($D269&lt;=T$5,INDEX($E$99:$E$112,MATCH(T$5,$H$5:$CA$5,0)-MATCH($D269,$D$115:$D$186,0)+1,0),0),$E$112)</f>
        <v>0</v>
      </c>
      <c r="U269" s="134" cm="1">
        <f t="array" ref="U269">$E269*IFERROR(IF($D269&lt;=U$5,INDEX($E$99:$E$112,MATCH(U$5,$H$5:$CA$5,0)-MATCH($D269,$D$115:$D$186,0)+1,0),0),$E$112)</f>
        <v>0</v>
      </c>
      <c r="V269" s="134" cm="1">
        <f t="array" ref="V269">$E269*IFERROR(IF($D269&lt;=V$5,INDEX($E$99:$E$112,MATCH(V$5,$H$5:$CA$5,0)-MATCH($D269,$D$115:$D$186,0)+1,0),0),$E$112)</f>
        <v>0</v>
      </c>
      <c r="W269" s="134" cm="1">
        <f t="array" ref="W269">$E269*IFERROR(IF($D269&lt;=W$5,INDEX($E$99:$E$112,MATCH(W$5,$H$5:$CA$5,0)-MATCH($D269,$D$115:$D$186,0)+1,0),0),$E$112)</f>
        <v>0</v>
      </c>
      <c r="X269" s="134" cm="1">
        <f t="array" ref="X269">$E269*IFERROR(IF($D269&lt;=X$5,INDEX($E$99:$E$112,MATCH(X$5,$H$5:$CA$5,0)-MATCH($D269,$D$115:$D$186,0)+1,0),0),$E$112)</f>
        <v>0</v>
      </c>
      <c r="Y269" s="134" cm="1">
        <f t="array" ref="Y269">$E269*IFERROR(IF($D269&lt;=Y$5,INDEX($E$99:$E$112,MATCH(Y$5,$H$5:$CA$5,0)-MATCH($D269,$D$115:$D$186,0)+1,0),0),$E$112)</f>
        <v>0</v>
      </c>
      <c r="Z269" s="134" cm="1">
        <f t="array" ref="Z269">$E269*IFERROR(IF($D269&lt;=Z$5,INDEX($E$99:$E$112,MATCH(Z$5,$H$5:$CA$5,0)-MATCH($D269,$D$115:$D$186,0)+1,0),0),$E$112)</f>
        <v>0</v>
      </c>
      <c r="AA269" s="134" cm="1">
        <f t="array" ref="AA269">$E269*IFERROR(IF($D269&lt;=AA$5,INDEX($E$99:$E$112,MATCH(AA$5,$H$5:$CA$5,0)-MATCH($D269,$D$115:$D$186,0)+1,0),0),$E$112)</f>
        <v>0</v>
      </c>
      <c r="AB269" s="134" cm="1">
        <f t="array" ref="AB269">$E269*IFERROR(IF($D269&lt;=AB$5,INDEX($E$99:$E$112,MATCH(AB$5,$H$5:$CA$5,0)-MATCH($D269,$D$115:$D$186,0)+1,0),0),$E$112)</f>
        <v>0</v>
      </c>
      <c r="AC269" s="134" cm="1">
        <f t="array" ref="AC269">$E269*IFERROR(IF($D269&lt;=AC$5,INDEX($E$99:$E$112,MATCH(AC$5,$H$5:$CA$5,0)-MATCH($D269,$D$115:$D$186,0)+1,0),0),$E$112)</f>
        <v>0</v>
      </c>
      <c r="AD269" s="134" cm="1">
        <f t="array" ref="AD269">$E269*IFERROR(IF($D269&lt;=AD$5,INDEX($E$99:$E$112,MATCH(AD$5,$H$5:$CA$5,0)-MATCH($D269,$D$115:$D$186,0)+1,0),0),$E$112)</f>
        <v>0</v>
      </c>
      <c r="AE269" s="134" cm="1">
        <f t="array" ref="AE269">$E269*IFERROR(IF($D269&lt;=AE$5,INDEX($E$99:$E$112,MATCH(AE$5,$H$5:$CA$5,0)-MATCH($D269,$D$115:$D$186,0)+1,0),0),$E$112)</f>
        <v>0</v>
      </c>
      <c r="AF269" s="134" cm="1">
        <f t="array" ref="AF269">$E269*IFERROR(IF($D269&lt;=AF$5,INDEX($E$99:$E$112,MATCH(AF$5,$H$5:$CA$5,0)-MATCH($D269,$D$115:$D$186,0)+1,0),0),$E$112)</f>
        <v>0</v>
      </c>
      <c r="AG269" s="134" cm="1">
        <f t="array" ref="AG269">$E269*IFERROR(IF($D269&lt;=AG$5,INDEX($E$99:$E$112,MATCH(AG$5,$H$5:$CA$5,0)-MATCH($D269,$D$115:$D$186,0)+1,0),0),$E$112)</f>
        <v>0</v>
      </c>
      <c r="AH269" s="134" cm="1">
        <f t="array" ref="AH269">$E269*IFERROR(IF($D269&lt;=AH$5,INDEX($E$99:$E$112,MATCH(AH$5,$H$5:$CA$5,0)-MATCH($D269,$D$115:$D$186,0)+1,0),0),$E$112)</f>
        <v>0</v>
      </c>
      <c r="AI269" s="134" cm="1">
        <f t="array" ref="AI269">$E269*IFERROR(IF($D269&lt;=AI$5,INDEX($E$99:$E$112,MATCH(AI$5,$H$5:$CA$5,0)-MATCH($D269,$D$115:$D$186,0)+1,0),0),$E$112)</f>
        <v>0</v>
      </c>
      <c r="AJ269" s="134" cm="1">
        <f t="array" ref="AJ269">$E269*IFERROR(IF($D269&lt;=AJ$5,INDEX($E$99:$E$112,MATCH(AJ$5,$H$5:$CA$5,0)-MATCH($D269,$D$115:$D$186,0)+1,0),0),$E$112)</f>
        <v>0</v>
      </c>
      <c r="AK269" s="134" cm="1">
        <f t="array" ref="AK269">$E269*IFERROR(IF($D269&lt;=AK$5,INDEX($E$99:$E$112,MATCH(AK$5,$H$5:$CA$5,0)-MATCH($D269,$D$115:$D$186,0)+1,0),0),$E$112)</f>
        <v>0</v>
      </c>
      <c r="AL269" s="134" cm="1">
        <f t="array" ref="AL269">$E269*IFERROR(IF($D269&lt;=AL$5,INDEX($E$99:$E$112,MATCH(AL$5,$H$5:$CA$5,0)-MATCH($D269,$D$115:$D$186,0)+1,0),0),$E$112)</f>
        <v>0</v>
      </c>
      <c r="AM269" s="134" cm="1">
        <f t="array" ref="AM269">$E269*IFERROR(IF($D269&lt;=AM$5,INDEX($E$99:$E$112,MATCH(AM$5,$H$5:$CA$5,0)-MATCH($D269,$D$115:$D$186,0)+1,0),0),$E$112)</f>
        <v>0</v>
      </c>
      <c r="AN269" s="134" cm="1">
        <f t="array" ref="AN269">$E269*IFERROR(IF($D269&lt;=AN$5,INDEX($E$99:$E$112,MATCH(AN$5,$H$5:$CA$5,0)-MATCH($D269,$D$115:$D$186,0)+1,0),0),$E$112)</f>
        <v>0</v>
      </c>
      <c r="AO269" s="134" cm="1">
        <f t="array" ref="AO269">$E269*IFERROR(IF($D269&lt;=AO$5,INDEX($E$99:$E$112,MATCH(AO$5,$H$5:$CA$5,0)-MATCH($D269,$D$115:$D$186,0)+1,0),0),$E$112)</f>
        <v>0</v>
      </c>
      <c r="AP269" s="134" cm="1">
        <f t="array" ref="AP269">$E269*IFERROR(IF($D269&lt;=AP$5,INDEX($E$99:$E$112,MATCH(AP$5,$H$5:$CA$5,0)-MATCH($D269,$D$115:$D$186,0)+1,0),0),$E$112)</f>
        <v>0</v>
      </c>
      <c r="AQ269" s="134" cm="1">
        <f t="array" ref="AQ269">$E269*IFERROR(IF($D269&lt;=AQ$5,INDEX($E$99:$E$112,MATCH(AQ$5,$H$5:$CA$5,0)-MATCH($D269,$D$115:$D$186,0)+1,0),0),$E$112)</f>
        <v>0</v>
      </c>
      <c r="AR269" s="134" cm="1">
        <f t="array" ref="AR269">$E269*IFERROR(IF($D269&lt;=AR$5,INDEX($E$99:$E$112,MATCH(AR$5,$H$5:$CA$5,0)-MATCH($D269,$D$115:$D$186,0)+1,0),0),$E$112)</f>
        <v>0</v>
      </c>
      <c r="AS269" s="134" cm="1">
        <f t="array" ref="AS269">$E269*IFERROR(IF($D269&lt;=AS$5,INDEX($E$99:$E$112,MATCH(AS$5,$H$5:$CA$5,0)-MATCH($D269,$D$115:$D$186,0)+1,0),0),$E$112)</f>
        <v>0</v>
      </c>
      <c r="AT269" s="134" cm="1">
        <f t="array" ref="AT269">$E269*IFERROR(IF($D269&lt;=AT$5,INDEX($E$99:$E$112,MATCH(AT$5,$H$5:$CA$5,0)-MATCH($D269,$D$115:$D$186,0)+1,0),0),$E$112)</f>
        <v>0</v>
      </c>
      <c r="AU269" s="134" cm="1">
        <f t="array" ref="AU269">$E269*IFERROR(IF($D269&lt;=AU$5,INDEX($E$99:$E$112,MATCH(AU$5,$H$5:$CA$5,0)-MATCH($D269,$D$115:$D$186,0)+1,0),0),$E$112)</f>
        <v>0</v>
      </c>
      <c r="AV269" s="134" cm="1">
        <f t="array" ref="AV269">$E269*IFERROR(IF($D269&lt;=AV$5,INDEX($E$99:$E$112,MATCH(AV$5,$H$5:$CA$5,0)-MATCH($D269,$D$115:$D$186,0)+1,0),0),$E$112)</f>
        <v>0</v>
      </c>
      <c r="AW269" s="134" cm="1">
        <f t="array" ref="AW269">$E269*IFERROR(IF($D269&lt;=AW$5,INDEX($E$99:$E$112,MATCH(AW$5,$H$5:$CA$5,0)-MATCH($D269,$D$115:$D$186,0)+1,0),0),$E$112)</f>
        <v>0</v>
      </c>
      <c r="AX269" s="134" cm="1">
        <f t="array" ref="AX269">$E269*IFERROR(IF($D269&lt;=AX$5,INDEX($E$99:$E$112,MATCH(AX$5,$H$5:$CA$5,0)-MATCH($D269,$D$115:$D$186,0)+1,0),0),$E$112)</f>
        <v>0</v>
      </c>
      <c r="AY269" s="134" cm="1">
        <f t="array" ref="AY269">$E269*IFERROR(IF($D269&lt;=AY$5,INDEX($E$99:$E$112,MATCH(AY$5,$H$5:$CA$5,0)-MATCH($D269,$D$115:$D$186,0)+1,0),0),$E$112)</f>
        <v>0</v>
      </c>
      <c r="AZ269" s="134" cm="1">
        <f t="array" ref="AZ269">$E269*IFERROR(IF($D269&lt;=AZ$5,INDEX($E$99:$E$112,MATCH(AZ$5,$H$5:$CA$5,0)-MATCH($D269,$D$115:$D$186,0)+1,0),0),$E$112)</f>
        <v>0</v>
      </c>
      <c r="BA269" s="134" cm="1">
        <f t="array" ref="BA269">$E269*IFERROR(IF($D269&lt;=BA$5,INDEX($E$99:$E$112,MATCH(BA$5,$H$5:$CA$5,0)-MATCH($D269,$D$115:$D$186,0)+1,0),0),$E$112)</f>
        <v>0</v>
      </c>
      <c r="BB269" s="134" cm="1">
        <f t="array" ref="BB269">$E269*IFERROR(IF($D269&lt;=BB$5,INDEX($E$99:$E$112,MATCH(BB$5,$H$5:$CA$5,0)-MATCH($D269,$D$115:$D$186,0)+1,0),0),$E$112)</f>
        <v>0</v>
      </c>
      <c r="BC269" s="134" cm="1">
        <f t="array" ref="BC269">$E269*IFERROR(IF($D269&lt;=BC$5,INDEX($E$99:$E$112,MATCH(BC$5,$H$5:$CA$5,0)-MATCH($D269,$D$115:$D$186,0)+1,0),0),$E$112)</f>
        <v>0</v>
      </c>
      <c r="BD269" s="134" cm="1">
        <f t="array" ref="BD269">$E269*IFERROR(IF($D269&lt;=BD$5,INDEX($E$99:$E$112,MATCH(BD$5,$H$5:$CA$5,0)-MATCH($D269,$D$115:$D$186,0)+1,0),0),$E$112)</f>
        <v>0</v>
      </c>
      <c r="BE269" s="134" cm="1">
        <f t="array" ref="BE269">$E269*IFERROR(IF($D269&lt;=BE$5,INDEX($E$99:$E$112,MATCH(BE$5,$H$5:$CA$5,0)-MATCH($D269,$D$115:$D$186,0)+1,0),0),$E$112)</f>
        <v>0</v>
      </c>
      <c r="BF269" s="134" cm="1">
        <f t="array" ref="BF269">$E269*IFERROR(IF($D269&lt;=BF$5,INDEX($E$99:$E$112,MATCH(BF$5,$H$5:$CA$5,0)-MATCH($D269,$D$115:$D$186,0)+1,0),0),$E$112)</f>
        <v>0</v>
      </c>
      <c r="BG269" s="134" cm="1">
        <f t="array" ref="BG269">$E269*IFERROR(IF($D269&lt;=BG$5,INDEX($E$99:$E$112,MATCH(BG$5,$H$5:$CA$5,0)-MATCH($D269,$D$115:$D$186,0)+1,0),0),$E$112)</f>
        <v>0</v>
      </c>
      <c r="BH269" s="134" cm="1">
        <f t="array" ref="BH269">$E269*IFERROR(IF($D269&lt;=BH$5,INDEX($E$99:$E$112,MATCH(BH$5,$H$5:$CA$5,0)-MATCH($D269,$D$115:$D$186,0)+1,0),0),$E$112)</f>
        <v>0</v>
      </c>
      <c r="BI269" s="134" cm="1">
        <f t="array" ref="BI269">$E269*IFERROR(IF($D269&lt;=BI$5,INDEX($E$99:$E$112,MATCH(BI$5,$H$5:$CA$5,0)-MATCH($D269,$D$115:$D$186,0)+1,0),0),$E$112)</f>
        <v>0</v>
      </c>
      <c r="BJ269" s="134" cm="1">
        <f t="array" ref="BJ269">$E269*IFERROR(IF($D269&lt;=BJ$5,INDEX($E$99:$E$112,MATCH(BJ$5,$H$5:$CA$5,0)-MATCH($D269,$D$115:$D$186,0)+1,0),0),$E$112)</f>
        <v>0</v>
      </c>
      <c r="BK269" s="134" cm="1">
        <f t="array" ref="BK269">$E269*IFERROR(IF($D269&lt;=BK$5,INDEX($E$99:$E$112,MATCH(BK$5,$H$5:$CA$5,0)-MATCH($D269,$D$115:$D$186,0)+1,0),0),$E$112)</f>
        <v>0</v>
      </c>
      <c r="BL269" s="134" cm="1">
        <f t="array" ref="BL269">$E269*IFERROR(IF($D269&lt;=BL$5,INDEX($E$99:$E$112,MATCH(BL$5,$H$5:$CA$5,0)-MATCH($D269,$D$115:$D$186,0)+1,0),0),$E$112)</f>
        <v>0</v>
      </c>
      <c r="BM269" s="134" cm="1">
        <f t="array" ref="BM269">$E269*IFERROR(IF($D269&lt;=BM$5,INDEX($E$99:$E$112,MATCH(BM$5,$H$5:$CA$5,0)-MATCH($D269,$D$115:$D$186,0)+1,0),0),$E$112)</f>
        <v>0</v>
      </c>
      <c r="BN269" s="134" cm="1">
        <f t="array" ref="BN269">$E269*IFERROR(IF($D269&lt;=BN$5,INDEX($E$99:$E$112,MATCH(BN$5,$H$5:$CA$5,0)-MATCH($D269,$D$115:$D$186,0)+1,0),0),$E$112)</f>
        <v>0</v>
      </c>
      <c r="BO269" s="134" cm="1">
        <f t="array" ref="BO269">$E269*IFERROR(IF($D269&lt;=BO$5,INDEX($E$99:$E$112,MATCH(BO$5,$H$5:$CA$5,0)-MATCH($D269,$D$115:$D$186,0)+1,0),0),$E$112)</f>
        <v>0</v>
      </c>
      <c r="BP269" s="134" cm="1">
        <f t="array" ref="BP269">$E269*IFERROR(IF($D269&lt;=BP$5,INDEX($E$99:$E$112,MATCH(BP$5,$H$5:$CA$5,0)-MATCH($D269,$D$115:$D$186,0)+1,0),0),$E$112)</f>
        <v>0</v>
      </c>
      <c r="BQ269" s="134" cm="1">
        <f t="array" ref="BQ269">$E269*IFERROR(IF($D269&lt;=BQ$5,INDEX($E$99:$E$112,MATCH(BQ$5,$H$5:$CA$5,0)-MATCH($D269,$D$115:$D$186,0)+1,0),0),$E$112)</f>
        <v>0</v>
      </c>
      <c r="BR269" s="134" cm="1">
        <f t="array" ref="BR269">$E269*IFERROR(IF($D269&lt;=BR$5,INDEX($E$99:$E$112,MATCH(BR$5,$H$5:$CA$5,0)-MATCH($D269,$D$115:$D$186,0)+1,0),0),$E$112)</f>
        <v>0</v>
      </c>
      <c r="BS269" s="134" cm="1">
        <f t="array" ref="BS269">$E269*IFERROR(IF($D269&lt;=BS$5,INDEX($E$99:$E$112,MATCH(BS$5,$H$5:$CA$5,0)-MATCH($D269,$D$115:$D$186,0)+1,0),0),$E$112)</f>
        <v>0</v>
      </c>
      <c r="BT269" s="134" cm="1">
        <f t="array" ref="BT269">$E269*IFERROR(IF($D269&lt;=BT$5,INDEX($E$99:$E$112,MATCH(BT$5,$H$5:$CA$5,0)-MATCH($D269,$D$115:$D$186,0)+1,0),0),$E$112)</f>
        <v>0</v>
      </c>
      <c r="BU269" s="134" cm="1">
        <f t="array" ref="BU269">$E269*IFERROR(IF($D269&lt;=BU$5,INDEX($E$99:$E$112,MATCH(BU$5,$H$5:$CA$5,0)-MATCH($D269,$D$115:$D$186,0)+1,0),0),$E$112)</f>
        <v>0</v>
      </c>
      <c r="BV269" s="134" cm="1">
        <f t="array" ref="BV269">$E269*IFERROR(IF($D269&lt;=BV$5,INDEX($E$99:$E$112,MATCH(BV$5,$H$5:$CA$5,0)-MATCH($D269,$D$115:$D$186,0)+1,0),0),$E$112)</f>
        <v>0</v>
      </c>
      <c r="BW269" s="134" cm="1">
        <f t="array" ref="BW269">$E269*IFERROR(IF($D269&lt;=BW$5,INDEX($E$99:$E$112,MATCH(BW$5,$H$5:$CA$5,0)-MATCH($D269,$D$115:$D$186,0)+1,0),0),$E$112)</f>
        <v>0</v>
      </c>
      <c r="BX269" s="134" cm="1">
        <f t="array" ref="BX269">$E269*IFERROR(IF($D269&lt;=BX$5,INDEX($E$99:$E$112,MATCH(BX$5,$H$5:$CA$5,0)-MATCH($D269,$D$115:$D$186,0)+1,0),0),$E$112)</f>
        <v>0</v>
      </c>
      <c r="BY269" s="134" cm="1">
        <f t="array" ref="BY269">$E269*IFERROR(IF($D269&lt;=BY$5,INDEX($E$99:$E$112,MATCH(BY$5,$H$5:$CA$5,0)-MATCH($D269,$D$115:$D$186,0)+1,0),0),$E$112)</f>
        <v>0</v>
      </c>
      <c r="BZ269" s="134" cm="1">
        <f t="array" ref="BZ269">$E269*IFERROR(IF($D269&lt;=BZ$5,INDEX($E$99:$E$112,MATCH(BZ$5,$H$5:$CA$5,0)-MATCH($D269,$D$115:$D$186,0)+1,0),0),$E$112)</f>
        <v>0</v>
      </c>
      <c r="CA269" s="134" cm="1">
        <f t="array" ref="CA269">$E269*IFERROR(IF($D269&lt;=CA$5,INDEX($E$99:$E$112,MATCH(CA$5,$H$5:$CA$5,0)-MATCH($D269,$D$115:$D$186,0)+1,0),0),$E$112)</f>
        <v>0</v>
      </c>
    </row>
    <row r="270" spans="4:79" hidden="1" outlineLevel="4">
      <c r="D270" s="24">
        <f t="shared" si="119"/>
        <v>46203</v>
      </c>
      <c r="E270" s="131" cm="1">
        <f t="array" ref="E270">INDEX($H$45:$CA$45,0,MATCH($D270,$H$5:$CA$5,0))</f>
        <v>0</v>
      </c>
      <c r="H270" s="134" cm="1">
        <f t="array" ref="H270">$E270*IFERROR(IF($D270&lt;=H$5,INDEX($E$99:$E$112,MATCH(H$5,$H$5:$CA$5,0)-MATCH($D270,$D$115:$D$186,0)+1,0),0),$E$112)</f>
        <v>0</v>
      </c>
      <c r="I270" s="134" cm="1">
        <f t="array" ref="I270">$E270*IFERROR(IF($D270&lt;=I$5,INDEX($E$99:$E$112,MATCH(I$5,$H$5:$CA$5,0)-MATCH($D270,$D$115:$D$186,0)+1,0),0),$E$112)</f>
        <v>0</v>
      </c>
      <c r="J270" s="134" cm="1">
        <f t="array" ref="J270">$E270*IFERROR(IF($D270&lt;=J$5,INDEX($E$99:$E$112,MATCH(J$5,$H$5:$CA$5,0)-MATCH($D270,$D$115:$D$186,0)+1,0),0),$E$112)</f>
        <v>0</v>
      </c>
      <c r="K270" s="134" cm="1">
        <f t="array" ref="K270">$E270*IFERROR(IF($D270&lt;=K$5,INDEX($E$99:$E$112,MATCH(K$5,$H$5:$CA$5,0)-MATCH($D270,$D$115:$D$186,0)+1,0),0),$E$112)</f>
        <v>0</v>
      </c>
      <c r="L270" s="134" cm="1">
        <f t="array" ref="L270">$E270*IFERROR(IF($D270&lt;=L$5,INDEX($E$99:$E$112,MATCH(L$5,$H$5:$CA$5,0)-MATCH($D270,$D$115:$D$186,0)+1,0),0),$E$112)</f>
        <v>0</v>
      </c>
      <c r="M270" s="134" cm="1">
        <f t="array" ref="M270">$E270*IFERROR(IF($D270&lt;=M$5,INDEX($E$99:$E$112,MATCH(M$5,$H$5:$CA$5,0)-MATCH($D270,$D$115:$D$186,0)+1,0),0),$E$112)</f>
        <v>0</v>
      </c>
      <c r="N270" s="134" cm="1">
        <f t="array" ref="N270">$E270*IFERROR(IF($D270&lt;=N$5,INDEX($E$99:$E$112,MATCH(N$5,$H$5:$CA$5,0)-MATCH($D270,$D$115:$D$186,0)+1,0),0),$E$112)</f>
        <v>0</v>
      </c>
      <c r="O270" s="134" cm="1">
        <f t="array" ref="O270">$E270*IFERROR(IF($D270&lt;=O$5,INDEX($E$99:$E$112,MATCH(O$5,$H$5:$CA$5,0)-MATCH($D270,$D$115:$D$186,0)+1,0),0),$E$112)</f>
        <v>0</v>
      </c>
      <c r="P270" s="134" cm="1">
        <f t="array" ref="P270">$E270*IFERROR(IF($D270&lt;=P$5,INDEX($E$99:$E$112,MATCH(P$5,$H$5:$CA$5,0)-MATCH($D270,$D$115:$D$186,0)+1,0),0),$E$112)</f>
        <v>0</v>
      </c>
      <c r="Q270" s="134" cm="1">
        <f t="array" ref="Q270">$E270*IFERROR(IF($D270&lt;=Q$5,INDEX($E$99:$E$112,MATCH(Q$5,$H$5:$CA$5,0)-MATCH($D270,$D$115:$D$186,0)+1,0),0),$E$112)</f>
        <v>0</v>
      </c>
      <c r="R270" s="134" cm="1">
        <f t="array" ref="R270">$E270*IFERROR(IF($D270&lt;=R$5,INDEX($E$99:$E$112,MATCH(R$5,$H$5:$CA$5,0)-MATCH($D270,$D$115:$D$186,0)+1,0),0),$E$112)</f>
        <v>0</v>
      </c>
      <c r="S270" s="134" cm="1">
        <f t="array" ref="S270">$E270*IFERROR(IF($D270&lt;=S$5,INDEX($E$99:$E$112,MATCH(S$5,$H$5:$CA$5,0)-MATCH($D270,$D$115:$D$186,0)+1,0),0),$E$112)</f>
        <v>0</v>
      </c>
      <c r="T270" s="134" cm="1">
        <f t="array" ref="T270">$E270*IFERROR(IF($D270&lt;=T$5,INDEX($E$99:$E$112,MATCH(T$5,$H$5:$CA$5,0)-MATCH($D270,$D$115:$D$186,0)+1,0),0),$E$112)</f>
        <v>0</v>
      </c>
      <c r="U270" s="134" cm="1">
        <f t="array" ref="U270">$E270*IFERROR(IF($D270&lt;=U$5,INDEX($E$99:$E$112,MATCH(U$5,$H$5:$CA$5,0)-MATCH($D270,$D$115:$D$186,0)+1,0),0),$E$112)</f>
        <v>0</v>
      </c>
      <c r="V270" s="134" cm="1">
        <f t="array" ref="V270">$E270*IFERROR(IF($D270&lt;=V$5,INDEX($E$99:$E$112,MATCH(V$5,$H$5:$CA$5,0)-MATCH($D270,$D$115:$D$186,0)+1,0),0),$E$112)</f>
        <v>0</v>
      </c>
      <c r="W270" s="134" cm="1">
        <f t="array" ref="W270">$E270*IFERROR(IF($D270&lt;=W$5,INDEX($E$99:$E$112,MATCH(W$5,$H$5:$CA$5,0)-MATCH($D270,$D$115:$D$186,0)+1,0),0),$E$112)</f>
        <v>0</v>
      </c>
      <c r="X270" s="134" cm="1">
        <f t="array" ref="X270">$E270*IFERROR(IF($D270&lt;=X$5,INDEX($E$99:$E$112,MATCH(X$5,$H$5:$CA$5,0)-MATCH($D270,$D$115:$D$186,0)+1,0),0),$E$112)</f>
        <v>0</v>
      </c>
      <c r="Y270" s="134" cm="1">
        <f t="array" ref="Y270">$E270*IFERROR(IF($D270&lt;=Y$5,INDEX($E$99:$E$112,MATCH(Y$5,$H$5:$CA$5,0)-MATCH($D270,$D$115:$D$186,0)+1,0),0),$E$112)</f>
        <v>0</v>
      </c>
      <c r="Z270" s="134" cm="1">
        <f t="array" ref="Z270">$E270*IFERROR(IF($D270&lt;=Z$5,INDEX($E$99:$E$112,MATCH(Z$5,$H$5:$CA$5,0)-MATCH($D270,$D$115:$D$186,0)+1,0),0),$E$112)</f>
        <v>0</v>
      </c>
      <c r="AA270" s="134" cm="1">
        <f t="array" ref="AA270">$E270*IFERROR(IF($D270&lt;=AA$5,INDEX($E$99:$E$112,MATCH(AA$5,$H$5:$CA$5,0)-MATCH($D270,$D$115:$D$186,0)+1,0),0),$E$112)</f>
        <v>0</v>
      </c>
      <c r="AB270" s="134" cm="1">
        <f t="array" ref="AB270">$E270*IFERROR(IF($D270&lt;=AB$5,INDEX($E$99:$E$112,MATCH(AB$5,$H$5:$CA$5,0)-MATCH($D270,$D$115:$D$186,0)+1,0),0),$E$112)</f>
        <v>0</v>
      </c>
      <c r="AC270" s="134" cm="1">
        <f t="array" ref="AC270">$E270*IFERROR(IF($D270&lt;=AC$5,INDEX($E$99:$E$112,MATCH(AC$5,$H$5:$CA$5,0)-MATCH($D270,$D$115:$D$186,0)+1,0),0),$E$112)</f>
        <v>0</v>
      </c>
      <c r="AD270" s="134" cm="1">
        <f t="array" ref="AD270">$E270*IFERROR(IF($D270&lt;=AD$5,INDEX($E$99:$E$112,MATCH(AD$5,$H$5:$CA$5,0)-MATCH($D270,$D$115:$D$186,0)+1,0),0),$E$112)</f>
        <v>0</v>
      </c>
      <c r="AE270" s="134" cm="1">
        <f t="array" ref="AE270">$E270*IFERROR(IF($D270&lt;=AE$5,INDEX($E$99:$E$112,MATCH(AE$5,$H$5:$CA$5,0)-MATCH($D270,$D$115:$D$186,0)+1,0),0),$E$112)</f>
        <v>0</v>
      </c>
      <c r="AF270" s="134" cm="1">
        <f t="array" ref="AF270">$E270*IFERROR(IF($D270&lt;=AF$5,INDEX($E$99:$E$112,MATCH(AF$5,$H$5:$CA$5,0)-MATCH($D270,$D$115:$D$186,0)+1,0),0),$E$112)</f>
        <v>0</v>
      </c>
      <c r="AG270" s="134" cm="1">
        <f t="array" ref="AG270">$E270*IFERROR(IF($D270&lt;=AG$5,INDEX($E$99:$E$112,MATCH(AG$5,$H$5:$CA$5,0)-MATCH($D270,$D$115:$D$186,0)+1,0),0),$E$112)</f>
        <v>0</v>
      </c>
      <c r="AH270" s="134" cm="1">
        <f t="array" ref="AH270">$E270*IFERROR(IF($D270&lt;=AH$5,INDEX($E$99:$E$112,MATCH(AH$5,$H$5:$CA$5,0)-MATCH($D270,$D$115:$D$186,0)+1,0),0),$E$112)</f>
        <v>0</v>
      </c>
      <c r="AI270" s="134" cm="1">
        <f t="array" ref="AI270">$E270*IFERROR(IF($D270&lt;=AI$5,INDEX($E$99:$E$112,MATCH(AI$5,$H$5:$CA$5,0)-MATCH($D270,$D$115:$D$186,0)+1,0),0),$E$112)</f>
        <v>0</v>
      </c>
      <c r="AJ270" s="134" cm="1">
        <f t="array" ref="AJ270">$E270*IFERROR(IF($D270&lt;=AJ$5,INDEX($E$99:$E$112,MATCH(AJ$5,$H$5:$CA$5,0)-MATCH($D270,$D$115:$D$186,0)+1,0),0),$E$112)</f>
        <v>0</v>
      </c>
      <c r="AK270" s="134" cm="1">
        <f t="array" ref="AK270">$E270*IFERROR(IF($D270&lt;=AK$5,INDEX($E$99:$E$112,MATCH(AK$5,$H$5:$CA$5,0)-MATCH($D270,$D$115:$D$186,0)+1,0),0),$E$112)</f>
        <v>0</v>
      </c>
      <c r="AL270" s="134" cm="1">
        <f t="array" ref="AL270">$E270*IFERROR(IF($D270&lt;=AL$5,INDEX($E$99:$E$112,MATCH(AL$5,$H$5:$CA$5,0)-MATCH($D270,$D$115:$D$186,0)+1,0),0),$E$112)</f>
        <v>0</v>
      </c>
      <c r="AM270" s="134" cm="1">
        <f t="array" ref="AM270">$E270*IFERROR(IF($D270&lt;=AM$5,INDEX($E$99:$E$112,MATCH(AM$5,$H$5:$CA$5,0)-MATCH($D270,$D$115:$D$186,0)+1,0),0),$E$112)</f>
        <v>0</v>
      </c>
      <c r="AN270" s="134" cm="1">
        <f t="array" ref="AN270">$E270*IFERROR(IF($D270&lt;=AN$5,INDEX($E$99:$E$112,MATCH(AN$5,$H$5:$CA$5,0)-MATCH($D270,$D$115:$D$186,0)+1,0),0),$E$112)</f>
        <v>0</v>
      </c>
      <c r="AO270" s="134" cm="1">
        <f t="array" ref="AO270">$E270*IFERROR(IF($D270&lt;=AO$5,INDEX($E$99:$E$112,MATCH(AO$5,$H$5:$CA$5,0)-MATCH($D270,$D$115:$D$186,0)+1,0),0),$E$112)</f>
        <v>0</v>
      </c>
      <c r="AP270" s="134" cm="1">
        <f t="array" ref="AP270">$E270*IFERROR(IF($D270&lt;=AP$5,INDEX($E$99:$E$112,MATCH(AP$5,$H$5:$CA$5,0)-MATCH($D270,$D$115:$D$186,0)+1,0),0),$E$112)</f>
        <v>0</v>
      </c>
      <c r="AQ270" s="134" cm="1">
        <f t="array" ref="AQ270">$E270*IFERROR(IF($D270&lt;=AQ$5,INDEX($E$99:$E$112,MATCH(AQ$5,$H$5:$CA$5,0)-MATCH($D270,$D$115:$D$186,0)+1,0),0),$E$112)</f>
        <v>0</v>
      </c>
      <c r="AR270" s="134" cm="1">
        <f t="array" ref="AR270">$E270*IFERROR(IF($D270&lt;=AR$5,INDEX($E$99:$E$112,MATCH(AR$5,$H$5:$CA$5,0)-MATCH($D270,$D$115:$D$186,0)+1,0),0),$E$112)</f>
        <v>0</v>
      </c>
      <c r="AS270" s="134" cm="1">
        <f t="array" ref="AS270">$E270*IFERROR(IF($D270&lt;=AS$5,INDEX($E$99:$E$112,MATCH(AS$5,$H$5:$CA$5,0)-MATCH($D270,$D$115:$D$186,0)+1,0),0),$E$112)</f>
        <v>0</v>
      </c>
      <c r="AT270" s="134" cm="1">
        <f t="array" ref="AT270">$E270*IFERROR(IF($D270&lt;=AT$5,INDEX($E$99:$E$112,MATCH(AT$5,$H$5:$CA$5,0)-MATCH($D270,$D$115:$D$186,0)+1,0),0),$E$112)</f>
        <v>0</v>
      </c>
      <c r="AU270" s="134" cm="1">
        <f t="array" ref="AU270">$E270*IFERROR(IF($D270&lt;=AU$5,INDEX($E$99:$E$112,MATCH(AU$5,$H$5:$CA$5,0)-MATCH($D270,$D$115:$D$186,0)+1,0),0),$E$112)</f>
        <v>0</v>
      </c>
      <c r="AV270" s="134" cm="1">
        <f t="array" ref="AV270">$E270*IFERROR(IF($D270&lt;=AV$5,INDEX($E$99:$E$112,MATCH(AV$5,$H$5:$CA$5,0)-MATCH($D270,$D$115:$D$186,0)+1,0),0),$E$112)</f>
        <v>0</v>
      </c>
      <c r="AW270" s="134" cm="1">
        <f t="array" ref="AW270">$E270*IFERROR(IF($D270&lt;=AW$5,INDEX($E$99:$E$112,MATCH(AW$5,$H$5:$CA$5,0)-MATCH($D270,$D$115:$D$186,0)+1,0),0),$E$112)</f>
        <v>0</v>
      </c>
      <c r="AX270" s="134" cm="1">
        <f t="array" ref="AX270">$E270*IFERROR(IF($D270&lt;=AX$5,INDEX($E$99:$E$112,MATCH(AX$5,$H$5:$CA$5,0)-MATCH($D270,$D$115:$D$186,0)+1,0),0),$E$112)</f>
        <v>0</v>
      </c>
      <c r="AY270" s="134" cm="1">
        <f t="array" ref="AY270">$E270*IFERROR(IF($D270&lt;=AY$5,INDEX($E$99:$E$112,MATCH(AY$5,$H$5:$CA$5,0)-MATCH($D270,$D$115:$D$186,0)+1,0),0),$E$112)</f>
        <v>0</v>
      </c>
      <c r="AZ270" s="134" cm="1">
        <f t="array" ref="AZ270">$E270*IFERROR(IF($D270&lt;=AZ$5,INDEX($E$99:$E$112,MATCH(AZ$5,$H$5:$CA$5,0)-MATCH($D270,$D$115:$D$186,0)+1,0),0),$E$112)</f>
        <v>0</v>
      </c>
      <c r="BA270" s="134" cm="1">
        <f t="array" ref="BA270">$E270*IFERROR(IF($D270&lt;=BA$5,INDEX($E$99:$E$112,MATCH(BA$5,$H$5:$CA$5,0)-MATCH($D270,$D$115:$D$186,0)+1,0),0),$E$112)</f>
        <v>0</v>
      </c>
      <c r="BB270" s="134" cm="1">
        <f t="array" ref="BB270">$E270*IFERROR(IF($D270&lt;=BB$5,INDEX($E$99:$E$112,MATCH(BB$5,$H$5:$CA$5,0)-MATCH($D270,$D$115:$D$186,0)+1,0),0),$E$112)</f>
        <v>0</v>
      </c>
      <c r="BC270" s="134" cm="1">
        <f t="array" ref="BC270">$E270*IFERROR(IF($D270&lt;=BC$5,INDEX($E$99:$E$112,MATCH(BC$5,$H$5:$CA$5,0)-MATCH($D270,$D$115:$D$186,0)+1,0),0),$E$112)</f>
        <v>0</v>
      </c>
      <c r="BD270" s="134" cm="1">
        <f t="array" ref="BD270">$E270*IFERROR(IF($D270&lt;=BD$5,INDEX($E$99:$E$112,MATCH(BD$5,$H$5:$CA$5,0)-MATCH($D270,$D$115:$D$186,0)+1,0),0),$E$112)</f>
        <v>0</v>
      </c>
      <c r="BE270" s="134" cm="1">
        <f t="array" ref="BE270">$E270*IFERROR(IF($D270&lt;=BE$5,INDEX($E$99:$E$112,MATCH(BE$5,$H$5:$CA$5,0)-MATCH($D270,$D$115:$D$186,0)+1,0),0),$E$112)</f>
        <v>0</v>
      </c>
      <c r="BF270" s="134" cm="1">
        <f t="array" ref="BF270">$E270*IFERROR(IF($D270&lt;=BF$5,INDEX($E$99:$E$112,MATCH(BF$5,$H$5:$CA$5,0)-MATCH($D270,$D$115:$D$186,0)+1,0),0),$E$112)</f>
        <v>0</v>
      </c>
      <c r="BG270" s="134" cm="1">
        <f t="array" ref="BG270">$E270*IFERROR(IF($D270&lt;=BG$5,INDEX($E$99:$E$112,MATCH(BG$5,$H$5:$CA$5,0)-MATCH($D270,$D$115:$D$186,0)+1,0),0),$E$112)</f>
        <v>0</v>
      </c>
      <c r="BH270" s="134" cm="1">
        <f t="array" ref="BH270">$E270*IFERROR(IF($D270&lt;=BH$5,INDEX($E$99:$E$112,MATCH(BH$5,$H$5:$CA$5,0)-MATCH($D270,$D$115:$D$186,0)+1,0),0),$E$112)</f>
        <v>0</v>
      </c>
      <c r="BI270" s="134" cm="1">
        <f t="array" ref="BI270">$E270*IFERROR(IF($D270&lt;=BI$5,INDEX($E$99:$E$112,MATCH(BI$5,$H$5:$CA$5,0)-MATCH($D270,$D$115:$D$186,0)+1,0),0),$E$112)</f>
        <v>0</v>
      </c>
      <c r="BJ270" s="134" cm="1">
        <f t="array" ref="BJ270">$E270*IFERROR(IF($D270&lt;=BJ$5,INDEX($E$99:$E$112,MATCH(BJ$5,$H$5:$CA$5,0)-MATCH($D270,$D$115:$D$186,0)+1,0),0),$E$112)</f>
        <v>0</v>
      </c>
      <c r="BK270" s="134" cm="1">
        <f t="array" ref="BK270">$E270*IFERROR(IF($D270&lt;=BK$5,INDEX($E$99:$E$112,MATCH(BK$5,$H$5:$CA$5,0)-MATCH($D270,$D$115:$D$186,0)+1,0),0),$E$112)</f>
        <v>0</v>
      </c>
      <c r="BL270" s="134" cm="1">
        <f t="array" ref="BL270">$E270*IFERROR(IF($D270&lt;=BL$5,INDEX($E$99:$E$112,MATCH(BL$5,$H$5:$CA$5,0)-MATCH($D270,$D$115:$D$186,0)+1,0),0),$E$112)</f>
        <v>0</v>
      </c>
      <c r="BM270" s="134" cm="1">
        <f t="array" ref="BM270">$E270*IFERROR(IF($D270&lt;=BM$5,INDEX($E$99:$E$112,MATCH(BM$5,$H$5:$CA$5,0)-MATCH($D270,$D$115:$D$186,0)+1,0),0),$E$112)</f>
        <v>0</v>
      </c>
      <c r="BN270" s="134" cm="1">
        <f t="array" ref="BN270">$E270*IFERROR(IF($D270&lt;=BN$5,INDEX($E$99:$E$112,MATCH(BN$5,$H$5:$CA$5,0)-MATCH($D270,$D$115:$D$186,0)+1,0),0),$E$112)</f>
        <v>0</v>
      </c>
      <c r="BO270" s="134" cm="1">
        <f t="array" ref="BO270">$E270*IFERROR(IF($D270&lt;=BO$5,INDEX($E$99:$E$112,MATCH(BO$5,$H$5:$CA$5,0)-MATCH($D270,$D$115:$D$186,0)+1,0),0),$E$112)</f>
        <v>0</v>
      </c>
      <c r="BP270" s="134" cm="1">
        <f t="array" ref="BP270">$E270*IFERROR(IF($D270&lt;=BP$5,INDEX($E$99:$E$112,MATCH(BP$5,$H$5:$CA$5,0)-MATCH($D270,$D$115:$D$186,0)+1,0),0),$E$112)</f>
        <v>0</v>
      </c>
      <c r="BQ270" s="134" cm="1">
        <f t="array" ref="BQ270">$E270*IFERROR(IF($D270&lt;=BQ$5,INDEX($E$99:$E$112,MATCH(BQ$5,$H$5:$CA$5,0)-MATCH($D270,$D$115:$D$186,0)+1,0),0),$E$112)</f>
        <v>0</v>
      </c>
      <c r="BR270" s="134" cm="1">
        <f t="array" ref="BR270">$E270*IFERROR(IF($D270&lt;=BR$5,INDEX($E$99:$E$112,MATCH(BR$5,$H$5:$CA$5,0)-MATCH($D270,$D$115:$D$186,0)+1,0),0),$E$112)</f>
        <v>0</v>
      </c>
      <c r="BS270" s="134" cm="1">
        <f t="array" ref="BS270">$E270*IFERROR(IF($D270&lt;=BS$5,INDEX($E$99:$E$112,MATCH(BS$5,$H$5:$CA$5,0)-MATCH($D270,$D$115:$D$186,0)+1,0),0),$E$112)</f>
        <v>0</v>
      </c>
      <c r="BT270" s="134" cm="1">
        <f t="array" ref="BT270">$E270*IFERROR(IF($D270&lt;=BT$5,INDEX($E$99:$E$112,MATCH(BT$5,$H$5:$CA$5,0)-MATCH($D270,$D$115:$D$186,0)+1,0),0),$E$112)</f>
        <v>0</v>
      </c>
      <c r="BU270" s="134" cm="1">
        <f t="array" ref="BU270">$E270*IFERROR(IF($D270&lt;=BU$5,INDEX($E$99:$E$112,MATCH(BU$5,$H$5:$CA$5,0)-MATCH($D270,$D$115:$D$186,0)+1,0),0),$E$112)</f>
        <v>0</v>
      </c>
      <c r="BV270" s="134" cm="1">
        <f t="array" ref="BV270">$E270*IFERROR(IF($D270&lt;=BV$5,INDEX($E$99:$E$112,MATCH(BV$5,$H$5:$CA$5,0)-MATCH($D270,$D$115:$D$186,0)+1,0),0),$E$112)</f>
        <v>0</v>
      </c>
      <c r="BW270" s="134" cm="1">
        <f t="array" ref="BW270">$E270*IFERROR(IF($D270&lt;=BW$5,INDEX($E$99:$E$112,MATCH(BW$5,$H$5:$CA$5,0)-MATCH($D270,$D$115:$D$186,0)+1,0),0),$E$112)</f>
        <v>0</v>
      </c>
      <c r="BX270" s="134" cm="1">
        <f t="array" ref="BX270">$E270*IFERROR(IF($D270&lt;=BX$5,INDEX($E$99:$E$112,MATCH(BX$5,$H$5:$CA$5,0)-MATCH($D270,$D$115:$D$186,0)+1,0),0),$E$112)</f>
        <v>0</v>
      </c>
      <c r="BY270" s="134" cm="1">
        <f t="array" ref="BY270">$E270*IFERROR(IF($D270&lt;=BY$5,INDEX($E$99:$E$112,MATCH(BY$5,$H$5:$CA$5,0)-MATCH($D270,$D$115:$D$186,0)+1,0),0),$E$112)</f>
        <v>0</v>
      </c>
      <c r="BZ270" s="134" cm="1">
        <f t="array" ref="BZ270">$E270*IFERROR(IF($D270&lt;=BZ$5,INDEX($E$99:$E$112,MATCH(BZ$5,$H$5:$CA$5,0)-MATCH($D270,$D$115:$D$186,0)+1,0),0),$E$112)</f>
        <v>0</v>
      </c>
      <c r="CA270" s="134" cm="1">
        <f t="array" ref="CA270">$E270*IFERROR(IF($D270&lt;=CA$5,INDEX($E$99:$E$112,MATCH(CA$5,$H$5:$CA$5,0)-MATCH($D270,$D$115:$D$186,0)+1,0),0),$E$112)</f>
        <v>0</v>
      </c>
    </row>
    <row r="271" spans="4:79" hidden="1" outlineLevel="4">
      <c r="D271" s="24">
        <f t="shared" si="119"/>
        <v>46234</v>
      </c>
      <c r="E271" s="131" cm="1">
        <f t="array" ref="E271">INDEX($H$45:$CA$45,0,MATCH($D271,$H$5:$CA$5,0))</f>
        <v>0</v>
      </c>
      <c r="H271" s="134" cm="1">
        <f t="array" ref="H271">$E271*IFERROR(IF($D271&lt;=H$5,INDEX($E$99:$E$112,MATCH(H$5,$H$5:$CA$5,0)-MATCH($D271,$D$115:$D$186,0)+1,0),0),$E$112)</f>
        <v>0</v>
      </c>
      <c r="I271" s="134" cm="1">
        <f t="array" ref="I271">$E271*IFERROR(IF($D271&lt;=I$5,INDEX($E$99:$E$112,MATCH(I$5,$H$5:$CA$5,0)-MATCH($D271,$D$115:$D$186,0)+1,0),0),$E$112)</f>
        <v>0</v>
      </c>
      <c r="J271" s="134" cm="1">
        <f t="array" ref="J271">$E271*IFERROR(IF($D271&lt;=J$5,INDEX($E$99:$E$112,MATCH(J$5,$H$5:$CA$5,0)-MATCH($D271,$D$115:$D$186,0)+1,0),0),$E$112)</f>
        <v>0</v>
      </c>
      <c r="K271" s="134" cm="1">
        <f t="array" ref="K271">$E271*IFERROR(IF($D271&lt;=K$5,INDEX($E$99:$E$112,MATCH(K$5,$H$5:$CA$5,0)-MATCH($D271,$D$115:$D$186,0)+1,0),0),$E$112)</f>
        <v>0</v>
      </c>
      <c r="L271" s="134" cm="1">
        <f t="array" ref="L271">$E271*IFERROR(IF($D271&lt;=L$5,INDEX($E$99:$E$112,MATCH(L$5,$H$5:$CA$5,0)-MATCH($D271,$D$115:$D$186,0)+1,0),0),$E$112)</f>
        <v>0</v>
      </c>
      <c r="M271" s="134" cm="1">
        <f t="array" ref="M271">$E271*IFERROR(IF($D271&lt;=M$5,INDEX($E$99:$E$112,MATCH(M$5,$H$5:$CA$5,0)-MATCH($D271,$D$115:$D$186,0)+1,0),0),$E$112)</f>
        <v>0</v>
      </c>
      <c r="N271" s="134" cm="1">
        <f t="array" ref="N271">$E271*IFERROR(IF($D271&lt;=N$5,INDEX($E$99:$E$112,MATCH(N$5,$H$5:$CA$5,0)-MATCH($D271,$D$115:$D$186,0)+1,0),0),$E$112)</f>
        <v>0</v>
      </c>
      <c r="O271" s="134" cm="1">
        <f t="array" ref="O271">$E271*IFERROR(IF($D271&lt;=O$5,INDEX($E$99:$E$112,MATCH(O$5,$H$5:$CA$5,0)-MATCH($D271,$D$115:$D$186,0)+1,0),0),$E$112)</f>
        <v>0</v>
      </c>
      <c r="P271" s="134" cm="1">
        <f t="array" ref="P271">$E271*IFERROR(IF($D271&lt;=P$5,INDEX($E$99:$E$112,MATCH(P$5,$H$5:$CA$5,0)-MATCH($D271,$D$115:$D$186,0)+1,0),0),$E$112)</f>
        <v>0</v>
      </c>
      <c r="Q271" s="134" cm="1">
        <f t="array" ref="Q271">$E271*IFERROR(IF($D271&lt;=Q$5,INDEX($E$99:$E$112,MATCH(Q$5,$H$5:$CA$5,0)-MATCH($D271,$D$115:$D$186,0)+1,0),0),$E$112)</f>
        <v>0</v>
      </c>
      <c r="R271" s="134" cm="1">
        <f t="array" ref="R271">$E271*IFERROR(IF($D271&lt;=R$5,INDEX($E$99:$E$112,MATCH(R$5,$H$5:$CA$5,0)-MATCH($D271,$D$115:$D$186,0)+1,0),0),$E$112)</f>
        <v>0</v>
      </c>
      <c r="S271" s="134" cm="1">
        <f t="array" ref="S271">$E271*IFERROR(IF($D271&lt;=S$5,INDEX($E$99:$E$112,MATCH(S$5,$H$5:$CA$5,0)-MATCH($D271,$D$115:$D$186,0)+1,0),0),$E$112)</f>
        <v>0</v>
      </c>
      <c r="T271" s="134" cm="1">
        <f t="array" ref="T271">$E271*IFERROR(IF($D271&lt;=T$5,INDEX($E$99:$E$112,MATCH(T$5,$H$5:$CA$5,0)-MATCH($D271,$D$115:$D$186,0)+1,0),0),$E$112)</f>
        <v>0</v>
      </c>
      <c r="U271" s="134" cm="1">
        <f t="array" ref="U271">$E271*IFERROR(IF($D271&lt;=U$5,INDEX($E$99:$E$112,MATCH(U$5,$H$5:$CA$5,0)-MATCH($D271,$D$115:$D$186,0)+1,0),0),$E$112)</f>
        <v>0</v>
      </c>
      <c r="V271" s="134" cm="1">
        <f t="array" ref="V271">$E271*IFERROR(IF($D271&lt;=V$5,INDEX($E$99:$E$112,MATCH(V$5,$H$5:$CA$5,0)-MATCH($D271,$D$115:$D$186,0)+1,0),0),$E$112)</f>
        <v>0</v>
      </c>
      <c r="W271" s="134" cm="1">
        <f t="array" ref="W271">$E271*IFERROR(IF($D271&lt;=W$5,INDEX($E$99:$E$112,MATCH(W$5,$H$5:$CA$5,0)-MATCH($D271,$D$115:$D$186,0)+1,0),0),$E$112)</f>
        <v>0</v>
      </c>
      <c r="X271" s="134" cm="1">
        <f t="array" ref="X271">$E271*IFERROR(IF($D271&lt;=X$5,INDEX($E$99:$E$112,MATCH(X$5,$H$5:$CA$5,0)-MATCH($D271,$D$115:$D$186,0)+1,0),0),$E$112)</f>
        <v>0</v>
      </c>
      <c r="Y271" s="134" cm="1">
        <f t="array" ref="Y271">$E271*IFERROR(IF($D271&lt;=Y$5,INDEX($E$99:$E$112,MATCH(Y$5,$H$5:$CA$5,0)-MATCH($D271,$D$115:$D$186,0)+1,0),0),$E$112)</f>
        <v>0</v>
      </c>
      <c r="Z271" s="134" cm="1">
        <f t="array" ref="Z271">$E271*IFERROR(IF($D271&lt;=Z$5,INDEX($E$99:$E$112,MATCH(Z$5,$H$5:$CA$5,0)-MATCH($D271,$D$115:$D$186,0)+1,0),0),$E$112)</f>
        <v>0</v>
      </c>
      <c r="AA271" s="134" cm="1">
        <f t="array" ref="AA271">$E271*IFERROR(IF($D271&lt;=AA$5,INDEX($E$99:$E$112,MATCH(AA$5,$H$5:$CA$5,0)-MATCH($D271,$D$115:$D$186,0)+1,0),0),$E$112)</f>
        <v>0</v>
      </c>
      <c r="AB271" s="134" cm="1">
        <f t="array" ref="AB271">$E271*IFERROR(IF($D271&lt;=AB$5,INDEX($E$99:$E$112,MATCH(AB$5,$H$5:$CA$5,0)-MATCH($D271,$D$115:$D$186,0)+1,0),0),$E$112)</f>
        <v>0</v>
      </c>
      <c r="AC271" s="134" cm="1">
        <f t="array" ref="AC271">$E271*IFERROR(IF($D271&lt;=AC$5,INDEX($E$99:$E$112,MATCH(AC$5,$H$5:$CA$5,0)-MATCH($D271,$D$115:$D$186,0)+1,0),0),$E$112)</f>
        <v>0</v>
      </c>
      <c r="AD271" s="134" cm="1">
        <f t="array" ref="AD271">$E271*IFERROR(IF($D271&lt;=AD$5,INDEX($E$99:$E$112,MATCH(AD$5,$H$5:$CA$5,0)-MATCH($D271,$D$115:$D$186,0)+1,0),0),$E$112)</f>
        <v>0</v>
      </c>
      <c r="AE271" s="134" cm="1">
        <f t="array" ref="AE271">$E271*IFERROR(IF($D271&lt;=AE$5,INDEX($E$99:$E$112,MATCH(AE$5,$H$5:$CA$5,0)-MATCH($D271,$D$115:$D$186,0)+1,0),0),$E$112)</f>
        <v>0</v>
      </c>
      <c r="AF271" s="134" cm="1">
        <f t="array" ref="AF271">$E271*IFERROR(IF($D271&lt;=AF$5,INDEX($E$99:$E$112,MATCH(AF$5,$H$5:$CA$5,0)-MATCH($D271,$D$115:$D$186,0)+1,0),0),$E$112)</f>
        <v>0</v>
      </c>
      <c r="AG271" s="134" cm="1">
        <f t="array" ref="AG271">$E271*IFERROR(IF($D271&lt;=AG$5,INDEX($E$99:$E$112,MATCH(AG$5,$H$5:$CA$5,0)-MATCH($D271,$D$115:$D$186,0)+1,0),0),$E$112)</f>
        <v>0</v>
      </c>
      <c r="AH271" s="134" cm="1">
        <f t="array" ref="AH271">$E271*IFERROR(IF($D271&lt;=AH$5,INDEX($E$99:$E$112,MATCH(AH$5,$H$5:$CA$5,0)-MATCH($D271,$D$115:$D$186,0)+1,0),0),$E$112)</f>
        <v>0</v>
      </c>
      <c r="AI271" s="134" cm="1">
        <f t="array" ref="AI271">$E271*IFERROR(IF($D271&lt;=AI$5,INDEX($E$99:$E$112,MATCH(AI$5,$H$5:$CA$5,0)-MATCH($D271,$D$115:$D$186,0)+1,0),0),$E$112)</f>
        <v>0</v>
      </c>
      <c r="AJ271" s="134" cm="1">
        <f t="array" ref="AJ271">$E271*IFERROR(IF($D271&lt;=AJ$5,INDEX($E$99:$E$112,MATCH(AJ$5,$H$5:$CA$5,0)-MATCH($D271,$D$115:$D$186,0)+1,0),0),$E$112)</f>
        <v>0</v>
      </c>
      <c r="AK271" s="134" cm="1">
        <f t="array" ref="AK271">$E271*IFERROR(IF($D271&lt;=AK$5,INDEX($E$99:$E$112,MATCH(AK$5,$H$5:$CA$5,0)-MATCH($D271,$D$115:$D$186,0)+1,0),0),$E$112)</f>
        <v>0</v>
      </c>
      <c r="AL271" s="134" cm="1">
        <f t="array" ref="AL271">$E271*IFERROR(IF($D271&lt;=AL$5,INDEX($E$99:$E$112,MATCH(AL$5,$H$5:$CA$5,0)-MATCH($D271,$D$115:$D$186,0)+1,0),0),$E$112)</f>
        <v>0</v>
      </c>
      <c r="AM271" s="134" cm="1">
        <f t="array" ref="AM271">$E271*IFERROR(IF($D271&lt;=AM$5,INDEX($E$99:$E$112,MATCH(AM$5,$H$5:$CA$5,0)-MATCH($D271,$D$115:$D$186,0)+1,0),0),$E$112)</f>
        <v>0</v>
      </c>
      <c r="AN271" s="134" cm="1">
        <f t="array" ref="AN271">$E271*IFERROR(IF($D271&lt;=AN$5,INDEX($E$99:$E$112,MATCH(AN$5,$H$5:$CA$5,0)-MATCH($D271,$D$115:$D$186,0)+1,0),0),$E$112)</f>
        <v>0</v>
      </c>
      <c r="AO271" s="134" cm="1">
        <f t="array" ref="AO271">$E271*IFERROR(IF($D271&lt;=AO$5,INDEX($E$99:$E$112,MATCH(AO$5,$H$5:$CA$5,0)-MATCH($D271,$D$115:$D$186,0)+1,0),0),$E$112)</f>
        <v>0</v>
      </c>
      <c r="AP271" s="134" cm="1">
        <f t="array" ref="AP271">$E271*IFERROR(IF($D271&lt;=AP$5,INDEX($E$99:$E$112,MATCH(AP$5,$H$5:$CA$5,0)-MATCH($D271,$D$115:$D$186,0)+1,0),0),$E$112)</f>
        <v>0</v>
      </c>
      <c r="AQ271" s="134" cm="1">
        <f t="array" ref="AQ271">$E271*IFERROR(IF($D271&lt;=AQ$5,INDEX($E$99:$E$112,MATCH(AQ$5,$H$5:$CA$5,0)-MATCH($D271,$D$115:$D$186,0)+1,0),0),$E$112)</f>
        <v>0</v>
      </c>
      <c r="AR271" s="134" cm="1">
        <f t="array" ref="AR271">$E271*IFERROR(IF($D271&lt;=AR$5,INDEX($E$99:$E$112,MATCH(AR$5,$H$5:$CA$5,0)-MATCH($D271,$D$115:$D$186,0)+1,0),0),$E$112)</f>
        <v>0</v>
      </c>
      <c r="AS271" s="134" cm="1">
        <f t="array" ref="AS271">$E271*IFERROR(IF($D271&lt;=AS$5,INDEX($E$99:$E$112,MATCH(AS$5,$H$5:$CA$5,0)-MATCH($D271,$D$115:$D$186,0)+1,0),0),$E$112)</f>
        <v>0</v>
      </c>
      <c r="AT271" s="134" cm="1">
        <f t="array" ref="AT271">$E271*IFERROR(IF($D271&lt;=AT$5,INDEX($E$99:$E$112,MATCH(AT$5,$H$5:$CA$5,0)-MATCH($D271,$D$115:$D$186,0)+1,0),0),$E$112)</f>
        <v>0</v>
      </c>
      <c r="AU271" s="134" cm="1">
        <f t="array" ref="AU271">$E271*IFERROR(IF($D271&lt;=AU$5,INDEX($E$99:$E$112,MATCH(AU$5,$H$5:$CA$5,0)-MATCH($D271,$D$115:$D$186,0)+1,0),0),$E$112)</f>
        <v>0</v>
      </c>
      <c r="AV271" s="134" cm="1">
        <f t="array" ref="AV271">$E271*IFERROR(IF($D271&lt;=AV$5,INDEX($E$99:$E$112,MATCH(AV$5,$H$5:$CA$5,0)-MATCH($D271,$D$115:$D$186,0)+1,0),0),$E$112)</f>
        <v>0</v>
      </c>
      <c r="AW271" s="134" cm="1">
        <f t="array" ref="AW271">$E271*IFERROR(IF($D271&lt;=AW$5,INDEX($E$99:$E$112,MATCH(AW$5,$H$5:$CA$5,0)-MATCH($D271,$D$115:$D$186,0)+1,0),0),$E$112)</f>
        <v>0</v>
      </c>
      <c r="AX271" s="134" cm="1">
        <f t="array" ref="AX271">$E271*IFERROR(IF($D271&lt;=AX$5,INDEX($E$99:$E$112,MATCH(AX$5,$H$5:$CA$5,0)-MATCH($D271,$D$115:$D$186,0)+1,0),0),$E$112)</f>
        <v>0</v>
      </c>
      <c r="AY271" s="134" cm="1">
        <f t="array" ref="AY271">$E271*IFERROR(IF($D271&lt;=AY$5,INDEX($E$99:$E$112,MATCH(AY$5,$H$5:$CA$5,0)-MATCH($D271,$D$115:$D$186,0)+1,0),0),$E$112)</f>
        <v>0</v>
      </c>
      <c r="AZ271" s="134" cm="1">
        <f t="array" ref="AZ271">$E271*IFERROR(IF($D271&lt;=AZ$5,INDEX($E$99:$E$112,MATCH(AZ$5,$H$5:$CA$5,0)-MATCH($D271,$D$115:$D$186,0)+1,0),0),$E$112)</f>
        <v>0</v>
      </c>
      <c r="BA271" s="134" cm="1">
        <f t="array" ref="BA271">$E271*IFERROR(IF($D271&lt;=BA$5,INDEX($E$99:$E$112,MATCH(BA$5,$H$5:$CA$5,0)-MATCH($D271,$D$115:$D$186,0)+1,0),0),$E$112)</f>
        <v>0</v>
      </c>
      <c r="BB271" s="134" cm="1">
        <f t="array" ref="BB271">$E271*IFERROR(IF($D271&lt;=BB$5,INDEX($E$99:$E$112,MATCH(BB$5,$H$5:$CA$5,0)-MATCH($D271,$D$115:$D$186,0)+1,0),0),$E$112)</f>
        <v>0</v>
      </c>
      <c r="BC271" s="134" cm="1">
        <f t="array" ref="BC271">$E271*IFERROR(IF($D271&lt;=BC$5,INDEX($E$99:$E$112,MATCH(BC$5,$H$5:$CA$5,0)-MATCH($D271,$D$115:$D$186,0)+1,0),0),$E$112)</f>
        <v>0</v>
      </c>
      <c r="BD271" s="134" cm="1">
        <f t="array" ref="BD271">$E271*IFERROR(IF($D271&lt;=BD$5,INDEX($E$99:$E$112,MATCH(BD$5,$H$5:$CA$5,0)-MATCH($D271,$D$115:$D$186,0)+1,0),0),$E$112)</f>
        <v>0</v>
      </c>
      <c r="BE271" s="134" cm="1">
        <f t="array" ref="BE271">$E271*IFERROR(IF($D271&lt;=BE$5,INDEX($E$99:$E$112,MATCH(BE$5,$H$5:$CA$5,0)-MATCH($D271,$D$115:$D$186,0)+1,0),0),$E$112)</f>
        <v>0</v>
      </c>
      <c r="BF271" s="134" cm="1">
        <f t="array" ref="BF271">$E271*IFERROR(IF($D271&lt;=BF$5,INDEX($E$99:$E$112,MATCH(BF$5,$H$5:$CA$5,0)-MATCH($D271,$D$115:$D$186,0)+1,0),0),$E$112)</f>
        <v>0</v>
      </c>
      <c r="BG271" s="134" cm="1">
        <f t="array" ref="BG271">$E271*IFERROR(IF($D271&lt;=BG$5,INDEX($E$99:$E$112,MATCH(BG$5,$H$5:$CA$5,0)-MATCH($D271,$D$115:$D$186,0)+1,0),0),$E$112)</f>
        <v>0</v>
      </c>
      <c r="BH271" s="134" cm="1">
        <f t="array" ref="BH271">$E271*IFERROR(IF($D271&lt;=BH$5,INDEX($E$99:$E$112,MATCH(BH$5,$H$5:$CA$5,0)-MATCH($D271,$D$115:$D$186,0)+1,0),0),$E$112)</f>
        <v>0</v>
      </c>
      <c r="BI271" s="134" cm="1">
        <f t="array" ref="BI271">$E271*IFERROR(IF($D271&lt;=BI$5,INDEX($E$99:$E$112,MATCH(BI$5,$H$5:$CA$5,0)-MATCH($D271,$D$115:$D$186,0)+1,0),0),$E$112)</f>
        <v>0</v>
      </c>
      <c r="BJ271" s="134" cm="1">
        <f t="array" ref="BJ271">$E271*IFERROR(IF($D271&lt;=BJ$5,INDEX($E$99:$E$112,MATCH(BJ$5,$H$5:$CA$5,0)-MATCH($D271,$D$115:$D$186,0)+1,0),0),$E$112)</f>
        <v>0</v>
      </c>
      <c r="BK271" s="134" cm="1">
        <f t="array" ref="BK271">$E271*IFERROR(IF($D271&lt;=BK$5,INDEX($E$99:$E$112,MATCH(BK$5,$H$5:$CA$5,0)-MATCH($D271,$D$115:$D$186,0)+1,0),0),$E$112)</f>
        <v>0</v>
      </c>
      <c r="BL271" s="134" cm="1">
        <f t="array" ref="BL271">$E271*IFERROR(IF($D271&lt;=BL$5,INDEX($E$99:$E$112,MATCH(BL$5,$H$5:$CA$5,0)-MATCH($D271,$D$115:$D$186,0)+1,0),0),$E$112)</f>
        <v>0</v>
      </c>
      <c r="BM271" s="134" cm="1">
        <f t="array" ref="BM271">$E271*IFERROR(IF($D271&lt;=BM$5,INDEX($E$99:$E$112,MATCH(BM$5,$H$5:$CA$5,0)-MATCH($D271,$D$115:$D$186,0)+1,0),0),$E$112)</f>
        <v>0</v>
      </c>
      <c r="BN271" s="134" cm="1">
        <f t="array" ref="BN271">$E271*IFERROR(IF($D271&lt;=BN$5,INDEX($E$99:$E$112,MATCH(BN$5,$H$5:$CA$5,0)-MATCH($D271,$D$115:$D$186,0)+1,0),0),$E$112)</f>
        <v>0</v>
      </c>
      <c r="BO271" s="134" cm="1">
        <f t="array" ref="BO271">$E271*IFERROR(IF($D271&lt;=BO$5,INDEX($E$99:$E$112,MATCH(BO$5,$H$5:$CA$5,0)-MATCH($D271,$D$115:$D$186,0)+1,0),0),$E$112)</f>
        <v>0</v>
      </c>
      <c r="BP271" s="134" cm="1">
        <f t="array" ref="BP271">$E271*IFERROR(IF($D271&lt;=BP$5,INDEX($E$99:$E$112,MATCH(BP$5,$H$5:$CA$5,0)-MATCH($D271,$D$115:$D$186,0)+1,0),0),$E$112)</f>
        <v>0</v>
      </c>
      <c r="BQ271" s="134" cm="1">
        <f t="array" ref="BQ271">$E271*IFERROR(IF($D271&lt;=BQ$5,INDEX($E$99:$E$112,MATCH(BQ$5,$H$5:$CA$5,0)-MATCH($D271,$D$115:$D$186,0)+1,0),0),$E$112)</f>
        <v>0</v>
      </c>
      <c r="BR271" s="134" cm="1">
        <f t="array" ref="BR271">$E271*IFERROR(IF($D271&lt;=BR$5,INDEX($E$99:$E$112,MATCH(BR$5,$H$5:$CA$5,0)-MATCH($D271,$D$115:$D$186,0)+1,0),0),$E$112)</f>
        <v>0</v>
      </c>
      <c r="BS271" s="134" cm="1">
        <f t="array" ref="BS271">$E271*IFERROR(IF($D271&lt;=BS$5,INDEX($E$99:$E$112,MATCH(BS$5,$H$5:$CA$5,0)-MATCH($D271,$D$115:$D$186,0)+1,0),0),$E$112)</f>
        <v>0</v>
      </c>
      <c r="BT271" s="134" cm="1">
        <f t="array" ref="BT271">$E271*IFERROR(IF($D271&lt;=BT$5,INDEX($E$99:$E$112,MATCH(BT$5,$H$5:$CA$5,0)-MATCH($D271,$D$115:$D$186,0)+1,0),0),$E$112)</f>
        <v>0</v>
      </c>
      <c r="BU271" s="134" cm="1">
        <f t="array" ref="BU271">$E271*IFERROR(IF($D271&lt;=BU$5,INDEX($E$99:$E$112,MATCH(BU$5,$H$5:$CA$5,0)-MATCH($D271,$D$115:$D$186,0)+1,0),0),$E$112)</f>
        <v>0</v>
      </c>
      <c r="BV271" s="134" cm="1">
        <f t="array" ref="BV271">$E271*IFERROR(IF($D271&lt;=BV$5,INDEX($E$99:$E$112,MATCH(BV$5,$H$5:$CA$5,0)-MATCH($D271,$D$115:$D$186,0)+1,0),0),$E$112)</f>
        <v>0</v>
      </c>
      <c r="BW271" s="134" cm="1">
        <f t="array" ref="BW271">$E271*IFERROR(IF($D271&lt;=BW$5,INDEX($E$99:$E$112,MATCH(BW$5,$H$5:$CA$5,0)-MATCH($D271,$D$115:$D$186,0)+1,0),0),$E$112)</f>
        <v>0</v>
      </c>
      <c r="BX271" s="134" cm="1">
        <f t="array" ref="BX271">$E271*IFERROR(IF($D271&lt;=BX$5,INDEX($E$99:$E$112,MATCH(BX$5,$H$5:$CA$5,0)-MATCH($D271,$D$115:$D$186,0)+1,0),0),$E$112)</f>
        <v>0</v>
      </c>
      <c r="BY271" s="134" cm="1">
        <f t="array" ref="BY271">$E271*IFERROR(IF($D271&lt;=BY$5,INDEX($E$99:$E$112,MATCH(BY$5,$H$5:$CA$5,0)-MATCH($D271,$D$115:$D$186,0)+1,0),0),$E$112)</f>
        <v>0</v>
      </c>
      <c r="BZ271" s="134" cm="1">
        <f t="array" ref="BZ271">$E271*IFERROR(IF($D271&lt;=BZ$5,INDEX($E$99:$E$112,MATCH(BZ$5,$H$5:$CA$5,0)-MATCH($D271,$D$115:$D$186,0)+1,0),0),$E$112)</f>
        <v>0</v>
      </c>
      <c r="CA271" s="134" cm="1">
        <f t="array" ref="CA271">$E271*IFERROR(IF($D271&lt;=CA$5,INDEX($E$99:$E$112,MATCH(CA$5,$H$5:$CA$5,0)-MATCH($D271,$D$115:$D$186,0)+1,0),0),$E$112)</f>
        <v>0</v>
      </c>
    </row>
    <row r="272" spans="4:79" hidden="1" outlineLevel="4">
      <c r="D272" s="24">
        <f t="shared" si="119"/>
        <v>46265</v>
      </c>
      <c r="E272" s="131" cm="1">
        <f t="array" ref="E272">INDEX($H$45:$CA$45,0,MATCH($D272,$H$5:$CA$5,0))</f>
        <v>0</v>
      </c>
      <c r="H272" s="134" cm="1">
        <f t="array" ref="H272">$E272*IFERROR(IF($D272&lt;=H$5,INDEX($E$99:$E$112,MATCH(H$5,$H$5:$CA$5,0)-MATCH($D272,$D$115:$D$186,0)+1,0),0),$E$112)</f>
        <v>0</v>
      </c>
      <c r="I272" s="134" cm="1">
        <f t="array" ref="I272">$E272*IFERROR(IF($D272&lt;=I$5,INDEX($E$99:$E$112,MATCH(I$5,$H$5:$CA$5,0)-MATCH($D272,$D$115:$D$186,0)+1,0),0),$E$112)</f>
        <v>0</v>
      </c>
      <c r="J272" s="134" cm="1">
        <f t="array" ref="J272">$E272*IFERROR(IF($D272&lt;=J$5,INDEX($E$99:$E$112,MATCH(J$5,$H$5:$CA$5,0)-MATCH($D272,$D$115:$D$186,0)+1,0),0),$E$112)</f>
        <v>0</v>
      </c>
      <c r="K272" s="134" cm="1">
        <f t="array" ref="K272">$E272*IFERROR(IF($D272&lt;=K$5,INDEX($E$99:$E$112,MATCH(K$5,$H$5:$CA$5,0)-MATCH($D272,$D$115:$D$186,0)+1,0),0),$E$112)</f>
        <v>0</v>
      </c>
      <c r="L272" s="134" cm="1">
        <f t="array" ref="L272">$E272*IFERROR(IF($D272&lt;=L$5,INDEX($E$99:$E$112,MATCH(L$5,$H$5:$CA$5,0)-MATCH($D272,$D$115:$D$186,0)+1,0),0),$E$112)</f>
        <v>0</v>
      </c>
      <c r="M272" s="134" cm="1">
        <f t="array" ref="M272">$E272*IFERROR(IF($D272&lt;=M$5,INDEX($E$99:$E$112,MATCH(M$5,$H$5:$CA$5,0)-MATCH($D272,$D$115:$D$186,0)+1,0),0),$E$112)</f>
        <v>0</v>
      </c>
      <c r="N272" s="134" cm="1">
        <f t="array" ref="N272">$E272*IFERROR(IF($D272&lt;=N$5,INDEX($E$99:$E$112,MATCH(N$5,$H$5:$CA$5,0)-MATCH($D272,$D$115:$D$186,0)+1,0),0),$E$112)</f>
        <v>0</v>
      </c>
      <c r="O272" s="134" cm="1">
        <f t="array" ref="O272">$E272*IFERROR(IF($D272&lt;=O$5,INDEX($E$99:$E$112,MATCH(O$5,$H$5:$CA$5,0)-MATCH($D272,$D$115:$D$186,0)+1,0),0),$E$112)</f>
        <v>0</v>
      </c>
      <c r="P272" s="134" cm="1">
        <f t="array" ref="P272">$E272*IFERROR(IF($D272&lt;=P$5,INDEX($E$99:$E$112,MATCH(P$5,$H$5:$CA$5,0)-MATCH($D272,$D$115:$D$186,0)+1,0),0),$E$112)</f>
        <v>0</v>
      </c>
      <c r="Q272" s="134" cm="1">
        <f t="array" ref="Q272">$E272*IFERROR(IF($D272&lt;=Q$5,INDEX($E$99:$E$112,MATCH(Q$5,$H$5:$CA$5,0)-MATCH($D272,$D$115:$D$186,0)+1,0),0),$E$112)</f>
        <v>0</v>
      </c>
      <c r="R272" s="134" cm="1">
        <f t="array" ref="R272">$E272*IFERROR(IF($D272&lt;=R$5,INDEX($E$99:$E$112,MATCH(R$5,$H$5:$CA$5,0)-MATCH($D272,$D$115:$D$186,0)+1,0),0),$E$112)</f>
        <v>0</v>
      </c>
      <c r="S272" s="134" cm="1">
        <f t="array" ref="S272">$E272*IFERROR(IF($D272&lt;=S$5,INDEX($E$99:$E$112,MATCH(S$5,$H$5:$CA$5,0)-MATCH($D272,$D$115:$D$186,0)+1,0),0),$E$112)</f>
        <v>0</v>
      </c>
      <c r="T272" s="134" cm="1">
        <f t="array" ref="T272">$E272*IFERROR(IF($D272&lt;=T$5,INDEX($E$99:$E$112,MATCH(T$5,$H$5:$CA$5,0)-MATCH($D272,$D$115:$D$186,0)+1,0),0),$E$112)</f>
        <v>0</v>
      </c>
      <c r="U272" s="134" cm="1">
        <f t="array" ref="U272">$E272*IFERROR(IF($D272&lt;=U$5,INDEX($E$99:$E$112,MATCH(U$5,$H$5:$CA$5,0)-MATCH($D272,$D$115:$D$186,0)+1,0),0),$E$112)</f>
        <v>0</v>
      </c>
      <c r="V272" s="134" cm="1">
        <f t="array" ref="V272">$E272*IFERROR(IF($D272&lt;=V$5,INDEX($E$99:$E$112,MATCH(V$5,$H$5:$CA$5,0)-MATCH($D272,$D$115:$D$186,0)+1,0),0),$E$112)</f>
        <v>0</v>
      </c>
      <c r="W272" s="134" cm="1">
        <f t="array" ref="W272">$E272*IFERROR(IF($D272&lt;=W$5,INDEX($E$99:$E$112,MATCH(W$5,$H$5:$CA$5,0)-MATCH($D272,$D$115:$D$186,0)+1,0),0),$E$112)</f>
        <v>0</v>
      </c>
      <c r="X272" s="134" cm="1">
        <f t="array" ref="X272">$E272*IFERROR(IF($D272&lt;=X$5,INDEX($E$99:$E$112,MATCH(X$5,$H$5:$CA$5,0)-MATCH($D272,$D$115:$D$186,0)+1,0),0),$E$112)</f>
        <v>0</v>
      </c>
      <c r="Y272" s="134" cm="1">
        <f t="array" ref="Y272">$E272*IFERROR(IF($D272&lt;=Y$5,INDEX($E$99:$E$112,MATCH(Y$5,$H$5:$CA$5,0)-MATCH($D272,$D$115:$D$186,0)+1,0),0),$E$112)</f>
        <v>0</v>
      </c>
      <c r="Z272" s="134" cm="1">
        <f t="array" ref="Z272">$E272*IFERROR(IF($D272&lt;=Z$5,INDEX($E$99:$E$112,MATCH(Z$5,$H$5:$CA$5,0)-MATCH($D272,$D$115:$D$186,0)+1,0),0),$E$112)</f>
        <v>0</v>
      </c>
      <c r="AA272" s="134" cm="1">
        <f t="array" ref="AA272">$E272*IFERROR(IF($D272&lt;=AA$5,INDEX($E$99:$E$112,MATCH(AA$5,$H$5:$CA$5,0)-MATCH($D272,$D$115:$D$186,0)+1,0),0),$E$112)</f>
        <v>0</v>
      </c>
      <c r="AB272" s="134" cm="1">
        <f t="array" ref="AB272">$E272*IFERROR(IF($D272&lt;=AB$5,INDEX($E$99:$E$112,MATCH(AB$5,$H$5:$CA$5,0)-MATCH($D272,$D$115:$D$186,0)+1,0),0),$E$112)</f>
        <v>0</v>
      </c>
      <c r="AC272" s="134" cm="1">
        <f t="array" ref="AC272">$E272*IFERROR(IF($D272&lt;=AC$5,INDEX($E$99:$E$112,MATCH(AC$5,$H$5:$CA$5,0)-MATCH($D272,$D$115:$D$186,0)+1,0),0),$E$112)</f>
        <v>0</v>
      </c>
      <c r="AD272" s="134" cm="1">
        <f t="array" ref="AD272">$E272*IFERROR(IF($D272&lt;=AD$5,INDEX($E$99:$E$112,MATCH(AD$5,$H$5:$CA$5,0)-MATCH($D272,$D$115:$D$186,0)+1,0),0),$E$112)</f>
        <v>0</v>
      </c>
      <c r="AE272" s="134" cm="1">
        <f t="array" ref="AE272">$E272*IFERROR(IF($D272&lt;=AE$5,INDEX($E$99:$E$112,MATCH(AE$5,$H$5:$CA$5,0)-MATCH($D272,$D$115:$D$186,0)+1,0),0),$E$112)</f>
        <v>0</v>
      </c>
      <c r="AF272" s="134" cm="1">
        <f t="array" ref="AF272">$E272*IFERROR(IF($D272&lt;=AF$5,INDEX($E$99:$E$112,MATCH(AF$5,$H$5:$CA$5,0)-MATCH($D272,$D$115:$D$186,0)+1,0),0),$E$112)</f>
        <v>0</v>
      </c>
      <c r="AG272" s="134" cm="1">
        <f t="array" ref="AG272">$E272*IFERROR(IF($D272&lt;=AG$5,INDEX($E$99:$E$112,MATCH(AG$5,$H$5:$CA$5,0)-MATCH($D272,$D$115:$D$186,0)+1,0),0),$E$112)</f>
        <v>0</v>
      </c>
      <c r="AH272" s="134" cm="1">
        <f t="array" ref="AH272">$E272*IFERROR(IF($D272&lt;=AH$5,INDEX($E$99:$E$112,MATCH(AH$5,$H$5:$CA$5,0)-MATCH($D272,$D$115:$D$186,0)+1,0),0),$E$112)</f>
        <v>0</v>
      </c>
      <c r="AI272" s="134" cm="1">
        <f t="array" ref="AI272">$E272*IFERROR(IF($D272&lt;=AI$5,INDEX($E$99:$E$112,MATCH(AI$5,$H$5:$CA$5,0)-MATCH($D272,$D$115:$D$186,0)+1,0),0),$E$112)</f>
        <v>0</v>
      </c>
      <c r="AJ272" s="134" cm="1">
        <f t="array" ref="AJ272">$E272*IFERROR(IF($D272&lt;=AJ$5,INDEX($E$99:$E$112,MATCH(AJ$5,$H$5:$CA$5,0)-MATCH($D272,$D$115:$D$186,0)+1,0),0),$E$112)</f>
        <v>0</v>
      </c>
      <c r="AK272" s="134" cm="1">
        <f t="array" ref="AK272">$E272*IFERROR(IF($D272&lt;=AK$5,INDEX($E$99:$E$112,MATCH(AK$5,$H$5:$CA$5,0)-MATCH($D272,$D$115:$D$186,0)+1,0),0),$E$112)</f>
        <v>0</v>
      </c>
      <c r="AL272" s="134" cm="1">
        <f t="array" ref="AL272">$E272*IFERROR(IF($D272&lt;=AL$5,INDEX($E$99:$E$112,MATCH(AL$5,$H$5:$CA$5,0)-MATCH($D272,$D$115:$D$186,0)+1,0),0),$E$112)</f>
        <v>0</v>
      </c>
      <c r="AM272" s="134" cm="1">
        <f t="array" ref="AM272">$E272*IFERROR(IF($D272&lt;=AM$5,INDEX($E$99:$E$112,MATCH(AM$5,$H$5:$CA$5,0)-MATCH($D272,$D$115:$D$186,0)+1,0),0),$E$112)</f>
        <v>0</v>
      </c>
      <c r="AN272" s="134" cm="1">
        <f t="array" ref="AN272">$E272*IFERROR(IF($D272&lt;=AN$5,INDEX($E$99:$E$112,MATCH(AN$5,$H$5:$CA$5,0)-MATCH($D272,$D$115:$D$186,0)+1,0),0),$E$112)</f>
        <v>0</v>
      </c>
      <c r="AO272" s="134" cm="1">
        <f t="array" ref="AO272">$E272*IFERROR(IF($D272&lt;=AO$5,INDEX($E$99:$E$112,MATCH(AO$5,$H$5:$CA$5,0)-MATCH($D272,$D$115:$D$186,0)+1,0),0),$E$112)</f>
        <v>0</v>
      </c>
      <c r="AP272" s="134" cm="1">
        <f t="array" ref="AP272">$E272*IFERROR(IF($D272&lt;=AP$5,INDEX($E$99:$E$112,MATCH(AP$5,$H$5:$CA$5,0)-MATCH($D272,$D$115:$D$186,0)+1,0),0),$E$112)</f>
        <v>0</v>
      </c>
      <c r="AQ272" s="134" cm="1">
        <f t="array" ref="AQ272">$E272*IFERROR(IF($D272&lt;=AQ$5,INDEX($E$99:$E$112,MATCH(AQ$5,$H$5:$CA$5,0)-MATCH($D272,$D$115:$D$186,0)+1,0),0),$E$112)</f>
        <v>0</v>
      </c>
      <c r="AR272" s="134" cm="1">
        <f t="array" ref="AR272">$E272*IFERROR(IF($D272&lt;=AR$5,INDEX($E$99:$E$112,MATCH(AR$5,$H$5:$CA$5,0)-MATCH($D272,$D$115:$D$186,0)+1,0),0),$E$112)</f>
        <v>0</v>
      </c>
      <c r="AS272" s="134" cm="1">
        <f t="array" ref="AS272">$E272*IFERROR(IF($D272&lt;=AS$5,INDEX($E$99:$E$112,MATCH(AS$5,$H$5:$CA$5,0)-MATCH($D272,$D$115:$D$186,0)+1,0),0),$E$112)</f>
        <v>0</v>
      </c>
      <c r="AT272" s="134" cm="1">
        <f t="array" ref="AT272">$E272*IFERROR(IF($D272&lt;=AT$5,INDEX($E$99:$E$112,MATCH(AT$5,$H$5:$CA$5,0)-MATCH($D272,$D$115:$D$186,0)+1,0),0),$E$112)</f>
        <v>0</v>
      </c>
      <c r="AU272" s="134" cm="1">
        <f t="array" ref="AU272">$E272*IFERROR(IF($D272&lt;=AU$5,INDEX($E$99:$E$112,MATCH(AU$5,$H$5:$CA$5,0)-MATCH($D272,$D$115:$D$186,0)+1,0),0),$E$112)</f>
        <v>0</v>
      </c>
      <c r="AV272" s="134" cm="1">
        <f t="array" ref="AV272">$E272*IFERROR(IF($D272&lt;=AV$5,INDEX($E$99:$E$112,MATCH(AV$5,$H$5:$CA$5,0)-MATCH($D272,$D$115:$D$186,0)+1,0),0),$E$112)</f>
        <v>0</v>
      </c>
      <c r="AW272" s="134" cm="1">
        <f t="array" ref="AW272">$E272*IFERROR(IF($D272&lt;=AW$5,INDEX($E$99:$E$112,MATCH(AW$5,$H$5:$CA$5,0)-MATCH($D272,$D$115:$D$186,0)+1,0),0),$E$112)</f>
        <v>0</v>
      </c>
      <c r="AX272" s="134" cm="1">
        <f t="array" ref="AX272">$E272*IFERROR(IF($D272&lt;=AX$5,INDEX($E$99:$E$112,MATCH(AX$5,$H$5:$CA$5,0)-MATCH($D272,$D$115:$D$186,0)+1,0),0),$E$112)</f>
        <v>0</v>
      </c>
      <c r="AY272" s="134" cm="1">
        <f t="array" ref="AY272">$E272*IFERROR(IF($D272&lt;=AY$5,INDEX($E$99:$E$112,MATCH(AY$5,$H$5:$CA$5,0)-MATCH($D272,$D$115:$D$186,0)+1,0),0),$E$112)</f>
        <v>0</v>
      </c>
      <c r="AZ272" s="134" cm="1">
        <f t="array" ref="AZ272">$E272*IFERROR(IF($D272&lt;=AZ$5,INDEX($E$99:$E$112,MATCH(AZ$5,$H$5:$CA$5,0)-MATCH($D272,$D$115:$D$186,0)+1,0),0),$E$112)</f>
        <v>0</v>
      </c>
      <c r="BA272" s="134" cm="1">
        <f t="array" ref="BA272">$E272*IFERROR(IF($D272&lt;=BA$5,INDEX($E$99:$E$112,MATCH(BA$5,$H$5:$CA$5,0)-MATCH($D272,$D$115:$D$186,0)+1,0),0),$E$112)</f>
        <v>0</v>
      </c>
      <c r="BB272" s="134" cm="1">
        <f t="array" ref="BB272">$E272*IFERROR(IF($D272&lt;=BB$5,INDEX($E$99:$E$112,MATCH(BB$5,$H$5:$CA$5,0)-MATCH($D272,$D$115:$D$186,0)+1,0),0),$E$112)</f>
        <v>0</v>
      </c>
      <c r="BC272" s="134" cm="1">
        <f t="array" ref="BC272">$E272*IFERROR(IF($D272&lt;=BC$5,INDEX($E$99:$E$112,MATCH(BC$5,$H$5:$CA$5,0)-MATCH($D272,$D$115:$D$186,0)+1,0),0),$E$112)</f>
        <v>0</v>
      </c>
      <c r="BD272" s="134" cm="1">
        <f t="array" ref="BD272">$E272*IFERROR(IF($D272&lt;=BD$5,INDEX($E$99:$E$112,MATCH(BD$5,$H$5:$CA$5,0)-MATCH($D272,$D$115:$D$186,0)+1,0),0),$E$112)</f>
        <v>0</v>
      </c>
      <c r="BE272" s="134" cm="1">
        <f t="array" ref="BE272">$E272*IFERROR(IF($D272&lt;=BE$5,INDEX($E$99:$E$112,MATCH(BE$5,$H$5:$CA$5,0)-MATCH($D272,$D$115:$D$186,0)+1,0),0),$E$112)</f>
        <v>0</v>
      </c>
      <c r="BF272" s="134" cm="1">
        <f t="array" ref="BF272">$E272*IFERROR(IF($D272&lt;=BF$5,INDEX($E$99:$E$112,MATCH(BF$5,$H$5:$CA$5,0)-MATCH($D272,$D$115:$D$186,0)+1,0),0),$E$112)</f>
        <v>0</v>
      </c>
      <c r="BG272" s="134" cm="1">
        <f t="array" ref="BG272">$E272*IFERROR(IF($D272&lt;=BG$5,INDEX($E$99:$E$112,MATCH(BG$5,$H$5:$CA$5,0)-MATCH($D272,$D$115:$D$186,0)+1,0),0),$E$112)</f>
        <v>0</v>
      </c>
      <c r="BH272" s="134" cm="1">
        <f t="array" ref="BH272">$E272*IFERROR(IF($D272&lt;=BH$5,INDEX($E$99:$E$112,MATCH(BH$5,$H$5:$CA$5,0)-MATCH($D272,$D$115:$D$186,0)+1,0),0),$E$112)</f>
        <v>0</v>
      </c>
      <c r="BI272" s="134" cm="1">
        <f t="array" ref="BI272">$E272*IFERROR(IF($D272&lt;=BI$5,INDEX($E$99:$E$112,MATCH(BI$5,$H$5:$CA$5,0)-MATCH($D272,$D$115:$D$186,0)+1,0),0),$E$112)</f>
        <v>0</v>
      </c>
      <c r="BJ272" s="134" cm="1">
        <f t="array" ref="BJ272">$E272*IFERROR(IF($D272&lt;=BJ$5,INDEX($E$99:$E$112,MATCH(BJ$5,$H$5:$CA$5,0)-MATCH($D272,$D$115:$D$186,0)+1,0),0),$E$112)</f>
        <v>0</v>
      </c>
      <c r="BK272" s="134" cm="1">
        <f t="array" ref="BK272">$E272*IFERROR(IF($D272&lt;=BK$5,INDEX($E$99:$E$112,MATCH(BK$5,$H$5:$CA$5,0)-MATCH($D272,$D$115:$D$186,0)+1,0),0),$E$112)</f>
        <v>0</v>
      </c>
      <c r="BL272" s="134" cm="1">
        <f t="array" ref="BL272">$E272*IFERROR(IF($D272&lt;=BL$5,INDEX($E$99:$E$112,MATCH(BL$5,$H$5:$CA$5,0)-MATCH($D272,$D$115:$D$186,0)+1,0),0),$E$112)</f>
        <v>0</v>
      </c>
      <c r="BM272" s="134" cm="1">
        <f t="array" ref="BM272">$E272*IFERROR(IF($D272&lt;=BM$5,INDEX($E$99:$E$112,MATCH(BM$5,$H$5:$CA$5,0)-MATCH($D272,$D$115:$D$186,0)+1,0),0),$E$112)</f>
        <v>0</v>
      </c>
      <c r="BN272" s="134" cm="1">
        <f t="array" ref="BN272">$E272*IFERROR(IF($D272&lt;=BN$5,INDEX($E$99:$E$112,MATCH(BN$5,$H$5:$CA$5,0)-MATCH($D272,$D$115:$D$186,0)+1,0),0),$E$112)</f>
        <v>0</v>
      </c>
      <c r="BO272" s="134" cm="1">
        <f t="array" ref="BO272">$E272*IFERROR(IF($D272&lt;=BO$5,INDEX($E$99:$E$112,MATCH(BO$5,$H$5:$CA$5,0)-MATCH($D272,$D$115:$D$186,0)+1,0),0),$E$112)</f>
        <v>0</v>
      </c>
      <c r="BP272" s="134" cm="1">
        <f t="array" ref="BP272">$E272*IFERROR(IF($D272&lt;=BP$5,INDEX($E$99:$E$112,MATCH(BP$5,$H$5:$CA$5,0)-MATCH($D272,$D$115:$D$186,0)+1,0),0),$E$112)</f>
        <v>0</v>
      </c>
      <c r="BQ272" s="134" cm="1">
        <f t="array" ref="BQ272">$E272*IFERROR(IF($D272&lt;=BQ$5,INDEX($E$99:$E$112,MATCH(BQ$5,$H$5:$CA$5,0)-MATCH($D272,$D$115:$D$186,0)+1,0),0),$E$112)</f>
        <v>0</v>
      </c>
      <c r="BR272" s="134" cm="1">
        <f t="array" ref="BR272">$E272*IFERROR(IF($D272&lt;=BR$5,INDEX($E$99:$E$112,MATCH(BR$5,$H$5:$CA$5,0)-MATCH($D272,$D$115:$D$186,0)+1,0),0),$E$112)</f>
        <v>0</v>
      </c>
      <c r="BS272" s="134" cm="1">
        <f t="array" ref="BS272">$E272*IFERROR(IF($D272&lt;=BS$5,INDEX($E$99:$E$112,MATCH(BS$5,$H$5:$CA$5,0)-MATCH($D272,$D$115:$D$186,0)+1,0),0),$E$112)</f>
        <v>0</v>
      </c>
      <c r="BT272" s="134" cm="1">
        <f t="array" ref="BT272">$E272*IFERROR(IF($D272&lt;=BT$5,INDEX($E$99:$E$112,MATCH(BT$5,$H$5:$CA$5,0)-MATCH($D272,$D$115:$D$186,0)+1,0),0),$E$112)</f>
        <v>0</v>
      </c>
      <c r="BU272" s="134" cm="1">
        <f t="array" ref="BU272">$E272*IFERROR(IF($D272&lt;=BU$5,INDEX($E$99:$E$112,MATCH(BU$5,$H$5:$CA$5,0)-MATCH($D272,$D$115:$D$186,0)+1,0),0),$E$112)</f>
        <v>0</v>
      </c>
      <c r="BV272" s="134" cm="1">
        <f t="array" ref="BV272">$E272*IFERROR(IF($D272&lt;=BV$5,INDEX($E$99:$E$112,MATCH(BV$5,$H$5:$CA$5,0)-MATCH($D272,$D$115:$D$186,0)+1,0),0),$E$112)</f>
        <v>0</v>
      </c>
      <c r="BW272" s="134" cm="1">
        <f t="array" ref="BW272">$E272*IFERROR(IF($D272&lt;=BW$5,INDEX($E$99:$E$112,MATCH(BW$5,$H$5:$CA$5,0)-MATCH($D272,$D$115:$D$186,0)+1,0),0),$E$112)</f>
        <v>0</v>
      </c>
      <c r="BX272" s="134" cm="1">
        <f t="array" ref="BX272">$E272*IFERROR(IF($D272&lt;=BX$5,INDEX($E$99:$E$112,MATCH(BX$5,$H$5:$CA$5,0)-MATCH($D272,$D$115:$D$186,0)+1,0),0),$E$112)</f>
        <v>0</v>
      </c>
      <c r="BY272" s="134" cm="1">
        <f t="array" ref="BY272">$E272*IFERROR(IF($D272&lt;=BY$5,INDEX($E$99:$E$112,MATCH(BY$5,$H$5:$CA$5,0)-MATCH($D272,$D$115:$D$186,0)+1,0),0),$E$112)</f>
        <v>0</v>
      </c>
      <c r="BZ272" s="134" cm="1">
        <f t="array" ref="BZ272">$E272*IFERROR(IF($D272&lt;=BZ$5,INDEX($E$99:$E$112,MATCH(BZ$5,$H$5:$CA$5,0)-MATCH($D272,$D$115:$D$186,0)+1,0),0),$E$112)</f>
        <v>0</v>
      </c>
      <c r="CA272" s="134" cm="1">
        <f t="array" ref="CA272">$E272*IFERROR(IF($D272&lt;=CA$5,INDEX($E$99:$E$112,MATCH(CA$5,$H$5:$CA$5,0)-MATCH($D272,$D$115:$D$186,0)+1,0),0),$E$112)</f>
        <v>0</v>
      </c>
    </row>
    <row r="273" spans="4:79" hidden="1" outlineLevel="4">
      <c r="D273" s="24">
        <f t="shared" si="119"/>
        <v>46295</v>
      </c>
      <c r="E273" s="131" cm="1">
        <f t="array" ref="E273">INDEX($H$45:$CA$45,0,MATCH($D273,$H$5:$CA$5,0))</f>
        <v>0</v>
      </c>
      <c r="H273" s="134" cm="1">
        <f t="array" ref="H273">$E273*IFERROR(IF($D273&lt;=H$5,INDEX($E$99:$E$112,MATCH(H$5,$H$5:$CA$5,0)-MATCH($D273,$D$115:$D$186,0)+1,0),0),$E$112)</f>
        <v>0</v>
      </c>
      <c r="I273" s="134" cm="1">
        <f t="array" ref="I273">$E273*IFERROR(IF($D273&lt;=I$5,INDEX($E$99:$E$112,MATCH(I$5,$H$5:$CA$5,0)-MATCH($D273,$D$115:$D$186,0)+1,0),0),$E$112)</f>
        <v>0</v>
      </c>
      <c r="J273" s="134" cm="1">
        <f t="array" ref="J273">$E273*IFERROR(IF($D273&lt;=J$5,INDEX($E$99:$E$112,MATCH(J$5,$H$5:$CA$5,0)-MATCH($D273,$D$115:$D$186,0)+1,0),0),$E$112)</f>
        <v>0</v>
      </c>
      <c r="K273" s="134" cm="1">
        <f t="array" ref="K273">$E273*IFERROR(IF($D273&lt;=K$5,INDEX($E$99:$E$112,MATCH(K$5,$H$5:$CA$5,0)-MATCH($D273,$D$115:$D$186,0)+1,0),0),$E$112)</f>
        <v>0</v>
      </c>
      <c r="L273" s="134" cm="1">
        <f t="array" ref="L273">$E273*IFERROR(IF($D273&lt;=L$5,INDEX($E$99:$E$112,MATCH(L$5,$H$5:$CA$5,0)-MATCH($D273,$D$115:$D$186,0)+1,0),0),$E$112)</f>
        <v>0</v>
      </c>
      <c r="M273" s="134" cm="1">
        <f t="array" ref="M273">$E273*IFERROR(IF($D273&lt;=M$5,INDEX($E$99:$E$112,MATCH(M$5,$H$5:$CA$5,0)-MATCH($D273,$D$115:$D$186,0)+1,0),0),$E$112)</f>
        <v>0</v>
      </c>
      <c r="N273" s="134" cm="1">
        <f t="array" ref="N273">$E273*IFERROR(IF($D273&lt;=N$5,INDEX($E$99:$E$112,MATCH(N$5,$H$5:$CA$5,0)-MATCH($D273,$D$115:$D$186,0)+1,0),0),$E$112)</f>
        <v>0</v>
      </c>
      <c r="O273" s="134" cm="1">
        <f t="array" ref="O273">$E273*IFERROR(IF($D273&lt;=O$5,INDEX($E$99:$E$112,MATCH(O$5,$H$5:$CA$5,0)-MATCH($D273,$D$115:$D$186,0)+1,0),0),$E$112)</f>
        <v>0</v>
      </c>
      <c r="P273" s="134" cm="1">
        <f t="array" ref="P273">$E273*IFERROR(IF($D273&lt;=P$5,INDEX($E$99:$E$112,MATCH(P$5,$H$5:$CA$5,0)-MATCH($D273,$D$115:$D$186,0)+1,0),0),$E$112)</f>
        <v>0</v>
      </c>
      <c r="Q273" s="134" cm="1">
        <f t="array" ref="Q273">$E273*IFERROR(IF($D273&lt;=Q$5,INDEX($E$99:$E$112,MATCH(Q$5,$H$5:$CA$5,0)-MATCH($D273,$D$115:$D$186,0)+1,0),0),$E$112)</f>
        <v>0</v>
      </c>
      <c r="R273" s="134" cm="1">
        <f t="array" ref="R273">$E273*IFERROR(IF($D273&lt;=R$5,INDEX($E$99:$E$112,MATCH(R$5,$H$5:$CA$5,0)-MATCH($D273,$D$115:$D$186,0)+1,0),0),$E$112)</f>
        <v>0</v>
      </c>
      <c r="S273" s="134" cm="1">
        <f t="array" ref="S273">$E273*IFERROR(IF($D273&lt;=S$5,INDEX($E$99:$E$112,MATCH(S$5,$H$5:$CA$5,0)-MATCH($D273,$D$115:$D$186,0)+1,0),0),$E$112)</f>
        <v>0</v>
      </c>
      <c r="T273" s="134" cm="1">
        <f t="array" ref="T273">$E273*IFERROR(IF($D273&lt;=T$5,INDEX($E$99:$E$112,MATCH(T$5,$H$5:$CA$5,0)-MATCH($D273,$D$115:$D$186,0)+1,0),0),$E$112)</f>
        <v>0</v>
      </c>
      <c r="U273" s="134" cm="1">
        <f t="array" ref="U273">$E273*IFERROR(IF($D273&lt;=U$5,INDEX($E$99:$E$112,MATCH(U$5,$H$5:$CA$5,0)-MATCH($D273,$D$115:$D$186,0)+1,0),0),$E$112)</f>
        <v>0</v>
      </c>
      <c r="V273" s="134" cm="1">
        <f t="array" ref="V273">$E273*IFERROR(IF($D273&lt;=V$5,INDEX($E$99:$E$112,MATCH(V$5,$H$5:$CA$5,0)-MATCH($D273,$D$115:$D$186,0)+1,0),0),$E$112)</f>
        <v>0</v>
      </c>
      <c r="W273" s="134" cm="1">
        <f t="array" ref="W273">$E273*IFERROR(IF($D273&lt;=W$5,INDEX($E$99:$E$112,MATCH(W$5,$H$5:$CA$5,0)-MATCH($D273,$D$115:$D$186,0)+1,0),0),$E$112)</f>
        <v>0</v>
      </c>
      <c r="X273" s="134" cm="1">
        <f t="array" ref="X273">$E273*IFERROR(IF($D273&lt;=X$5,INDEX($E$99:$E$112,MATCH(X$5,$H$5:$CA$5,0)-MATCH($D273,$D$115:$D$186,0)+1,0),0),$E$112)</f>
        <v>0</v>
      </c>
      <c r="Y273" s="134" cm="1">
        <f t="array" ref="Y273">$E273*IFERROR(IF($D273&lt;=Y$5,INDEX($E$99:$E$112,MATCH(Y$5,$H$5:$CA$5,0)-MATCH($D273,$D$115:$D$186,0)+1,0),0),$E$112)</f>
        <v>0</v>
      </c>
      <c r="Z273" s="134" cm="1">
        <f t="array" ref="Z273">$E273*IFERROR(IF($D273&lt;=Z$5,INDEX($E$99:$E$112,MATCH(Z$5,$H$5:$CA$5,0)-MATCH($D273,$D$115:$D$186,0)+1,0),0),$E$112)</f>
        <v>0</v>
      </c>
      <c r="AA273" s="134" cm="1">
        <f t="array" ref="AA273">$E273*IFERROR(IF($D273&lt;=AA$5,INDEX($E$99:$E$112,MATCH(AA$5,$H$5:$CA$5,0)-MATCH($D273,$D$115:$D$186,0)+1,0),0),$E$112)</f>
        <v>0</v>
      </c>
      <c r="AB273" s="134" cm="1">
        <f t="array" ref="AB273">$E273*IFERROR(IF($D273&lt;=AB$5,INDEX($E$99:$E$112,MATCH(AB$5,$H$5:$CA$5,0)-MATCH($D273,$D$115:$D$186,0)+1,0),0),$E$112)</f>
        <v>0</v>
      </c>
      <c r="AC273" s="134" cm="1">
        <f t="array" ref="AC273">$E273*IFERROR(IF($D273&lt;=AC$5,INDEX($E$99:$E$112,MATCH(AC$5,$H$5:$CA$5,0)-MATCH($D273,$D$115:$D$186,0)+1,0),0),$E$112)</f>
        <v>0</v>
      </c>
      <c r="AD273" s="134" cm="1">
        <f t="array" ref="AD273">$E273*IFERROR(IF($D273&lt;=AD$5,INDEX($E$99:$E$112,MATCH(AD$5,$H$5:$CA$5,0)-MATCH($D273,$D$115:$D$186,0)+1,0),0),$E$112)</f>
        <v>0</v>
      </c>
      <c r="AE273" s="134" cm="1">
        <f t="array" ref="AE273">$E273*IFERROR(IF($D273&lt;=AE$5,INDEX($E$99:$E$112,MATCH(AE$5,$H$5:$CA$5,0)-MATCH($D273,$D$115:$D$186,0)+1,0),0),$E$112)</f>
        <v>0</v>
      </c>
      <c r="AF273" s="134" cm="1">
        <f t="array" ref="AF273">$E273*IFERROR(IF($D273&lt;=AF$5,INDEX($E$99:$E$112,MATCH(AF$5,$H$5:$CA$5,0)-MATCH($D273,$D$115:$D$186,0)+1,0),0),$E$112)</f>
        <v>0</v>
      </c>
      <c r="AG273" s="134" cm="1">
        <f t="array" ref="AG273">$E273*IFERROR(IF($D273&lt;=AG$5,INDEX($E$99:$E$112,MATCH(AG$5,$H$5:$CA$5,0)-MATCH($D273,$D$115:$D$186,0)+1,0),0),$E$112)</f>
        <v>0</v>
      </c>
      <c r="AH273" s="134" cm="1">
        <f t="array" ref="AH273">$E273*IFERROR(IF($D273&lt;=AH$5,INDEX($E$99:$E$112,MATCH(AH$5,$H$5:$CA$5,0)-MATCH($D273,$D$115:$D$186,0)+1,0),0),$E$112)</f>
        <v>0</v>
      </c>
      <c r="AI273" s="134" cm="1">
        <f t="array" ref="AI273">$E273*IFERROR(IF($D273&lt;=AI$5,INDEX($E$99:$E$112,MATCH(AI$5,$H$5:$CA$5,0)-MATCH($D273,$D$115:$D$186,0)+1,0),0),$E$112)</f>
        <v>0</v>
      </c>
      <c r="AJ273" s="134" cm="1">
        <f t="array" ref="AJ273">$E273*IFERROR(IF($D273&lt;=AJ$5,INDEX($E$99:$E$112,MATCH(AJ$5,$H$5:$CA$5,0)-MATCH($D273,$D$115:$D$186,0)+1,0),0),$E$112)</f>
        <v>0</v>
      </c>
      <c r="AK273" s="134" cm="1">
        <f t="array" ref="AK273">$E273*IFERROR(IF($D273&lt;=AK$5,INDEX($E$99:$E$112,MATCH(AK$5,$H$5:$CA$5,0)-MATCH($D273,$D$115:$D$186,0)+1,0),0),$E$112)</f>
        <v>0</v>
      </c>
      <c r="AL273" s="134" cm="1">
        <f t="array" ref="AL273">$E273*IFERROR(IF($D273&lt;=AL$5,INDEX($E$99:$E$112,MATCH(AL$5,$H$5:$CA$5,0)-MATCH($D273,$D$115:$D$186,0)+1,0),0),$E$112)</f>
        <v>0</v>
      </c>
      <c r="AM273" s="134" cm="1">
        <f t="array" ref="AM273">$E273*IFERROR(IF($D273&lt;=AM$5,INDEX($E$99:$E$112,MATCH(AM$5,$H$5:$CA$5,0)-MATCH($D273,$D$115:$D$186,0)+1,0),0),$E$112)</f>
        <v>0</v>
      </c>
      <c r="AN273" s="134" cm="1">
        <f t="array" ref="AN273">$E273*IFERROR(IF($D273&lt;=AN$5,INDEX($E$99:$E$112,MATCH(AN$5,$H$5:$CA$5,0)-MATCH($D273,$D$115:$D$186,0)+1,0),0),$E$112)</f>
        <v>0</v>
      </c>
      <c r="AO273" s="134" cm="1">
        <f t="array" ref="AO273">$E273*IFERROR(IF($D273&lt;=AO$5,INDEX($E$99:$E$112,MATCH(AO$5,$H$5:$CA$5,0)-MATCH($D273,$D$115:$D$186,0)+1,0),0),$E$112)</f>
        <v>0</v>
      </c>
      <c r="AP273" s="134" cm="1">
        <f t="array" ref="AP273">$E273*IFERROR(IF($D273&lt;=AP$5,INDEX($E$99:$E$112,MATCH(AP$5,$H$5:$CA$5,0)-MATCH($D273,$D$115:$D$186,0)+1,0),0),$E$112)</f>
        <v>0</v>
      </c>
      <c r="AQ273" s="134" cm="1">
        <f t="array" ref="AQ273">$E273*IFERROR(IF($D273&lt;=AQ$5,INDEX($E$99:$E$112,MATCH(AQ$5,$H$5:$CA$5,0)-MATCH($D273,$D$115:$D$186,0)+1,0),0),$E$112)</f>
        <v>0</v>
      </c>
      <c r="AR273" s="134" cm="1">
        <f t="array" ref="AR273">$E273*IFERROR(IF($D273&lt;=AR$5,INDEX($E$99:$E$112,MATCH(AR$5,$H$5:$CA$5,0)-MATCH($D273,$D$115:$D$186,0)+1,0),0),$E$112)</f>
        <v>0</v>
      </c>
      <c r="AS273" s="134" cm="1">
        <f t="array" ref="AS273">$E273*IFERROR(IF($D273&lt;=AS$5,INDEX($E$99:$E$112,MATCH(AS$5,$H$5:$CA$5,0)-MATCH($D273,$D$115:$D$186,0)+1,0),0),$E$112)</f>
        <v>0</v>
      </c>
      <c r="AT273" s="134" cm="1">
        <f t="array" ref="AT273">$E273*IFERROR(IF($D273&lt;=AT$5,INDEX($E$99:$E$112,MATCH(AT$5,$H$5:$CA$5,0)-MATCH($D273,$D$115:$D$186,0)+1,0),0),$E$112)</f>
        <v>0</v>
      </c>
      <c r="AU273" s="134" cm="1">
        <f t="array" ref="AU273">$E273*IFERROR(IF($D273&lt;=AU$5,INDEX($E$99:$E$112,MATCH(AU$5,$H$5:$CA$5,0)-MATCH($D273,$D$115:$D$186,0)+1,0),0),$E$112)</f>
        <v>0</v>
      </c>
      <c r="AV273" s="134" cm="1">
        <f t="array" ref="AV273">$E273*IFERROR(IF($D273&lt;=AV$5,INDEX($E$99:$E$112,MATCH(AV$5,$H$5:$CA$5,0)-MATCH($D273,$D$115:$D$186,0)+1,0),0),$E$112)</f>
        <v>0</v>
      </c>
      <c r="AW273" s="134" cm="1">
        <f t="array" ref="AW273">$E273*IFERROR(IF($D273&lt;=AW$5,INDEX($E$99:$E$112,MATCH(AW$5,$H$5:$CA$5,0)-MATCH($D273,$D$115:$D$186,0)+1,0),0),$E$112)</f>
        <v>0</v>
      </c>
      <c r="AX273" s="134" cm="1">
        <f t="array" ref="AX273">$E273*IFERROR(IF($D273&lt;=AX$5,INDEX($E$99:$E$112,MATCH(AX$5,$H$5:$CA$5,0)-MATCH($D273,$D$115:$D$186,0)+1,0),0),$E$112)</f>
        <v>0</v>
      </c>
      <c r="AY273" s="134" cm="1">
        <f t="array" ref="AY273">$E273*IFERROR(IF($D273&lt;=AY$5,INDEX($E$99:$E$112,MATCH(AY$5,$H$5:$CA$5,0)-MATCH($D273,$D$115:$D$186,0)+1,0),0),$E$112)</f>
        <v>0</v>
      </c>
      <c r="AZ273" s="134" cm="1">
        <f t="array" ref="AZ273">$E273*IFERROR(IF($D273&lt;=AZ$5,INDEX($E$99:$E$112,MATCH(AZ$5,$H$5:$CA$5,0)-MATCH($D273,$D$115:$D$186,0)+1,0),0),$E$112)</f>
        <v>0</v>
      </c>
      <c r="BA273" s="134" cm="1">
        <f t="array" ref="BA273">$E273*IFERROR(IF($D273&lt;=BA$5,INDEX($E$99:$E$112,MATCH(BA$5,$H$5:$CA$5,0)-MATCH($D273,$D$115:$D$186,0)+1,0),0),$E$112)</f>
        <v>0</v>
      </c>
      <c r="BB273" s="134" cm="1">
        <f t="array" ref="BB273">$E273*IFERROR(IF($D273&lt;=BB$5,INDEX($E$99:$E$112,MATCH(BB$5,$H$5:$CA$5,0)-MATCH($D273,$D$115:$D$186,0)+1,0),0),$E$112)</f>
        <v>0</v>
      </c>
      <c r="BC273" s="134" cm="1">
        <f t="array" ref="BC273">$E273*IFERROR(IF($D273&lt;=BC$5,INDEX($E$99:$E$112,MATCH(BC$5,$H$5:$CA$5,0)-MATCH($D273,$D$115:$D$186,0)+1,0),0),$E$112)</f>
        <v>0</v>
      </c>
      <c r="BD273" s="134" cm="1">
        <f t="array" ref="BD273">$E273*IFERROR(IF($D273&lt;=BD$5,INDEX($E$99:$E$112,MATCH(BD$5,$H$5:$CA$5,0)-MATCH($D273,$D$115:$D$186,0)+1,0),0),$E$112)</f>
        <v>0</v>
      </c>
      <c r="BE273" s="134" cm="1">
        <f t="array" ref="BE273">$E273*IFERROR(IF($D273&lt;=BE$5,INDEX($E$99:$E$112,MATCH(BE$5,$H$5:$CA$5,0)-MATCH($D273,$D$115:$D$186,0)+1,0),0),$E$112)</f>
        <v>0</v>
      </c>
      <c r="BF273" s="134" cm="1">
        <f t="array" ref="BF273">$E273*IFERROR(IF($D273&lt;=BF$5,INDEX($E$99:$E$112,MATCH(BF$5,$H$5:$CA$5,0)-MATCH($D273,$D$115:$D$186,0)+1,0),0),$E$112)</f>
        <v>0</v>
      </c>
      <c r="BG273" s="134" cm="1">
        <f t="array" ref="BG273">$E273*IFERROR(IF($D273&lt;=BG$5,INDEX($E$99:$E$112,MATCH(BG$5,$H$5:$CA$5,0)-MATCH($D273,$D$115:$D$186,0)+1,0),0),$E$112)</f>
        <v>0</v>
      </c>
      <c r="BH273" s="134" cm="1">
        <f t="array" ref="BH273">$E273*IFERROR(IF($D273&lt;=BH$5,INDEX($E$99:$E$112,MATCH(BH$5,$H$5:$CA$5,0)-MATCH($D273,$D$115:$D$186,0)+1,0),0),$E$112)</f>
        <v>0</v>
      </c>
      <c r="BI273" s="134" cm="1">
        <f t="array" ref="BI273">$E273*IFERROR(IF($D273&lt;=BI$5,INDEX($E$99:$E$112,MATCH(BI$5,$H$5:$CA$5,0)-MATCH($D273,$D$115:$D$186,0)+1,0),0),$E$112)</f>
        <v>0</v>
      </c>
      <c r="BJ273" s="134" cm="1">
        <f t="array" ref="BJ273">$E273*IFERROR(IF($D273&lt;=BJ$5,INDEX($E$99:$E$112,MATCH(BJ$5,$H$5:$CA$5,0)-MATCH($D273,$D$115:$D$186,0)+1,0),0),$E$112)</f>
        <v>0</v>
      </c>
      <c r="BK273" s="134" cm="1">
        <f t="array" ref="BK273">$E273*IFERROR(IF($D273&lt;=BK$5,INDEX($E$99:$E$112,MATCH(BK$5,$H$5:$CA$5,0)-MATCH($D273,$D$115:$D$186,0)+1,0),0),$E$112)</f>
        <v>0</v>
      </c>
      <c r="BL273" s="134" cm="1">
        <f t="array" ref="BL273">$E273*IFERROR(IF($D273&lt;=BL$5,INDEX($E$99:$E$112,MATCH(BL$5,$H$5:$CA$5,0)-MATCH($D273,$D$115:$D$186,0)+1,0),0),$E$112)</f>
        <v>0</v>
      </c>
      <c r="BM273" s="134" cm="1">
        <f t="array" ref="BM273">$E273*IFERROR(IF($D273&lt;=BM$5,INDEX($E$99:$E$112,MATCH(BM$5,$H$5:$CA$5,0)-MATCH($D273,$D$115:$D$186,0)+1,0),0),$E$112)</f>
        <v>0</v>
      </c>
      <c r="BN273" s="134" cm="1">
        <f t="array" ref="BN273">$E273*IFERROR(IF($D273&lt;=BN$5,INDEX($E$99:$E$112,MATCH(BN$5,$H$5:$CA$5,0)-MATCH($D273,$D$115:$D$186,0)+1,0),0),$E$112)</f>
        <v>0</v>
      </c>
      <c r="BO273" s="134" cm="1">
        <f t="array" ref="BO273">$E273*IFERROR(IF($D273&lt;=BO$5,INDEX($E$99:$E$112,MATCH(BO$5,$H$5:$CA$5,0)-MATCH($D273,$D$115:$D$186,0)+1,0),0),$E$112)</f>
        <v>0</v>
      </c>
      <c r="BP273" s="134" cm="1">
        <f t="array" ref="BP273">$E273*IFERROR(IF($D273&lt;=BP$5,INDEX($E$99:$E$112,MATCH(BP$5,$H$5:$CA$5,0)-MATCH($D273,$D$115:$D$186,0)+1,0),0),$E$112)</f>
        <v>0</v>
      </c>
      <c r="BQ273" s="134" cm="1">
        <f t="array" ref="BQ273">$E273*IFERROR(IF($D273&lt;=BQ$5,INDEX($E$99:$E$112,MATCH(BQ$5,$H$5:$CA$5,0)-MATCH($D273,$D$115:$D$186,0)+1,0),0),$E$112)</f>
        <v>0</v>
      </c>
      <c r="BR273" s="134" cm="1">
        <f t="array" ref="BR273">$E273*IFERROR(IF($D273&lt;=BR$5,INDEX($E$99:$E$112,MATCH(BR$5,$H$5:$CA$5,0)-MATCH($D273,$D$115:$D$186,0)+1,0),0),$E$112)</f>
        <v>0</v>
      </c>
      <c r="BS273" s="134" cm="1">
        <f t="array" ref="BS273">$E273*IFERROR(IF($D273&lt;=BS$5,INDEX($E$99:$E$112,MATCH(BS$5,$H$5:$CA$5,0)-MATCH($D273,$D$115:$D$186,0)+1,0),0),$E$112)</f>
        <v>0</v>
      </c>
      <c r="BT273" s="134" cm="1">
        <f t="array" ref="BT273">$E273*IFERROR(IF($D273&lt;=BT$5,INDEX($E$99:$E$112,MATCH(BT$5,$H$5:$CA$5,0)-MATCH($D273,$D$115:$D$186,0)+1,0),0),$E$112)</f>
        <v>0</v>
      </c>
      <c r="BU273" s="134" cm="1">
        <f t="array" ref="BU273">$E273*IFERROR(IF($D273&lt;=BU$5,INDEX($E$99:$E$112,MATCH(BU$5,$H$5:$CA$5,0)-MATCH($D273,$D$115:$D$186,0)+1,0),0),$E$112)</f>
        <v>0</v>
      </c>
      <c r="BV273" s="134" cm="1">
        <f t="array" ref="BV273">$E273*IFERROR(IF($D273&lt;=BV$5,INDEX($E$99:$E$112,MATCH(BV$5,$H$5:$CA$5,0)-MATCH($D273,$D$115:$D$186,0)+1,0),0),$E$112)</f>
        <v>0</v>
      </c>
      <c r="BW273" s="134" cm="1">
        <f t="array" ref="BW273">$E273*IFERROR(IF($D273&lt;=BW$5,INDEX($E$99:$E$112,MATCH(BW$5,$H$5:$CA$5,0)-MATCH($D273,$D$115:$D$186,0)+1,0),0),$E$112)</f>
        <v>0</v>
      </c>
      <c r="BX273" s="134" cm="1">
        <f t="array" ref="BX273">$E273*IFERROR(IF($D273&lt;=BX$5,INDEX($E$99:$E$112,MATCH(BX$5,$H$5:$CA$5,0)-MATCH($D273,$D$115:$D$186,0)+1,0),0),$E$112)</f>
        <v>0</v>
      </c>
      <c r="BY273" s="134" cm="1">
        <f t="array" ref="BY273">$E273*IFERROR(IF($D273&lt;=BY$5,INDEX($E$99:$E$112,MATCH(BY$5,$H$5:$CA$5,0)-MATCH($D273,$D$115:$D$186,0)+1,0),0),$E$112)</f>
        <v>0</v>
      </c>
      <c r="BZ273" s="134" cm="1">
        <f t="array" ref="BZ273">$E273*IFERROR(IF($D273&lt;=BZ$5,INDEX($E$99:$E$112,MATCH(BZ$5,$H$5:$CA$5,0)-MATCH($D273,$D$115:$D$186,0)+1,0),0),$E$112)</f>
        <v>0</v>
      </c>
      <c r="CA273" s="134" cm="1">
        <f t="array" ref="CA273">$E273*IFERROR(IF($D273&lt;=CA$5,INDEX($E$99:$E$112,MATCH(CA$5,$H$5:$CA$5,0)-MATCH($D273,$D$115:$D$186,0)+1,0),0),$E$112)</f>
        <v>0</v>
      </c>
    </row>
    <row r="274" spans="4:79" hidden="1" outlineLevel="4">
      <c r="D274" s="24">
        <f t="shared" si="119"/>
        <v>46326</v>
      </c>
      <c r="E274" s="131" cm="1">
        <f t="array" ref="E274">INDEX($H$45:$CA$45,0,MATCH($D274,$H$5:$CA$5,0))</f>
        <v>0</v>
      </c>
      <c r="H274" s="134" cm="1">
        <f t="array" ref="H274">$E274*IFERROR(IF($D274&lt;=H$5,INDEX($E$99:$E$112,MATCH(H$5,$H$5:$CA$5,0)-MATCH($D274,$D$115:$D$186,0)+1,0),0),$E$112)</f>
        <v>0</v>
      </c>
      <c r="I274" s="134" cm="1">
        <f t="array" ref="I274">$E274*IFERROR(IF($D274&lt;=I$5,INDEX($E$99:$E$112,MATCH(I$5,$H$5:$CA$5,0)-MATCH($D274,$D$115:$D$186,0)+1,0),0),$E$112)</f>
        <v>0</v>
      </c>
      <c r="J274" s="134" cm="1">
        <f t="array" ref="J274">$E274*IFERROR(IF($D274&lt;=J$5,INDEX($E$99:$E$112,MATCH(J$5,$H$5:$CA$5,0)-MATCH($D274,$D$115:$D$186,0)+1,0),0),$E$112)</f>
        <v>0</v>
      </c>
      <c r="K274" s="134" cm="1">
        <f t="array" ref="K274">$E274*IFERROR(IF($D274&lt;=K$5,INDEX($E$99:$E$112,MATCH(K$5,$H$5:$CA$5,0)-MATCH($D274,$D$115:$D$186,0)+1,0),0),$E$112)</f>
        <v>0</v>
      </c>
      <c r="L274" s="134" cm="1">
        <f t="array" ref="L274">$E274*IFERROR(IF($D274&lt;=L$5,INDEX($E$99:$E$112,MATCH(L$5,$H$5:$CA$5,0)-MATCH($D274,$D$115:$D$186,0)+1,0),0),$E$112)</f>
        <v>0</v>
      </c>
      <c r="M274" s="134" cm="1">
        <f t="array" ref="M274">$E274*IFERROR(IF($D274&lt;=M$5,INDEX($E$99:$E$112,MATCH(M$5,$H$5:$CA$5,0)-MATCH($D274,$D$115:$D$186,0)+1,0),0),$E$112)</f>
        <v>0</v>
      </c>
      <c r="N274" s="134" cm="1">
        <f t="array" ref="N274">$E274*IFERROR(IF($D274&lt;=N$5,INDEX($E$99:$E$112,MATCH(N$5,$H$5:$CA$5,0)-MATCH($D274,$D$115:$D$186,0)+1,0),0),$E$112)</f>
        <v>0</v>
      </c>
      <c r="O274" s="134" cm="1">
        <f t="array" ref="O274">$E274*IFERROR(IF($D274&lt;=O$5,INDEX($E$99:$E$112,MATCH(O$5,$H$5:$CA$5,0)-MATCH($D274,$D$115:$D$186,0)+1,0),0),$E$112)</f>
        <v>0</v>
      </c>
      <c r="P274" s="134" cm="1">
        <f t="array" ref="P274">$E274*IFERROR(IF($D274&lt;=P$5,INDEX($E$99:$E$112,MATCH(P$5,$H$5:$CA$5,0)-MATCH($D274,$D$115:$D$186,0)+1,0),0),$E$112)</f>
        <v>0</v>
      </c>
      <c r="Q274" s="134" cm="1">
        <f t="array" ref="Q274">$E274*IFERROR(IF($D274&lt;=Q$5,INDEX($E$99:$E$112,MATCH(Q$5,$H$5:$CA$5,0)-MATCH($D274,$D$115:$D$186,0)+1,0),0),$E$112)</f>
        <v>0</v>
      </c>
      <c r="R274" s="134" cm="1">
        <f t="array" ref="R274">$E274*IFERROR(IF($D274&lt;=R$5,INDEX($E$99:$E$112,MATCH(R$5,$H$5:$CA$5,0)-MATCH($D274,$D$115:$D$186,0)+1,0),0),$E$112)</f>
        <v>0</v>
      </c>
      <c r="S274" s="134" cm="1">
        <f t="array" ref="S274">$E274*IFERROR(IF($D274&lt;=S$5,INDEX($E$99:$E$112,MATCH(S$5,$H$5:$CA$5,0)-MATCH($D274,$D$115:$D$186,0)+1,0),0),$E$112)</f>
        <v>0</v>
      </c>
      <c r="T274" s="134" cm="1">
        <f t="array" ref="T274">$E274*IFERROR(IF($D274&lt;=T$5,INDEX($E$99:$E$112,MATCH(T$5,$H$5:$CA$5,0)-MATCH($D274,$D$115:$D$186,0)+1,0),0),$E$112)</f>
        <v>0</v>
      </c>
      <c r="U274" s="134" cm="1">
        <f t="array" ref="U274">$E274*IFERROR(IF($D274&lt;=U$5,INDEX($E$99:$E$112,MATCH(U$5,$H$5:$CA$5,0)-MATCH($D274,$D$115:$D$186,0)+1,0),0),$E$112)</f>
        <v>0</v>
      </c>
      <c r="V274" s="134" cm="1">
        <f t="array" ref="V274">$E274*IFERROR(IF($D274&lt;=V$5,INDEX($E$99:$E$112,MATCH(V$5,$H$5:$CA$5,0)-MATCH($D274,$D$115:$D$186,0)+1,0),0),$E$112)</f>
        <v>0</v>
      </c>
      <c r="W274" s="134" cm="1">
        <f t="array" ref="W274">$E274*IFERROR(IF($D274&lt;=W$5,INDEX($E$99:$E$112,MATCH(W$5,$H$5:$CA$5,0)-MATCH($D274,$D$115:$D$186,0)+1,0),0),$E$112)</f>
        <v>0</v>
      </c>
      <c r="X274" s="134" cm="1">
        <f t="array" ref="X274">$E274*IFERROR(IF($D274&lt;=X$5,INDEX($E$99:$E$112,MATCH(X$5,$H$5:$CA$5,0)-MATCH($D274,$D$115:$D$186,0)+1,0),0),$E$112)</f>
        <v>0</v>
      </c>
      <c r="Y274" s="134" cm="1">
        <f t="array" ref="Y274">$E274*IFERROR(IF($D274&lt;=Y$5,INDEX($E$99:$E$112,MATCH(Y$5,$H$5:$CA$5,0)-MATCH($D274,$D$115:$D$186,0)+1,0),0),$E$112)</f>
        <v>0</v>
      </c>
      <c r="Z274" s="134" cm="1">
        <f t="array" ref="Z274">$E274*IFERROR(IF($D274&lt;=Z$5,INDEX($E$99:$E$112,MATCH(Z$5,$H$5:$CA$5,0)-MATCH($D274,$D$115:$D$186,0)+1,0),0),$E$112)</f>
        <v>0</v>
      </c>
      <c r="AA274" s="134" cm="1">
        <f t="array" ref="AA274">$E274*IFERROR(IF($D274&lt;=AA$5,INDEX($E$99:$E$112,MATCH(AA$5,$H$5:$CA$5,0)-MATCH($D274,$D$115:$D$186,0)+1,0),0),$E$112)</f>
        <v>0</v>
      </c>
      <c r="AB274" s="134" cm="1">
        <f t="array" ref="AB274">$E274*IFERROR(IF($D274&lt;=AB$5,INDEX($E$99:$E$112,MATCH(AB$5,$H$5:$CA$5,0)-MATCH($D274,$D$115:$D$186,0)+1,0),0),$E$112)</f>
        <v>0</v>
      </c>
      <c r="AC274" s="134" cm="1">
        <f t="array" ref="AC274">$E274*IFERROR(IF($D274&lt;=AC$5,INDEX($E$99:$E$112,MATCH(AC$5,$H$5:$CA$5,0)-MATCH($D274,$D$115:$D$186,0)+1,0),0),$E$112)</f>
        <v>0</v>
      </c>
      <c r="AD274" s="134" cm="1">
        <f t="array" ref="AD274">$E274*IFERROR(IF($D274&lt;=AD$5,INDEX($E$99:$E$112,MATCH(AD$5,$H$5:$CA$5,0)-MATCH($D274,$D$115:$D$186,0)+1,0),0),$E$112)</f>
        <v>0</v>
      </c>
      <c r="AE274" s="134" cm="1">
        <f t="array" ref="AE274">$E274*IFERROR(IF($D274&lt;=AE$5,INDEX($E$99:$E$112,MATCH(AE$5,$H$5:$CA$5,0)-MATCH($D274,$D$115:$D$186,0)+1,0),0),$E$112)</f>
        <v>0</v>
      </c>
      <c r="AF274" s="134" cm="1">
        <f t="array" ref="AF274">$E274*IFERROR(IF($D274&lt;=AF$5,INDEX($E$99:$E$112,MATCH(AF$5,$H$5:$CA$5,0)-MATCH($D274,$D$115:$D$186,0)+1,0),0),$E$112)</f>
        <v>0</v>
      </c>
      <c r="AG274" s="134" cm="1">
        <f t="array" ref="AG274">$E274*IFERROR(IF($D274&lt;=AG$5,INDEX($E$99:$E$112,MATCH(AG$5,$H$5:$CA$5,0)-MATCH($D274,$D$115:$D$186,0)+1,0),0),$E$112)</f>
        <v>0</v>
      </c>
      <c r="AH274" s="134" cm="1">
        <f t="array" ref="AH274">$E274*IFERROR(IF($D274&lt;=AH$5,INDEX($E$99:$E$112,MATCH(AH$5,$H$5:$CA$5,0)-MATCH($D274,$D$115:$D$186,0)+1,0),0),$E$112)</f>
        <v>0</v>
      </c>
      <c r="AI274" s="134" cm="1">
        <f t="array" ref="AI274">$E274*IFERROR(IF($D274&lt;=AI$5,INDEX($E$99:$E$112,MATCH(AI$5,$H$5:$CA$5,0)-MATCH($D274,$D$115:$D$186,0)+1,0),0),$E$112)</f>
        <v>0</v>
      </c>
      <c r="AJ274" s="134" cm="1">
        <f t="array" ref="AJ274">$E274*IFERROR(IF($D274&lt;=AJ$5,INDEX($E$99:$E$112,MATCH(AJ$5,$H$5:$CA$5,0)-MATCH($D274,$D$115:$D$186,0)+1,0),0),$E$112)</f>
        <v>0</v>
      </c>
      <c r="AK274" s="134" cm="1">
        <f t="array" ref="AK274">$E274*IFERROR(IF($D274&lt;=AK$5,INDEX($E$99:$E$112,MATCH(AK$5,$H$5:$CA$5,0)-MATCH($D274,$D$115:$D$186,0)+1,0),0),$E$112)</f>
        <v>0</v>
      </c>
      <c r="AL274" s="134" cm="1">
        <f t="array" ref="AL274">$E274*IFERROR(IF($D274&lt;=AL$5,INDEX($E$99:$E$112,MATCH(AL$5,$H$5:$CA$5,0)-MATCH($D274,$D$115:$D$186,0)+1,0),0),$E$112)</f>
        <v>0</v>
      </c>
      <c r="AM274" s="134" cm="1">
        <f t="array" ref="AM274">$E274*IFERROR(IF($D274&lt;=AM$5,INDEX($E$99:$E$112,MATCH(AM$5,$H$5:$CA$5,0)-MATCH($D274,$D$115:$D$186,0)+1,0),0),$E$112)</f>
        <v>0</v>
      </c>
      <c r="AN274" s="134" cm="1">
        <f t="array" ref="AN274">$E274*IFERROR(IF($D274&lt;=AN$5,INDEX($E$99:$E$112,MATCH(AN$5,$H$5:$CA$5,0)-MATCH($D274,$D$115:$D$186,0)+1,0),0),$E$112)</f>
        <v>0</v>
      </c>
      <c r="AO274" s="134" cm="1">
        <f t="array" ref="AO274">$E274*IFERROR(IF($D274&lt;=AO$5,INDEX($E$99:$E$112,MATCH(AO$5,$H$5:$CA$5,0)-MATCH($D274,$D$115:$D$186,0)+1,0),0),$E$112)</f>
        <v>0</v>
      </c>
      <c r="AP274" s="134" cm="1">
        <f t="array" ref="AP274">$E274*IFERROR(IF($D274&lt;=AP$5,INDEX($E$99:$E$112,MATCH(AP$5,$H$5:$CA$5,0)-MATCH($D274,$D$115:$D$186,0)+1,0),0),$E$112)</f>
        <v>0</v>
      </c>
      <c r="AQ274" s="134" cm="1">
        <f t="array" ref="AQ274">$E274*IFERROR(IF($D274&lt;=AQ$5,INDEX($E$99:$E$112,MATCH(AQ$5,$H$5:$CA$5,0)-MATCH($D274,$D$115:$D$186,0)+1,0),0),$E$112)</f>
        <v>0</v>
      </c>
      <c r="AR274" s="134" cm="1">
        <f t="array" ref="AR274">$E274*IFERROR(IF($D274&lt;=AR$5,INDEX($E$99:$E$112,MATCH(AR$5,$H$5:$CA$5,0)-MATCH($D274,$D$115:$D$186,0)+1,0),0),$E$112)</f>
        <v>0</v>
      </c>
      <c r="AS274" s="134" cm="1">
        <f t="array" ref="AS274">$E274*IFERROR(IF($D274&lt;=AS$5,INDEX($E$99:$E$112,MATCH(AS$5,$H$5:$CA$5,0)-MATCH($D274,$D$115:$D$186,0)+1,0),0),$E$112)</f>
        <v>0</v>
      </c>
      <c r="AT274" s="134" cm="1">
        <f t="array" ref="AT274">$E274*IFERROR(IF($D274&lt;=AT$5,INDEX($E$99:$E$112,MATCH(AT$5,$H$5:$CA$5,0)-MATCH($D274,$D$115:$D$186,0)+1,0),0),$E$112)</f>
        <v>0</v>
      </c>
      <c r="AU274" s="134" cm="1">
        <f t="array" ref="AU274">$E274*IFERROR(IF($D274&lt;=AU$5,INDEX($E$99:$E$112,MATCH(AU$5,$H$5:$CA$5,0)-MATCH($D274,$D$115:$D$186,0)+1,0),0),$E$112)</f>
        <v>0</v>
      </c>
      <c r="AV274" s="134" cm="1">
        <f t="array" ref="AV274">$E274*IFERROR(IF($D274&lt;=AV$5,INDEX($E$99:$E$112,MATCH(AV$5,$H$5:$CA$5,0)-MATCH($D274,$D$115:$D$186,0)+1,0),0),$E$112)</f>
        <v>0</v>
      </c>
      <c r="AW274" s="134" cm="1">
        <f t="array" ref="AW274">$E274*IFERROR(IF($D274&lt;=AW$5,INDEX($E$99:$E$112,MATCH(AW$5,$H$5:$CA$5,0)-MATCH($D274,$D$115:$D$186,0)+1,0),0),$E$112)</f>
        <v>0</v>
      </c>
      <c r="AX274" s="134" cm="1">
        <f t="array" ref="AX274">$E274*IFERROR(IF($D274&lt;=AX$5,INDEX($E$99:$E$112,MATCH(AX$5,$H$5:$CA$5,0)-MATCH($D274,$D$115:$D$186,0)+1,0),0),$E$112)</f>
        <v>0</v>
      </c>
      <c r="AY274" s="134" cm="1">
        <f t="array" ref="AY274">$E274*IFERROR(IF($D274&lt;=AY$5,INDEX($E$99:$E$112,MATCH(AY$5,$H$5:$CA$5,0)-MATCH($D274,$D$115:$D$186,0)+1,0),0),$E$112)</f>
        <v>0</v>
      </c>
      <c r="AZ274" s="134" cm="1">
        <f t="array" ref="AZ274">$E274*IFERROR(IF($D274&lt;=AZ$5,INDEX($E$99:$E$112,MATCH(AZ$5,$H$5:$CA$5,0)-MATCH($D274,$D$115:$D$186,0)+1,0),0),$E$112)</f>
        <v>0</v>
      </c>
      <c r="BA274" s="134" cm="1">
        <f t="array" ref="BA274">$E274*IFERROR(IF($D274&lt;=BA$5,INDEX($E$99:$E$112,MATCH(BA$5,$H$5:$CA$5,0)-MATCH($D274,$D$115:$D$186,0)+1,0),0),$E$112)</f>
        <v>0</v>
      </c>
      <c r="BB274" s="134" cm="1">
        <f t="array" ref="BB274">$E274*IFERROR(IF($D274&lt;=BB$5,INDEX($E$99:$E$112,MATCH(BB$5,$H$5:$CA$5,0)-MATCH($D274,$D$115:$D$186,0)+1,0),0),$E$112)</f>
        <v>0</v>
      </c>
      <c r="BC274" s="134" cm="1">
        <f t="array" ref="BC274">$E274*IFERROR(IF($D274&lt;=BC$5,INDEX($E$99:$E$112,MATCH(BC$5,$H$5:$CA$5,0)-MATCH($D274,$D$115:$D$186,0)+1,0),0),$E$112)</f>
        <v>0</v>
      </c>
      <c r="BD274" s="134" cm="1">
        <f t="array" ref="BD274">$E274*IFERROR(IF($D274&lt;=BD$5,INDEX($E$99:$E$112,MATCH(BD$5,$H$5:$CA$5,0)-MATCH($D274,$D$115:$D$186,0)+1,0),0),$E$112)</f>
        <v>0</v>
      </c>
      <c r="BE274" s="134" cm="1">
        <f t="array" ref="BE274">$E274*IFERROR(IF($D274&lt;=BE$5,INDEX($E$99:$E$112,MATCH(BE$5,$H$5:$CA$5,0)-MATCH($D274,$D$115:$D$186,0)+1,0),0),$E$112)</f>
        <v>0</v>
      </c>
      <c r="BF274" s="134" cm="1">
        <f t="array" ref="BF274">$E274*IFERROR(IF($D274&lt;=BF$5,INDEX($E$99:$E$112,MATCH(BF$5,$H$5:$CA$5,0)-MATCH($D274,$D$115:$D$186,0)+1,0),0),$E$112)</f>
        <v>0</v>
      </c>
      <c r="BG274" s="134" cm="1">
        <f t="array" ref="BG274">$E274*IFERROR(IF($D274&lt;=BG$5,INDEX($E$99:$E$112,MATCH(BG$5,$H$5:$CA$5,0)-MATCH($D274,$D$115:$D$186,0)+1,0),0),$E$112)</f>
        <v>0</v>
      </c>
      <c r="BH274" s="134" cm="1">
        <f t="array" ref="BH274">$E274*IFERROR(IF($D274&lt;=BH$5,INDEX($E$99:$E$112,MATCH(BH$5,$H$5:$CA$5,0)-MATCH($D274,$D$115:$D$186,0)+1,0),0),$E$112)</f>
        <v>0</v>
      </c>
      <c r="BI274" s="134" cm="1">
        <f t="array" ref="BI274">$E274*IFERROR(IF($D274&lt;=BI$5,INDEX($E$99:$E$112,MATCH(BI$5,$H$5:$CA$5,0)-MATCH($D274,$D$115:$D$186,0)+1,0),0),$E$112)</f>
        <v>0</v>
      </c>
      <c r="BJ274" s="134" cm="1">
        <f t="array" ref="BJ274">$E274*IFERROR(IF($D274&lt;=BJ$5,INDEX($E$99:$E$112,MATCH(BJ$5,$H$5:$CA$5,0)-MATCH($D274,$D$115:$D$186,0)+1,0),0),$E$112)</f>
        <v>0</v>
      </c>
      <c r="BK274" s="134" cm="1">
        <f t="array" ref="BK274">$E274*IFERROR(IF($D274&lt;=BK$5,INDEX($E$99:$E$112,MATCH(BK$5,$H$5:$CA$5,0)-MATCH($D274,$D$115:$D$186,0)+1,0),0),$E$112)</f>
        <v>0</v>
      </c>
      <c r="BL274" s="134" cm="1">
        <f t="array" ref="BL274">$E274*IFERROR(IF($D274&lt;=BL$5,INDEX($E$99:$E$112,MATCH(BL$5,$H$5:$CA$5,0)-MATCH($D274,$D$115:$D$186,0)+1,0),0),$E$112)</f>
        <v>0</v>
      </c>
      <c r="BM274" s="134" cm="1">
        <f t="array" ref="BM274">$E274*IFERROR(IF($D274&lt;=BM$5,INDEX($E$99:$E$112,MATCH(BM$5,$H$5:$CA$5,0)-MATCH($D274,$D$115:$D$186,0)+1,0),0),$E$112)</f>
        <v>0</v>
      </c>
      <c r="BN274" s="134" cm="1">
        <f t="array" ref="BN274">$E274*IFERROR(IF($D274&lt;=BN$5,INDEX($E$99:$E$112,MATCH(BN$5,$H$5:$CA$5,0)-MATCH($D274,$D$115:$D$186,0)+1,0),0),$E$112)</f>
        <v>0</v>
      </c>
      <c r="BO274" s="134" cm="1">
        <f t="array" ref="BO274">$E274*IFERROR(IF($D274&lt;=BO$5,INDEX($E$99:$E$112,MATCH(BO$5,$H$5:$CA$5,0)-MATCH($D274,$D$115:$D$186,0)+1,0),0),$E$112)</f>
        <v>0</v>
      </c>
      <c r="BP274" s="134" cm="1">
        <f t="array" ref="BP274">$E274*IFERROR(IF($D274&lt;=BP$5,INDEX($E$99:$E$112,MATCH(BP$5,$H$5:$CA$5,0)-MATCH($D274,$D$115:$D$186,0)+1,0),0),$E$112)</f>
        <v>0</v>
      </c>
      <c r="BQ274" s="134" cm="1">
        <f t="array" ref="BQ274">$E274*IFERROR(IF($D274&lt;=BQ$5,INDEX($E$99:$E$112,MATCH(BQ$5,$H$5:$CA$5,0)-MATCH($D274,$D$115:$D$186,0)+1,0),0),$E$112)</f>
        <v>0</v>
      </c>
      <c r="BR274" s="134" cm="1">
        <f t="array" ref="BR274">$E274*IFERROR(IF($D274&lt;=BR$5,INDEX($E$99:$E$112,MATCH(BR$5,$H$5:$CA$5,0)-MATCH($D274,$D$115:$D$186,0)+1,0),0),$E$112)</f>
        <v>0</v>
      </c>
      <c r="BS274" s="134" cm="1">
        <f t="array" ref="BS274">$E274*IFERROR(IF($D274&lt;=BS$5,INDEX($E$99:$E$112,MATCH(BS$5,$H$5:$CA$5,0)-MATCH($D274,$D$115:$D$186,0)+1,0),0),$E$112)</f>
        <v>0</v>
      </c>
      <c r="BT274" s="134" cm="1">
        <f t="array" ref="BT274">$E274*IFERROR(IF($D274&lt;=BT$5,INDEX($E$99:$E$112,MATCH(BT$5,$H$5:$CA$5,0)-MATCH($D274,$D$115:$D$186,0)+1,0),0),$E$112)</f>
        <v>0</v>
      </c>
      <c r="BU274" s="134" cm="1">
        <f t="array" ref="BU274">$E274*IFERROR(IF($D274&lt;=BU$5,INDEX($E$99:$E$112,MATCH(BU$5,$H$5:$CA$5,0)-MATCH($D274,$D$115:$D$186,0)+1,0),0),$E$112)</f>
        <v>0</v>
      </c>
      <c r="BV274" s="134" cm="1">
        <f t="array" ref="BV274">$E274*IFERROR(IF($D274&lt;=BV$5,INDEX($E$99:$E$112,MATCH(BV$5,$H$5:$CA$5,0)-MATCH($D274,$D$115:$D$186,0)+1,0),0),$E$112)</f>
        <v>0</v>
      </c>
      <c r="BW274" s="134" cm="1">
        <f t="array" ref="BW274">$E274*IFERROR(IF($D274&lt;=BW$5,INDEX($E$99:$E$112,MATCH(BW$5,$H$5:$CA$5,0)-MATCH($D274,$D$115:$D$186,0)+1,0),0),$E$112)</f>
        <v>0</v>
      </c>
      <c r="BX274" s="134" cm="1">
        <f t="array" ref="BX274">$E274*IFERROR(IF($D274&lt;=BX$5,INDEX($E$99:$E$112,MATCH(BX$5,$H$5:$CA$5,0)-MATCH($D274,$D$115:$D$186,0)+1,0),0),$E$112)</f>
        <v>0</v>
      </c>
      <c r="BY274" s="134" cm="1">
        <f t="array" ref="BY274">$E274*IFERROR(IF($D274&lt;=BY$5,INDEX($E$99:$E$112,MATCH(BY$5,$H$5:$CA$5,0)-MATCH($D274,$D$115:$D$186,0)+1,0),0),$E$112)</f>
        <v>0</v>
      </c>
      <c r="BZ274" s="134" cm="1">
        <f t="array" ref="BZ274">$E274*IFERROR(IF($D274&lt;=BZ$5,INDEX($E$99:$E$112,MATCH(BZ$5,$H$5:$CA$5,0)-MATCH($D274,$D$115:$D$186,0)+1,0),0),$E$112)</f>
        <v>0</v>
      </c>
      <c r="CA274" s="134" cm="1">
        <f t="array" ref="CA274">$E274*IFERROR(IF($D274&lt;=CA$5,INDEX($E$99:$E$112,MATCH(CA$5,$H$5:$CA$5,0)-MATCH($D274,$D$115:$D$186,0)+1,0),0),$E$112)</f>
        <v>0</v>
      </c>
    </row>
    <row r="275" spans="4:79" hidden="1" outlineLevel="4">
      <c r="D275" s="24">
        <f t="shared" si="119"/>
        <v>46356</v>
      </c>
      <c r="E275" s="131" cm="1">
        <f t="array" ref="E275">INDEX($H$45:$CA$45,0,MATCH($D275,$H$5:$CA$5,0))</f>
        <v>0</v>
      </c>
      <c r="H275" s="134" cm="1">
        <f t="array" ref="H275">$E275*IFERROR(IF($D275&lt;=H$5,INDEX($E$99:$E$112,MATCH(H$5,$H$5:$CA$5,0)-MATCH($D275,$D$115:$D$186,0)+1,0),0),$E$112)</f>
        <v>0</v>
      </c>
      <c r="I275" s="134" cm="1">
        <f t="array" ref="I275">$E275*IFERROR(IF($D275&lt;=I$5,INDEX($E$99:$E$112,MATCH(I$5,$H$5:$CA$5,0)-MATCH($D275,$D$115:$D$186,0)+1,0),0),$E$112)</f>
        <v>0</v>
      </c>
      <c r="J275" s="134" cm="1">
        <f t="array" ref="J275">$E275*IFERROR(IF($D275&lt;=J$5,INDEX($E$99:$E$112,MATCH(J$5,$H$5:$CA$5,0)-MATCH($D275,$D$115:$D$186,0)+1,0),0),$E$112)</f>
        <v>0</v>
      </c>
      <c r="K275" s="134" cm="1">
        <f t="array" ref="K275">$E275*IFERROR(IF($D275&lt;=K$5,INDEX($E$99:$E$112,MATCH(K$5,$H$5:$CA$5,0)-MATCH($D275,$D$115:$D$186,0)+1,0),0),$E$112)</f>
        <v>0</v>
      </c>
      <c r="L275" s="134" cm="1">
        <f t="array" ref="L275">$E275*IFERROR(IF($D275&lt;=L$5,INDEX($E$99:$E$112,MATCH(L$5,$H$5:$CA$5,0)-MATCH($D275,$D$115:$D$186,0)+1,0),0),$E$112)</f>
        <v>0</v>
      </c>
      <c r="M275" s="134" cm="1">
        <f t="array" ref="M275">$E275*IFERROR(IF($D275&lt;=M$5,INDEX($E$99:$E$112,MATCH(M$5,$H$5:$CA$5,0)-MATCH($D275,$D$115:$D$186,0)+1,0),0),$E$112)</f>
        <v>0</v>
      </c>
      <c r="N275" s="134" cm="1">
        <f t="array" ref="N275">$E275*IFERROR(IF($D275&lt;=N$5,INDEX($E$99:$E$112,MATCH(N$5,$H$5:$CA$5,0)-MATCH($D275,$D$115:$D$186,0)+1,0),0),$E$112)</f>
        <v>0</v>
      </c>
      <c r="O275" s="134" cm="1">
        <f t="array" ref="O275">$E275*IFERROR(IF($D275&lt;=O$5,INDEX($E$99:$E$112,MATCH(O$5,$H$5:$CA$5,0)-MATCH($D275,$D$115:$D$186,0)+1,0),0),$E$112)</f>
        <v>0</v>
      </c>
      <c r="P275" s="134" cm="1">
        <f t="array" ref="P275">$E275*IFERROR(IF($D275&lt;=P$5,INDEX($E$99:$E$112,MATCH(P$5,$H$5:$CA$5,0)-MATCH($D275,$D$115:$D$186,0)+1,0),0),$E$112)</f>
        <v>0</v>
      </c>
      <c r="Q275" s="134" cm="1">
        <f t="array" ref="Q275">$E275*IFERROR(IF($D275&lt;=Q$5,INDEX($E$99:$E$112,MATCH(Q$5,$H$5:$CA$5,0)-MATCH($D275,$D$115:$D$186,0)+1,0),0),$E$112)</f>
        <v>0</v>
      </c>
      <c r="R275" s="134" cm="1">
        <f t="array" ref="R275">$E275*IFERROR(IF($D275&lt;=R$5,INDEX($E$99:$E$112,MATCH(R$5,$H$5:$CA$5,0)-MATCH($D275,$D$115:$D$186,0)+1,0),0),$E$112)</f>
        <v>0</v>
      </c>
      <c r="S275" s="134" cm="1">
        <f t="array" ref="S275">$E275*IFERROR(IF($D275&lt;=S$5,INDEX($E$99:$E$112,MATCH(S$5,$H$5:$CA$5,0)-MATCH($D275,$D$115:$D$186,0)+1,0),0),$E$112)</f>
        <v>0</v>
      </c>
      <c r="T275" s="134" cm="1">
        <f t="array" ref="T275">$E275*IFERROR(IF($D275&lt;=T$5,INDEX($E$99:$E$112,MATCH(T$5,$H$5:$CA$5,0)-MATCH($D275,$D$115:$D$186,0)+1,0),0),$E$112)</f>
        <v>0</v>
      </c>
      <c r="U275" s="134" cm="1">
        <f t="array" ref="U275">$E275*IFERROR(IF($D275&lt;=U$5,INDEX($E$99:$E$112,MATCH(U$5,$H$5:$CA$5,0)-MATCH($D275,$D$115:$D$186,0)+1,0),0),$E$112)</f>
        <v>0</v>
      </c>
      <c r="V275" s="134" cm="1">
        <f t="array" ref="V275">$E275*IFERROR(IF($D275&lt;=V$5,INDEX($E$99:$E$112,MATCH(V$5,$H$5:$CA$5,0)-MATCH($D275,$D$115:$D$186,0)+1,0),0),$E$112)</f>
        <v>0</v>
      </c>
      <c r="W275" s="134" cm="1">
        <f t="array" ref="W275">$E275*IFERROR(IF($D275&lt;=W$5,INDEX($E$99:$E$112,MATCH(W$5,$H$5:$CA$5,0)-MATCH($D275,$D$115:$D$186,0)+1,0),0),$E$112)</f>
        <v>0</v>
      </c>
      <c r="X275" s="134" cm="1">
        <f t="array" ref="X275">$E275*IFERROR(IF($D275&lt;=X$5,INDEX($E$99:$E$112,MATCH(X$5,$H$5:$CA$5,0)-MATCH($D275,$D$115:$D$186,0)+1,0),0),$E$112)</f>
        <v>0</v>
      </c>
      <c r="Y275" s="134" cm="1">
        <f t="array" ref="Y275">$E275*IFERROR(IF($D275&lt;=Y$5,INDEX($E$99:$E$112,MATCH(Y$5,$H$5:$CA$5,0)-MATCH($D275,$D$115:$D$186,0)+1,0),0),$E$112)</f>
        <v>0</v>
      </c>
      <c r="Z275" s="134" cm="1">
        <f t="array" ref="Z275">$E275*IFERROR(IF($D275&lt;=Z$5,INDEX($E$99:$E$112,MATCH(Z$5,$H$5:$CA$5,0)-MATCH($D275,$D$115:$D$186,0)+1,0),0),$E$112)</f>
        <v>0</v>
      </c>
      <c r="AA275" s="134" cm="1">
        <f t="array" ref="AA275">$E275*IFERROR(IF($D275&lt;=AA$5,INDEX($E$99:$E$112,MATCH(AA$5,$H$5:$CA$5,0)-MATCH($D275,$D$115:$D$186,0)+1,0),0),$E$112)</f>
        <v>0</v>
      </c>
      <c r="AB275" s="134" cm="1">
        <f t="array" ref="AB275">$E275*IFERROR(IF($D275&lt;=AB$5,INDEX($E$99:$E$112,MATCH(AB$5,$H$5:$CA$5,0)-MATCH($D275,$D$115:$D$186,0)+1,0),0),$E$112)</f>
        <v>0</v>
      </c>
      <c r="AC275" s="134" cm="1">
        <f t="array" ref="AC275">$E275*IFERROR(IF($D275&lt;=AC$5,INDEX($E$99:$E$112,MATCH(AC$5,$H$5:$CA$5,0)-MATCH($D275,$D$115:$D$186,0)+1,0),0),$E$112)</f>
        <v>0</v>
      </c>
      <c r="AD275" s="134" cm="1">
        <f t="array" ref="AD275">$E275*IFERROR(IF($D275&lt;=AD$5,INDEX($E$99:$E$112,MATCH(AD$5,$H$5:$CA$5,0)-MATCH($D275,$D$115:$D$186,0)+1,0),0),$E$112)</f>
        <v>0</v>
      </c>
      <c r="AE275" s="134" cm="1">
        <f t="array" ref="AE275">$E275*IFERROR(IF($D275&lt;=AE$5,INDEX($E$99:$E$112,MATCH(AE$5,$H$5:$CA$5,0)-MATCH($D275,$D$115:$D$186,0)+1,0),0),$E$112)</f>
        <v>0</v>
      </c>
      <c r="AF275" s="134" cm="1">
        <f t="array" ref="AF275">$E275*IFERROR(IF($D275&lt;=AF$5,INDEX($E$99:$E$112,MATCH(AF$5,$H$5:$CA$5,0)-MATCH($D275,$D$115:$D$186,0)+1,0),0),$E$112)</f>
        <v>0</v>
      </c>
      <c r="AG275" s="134" cm="1">
        <f t="array" ref="AG275">$E275*IFERROR(IF($D275&lt;=AG$5,INDEX($E$99:$E$112,MATCH(AG$5,$H$5:$CA$5,0)-MATCH($D275,$D$115:$D$186,0)+1,0),0),$E$112)</f>
        <v>0</v>
      </c>
      <c r="AH275" s="134" cm="1">
        <f t="array" ref="AH275">$E275*IFERROR(IF($D275&lt;=AH$5,INDEX($E$99:$E$112,MATCH(AH$5,$H$5:$CA$5,0)-MATCH($D275,$D$115:$D$186,0)+1,0),0),$E$112)</f>
        <v>0</v>
      </c>
      <c r="AI275" s="134" cm="1">
        <f t="array" ref="AI275">$E275*IFERROR(IF($D275&lt;=AI$5,INDEX($E$99:$E$112,MATCH(AI$5,$H$5:$CA$5,0)-MATCH($D275,$D$115:$D$186,0)+1,0),0),$E$112)</f>
        <v>0</v>
      </c>
      <c r="AJ275" s="134" cm="1">
        <f t="array" ref="AJ275">$E275*IFERROR(IF($D275&lt;=AJ$5,INDEX($E$99:$E$112,MATCH(AJ$5,$H$5:$CA$5,0)-MATCH($D275,$D$115:$D$186,0)+1,0),0),$E$112)</f>
        <v>0</v>
      </c>
      <c r="AK275" s="134" cm="1">
        <f t="array" ref="AK275">$E275*IFERROR(IF($D275&lt;=AK$5,INDEX($E$99:$E$112,MATCH(AK$5,$H$5:$CA$5,0)-MATCH($D275,$D$115:$D$186,0)+1,0),0),$E$112)</f>
        <v>0</v>
      </c>
      <c r="AL275" s="134" cm="1">
        <f t="array" ref="AL275">$E275*IFERROR(IF($D275&lt;=AL$5,INDEX($E$99:$E$112,MATCH(AL$5,$H$5:$CA$5,0)-MATCH($D275,$D$115:$D$186,0)+1,0),0),$E$112)</f>
        <v>0</v>
      </c>
      <c r="AM275" s="134" cm="1">
        <f t="array" ref="AM275">$E275*IFERROR(IF($D275&lt;=AM$5,INDEX($E$99:$E$112,MATCH(AM$5,$H$5:$CA$5,0)-MATCH($D275,$D$115:$D$186,0)+1,0),0),$E$112)</f>
        <v>0</v>
      </c>
      <c r="AN275" s="134" cm="1">
        <f t="array" ref="AN275">$E275*IFERROR(IF($D275&lt;=AN$5,INDEX($E$99:$E$112,MATCH(AN$5,$H$5:$CA$5,0)-MATCH($D275,$D$115:$D$186,0)+1,0),0),$E$112)</f>
        <v>0</v>
      </c>
      <c r="AO275" s="134" cm="1">
        <f t="array" ref="AO275">$E275*IFERROR(IF($D275&lt;=AO$5,INDEX($E$99:$E$112,MATCH(AO$5,$H$5:$CA$5,0)-MATCH($D275,$D$115:$D$186,0)+1,0),0),$E$112)</f>
        <v>0</v>
      </c>
      <c r="AP275" s="134" cm="1">
        <f t="array" ref="AP275">$E275*IFERROR(IF($D275&lt;=AP$5,INDEX($E$99:$E$112,MATCH(AP$5,$H$5:$CA$5,0)-MATCH($D275,$D$115:$D$186,0)+1,0),0),$E$112)</f>
        <v>0</v>
      </c>
      <c r="AQ275" s="134" cm="1">
        <f t="array" ref="AQ275">$E275*IFERROR(IF($D275&lt;=AQ$5,INDEX($E$99:$E$112,MATCH(AQ$5,$H$5:$CA$5,0)-MATCH($D275,$D$115:$D$186,0)+1,0),0),$E$112)</f>
        <v>0</v>
      </c>
      <c r="AR275" s="134" cm="1">
        <f t="array" ref="AR275">$E275*IFERROR(IF($D275&lt;=AR$5,INDEX($E$99:$E$112,MATCH(AR$5,$H$5:$CA$5,0)-MATCH($D275,$D$115:$D$186,0)+1,0),0),$E$112)</f>
        <v>0</v>
      </c>
      <c r="AS275" s="134" cm="1">
        <f t="array" ref="AS275">$E275*IFERROR(IF($D275&lt;=AS$5,INDEX($E$99:$E$112,MATCH(AS$5,$H$5:$CA$5,0)-MATCH($D275,$D$115:$D$186,0)+1,0),0),$E$112)</f>
        <v>0</v>
      </c>
      <c r="AT275" s="134" cm="1">
        <f t="array" ref="AT275">$E275*IFERROR(IF($D275&lt;=AT$5,INDEX($E$99:$E$112,MATCH(AT$5,$H$5:$CA$5,0)-MATCH($D275,$D$115:$D$186,0)+1,0),0),$E$112)</f>
        <v>0</v>
      </c>
      <c r="AU275" s="134" cm="1">
        <f t="array" ref="AU275">$E275*IFERROR(IF($D275&lt;=AU$5,INDEX($E$99:$E$112,MATCH(AU$5,$H$5:$CA$5,0)-MATCH($D275,$D$115:$D$186,0)+1,0),0),$E$112)</f>
        <v>0</v>
      </c>
      <c r="AV275" s="134" cm="1">
        <f t="array" ref="AV275">$E275*IFERROR(IF($D275&lt;=AV$5,INDEX($E$99:$E$112,MATCH(AV$5,$H$5:$CA$5,0)-MATCH($D275,$D$115:$D$186,0)+1,0),0),$E$112)</f>
        <v>0</v>
      </c>
      <c r="AW275" s="134" cm="1">
        <f t="array" ref="AW275">$E275*IFERROR(IF($D275&lt;=AW$5,INDEX($E$99:$E$112,MATCH(AW$5,$H$5:$CA$5,0)-MATCH($D275,$D$115:$D$186,0)+1,0),0),$E$112)</f>
        <v>0</v>
      </c>
      <c r="AX275" s="134" cm="1">
        <f t="array" ref="AX275">$E275*IFERROR(IF($D275&lt;=AX$5,INDEX($E$99:$E$112,MATCH(AX$5,$H$5:$CA$5,0)-MATCH($D275,$D$115:$D$186,0)+1,0),0),$E$112)</f>
        <v>0</v>
      </c>
      <c r="AY275" s="134" cm="1">
        <f t="array" ref="AY275">$E275*IFERROR(IF($D275&lt;=AY$5,INDEX($E$99:$E$112,MATCH(AY$5,$H$5:$CA$5,0)-MATCH($D275,$D$115:$D$186,0)+1,0),0),$E$112)</f>
        <v>0</v>
      </c>
      <c r="AZ275" s="134" cm="1">
        <f t="array" ref="AZ275">$E275*IFERROR(IF($D275&lt;=AZ$5,INDEX($E$99:$E$112,MATCH(AZ$5,$H$5:$CA$5,0)-MATCH($D275,$D$115:$D$186,0)+1,0),0),$E$112)</f>
        <v>0</v>
      </c>
      <c r="BA275" s="134" cm="1">
        <f t="array" ref="BA275">$E275*IFERROR(IF($D275&lt;=BA$5,INDEX($E$99:$E$112,MATCH(BA$5,$H$5:$CA$5,0)-MATCH($D275,$D$115:$D$186,0)+1,0),0),$E$112)</f>
        <v>0</v>
      </c>
      <c r="BB275" s="134" cm="1">
        <f t="array" ref="BB275">$E275*IFERROR(IF($D275&lt;=BB$5,INDEX($E$99:$E$112,MATCH(BB$5,$H$5:$CA$5,0)-MATCH($D275,$D$115:$D$186,0)+1,0),0),$E$112)</f>
        <v>0</v>
      </c>
      <c r="BC275" s="134" cm="1">
        <f t="array" ref="BC275">$E275*IFERROR(IF($D275&lt;=BC$5,INDEX($E$99:$E$112,MATCH(BC$5,$H$5:$CA$5,0)-MATCH($D275,$D$115:$D$186,0)+1,0),0),$E$112)</f>
        <v>0</v>
      </c>
      <c r="BD275" s="134" cm="1">
        <f t="array" ref="BD275">$E275*IFERROR(IF($D275&lt;=BD$5,INDEX($E$99:$E$112,MATCH(BD$5,$H$5:$CA$5,0)-MATCH($D275,$D$115:$D$186,0)+1,0),0),$E$112)</f>
        <v>0</v>
      </c>
      <c r="BE275" s="134" cm="1">
        <f t="array" ref="BE275">$E275*IFERROR(IF($D275&lt;=BE$5,INDEX($E$99:$E$112,MATCH(BE$5,$H$5:$CA$5,0)-MATCH($D275,$D$115:$D$186,0)+1,0),0),$E$112)</f>
        <v>0</v>
      </c>
      <c r="BF275" s="134" cm="1">
        <f t="array" ref="BF275">$E275*IFERROR(IF($D275&lt;=BF$5,INDEX($E$99:$E$112,MATCH(BF$5,$H$5:$CA$5,0)-MATCH($D275,$D$115:$D$186,0)+1,0),0),$E$112)</f>
        <v>0</v>
      </c>
      <c r="BG275" s="134" cm="1">
        <f t="array" ref="BG275">$E275*IFERROR(IF($D275&lt;=BG$5,INDEX($E$99:$E$112,MATCH(BG$5,$H$5:$CA$5,0)-MATCH($D275,$D$115:$D$186,0)+1,0),0),$E$112)</f>
        <v>0</v>
      </c>
      <c r="BH275" s="134" cm="1">
        <f t="array" ref="BH275">$E275*IFERROR(IF($D275&lt;=BH$5,INDEX($E$99:$E$112,MATCH(BH$5,$H$5:$CA$5,0)-MATCH($D275,$D$115:$D$186,0)+1,0),0),$E$112)</f>
        <v>0</v>
      </c>
      <c r="BI275" s="134" cm="1">
        <f t="array" ref="BI275">$E275*IFERROR(IF($D275&lt;=BI$5,INDEX($E$99:$E$112,MATCH(BI$5,$H$5:$CA$5,0)-MATCH($D275,$D$115:$D$186,0)+1,0),0),$E$112)</f>
        <v>0</v>
      </c>
      <c r="BJ275" s="134" cm="1">
        <f t="array" ref="BJ275">$E275*IFERROR(IF($D275&lt;=BJ$5,INDEX($E$99:$E$112,MATCH(BJ$5,$H$5:$CA$5,0)-MATCH($D275,$D$115:$D$186,0)+1,0),0),$E$112)</f>
        <v>0</v>
      </c>
      <c r="BK275" s="134" cm="1">
        <f t="array" ref="BK275">$E275*IFERROR(IF($D275&lt;=BK$5,INDEX($E$99:$E$112,MATCH(BK$5,$H$5:$CA$5,0)-MATCH($D275,$D$115:$D$186,0)+1,0),0),$E$112)</f>
        <v>0</v>
      </c>
      <c r="BL275" s="134" cm="1">
        <f t="array" ref="BL275">$E275*IFERROR(IF($D275&lt;=BL$5,INDEX($E$99:$E$112,MATCH(BL$5,$H$5:$CA$5,0)-MATCH($D275,$D$115:$D$186,0)+1,0),0),$E$112)</f>
        <v>0</v>
      </c>
      <c r="BM275" s="134" cm="1">
        <f t="array" ref="BM275">$E275*IFERROR(IF($D275&lt;=BM$5,INDEX($E$99:$E$112,MATCH(BM$5,$H$5:$CA$5,0)-MATCH($D275,$D$115:$D$186,0)+1,0),0),$E$112)</f>
        <v>0</v>
      </c>
      <c r="BN275" s="134" cm="1">
        <f t="array" ref="BN275">$E275*IFERROR(IF($D275&lt;=BN$5,INDEX($E$99:$E$112,MATCH(BN$5,$H$5:$CA$5,0)-MATCH($D275,$D$115:$D$186,0)+1,0),0),$E$112)</f>
        <v>0</v>
      </c>
      <c r="BO275" s="134" cm="1">
        <f t="array" ref="BO275">$E275*IFERROR(IF($D275&lt;=BO$5,INDEX($E$99:$E$112,MATCH(BO$5,$H$5:$CA$5,0)-MATCH($D275,$D$115:$D$186,0)+1,0),0),$E$112)</f>
        <v>0</v>
      </c>
      <c r="BP275" s="134" cm="1">
        <f t="array" ref="BP275">$E275*IFERROR(IF($D275&lt;=BP$5,INDEX($E$99:$E$112,MATCH(BP$5,$H$5:$CA$5,0)-MATCH($D275,$D$115:$D$186,0)+1,0),0),$E$112)</f>
        <v>0</v>
      </c>
      <c r="BQ275" s="134" cm="1">
        <f t="array" ref="BQ275">$E275*IFERROR(IF($D275&lt;=BQ$5,INDEX($E$99:$E$112,MATCH(BQ$5,$H$5:$CA$5,0)-MATCH($D275,$D$115:$D$186,0)+1,0),0),$E$112)</f>
        <v>0</v>
      </c>
      <c r="BR275" s="134" cm="1">
        <f t="array" ref="BR275">$E275*IFERROR(IF($D275&lt;=BR$5,INDEX($E$99:$E$112,MATCH(BR$5,$H$5:$CA$5,0)-MATCH($D275,$D$115:$D$186,0)+1,0),0),$E$112)</f>
        <v>0</v>
      </c>
      <c r="BS275" s="134" cm="1">
        <f t="array" ref="BS275">$E275*IFERROR(IF($D275&lt;=BS$5,INDEX($E$99:$E$112,MATCH(BS$5,$H$5:$CA$5,0)-MATCH($D275,$D$115:$D$186,0)+1,0),0),$E$112)</f>
        <v>0</v>
      </c>
      <c r="BT275" s="134" cm="1">
        <f t="array" ref="BT275">$E275*IFERROR(IF($D275&lt;=BT$5,INDEX($E$99:$E$112,MATCH(BT$5,$H$5:$CA$5,0)-MATCH($D275,$D$115:$D$186,0)+1,0),0),$E$112)</f>
        <v>0</v>
      </c>
      <c r="BU275" s="134" cm="1">
        <f t="array" ref="BU275">$E275*IFERROR(IF($D275&lt;=BU$5,INDEX($E$99:$E$112,MATCH(BU$5,$H$5:$CA$5,0)-MATCH($D275,$D$115:$D$186,0)+1,0),0),$E$112)</f>
        <v>0</v>
      </c>
      <c r="BV275" s="134" cm="1">
        <f t="array" ref="BV275">$E275*IFERROR(IF($D275&lt;=BV$5,INDEX($E$99:$E$112,MATCH(BV$5,$H$5:$CA$5,0)-MATCH($D275,$D$115:$D$186,0)+1,0),0),$E$112)</f>
        <v>0</v>
      </c>
      <c r="BW275" s="134" cm="1">
        <f t="array" ref="BW275">$E275*IFERROR(IF($D275&lt;=BW$5,INDEX($E$99:$E$112,MATCH(BW$5,$H$5:$CA$5,0)-MATCH($D275,$D$115:$D$186,0)+1,0),0),$E$112)</f>
        <v>0</v>
      </c>
      <c r="BX275" s="134" cm="1">
        <f t="array" ref="BX275">$E275*IFERROR(IF($D275&lt;=BX$5,INDEX($E$99:$E$112,MATCH(BX$5,$H$5:$CA$5,0)-MATCH($D275,$D$115:$D$186,0)+1,0),0),$E$112)</f>
        <v>0</v>
      </c>
      <c r="BY275" s="134" cm="1">
        <f t="array" ref="BY275">$E275*IFERROR(IF($D275&lt;=BY$5,INDEX($E$99:$E$112,MATCH(BY$5,$H$5:$CA$5,0)-MATCH($D275,$D$115:$D$186,0)+1,0),0),$E$112)</f>
        <v>0</v>
      </c>
      <c r="BZ275" s="134" cm="1">
        <f t="array" ref="BZ275">$E275*IFERROR(IF($D275&lt;=BZ$5,INDEX($E$99:$E$112,MATCH(BZ$5,$H$5:$CA$5,0)-MATCH($D275,$D$115:$D$186,0)+1,0),0),$E$112)</f>
        <v>0</v>
      </c>
      <c r="CA275" s="134" cm="1">
        <f t="array" ref="CA275">$E275*IFERROR(IF($D275&lt;=CA$5,INDEX($E$99:$E$112,MATCH(CA$5,$H$5:$CA$5,0)-MATCH($D275,$D$115:$D$186,0)+1,0),0),$E$112)</f>
        <v>0</v>
      </c>
    </row>
    <row r="276" spans="4:79" hidden="1" outlineLevel="4">
      <c r="D276" s="24">
        <f t="shared" si="119"/>
        <v>46387</v>
      </c>
      <c r="E276" s="131" cm="1">
        <f t="array" ref="E276">INDEX($H$45:$CA$45,0,MATCH($D276,$H$5:$CA$5,0))</f>
        <v>0</v>
      </c>
      <c r="H276" s="134" cm="1">
        <f t="array" ref="H276">$E276*IFERROR(IF($D276&lt;=H$5,INDEX($E$99:$E$112,MATCH(H$5,$H$5:$CA$5,0)-MATCH($D276,$D$115:$D$186,0)+1,0),0),$E$112)</f>
        <v>0</v>
      </c>
      <c r="I276" s="134" cm="1">
        <f t="array" ref="I276">$E276*IFERROR(IF($D276&lt;=I$5,INDEX($E$99:$E$112,MATCH(I$5,$H$5:$CA$5,0)-MATCH($D276,$D$115:$D$186,0)+1,0),0),$E$112)</f>
        <v>0</v>
      </c>
      <c r="J276" s="134" cm="1">
        <f t="array" ref="J276">$E276*IFERROR(IF($D276&lt;=J$5,INDEX($E$99:$E$112,MATCH(J$5,$H$5:$CA$5,0)-MATCH($D276,$D$115:$D$186,0)+1,0),0),$E$112)</f>
        <v>0</v>
      </c>
      <c r="K276" s="134" cm="1">
        <f t="array" ref="K276">$E276*IFERROR(IF($D276&lt;=K$5,INDEX($E$99:$E$112,MATCH(K$5,$H$5:$CA$5,0)-MATCH($D276,$D$115:$D$186,0)+1,0),0),$E$112)</f>
        <v>0</v>
      </c>
      <c r="L276" s="134" cm="1">
        <f t="array" ref="L276">$E276*IFERROR(IF($D276&lt;=L$5,INDEX($E$99:$E$112,MATCH(L$5,$H$5:$CA$5,0)-MATCH($D276,$D$115:$D$186,0)+1,0),0),$E$112)</f>
        <v>0</v>
      </c>
      <c r="M276" s="134" cm="1">
        <f t="array" ref="M276">$E276*IFERROR(IF($D276&lt;=M$5,INDEX($E$99:$E$112,MATCH(M$5,$H$5:$CA$5,0)-MATCH($D276,$D$115:$D$186,0)+1,0),0),$E$112)</f>
        <v>0</v>
      </c>
      <c r="N276" s="134" cm="1">
        <f t="array" ref="N276">$E276*IFERROR(IF($D276&lt;=N$5,INDEX($E$99:$E$112,MATCH(N$5,$H$5:$CA$5,0)-MATCH($D276,$D$115:$D$186,0)+1,0),0),$E$112)</f>
        <v>0</v>
      </c>
      <c r="O276" s="134" cm="1">
        <f t="array" ref="O276">$E276*IFERROR(IF($D276&lt;=O$5,INDEX($E$99:$E$112,MATCH(O$5,$H$5:$CA$5,0)-MATCH($D276,$D$115:$D$186,0)+1,0),0),$E$112)</f>
        <v>0</v>
      </c>
      <c r="P276" s="134" cm="1">
        <f t="array" ref="P276">$E276*IFERROR(IF($D276&lt;=P$5,INDEX($E$99:$E$112,MATCH(P$5,$H$5:$CA$5,0)-MATCH($D276,$D$115:$D$186,0)+1,0),0),$E$112)</f>
        <v>0</v>
      </c>
      <c r="Q276" s="134" cm="1">
        <f t="array" ref="Q276">$E276*IFERROR(IF($D276&lt;=Q$5,INDEX($E$99:$E$112,MATCH(Q$5,$H$5:$CA$5,0)-MATCH($D276,$D$115:$D$186,0)+1,0),0),$E$112)</f>
        <v>0</v>
      </c>
      <c r="R276" s="134" cm="1">
        <f t="array" ref="R276">$E276*IFERROR(IF($D276&lt;=R$5,INDEX($E$99:$E$112,MATCH(R$5,$H$5:$CA$5,0)-MATCH($D276,$D$115:$D$186,0)+1,0),0),$E$112)</f>
        <v>0</v>
      </c>
      <c r="S276" s="134" cm="1">
        <f t="array" ref="S276">$E276*IFERROR(IF($D276&lt;=S$5,INDEX($E$99:$E$112,MATCH(S$5,$H$5:$CA$5,0)-MATCH($D276,$D$115:$D$186,0)+1,0),0),$E$112)</f>
        <v>0</v>
      </c>
      <c r="T276" s="134" cm="1">
        <f t="array" ref="T276">$E276*IFERROR(IF($D276&lt;=T$5,INDEX($E$99:$E$112,MATCH(T$5,$H$5:$CA$5,0)-MATCH($D276,$D$115:$D$186,0)+1,0),0),$E$112)</f>
        <v>0</v>
      </c>
      <c r="U276" s="134" cm="1">
        <f t="array" ref="U276">$E276*IFERROR(IF($D276&lt;=U$5,INDEX($E$99:$E$112,MATCH(U$5,$H$5:$CA$5,0)-MATCH($D276,$D$115:$D$186,0)+1,0),0),$E$112)</f>
        <v>0</v>
      </c>
      <c r="V276" s="134" cm="1">
        <f t="array" ref="V276">$E276*IFERROR(IF($D276&lt;=V$5,INDEX($E$99:$E$112,MATCH(V$5,$H$5:$CA$5,0)-MATCH($D276,$D$115:$D$186,0)+1,0),0),$E$112)</f>
        <v>0</v>
      </c>
      <c r="W276" s="134" cm="1">
        <f t="array" ref="W276">$E276*IFERROR(IF($D276&lt;=W$5,INDEX($E$99:$E$112,MATCH(W$5,$H$5:$CA$5,0)-MATCH($D276,$D$115:$D$186,0)+1,0),0),$E$112)</f>
        <v>0</v>
      </c>
      <c r="X276" s="134" cm="1">
        <f t="array" ref="X276">$E276*IFERROR(IF($D276&lt;=X$5,INDEX($E$99:$E$112,MATCH(X$5,$H$5:$CA$5,0)-MATCH($D276,$D$115:$D$186,0)+1,0),0),$E$112)</f>
        <v>0</v>
      </c>
      <c r="Y276" s="134" cm="1">
        <f t="array" ref="Y276">$E276*IFERROR(IF($D276&lt;=Y$5,INDEX($E$99:$E$112,MATCH(Y$5,$H$5:$CA$5,0)-MATCH($D276,$D$115:$D$186,0)+1,0),0),$E$112)</f>
        <v>0</v>
      </c>
      <c r="Z276" s="134" cm="1">
        <f t="array" ref="Z276">$E276*IFERROR(IF($D276&lt;=Z$5,INDEX($E$99:$E$112,MATCH(Z$5,$H$5:$CA$5,0)-MATCH($D276,$D$115:$D$186,0)+1,0),0),$E$112)</f>
        <v>0</v>
      </c>
      <c r="AA276" s="134" cm="1">
        <f t="array" ref="AA276">$E276*IFERROR(IF($D276&lt;=AA$5,INDEX($E$99:$E$112,MATCH(AA$5,$H$5:$CA$5,0)-MATCH($D276,$D$115:$D$186,0)+1,0),0),$E$112)</f>
        <v>0</v>
      </c>
      <c r="AB276" s="134" cm="1">
        <f t="array" ref="AB276">$E276*IFERROR(IF($D276&lt;=AB$5,INDEX($E$99:$E$112,MATCH(AB$5,$H$5:$CA$5,0)-MATCH($D276,$D$115:$D$186,0)+1,0),0),$E$112)</f>
        <v>0</v>
      </c>
      <c r="AC276" s="134" cm="1">
        <f t="array" ref="AC276">$E276*IFERROR(IF($D276&lt;=AC$5,INDEX($E$99:$E$112,MATCH(AC$5,$H$5:$CA$5,0)-MATCH($D276,$D$115:$D$186,0)+1,0),0),$E$112)</f>
        <v>0</v>
      </c>
      <c r="AD276" s="134" cm="1">
        <f t="array" ref="AD276">$E276*IFERROR(IF($D276&lt;=AD$5,INDEX($E$99:$E$112,MATCH(AD$5,$H$5:$CA$5,0)-MATCH($D276,$D$115:$D$186,0)+1,0),0),$E$112)</f>
        <v>0</v>
      </c>
      <c r="AE276" s="134" cm="1">
        <f t="array" ref="AE276">$E276*IFERROR(IF($D276&lt;=AE$5,INDEX($E$99:$E$112,MATCH(AE$5,$H$5:$CA$5,0)-MATCH($D276,$D$115:$D$186,0)+1,0),0),$E$112)</f>
        <v>0</v>
      </c>
      <c r="AF276" s="134" cm="1">
        <f t="array" ref="AF276">$E276*IFERROR(IF($D276&lt;=AF$5,INDEX($E$99:$E$112,MATCH(AF$5,$H$5:$CA$5,0)-MATCH($D276,$D$115:$D$186,0)+1,0),0),$E$112)</f>
        <v>0</v>
      </c>
      <c r="AG276" s="134" cm="1">
        <f t="array" ref="AG276">$E276*IFERROR(IF($D276&lt;=AG$5,INDEX($E$99:$E$112,MATCH(AG$5,$H$5:$CA$5,0)-MATCH($D276,$D$115:$D$186,0)+1,0),0),$E$112)</f>
        <v>0</v>
      </c>
      <c r="AH276" s="134" cm="1">
        <f t="array" ref="AH276">$E276*IFERROR(IF($D276&lt;=AH$5,INDEX($E$99:$E$112,MATCH(AH$5,$H$5:$CA$5,0)-MATCH($D276,$D$115:$D$186,0)+1,0),0),$E$112)</f>
        <v>0</v>
      </c>
      <c r="AI276" s="134" cm="1">
        <f t="array" ref="AI276">$E276*IFERROR(IF($D276&lt;=AI$5,INDEX($E$99:$E$112,MATCH(AI$5,$H$5:$CA$5,0)-MATCH($D276,$D$115:$D$186,0)+1,0),0),$E$112)</f>
        <v>0</v>
      </c>
      <c r="AJ276" s="134" cm="1">
        <f t="array" ref="AJ276">$E276*IFERROR(IF($D276&lt;=AJ$5,INDEX($E$99:$E$112,MATCH(AJ$5,$H$5:$CA$5,0)-MATCH($D276,$D$115:$D$186,0)+1,0),0),$E$112)</f>
        <v>0</v>
      </c>
      <c r="AK276" s="134" cm="1">
        <f t="array" ref="AK276">$E276*IFERROR(IF($D276&lt;=AK$5,INDEX($E$99:$E$112,MATCH(AK$5,$H$5:$CA$5,0)-MATCH($D276,$D$115:$D$186,0)+1,0),0),$E$112)</f>
        <v>0</v>
      </c>
      <c r="AL276" s="134" cm="1">
        <f t="array" ref="AL276">$E276*IFERROR(IF($D276&lt;=AL$5,INDEX($E$99:$E$112,MATCH(AL$5,$H$5:$CA$5,0)-MATCH($D276,$D$115:$D$186,0)+1,0),0),$E$112)</f>
        <v>0</v>
      </c>
      <c r="AM276" s="134" cm="1">
        <f t="array" ref="AM276">$E276*IFERROR(IF($D276&lt;=AM$5,INDEX($E$99:$E$112,MATCH(AM$5,$H$5:$CA$5,0)-MATCH($D276,$D$115:$D$186,0)+1,0),0),$E$112)</f>
        <v>0</v>
      </c>
      <c r="AN276" s="134" cm="1">
        <f t="array" ref="AN276">$E276*IFERROR(IF($D276&lt;=AN$5,INDEX($E$99:$E$112,MATCH(AN$5,$H$5:$CA$5,0)-MATCH($D276,$D$115:$D$186,0)+1,0),0),$E$112)</f>
        <v>0</v>
      </c>
      <c r="AO276" s="134" cm="1">
        <f t="array" ref="AO276">$E276*IFERROR(IF($D276&lt;=AO$5,INDEX($E$99:$E$112,MATCH(AO$5,$H$5:$CA$5,0)-MATCH($D276,$D$115:$D$186,0)+1,0),0),$E$112)</f>
        <v>0</v>
      </c>
      <c r="AP276" s="134" cm="1">
        <f t="array" ref="AP276">$E276*IFERROR(IF($D276&lt;=AP$5,INDEX($E$99:$E$112,MATCH(AP$5,$H$5:$CA$5,0)-MATCH($D276,$D$115:$D$186,0)+1,0),0),$E$112)</f>
        <v>0</v>
      </c>
      <c r="AQ276" s="134" cm="1">
        <f t="array" ref="AQ276">$E276*IFERROR(IF($D276&lt;=AQ$5,INDEX($E$99:$E$112,MATCH(AQ$5,$H$5:$CA$5,0)-MATCH($D276,$D$115:$D$186,0)+1,0),0),$E$112)</f>
        <v>0</v>
      </c>
      <c r="AR276" s="134" cm="1">
        <f t="array" ref="AR276">$E276*IFERROR(IF($D276&lt;=AR$5,INDEX($E$99:$E$112,MATCH(AR$5,$H$5:$CA$5,0)-MATCH($D276,$D$115:$D$186,0)+1,0),0),$E$112)</f>
        <v>0</v>
      </c>
      <c r="AS276" s="134" cm="1">
        <f t="array" ref="AS276">$E276*IFERROR(IF($D276&lt;=AS$5,INDEX($E$99:$E$112,MATCH(AS$5,$H$5:$CA$5,0)-MATCH($D276,$D$115:$D$186,0)+1,0),0),$E$112)</f>
        <v>0</v>
      </c>
      <c r="AT276" s="134" cm="1">
        <f t="array" ref="AT276">$E276*IFERROR(IF($D276&lt;=AT$5,INDEX($E$99:$E$112,MATCH(AT$5,$H$5:$CA$5,0)-MATCH($D276,$D$115:$D$186,0)+1,0),0),$E$112)</f>
        <v>0</v>
      </c>
      <c r="AU276" s="134" cm="1">
        <f t="array" ref="AU276">$E276*IFERROR(IF($D276&lt;=AU$5,INDEX($E$99:$E$112,MATCH(AU$5,$H$5:$CA$5,0)-MATCH($D276,$D$115:$D$186,0)+1,0),0),$E$112)</f>
        <v>0</v>
      </c>
      <c r="AV276" s="134" cm="1">
        <f t="array" ref="AV276">$E276*IFERROR(IF($D276&lt;=AV$5,INDEX($E$99:$E$112,MATCH(AV$5,$H$5:$CA$5,0)-MATCH($D276,$D$115:$D$186,0)+1,0),0),$E$112)</f>
        <v>0</v>
      </c>
      <c r="AW276" s="134" cm="1">
        <f t="array" ref="AW276">$E276*IFERROR(IF($D276&lt;=AW$5,INDEX($E$99:$E$112,MATCH(AW$5,$H$5:$CA$5,0)-MATCH($D276,$D$115:$D$186,0)+1,0),0),$E$112)</f>
        <v>0</v>
      </c>
      <c r="AX276" s="134" cm="1">
        <f t="array" ref="AX276">$E276*IFERROR(IF($D276&lt;=AX$5,INDEX($E$99:$E$112,MATCH(AX$5,$H$5:$CA$5,0)-MATCH($D276,$D$115:$D$186,0)+1,0),0),$E$112)</f>
        <v>0</v>
      </c>
      <c r="AY276" s="134" cm="1">
        <f t="array" ref="AY276">$E276*IFERROR(IF($D276&lt;=AY$5,INDEX($E$99:$E$112,MATCH(AY$5,$H$5:$CA$5,0)-MATCH($D276,$D$115:$D$186,0)+1,0),0),$E$112)</f>
        <v>0</v>
      </c>
      <c r="AZ276" s="134" cm="1">
        <f t="array" ref="AZ276">$E276*IFERROR(IF($D276&lt;=AZ$5,INDEX($E$99:$E$112,MATCH(AZ$5,$H$5:$CA$5,0)-MATCH($D276,$D$115:$D$186,0)+1,0),0),$E$112)</f>
        <v>0</v>
      </c>
      <c r="BA276" s="134" cm="1">
        <f t="array" ref="BA276">$E276*IFERROR(IF($D276&lt;=BA$5,INDEX($E$99:$E$112,MATCH(BA$5,$H$5:$CA$5,0)-MATCH($D276,$D$115:$D$186,0)+1,0),0),$E$112)</f>
        <v>0</v>
      </c>
      <c r="BB276" s="134" cm="1">
        <f t="array" ref="BB276">$E276*IFERROR(IF($D276&lt;=BB$5,INDEX($E$99:$E$112,MATCH(BB$5,$H$5:$CA$5,0)-MATCH($D276,$D$115:$D$186,0)+1,0),0),$E$112)</f>
        <v>0</v>
      </c>
      <c r="BC276" s="134" cm="1">
        <f t="array" ref="BC276">$E276*IFERROR(IF($D276&lt;=BC$5,INDEX($E$99:$E$112,MATCH(BC$5,$H$5:$CA$5,0)-MATCH($D276,$D$115:$D$186,0)+1,0),0),$E$112)</f>
        <v>0</v>
      </c>
      <c r="BD276" s="134" cm="1">
        <f t="array" ref="BD276">$E276*IFERROR(IF($D276&lt;=BD$5,INDEX($E$99:$E$112,MATCH(BD$5,$H$5:$CA$5,0)-MATCH($D276,$D$115:$D$186,0)+1,0),0),$E$112)</f>
        <v>0</v>
      </c>
      <c r="BE276" s="134" cm="1">
        <f t="array" ref="BE276">$E276*IFERROR(IF($D276&lt;=BE$5,INDEX($E$99:$E$112,MATCH(BE$5,$H$5:$CA$5,0)-MATCH($D276,$D$115:$D$186,0)+1,0),0),$E$112)</f>
        <v>0</v>
      </c>
      <c r="BF276" s="134" cm="1">
        <f t="array" ref="BF276">$E276*IFERROR(IF($D276&lt;=BF$5,INDEX($E$99:$E$112,MATCH(BF$5,$H$5:$CA$5,0)-MATCH($D276,$D$115:$D$186,0)+1,0),0),$E$112)</f>
        <v>0</v>
      </c>
      <c r="BG276" s="134" cm="1">
        <f t="array" ref="BG276">$E276*IFERROR(IF($D276&lt;=BG$5,INDEX($E$99:$E$112,MATCH(BG$5,$H$5:$CA$5,0)-MATCH($D276,$D$115:$D$186,0)+1,0),0),$E$112)</f>
        <v>0</v>
      </c>
      <c r="BH276" s="134" cm="1">
        <f t="array" ref="BH276">$E276*IFERROR(IF($D276&lt;=BH$5,INDEX($E$99:$E$112,MATCH(BH$5,$H$5:$CA$5,0)-MATCH($D276,$D$115:$D$186,0)+1,0),0),$E$112)</f>
        <v>0</v>
      </c>
      <c r="BI276" s="134" cm="1">
        <f t="array" ref="BI276">$E276*IFERROR(IF($D276&lt;=BI$5,INDEX($E$99:$E$112,MATCH(BI$5,$H$5:$CA$5,0)-MATCH($D276,$D$115:$D$186,0)+1,0),0),$E$112)</f>
        <v>0</v>
      </c>
      <c r="BJ276" s="134" cm="1">
        <f t="array" ref="BJ276">$E276*IFERROR(IF($D276&lt;=BJ$5,INDEX($E$99:$E$112,MATCH(BJ$5,$H$5:$CA$5,0)-MATCH($D276,$D$115:$D$186,0)+1,0),0),$E$112)</f>
        <v>0</v>
      </c>
      <c r="BK276" s="134" cm="1">
        <f t="array" ref="BK276">$E276*IFERROR(IF($D276&lt;=BK$5,INDEX($E$99:$E$112,MATCH(BK$5,$H$5:$CA$5,0)-MATCH($D276,$D$115:$D$186,0)+1,0),0),$E$112)</f>
        <v>0</v>
      </c>
      <c r="BL276" s="134" cm="1">
        <f t="array" ref="BL276">$E276*IFERROR(IF($D276&lt;=BL$5,INDEX($E$99:$E$112,MATCH(BL$5,$H$5:$CA$5,0)-MATCH($D276,$D$115:$D$186,0)+1,0),0),$E$112)</f>
        <v>0</v>
      </c>
      <c r="BM276" s="134" cm="1">
        <f t="array" ref="BM276">$E276*IFERROR(IF($D276&lt;=BM$5,INDEX($E$99:$E$112,MATCH(BM$5,$H$5:$CA$5,0)-MATCH($D276,$D$115:$D$186,0)+1,0),0),$E$112)</f>
        <v>0</v>
      </c>
      <c r="BN276" s="134" cm="1">
        <f t="array" ref="BN276">$E276*IFERROR(IF($D276&lt;=BN$5,INDEX($E$99:$E$112,MATCH(BN$5,$H$5:$CA$5,0)-MATCH($D276,$D$115:$D$186,0)+1,0),0),$E$112)</f>
        <v>0</v>
      </c>
      <c r="BO276" s="134" cm="1">
        <f t="array" ref="BO276">$E276*IFERROR(IF($D276&lt;=BO$5,INDEX($E$99:$E$112,MATCH(BO$5,$H$5:$CA$5,0)-MATCH($D276,$D$115:$D$186,0)+1,0),0),$E$112)</f>
        <v>0</v>
      </c>
      <c r="BP276" s="134" cm="1">
        <f t="array" ref="BP276">$E276*IFERROR(IF($D276&lt;=BP$5,INDEX($E$99:$E$112,MATCH(BP$5,$H$5:$CA$5,0)-MATCH($D276,$D$115:$D$186,0)+1,0),0),$E$112)</f>
        <v>0</v>
      </c>
      <c r="BQ276" s="134" cm="1">
        <f t="array" ref="BQ276">$E276*IFERROR(IF($D276&lt;=BQ$5,INDEX($E$99:$E$112,MATCH(BQ$5,$H$5:$CA$5,0)-MATCH($D276,$D$115:$D$186,0)+1,0),0),$E$112)</f>
        <v>0</v>
      </c>
      <c r="BR276" s="134" cm="1">
        <f t="array" ref="BR276">$E276*IFERROR(IF($D276&lt;=BR$5,INDEX($E$99:$E$112,MATCH(BR$5,$H$5:$CA$5,0)-MATCH($D276,$D$115:$D$186,0)+1,0),0),$E$112)</f>
        <v>0</v>
      </c>
      <c r="BS276" s="134" cm="1">
        <f t="array" ref="BS276">$E276*IFERROR(IF($D276&lt;=BS$5,INDEX($E$99:$E$112,MATCH(BS$5,$H$5:$CA$5,0)-MATCH($D276,$D$115:$D$186,0)+1,0),0),$E$112)</f>
        <v>0</v>
      </c>
      <c r="BT276" s="134" cm="1">
        <f t="array" ref="BT276">$E276*IFERROR(IF($D276&lt;=BT$5,INDEX($E$99:$E$112,MATCH(BT$5,$H$5:$CA$5,0)-MATCH($D276,$D$115:$D$186,0)+1,0),0),$E$112)</f>
        <v>0</v>
      </c>
      <c r="BU276" s="134" cm="1">
        <f t="array" ref="BU276">$E276*IFERROR(IF($D276&lt;=BU$5,INDEX($E$99:$E$112,MATCH(BU$5,$H$5:$CA$5,0)-MATCH($D276,$D$115:$D$186,0)+1,0),0),$E$112)</f>
        <v>0</v>
      </c>
      <c r="BV276" s="134" cm="1">
        <f t="array" ref="BV276">$E276*IFERROR(IF($D276&lt;=BV$5,INDEX($E$99:$E$112,MATCH(BV$5,$H$5:$CA$5,0)-MATCH($D276,$D$115:$D$186,0)+1,0),0),$E$112)</f>
        <v>0</v>
      </c>
      <c r="BW276" s="134" cm="1">
        <f t="array" ref="BW276">$E276*IFERROR(IF($D276&lt;=BW$5,INDEX($E$99:$E$112,MATCH(BW$5,$H$5:$CA$5,0)-MATCH($D276,$D$115:$D$186,0)+1,0),0),$E$112)</f>
        <v>0</v>
      </c>
      <c r="BX276" s="134" cm="1">
        <f t="array" ref="BX276">$E276*IFERROR(IF($D276&lt;=BX$5,INDEX($E$99:$E$112,MATCH(BX$5,$H$5:$CA$5,0)-MATCH($D276,$D$115:$D$186,0)+1,0),0),$E$112)</f>
        <v>0</v>
      </c>
      <c r="BY276" s="134" cm="1">
        <f t="array" ref="BY276">$E276*IFERROR(IF($D276&lt;=BY$5,INDEX($E$99:$E$112,MATCH(BY$5,$H$5:$CA$5,0)-MATCH($D276,$D$115:$D$186,0)+1,0),0),$E$112)</f>
        <v>0</v>
      </c>
      <c r="BZ276" s="134" cm="1">
        <f t="array" ref="BZ276">$E276*IFERROR(IF($D276&lt;=BZ$5,INDEX($E$99:$E$112,MATCH(BZ$5,$H$5:$CA$5,0)-MATCH($D276,$D$115:$D$186,0)+1,0),0),$E$112)</f>
        <v>0</v>
      </c>
      <c r="CA276" s="134" cm="1">
        <f t="array" ref="CA276">$E276*IFERROR(IF($D276&lt;=CA$5,INDEX($E$99:$E$112,MATCH(CA$5,$H$5:$CA$5,0)-MATCH($D276,$D$115:$D$186,0)+1,0),0),$E$112)</f>
        <v>0</v>
      </c>
    </row>
    <row r="277" spans="4:79" hidden="1" outlineLevel="4">
      <c r="D277" s="24">
        <f t="shared" si="119"/>
        <v>46418</v>
      </c>
      <c r="E277" s="131" cm="1">
        <f t="array" ref="E277">INDEX($H$45:$CA$45,0,MATCH($D277,$H$5:$CA$5,0))</f>
        <v>0</v>
      </c>
      <c r="H277" s="134" cm="1">
        <f t="array" ref="H277">$E277*IFERROR(IF($D277&lt;=H$5,INDEX($E$99:$E$112,MATCH(H$5,$H$5:$CA$5,0)-MATCH($D277,$D$115:$D$186,0)+1,0),0),$E$112)</f>
        <v>0</v>
      </c>
      <c r="I277" s="134" cm="1">
        <f t="array" ref="I277">$E277*IFERROR(IF($D277&lt;=I$5,INDEX($E$99:$E$112,MATCH(I$5,$H$5:$CA$5,0)-MATCH($D277,$D$115:$D$186,0)+1,0),0),$E$112)</f>
        <v>0</v>
      </c>
      <c r="J277" s="134" cm="1">
        <f t="array" ref="J277">$E277*IFERROR(IF($D277&lt;=J$5,INDEX($E$99:$E$112,MATCH(J$5,$H$5:$CA$5,0)-MATCH($D277,$D$115:$D$186,0)+1,0),0),$E$112)</f>
        <v>0</v>
      </c>
      <c r="K277" s="134" cm="1">
        <f t="array" ref="K277">$E277*IFERROR(IF($D277&lt;=K$5,INDEX($E$99:$E$112,MATCH(K$5,$H$5:$CA$5,0)-MATCH($D277,$D$115:$D$186,0)+1,0),0),$E$112)</f>
        <v>0</v>
      </c>
      <c r="L277" s="134" cm="1">
        <f t="array" ref="L277">$E277*IFERROR(IF($D277&lt;=L$5,INDEX($E$99:$E$112,MATCH(L$5,$H$5:$CA$5,0)-MATCH($D277,$D$115:$D$186,0)+1,0),0),$E$112)</f>
        <v>0</v>
      </c>
      <c r="M277" s="134" cm="1">
        <f t="array" ref="M277">$E277*IFERROR(IF($D277&lt;=M$5,INDEX($E$99:$E$112,MATCH(M$5,$H$5:$CA$5,0)-MATCH($D277,$D$115:$D$186,0)+1,0),0),$E$112)</f>
        <v>0</v>
      </c>
      <c r="N277" s="134" cm="1">
        <f t="array" ref="N277">$E277*IFERROR(IF($D277&lt;=N$5,INDEX($E$99:$E$112,MATCH(N$5,$H$5:$CA$5,0)-MATCH($D277,$D$115:$D$186,0)+1,0),0),$E$112)</f>
        <v>0</v>
      </c>
      <c r="O277" s="134" cm="1">
        <f t="array" ref="O277">$E277*IFERROR(IF($D277&lt;=O$5,INDEX($E$99:$E$112,MATCH(O$5,$H$5:$CA$5,0)-MATCH($D277,$D$115:$D$186,0)+1,0),0),$E$112)</f>
        <v>0</v>
      </c>
      <c r="P277" s="134" cm="1">
        <f t="array" ref="P277">$E277*IFERROR(IF($D277&lt;=P$5,INDEX($E$99:$E$112,MATCH(P$5,$H$5:$CA$5,0)-MATCH($D277,$D$115:$D$186,0)+1,0),0),$E$112)</f>
        <v>0</v>
      </c>
      <c r="Q277" s="134" cm="1">
        <f t="array" ref="Q277">$E277*IFERROR(IF($D277&lt;=Q$5,INDEX($E$99:$E$112,MATCH(Q$5,$H$5:$CA$5,0)-MATCH($D277,$D$115:$D$186,0)+1,0),0),$E$112)</f>
        <v>0</v>
      </c>
      <c r="R277" s="134" cm="1">
        <f t="array" ref="R277">$E277*IFERROR(IF($D277&lt;=R$5,INDEX($E$99:$E$112,MATCH(R$5,$H$5:$CA$5,0)-MATCH($D277,$D$115:$D$186,0)+1,0),0),$E$112)</f>
        <v>0</v>
      </c>
      <c r="S277" s="134" cm="1">
        <f t="array" ref="S277">$E277*IFERROR(IF($D277&lt;=S$5,INDEX($E$99:$E$112,MATCH(S$5,$H$5:$CA$5,0)-MATCH($D277,$D$115:$D$186,0)+1,0),0),$E$112)</f>
        <v>0</v>
      </c>
      <c r="T277" s="134" cm="1">
        <f t="array" ref="T277">$E277*IFERROR(IF($D277&lt;=T$5,INDEX($E$99:$E$112,MATCH(T$5,$H$5:$CA$5,0)-MATCH($D277,$D$115:$D$186,0)+1,0),0),$E$112)</f>
        <v>0</v>
      </c>
      <c r="U277" s="134" cm="1">
        <f t="array" ref="U277">$E277*IFERROR(IF($D277&lt;=U$5,INDEX($E$99:$E$112,MATCH(U$5,$H$5:$CA$5,0)-MATCH($D277,$D$115:$D$186,0)+1,0),0),$E$112)</f>
        <v>0</v>
      </c>
      <c r="V277" s="134" cm="1">
        <f t="array" ref="V277">$E277*IFERROR(IF($D277&lt;=V$5,INDEX($E$99:$E$112,MATCH(V$5,$H$5:$CA$5,0)-MATCH($D277,$D$115:$D$186,0)+1,0),0),$E$112)</f>
        <v>0</v>
      </c>
      <c r="W277" s="134" cm="1">
        <f t="array" ref="W277">$E277*IFERROR(IF($D277&lt;=W$5,INDEX($E$99:$E$112,MATCH(W$5,$H$5:$CA$5,0)-MATCH($D277,$D$115:$D$186,0)+1,0),0),$E$112)</f>
        <v>0</v>
      </c>
      <c r="X277" s="134" cm="1">
        <f t="array" ref="X277">$E277*IFERROR(IF($D277&lt;=X$5,INDEX($E$99:$E$112,MATCH(X$5,$H$5:$CA$5,0)-MATCH($D277,$D$115:$D$186,0)+1,0),0),$E$112)</f>
        <v>0</v>
      </c>
      <c r="Y277" s="134" cm="1">
        <f t="array" ref="Y277">$E277*IFERROR(IF($D277&lt;=Y$5,INDEX($E$99:$E$112,MATCH(Y$5,$H$5:$CA$5,0)-MATCH($D277,$D$115:$D$186,0)+1,0),0),$E$112)</f>
        <v>0</v>
      </c>
      <c r="Z277" s="134" cm="1">
        <f t="array" ref="Z277">$E277*IFERROR(IF($D277&lt;=Z$5,INDEX($E$99:$E$112,MATCH(Z$5,$H$5:$CA$5,0)-MATCH($D277,$D$115:$D$186,0)+1,0),0),$E$112)</f>
        <v>0</v>
      </c>
      <c r="AA277" s="134" cm="1">
        <f t="array" ref="AA277">$E277*IFERROR(IF($D277&lt;=AA$5,INDEX($E$99:$E$112,MATCH(AA$5,$H$5:$CA$5,0)-MATCH($D277,$D$115:$D$186,0)+1,0),0),$E$112)</f>
        <v>0</v>
      </c>
      <c r="AB277" s="134" cm="1">
        <f t="array" ref="AB277">$E277*IFERROR(IF($D277&lt;=AB$5,INDEX($E$99:$E$112,MATCH(AB$5,$H$5:$CA$5,0)-MATCH($D277,$D$115:$D$186,0)+1,0),0),$E$112)</f>
        <v>0</v>
      </c>
      <c r="AC277" s="134" cm="1">
        <f t="array" ref="AC277">$E277*IFERROR(IF($D277&lt;=AC$5,INDEX($E$99:$E$112,MATCH(AC$5,$H$5:$CA$5,0)-MATCH($D277,$D$115:$D$186,0)+1,0),0),$E$112)</f>
        <v>0</v>
      </c>
      <c r="AD277" s="134" cm="1">
        <f t="array" ref="AD277">$E277*IFERROR(IF($D277&lt;=AD$5,INDEX($E$99:$E$112,MATCH(AD$5,$H$5:$CA$5,0)-MATCH($D277,$D$115:$D$186,0)+1,0),0),$E$112)</f>
        <v>0</v>
      </c>
      <c r="AE277" s="134" cm="1">
        <f t="array" ref="AE277">$E277*IFERROR(IF($D277&lt;=AE$5,INDEX($E$99:$E$112,MATCH(AE$5,$H$5:$CA$5,0)-MATCH($D277,$D$115:$D$186,0)+1,0),0),$E$112)</f>
        <v>0</v>
      </c>
      <c r="AF277" s="134" cm="1">
        <f t="array" ref="AF277">$E277*IFERROR(IF($D277&lt;=AF$5,INDEX($E$99:$E$112,MATCH(AF$5,$H$5:$CA$5,0)-MATCH($D277,$D$115:$D$186,0)+1,0),0),$E$112)</f>
        <v>0</v>
      </c>
      <c r="AG277" s="134" cm="1">
        <f t="array" ref="AG277">$E277*IFERROR(IF($D277&lt;=AG$5,INDEX($E$99:$E$112,MATCH(AG$5,$H$5:$CA$5,0)-MATCH($D277,$D$115:$D$186,0)+1,0),0),$E$112)</f>
        <v>0</v>
      </c>
      <c r="AH277" s="134" cm="1">
        <f t="array" ref="AH277">$E277*IFERROR(IF($D277&lt;=AH$5,INDEX($E$99:$E$112,MATCH(AH$5,$H$5:$CA$5,0)-MATCH($D277,$D$115:$D$186,0)+1,0),0),$E$112)</f>
        <v>0</v>
      </c>
      <c r="AI277" s="134" cm="1">
        <f t="array" ref="AI277">$E277*IFERROR(IF($D277&lt;=AI$5,INDEX($E$99:$E$112,MATCH(AI$5,$H$5:$CA$5,0)-MATCH($D277,$D$115:$D$186,0)+1,0),0),$E$112)</f>
        <v>0</v>
      </c>
      <c r="AJ277" s="134" cm="1">
        <f t="array" ref="AJ277">$E277*IFERROR(IF($D277&lt;=AJ$5,INDEX($E$99:$E$112,MATCH(AJ$5,$H$5:$CA$5,0)-MATCH($D277,$D$115:$D$186,0)+1,0),0),$E$112)</f>
        <v>0</v>
      </c>
      <c r="AK277" s="134" cm="1">
        <f t="array" ref="AK277">$E277*IFERROR(IF($D277&lt;=AK$5,INDEX($E$99:$E$112,MATCH(AK$5,$H$5:$CA$5,0)-MATCH($D277,$D$115:$D$186,0)+1,0),0),$E$112)</f>
        <v>0</v>
      </c>
      <c r="AL277" s="134" cm="1">
        <f t="array" ref="AL277">$E277*IFERROR(IF($D277&lt;=AL$5,INDEX($E$99:$E$112,MATCH(AL$5,$H$5:$CA$5,0)-MATCH($D277,$D$115:$D$186,0)+1,0),0),$E$112)</f>
        <v>0</v>
      </c>
      <c r="AM277" s="134" cm="1">
        <f t="array" ref="AM277">$E277*IFERROR(IF($D277&lt;=AM$5,INDEX($E$99:$E$112,MATCH(AM$5,$H$5:$CA$5,0)-MATCH($D277,$D$115:$D$186,0)+1,0),0),$E$112)</f>
        <v>0</v>
      </c>
      <c r="AN277" s="134" cm="1">
        <f t="array" ref="AN277">$E277*IFERROR(IF($D277&lt;=AN$5,INDEX($E$99:$E$112,MATCH(AN$5,$H$5:$CA$5,0)-MATCH($D277,$D$115:$D$186,0)+1,0),0),$E$112)</f>
        <v>0</v>
      </c>
      <c r="AO277" s="134" cm="1">
        <f t="array" ref="AO277">$E277*IFERROR(IF($D277&lt;=AO$5,INDEX($E$99:$E$112,MATCH(AO$5,$H$5:$CA$5,0)-MATCH($D277,$D$115:$D$186,0)+1,0),0),$E$112)</f>
        <v>0</v>
      </c>
      <c r="AP277" s="134" cm="1">
        <f t="array" ref="AP277">$E277*IFERROR(IF($D277&lt;=AP$5,INDEX($E$99:$E$112,MATCH(AP$5,$H$5:$CA$5,0)-MATCH($D277,$D$115:$D$186,0)+1,0),0),$E$112)</f>
        <v>0</v>
      </c>
      <c r="AQ277" s="134" cm="1">
        <f t="array" ref="AQ277">$E277*IFERROR(IF($D277&lt;=AQ$5,INDEX($E$99:$E$112,MATCH(AQ$5,$H$5:$CA$5,0)-MATCH($D277,$D$115:$D$186,0)+1,0),0),$E$112)</f>
        <v>0</v>
      </c>
      <c r="AR277" s="134" cm="1">
        <f t="array" ref="AR277">$E277*IFERROR(IF($D277&lt;=AR$5,INDEX($E$99:$E$112,MATCH(AR$5,$H$5:$CA$5,0)-MATCH($D277,$D$115:$D$186,0)+1,0),0),$E$112)</f>
        <v>0</v>
      </c>
      <c r="AS277" s="134" cm="1">
        <f t="array" ref="AS277">$E277*IFERROR(IF($D277&lt;=AS$5,INDEX($E$99:$E$112,MATCH(AS$5,$H$5:$CA$5,0)-MATCH($D277,$D$115:$D$186,0)+1,0),0),$E$112)</f>
        <v>0</v>
      </c>
      <c r="AT277" s="134" cm="1">
        <f t="array" ref="AT277">$E277*IFERROR(IF($D277&lt;=AT$5,INDEX($E$99:$E$112,MATCH(AT$5,$H$5:$CA$5,0)-MATCH($D277,$D$115:$D$186,0)+1,0),0),$E$112)</f>
        <v>0</v>
      </c>
      <c r="AU277" s="134" cm="1">
        <f t="array" ref="AU277">$E277*IFERROR(IF($D277&lt;=AU$5,INDEX($E$99:$E$112,MATCH(AU$5,$H$5:$CA$5,0)-MATCH($D277,$D$115:$D$186,0)+1,0),0),$E$112)</f>
        <v>0</v>
      </c>
      <c r="AV277" s="134" cm="1">
        <f t="array" ref="AV277">$E277*IFERROR(IF($D277&lt;=AV$5,INDEX($E$99:$E$112,MATCH(AV$5,$H$5:$CA$5,0)-MATCH($D277,$D$115:$D$186,0)+1,0),0),$E$112)</f>
        <v>0</v>
      </c>
      <c r="AW277" s="134" cm="1">
        <f t="array" ref="AW277">$E277*IFERROR(IF($D277&lt;=AW$5,INDEX($E$99:$E$112,MATCH(AW$5,$H$5:$CA$5,0)-MATCH($D277,$D$115:$D$186,0)+1,0),0),$E$112)</f>
        <v>0</v>
      </c>
      <c r="AX277" s="134" cm="1">
        <f t="array" ref="AX277">$E277*IFERROR(IF($D277&lt;=AX$5,INDEX($E$99:$E$112,MATCH(AX$5,$H$5:$CA$5,0)-MATCH($D277,$D$115:$D$186,0)+1,0),0),$E$112)</f>
        <v>0</v>
      </c>
      <c r="AY277" s="134" cm="1">
        <f t="array" ref="AY277">$E277*IFERROR(IF($D277&lt;=AY$5,INDEX($E$99:$E$112,MATCH(AY$5,$H$5:$CA$5,0)-MATCH($D277,$D$115:$D$186,0)+1,0),0),$E$112)</f>
        <v>0</v>
      </c>
      <c r="AZ277" s="134" cm="1">
        <f t="array" ref="AZ277">$E277*IFERROR(IF($D277&lt;=AZ$5,INDEX($E$99:$E$112,MATCH(AZ$5,$H$5:$CA$5,0)-MATCH($D277,$D$115:$D$186,0)+1,0),0),$E$112)</f>
        <v>0</v>
      </c>
      <c r="BA277" s="134" cm="1">
        <f t="array" ref="BA277">$E277*IFERROR(IF($D277&lt;=BA$5,INDEX($E$99:$E$112,MATCH(BA$5,$H$5:$CA$5,0)-MATCH($D277,$D$115:$D$186,0)+1,0),0),$E$112)</f>
        <v>0</v>
      </c>
      <c r="BB277" s="134" cm="1">
        <f t="array" ref="BB277">$E277*IFERROR(IF($D277&lt;=BB$5,INDEX($E$99:$E$112,MATCH(BB$5,$H$5:$CA$5,0)-MATCH($D277,$D$115:$D$186,0)+1,0),0),$E$112)</f>
        <v>0</v>
      </c>
      <c r="BC277" s="134" cm="1">
        <f t="array" ref="BC277">$E277*IFERROR(IF($D277&lt;=BC$5,INDEX($E$99:$E$112,MATCH(BC$5,$H$5:$CA$5,0)-MATCH($D277,$D$115:$D$186,0)+1,0),0),$E$112)</f>
        <v>0</v>
      </c>
      <c r="BD277" s="134" cm="1">
        <f t="array" ref="BD277">$E277*IFERROR(IF($D277&lt;=BD$5,INDEX($E$99:$E$112,MATCH(BD$5,$H$5:$CA$5,0)-MATCH($D277,$D$115:$D$186,0)+1,0),0),$E$112)</f>
        <v>0</v>
      </c>
      <c r="BE277" s="134" cm="1">
        <f t="array" ref="BE277">$E277*IFERROR(IF($D277&lt;=BE$5,INDEX($E$99:$E$112,MATCH(BE$5,$H$5:$CA$5,0)-MATCH($D277,$D$115:$D$186,0)+1,0),0),$E$112)</f>
        <v>0</v>
      </c>
      <c r="BF277" s="134" cm="1">
        <f t="array" ref="BF277">$E277*IFERROR(IF($D277&lt;=BF$5,INDEX($E$99:$E$112,MATCH(BF$5,$H$5:$CA$5,0)-MATCH($D277,$D$115:$D$186,0)+1,0),0),$E$112)</f>
        <v>0</v>
      </c>
      <c r="BG277" s="134" cm="1">
        <f t="array" ref="BG277">$E277*IFERROR(IF($D277&lt;=BG$5,INDEX($E$99:$E$112,MATCH(BG$5,$H$5:$CA$5,0)-MATCH($D277,$D$115:$D$186,0)+1,0),0),$E$112)</f>
        <v>0</v>
      </c>
      <c r="BH277" s="134" cm="1">
        <f t="array" ref="BH277">$E277*IFERROR(IF($D277&lt;=BH$5,INDEX($E$99:$E$112,MATCH(BH$5,$H$5:$CA$5,0)-MATCH($D277,$D$115:$D$186,0)+1,0),0),$E$112)</f>
        <v>0</v>
      </c>
      <c r="BI277" s="134" cm="1">
        <f t="array" ref="BI277">$E277*IFERROR(IF($D277&lt;=BI$5,INDEX($E$99:$E$112,MATCH(BI$5,$H$5:$CA$5,0)-MATCH($D277,$D$115:$D$186,0)+1,0),0),$E$112)</f>
        <v>0</v>
      </c>
      <c r="BJ277" s="134" cm="1">
        <f t="array" ref="BJ277">$E277*IFERROR(IF($D277&lt;=BJ$5,INDEX($E$99:$E$112,MATCH(BJ$5,$H$5:$CA$5,0)-MATCH($D277,$D$115:$D$186,0)+1,0),0),$E$112)</f>
        <v>0</v>
      </c>
      <c r="BK277" s="134" cm="1">
        <f t="array" ref="BK277">$E277*IFERROR(IF($D277&lt;=BK$5,INDEX($E$99:$E$112,MATCH(BK$5,$H$5:$CA$5,0)-MATCH($D277,$D$115:$D$186,0)+1,0),0),$E$112)</f>
        <v>0</v>
      </c>
      <c r="BL277" s="134" cm="1">
        <f t="array" ref="BL277">$E277*IFERROR(IF($D277&lt;=BL$5,INDEX($E$99:$E$112,MATCH(BL$5,$H$5:$CA$5,0)-MATCH($D277,$D$115:$D$186,0)+1,0),0),$E$112)</f>
        <v>0</v>
      </c>
      <c r="BM277" s="134" cm="1">
        <f t="array" ref="BM277">$E277*IFERROR(IF($D277&lt;=BM$5,INDEX($E$99:$E$112,MATCH(BM$5,$H$5:$CA$5,0)-MATCH($D277,$D$115:$D$186,0)+1,0),0),$E$112)</f>
        <v>0</v>
      </c>
      <c r="BN277" s="134" cm="1">
        <f t="array" ref="BN277">$E277*IFERROR(IF($D277&lt;=BN$5,INDEX($E$99:$E$112,MATCH(BN$5,$H$5:$CA$5,0)-MATCH($D277,$D$115:$D$186,0)+1,0),0),$E$112)</f>
        <v>0</v>
      </c>
      <c r="BO277" s="134" cm="1">
        <f t="array" ref="BO277">$E277*IFERROR(IF($D277&lt;=BO$5,INDEX($E$99:$E$112,MATCH(BO$5,$H$5:$CA$5,0)-MATCH($D277,$D$115:$D$186,0)+1,0),0),$E$112)</f>
        <v>0</v>
      </c>
      <c r="BP277" s="134" cm="1">
        <f t="array" ref="BP277">$E277*IFERROR(IF($D277&lt;=BP$5,INDEX($E$99:$E$112,MATCH(BP$5,$H$5:$CA$5,0)-MATCH($D277,$D$115:$D$186,0)+1,0),0),$E$112)</f>
        <v>0</v>
      </c>
      <c r="BQ277" s="134" cm="1">
        <f t="array" ref="BQ277">$E277*IFERROR(IF($D277&lt;=BQ$5,INDEX($E$99:$E$112,MATCH(BQ$5,$H$5:$CA$5,0)-MATCH($D277,$D$115:$D$186,0)+1,0),0),$E$112)</f>
        <v>0</v>
      </c>
      <c r="BR277" s="134" cm="1">
        <f t="array" ref="BR277">$E277*IFERROR(IF($D277&lt;=BR$5,INDEX($E$99:$E$112,MATCH(BR$5,$H$5:$CA$5,0)-MATCH($D277,$D$115:$D$186,0)+1,0),0),$E$112)</f>
        <v>0</v>
      </c>
      <c r="BS277" s="134" cm="1">
        <f t="array" ref="BS277">$E277*IFERROR(IF($D277&lt;=BS$5,INDEX($E$99:$E$112,MATCH(BS$5,$H$5:$CA$5,0)-MATCH($D277,$D$115:$D$186,0)+1,0),0),$E$112)</f>
        <v>0</v>
      </c>
      <c r="BT277" s="134" cm="1">
        <f t="array" ref="BT277">$E277*IFERROR(IF($D277&lt;=BT$5,INDEX($E$99:$E$112,MATCH(BT$5,$H$5:$CA$5,0)-MATCH($D277,$D$115:$D$186,0)+1,0),0),$E$112)</f>
        <v>0</v>
      </c>
      <c r="BU277" s="134" cm="1">
        <f t="array" ref="BU277">$E277*IFERROR(IF($D277&lt;=BU$5,INDEX($E$99:$E$112,MATCH(BU$5,$H$5:$CA$5,0)-MATCH($D277,$D$115:$D$186,0)+1,0),0),$E$112)</f>
        <v>0</v>
      </c>
      <c r="BV277" s="134" cm="1">
        <f t="array" ref="BV277">$E277*IFERROR(IF($D277&lt;=BV$5,INDEX($E$99:$E$112,MATCH(BV$5,$H$5:$CA$5,0)-MATCH($D277,$D$115:$D$186,0)+1,0),0),$E$112)</f>
        <v>0</v>
      </c>
      <c r="BW277" s="134" cm="1">
        <f t="array" ref="BW277">$E277*IFERROR(IF($D277&lt;=BW$5,INDEX($E$99:$E$112,MATCH(BW$5,$H$5:$CA$5,0)-MATCH($D277,$D$115:$D$186,0)+1,0),0),$E$112)</f>
        <v>0</v>
      </c>
      <c r="BX277" s="134" cm="1">
        <f t="array" ref="BX277">$E277*IFERROR(IF($D277&lt;=BX$5,INDEX($E$99:$E$112,MATCH(BX$5,$H$5:$CA$5,0)-MATCH($D277,$D$115:$D$186,0)+1,0),0),$E$112)</f>
        <v>0</v>
      </c>
      <c r="BY277" s="134" cm="1">
        <f t="array" ref="BY277">$E277*IFERROR(IF($D277&lt;=BY$5,INDEX($E$99:$E$112,MATCH(BY$5,$H$5:$CA$5,0)-MATCH($D277,$D$115:$D$186,0)+1,0),0),$E$112)</f>
        <v>0</v>
      </c>
      <c r="BZ277" s="134" cm="1">
        <f t="array" ref="BZ277">$E277*IFERROR(IF($D277&lt;=BZ$5,INDEX($E$99:$E$112,MATCH(BZ$5,$H$5:$CA$5,0)-MATCH($D277,$D$115:$D$186,0)+1,0),0),$E$112)</f>
        <v>0</v>
      </c>
      <c r="CA277" s="134" cm="1">
        <f t="array" ref="CA277">$E277*IFERROR(IF($D277&lt;=CA$5,INDEX($E$99:$E$112,MATCH(CA$5,$H$5:$CA$5,0)-MATCH($D277,$D$115:$D$186,0)+1,0),0),$E$112)</f>
        <v>0</v>
      </c>
    </row>
    <row r="278" spans="4:79" hidden="1" outlineLevel="4">
      <c r="D278" s="24">
        <f t="shared" si="119"/>
        <v>46446</v>
      </c>
      <c r="E278" s="131" cm="1">
        <f t="array" ref="E278">INDEX($H$45:$CA$45,0,MATCH($D278,$H$5:$CA$5,0))</f>
        <v>0</v>
      </c>
      <c r="H278" s="134" cm="1">
        <f t="array" ref="H278">$E278*IFERROR(IF($D278&lt;=H$5,INDEX($E$99:$E$112,MATCH(H$5,$H$5:$CA$5,0)-MATCH($D278,$D$115:$D$186,0)+1,0),0),$E$112)</f>
        <v>0</v>
      </c>
      <c r="I278" s="134" cm="1">
        <f t="array" ref="I278">$E278*IFERROR(IF($D278&lt;=I$5,INDEX($E$99:$E$112,MATCH(I$5,$H$5:$CA$5,0)-MATCH($D278,$D$115:$D$186,0)+1,0),0),$E$112)</f>
        <v>0</v>
      </c>
      <c r="J278" s="134" cm="1">
        <f t="array" ref="J278">$E278*IFERROR(IF($D278&lt;=J$5,INDEX($E$99:$E$112,MATCH(J$5,$H$5:$CA$5,0)-MATCH($D278,$D$115:$D$186,0)+1,0),0),$E$112)</f>
        <v>0</v>
      </c>
      <c r="K278" s="134" cm="1">
        <f t="array" ref="K278">$E278*IFERROR(IF($D278&lt;=K$5,INDEX($E$99:$E$112,MATCH(K$5,$H$5:$CA$5,0)-MATCH($D278,$D$115:$D$186,0)+1,0),0),$E$112)</f>
        <v>0</v>
      </c>
      <c r="L278" s="134" cm="1">
        <f t="array" ref="L278">$E278*IFERROR(IF($D278&lt;=L$5,INDEX($E$99:$E$112,MATCH(L$5,$H$5:$CA$5,0)-MATCH($D278,$D$115:$D$186,0)+1,0),0),$E$112)</f>
        <v>0</v>
      </c>
      <c r="M278" s="134" cm="1">
        <f t="array" ref="M278">$E278*IFERROR(IF($D278&lt;=M$5,INDEX($E$99:$E$112,MATCH(M$5,$H$5:$CA$5,0)-MATCH($D278,$D$115:$D$186,0)+1,0),0),$E$112)</f>
        <v>0</v>
      </c>
      <c r="N278" s="134" cm="1">
        <f t="array" ref="N278">$E278*IFERROR(IF($D278&lt;=N$5,INDEX($E$99:$E$112,MATCH(N$5,$H$5:$CA$5,0)-MATCH($D278,$D$115:$D$186,0)+1,0),0),$E$112)</f>
        <v>0</v>
      </c>
      <c r="O278" s="134" cm="1">
        <f t="array" ref="O278">$E278*IFERROR(IF($D278&lt;=O$5,INDEX($E$99:$E$112,MATCH(O$5,$H$5:$CA$5,0)-MATCH($D278,$D$115:$D$186,0)+1,0),0),$E$112)</f>
        <v>0</v>
      </c>
      <c r="P278" s="134" cm="1">
        <f t="array" ref="P278">$E278*IFERROR(IF($D278&lt;=P$5,INDEX($E$99:$E$112,MATCH(P$5,$H$5:$CA$5,0)-MATCH($D278,$D$115:$D$186,0)+1,0),0),$E$112)</f>
        <v>0</v>
      </c>
      <c r="Q278" s="134" cm="1">
        <f t="array" ref="Q278">$E278*IFERROR(IF($D278&lt;=Q$5,INDEX($E$99:$E$112,MATCH(Q$5,$H$5:$CA$5,0)-MATCH($D278,$D$115:$D$186,0)+1,0),0),$E$112)</f>
        <v>0</v>
      </c>
      <c r="R278" s="134" cm="1">
        <f t="array" ref="R278">$E278*IFERROR(IF($D278&lt;=R$5,INDEX($E$99:$E$112,MATCH(R$5,$H$5:$CA$5,0)-MATCH($D278,$D$115:$D$186,0)+1,0),0),$E$112)</f>
        <v>0</v>
      </c>
      <c r="S278" s="134" cm="1">
        <f t="array" ref="S278">$E278*IFERROR(IF($D278&lt;=S$5,INDEX($E$99:$E$112,MATCH(S$5,$H$5:$CA$5,0)-MATCH($D278,$D$115:$D$186,0)+1,0),0),$E$112)</f>
        <v>0</v>
      </c>
      <c r="T278" s="134" cm="1">
        <f t="array" ref="T278">$E278*IFERROR(IF($D278&lt;=T$5,INDEX($E$99:$E$112,MATCH(T$5,$H$5:$CA$5,0)-MATCH($D278,$D$115:$D$186,0)+1,0),0),$E$112)</f>
        <v>0</v>
      </c>
      <c r="U278" s="134" cm="1">
        <f t="array" ref="U278">$E278*IFERROR(IF($D278&lt;=U$5,INDEX($E$99:$E$112,MATCH(U$5,$H$5:$CA$5,0)-MATCH($D278,$D$115:$D$186,0)+1,0),0),$E$112)</f>
        <v>0</v>
      </c>
      <c r="V278" s="134" cm="1">
        <f t="array" ref="V278">$E278*IFERROR(IF($D278&lt;=V$5,INDEX($E$99:$E$112,MATCH(V$5,$H$5:$CA$5,0)-MATCH($D278,$D$115:$D$186,0)+1,0),0),$E$112)</f>
        <v>0</v>
      </c>
      <c r="W278" s="134" cm="1">
        <f t="array" ref="W278">$E278*IFERROR(IF($D278&lt;=W$5,INDEX($E$99:$E$112,MATCH(W$5,$H$5:$CA$5,0)-MATCH($D278,$D$115:$D$186,0)+1,0),0),$E$112)</f>
        <v>0</v>
      </c>
      <c r="X278" s="134" cm="1">
        <f t="array" ref="X278">$E278*IFERROR(IF($D278&lt;=X$5,INDEX($E$99:$E$112,MATCH(X$5,$H$5:$CA$5,0)-MATCH($D278,$D$115:$D$186,0)+1,0),0),$E$112)</f>
        <v>0</v>
      </c>
      <c r="Y278" s="134" cm="1">
        <f t="array" ref="Y278">$E278*IFERROR(IF($D278&lt;=Y$5,INDEX($E$99:$E$112,MATCH(Y$5,$H$5:$CA$5,0)-MATCH($D278,$D$115:$D$186,0)+1,0),0),$E$112)</f>
        <v>0</v>
      </c>
      <c r="Z278" s="134" cm="1">
        <f t="array" ref="Z278">$E278*IFERROR(IF($D278&lt;=Z$5,INDEX($E$99:$E$112,MATCH(Z$5,$H$5:$CA$5,0)-MATCH($D278,$D$115:$D$186,0)+1,0),0),$E$112)</f>
        <v>0</v>
      </c>
      <c r="AA278" s="134" cm="1">
        <f t="array" ref="AA278">$E278*IFERROR(IF($D278&lt;=AA$5,INDEX($E$99:$E$112,MATCH(AA$5,$H$5:$CA$5,0)-MATCH($D278,$D$115:$D$186,0)+1,0),0),$E$112)</f>
        <v>0</v>
      </c>
      <c r="AB278" s="134" cm="1">
        <f t="array" ref="AB278">$E278*IFERROR(IF($D278&lt;=AB$5,INDEX($E$99:$E$112,MATCH(AB$5,$H$5:$CA$5,0)-MATCH($D278,$D$115:$D$186,0)+1,0),0),$E$112)</f>
        <v>0</v>
      </c>
      <c r="AC278" s="134" cm="1">
        <f t="array" ref="AC278">$E278*IFERROR(IF($D278&lt;=AC$5,INDEX($E$99:$E$112,MATCH(AC$5,$H$5:$CA$5,0)-MATCH($D278,$D$115:$D$186,0)+1,0),0),$E$112)</f>
        <v>0</v>
      </c>
      <c r="AD278" s="134" cm="1">
        <f t="array" ref="AD278">$E278*IFERROR(IF($D278&lt;=AD$5,INDEX($E$99:$E$112,MATCH(AD$5,$H$5:$CA$5,0)-MATCH($D278,$D$115:$D$186,0)+1,0),0),$E$112)</f>
        <v>0</v>
      </c>
      <c r="AE278" s="134" cm="1">
        <f t="array" ref="AE278">$E278*IFERROR(IF($D278&lt;=AE$5,INDEX($E$99:$E$112,MATCH(AE$5,$H$5:$CA$5,0)-MATCH($D278,$D$115:$D$186,0)+1,0),0),$E$112)</f>
        <v>0</v>
      </c>
      <c r="AF278" s="134" cm="1">
        <f t="array" ref="AF278">$E278*IFERROR(IF($D278&lt;=AF$5,INDEX($E$99:$E$112,MATCH(AF$5,$H$5:$CA$5,0)-MATCH($D278,$D$115:$D$186,0)+1,0),0),$E$112)</f>
        <v>0</v>
      </c>
      <c r="AG278" s="134" cm="1">
        <f t="array" ref="AG278">$E278*IFERROR(IF($D278&lt;=AG$5,INDEX($E$99:$E$112,MATCH(AG$5,$H$5:$CA$5,0)-MATCH($D278,$D$115:$D$186,0)+1,0),0),$E$112)</f>
        <v>0</v>
      </c>
      <c r="AH278" s="134" cm="1">
        <f t="array" ref="AH278">$E278*IFERROR(IF($D278&lt;=AH$5,INDEX($E$99:$E$112,MATCH(AH$5,$H$5:$CA$5,0)-MATCH($D278,$D$115:$D$186,0)+1,0),0),$E$112)</f>
        <v>0</v>
      </c>
      <c r="AI278" s="134" cm="1">
        <f t="array" ref="AI278">$E278*IFERROR(IF($D278&lt;=AI$5,INDEX($E$99:$E$112,MATCH(AI$5,$H$5:$CA$5,0)-MATCH($D278,$D$115:$D$186,0)+1,0),0),$E$112)</f>
        <v>0</v>
      </c>
      <c r="AJ278" s="134" cm="1">
        <f t="array" ref="AJ278">$E278*IFERROR(IF($D278&lt;=AJ$5,INDEX($E$99:$E$112,MATCH(AJ$5,$H$5:$CA$5,0)-MATCH($D278,$D$115:$D$186,0)+1,0),0),$E$112)</f>
        <v>0</v>
      </c>
      <c r="AK278" s="134" cm="1">
        <f t="array" ref="AK278">$E278*IFERROR(IF($D278&lt;=AK$5,INDEX($E$99:$E$112,MATCH(AK$5,$H$5:$CA$5,0)-MATCH($D278,$D$115:$D$186,0)+1,0),0),$E$112)</f>
        <v>0</v>
      </c>
      <c r="AL278" s="134" cm="1">
        <f t="array" ref="AL278">$E278*IFERROR(IF($D278&lt;=AL$5,INDEX($E$99:$E$112,MATCH(AL$5,$H$5:$CA$5,0)-MATCH($D278,$D$115:$D$186,0)+1,0),0),$E$112)</f>
        <v>0</v>
      </c>
      <c r="AM278" s="134" cm="1">
        <f t="array" ref="AM278">$E278*IFERROR(IF($D278&lt;=AM$5,INDEX($E$99:$E$112,MATCH(AM$5,$H$5:$CA$5,0)-MATCH($D278,$D$115:$D$186,0)+1,0),0),$E$112)</f>
        <v>0</v>
      </c>
      <c r="AN278" s="134" cm="1">
        <f t="array" ref="AN278">$E278*IFERROR(IF($D278&lt;=AN$5,INDEX($E$99:$E$112,MATCH(AN$5,$H$5:$CA$5,0)-MATCH($D278,$D$115:$D$186,0)+1,0),0),$E$112)</f>
        <v>0</v>
      </c>
      <c r="AO278" s="134" cm="1">
        <f t="array" ref="AO278">$E278*IFERROR(IF($D278&lt;=AO$5,INDEX($E$99:$E$112,MATCH(AO$5,$H$5:$CA$5,0)-MATCH($D278,$D$115:$D$186,0)+1,0),0),$E$112)</f>
        <v>0</v>
      </c>
      <c r="AP278" s="134" cm="1">
        <f t="array" ref="AP278">$E278*IFERROR(IF($D278&lt;=AP$5,INDEX($E$99:$E$112,MATCH(AP$5,$H$5:$CA$5,0)-MATCH($D278,$D$115:$D$186,0)+1,0),0),$E$112)</f>
        <v>0</v>
      </c>
      <c r="AQ278" s="134" cm="1">
        <f t="array" ref="AQ278">$E278*IFERROR(IF($D278&lt;=AQ$5,INDEX($E$99:$E$112,MATCH(AQ$5,$H$5:$CA$5,0)-MATCH($D278,$D$115:$D$186,0)+1,0),0),$E$112)</f>
        <v>0</v>
      </c>
      <c r="AR278" s="134" cm="1">
        <f t="array" ref="AR278">$E278*IFERROR(IF($D278&lt;=AR$5,INDEX($E$99:$E$112,MATCH(AR$5,$H$5:$CA$5,0)-MATCH($D278,$D$115:$D$186,0)+1,0),0),$E$112)</f>
        <v>0</v>
      </c>
      <c r="AS278" s="134" cm="1">
        <f t="array" ref="AS278">$E278*IFERROR(IF($D278&lt;=AS$5,INDEX($E$99:$E$112,MATCH(AS$5,$H$5:$CA$5,0)-MATCH($D278,$D$115:$D$186,0)+1,0),0),$E$112)</f>
        <v>0</v>
      </c>
      <c r="AT278" s="134" cm="1">
        <f t="array" ref="AT278">$E278*IFERROR(IF($D278&lt;=AT$5,INDEX($E$99:$E$112,MATCH(AT$5,$H$5:$CA$5,0)-MATCH($D278,$D$115:$D$186,0)+1,0),0),$E$112)</f>
        <v>0</v>
      </c>
      <c r="AU278" s="134" cm="1">
        <f t="array" ref="AU278">$E278*IFERROR(IF($D278&lt;=AU$5,INDEX($E$99:$E$112,MATCH(AU$5,$H$5:$CA$5,0)-MATCH($D278,$D$115:$D$186,0)+1,0),0),$E$112)</f>
        <v>0</v>
      </c>
      <c r="AV278" s="134" cm="1">
        <f t="array" ref="AV278">$E278*IFERROR(IF($D278&lt;=AV$5,INDEX($E$99:$E$112,MATCH(AV$5,$H$5:$CA$5,0)-MATCH($D278,$D$115:$D$186,0)+1,0),0),$E$112)</f>
        <v>0</v>
      </c>
      <c r="AW278" s="134" cm="1">
        <f t="array" ref="AW278">$E278*IFERROR(IF($D278&lt;=AW$5,INDEX($E$99:$E$112,MATCH(AW$5,$H$5:$CA$5,0)-MATCH($D278,$D$115:$D$186,0)+1,0),0),$E$112)</f>
        <v>0</v>
      </c>
      <c r="AX278" s="134" cm="1">
        <f t="array" ref="AX278">$E278*IFERROR(IF($D278&lt;=AX$5,INDEX($E$99:$E$112,MATCH(AX$5,$H$5:$CA$5,0)-MATCH($D278,$D$115:$D$186,0)+1,0),0),$E$112)</f>
        <v>0</v>
      </c>
      <c r="AY278" s="134" cm="1">
        <f t="array" ref="AY278">$E278*IFERROR(IF($D278&lt;=AY$5,INDEX($E$99:$E$112,MATCH(AY$5,$H$5:$CA$5,0)-MATCH($D278,$D$115:$D$186,0)+1,0),0),$E$112)</f>
        <v>0</v>
      </c>
      <c r="AZ278" s="134" cm="1">
        <f t="array" ref="AZ278">$E278*IFERROR(IF($D278&lt;=AZ$5,INDEX($E$99:$E$112,MATCH(AZ$5,$H$5:$CA$5,0)-MATCH($D278,$D$115:$D$186,0)+1,0),0),$E$112)</f>
        <v>0</v>
      </c>
      <c r="BA278" s="134" cm="1">
        <f t="array" ref="BA278">$E278*IFERROR(IF($D278&lt;=BA$5,INDEX($E$99:$E$112,MATCH(BA$5,$H$5:$CA$5,0)-MATCH($D278,$D$115:$D$186,0)+1,0),0),$E$112)</f>
        <v>0</v>
      </c>
      <c r="BB278" s="134" cm="1">
        <f t="array" ref="BB278">$E278*IFERROR(IF($D278&lt;=BB$5,INDEX($E$99:$E$112,MATCH(BB$5,$H$5:$CA$5,0)-MATCH($D278,$D$115:$D$186,0)+1,0),0),$E$112)</f>
        <v>0</v>
      </c>
      <c r="BC278" s="134" cm="1">
        <f t="array" ref="BC278">$E278*IFERROR(IF($D278&lt;=BC$5,INDEX($E$99:$E$112,MATCH(BC$5,$H$5:$CA$5,0)-MATCH($D278,$D$115:$D$186,0)+1,0),0),$E$112)</f>
        <v>0</v>
      </c>
      <c r="BD278" s="134" cm="1">
        <f t="array" ref="BD278">$E278*IFERROR(IF($D278&lt;=BD$5,INDEX($E$99:$E$112,MATCH(BD$5,$H$5:$CA$5,0)-MATCH($D278,$D$115:$D$186,0)+1,0),0),$E$112)</f>
        <v>0</v>
      </c>
      <c r="BE278" s="134" cm="1">
        <f t="array" ref="BE278">$E278*IFERROR(IF($D278&lt;=BE$5,INDEX($E$99:$E$112,MATCH(BE$5,$H$5:$CA$5,0)-MATCH($D278,$D$115:$D$186,0)+1,0),0),$E$112)</f>
        <v>0</v>
      </c>
      <c r="BF278" s="134" cm="1">
        <f t="array" ref="BF278">$E278*IFERROR(IF($D278&lt;=BF$5,INDEX($E$99:$E$112,MATCH(BF$5,$H$5:$CA$5,0)-MATCH($D278,$D$115:$D$186,0)+1,0),0),$E$112)</f>
        <v>0</v>
      </c>
      <c r="BG278" s="134" cm="1">
        <f t="array" ref="BG278">$E278*IFERROR(IF($D278&lt;=BG$5,INDEX($E$99:$E$112,MATCH(BG$5,$H$5:$CA$5,0)-MATCH($D278,$D$115:$D$186,0)+1,0),0),$E$112)</f>
        <v>0</v>
      </c>
      <c r="BH278" s="134" cm="1">
        <f t="array" ref="BH278">$E278*IFERROR(IF($D278&lt;=BH$5,INDEX($E$99:$E$112,MATCH(BH$5,$H$5:$CA$5,0)-MATCH($D278,$D$115:$D$186,0)+1,0),0),$E$112)</f>
        <v>0</v>
      </c>
      <c r="BI278" s="134" cm="1">
        <f t="array" ref="BI278">$E278*IFERROR(IF($D278&lt;=BI$5,INDEX($E$99:$E$112,MATCH(BI$5,$H$5:$CA$5,0)-MATCH($D278,$D$115:$D$186,0)+1,0),0),$E$112)</f>
        <v>0</v>
      </c>
      <c r="BJ278" s="134" cm="1">
        <f t="array" ref="BJ278">$E278*IFERROR(IF($D278&lt;=BJ$5,INDEX($E$99:$E$112,MATCH(BJ$5,$H$5:$CA$5,0)-MATCH($D278,$D$115:$D$186,0)+1,0),0),$E$112)</f>
        <v>0</v>
      </c>
      <c r="BK278" s="134" cm="1">
        <f t="array" ref="BK278">$E278*IFERROR(IF($D278&lt;=BK$5,INDEX($E$99:$E$112,MATCH(BK$5,$H$5:$CA$5,0)-MATCH($D278,$D$115:$D$186,0)+1,0),0),$E$112)</f>
        <v>0</v>
      </c>
      <c r="BL278" s="134" cm="1">
        <f t="array" ref="BL278">$E278*IFERROR(IF($D278&lt;=BL$5,INDEX($E$99:$E$112,MATCH(BL$5,$H$5:$CA$5,0)-MATCH($D278,$D$115:$D$186,0)+1,0),0),$E$112)</f>
        <v>0</v>
      </c>
      <c r="BM278" s="134" cm="1">
        <f t="array" ref="BM278">$E278*IFERROR(IF($D278&lt;=BM$5,INDEX($E$99:$E$112,MATCH(BM$5,$H$5:$CA$5,0)-MATCH($D278,$D$115:$D$186,0)+1,0),0),$E$112)</f>
        <v>0</v>
      </c>
      <c r="BN278" s="134" cm="1">
        <f t="array" ref="BN278">$E278*IFERROR(IF($D278&lt;=BN$5,INDEX($E$99:$E$112,MATCH(BN$5,$H$5:$CA$5,0)-MATCH($D278,$D$115:$D$186,0)+1,0),0),$E$112)</f>
        <v>0</v>
      </c>
      <c r="BO278" s="134" cm="1">
        <f t="array" ref="BO278">$E278*IFERROR(IF($D278&lt;=BO$5,INDEX($E$99:$E$112,MATCH(BO$5,$H$5:$CA$5,0)-MATCH($D278,$D$115:$D$186,0)+1,0),0),$E$112)</f>
        <v>0</v>
      </c>
      <c r="BP278" s="134" cm="1">
        <f t="array" ref="BP278">$E278*IFERROR(IF($D278&lt;=BP$5,INDEX($E$99:$E$112,MATCH(BP$5,$H$5:$CA$5,0)-MATCH($D278,$D$115:$D$186,0)+1,0),0),$E$112)</f>
        <v>0</v>
      </c>
      <c r="BQ278" s="134" cm="1">
        <f t="array" ref="BQ278">$E278*IFERROR(IF($D278&lt;=BQ$5,INDEX($E$99:$E$112,MATCH(BQ$5,$H$5:$CA$5,0)-MATCH($D278,$D$115:$D$186,0)+1,0),0),$E$112)</f>
        <v>0</v>
      </c>
      <c r="BR278" s="134" cm="1">
        <f t="array" ref="BR278">$E278*IFERROR(IF($D278&lt;=BR$5,INDEX($E$99:$E$112,MATCH(BR$5,$H$5:$CA$5,0)-MATCH($D278,$D$115:$D$186,0)+1,0),0),$E$112)</f>
        <v>0</v>
      </c>
      <c r="BS278" s="134" cm="1">
        <f t="array" ref="BS278">$E278*IFERROR(IF($D278&lt;=BS$5,INDEX($E$99:$E$112,MATCH(BS$5,$H$5:$CA$5,0)-MATCH($D278,$D$115:$D$186,0)+1,0),0),$E$112)</f>
        <v>0</v>
      </c>
      <c r="BT278" s="134" cm="1">
        <f t="array" ref="BT278">$E278*IFERROR(IF($D278&lt;=BT$5,INDEX($E$99:$E$112,MATCH(BT$5,$H$5:$CA$5,0)-MATCH($D278,$D$115:$D$186,0)+1,0),0),$E$112)</f>
        <v>0</v>
      </c>
      <c r="BU278" s="134" cm="1">
        <f t="array" ref="BU278">$E278*IFERROR(IF($D278&lt;=BU$5,INDEX($E$99:$E$112,MATCH(BU$5,$H$5:$CA$5,0)-MATCH($D278,$D$115:$D$186,0)+1,0),0),$E$112)</f>
        <v>0</v>
      </c>
      <c r="BV278" s="134" cm="1">
        <f t="array" ref="BV278">$E278*IFERROR(IF($D278&lt;=BV$5,INDEX($E$99:$E$112,MATCH(BV$5,$H$5:$CA$5,0)-MATCH($D278,$D$115:$D$186,0)+1,0),0),$E$112)</f>
        <v>0</v>
      </c>
      <c r="BW278" s="134" cm="1">
        <f t="array" ref="BW278">$E278*IFERROR(IF($D278&lt;=BW$5,INDEX($E$99:$E$112,MATCH(BW$5,$H$5:$CA$5,0)-MATCH($D278,$D$115:$D$186,0)+1,0),0),$E$112)</f>
        <v>0</v>
      </c>
      <c r="BX278" s="134" cm="1">
        <f t="array" ref="BX278">$E278*IFERROR(IF($D278&lt;=BX$5,INDEX($E$99:$E$112,MATCH(BX$5,$H$5:$CA$5,0)-MATCH($D278,$D$115:$D$186,0)+1,0),0),$E$112)</f>
        <v>0</v>
      </c>
      <c r="BY278" s="134" cm="1">
        <f t="array" ref="BY278">$E278*IFERROR(IF($D278&lt;=BY$5,INDEX($E$99:$E$112,MATCH(BY$5,$H$5:$CA$5,0)-MATCH($D278,$D$115:$D$186,0)+1,0),0),$E$112)</f>
        <v>0</v>
      </c>
      <c r="BZ278" s="134" cm="1">
        <f t="array" ref="BZ278">$E278*IFERROR(IF($D278&lt;=BZ$5,INDEX($E$99:$E$112,MATCH(BZ$5,$H$5:$CA$5,0)-MATCH($D278,$D$115:$D$186,0)+1,0),0),$E$112)</f>
        <v>0</v>
      </c>
      <c r="CA278" s="134" cm="1">
        <f t="array" ref="CA278">$E278*IFERROR(IF($D278&lt;=CA$5,INDEX($E$99:$E$112,MATCH(CA$5,$H$5:$CA$5,0)-MATCH($D278,$D$115:$D$186,0)+1,0),0),$E$112)</f>
        <v>0</v>
      </c>
    </row>
    <row r="279" spans="4:79" hidden="1" outlineLevel="4">
      <c r="D279" s="24">
        <f t="shared" si="119"/>
        <v>46477</v>
      </c>
      <c r="E279" s="131" cm="1">
        <f t="array" ref="E279">INDEX($H$45:$CA$45,0,MATCH($D279,$H$5:$CA$5,0))</f>
        <v>2</v>
      </c>
      <c r="H279" s="134" cm="1">
        <f t="array" ref="H279">$E279*IFERROR(IF($D279&lt;=H$5,INDEX($E$99:$E$112,MATCH(H$5,$H$5:$CA$5,0)-MATCH($D279,$D$115:$D$186,0)+1,0),0),$E$112)</f>
        <v>0</v>
      </c>
      <c r="I279" s="134" cm="1">
        <f t="array" ref="I279">$E279*IFERROR(IF($D279&lt;=I$5,INDEX($E$99:$E$112,MATCH(I$5,$H$5:$CA$5,0)-MATCH($D279,$D$115:$D$186,0)+1,0),0),$E$112)</f>
        <v>0</v>
      </c>
      <c r="J279" s="134" cm="1">
        <f t="array" ref="J279">$E279*IFERROR(IF($D279&lt;=J$5,INDEX($E$99:$E$112,MATCH(J$5,$H$5:$CA$5,0)-MATCH($D279,$D$115:$D$186,0)+1,0),0),$E$112)</f>
        <v>0</v>
      </c>
      <c r="K279" s="134" cm="1">
        <f t="array" ref="K279">$E279*IFERROR(IF($D279&lt;=K$5,INDEX($E$99:$E$112,MATCH(K$5,$H$5:$CA$5,0)-MATCH($D279,$D$115:$D$186,0)+1,0),0),$E$112)</f>
        <v>0</v>
      </c>
      <c r="L279" s="134" cm="1">
        <f t="array" ref="L279">$E279*IFERROR(IF($D279&lt;=L$5,INDEX($E$99:$E$112,MATCH(L$5,$H$5:$CA$5,0)-MATCH($D279,$D$115:$D$186,0)+1,0),0),$E$112)</f>
        <v>0</v>
      </c>
      <c r="M279" s="134" cm="1">
        <f t="array" ref="M279">$E279*IFERROR(IF($D279&lt;=M$5,INDEX($E$99:$E$112,MATCH(M$5,$H$5:$CA$5,0)-MATCH($D279,$D$115:$D$186,0)+1,0),0),$E$112)</f>
        <v>0</v>
      </c>
      <c r="N279" s="134" cm="1">
        <f t="array" ref="N279">$E279*IFERROR(IF($D279&lt;=N$5,INDEX($E$99:$E$112,MATCH(N$5,$H$5:$CA$5,0)-MATCH($D279,$D$115:$D$186,0)+1,0),0),$E$112)</f>
        <v>0</v>
      </c>
      <c r="O279" s="134" cm="1">
        <f t="array" ref="O279">$E279*IFERROR(IF($D279&lt;=O$5,INDEX($E$99:$E$112,MATCH(O$5,$H$5:$CA$5,0)-MATCH($D279,$D$115:$D$186,0)+1,0),0),$E$112)</f>
        <v>0</v>
      </c>
      <c r="P279" s="134" cm="1">
        <f t="array" ref="P279">$E279*IFERROR(IF($D279&lt;=P$5,INDEX($E$99:$E$112,MATCH(P$5,$H$5:$CA$5,0)-MATCH($D279,$D$115:$D$186,0)+1,0),0),$E$112)</f>
        <v>0</v>
      </c>
      <c r="Q279" s="134" cm="1">
        <f t="array" ref="Q279">$E279*IFERROR(IF($D279&lt;=Q$5,INDEX($E$99:$E$112,MATCH(Q$5,$H$5:$CA$5,0)-MATCH($D279,$D$115:$D$186,0)+1,0),0),$E$112)</f>
        <v>0</v>
      </c>
      <c r="R279" s="134" cm="1">
        <f t="array" ref="R279">$E279*IFERROR(IF($D279&lt;=R$5,INDEX($E$99:$E$112,MATCH(R$5,$H$5:$CA$5,0)-MATCH($D279,$D$115:$D$186,0)+1,0),0),$E$112)</f>
        <v>0</v>
      </c>
      <c r="S279" s="134" cm="1">
        <f t="array" ref="S279">$E279*IFERROR(IF($D279&lt;=S$5,INDEX($E$99:$E$112,MATCH(S$5,$H$5:$CA$5,0)-MATCH($D279,$D$115:$D$186,0)+1,0),0),$E$112)</f>
        <v>0</v>
      </c>
      <c r="T279" s="134" cm="1">
        <f t="array" ref="T279">$E279*IFERROR(IF($D279&lt;=T$5,INDEX($E$99:$E$112,MATCH(T$5,$H$5:$CA$5,0)-MATCH($D279,$D$115:$D$186,0)+1,0),0),$E$112)</f>
        <v>0</v>
      </c>
      <c r="U279" s="134" cm="1">
        <f t="array" ref="U279">$E279*IFERROR(IF($D279&lt;=U$5,INDEX($E$99:$E$112,MATCH(U$5,$H$5:$CA$5,0)-MATCH($D279,$D$115:$D$186,0)+1,0),0),$E$112)</f>
        <v>0</v>
      </c>
      <c r="V279" s="134" cm="1">
        <f t="array" ref="V279">$E279*IFERROR(IF($D279&lt;=V$5,INDEX($E$99:$E$112,MATCH(V$5,$H$5:$CA$5,0)-MATCH($D279,$D$115:$D$186,0)+1,0),0),$E$112)</f>
        <v>0.2</v>
      </c>
      <c r="W279" s="134" cm="1">
        <f t="array" ref="W279">$E279*IFERROR(IF($D279&lt;=W$5,INDEX($E$99:$E$112,MATCH(W$5,$H$5:$CA$5,0)-MATCH($D279,$D$115:$D$186,0)+1,0),0),$E$112)</f>
        <v>0.3</v>
      </c>
      <c r="X279" s="134" cm="1">
        <f t="array" ref="X279">$E279*IFERROR(IF($D279&lt;=X$5,INDEX($E$99:$E$112,MATCH(X$5,$H$5:$CA$5,0)-MATCH($D279,$D$115:$D$186,0)+1,0),0),$E$112)</f>
        <v>0.4</v>
      </c>
      <c r="Y279" s="134" cm="1">
        <f t="array" ref="Y279">$E279*IFERROR(IF($D279&lt;=Y$5,INDEX($E$99:$E$112,MATCH(Y$5,$H$5:$CA$5,0)-MATCH($D279,$D$115:$D$186,0)+1,0),0),$E$112)</f>
        <v>0.5</v>
      </c>
      <c r="Z279" s="134" cm="1">
        <f t="array" ref="Z279">$E279*IFERROR(IF($D279&lt;=Z$5,INDEX($E$99:$E$112,MATCH(Z$5,$H$5:$CA$5,0)-MATCH($D279,$D$115:$D$186,0)+1,0),0),$E$112)</f>
        <v>0.6</v>
      </c>
      <c r="AA279" s="134" cm="1">
        <f t="array" ref="AA279">$E279*IFERROR(IF($D279&lt;=AA$5,INDEX($E$99:$E$112,MATCH(AA$5,$H$5:$CA$5,0)-MATCH($D279,$D$115:$D$186,0)+1,0),0),$E$112)</f>
        <v>0.7</v>
      </c>
      <c r="AB279" s="134" cm="1">
        <f t="array" ref="AB279">$E279*IFERROR(IF($D279&lt;=AB$5,INDEX($E$99:$E$112,MATCH(AB$5,$H$5:$CA$5,0)-MATCH($D279,$D$115:$D$186,0)+1,0),0),$E$112)</f>
        <v>0.8</v>
      </c>
      <c r="AC279" s="134" cm="1">
        <f t="array" ref="AC279">$E279*IFERROR(IF($D279&lt;=AC$5,INDEX($E$99:$E$112,MATCH(AC$5,$H$5:$CA$5,0)-MATCH($D279,$D$115:$D$186,0)+1,0),0),$E$112)</f>
        <v>0.9</v>
      </c>
      <c r="AD279" s="134" cm="1">
        <f t="array" ref="AD279">$E279*IFERROR(IF($D279&lt;=AD$5,INDEX($E$99:$E$112,MATCH(AD$5,$H$5:$CA$5,0)-MATCH($D279,$D$115:$D$186,0)+1,0),0),$E$112)</f>
        <v>1</v>
      </c>
      <c r="AE279" s="134" cm="1">
        <f t="array" ref="AE279">$E279*IFERROR(IF($D279&lt;=AE$5,INDEX($E$99:$E$112,MATCH(AE$5,$H$5:$CA$5,0)-MATCH($D279,$D$115:$D$186,0)+1,0),0),$E$112)</f>
        <v>1.1000000000000001</v>
      </c>
      <c r="AF279" s="134" cm="1">
        <f t="array" ref="AF279">$E279*IFERROR(IF($D279&lt;=AF$5,INDEX($E$99:$E$112,MATCH(AF$5,$H$5:$CA$5,0)-MATCH($D279,$D$115:$D$186,0)+1,0),0),$E$112)</f>
        <v>1.2</v>
      </c>
      <c r="AG279" s="134" cm="1">
        <f t="array" ref="AG279">$E279*IFERROR(IF($D279&lt;=AG$5,INDEX($E$99:$E$112,MATCH(AG$5,$H$5:$CA$5,0)-MATCH($D279,$D$115:$D$186,0)+1,0),0),$E$112)</f>
        <v>1.3</v>
      </c>
      <c r="AH279" s="134" cm="1">
        <f t="array" ref="AH279">$E279*IFERROR(IF($D279&lt;=AH$5,INDEX($E$99:$E$112,MATCH(AH$5,$H$5:$CA$5,0)-MATCH($D279,$D$115:$D$186,0)+1,0),0),$E$112)</f>
        <v>1.3</v>
      </c>
      <c r="AI279" s="134" cm="1">
        <f t="array" ref="AI279">$E279*IFERROR(IF($D279&lt;=AI$5,INDEX($E$99:$E$112,MATCH(AI$5,$H$5:$CA$5,0)-MATCH($D279,$D$115:$D$186,0)+1,0),0),$E$112)</f>
        <v>1.3</v>
      </c>
      <c r="AJ279" s="134" cm="1">
        <f t="array" ref="AJ279">$E279*IFERROR(IF($D279&lt;=AJ$5,INDEX($E$99:$E$112,MATCH(AJ$5,$H$5:$CA$5,0)-MATCH($D279,$D$115:$D$186,0)+1,0),0),$E$112)</f>
        <v>1.3</v>
      </c>
      <c r="AK279" s="134" cm="1">
        <f t="array" ref="AK279">$E279*IFERROR(IF($D279&lt;=AK$5,INDEX($E$99:$E$112,MATCH(AK$5,$H$5:$CA$5,0)-MATCH($D279,$D$115:$D$186,0)+1,0),0),$E$112)</f>
        <v>1.3</v>
      </c>
      <c r="AL279" s="134" cm="1">
        <f t="array" ref="AL279">$E279*IFERROR(IF($D279&lt;=AL$5,INDEX($E$99:$E$112,MATCH(AL$5,$H$5:$CA$5,0)-MATCH($D279,$D$115:$D$186,0)+1,0),0),$E$112)</f>
        <v>1.3</v>
      </c>
      <c r="AM279" s="134" cm="1">
        <f t="array" ref="AM279">$E279*IFERROR(IF($D279&lt;=AM$5,INDEX($E$99:$E$112,MATCH(AM$5,$H$5:$CA$5,0)-MATCH($D279,$D$115:$D$186,0)+1,0),0),$E$112)</f>
        <v>1.3</v>
      </c>
      <c r="AN279" s="134" cm="1">
        <f t="array" ref="AN279">$E279*IFERROR(IF($D279&lt;=AN$5,INDEX($E$99:$E$112,MATCH(AN$5,$H$5:$CA$5,0)-MATCH($D279,$D$115:$D$186,0)+1,0),0),$E$112)</f>
        <v>1.3</v>
      </c>
      <c r="AO279" s="134" cm="1">
        <f t="array" ref="AO279">$E279*IFERROR(IF($D279&lt;=AO$5,INDEX($E$99:$E$112,MATCH(AO$5,$H$5:$CA$5,0)-MATCH($D279,$D$115:$D$186,0)+1,0),0),$E$112)</f>
        <v>1.3</v>
      </c>
      <c r="AP279" s="134" cm="1">
        <f t="array" ref="AP279">$E279*IFERROR(IF($D279&lt;=AP$5,INDEX($E$99:$E$112,MATCH(AP$5,$H$5:$CA$5,0)-MATCH($D279,$D$115:$D$186,0)+1,0),0),$E$112)</f>
        <v>1.3</v>
      </c>
      <c r="AQ279" s="134" cm="1">
        <f t="array" ref="AQ279">$E279*IFERROR(IF($D279&lt;=AQ$5,INDEX($E$99:$E$112,MATCH(AQ$5,$H$5:$CA$5,0)-MATCH($D279,$D$115:$D$186,0)+1,0),0),$E$112)</f>
        <v>1.3</v>
      </c>
      <c r="AR279" s="134" cm="1">
        <f t="array" ref="AR279">$E279*IFERROR(IF($D279&lt;=AR$5,INDEX($E$99:$E$112,MATCH(AR$5,$H$5:$CA$5,0)-MATCH($D279,$D$115:$D$186,0)+1,0),0),$E$112)</f>
        <v>1.3</v>
      </c>
      <c r="AS279" s="134" cm="1">
        <f t="array" ref="AS279">$E279*IFERROR(IF($D279&lt;=AS$5,INDEX($E$99:$E$112,MATCH(AS$5,$H$5:$CA$5,0)-MATCH($D279,$D$115:$D$186,0)+1,0),0),$E$112)</f>
        <v>1.3</v>
      </c>
      <c r="AT279" s="134" cm="1">
        <f t="array" ref="AT279">$E279*IFERROR(IF($D279&lt;=AT$5,INDEX($E$99:$E$112,MATCH(AT$5,$H$5:$CA$5,0)-MATCH($D279,$D$115:$D$186,0)+1,0),0),$E$112)</f>
        <v>1.3</v>
      </c>
      <c r="AU279" s="134" cm="1">
        <f t="array" ref="AU279">$E279*IFERROR(IF($D279&lt;=AU$5,INDEX($E$99:$E$112,MATCH(AU$5,$H$5:$CA$5,0)-MATCH($D279,$D$115:$D$186,0)+1,0),0),$E$112)</f>
        <v>1.3</v>
      </c>
      <c r="AV279" s="134" cm="1">
        <f t="array" ref="AV279">$E279*IFERROR(IF($D279&lt;=AV$5,INDEX($E$99:$E$112,MATCH(AV$5,$H$5:$CA$5,0)-MATCH($D279,$D$115:$D$186,0)+1,0),0),$E$112)</f>
        <v>1.3</v>
      </c>
      <c r="AW279" s="134" cm="1">
        <f t="array" ref="AW279">$E279*IFERROR(IF($D279&lt;=AW$5,INDEX($E$99:$E$112,MATCH(AW$5,$H$5:$CA$5,0)-MATCH($D279,$D$115:$D$186,0)+1,0),0),$E$112)</f>
        <v>1.3</v>
      </c>
      <c r="AX279" s="134" cm="1">
        <f t="array" ref="AX279">$E279*IFERROR(IF($D279&lt;=AX$5,INDEX($E$99:$E$112,MATCH(AX$5,$H$5:$CA$5,0)-MATCH($D279,$D$115:$D$186,0)+1,0),0),$E$112)</f>
        <v>1.3</v>
      </c>
      <c r="AY279" s="134" cm="1">
        <f t="array" ref="AY279">$E279*IFERROR(IF($D279&lt;=AY$5,INDEX($E$99:$E$112,MATCH(AY$5,$H$5:$CA$5,0)-MATCH($D279,$D$115:$D$186,0)+1,0),0),$E$112)</f>
        <v>1.3</v>
      </c>
      <c r="AZ279" s="134" cm="1">
        <f t="array" ref="AZ279">$E279*IFERROR(IF($D279&lt;=AZ$5,INDEX($E$99:$E$112,MATCH(AZ$5,$H$5:$CA$5,0)-MATCH($D279,$D$115:$D$186,0)+1,0),0),$E$112)</f>
        <v>1.3</v>
      </c>
      <c r="BA279" s="134" cm="1">
        <f t="array" ref="BA279">$E279*IFERROR(IF($D279&lt;=BA$5,INDEX($E$99:$E$112,MATCH(BA$5,$H$5:$CA$5,0)-MATCH($D279,$D$115:$D$186,0)+1,0),0),$E$112)</f>
        <v>1.3</v>
      </c>
      <c r="BB279" s="134" cm="1">
        <f t="array" ref="BB279">$E279*IFERROR(IF($D279&lt;=BB$5,INDEX($E$99:$E$112,MATCH(BB$5,$H$5:$CA$5,0)-MATCH($D279,$D$115:$D$186,0)+1,0),0),$E$112)</f>
        <v>1.3</v>
      </c>
      <c r="BC279" s="134" cm="1">
        <f t="array" ref="BC279">$E279*IFERROR(IF($D279&lt;=BC$5,INDEX($E$99:$E$112,MATCH(BC$5,$H$5:$CA$5,0)-MATCH($D279,$D$115:$D$186,0)+1,0),0),$E$112)</f>
        <v>1.3</v>
      </c>
      <c r="BD279" s="134" cm="1">
        <f t="array" ref="BD279">$E279*IFERROR(IF($D279&lt;=BD$5,INDEX($E$99:$E$112,MATCH(BD$5,$H$5:$CA$5,0)-MATCH($D279,$D$115:$D$186,0)+1,0),0),$E$112)</f>
        <v>1.3</v>
      </c>
      <c r="BE279" s="134" cm="1">
        <f t="array" ref="BE279">$E279*IFERROR(IF($D279&lt;=BE$5,INDEX($E$99:$E$112,MATCH(BE$5,$H$5:$CA$5,0)-MATCH($D279,$D$115:$D$186,0)+1,0),0),$E$112)</f>
        <v>1.3</v>
      </c>
      <c r="BF279" s="134" cm="1">
        <f t="array" ref="BF279">$E279*IFERROR(IF($D279&lt;=BF$5,INDEX($E$99:$E$112,MATCH(BF$5,$H$5:$CA$5,0)-MATCH($D279,$D$115:$D$186,0)+1,0),0),$E$112)</f>
        <v>1.3</v>
      </c>
      <c r="BG279" s="134" cm="1">
        <f t="array" ref="BG279">$E279*IFERROR(IF($D279&lt;=BG$5,INDEX($E$99:$E$112,MATCH(BG$5,$H$5:$CA$5,0)-MATCH($D279,$D$115:$D$186,0)+1,0),0),$E$112)</f>
        <v>1.3</v>
      </c>
      <c r="BH279" s="134" cm="1">
        <f t="array" ref="BH279">$E279*IFERROR(IF($D279&lt;=BH$5,INDEX($E$99:$E$112,MATCH(BH$5,$H$5:$CA$5,0)-MATCH($D279,$D$115:$D$186,0)+1,0),0),$E$112)</f>
        <v>1.3</v>
      </c>
      <c r="BI279" s="134" cm="1">
        <f t="array" ref="BI279">$E279*IFERROR(IF($D279&lt;=BI$5,INDEX($E$99:$E$112,MATCH(BI$5,$H$5:$CA$5,0)-MATCH($D279,$D$115:$D$186,0)+1,0),0),$E$112)</f>
        <v>1.3</v>
      </c>
      <c r="BJ279" s="134" cm="1">
        <f t="array" ref="BJ279">$E279*IFERROR(IF($D279&lt;=BJ$5,INDEX($E$99:$E$112,MATCH(BJ$5,$H$5:$CA$5,0)-MATCH($D279,$D$115:$D$186,0)+1,0),0),$E$112)</f>
        <v>1.3</v>
      </c>
      <c r="BK279" s="134" cm="1">
        <f t="array" ref="BK279">$E279*IFERROR(IF($D279&lt;=BK$5,INDEX($E$99:$E$112,MATCH(BK$5,$H$5:$CA$5,0)-MATCH($D279,$D$115:$D$186,0)+1,0),0),$E$112)</f>
        <v>1.3</v>
      </c>
      <c r="BL279" s="134" cm="1">
        <f t="array" ref="BL279">$E279*IFERROR(IF($D279&lt;=BL$5,INDEX($E$99:$E$112,MATCH(BL$5,$H$5:$CA$5,0)-MATCH($D279,$D$115:$D$186,0)+1,0),0),$E$112)</f>
        <v>1.3</v>
      </c>
      <c r="BM279" s="134" cm="1">
        <f t="array" ref="BM279">$E279*IFERROR(IF($D279&lt;=BM$5,INDEX($E$99:$E$112,MATCH(BM$5,$H$5:$CA$5,0)-MATCH($D279,$D$115:$D$186,0)+1,0),0),$E$112)</f>
        <v>1.3</v>
      </c>
      <c r="BN279" s="134" cm="1">
        <f t="array" ref="BN279">$E279*IFERROR(IF($D279&lt;=BN$5,INDEX($E$99:$E$112,MATCH(BN$5,$H$5:$CA$5,0)-MATCH($D279,$D$115:$D$186,0)+1,0),0),$E$112)</f>
        <v>1.3</v>
      </c>
      <c r="BO279" s="134" cm="1">
        <f t="array" ref="BO279">$E279*IFERROR(IF($D279&lt;=BO$5,INDEX($E$99:$E$112,MATCH(BO$5,$H$5:$CA$5,0)-MATCH($D279,$D$115:$D$186,0)+1,0),0),$E$112)</f>
        <v>1.3</v>
      </c>
      <c r="BP279" s="134" cm="1">
        <f t="array" ref="BP279">$E279*IFERROR(IF($D279&lt;=BP$5,INDEX($E$99:$E$112,MATCH(BP$5,$H$5:$CA$5,0)-MATCH($D279,$D$115:$D$186,0)+1,0),0),$E$112)</f>
        <v>1.3</v>
      </c>
      <c r="BQ279" s="134" cm="1">
        <f t="array" ref="BQ279">$E279*IFERROR(IF($D279&lt;=BQ$5,INDEX($E$99:$E$112,MATCH(BQ$5,$H$5:$CA$5,0)-MATCH($D279,$D$115:$D$186,0)+1,0),0),$E$112)</f>
        <v>1.3</v>
      </c>
      <c r="BR279" s="134" cm="1">
        <f t="array" ref="BR279">$E279*IFERROR(IF($D279&lt;=BR$5,INDEX($E$99:$E$112,MATCH(BR$5,$H$5:$CA$5,0)-MATCH($D279,$D$115:$D$186,0)+1,0),0),$E$112)</f>
        <v>1.3</v>
      </c>
      <c r="BS279" s="134" cm="1">
        <f t="array" ref="BS279">$E279*IFERROR(IF($D279&lt;=BS$5,INDEX($E$99:$E$112,MATCH(BS$5,$H$5:$CA$5,0)-MATCH($D279,$D$115:$D$186,0)+1,0),0),$E$112)</f>
        <v>1.3</v>
      </c>
      <c r="BT279" s="134" cm="1">
        <f t="array" ref="BT279">$E279*IFERROR(IF($D279&lt;=BT$5,INDEX($E$99:$E$112,MATCH(BT$5,$H$5:$CA$5,0)-MATCH($D279,$D$115:$D$186,0)+1,0),0),$E$112)</f>
        <v>1.3</v>
      </c>
      <c r="BU279" s="134" cm="1">
        <f t="array" ref="BU279">$E279*IFERROR(IF($D279&lt;=BU$5,INDEX($E$99:$E$112,MATCH(BU$5,$H$5:$CA$5,0)-MATCH($D279,$D$115:$D$186,0)+1,0),0),$E$112)</f>
        <v>1.3</v>
      </c>
      <c r="BV279" s="134" cm="1">
        <f t="array" ref="BV279">$E279*IFERROR(IF($D279&lt;=BV$5,INDEX($E$99:$E$112,MATCH(BV$5,$H$5:$CA$5,0)-MATCH($D279,$D$115:$D$186,0)+1,0),0),$E$112)</f>
        <v>1.3</v>
      </c>
      <c r="BW279" s="134" cm="1">
        <f t="array" ref="BW279">$E279*IFERROR(IF($D279&lt;=BW$5,INDEX($E$99:$E$112,MATCH(BW$5,$H$5:$CA$5,0)-MATCH($D279,$D$115:$D$186,0)+1,0),0),$E$112)</f>
        <v>1.3</v>
      </c>
      <c r="BX279" s="134" cm="1">
        <f t="array" ref="BX279">$E279*IFERROR(IF($D279&lt;=BX$5,INDEX($E$99:$E$112,MATCH(BX$5,$H$5:$CA$5,0)-MATCH($D279,$D$115:$D$186,0)+1,0),0),$E$112)</f>
        <v>1.3</v>
      </c>
      <c r="BY279" s="134" cm="1">
        <f t="array" ref="BY279">$E279*IFERROR(IF($D279&lt;=BY$5,INDEX($E$99:$E$112,MATCH(BY$5,$H$5:$CA$5,0)-MATCH($D279,$D$115:$D$186,0)+1,0),0),$E$112)</f>
        <v>1.3</v>
      </c>
      <c r="BZ279" s="134" cm="1">
        <f t="array" ref="BZ279">$E279*IFERROR(IF($D279&lt;=BZ$5,INDEX($E$99:$E$112,MATCH(BZ$5,$H$5:$CA$5,0)-MATCH($D279,$D$115:$D$186,0)+1,0),0),$E$112)</f>
        <v>1.3</v>
      </c>
      <c r="CA279" s="134" cm="1">
        <f t="array" ref="CA279">$E279*IFERROR(IF($D279&lt;=CA$5,INDEX($E$99:$E$112,MATCH(CA$5,$H$5:$CA$5,0)-MATCH($D279,$D$115:$D$186,0)+1,0),0),$E$112)</f>
        <v>1.3</v>
      </c>
    </row>
    <row r="280" spans="4:79" hidden="1" outlineLevel="4">
      <c r="D280" s="24">
        <f t="shared" si="119"/>
        <v>46507</v>
      </c>
      <c r="E280" s="131" cm="1">
        <f t="array" ref="E280">INDEX($H$45:$CA$45,0,MATCH($D280,$H$5:$CA$5,0))</f>
        <v>0</v>
      </c>
      <c r="H280" s="134" cm="1">
        <f t="array" ref="H280">$E280*IFERROR(IF($D280&lt;=H$5,INDEX($E$99:$E$112,MATCH(H$5,$H$5:$CA$5,0)-MATCH($D280,$D$115:$D$186,0)+1,0),0),$E$112)</f>
        <v>0</v>
      </c>
      <c r="I280" s="134" cm="1">
        <f t="array" ref="I280">$E280*IFERROR(IF($D280&lt;=I$5,INDEX($E$99:$E$112,MATCH(I$5,$H$5:$CA$5,0)-MATCH($D280,$D$115:$D$186,0)+1,0),0),$E$112)</f>
        <v>0</v>
      </c>
      <c r="J280" s="134" cm="1">
        <f t="array" ref="J280">$E280*IFERROR(IF($D280&lt;=J$5,INDEX($E$99:$E$112,MATCH(J$5,$H$5:$CA$5,0)-MATCH($D280,$D$115:$D$186,0)+1,0),0),$E$112)</f>
        <v>0</v>
      </c>
      <c r="K280" s="134" cm="1">
        <f t="array" ref="K280">$E280*IFERROR(IF($D280&lt;=K$5,INDEX($E$99:$E$112,MATCH(K$5,$H$5:$CA$5,0)-MATCH($D280,$D$115:$D$186,0)+1,0),0),$E$112)</f>
        <v>0</v>
      </c>
      <c r="L280" s="134" cm="1">
        <f t="array" ref="L280">$E280*IFERROR(IF($D280&lt;=L$5,INDEX($E$99:$E$112,MATCH(L$5,$H$5:$CA$5,0)-MATCH($D280,$D$115:$D$186,0)+1,0),0),$E$112)</f>
        <v>0</v>
      </c>
      <c r="M280" s="134" cm="1">
        <f t="array" ref="M280">$E280*IFERROR(IF($D280&lt;=M$5,INDEX($E$99:$E$112,MATCH(M$5,$H$5:$CA$5,0)-MATCH($D280,$D$115:$D$186,0)+1,0),0),$E$112)</f>
        <v>0</v>
      </c>
      <c r="N280" s="134" cm="1">
        <f t="array" ref="N280">$E280*IFERROR(IF($D280&lt;=N$5,INDEX($E$99:$E$112,MATCH(N$5,$H$5:$CA$5,0)-MATCH($D280,$D$115:$D$186,0)+1,0),0),$E$112)</f>
        <v>0</v>
      </c>
      <c r="O280" s="134" cm="1">
        <f t="array" ref="O280">$E280*IFERROR(IF($D280&lt;=O$5,INDEX($E$99:$E$112,MATCH(O$5,$H$5:$CA$5,0)-MATCH($D280,$D$115:$D$186,0)+1,0),0),$E$112)</f>
        <v>0</v>
      </c>
      <c r="P280" s="134" cm="1">
        <f t="array" ref="P280">$E280*IFERROR(IF($D280&lt;=P$5,INDEX($E$99:$E$112,MATCH(P$5,$H$5:$CA$5,0)-MATCH($D280,$D$115:$D$186,0)+1,0),0),$E$112)</f>
        <v>0</v>
      </c>
      <c r="Q280" s="134" cm="1">
        <f t="array" ref="Q280">$E280*IFERROR(IF($D280&lt;=Q$5,INDEX($E$99:$E$112,MATCH(Q$5,$H$5:$CA$5,0)-MATCH($D280,$D$115:$D$186,0)+1,0),0),$E$112)</f>
        <v>0</v>
      </c>
      <c r="R280" s="134" cm="1">
        <f t="array" ref="R280">$E280*IFERROR(IF($D280&lt;=R$5,INDEX($E$99:$E$112,MATCH(R$5,$H$5:$CA$5,0)-MATCH($D280,$D$115:$D$186,0)+1,0),0),$E$112)</f>
        <v>0</v>
      </c>
      <c r="S280" s="134" cm="1">
        <f t="array" ref="S280">$E280*IFERROR(IF($D280&lt;=S$5,INDEX($E$99:$E$112,MATCH(S$5,$H$5:$CA$5,0)-MATCH($D280,$D$115:$D$186,0)+1,0),0),$E$112)</f>
        <v>0</v>
      </c>
      <c r="T280" s="134" cm="1">
        <f t="array" ref="T280">$E280*IFERROR(IF($D280&lt;=T$5,INDEX($E$99:$E$112,MATCH(T$5,$H$5:$CA$5,0)-MATCH($D280,$D$115:$D$186,0)+1,0),0),$E$112)</f>
        <v>0</v>
      </c>
      <c r="U280" s="134" cm="1">
        <f t="array" ref="U280">$E280*IFERROR(IF($D280&lt;=U$5,INDEX($E$99:$E$112,MATCH(U$5,$H$5:$CA$5,0)-MATCH($D280,$D$115:$D$186,0)+1,0),0),$E$112)</f>
        <v>0</v>
      </c>
      <c r="V280" s="134" cm="1">
        <f t="array" ref="V280">$E280*IFERROR(IF($D280&lt;=V$5,INDEX($E$99:$E$112,MATCH(V$5,$H$5:$CA$5,0)-MATCH($D280,$D$115:$D$186,0)+1,0),0),$E$112)</f>
        <v>0</v>
      </c>
      <c r="W280" s="134" cm="1">
        <f t="array" ref="W280">$E280*IFERROR(IF($D280&lt;=W$5,INDEX($E$99:$E$112,MATCH(W$5,$H$5:$CA$5,0)-MATCH($D280,$D$115:$D$186,0)+1,0),0),$E$112)</f>
        <v>0</v>
      </c>
      <c r="X280" s="134" cm="1">
        <f t="array" ref="X280">$E280*IFERROR(IF($D280&lt;=X$5,INDEX($E$99:$E$112,MATCH(X$5,$H$5:$CA$5,0)-MATCH($D280,$D$115:$D$186,0)+1,0),0),$E$112)</f>
        <v>0</v>
      </c>
      <c r="Y280" s="134" cm="1">
        <f t="array" ref="Y280">$E280*IFERROR(IF($D280&lt;=Y$5,INDEX($E$99:$E$112,MATCH(Y$5,$H$5:$CA$5,0)-MATCH($D280,$D$115:$D$186,0)+1,0),0),$E$112)</f>
        <v>0</v>
      </c>
      <c r="Z280" s="134" cm="1">
        <f t="array" ref="Z280">$E280*IFERROR(IF($D280&lt;=Z$5,INDEX($E$99:$E$112,MATCH(Z$5,$H$5:$CA$5,0)-MATCH($D280,$D$115:$D$186,0)+1,0),0),$E$112)</f>
        <v>0</v>
      </c>
      <c r="AA280" s="134" cm="1">
        <f t="array" ref="AA280">$E280*IFERROR(IF($D280&lt;=AA$5,INDEX($E$99:$E$112,MATCH(AA$5,$H$5:$CA$5,0)-MATCH($D280,$D$115:$D$186,0)+1,0),0),$E$112)</f>
        <v>0</v>
      </c>
      <c r="AB280" s="134" cm="1">
        <f t="array" ref="AB280">$E280*IFERROR(IF($D280&lt;=AB$5,INDEX($E$99:$E$112,MATCH(AB$5,$H$5:$CA$5,0)-MATCH($D280,$D$115:$D$186,0)+1,0),0),$E$112)</f>
        <v>0</v>
      </c>
      <c r="AC280" s="134" cm="1">
        <f t="array" ref="AC280">$E280*IFERROR(IF($D280&lt;=AC$5,INDEX($E$99:$E$112,MATCH(AC$5,$H$5:$CA$5,0)-MATCH($D280,$D$115:$D$186,0)+1,0),0),$E$112)</f>
        <v>0</v>
      </c>
      <c r="AD280" s="134" cm="1">
        <f t="array" ref="AD280">$E280*IFERROR(IF($D280&lt;=AD$5,INDEX($E$99:$E$112,MATCH(AD$5,$H$5:$CA$5,0)-MATCH($D280,$D$115:$D$186,0)+1,0),0),$E$112)</f>
        <v>0</v>
      </c>
      <c r="AE280" s="134" cm="1">
        <f t="array" ref="AE280">$E280*IFERROR(IF($D280&lt;=AE$5,INDEX($E$99:$E$112,MATCH(AE$5,$H$5:$CA$5,0)-MATCH($D280,$D$115:$D$186,0)+1,0),0),$E$112)</f>
        <v>0</v>
      </c>
      <c r="AF280" s="134" cm="1">
        <f t="array" ref="AF280">$E280*IFERROR(IF($D280&lt;=AF$5,INDEX($E$99:$E$112,MATCH(AF$5,$H$5:$CA$5,0)-MATCH($D280,$D$115:$D$186,0)+1,0),0),$E$112)</f>
        <v>0</v>
      </c>
      <c r="AG280" s="134" cm="1">
        <f t="array" ref="AG280">$E280*IFERROR(IF($D280&lt;=AG$5,INDEX($E$99:$E$112,MATCH(AG$5,$H$5:$CA$5,0)-MATCH($D280,$D$115:$D$186,0)+1,0),0),$E$112)</f>
        <v>0</v>
      </c>
      <c r="AH280" s="134" cm="1">
        <f t="array" ref="AH280">$E280*IFERROR(IF($D280&lt;=AH$5,INDEX($E$99:$E$112,MATCH(AH$5,$H$5:$CA$5,0)-MATCH($D280,$D$115:$D$186,0)+1,0),0),$E$112)</f>
        <v>0</v>
      </c>
      <c r="AI280" s="134" cm="1">
        <f t="array" ref="AI280">$E280*IFERROR(IF($D280&lt;=AI$5,INDEX($E$99:$E$112,MATCH(AI$5,$H$5:$CA$5,0)-MATCH($D280,$D$115:$D$186,0)+1,0),0),$E$112)</f>
        <v>0</v>
      </c>
      <c r="AJ280" s="134" cm="1">
        <f t="array" ref="AJ280">$E280*IFERROR(IF($D280&lt;=AJ$5,INDEX($E$99:$E$112,MATCH(AJ$5,$H$5:$CA$5,0)-MATCH($D280,$D$115:$D$186,0)+1,0),0),$E$112)</f>
        <v>0</v>
      </c>
      <c r="AK280" s="134" cm="1">
        <f t="array" ref="AK280">$E280*IFERROR(IF($D280&lt;=AK$5,INDEX($E$99:$E$112,MATCH(AK$5,$H$5:$CA$5,0)-MATCH($D280,$D$115:$D$186,0)+1,0),0),$E$112)</f>
        <v>0</v>
      </c>
      <c r="AL280" s="134" cm="1">
        <f t="array" ref="AL280">$E280*IFERROR(IF($D280&lt;=AL$5,INDEX($E$99:$E$112,MATCH(AL$5,$H$5:$CA$5,0)-MATCH($D280,$D$115:$D$186,0)+1,0),0),$E$112)</f>
        <v>0</v>
      </c>
      <c r="AM280" s="134" cm="1">
        <f t="array" ref="AM280">$E280*IFERROR(IF($D280&lt;=AM$5,INDEX($E$99:$E$112,MATCH(AM$5,$H$5:$CA$5,0)-MATCH($D280,$D$115:$D$186,0)+1,0),0),$E$112)</f>
        <v>0</v>
      </c>
      <c r="AN280" s="134" cm="1">
        <f t="array" ref="AN280">$E280*IFERROR(IF($D280&lt;=AN$5,INDEX($E$99:$E$112,MATCH(AN$5,$H$5:$CA$5,0)-MATCH($D280,$D$115:$D$186,0)+1,0),0),$E$112)</f>
        <v>0</v>
      </c>
      <c r="AO280" s="134" cm="1">
        <f t="array" ref="AO280">$E280*IFERROR(IF($D280&lt;=AO$5,INDEX($E$99:$E$112,MATCH(AO$5,$H$5:$CA$5,0)-MATCH($D280,$D$115:$D$186,0)+1,0),0),$E$112)</f>
        <v>0</v>
      </c>
      <c r="AP280" s="134" cm="1">
        <f t="array" ref="AP280">$E280*IFERROR(IF($D280&lt;=AP$5,INDEX($E$99:$E$112,MATCH(AP$5,$H$5:$CA$5,0)-MATCH($D280,$D$115:$D$186,0)+1,0),0),$E$112)</f>
        <v>0</v>
      </c>
      <c r="AQ280" s="134" cm="1">
        <f t="array" ref="AQ280">$E280*IFERROR(IF($D280&lt;=AQ$5,INDEX($E$99:$E$112,MATCH(AQ$5,$H$5:$CA$5,0)-MATCH($D280,$D$115:$D$186,0)+1,0),0),$E$112)</f>
        <v>0</v>
      </c>
      <c r="AR280" s="134" cm="1">
        <f t="array" ref="AR280">$E280*IFERROR(IF($D280&lt;=AR$5,INDEX($E$99:$E$112,MATCH(AR$5,$H$5:$CA$5,0)-MATCH($D280,$D$115:$D$186,0)+1,0),0),$E$112)</f>
        <v>0</v>
      </c>
      <c r="AS280" s="134" cm="1">
        <f t="array" ref="AS280">$E280*IFERROR(IF($D280&lt;=AS$5,INDEX($E$99:$E$112,MATCH(AS$5,$H$5:$CA$5,0)-MATCH($D280,$D$115:$D$186,0)+1,0),0),$E$112)</f>
        <v>0</v>
      </c>
      <c r="AT280" s="134" cm="1">
        <f t="array" ref="AT280">$E280*IFERROR(IF($D280&lt;=AT$5,INDEX($E$99:$E$112,MATCH(AT$5,$H$5:$CA$5,0)-MATCH($D280,$D$115:$D$186,0)+1,0),0),$E$112)</f>
        <v>0</v>
      </c>
      <c r="AU280" s="134" cm="1">
        <f t="array" ref="AU280">$E280*IFERROR(IF($D280&lt;=AU$5,INDEX($E$99:$E$112,MATCH(AU$5,$H$5:$CA$5,0)-MATCH($D280,$D$115:$D$186,0)+1,0),0),$E$112)</f>
        <v>0</v>
      </c>
      <c r="AV280" s="134" cm="1">
        <f t="array" ref="AV280">$E280*IFERROR(IF($D280&lt;=AV$5,INDEX($E$99:$E$112,MATCH(AV$5,$H$5:$CA$5,0)-MATCH($D280,$D$115:$D$186,0)+1,0),0),$E$112)</f>
        <v>0</v>
      </c>
      <c r="AW280" s="134" cm="1">
        <f t="array" ref="AW280">$E280*IFERROR(IF($D280&lt;=AW$5,INDEX($E$99:$E$112,MATCH(AW$5,$H$5:$CA$5,0)-MATCH($D280,$D$115:$D$186,0)+1,0),0),$E$112)</f>
        <v>0</v>
      </c>
      <c r="AX280" s="134" cm="1">
        <f t="array" ref="AX280">$E280*IFERROR(IF($D280&lt;=AX$5,INDEX($E$99:$E$112,MATCH(AX$5,$H$5:$CA$5,0)-MATCH($D280,$D$115:$D$186,0)+1,0),0),$E$112)</f>
        <v>0</v>
      </c>
      <c r="AY280" s="134" cm="1">
        <f t="array" ref="AY280">$E280*IFERROR(IF($D280&lt;=AY$5,INDEX($E$99:$E$112,MATCH(AY$5,$H$5:$CA$5,0)-MATCH($D280,$D$115:$D$186,0)+1,0),0),$E$112)</f>
        <v>0</v>
      </c>
      <c r="AZ280" s="134" cm="1">
        <f t="array" ref="AZ280">$E280*IFERROR(IF($D280&lt;=AZ$5,INDEX($E$99:$E$112,MATCH(AZ$5,$H$5:$CA$5,0)-MATCH($D280,$D$115:$D$186,0)+1,0),0),$E$112)</f>
        <v>0</v>
      </c>
      <c r="BA280" s="134" cm="1">
        <f t="array" ref="BA280">$E280*IFERROR(IF($D280&lt;=BA$5,INDEX($E$99:$E$112,MATCH(BA$5,$H$5:$CA$5,0)-MATCH($D280,$D$115:$D$186,0)+1,0),0),$E$112)</f>
        <v>0</v>
      </c>
      <c r="BB280" s="134" cm="1">
        <f t="array" ref="BB280">$E280*IFERROR(IF($D280&lt;=BB$5,INDEX($E$99:$E$112,MATCH(BB$5,$H$5:$CA$5,0)-MATCH($D280,$D$115:$D$186,0)+1,0),0),$E$112)</f>
        <v>0</v>
      </c>
      <c r="BC280" s="134" cm="1">
        <f t="array" ref="BC280">$E280*IFERROR(IF($D280&lt;=BC$5,INDEX($E$99:$E$112,MATCH(BC$5,$H$5:$CA$5,0)-MATCH($D280,$D$115:$D$186,0)+1,0),0),$E$112)</f>
        <v>0</v>
      </c>
      <c r="BD280" s="134" cm="1">
        <f t="array" ref="BD280">$E280*IFERROR(IF($D280&lt;=BD$5,INDEX($E$99:$E$112,MATCH(BD$5,$H$5:$CA$5,0)-MATCH($D280,$D$115:$D$186,0)+1,0),0),$E$112)</f>
        <v>0</v>
      </c>
      <c r="BE280" s="134" cm="1">
        <f t="array" ref="BE280">$E280*IFERROR(IF($D280&lt;=BE$5,INDEX($E$99:$E$112,MATCH(BE$5,$H$5:$CA$5,0)-MATCH($D280,$D$115:$D$186,0)+1,0),0),$E$112)</f>
        <v>0</v>
      </c>
      <c r="BF280" s="134" cm="1">
        <f t="array" ref="BF280">$E280*IFERROR(IF($D280&lt;=BF$5,INDEX($E$99:$E$112,MATCH(BF$5,$H$5:$CA$5,0)-MATCH($D280,$D$115:$D$186,0)+1,0),0),$E$112)</f>
        <v>0</v>
      </c>
      <c r="BG280" s="134" cm="1">
        <f t="array" ref="BG280">$E280*IFERROR(IF($D280&lt;=BG$5,INDEX($E$99:$E$112,MATCH(BG$5,$H$5:$CA$5,0)-MATCH($D280,$D$115:$D$186,0)+1,0),0),$E$112)</f>
        <v>0</v>
      </c>
      <c r="BH280" s="134" cm="1">
        <f t="array" ref="BH280">$E280*IFERROR(IF($D280&lt;=BH$5,INDEX($E$99:$E$112,MATCH(BH$5,$H$5:$CA$5,0)-MATCH($D280,$D$115:$D$186,0)+1,0),0),$E$112)</f>
        <v>0</v>
      </c>
      <c r="BI280" s="134" cm="1">
        <f t="array" ref="BI280">$E280*IFERROR(IF($D280&lt;=BI$5,INDEX($E$99:$E$112,MATCH(BI$5,$H$5:$CA$5,0)-MATCH($D280,$D$115:$D$186,0)+1,0),0),$E$112)</f>
        <v>0</v>
      </c>
      <c r="BJ280" s="134" cm="1">
        <f t="array" ref="BJ280">$E280*IFERROR(IF($D280&lt;=BJ$5,INDEX($E$99:$E$112,MATCH(BJ$5,$H$5:$CA$5,0)-MATCH($D280,$D$115:$D$186,0)+1,0),0),$E$112)</f>
        <v>0</v>
      </c>
      <c r="BK280" s="134" cm="1">
        <f t="array" ref="BK280">$E280*IFERROR(IF($D280&lt;=BK$5,INDEX($E$99:$E$112,MATCH(BK$5,$H$5:$CA$5,0)-MATCH($D280,$D$115:$D$186,0)+1,0),0),$E$112)</f>
        <v>0</v>
      </c>
      <c r="BL280" s="134" cm="1">
        <f t="array" ref="BL280">$E280*IFERROR(IF($D280&lt;=BL$5,INDEX($E$99:$E$112,MATCH(BL$5,$H$5:$CA$5,0)-MATCH($D280,$D$115:$D$186,0)+1,0),0),$E$112)</f>
        <v>0</v>
      </c>
      <c r="BM280" s="134" cm="1">
        <f t="array" ref="BM280">$E280*IFERROR(IF($D280&lt;=BM$5,INDEX($E$99:$E$112,MATCH(BM$5,$H$5:$CA$5,0)-MATCH($D280,$D$115:$D$186,0)+1,0),0),$E$112)</f>
        <v>0</v>
      </c>
      <c r="BN280" s="134" cm="1">
        <f t="array" ref="BN280">$E280*IFERROR(IF($D280&lt;=BN$5,INDEX($E$99:$E$112,MATCH(BN$5,$H$5:$CA$5,0)-MATCH($D280,$D$115:$D$186,0)+1,0),0),$E$112)</f>
        <v>0</v>
      </c>
      <c r="BO280" s="134" cm="1">
        <f t="array" ref="BO280">$E280*IFERROR(IF($D280&lt;=BO$5,INDEX($E$99:$E$112,MATCH(BO$5,$H$5:$CA$5,0)-MATCH($D280,$D$115:$D$186,0)+1,0),0),$E$112)</f>
        <v>0</v>
      </c>
      <c r="BP280" s="134" cm="1">
        <f t="array" ref="BP280">$E280*IFERROR(IF($D280&lt;=BP$5,INDEX($E$99:$E$112,MATCH(BP$5,$H$5:$CA$5,0)-MATCH($D280,$D$115:$D$186,0)+1,0),0),$E$112)</f>
        <v>0</v>
      </c>
      <c r="BQ280" s="134" cm="1">
        <f t="array" ref="BQ280">$E280*IFERROR(IF($D280&lt;=BQ$5,INDEX($E$99:$E$112,MATCH(BQ$5,$H$5:$CA$5,0)-MATCH($D280,$D$115:$D$186,0)+1,0),0),$E$112)</f>
        <v>0</v>
      </c>
      <c r="BR280" s="134" cm="1">
        <f t="array" ref="BR280">$E280*IFERROR(IF($D280&lt;=BR$5,INDEX($E$99:$E$112,MATCH(BR$5,$H$5:$CA$5,0)-MATCH($D280,$D$115:$D$186,0)+1,0),0),$E$112)</f>
        <v>0</v>
      </c>
      <c r="BS280" s="134" cm="1">
        <f t="array" ref="BS280">$E280*IFERROR(IF($D280&lt;=BS$5,INDEX($E$99:$E$112,MATCH(BS$5,$H$5:$CA$5,0)-MATCH($D280,$D$115:$D$186,0)+1,0),0),$E$112)</f>
        <v>0</v>
      </c>
      <c r="BT280" s="134" cm="1">
        <f t="array" ref="BT280">$E280*IFERROR(IF($D280&lt;=BT$5,INDEX($E$99:$E$112,MATCH(BT$5,$H$5:$CA$5,0)-MATCH($D280,$D$115:$D$186,0)+1,0),0),$E$112)</f>
        <v>0</v>
      </c>
      <c r="BU280" s="134" cm="1">
        <f t="array" ref="BU280">$E280*IFERROR(IF($D280&lt;=BU$5,INDEX($E$99:$E$112,MATCH(BU$5,$H$5:$CA$5,0)-MATCH($D280,$D$115:$D$186,0)+1,0),0),$E$112)</f>
        <v>0</v>
      </c>
      <c r="BV280" s="134" cm="1">
        <f t="array" ref="BV280">$E280*IFERROR(IF($D280&lt;=BV$5,INDEX($E$99:$E$112,MATCH(BV$5,$H$5:$CA$5,0)-MATCH($D280,$D$115:$D$186,0)+1,0),0),$E$112)</f>
        <v>0</v>
      </c>
      <c r="BW280" s="134" cm="1">
        <f t="array" ref="BW280">$E280*IFERROR(IF($D280&lt;=BW$5,INDEX($E$99:$E$112,MATCH(BW$5,$H$5:$CA$5,0)-MATCH($D280,$D$115:$D$186,0)+1,0),0),$E$112)</f>
        <v>0</v>
      </c>
      <c r="BX280" s="134" cm="1">
        <f t="array" ref="BX280">$E280*IFERROR(IF($D280&lt;=BX$5,INDEX($E$99:$E$112,MATCH(BX$5,$H$5:$CA$5,0)-MATCH($D280,$D$115:$D$186,0)+1,0),0),$E$112)</f>
        <v>0</v>
      </c>
      <c r="BY280" s="134" cm="1">
        <f t="array" ref="BY280">$E280*IFERROR(IF($D280&lt;=BY$5,INDEX($E$99:$E$112,MATCH(BY$5,$H$5:$CA$5,0)-MATCH($D280,$D$115:$D$186,0)+1,0),0),$E$112)</f>
        <v>0</v>
      </c>
      <c r="BZ280" s="134" cm="1">
        <f t="array" ref="BZ280">$E280*IFERROR(IF($D280&lt;=BZ$5,INDEX($E$99:$E$112,MATCH(BZ$5,$H$5:$CA$5,0)-MATCH($D280,$D$115:$D$186,0)+1,0),0),$E$112)</f>
        <v>0</v>
      </c>
      <c r="CA280" s="134" cm="1">
        <f t="array" ref="CA280">$E280*IFERROR(IF($D280&lt;=CA$5,INDEX($E$99:$E$112,MATCH(CA$5,$H$5:$CA$5,0)-MATCH($D280,$D$115:$D$186,0)+1,0),0),$E$112)</f>
        <v>0</v>
      </c>
    </row>
    <row r="281" spans="4:79" hidden="1" outlineLevel="4">
      <c r="D281" s="24">
        <f t="shared" si="119"/>
        <v>46538</v>
      </c>
      <c r="E281" s="131" cm="1">
        <f t="array" ref="E281">INDEX($H$45:$CA$45,0,MATCH($D281,$H$5:$CA$5,0))</f>
        <v>0</v>
      </c>
      <c r="H281" s="134" cm="1">
        <f t="array" ref="H281">$E281*IFERROR(IF($D281&lt;=H$5,INDEX($E$99:$E$112,MATCH(H$5,$H$5:$CA$5,0)-MATCH($D281,$D$115:$D$186,0)+1,0),0),$E$112)</f>
        <v>0</v>
      </c>
      <c r="I281" s="134" cm="1">
        <f t="array" ref="I281">$E281*IFERROR(IF($D281&lt;=I$5,INDEX($E$99:$E$112,MATCH(I$5,$H$5:$CA$5,0)-MATCH($D281,$D$115:$D$186,0)+1,0),0),$E$112)</f>
        <v>0</v>
      </c>
      <c r="J281" s="134" cm="1">
        <f t="array" ref="J281">$E281*IFERROR(IF($D281&lt;=J$5,INDEX($E$99:$E$112,MATCH(J$5,$H$5:$CA$5,0)-MATCH($D281,$D$115:$D$186,0)+1,0),0),$E$112)</f>
        <v>0</v>
      </c>
      <c r="K281" s="134" cm="1">
        <f t="array" ref="K281">$E281*IFERROR(IF($D281&lt;=K$5,INDEX($E$99:$E$112,MATCH(K$5,$H$5:$CA$5,0)-MATCH($D281,$D$115:$D$186,0)+1,0),0),$E$112)</f>
        <v>0</v>
      </c>
      <c r="L281" s="134" cm="1">
        <f t="array" ref="L281">$E281*IFERROR(IF($D281&lt;=L$5,INDEX($E$99:$E$112,MATCH(L$5,$H$5:$CA$5,0)-MATCH($D281,$D$115:$D$186,0)+1,0),0),$E$112)</f>
        <v>0</v>
      </c>
      <c r="M281" s="134" cm="1">
        <f t="array" ref="M281">$E281*IFERROR(IF($D281&lt;=M$5,INDEX($E$99:$E$112,MATCH(M$5,$H$5:$CA$5,0)-MATCH($D281,$D$115:$D$186,0)+1,0),0),$E$112)</f>
        <v>0</v>
      </c>
      <c r="N281" s="134" cm="1">
        <f t="array" ref="N281">$E281*IFERROR(IF($D281&lt;=N$5,INDEX($E$99:$E$112,MATCH(N$5,$H$5:$CA$5,0)-MATCH($D281,$D$115:$D$186,0)+1,0),0),$E$112)</f>
        <v>0</v>
      </c>
      <c r="O281" s="134" cm="1">
        <f t="array" ref="O281">$E281*IFERROR(IF($D281&lt;=O$5,INDEX($E$99:$E$112,MATCH(O$5,$H$5:$CA$5,0)-MATCH($D281,$D$115:$D$186,0)+1,0),0),$E$112)</f>
        <v>0</v>
      </c>
      <c r="P281" s="134" cm="1">
        <f t="array" ref="P281">$E281*IFERROR(IF($D281&lt;=P$5,INDEX($E$99:$E$112,MATCH(P$5,$H$5:$CA$5,0)-MATCH($D281,$D$115:$D$186,0)+1,0),0),$E$112)</f>
        <v>0</v>
      </c>
      <c r="Q281" s="134" cm="1">
        <f t="array" ref="Q281">$E281*IFERROR(IF($D281&lt;=Q$5,INDEX($E$99:$E$112,MATCH(Q$5,$H$5:$CA$5,0)-MATCH($D281,$D$115:$D$186,0)+1,0),0),$E$112)</f>
        <v>0</v>
      </c>
      <c r="R281" s="134" cm="1">
        <f t="array" ref="R281">$E281*IFERROR(IF($D281&lt;=R$5,INDEX($E$99:$E$112,MATCH(R$5,$H$5:$CA$5,0)-MATCH($D281,$D$115:$D$186,0)+1,0),0),$E$112)</f>
        <v>0</v>
      </c>
      <c r="S281" s="134" cm="1">
        <f t="array" ref="S281">$E281*IFERROR(IF($D281&lt;=S$5,INDEX($E$99:$E$112,MATCH(S$5,$H$5:$CA$5,0)-MATCH($D281,$D$115:$D$186,0)+1,0),0),$E$112)</f>
        <v>0</v>
      </c>
      <c r="T281" s="134" cm="1">
        <f t="array" ref="T281">$E281*IFERROR(IF($D281&lt;=T$5,INDEX($E$99:$E$112,MATCH(T$5,$H$5:$CA$5,0)-MATCH($D281,$D$115:$D$186,0)+1,0),0),$E$112)</f>
        <v>0</v>
      </c>
      <c r="U281" s="134" cm="1">
        <f t="array" ref="U281">$E281*IFERROR(IF($D281&lt;=U$5,INDEX($E$99:$E$112,MATCH(U$5,$H$5:$CA$5,0)-MATCH($D281,$D$115:$D$186,0)+1,0),0),$E$112)</f>
        <v>0</v>
      </c>
      <c r="V281" s="134" cm="1">
        <f t="array" ref="V281">$E281*IFERROR(IF($D281&lt;=V$5,INDEX($E$99:$E$112,MATCH(V$5,$H$5:$CA$5,0)-MATCH($D281,$D$115:$D$186,0)+1,0),0),$E$112)</f>
        <v>0</v>
      </c>
      <c r="W281" s="134" cm="1">
        <f t="array" ref="W281">$E281*IFERROR(IF($D281&lt;=W$5,INDEX($E$99:$E$112,MATCH(W$5,$H$5:$CA$5,0)-MATCH($D281,$D$115:$D$186,0)+1,0),0),$E$112)</f>
        <v>0</v>
      </c>
      <c r="X281" s="134" cm="1">
        <f t="array" ref="X281">$E281*IFERROR(IF($D281&lt;=X$5,INDEX($E$99:$E$112,MATCH(X$5,$H$5:$CA$5,0)-MATCH($D281,$D$115:$D$186,0)+1,0),0),$E$112)</f>
        <v>0</v>
      </c>
      <c r="Y281" s="134" cm="1">
        <f t="array" ref="Y281">$E281*IFERROR(IF($D281&lt;=Y$5,INDEX($E$99:$E$112,MATCH(Y$5,$H$5:$CA$5,0)-MATCH($D281,$D$115:$D$186,0)+1,0),0),$E$112)</f>
        <v>0</v>
      </c>
      <c r="Z281" s="134" cm="1">
        <f t="array" ref="Z281">$E281*IFERROR(IF($D281&lt;=Z$5,INDEX($E$99:$E$112,MATCH(Z$5,$H$5:$CA$5,0)-MATCH($D281,$D$115:$D$186,0)+1,0),0),$E$112)</f>
        <v>0</v>
      </c>
      <c r="AA281" s="134" cm="1">
        <f t="array" ref="AA281">$E281*IFERROR(IF($D281&lt;=AA$5,INDEX($E$99:$E$112,MATCH(AA$5,$H$5:$CA$5,0)-MATCH($D281,$D$115:$D$186,0)+1,0),0),$E$112)</f>
        <v>0</v>
      </c>
      <c r="AB281" s="134" cm="1">
        <f t="array" ref="AB281">$E281*IFERROR(IF($D281&lt;=AB$5,INDEX($E$99:$E$112,MATCH(AB$5,$H$5:$CA$5,0)-MATCH($D281,$D$115:$D$186,0)+1,0),0),$E$112)</f>
        <v>0</v>
      </c>
      <c r="AC281" s="134" cm="1">
        <f t="array" ref="AC281">$E281*IFERROR(IF($D281&lt;=AC$5,INDEX($E$99:$E$112,MATCH(AC$5,$H$5:$CA$5,0)-MATCH($D281,$D$115:$D$186,0)+1,0),0),$E$112)</f>
        <v>0</v>
      </c>
      <c r="AD281" s="134" cm="1">
        <f t="array" ref="AD281">$E281*IFERROR(IF($D281&lt;=AD$5,INDEX($E$99:$E$112,MATCH(AD$5,$H$5:$CA$5,0)-MATCH($D281,$D$115:$D$186,0)+1,0),0),$E$112)</f>
        <v>0</v>
      </c>
      <c r="AE281" s="134" cm="1">
        <f t="array" ref="AE281">$E281*IFERROR(IF($D281&lt;=AE$5,INDEX($E$99:$E$112,MATCH(AE$5,$H$5:$CA$5,0)-MATCH($D281,$D$115:$D$186,0)+1,0),0),$E$112)</f>
        <v>0</v>
      </c>
      <c r="AF281" s="134" cm="1">
        <f t="array" ref="AF281">$E281*IFERROR(IF($D281&lt;=AF$5,INDEX($E$99:$E$112,MATCH(AF$5,$H$5:$CA$5,0)-MATCH($D281,$D$115:$D$186,0)+1,0),0),$E$112)</f>
        <v>0</v>
      </c>
      <c r="AG281" s="134" cm="1">
        <f t="array" ref="AG281">$E281*IFERROR(IF($D281&lt;=AG$5,INDEX($E$99:$E$112,MATCH(AG$5,$H$5:$CA$5,0)-MATCH($D281,$D$115:$D$186,0)+1,0),0),$E$112)</f>
        <v>0</v>
      </c>
      <c r="AH281" s="134" cm="1">
        <f t="array" ref="AH281">$E281*IFERROR(IF($D281&lt;=AH$5,INDEX($E$99:$E$112,MATCH(AH$5,$H$5:$CA$5,0)-MATCH($D281,$D$115:$D$186,0)+1,0),0),$E$112)</f>
        <v>0</v>
      </c>
      <c r="AI281" s="134" cm="1">
        <f t="array" ref="AI281">$E281*IFERROR(IF($D281&lt;=AI$5,INDEX($E$99:$E$112,MATCH(AI$5,$H$5:$CA$5,0)-MATCH($D281,$D$115:$D$186,0)+1,0),0),$E$112)</f>
        <v>0</v>
      </c>
      <c r="AJ281" s="134" cm="1">
        <f t="array" ref="AJ281">$E281*IFERROR(IF($D281&lt;=AJ$5,INDEX($E$99:$E$112,MATCH(AJ$5,$H$5:$CA$5,0)-MATCH($D281,$D$115:$D$186,0)+1,0),0),$E$112)</f>
        <v>0</v>
      </c>
      <c r="AK281" s="134" cm="1">
        <f t="array" ref="AK281">$E281*IFERROR(IF($D281&lt;=AK$5,INDEX($E$99:$E$112,MATCH(AK$5,$H$5:$CA$5,0)-MATCH($D281,$D$115:$D$186,0)+1,0),0),$E$112)</f>
        <v>0</v>
      </c>
      <c r="AL281" s="134" cm="1">
        <f t="array" ref="AL281">$E281*IFERROR(IF($D281&lt;=AL$5,INDEX($E$99:$E$112,MATCH(AL$5,$H$5:$CA$5,0)-MATCH($D281,$D$115:$D$186,0)+1,0),0),$E$112)</f>
        <v>0</v>
      </c>
      <c r="AM281" s="134" cm="1">
        <f t="array" ref="AM281">$E281*IFERROR(IF($D281&lt;=AM$5,INDEX($E$99:$E$112,MATCH(AM$5,$H$5:$CA$5,0)-MATCH($D281,$D$115:$D$186,0)+1,0),0),$E$112)</f>
        <v>0</v>
      </c>
      <c r="AN281" s="134" cm="1">
        <f t="array" ref="AN281">$E281*IFERROR(IF($D281&lt;=AN$5,INDEX($E$99:$E$112,MATCH(AN$5,$H$5:$CA$5,0)-MATCH($D281,$D$115:$D$186,0)+1,0),0),$E$112)</f>
        <v>0</v>
      </c>
      <c r="AO281" s="134" cm="1">
        <f t="array" ref="AO281">$E281*IFERROR(IF($D281&lt;=AO$5,INDEX($E$99:$E$112,MATCH(AO$5,$H$5:$CA$5,0)-MATCH($D281,$D$115:$D$186,0)+1,0),0),$E$112)</f>
        <v>0</v>
      </c>
      <c r="AP281" s="134" cm="1">
        <f t="array" ref="AP281">$E281*IFERROR(IF($D281&lt;=AP$5,INDEX($E$99:$E$112,MATCH(AP$5,$H$5:$CA$5,0)-MATCH($D281,$D$115:$D$186,0)+1,0),0),$E$112)</f>
        <v>0</v>
      </c>
      <c r="AQ281" s="134" cm="1">
        <f t="array" ref="AQ281">$E281*IFERROR(IF($D281&lt;=AQ$5,INDEX($E$99:$E$112,MATCH(AQ$5,$H$5:$CA$5,0)-MATCH($D281,$D$115:$D$186,0)+1,0),0),$E$112)</f>
        <v>0</v>
      </c>
      <c r="AR281" s="134" cm="1">
        <f t="array" ref="AR281">$E281*IFERROR(IF($D281&lt;=AR$5,INDEX($E$99:$E$112,MATCH(AR$5,$H$5:$CA$5,0)-MATCH($D281,$D$115:$D$186,0)+1,0),0),$E$112)</f>
        <v>0</v>
      </c>
      <c r="AS281" s="134" cm="1">
        <f t="array" ref="AS281">$E281*IFERROR(IF($D281&lt;=AS$5,INDEX($E$99:$E$112,MATCH(AS$5,$H$5:$CA$5,0)-MATCH($D281,$D$115:$D$186,0)+1,0),0),$E$112)</f>
        <v>0</v>
      </c>
      <c r="AT281" s="134" cm="1">
        <f t="array" ref="AT281">$E281*IFERROR(IF($D281&lt;=AT$5,INDEX($E$99:$E$112,MATCH(AT$5,$H$5:$CA$5,0)-MATCH($D281,$D$115:$D$186,0)+1,0),0),$E$112)</f>
        <v>0</v>
      </c>
      <c r="AU281" s="134" cm="1">
        <f t="array" ref="AU281">$E281*IFERROR(IF($D281&lt;=AU$5,INDEX($E$99:$E$112,MATCH(AU$5,$H$5:$CA$5,0)-MATCH($D281,$D$115:$D$186,0)+1,0),0),$E$112)</f>
        <v>0</v>
      </c>
      <c r="AV281" s="134" cm="1">
        <f t="array" ref="AV281">$E281*IFERROR(IF($D281&lt;=AV$5,INDEX($E$99:$E$112,MATCH(AV$5,$H$5:$CA$5,0)-MATCH($D281,$D$115:$D$186,0)+1,0),0),$E$112)</f>
        <v>0</v>
      </c>
      <c r="AW281" s="134" cm="1">
        <f t="array" ref="AW281">$E281*IFERROR(IF($D281&lt;=AW$5,INDEX($E$99:$E$112,MATCH(AW$5,$H$5:$CA$5,0)-MATCH($D281,$D$115:$D$186,0)+1,0),0),$E$112)</f>
        <v>0</v>
      </c>
      <c r="AX281" s="134" cm="1">
        <f t="array" ref="AX281">$E281*IFERROR(IF($D281&lt;=AX$5,INDEX($E$99:$E$112,MATCH(AX$5,$H$5:$CA$5,0)-MATCH($D281,$D$115:$D$186,0)+1,0),0),$E$112)</f>
        <v>0</v>
      </c>
      <c r="AY281" s="134" cm="1">
        <f t="array" ref="AY281">$E281*IFERROR(IF($D281&lt;=AY$5,INDEX($E$99:$E$112,MATCH(AY$5,$H$5:$CA$5,0)-MATCH($D281,$D$115:$D$186,0)+1,0),0),$E$112)</f>
        <v>0</v>
      </c>
      <c r="AZ281" s="134" cm="1">
        <f t="array" ref="AZ281">$E281*IFERROR(IF($D281&lt;=AZ$5,INDEX($E$99:$E$112,MATCH(AZ$5,$H$5:$CA$5,0)-MATCH($D281,$D$115:$D$186,0)+1,0),0),$E$112)</f>
        <v>0</v>
      </c>
      <c r="BA281" s="134" cm="1">
        <f t="array" ref="BA281">$E281*IFERROR(IF($D281&lt;=BA$5,INDEX($E$99:$E$112,MATCH(BA$5,$H$5:$CA$5,0)-MATCH($D281,$D$115:$D$186,0)+1,0),0),$E$112)</f>
        <v>0</v>
      </c>
      <c r="BB281" s="134" cm="1">
        <f t="array" ref="BB281">$E281*IFERROR(IF($D281&lt;=BB$5,INDEX($E$99:$E$112,MATCH(BB$5,$H$5:$CA$5,0)-MATCH($D281,$D$115:$D$186,0)+1,0),0),$E$112)</f>
        <v>0</v>
      </c>
      <c r="BC281" s="134" cm="1">
        <f t="array" ref="BC281">$E281*IFERROR(IF($D281&lt;=BC$5,INDEX($E$99:$E$112,MATCH(BC$5,$H$5:$CA$5,0)-MATCH($D281,$D$115:$D$186,0)+1,0),0),$E$112)</f>
        <v>0</v>
      </c>
      <c r="BD281" s="134" cm="1">
        <f t="array" ref="BD281">$E281*IFERROR(IF($D281&lt;=BD$5,INDEX($E$99:$E$112,MATCH(BD$5,$H$5:$CA$5,0)-MATCH($D281,$D$115:$D$186,0)+1,0),0),$E$112)</f>
        <v>0</v>
      </c>
      <c r="BE281" s="134" cm="1">
        <f t="array" ref="BE281">$E281*IFERROR(IF($D281&lt;=BE$5,INDEX($E$99:$E$112,MATCH(BE$5,$H$5:$CA$5,0)-MATCH($D281,$D$115:$D$186,0)+1,0),0),$E$112)</f>
        <v>0</v>
      </c>
      <c r="BF281" s="134" cm="1">
        <f t="array" ref="BF281">$E281*IFERROR(IF($D281&lt;=BF$5,INDEX($E$99:$E$112,MATCH(BF$5,$H$5:$CA$5,0)-MATCH($D281,$D$115:$D$186,0)+1,0),0),$E$112)</f>
        <v>0</v>
      </c>
      <c r="BG281" s="134" cm="1">
        <f t="array" ref="BG281">$E281*IFERROR(IF($D281&lt;=BG$5,INDEX($E$99:$E$112,MATCH(BG$5,$H$5:$CA$5,0)-MATCH($D281,$D$115:$D$186,0)+1,0),0),$E$112)</f>
        <v>0</v>
      </c>
      <c r="BH281" s="134" cm="1">
        <f t="array" ref="BH281">$E281*IFERROR(IF($D281&lt;=BH$5,INDEX($E$99:$E$112,MATCH(BH$5,$H$5:$CA$5,0)-MATCH($D281,$D$115:$D$186,0)+1,0),0),$E$112)</f>
        <v>0</v>
      </c>
      <c r="BI281" s="134" cm="1">
        <f t="array" ref="BI281">$E281*IFERROR(IF($D281&lt;=BI$5,INDEX($E$99:$E$112,MATCH(BI$5,$H$5:$CA$5,0)-MATCH($D281,$D$115:$D$186,0)+1,0),0),$E$112)</f>
        <v>0</v>
      </c>
      <c r="BJ281" s="134" cm="1">
        <f t="array" ref="BJ281">$E281*IFERROR(IF($D281&lt;=BJ$5,INDEX($E$99:$E$112,MATCH(BJ$5,$H$5:$CA$5,0)-MATCH($D281,$D$115:$D$186,0)+1,0),0),$E$112)</f>
        <v>0</v>
      </c>
      <c r="BK281" s="134" cm="1">
        <f t="array" ref="BK281">$E281*IFERROR(IF($D281&lt;=BK$5,INDEX($E$99:$E$112,MATCH(BK$5,$H$5:$CA$5,0)-MATCH($D281,$D$115:$D$186,0)+1,0),0),$E$112)</f>
        <v>0</v>
      </c>
      <c r="BL281" s="134" cm="1">
        <f t="array" ref="BL281">$E281*IFERROR(IF($D281&lt;=BL$5,INDEX($E$99:$E$112,MATCH(BL$5,$H$5:$CA$5,0)-MATCH($D281,$D$115:$D$186,0)+1,0),0),$E$112)</f>
        <v>0</v>
      </c>
      <c r="BM281" s="134" cm="1">
        <f t="array" ref="BM281">$E281*IFERROR(IF($D281&lt;=BM$5,INDEX($E$99:$E$112,MATCH(BM$5,$H$5:$CA$5,0)-MATCH($D281,$D$115:$D$186,0)+1,0),0),$E$112)</f>
        <v>0</v>
      </c>
      <c r="BN281" s="134" cm="1">
        <f t="array" ref="BN281">$E281*IFERROR(IF($D281&lt;=BN$5,INDEX($E$99:$E$112,MATCH(BN$5,$H$5:$CA$5,0)-MATCH($D281,$D$115:$D$186,0)+1,0),0),$E$112)</f>
        <v>0</v>
      </c>
      <c r="BO281" s="134" cm="1">
        <f t="array" ref="BO281">$E281*IFERROR(IF($D281&lt;=BO$5,INDEX($E$99:$E$112,MATCH(BO$5,$H$5:$CA$5,0)-MATCH($D281,$D$115:$D$186,0)+1,0),0),$E$112)</f>
        <v>0</v>
      </c>
      <c r="BP281" s="134" cm="1">
        <f t="array" ref="BP281">$E281*IFERROR(IF($D281&lt;=BP$5,INDEX($E$99:$E$112,MATCH(BP$5,$H$5:$CA$5,0)-MATCH($D281,$D$115:$D$186,0)+1,0),0),$E$112)</f>
        <v>0</v>
      </c>
      <c r="BQ281" s="134" cm="1">
        <f t="array" ref="BQ281">$E281*IFERROR(IF($D281&lt;=BQ$5,INDEX($E$99:$E$112,MATCH(BQ$5,$H$5:$CA$5,0)-MATCH($D281,$D$115:$D$186,0)+1,0),0),$E$112)</f>
        <v>0</v>
      </c>
      <c r="BR281" s="134" cm="1">
        <f t="array" ref="BR281">$E281*IFERROR(IF($D281&lt;=BR$5,INDEX($E$99:$E$112,MATCH(BR$5,$H$5:$CA$5,0)-MATCH($D281,$D$115:$D$186,0)+1,0),0),$E$112)</f>
        <v>0</v>
      </c>
      <c r="BS281" s="134" cm="1">
        <f t="array" ref="BS281">$E281*IFERROR(IF($D281&lt;=BS$5,INDEX($E$99:$E$112,MATCH(BS$5,$H$5:$CA$5,0)-MATCH($D281,$D$115:$D$186,0)+1,0),0),$E$112)</f>
        <v>0</v>
      </c>
      <c r="BT281" s="134" cm="1">
        <f t="array" ref="BT281">$E281*IFERROR(IF($D281&lt;=BT$5,INDEX($E$99:$E$112,MATCH(BT$5,$H$5:$CA$5,0)-MATCH($D281,$D$115:$D$186,0)+1,0),0),$E$112)</f>
        <v>0</v>
      </c>
      <c r="BU281" s="134" cm="1">
        <f t="array" ref="BU281">$E281*IFERROR(IF($D281&lt;=BU$5,INDEX($E$99:$E$112,MATCH(BU$5,$H$5:$CA$5,0)-MATCH($D281,$D$115:$D$186,0)+1,0),0),$E$112)</f>
        <v>0</v>
      </c>
      <c r="BV281" s="134" cm="1">
        <f t="array" ref="BV281">$E281*IFERROR(IF($D281&lt;=BV$5,INDEX($E$99:$E$112,MATCH(BV$5,$H$5:$CA$5,0)-MATCH($D281,$D$115:$D$186,0)+1,0),0),$E$112)</f>
        <v>0</v>
      </c>
      <c r="BW281" s="134" cm="1">
        <f t="array" ref="BW281">$E281*IFERROR(IF($D281&lt;=BW$5,INDEX($E$99:$E$112,MATCH(BW$5,$H$5:$CA$5,0)-MATCH($D281,$D$115:$D$186,0)+1,0),0),$E$112)</f>
        <v>0</v>
      </c>
      <c r="BX281" s="134" cm="1">
        <f t="array" ref="BX281">$E281*IFERROR(IF($D281&lt;=BX$5,INDEX($E$99:$E$112,MATCH(BX$5,$H$5:$CA$5,0)-MATCH($D281,$D$115:$D$186,0)+1,0),0),$E$112)</f>
        <v>0</v>
      </c>
      <c r="BY281" s="134" cm="1">
        <f t="array" ref="BY281">$E281*IFERROR(IF($D281&lt;=BY$5,INDEX($E$99:$E$112,MATCH(BY$5,$H$5:$CA$5,0)-MATCH($D281,$D$115:$D$186,0)+1,0),0),$E$112)</f>
        <v>0</v>
      </c>
      <c r="BZ281" s="134" cm="1">
        <f t="array" ref="BZ281">$E281*IFERROR(IF($D281&lt;=BZ$5,INDEX($E$99:$E$112,MATCH(BZ$5,$H$5:$CA$5,0)-MATCH($D281,$D$115:$D$186,0)+1,0),0),$E$112)</f>
        <v>0</v>
      </c>
      <c r="CA281" s="134" cm="1">
        <f t="array" ref="CA281">$E281*IFERROR(IF($D281&lt;=CA$5,INDEX($E$99:$E$112,MATCH(CA$5,$H$5:$CA$5,0)-MATCH($D281,$D$115:$D$186,0)+1,0),0),$E$112)</f>
        <v>0</v>
      </c>
    </row>
    <row r="282" spans="4:79" hidden="1" outlineLevel="4">
      <c r="D282" s="24">
        <f t="shared" si="119"/>
        <v>46568</v>
      </c>
      <c r="E282" s="131" cm="1">
        <f t="array" ref="E282">INDEX($H$45:$CA$45,0,MATCH($D282,$H$5:$CA$5,0))</f>
        <v>2</v>
      </c>
      <c r="H282" s="134" cm="1">
        <f t="array" ref="H282">$E282*IFERROR(IF($D282&lt;=H$5,INDEX($E$99:$E$112,MATCH(H$5,$H$5:$CA$5,0)-MATCH($D282,$D$115:$D$186,0)+1,0),0),$E$112)</f>
        <v>0</v>
      </c>
      <c r="I282" s="134" cm="1">
        <f t="array" ref="I282">$E282*IFERROR(IF($D282&lt;=I$5,INDEX($E$99:$E$112,MATCH(I$5,$H$5:$CA$5,0)-MATCH($D282,$D$115:$D$186,0)+1,0),0),$E$112)</f>
        <v>0</v>
      </c>
      <c r="J282" s="134" cm="1">
        <f t="array" ref="J282">$E282*IFERROR(IF($D282&lt;=J$5,INDEX($E$99:$E$112,MATCH(J$5,$H$5:$CA$5,0)-MATCH($D282,$D$115:$D$186,0)+1,0),0),$E$112)</f>
        <v>0</v>
      </c>
      <c r="K282" s="134" cm="1">
        <f t="array" ref="K282">$E282*IFERROR(IF($D282&lt;=K$5,INDEX($E$99:$E$112,MATCH(K$5,$H$5:$CA$5,0)-MATCH($D282,$D$115:$D$186,0)+1,0),0),$E$112)</f>
        <v>0</v>
      </c>
      <c r="L282" s="134" cm="1">
        <f t="array" ref="L282">$E282*IFERROR(IF($D282&lt;=L$5,INDEX($E$99:$E$112,MATCH(L$5,$H$5:$CA$5,0)-MATCH($D282,$D$115:$D$186,0)+1,0),0),$E$112)</f>
        <v>0</v>
      </c>
      <c r="M282" s="134" cm="1">
        <f t="array" ref="M282">$E282*IFERROR(IF($D282&lt;=M$5,INDEX($E$99:$E$112,MATCH(M$5,$H$5:$CA$5,0)-MATCH($D282,$D$115:$D$186,0)+1,0),0),$E$112)</f>
        <v>0</v>
      </c>
      <c r="N282" s="134" cm="1">
        <f t="array" ref="N282">$E282*IFERROR(IF($D282&lt;=N$5,INDEX($E$99:$E$112,MATCH(N$5,$H$5:$CA$5,0)-MATCH($D282,$D$115:$D$186,0)+1,0),0),$E$112)</f>
        <v>0</v>
      </c>
      <c r="O282" s="134" cm="1">
        <f t="array" ref="O282">$E282*IFERROR(IF($D282&lt;=O$5,INDEX($E$99:$E$112,MATCH(O$5,$H$5:$CA$5,0)-MATCH($D282,$D$115:$D$186,0)+1,0),0),$E$112)</f>
        <v>0</v>
      </c>
      <c r="P282" s="134" cm="1">
        <f t="array" ref="P282">$E282*IFERROR(IF($D282&lt;=P$5,INDEX($E$99:$E$112,MATCH(P$5,$H$5:$CA$5,0)-MATCH($D282,$D$115:$D$186,0)+1,0),0),$E$112)</f>
        <v>0</v>
      </c>
      <c r="Q282" s="134" cm="1">
        <f t="array" ref="Q282">$E282*IFERROR(IF($D282&lt;=Q$5,INDEX($E$99:$E$112,MATCH(Q$5,$H$5:$CA$5,0)-MATCH($D282,$D$115:$D$186,0)+1,0),0),$E$112)</f>
        <v>0</v>
      </c>
      <c r="R282" s="134" cm="1">
        <f t="array" ref="R282">$E282*IFERROR(IF($D282&lt;=R$5,INDEX($E$99:$E$112,MATCH(R$5,$H$5:$CA$5,0)-MATCH($D282,$D$115:$D$186,0)+1,0),0),$E$112)</f>
        <v>0</v>
      </c>
      <c r="S282" s="134" cm="1">
        <f t="array" ref="S282">$E282*IFERROR(IF($D282&lt;=S$5,INDEX($E$99:$E$112,MATCH(S$5,$H$5:$CA$5,0)-MATCH($D282,$D$115:$D$186,0)+1,0),0),$E$112)</f>
        <v>0</v>
      </c>
      <c r="T282" s="134" cm="1">
        <f t="array" ref="T282">$E282*IFERROR(IF($D282&lt;=T$5,INDEX($E$99:$E$112,MATCH(T$5,$H$5:$CA$5,0)-MATCH($D282,$D$115:$D$186,0)+1,0),0),$E$112)</f>
        <v>0</v>
      </c>
      <c r="U282" s="134" cm="1">
        <f t="array" ref="U282">$E282*IFERROR(IF($D282&lt;=U$5,INDEX($E$99:$E$112,MATCH(U$5,$H$5:$CA$5,0)-MATCH($D282,$D$115:$D$186,0)+1,0),0),$E$112)</f>
        <v>0</v>
      </c>
      <c r="V282" s="134" cm="1">
        <f t="array" ref="V282">$E282*IFERROR(IF($D282&lt;=V$5,INDEX($E$99:$E$112,MATCH(V$5,$H$5:$CA$5,0)-MATCH($D282,$D$115:$D$186,0)+1,0),0),$E$112)</f>
        <v>0</v>
      </c>
      <c r="W282" s="134" cm="1">
        <f t="array" ref="W282">$E282*IFERROR(IF($D282&lt;=W$5,INDEX($E$99:$E$112,MATCH(W$5,$H$5:$CA$5,0)-MATCH($D282,$D$115:$D$186,0)+1,0),0),$E$112)</f>
        <v>0</v>
      </c>
      <c r="X282" s="134" cm="1">
        <f t="array" ref="X282">$E282*IFERROR(IF($D282&lt;=X$5,INDEX($E$99:$E$112,MATCH(X$5,$H$5:$CA$5,0)-MATCH($D282,$D$115:$D$186,0)+1,0),0),$E$112)</f>
        <v>0</v>
      </c>
      <c r="Y282" s="134" cm="1">
        <f t="array" ref="Y282">$E282*IFERROR(IF($D282&lt;=Y$5,INDEX($E$99:$E$112,MATCH(Y$5,$H$5:$CA$5,0)-MATCH($D282,$D$115:$D$186,0)+1,0),0),$E$112)</f>
        <v>0.2</v>
      </c>
      <c r="Z282" s="134" cm="1">
        <f t="array" ref="Z282">$E282*IFERROR(IF($D282&lt;=Z$5,INDEX($E$99:$E$112,MATCH(Z$5,$H$5:$CA$5,0)-MATCH($D282,$D$115:$D$186,0)+1,0),0),$E$112)</f>
        <v>0.3</v>
      </c>
      <c r="AA282" s="134" cm="1">
        <f t="array" ref="AA282">$E282*IFERROR(IF($D282&lt;=AA$5,INDEX($E$99:$E$112,MATCH(AA$5,$H$5:$CA$5,0)-MATCH($D282,$D$115:$D$186,0)+1,0),0),$E$112)</f>
        <v>0.4</v>
      </c>
      <c r="AB282" s="134" cm="1">
        <f t="array" ref="AB282">$E282*IFERROR(IF($D282&lt;=AB$5,INDEX($E$99:$E$112,MATCH(AB$5,$H$5:$CA$5,0)-MATCH($D282,$D$115:$D$186,0)+1,0),0),$E$112)</f>
        <v>0.5</v>
      </c>
      <c r="AC282" s="134" cm="1">
        <f t="array" ref="AC282">$E282*IFERROR(IF($D282&lt;=AC$5,INDEX($E$99:$E$112,MATCH(AC$5,$H$5:$CA$5,0)-MATCH($D282,$D$115:$D$186,0)+1,0),0),$E$112)</f>
        <v>0.6</v>
      </c>
      <c r="AD282" s="134" cm="1">
        <f t="array" ref="AD282">$E282*IFERROR(IF($D282&lt;=AD$5,INDEX($E$99:$E$112,MATCH(AD$5,$H$5:$CA$5,0)-MATCH($D282,$D$115:$D$186,0)+1,0),0),$E$112)</f>
        <v>0.7</v>
      </c>
      <c r="AE282" s="134" cm="1">
        <f t="array" ref="AE282">$E282*IFERROR(IF($D282&lt;=AE$5,INDEX($E$99:$E$112,MATCH(AE$5,$H$5:$CA$5,0)-MATCH($D282,$D$115:$D$186,0)+1,0),0),$E$112)</f>
        <v>0.8</v>
      </c>
      <c r="AF282" s="134" cm="1">
        <f t="array" ref="AF282">$E282*IFERROR(IF($D282&lt;=AF$5,INDEX($E$99:$E$112,MATCH(AF$5,$H$5:$CA$5,0)-MATCH($D282,$D$115:$D$186,0)+1,0),0),$E$112)</f>
        <v>0.9</v>
      </c>
      <c r="AG282" s="134" cm="1">
        <f t="array" ref="AG282">$E282*IFERROR(IF($D282&lt;=AG$5,INDEX($E$99:$E$112,MATCH(AG$5,$H$5:$CA$5,0)-MATCH($D282,$D$115:$D$186,0)+1,0),0),$E$112)</f>
        <v>1</v>
      </c>
      <c r="AH282" s="134" cm="1">
        <f t="array" ref="AH282">$E282*IFERROR(IF($D282&lt;=AH$5,INDEX($E$99:$E$112,MATCH(AH$5,$H$5:$CA$5,0)-MATCH($D282,$D$115:$D$186,0)+1,0),0),$E$112)</f>
        <v>1.1000000000000001</v>
      </c>
      <c r="AI282" s="134" cm="1">
        <f t="array" ref="AI282">$E282*IFERROR(IF($D282&lt;=AI$5,INDEX($E$99:$E$112,MATCH(AI$5,$H$5:$CA$5,0)-MATCH($D282,$D$115:$D$186,0)+1,0),0),$E$112)</f>
        <v>1.2</v>
      </c>
      <c r="AJ282" s="134" cm="1">
        <f t="array" ref="AJ282">$E282*IFERROR(IF($D282&lt;=AJ$5,INDEX($E$99:$E$112,MATCH(AJ$5,$H$5:$CA$5,0)-MATCH($D282,$D$115:$D$186,0)+1,0),0),$E$112)</f>
        <v>1.3</v>
      </c>
      <c r="AK282" s="134" cm="1">
        <f t="array" ref="AK282">$E282*IFERROR(IF($D282&lt;=AK$5,INDEX($E$99:$E$112,MATCH(AK$5,$H$5:$CA$5,0)-MATCH($D282,$D$115:$D$186,0)+1,0),0),$E$112)</f>
        <v>1.3</v>
      </c>
      <c r="AL282" s="134" cm="1">
        <f t="array" ref="AL282">$E282*IFERROR(IF($D282&lt;=AL$5,INDEX($E$99:$E$112,MATCH(AL$5,$H$5:$CA$5,0)-MATCH($D282,$D$115:$D$186,0)+1,0),0),$E$112)</f>
        <v>1.3</v>
      </c>
      <c r="AM282" s="134" cm="1">
        <f t="array" ref="AM282">$E282*IFERROR(IF($D282&lt;=AM$5,INDEX($E$99:$E$112,MATCH(AM$5,$H$5:$CA$5,0)-MATCH($D282,$D$115:$D$186,0)+1,0),0),$E$112)</f>
        <v>1.3</v>
      </c>
      <c r="AN282" s="134" cm="1">
        <f t="array" ref="AN282">$E282*IFERROR(IF($D282&lt;=AN$5,INDEX($E$99:$E$112,MATCH(AN$5,$H$5:$CA$5,0)-MATCH($D282,$D$115:$D$186,0)+1,0),0),$E$112)</f>
        <v>1.3</v>
      </c>
      <c r="AO282" s="134" cm="1">
        <f t="array" ref="AO282">$E282*IFERROR(IF($D282&lt;=AO$5,INDEX($E$99:$E$112,MATCH(AO$5,$H$5:$CA$5,0)-MATCH($D282,$D$115:$D$186,0)+1,0),0),$E$112)</f>
        <v>1.3</v>
      </c>
      <c r="AP282" s="134" cm="1">
        <f t="array" ref="AP282">$E282*IFERROR(IF($D282&lt;=AP$5,INDEX($E$99:$E$112,MATCH(AP$5,$H$5:$CA$5,0)-MATCH($D282,$D$115:$D$186,0)+1,0),0),$E$112)</f>
        <v>1.3</v>
      </c>
      <c r="AQ282" s="134" cm="1">
        <f t="array" ref="AQ282">$E282*IFERROR(IF($D282&lt;=AQ$5,INDEX($E$99:$E$112,MATCH(AQ$5,$H$5:$CA$5,0)-MATCH($D282,$D$115:$D$186,0)+1,0),0),$E$112)</f>
        <v>1.3</v>
      </c>
      <c r="AR282" s="134" cm="1">
        <f t="array" ref="AR282">$E282*IFERROR(IF($D282&lt;=AR$5,INDEX($E$99:$E$112,MATCH(AR$5,$H$5:$CA$5,0)-MATCH($D282,$D$115:$D$186,0)+1,0),0),$E$112)</f>
        <v>1.3</v>
      </c>
      <c r="AS282" s="134" cm="1">
        <f t="array" ref="AS282">$E282*IFERROR(IF($D282&lt;=AS$5,INDEX($E$99:$E$112,MATCH(AS$5,$H$5:$CA$5,0)-MATCH($D282,$D$115:$D$186,0)+1,0),0),$E$112)</f>
        <v>1.3</v>
      </c>
      <c r="AT282" s="134" cm="1">
        <f t="array" ref="AT282">$E282*IFERROR(IF($D282&lt;=AT$5,INDEX($E$99:$E$112,MATCH(AT$5,$H$5:$CA$5,0)-MATCH($D282,$D$115:$D$186,0)+1,0),0),$E$112)</f>
        <v>1.3</v>
      </c>
      <c r="AU282" s="134" cm="1">
        <f t="array" ref="AU282">$E282*IFERROR(IF($D282&lt;=AU$5,INDEX($E$99:$E$112,MATCH(AU$5,$H$5:$CA$5,0)-MATCH($D282,$D$115:$D$186,0)+1,0),0),$E$112)</f>
        <v>1.3</v>
      </c>
      <c r="AV282" s="134" cm="1">
        <f t="array" ref="AV282">$E282*IFERROR(IF($D282&lt;=AV$5,INDEX($E$99:$E$112,MATCH(AV$5,$H$5:$CA$5,0)-MATCH($D282,$D$115:$D$186,0)+1,0),0),$E$112)</f>
        <v>1.3</v>
      </c>
      <c r="AW282" s="134" cm="1">
        <f t="array" ref="AW282">$E282*IFERROR(IF($D282&lt;=AW$5,INDEX($E$99:$E$112,MATCH(AW$5,$H$5:$CA$5,0)-MATCH($D282,$D$115:$D$186,0)+1,0),0),$E$112)</f>
        <v>1.3</v>
      </c>
      <c r="AX282" s="134" cm="1">
        <f t="array" ref="AX282">$E282*IFERROR(IF($D282&lt;=AX$5,INDEX($E$99:$E$112,MATCH(AX$5,$H$5:$CA$5,0)-MATCH($D282,$D$115:$D$186,0)+1,0),0),$E$112)</f>
        <v>1.3</v>
      </c>
      <c r="AY282" s="134" cm="1">
        <f t="array" ref="AY282">$E282*IFERROR(IF($D282&lt;=AY$5,INDEX($E$99:$E$112,MATCH(AY$5,$H$5:$CA$5,0)-MATCH($D282,$D$115:$D$186,0)+1,0),0),$E$112)</f>
        <v>1.3</v>
      </c>
      <c r="AZ282" s="134" cm="1">
        <f t="array" ref="AZ282">$E282*IFERROR(IF($D282&lt;=AZ$5,INDEX($E$99:$E$112,MATCH(AZ$5,$H$5:$CA$5,0)-MATCH($D282,$D$115:$D$186,0)+1,0),0),$E$112)</f>
        <v>1.3</v>
      </c>
      <c r="BA282" s="134" cm="1">
        <f t="array" ref="BA282">$E282*IFERROR(IF($D282&lt;=BA$5,INDEX($E$99:$E$112,MATCH(BA$5,$H$5:$CA$5,0)-MATCH($D282,$D$115:$D$186,0)+1,0),0),$E$112)</f>
        <v>1.3</v>
      </c>
      <c r="BB282" s="134" cm="1">
        <f t="array" ref="BB282">$E282*IFERROR(IF($D282&lt;=BB$5,INDEX($E$99:$E$112,MATCH(BB$5,$H$5:$CA$5,0)-MATCH($D282,$D$115:$D$186,0)+1,0),0),$E$112)</f>
        <v>1.3</v>
      </c>
      <c r="BC282" s="134" cm="1">
        <f t="array" ref="BC282">$E282*IFERROR(IF($D282&lt;=BC$5,INDEX($E$99:$E$112,MATCH(BC$5,$H$5:$CA$5,0)-MATCH($D282,$D$115:$D$186,0)+1,0),0),$E$112)</f>
        <v>1.3</v>
      </c>
      <c r="BD282" s="134" cm="1">
        <f t="array" ref="BD282">$E282*IFERROR(IF($D282&lt;=BD$5,INDEX($E$99:$E$112,MATCH(BD$5,$H$5:$CA$5,0)-MATCH($D282,$D$115:$D$186,0)+1,0),0),$E$112)</f>
        <v>1.3</v>
      </c>
      <c r="BE282" s="134" cm="1">
        <f t="array" ref="BE282">$E282*IFERROR(IF($D282&lt;=BE$5,INDEX($E$99:$E$112,MATCH(BE$5,$H$5:$CA$5,0)-MATCH($D282,$D$115:$D$186,0)+1,0),0),$E$112)</f>
        <v>1.3</v>
      </c>
      <c r="BF282" s="134" cm="1">
        <f t="array" ref="BF282">$E282*IFERROR(IF($D282&lt;=BF$5,INDEX($E$99:$E$112,MATCH(BF$5,$H$5:$CA$5,0)-MATCH($D282,$D$115:$D$186,0)+1,0),0),$E$112)</f>
        <v>1.3</v>
      </c>
      <c r="BG282" s="134" cm="1">
        <f t="array" ref="BG282">$E282*IFERROR(IF($D282&lt;=BG$5,INDEX($E$99:$E$112,MATCH(BG$5,$H$5:$CA$5,0)-MATCH($D282,$D$115:$D$186,0)+1,0),0),$E$112)</f>
        <v>1.3</v>
      </c>
      <c r="BH282" s="134" cm="1">
        <f t="array" ref="BH282">$E282*IFERROR(IF($D282&lt;=BH$5,INDEX($E$99:$E$112,MATCH(BH$5,$H$5:$CA$5,0)-MATCH($D282,$D$115:$D$186,0)+1,0),0),$E$112)</f>
        <v>1.3</v>
      </c>
      <c r="BI282" s="134" cm="1">
        <f t="array" ref="BI282">$E282*IFERROR(IF($D282&lt;=BI$5,INDEX($E$99:$E$112,MATCH(BI$5,$H$5:$CA$5,0)-MATCH($D282,$D$115:$D$186,0)+1,0),0),$E$112)</f>
        <v>1.3</v>
      </c>
      <c r="BJ282" s="134" cm="1">
        <f t="array" ref="BJ282">$E282*IFERROR(IF($D282&lt;=BJ$5,INDEX($E$99:$E$112,MATCH(BJ$5,$H$5:$CA$5,0)-MATCH($D282,$D$115:$D$186,0)+1,0),0),$E$112)</f>
        <v>1.3</v>
      </c>
      <c r="BK282" s="134" cm="1">
        <f t="array" ref="BK282">$E282*IFERROR(IF($D282&lt;=BK$5,INDEX($E$99:$E$112,MATCH(BK$5,$H$5:$CA$5,0)-MATCH($D282,$D$115:$D$186,0)+1,0),0),$E$112)</f>
        <v>1.3</v>
      </c>
      <c r="BL282" s="134" cm="1">
        <f t="array" ref="BL282">$E282*IFERROR(IF($D282&lt;=BL$5,INDEX($E$99:$E$112,MATCH(BL$5,$H$5:$CA$5,0)-MATCH($D282,$D$115:$D$186,0)+1,0),0),$E$112)</f>
        <v>1.3</v>
      </c>
      <c r="BM282" s="134" cm="1">
        <f t="array" ref="BM282">$E282*IFERROR(IF($D282&lt;=BM$5,INDEX($E$99:$E$112,MATCH(BM$5,$H$5:$CA$5,0)-MATCH($D282,$D$115:$D$186,0)+1,0),0),$E$112)</f>
        <v>1.3</v>
      </c>
      <c r="BN282" s="134" cm="1">
        <f t="array" ref="BN282">$E282*IFERROR(IF($D282&lt;=BN$5,INDEX($E$99:$E$112,MATCH(BN$5,$H$5:$CA$5,0)-MATCH($D282,$D$115:$D$186,0)+1,0),0),$E$112)</f>
        <v>1.3</v>
      </c>
      <c r="BO282" s="134" cm="1">
        <f t="array" ref="BO282">$E282*IFERROR(IF($D282&lt;=BO$5,INDEX($E$99:$E$112,MATCH(BO$5,$H$5:$CA$5,0)-MATCH($D282,$D$115:$D$186,0)+1,0),0),$E$112)</f>
        <v>1.3</v>
      </c>
      <c r="BP282" s="134" cm="1">
        <f t="array" ref="BP282">$E282*IFERROR(IF($D282&lt;=BP$5,INDEX($E$99:$E$112,MATCH(BP$5,$H$5:$CA$5,0)-MATCH($D282,$D$115:$D$186,0)+1,0),0),$E$112)</f>
        <v>1.3</v>
      </c>
      <c r="BQ282" s="134" cm="1">
        <f t="array" ref="BQ282">$E282*IFERROR(IF($D282&lt;=BQ$5,INDEX($E$99:$E$112,MATCH(BQ$5,$H$5:$CA$5,0)-MATCH($D282,$D$115:$D$186,0)+1,0),0),$E$112)</f>
        <v>1.3</v>
      </c>
      <c r="BR282" s="134" cm="1">
        <f t="array" ref="BR282">$E282*IFERROR(IF($D282&lt;=BR$5,INDEX($E$99:$E$112,MATCH(BR$5,$H$5:$CA$5,0)-MATCH($D282,$D$115:$D$186,0)+1,0),0),$E$112)</f>
        <v>1.3</v>
      </c>
      <c r="BS282" s="134" cm="1">
        <f t="array" ref="BS282">$E282*IFERROR(IF($D282&lt;=BS$5,INDEX($E$99:$E$112,MATCH(BS$5,$H$5:$CA$5,0)-MATCH($D282,$D$115:$D$186,0)+1,0),0),$E$112)</f>
        <v>1.3</v>
      </c>
      <c r="BT282" s="134" cm="1">
        <f t="array" ref="BT282">$E282*IFERROR(IF($D282&lt;=BT$5,INDEX($E$99:$E$112,MATCH(BT$5,$H$5:$CA$5,0)-MATCH($D282,$D$115:$D$186,0)+1,0),0),$E$112)</f>
        <v>1.3</v>
      </c>
      <c r="BU282" s="134" cm="1">
        <f t="array" ref="BU282">$E282*IFERROR(IF($D282&lt;=BU$5,INDEX($E$99:$E$112,MATCH(BU$5,$H$5:$CA$5,0)-MATCH($D282,$D$115:$D$186,0)+1,0),0),$E$112)</f>
        <v>1.3</v>
      </c>
      <c r="BV282" s="134" cm="1">
        <f t="array" ref="BV282">$E282*IFERROR(IF($D282&lt;=BV$5,INDEX($E$99:$E$112,MATCH(BV$5,$H$5:$CA$5,0)-MATCH($D282,$D$115:$D$186,0)+1,0),0),$E$112)</f>
        <v>1.3</v>
      </c>
      <c r="BW282" s="134" cm="1">
        <f t="array" ref="BW282">$E282*IFERROR(IF($D282&lt;=BW$5,INDEX($E$99:$E$112,MATCH(BW$5,$H$5:$CA$5,0)-MATCH($D282,$D$115:$D$186,0)+1,0),0),$E$112)</f>
        <v>1.3</v>
      </c>
      <c r="BX282" s="134" cm="1">
        <f t="array" ref="BX282">$E282*IFERROR(IF($D282&lt;=BX$5,INDEX($E$99:$E$112,MATCH(BX$5,$H$5:$CA$5,0)-MATCH($D282,$D$115:$D$186,0)+1,0),0),$E$112)</f>
        <v>1.3</v>
      </c>
      <c r="BY282" s="134" cm="1">
        <f t="array" ref="BY282">$E282*IFERROR(IF($D282&lt;=BY$5,INDEX($E$99:$E$112,MATCH(BY$5,$H$5:$CA$5,0)-MATCH($D282,$D$115:$D$186,0)+1,0),0),$E$112)</f>
        <v>1.3</v>
      </c>
      <c r="BZ282" s="134" cm="1">
        <f t="array" ref="BZ282">$E282*IFERROR(IF($D282&lt;=BZ$5,INDEX($E$99:$E$112,MATCH(BZ$5,$H$5:$CA$5,0)-MATCH($D282,$D$115:$D$186,0)+1,0),0),$E$112)</f>
        <v>1.3</v>
      </c>
      <c r="CA282" s="134" cm="1">
        <f t="array" ref="CA282">$E282*IFERROR(IF($D282&lt;=CA$5,INDEX($E$99:$E$112,MATCH(CA$5,$H$5:$CA$5,0)-MATCH($D282,$D$115:$D$186,0)+1,0),0),$E$112)</f>
        <v>1.3</v>
      </c>
    </row>
    <row r="283" spans="4:79" hidden="1" outlineLevel="4">
      <c r="D283" s="24">
        <f t="shared" si="119"/>
        <v>46599</v>
      </c>
      <c r="E283" s="131" cm="1">
        <f t="array" ref="E283">INDEX($H$45:$CA$45,0,MATCH($D283,$H$5:$CA$5,0))</f>
        <v>0</v>
      </c>
      <c r="H283" s="134" cm="1">
        <f t="array" ref="H283">$E283*IFERROR(IF($D283&lt;=H$5,INDEX($E$99:$E$112,MATCH(H$5,$H$5:$CA$5,0)-MATCH($D283,$D$115:$D$186,0)+1,0),0),$E$112)</f>
        <v>0</v>
      </c>
      <c r="I283" s="134" cm="1">
        <f t="array" ref="I283">$E283*IFERROR(IF($D283&lt;=I$5,INDEX($E$99:$E$112,MATCH(I$5,$H$5:$CA$5,0)-MATCH($D283,$D$115:$D$186,0)+1,0),0),$E$112)</f>
        <v>0</v>
      </c>
      <c r="J283" s="134" cm="1">
        <f t="array" ref="J283">$E283*IFERROR(IF($D283&lt;=J$5,INDEX($E$99:$E$112,MATCH(J$5,$H$5:$CA$5,0)-MATCH($D283,$D$115:$D$186,0)+1,0),0),$E$112)</f>
        <v>0</v>
      </c>
      <c r="K283" s="134" cm="1">
        <f t="array" ref="K283">$E283*IFERROR(IF($D283&lt;=K$5,INDEX($E$99:$E$112,MATCH(K$5,$H$5:$CA$5,0)-MATCH($D283,$D$115:$D$186,0)+1,0),0),$E$112)</f>
        <v>0</v>
      </c>
      <c r="L283" s="134" cm="1">
        <f t="array" ref="L283">$E283*IFERROR(IF($D283&lt;=L$5,INDEX($E$99:$E$112,MATCH(L$5,$H$5:$CA$5,0)-MATCH($D283,$D$115:$D$186,0)+1,0),0),$E$112)</f>
        <v>0</v>
      </c>
      <c r="M283" s="134" cm="1">
        <f t="array" ref="M283">$E283*IFERROR(IF($D283&lt;=M$5,INDEX($E$99:$E$112,MATCH(M$5,$H$5:$CA$5,0)-MATCH($D283,$D$115:$D$186,0)+1,0),0),$E$112)</f>
        <v>0</v>
      </c>
      <c r="N283" s="134" cm="1">
        <f t="array" ref="N283">$E283*IFERROR(IF($D283&lt;=N$5,INDEX($E$99:$E$112,MATCH(N$5,$H$5:$CA$5,0)-MATCH($D283,$D$115:$D$186,0)+1,0),0),$E$112)</f>
        <v>0</v>
      </c>
      <c r="O283" s="134" cm="1">
        <f t="array" ref="O283">$E283*IFERROR(IF($D283&lt;=O$5,INDEX($E$99:$E$112,MATCH(O$5,$H$5:$CA$5,0)-MATCH($D283,$D$115:$D$186,0)+1,0),0),$E$112)</f>
        <v>0</v>
      </c>
      <c r="P283" s="134" cm="1">
        <f t="array" ref="P283">$E283*IFERROR(IF($D283&lt;=P$5,INDEX($E$99:$E$112,MATCH(P$5,$H$5:$CA$5,0)-MATCH($D283,$D$115:$D$186,0)+1,0),0),$E$112)</f>
        <v>0</v>
      </c>
      <c r="Q283" s="134" cm="1">
        <f t="array" ref="Q283">$E283*IFERROR(IF($D283&lt;=Q$5,INDEX($E$99:$E$112,MATCH(Q$5,$H$5:$CA$5,0)-MATCH($D283,$D$115:$D$186,0)+1,0),0),$E$112)</f>
        <v>0</v>
      </c>
      <c r="R283" s="134" cm="1">
        <f t="array" ref="R283">$E283*IFERROR(IF($D283&lt;=R$5,INDEX($E$99:$E$112,MATCH(R$5,$H$5:$CA$5,0)-MATCH($D283,$D$115:$D$186,0)+1,0),0),$E$112)</f>
        <v>0</v>
      </c>
      <c r="S283" s="134" cm="1">
        <f t="array" ref="S283">$E283*IFERROR(IF($D283&lt;=S$5,INDEX($E$99:$E$112,MATCH(S$5,$H$5:$CA$5,0)-MATCH($D283,$D$115:$D$186,0)+1,0),0),$E$112)</f>
        <v>0</v>
      </c>
      <c r="T283" s="134" cm="1">
        <f t="array" ref="T283">$E283*IFERROR(IF($D283&lt;=T$5,INDEX($E$99:$E$112,MATCH(T$5,$H$5:$CA$5,0)-MATCH($D283,$D$115:$D$186,0)+1,0),0),$E$112)</f>
        <v>0</v>
      </c>
      <c r="U283" s="134" cm="1">
        <f t="array" ref="U283">$E283*IFERROR(IF($D283&lt;=U$5,INDEX($E$99:$E$112,MATCH(U$5,$H$5:$CA$5,0)-MATCH($D283,$D$115:$D$186,0)+1,0),0),$E$112)</f>
        <v>0</v>
      </c>
      <c r="V283" s="134" cm="1">
        <f t="array" ref="V283">$E283*IFERROR(IF($D283&lt;=V$5,INDEX($E$99:$E$112,MATCH(V$5,$H$5:$CA$5,0)-MATCH($D283,$D$115:$D$186,0)+1,0),0),$E$112)</f>
        <v>0</v>
      </c>
      <c r="W283" s="134" cm="1">
        <f t="array" ref="W283">$E283*IFERROR(IF($D283&lt;=W$5,INDEX($E$99:$E$112,MATCH(W$5,$H$5:$CA$5,0)-MATCH($D283,$D$115:$D$186,0)+1,0),0),$E$112)</f>
        <v>0</v>
      </c>
      <c r="X283" s="134" cm="1">
        <f t="array" ref="X283">$E283*IFERROR(IF($D283&lt;=X$5,INDEX($E$99:$E$112,MATCH(X$5,$H$5:$CA$5,0)-MATCH($D283,$D$115:$D$186,0)+1,0),0),$E$112)</f>
        <v>0</v>
      </c>
      <c r="Y283" s="134" cm="1">
        <f t="array" ref="Y283">$E283*IFERROR(IF($D283&lt;=Y$5,INDEX($E$99:$E$112,MATCH(Y$5,$H$5:$CA$5,0)-MATCH($D283,$D$115:$D$186,0)+1,0),0),$E$112)</f>
        <v>0</v>
      </c>
      <c r="Z283" s="134" cm="1">
        <f t="array" ref="Z283">$E283*IFERROR(IF($D283&lt;=Z$5,INDEX($E$99:$E$112,MATCH(Z$5,$H$5:$CA$5,0)-MATCH($D283,$D$115:$D$186,0)+1,0),0),$E$112)</f>
        <v>0</v>
      </c>
      <c r="AA283" s="134" cm="1">
        <f t="array" ref="AA283">$E283*IFERROR(IF($D283&lt;=AA$5,INDEX($E$99:$E$112,MATCH(AA$5,$H$5:$CA$5,0)-MATCH($D283,$D$115:$D$186,0)+1,0),0),$E$112)</f>
        <v>0</v>
      </c>
      <c r="AB283" s="134" cm="1">
        <f t="array" ref="AB283">$E283*IFERROR(IF($D283&lt;=AB$5,INDEX($E$99:$E$112,MATCH(AB$5,$H$5:$CA$5,0)-MATCH($D283,$D$115:$D$186,0)+1,0),0),$E$112)</f>
        <v>0</v>
      </c>
      <c r="AC283" s="134" cm="1">
        <f t="array" ref="AC283">$E283*IFERROR(IF($D283&lt;=AC$5,INDEX($E$99:$E$112,MATCH(AC$5,$H$5:$CA$5,0)-MATCH($D283,$D$115:$D$186,0)+1,0),0),$E$112)</f>
        <v>0</v>
      </c>
      <c r="AD283" s="134" cm="1">
        <f t="array" ref="AD283">$E283*IFERROR(IF($D283&lt;=AD$5,INDEX($E$99:$E$112,MATCH(AD$5,$H$5:$CA$5,0)-MATCH($D283,$D$115:$D$186,0)+1,0),0),$E$112)</f>
        <v>0</v>
      </c>
      <c r="AE283" s="134" cm="1">
        <f t="array" ref="AE283">$E283*IFERROR(IF($D283&lt;=AE$5,INDEX($E$99:$E$112,MATCH(AE$5,$H$5:$CA$5,0)-MATCH($D283,$D$115:$D$186,0)+1,0),0),$E$112)</f>
        <v>0</v>
      </c>
      <c r="AF283" s="134" cm="1">
        <f t="array" ref="AF283">$E283*IFERROR(IF($D283&lt;=AF$5,INDEX($E$99:$E$112,MATCH(AF$5,$H$5:$CA$5,0)-MATCH($D283,$D$115:$D$186,0)+1,0),0),$E$112)</f>
        <v>0</v>
      </c>
      <c r="AG283" s="134" cm="1">
        <f t="array" ref="AG283">$E283*IFERROR(IF($D283&lt;=AG$5,INDEX($E$99:$E$112,MATCH(AG$5,$H$5:$CA$5,0)-MATCH($D283,$D$115:$D$186,0)+1,0),0),$E$112)</f>
        <v>0</v>
      </c>
      <c r="AH283" s="134" cm="1">
        <f t="array" ref="AH283">$E283*IFERROR(IF($D283&lt;=AH$5,INDEX($E$99:$E$112,MATCH(AH$5,$H$5:$CA$5,0)-MATCH($D283,$D$115:$D$186,0)+1,0),0),$E$112)</f>
        <v>0</v>
      </c>
      <c r="AI283" s="134" cm="1">
        <f t="array" ref="AI283">$E283*IFERROR(IF($D283&lt;=AI$5,INDEX($E$99:$E$112,MATCH(AI$5,$H$5:$CA$5,0)-MATCH($D283,$D$115:$D$186,0)+1,0),0),$E$112)</f>
        <v>0</v>
      </c>
      <c r="AJ283" s="134" cm="1">
        <f t="array" ref="AJ283">$E283*IFERROR(IF($D283&lt;=AJ$5,INDEX($E$99:$E$112,MATCH(AJ$5,$H$5:$CA$5,0)-MATCH($D283,$D$115:$D$186,0)+1,0),0),$E$112)</f>
        <v>0</v>
      </c>
      <c r="AK283" s="134" cm="1">
        <f t="array" ref="AK283">$E283*IFERROR(IF($D283&lt;=AK$5,INDEX($E$99:$E$112,MATCH(AK$5,$H$5:$CA$5,0)-MATCH($D283,$D$115:$D$186,0)+1,0),0),$E$112)</f>
        <v>0</v>
      </c>
      <c r="AL283" s="134" cm="1">
        <f t="array" ref="AL283">$E283*IFERROR(IF($D283&lt;=AL$5,INDEX($E$99:$E$112,MATCH(AL$5,$H$5:$CA$5,0)-MATCH($D283,$D$115:$D$186,0)+1,0),0),$E$112)</f>
        <v>0</v>
      </c>
      <c r="AM283" s="134" cm="1">
        <f t="array" ref="AM283">$E283*IFERROR(IF($D283&lt;=AM$5,INDEX($E$99:$E$112,MATCH(AM$5,$H$5:$CA$5,0)-MATCH($D283,$D$115:$D$186,0)+1,0),0),$E$112)</f>
        <v>0</v>
      </c>
      <c r="AN283" s="134" cm="1">
        <f t="array" ref="AN283">$E283*IFERROR(IF($D283&lt;=AN$5,INDEX($E$99:$E$112,MATCH(AN$5,$H$5:$CA$5,0)-MATCH($D283,$D$115:$D$186,0)+1,0),0),$E$112)</f>
        <v>0</v>
      </c>
      <c r="AO283" s="134" cm="1">
        <f t="array" ref="AO283">$E283*IFERROR(IF($D283&lt;=AO$5,INDEX($E$99:$E$112,MATCH(AO$5,$H$5:$CA$5,0)-MATCH($D283,$D$115:$D$186,0)+1,0),0),$E$112)</f>
        <v>0</v>
      </c>
      <c r="AP283" s="134" cm="1">
        <f t="array" ref="AP283">$E283*IFERROR(IF($D283&lt;=AP$5,INDEX($E$99:$E$112,MATCH(AP$5,$H$5:$CA$5,0)-MATCH($D283,$D$115:$D$186,0)+1,0),0),$E$112)</f>
        <v>0</v>
      </c>
      <c r="AQ283" s="134" cm="1">
        <f t="array" ref="AQ283">$E283*IFERROR(IF($D283&lt;=AQ$5,INDEX($E$99:$E$112,MATCH(AQ$5,$H$5:$CA$5,0)-MATCH($D283,$D$115:$D$186,0)+1,0),0),$E$112)</f>
        <v>0</v>
      </c>
      <c r="AR283" s="134" cm="1">
        <f t="array" ref="AR283">$E283*IFERROR(IF($D283&lt;=AR$5,INDEX($E$99:$E$112,MATCH(AR$5,$H$5:$CA$5,0)-MATCH($D283,$D$115:$D$186,0)+1,0),0),$E$112)</f>
        <v>0</v>
      </c>
      <c r="AS283" s="134" cm="1">
        <f t="array" ref="AS283">$E283*IFERROR(IF($D283&lt;=AS$5,INDEX($E$99:$E$112,MATCH(AS$5,$H$5:$CA$5,0)-MATCH($D283,$D$115:$D$186,0)+1,0),0),$E$112)</f>
        <v>0</v>
      </c>
      <c r="AT283" s="134" cm="1">
        <f t="array" ref="AT283">$E283*IFERROR(IF($D283&lt;=AT$5,INDEX($E$99:$E$112,MATCH(AT$5,$H$5:$CA$5,0)-MATCH($D283,$D$115:$D$186,0)+1,0),0),$E$112)</f>
        <v>0</v>
      </c>
      <c r="AU283" s="134" cm="1">
        <f t="array" ref="AU283">$E283*IFERROR(IF($D283&lt;=AU$5,INDEX($E$99:$E$112,MATCH(AU$5,$H$5:$CA$5,0)-MATCH($D283,$D$115:$D$186,0)+1,0),0),$E$112)</f>
        <v>0</v>
      </c>
      <c r="AV283" s="134" cm="1">
        <f t="array" ref="AV283">$E283*IFERROR(IF($D283&lt;=AV$5,INDEX($E$99:$E$112,MATCH(AV$5,$H$5:$CA$5,0)-MATCH($D283,$D$115:$D$186,0)+1,0),0),$E$112)</f>
        <v>0</v>
      </c>
      <c r="AW283" s="134" cm="1">
        <f t="array" ref="AW283">$E283*IFERROR(IF($D283&lt;=AW$5,INDEX($E$99:$E$112,MATCH(AW$5,$H$5:$CA$5,0)-MATCH($D283,$D$115:$D$186,0)+1,0),0),$E$112)</f>
        <v>0</v>
      </c>
      <c r="AX283" s="134" cm="1">
        <f t="array" ref="AX283">$E283*IFERROR(IF($D283&lt;=AX$5,INDEX($E$99:$E$112,MATCH(AX$5,$H$5:$CA$5,0)-MATCH($D283,$D$115:$D$186,0)+1,0),0),$E$112)</f>
        <v>0</v>
      </c>
      <c r="AY283" s="134" cm="1">
        <f t="array" ref="AY283">$E283*IFERROR(IF($D283&lt;=AY$5,INDEX($E$99:$E$112,MATCH(AY$5,$H$5:$CA$5,0)-MATCH($D283,$D$115:$D$186,0)+1,0),0),$E$112)</f>
        <v>0</v>
      </c>
      <c r="AZ283" s="134" cm="1">
        <f t="array" ref="AZ283">$E283*IFERROR(IF($D283&lt;=AZ$5,INDEX($E$99:$E$112,MATCH(AZ$5,$H$5:$CA$5,0)-MATCH($D283,$D$115:$D$186,0)+1,0),0),$E$112)</f>
        <v>0</v>
      </c>
      <c r="BA283" s="134" cm="1">
        <f t="array" ref="BA283">$E283*IFERROR(IF($D283&lt;=BA$5,INDEX($E$99:$E$112,MATCH(BA$5,$H$5:$CA$5,0)-MATCH($D283,$D$115:$D$186,0)+1,0),0),$E$112)</f>
        <v>0</v>
      </c>
      <c r="BB283" s="134" cm="1">
        <f t="array" ref="BB283">$E283*IFERROR(IF($D283&lt;=BB$5,INDEX($E$99:$E$112,MATCH(BB$5,$H$5:$CA$5,0)-MATCH($D283,$D$115:$D$186,0)+1,0),0),$E$112)</f>
        <v>0</v>
      </c>
      <c r="BC283" s="134" cm="1">
        <f t="array" ref="BC283">$E283*IFERROR(IF($D283&lt;=BC$5,INDEX($E$99:$E$112,MATCH(BC$5,$H$5:$CA$5,0)-MATCH($D283,$D$115:$D$186,0)+1,0),0),$E$112)</f>
        <v>0</v>
      </c>
      <c r="BD283" s="134" cm="1">
        <f t="array" ref="BD283">$E283*IFERROR(IF($D283&lt;=BD$5,INDEX($E$99:$E$112,MATCH(BD$5,$H$5:$CA$5,0)-MATCH($D283,$D$115:$D$186,0)+1,0),0),$E$112)</f>
        <v>0</v>
      </c>
      <c r="BE283" s="134" cm="1">
        <f t="array" ref="BE283">$E283*IFERROR(IF($D283&lt;=BE$5,INDEX($E$99:$E$112,MATCH(BE$5,$H$5:$CA$5,0)-MATCH($D283,$D$115:$D$186,0)+1,0),0),$E$112)</f>
        <v>0</v>
      </c>
      <c r="BF283" s="134" cm="1">
        <f t="array" ref="BF283">$E283*IFERROR(IF($D283&lt;=BF$5,INDEX($E$99:$E$112,MATCH(BF$5,$H$5:$CA$5,0)-MATCH($D283,$D$115:$D$186,0)+1,0),0),$E$112)</f>
        <v>0</v>
      </c>
      <c r="BG283" s="134" cm="1">
        <f t="array" ref="BG283">$E283*IFERROR(IF($D283&lt;=BG$5,INDEX($E$99:$E$112,MATCH(BG$5,$H$5:$CA$5,0)-MATCH($D283,$D$115:$D$186,0)+1,0),0),$E$112)</f>
        <v>0</v>
      </c>
      <c r="BH283" s="134" cm="1">
        <f t="array" ref="BH283">$E283*IFERROR(IF($D283&lt;=BH$5,INDEX($E$99:$E$112,MATCH(BH$5,$H$5:$CA$5,0)-MATCH($D283,$D$115:$D$186,0)+1,0),0),$E$112)</f>
        <v>0</v>
      </c>
      <c r="BI283" s="134" cm="1">
        <f t="array" ref="BI283">$E283*IFERROR(IF($D283&lt;=BI$5,INDEX($E$99:$E$112,MATCH(BI$5,$H$5:$CA$5,0)-MATCH($D283,$D$115:$D$186,0)+1,0),0),$E$112)</f>
        <v>0</v>
      </c>
      <c r="BJ283" s="134" cm="1">
        <f t="array" ref="BJ283">$E283*IFERROR(IF($D283&lt;=BJ$5,INDEX($E$99:$E$112,MATCH(BJ$5,$H$5:$CA$5,0)-MATCH($D283,$D$115:$D$186,0)+1,0),0),$E$112)</f>
        <v>0</v>
      </c>
      <c r="BK283" s="134" cm="1">
        <f t="array" ref="BK283">$E283*IFERROR(IF($D283&lt;=BK$5,INDEX($E$99:$E$112,MATCH(BK$5,$H$5:$CA$5,0)-MATCH($D283,$D$115:$D$186,0)+1,0),0),$E$112)</f>
        <v>0</v>
      </c>
      <c r="BL283" s="134" cm="1">
        <f t="array" ref="BL283">$E283*IFERROR(IF($D283&lt;=BL$5,INDEX($E$99:$E$112,MATCH(BL$5,$H$5:$CA$5,0)-MATCH($D283,$D$115:$D$186,0)+1,0),0),$E$112)</f>
        <v>0</v>
      </c>
      <c r="BM283" s="134" cm="1">
        <f t="array" ref="BM283">$E283*IFERROR(IF($D283&lt;=BM$5,INDEX($E$99:$E$112,MATCH(BM$5,$H$5:$CA$5,0)-MATCH($D283,$D$115:$D$186,0)+1,0),0),$E$112)</f>
        <v>0</v>
      </c>
      <c r="BN283" s="134" cm="1">
        <f t="array" ref="BN283">$E283*IFERROR(IF($D283&lt;=BN$5,INDEX($E$99:$E$112,MATCH(BN$5,$H$5:$CA$5,0)-MATCH($D283,$D$115:$D$186,0)+1,0),0),$E$112)</f>
        <v>0</v>
      </c>
      <c r="BO283" s="134" cm="1">
        <f t="array" ref="BO283">$E283*IFERROR(IF($D283&lt;=BO$5,INDEX($E$99:$E$112,MATCH(BO$5,$H$5:$CA$5,0)-MATCH($D283,$D$115:$D$186,0)+1,0),0),$E$112)</f>
        <v>0</v>
      </c>
      <c r="BP283" s="134" cm="1">
        <f t="array" ref="BP283">$E283*IFERROR(IF($D283&lt;=BP$5,INDEX($E$99:$E$112,MATCH(BP$5,$H$5:$CA$5,0)-MATCH($D283,$D$115:$D$186,0)+1,0),0),$E$112)</f>
        <v>0</v>
      </c>
      <c r="BQ283" s="134" cm="1">
        <f t="array" ref="BQ283">$E283*IFERROR(IF($D283&lt;=BQ$5,INDEX($E$99:$E$112,MATCH(BQ$5,$H$5:$CA$5,0)-MATCH($D283,$D$115:$D$186,0)+1,0),0),$E$112)</f>
        <v>0</v>
      </c>
      <c r="BR283" s="134" cm="1">
        <f t="array" ref="BR283">$E283*IFERROR(IF($D283&lt;=BR$5,INDEX($E$99:$E$112,MATCH(BR$5,$H$5:$CA$5,0)-MATCH($D283,$D$115:$D$186,0)+1,0),0),$E$112)</f>
        <v>0</v>
      </c>
      <c r="BS283" s="134" cm="1">
        <f t="array" ref="BS283">$E283*IFERROR(IF($D283&lt;=BS$5,INDEX($E$99:$E$112,MATCH(BS$5,$H$5:$CA$5,0)-MATCH($D283,$D$115:$D$186,0)+1,0),0),$E$112)</f>
        <v>0</v>
      </c>
      <c r="BT283" s="134" cm="1">
        <f t="array" ref="BT283">$E283*IFERROR(IF($D283&lt;=BT$5,INDEX($E$99:$E$112,MATCH(BT$5,$H$5:$CA$5,0)-MATCH($D283,$D$115:$D$186,0)+1,0),0),$E$112)</f>
        <v>0</v>
      </c>
      <c r="BU283" s="134" cm="1">
        <f t="array" ref="BU283">$E283*IFERROR(IF($D283&lt;=BU$5,INDEX($E$99:$E$112,MATCH(BU$5,$H$5:$CA$5,0)-MATCH($D283,$D$115:$D$186,0)+1,0),0),$E$112)</f>
        <v>0</v>
      </c>
      <c r="BV283" s="134" cm="1">
        <f t="array" ref="BV283">$E283*IFERROR(IF($D283&lt;=BV$5,INDEX($E$99:$E$112,MATCH(BV$5,$H$5:$CA$5,0)-MATCH($D283,$D$115:$D$186,0)+1,0),0),$E$112)</f>
        <v>0</v>
      </c>
      <c r="BW283" s="134" cm="1">
        <f t="array" ref="BW283">$E283*IFERROR(IF($D283&lt;=BW$5,INDEX($E$99:$E$112,MATCH(BW$5,$H$5:$CA$5,0)-MATCH($D283,$D$115:$D$186,0)+1,0),0),$E$112)</f>
        <v>0</v>
      </c>
      <c r="BX283" s="134" cm="1">
        <f t="array" ref="BX283">$E283*IFERROR(IF($D283&lt;=BX$5,INDEX($E$99:$E$112,MATCH(BX$5,$H$5:$CA$5,0)-MATCH($D283,$D$115:$D$186,0)+1,0),0),$E$112)</f>
        <v>0</v>
      </c>
      <c r="BY283" s="134" cm="1">
        <f t="array" ref="BY283">$E283*IFERROR(IF($D283&lt;=BY$5,INDEX($E$99:$E$112,MATCH(BY$5,$H$5:$CA$5,0)-MATCH($D283,$D$115:$D$186,0)+1,0),0),$E$112)</f>
        <v>0</v>
      </c>
      <c r="BZ283" s="134" cm="1">
        <f t="array" ref="BZ283">$E283*IFERROR(IF($D283&lt;=BZ$5,INDEX($E$99:$E$112,MATCH(BZ$5,$H$5:$CA$5,0)-MATCH($D283,$D$115:$D$186,0)+1,0),0),$E$112)</f>
        <v>0</v>
      </c>
      <c r="CA283" s="134" cm="1">
        <f t="array" ref="CA283">$E283*IFERROR(IF($D283&lt;=CA$5,INDEX($E$99:$E$112,MATCH(CA$5,$H$5:$CA$5,0)-MATCH($D283,$D$115:$D$186,0)+1,0),0),$E$112)</f>
        <v>0</v>
      </c>
    </row>
    <row r="284" spans="4:79" hidden="1" outlineLevel="4">
      <c r="D284" s="24">
        <f t="shared" si="119"/>
        <v>46630</v>
      </c>
      <c r="E284" s="131" cm="1">
        <f t="array" ref="E284">INDEX($H$45:$CA$45,0,MATCH($D284,$H$5:$CA$5,0))</f>
        <v>0</v>
      </c>
      <c r="H284" s="134" cm="1">
        <f t="array" ref="H284">$E284*IFERROR(IF($D284&lt;=H$5,INDEX($E$99:$E$112,MATCH(H$5,$H$5:$CA$5,0)-MATCH($D284,$D$115:$D$186,0)+1,0),0),$E$112)</f>
        <v>0</v>
      </c>
      <c r="I284" s="134" cm="1">
        <f t="array" ref="I284">$E284*IFERROR(IF($D284&lt;=I$5,INDEX($E$99:$E$112,MATCH(I$5,$H$5:$CA$5,0)-MATCH($D284,$D$115:$D$186,0)+1,0),0),$E$112)</f>
        <v>0</v>
      </c>
      <c r="J284" s="134" cm="1">
        <f t="array" ref="J284">$E284*IFERROR(IF($D284&lt;=J$5,INDEX($E$99:$E$112,MATCH(J$5,$H$5:$CA$5,0)-MATCH($D284,$D$115:$D$186,0)+1,0),0),$E$112)</f>
        <v>0</v>
      </c>
      <c r="K284" s="134" cm="1">
        <f t="array" ref="K284">$E284*IFERROR(IF($D284&lt;=K$5,INDEX($E$99:$E$112,MATCH(K$5,$H$5:$CA$5,0)-MATCH($D284,$D$115:$D$186,0)+1,0),0),$E$112)</f>
        <v>0</v>
      </c>
      <c r="L284" s="134" cm="1">
        <f t="array" ref="L284">$E284*IFERROR(IF($D284&lt;=L$5,INDEX($E$99:$E$112,MATCH(L$5,$H$5:$CA$5,0)-MATCH($D284,$D$115:$D$186,0)+1,0),0),$E$112)</f>
        <v>0</v>
      </c>
      <c r="M284" s="134" cm="1">
        <f t="array" ref="M284">$E284*IFERROR(IF($D284&lt;=M$5,INDEX($E$99:$E$112,MATCH(M$5,$H$5:$CA$5,0)-MATCH($D284,$D$115:$D$186,0)+1,0),0),$E$112)</f>
        <v>0</v>
      </c>
      <c r="N284" s="134" cm="1">
        <f t="array" ref="N284">$E284*IFERROR(IF($D284&lt;=N$5,INDEX($E$99:$E$112,MATCH(N$5,$H$5:$CA$5,0)-MATCH($D284,$D$115:$D$186,0)+1,0),0),$E$112)</f>
        <v>0</v>
      </c>
      <c r="O284" s="134" cm="1">
        <f t="array" ref="O284">$E284*IFERROR(IF($D284&lt;=O$5,INDEX($E$99:$E$112,MATCH(O$5,$H$5:$CA$5,0)-MATCH($D284,$D$115:$D$186,0)+1,0),0),$E$112)</f>
        <v>0</v>
      </c>
      <c r="P284" s="134" cm="1">
        <f t="array" ref="P284">$E284*IFERROR(IF($D284&lt;=P$5,INDEX($E$99:$E$112,MATCH(P$5,$H$5:$CA$5,0)-MATCH($D284,$D$115:$D$186,0)+1,0),0),$E$112)</f>
        <v>0</v>
      </c>
      <c r="Q284" s="134" cm="1">
        <f t="array" ref="Q284">$E284*IFERROR(IF($D284&lt;=Q$5,INDEX($E$99:$E$112,MATCH(Q$5,$H$5:$CA$5,0)-MATCH($D284,$D$115:$D$186,0)+1,0),0),$E$112)</f>
        <v>0</v>
      </c>
      <c r="R284" s="134" cm="1">
        <f t="array" ref="R284">$E284*IFERROR(IF($D284&lt;=R$5,INDEX($E$99:$E$112,MATCH(R$5,$H$5:$CA$5,0)-MATCH($D284,$D$115:$D$186,0)+1,0),0),$E$112)</f>
        <v>0</v>
      </c>
      <c r="S284" s="134" cm="1">
        <f t="array" ref="S284">$E284*IFERROR(IF($D284&lt;=S$5,INDEX($E$99:$E$112,MATCH(S$5,$H$5:$CA$5,0)-MATCH($D284,$D$115:$D$186,0)+1,0),0),$E$112)</f>
        <v>0</v>
      </c>
      <c r="T284" s="134" cm="1">
        <f t="array" ref="T284">$E284*IFERROR(IF($D284&lt;=T$5,INDEX($E$99:$E$112,MATCH(T$5,$H$5:$CA$5,0)-MATCH($D284,$D$115:$D$186,0)+1,0),0),$E$112)</f>
        <v>0</v>
      </c>
      <c r="U284" s="134" cm="1">
        <f t="array" ref="U284">$E284*IFERROR(IF($D284&lt;=U$5,INDEX($E$99:$E$112,MATCH(U$5,$H$5:$CA$5,0)-MATCH($D284,$D$115:$D$186,0)+1,0),0),$E$112)</f>
        <v>0</v>
      </c>
      <c r="V284" s="134" cm="1">
        <f t="array" ref="V284">$E284*IFERROR(IF($D284&lt;=V$5,INDEX($E$99:$E$112,MATCH(V$5,$H$5:$CA$5,0)-MATCH($D284,$D$115:$D$186,0)+1,0),0),$E$112)</f>
        <v>0</v>
      </c>
      <c r="W284" s="134" cm="1">
        <f t="array" ref="W284">$E284*IFERROR(IF($D284&lt;=W$5,INDEX($E$99:$E$112,MATCH(W$5,$H$5:$CA$5,0)-MATCH($D284,$D$115:$D$186,0)+1,0),0),$E$112)</f>
        <v>0</v>
      </c>
      <c r="X284" s="134" cm="1">
        <f t="array" ref="X284">$E284*IFERROR(IF($D284&lt;=X$5,INDEX($E$99:$E$112,MATCH(X$5,$H$5:$CA$5,0)-MATCH($D284,$D$115:$D$186,0)+1,0),0),$E$112)</f>
        <v>0</v>
      </c>
      <c r="Y284" s="134" cm="1">
        <f t="array" ref="Y284">$E284*IFERROR(IF($D284&lt;=Y$5,INDEX($E$99:$E$112,MATCH(Y$5,$H$5:$CA$5,0)-MATCH($D284,$D$115:$D$186,0)+1,0),0),$E$112)</f>
        <v>0</v>
      </c>
      <c r="Z284" s="134" cm="1">
        <f t="array" ref="Z284">$E284*IFERROR(IF($D284&lt;=Z$5,INDEX($E$99:$E$112,MATCH(Z$5,$H$5:$CA$5,0)-MATCH($D284,$D$115:$D$186,0)+1,0),0),$E$112)</f>
        <v>0</v>
      </c>
      <c r="AA284" s="134" cm="1">
        <f t="array" ref="AA284">$E284*IFERROR(IF($D284&lt;=AA$5,INDEX($E$99:$E$112,MATCH(AA$5,$H$5:$CA$5,0)-MATCH($D284,$D$115:$D$186,0)+1,0),0),$E$112)</f>
        <v>0</v>
      </c>
      <c r="AB284" s="134" cm="1">
        <f t="array" ref="AB284">$E284*IFERROR(IF($D284&lt;=AB$5,INDEX($E$99:$E$112,MATCH(AB$5,$H$5:$CA$5,0)-MATCH($D284,$D$115:$D$186,0)+1,0),0),$E$112)</f>
        <v>0</v>
      </c>
      <c r="AC284" s="134" cm="1">
        <f t="array" ref="AC284">$E284*IFERROR(IF($D284&lt;=AC$5,INDEX($E$99:$E$112,MATCH(AC$5,$H$5:$CA$5,0)-MATCH($D284,$D$115:$D$186,0)+1,0),0),$E$112)</f>
        <v>0</v>
      </c>
      <c r="AD284" s="134" cm="1">
        <f t="array" ref="AD284">$E284*IFERROR(IF($D284&lt;=AD$5,INDEX($E$99:$E$112,MATCH(AD$5,$H$5:$CA$5,0)-MATCH($D284,$D$115:$D$186,0)+1,0),0),$E$112)</f>
        <v>0</v>
      </c>
      <c r="AE284" s="134" cm="1">
        <f t="array" ref="AE284">$E284*IFERROR(IF($D284&lt;=AE$5,INDEX($E$99:$E$112,MATCH(AE$5,$H$5:$CA$5,0)-MATCH($D284,$D$115:$D$186,0)+1,0),0),$E$112)</f>
        <v>0</v>
      </c>
      <c r="AF284" s="134" cm="1">
        <f t="array" ref="AF284">$E284*IFERROR(IF($D284&lt;=AF$5,INDEX($E$99:$E$112,MATCH(AF$5,$H$5:$CA$5,0)-MATCH($D284,$D$115:$D$186,0)+1,0),0),$E$112)</f>
        <v>0</v>
      </c>
      <c r="AG284" s="134" cm="1">
        <f t="array" ref="AG284">$E284*IFERROR(IF($D284&lt;=AG$5,INDEX($E$99:$E$112,MATCH(AG$5,$H$5:$CA$5,0)-MATCH($D284,$D$115:$D$186,0)+1,0),0),$E$112)</f>
        <v>0</v>
      </c>
      <c r="AH284" s="134" cm="1">
        <f t="array" ref="AH284">$E284*IFERROR(IF($D284&lt;=AH$5,INDEX($E$99:$E$112,MATCH(AH$5,$H$5:$CA$5,0)-MATCH($D284,$D$115:$D$186,0)+1,0),0),$E$112)</f>
        <v>0</v>
      </c>
      <c r="AI284" s="134" cm="1">
        <f t="array" ref="AI284">$E284*IFERROR(IF($D284&lt;=AI$5,INDEX($E$99:$E$112,MATCH(AI$5,$H$5:$CA$5,0)-MATCH($D284,$D$115:$D$186,0)+1,0),0),$E$112)</f>
        <v>0</v>
      </c>
      <c r="AJ284" s="134" cm="1">
        <f t="array" ref="AJ284">$E284*IFERROR(IF($D284&lt;=AJ$5,INDEX($E$99:$E$112,MATCH(AJ$5,$H$5:$CA$5,0)-MATCH($D284,$D$115:$D$186,0)+1,0),0),$E$112)</f>
        <v>0</v>
      </c>
      <c r="AK284" s="134" cm="1">
        <f t="array" ref="AK284">$E284*IFERROR(IF($D284&lt;=AK$5,INDEX($E$99:$E$112,MATCH(AK$5,$H$5:$CA$5,0)-MATCH($D284,$D$115:$D$186,0)+1,0),0),$E$112)</f>
        <v>0</v>
      </c>
      <c r="AL284" s="134" cm="1">
        <f t="array" ref="AL284">$E284*IFERROR(IF($D284&lt;=AL$5,INDEX($E$99:$E$112,MATCH(AL$5,$H$5:$CA$5,0)-MATCH($D284,$D$115:$D$186,0)+1,0),0),$E$112)</f>
        <v>0</v>
      </c>
      <c r="AM284" s="134" cm="1">
        <f t="array" ref="AM284">$E284*IFERROR(IF($D284&lt;=AM$5,INDEX($E$99:$E$112,MATCH(AM$5,$H$5:$CA$5,0)-MATCH($D284,$D$115:$D$186,0)+1,0),0),$E$112)</f>
        <v>0</v>
      </c>
      <c r="AN284" s="134" cm="1">
        <f t="array" ref="AN284">$E284*IFERROR(IF($D284&lt;=AN$5,INDEX($E$99:$E$112,MATCH(AN$5,$H$5:$CA$5,0)-MATCH($D284,$D$115:$D$186,0)+1,0),0),$E$112)</f>
        <v>0</v>
      </c>
      <c r="AO284" s="134" cm="1">
        <f t="array" ref="AO284">$E284*IFERROR(IF($D284&lt;=AO$5,INDEX($E$99:$E$112,MATCH(AO$5,$H$5:$CA$5,0)-MATCH($D284,$D$115:$D$186,0)+1,0),0),$E$112)</f>
        <v>0</v>
      </c>
      <c r="AP284" s="134" cm="1">
        <f t="array" ref="AP284">$E284*IFERROR(IF($D284&lt;=AP$5,INDEX($E$99:$E$112,MATCH(AP$5,$H$5:$CA$5,0)-MATCH($D284,$D$115:$D$186,0)+1,0),0),$E$112)</f>
        <v>0</v>
      </c>
      <c r="AQ284" s="134" cm="1">
        <f t="array" ref="AQ284">$E284*IFERROR(IF($D284&lt;=AQ$5,INDEX($E$99:$E$112,MATCH(AQ$5,$H$5:$CA$5,0)-MATCH($D284,$D$115:$D$186,0)+1,0),0),$E$112)</f>
        <v>0</v>
      </c>
      <c r="AR284" s="134" cm="1">
        <f t="array" ref="AR284">$E284*IFERROR(IF($D284&lt;=AR$5,INDEX($E$99:$E$112,MATCH(AR$5,$H$5:$CA$5,0)-MATCH($D284,$D$115:$D$186,0)+1,0),0),$E$112)</f>
        <v>0</v>
      </c>
      <c r="AS284" s="134" cm="1">
        <f t="array" ref="AS284">$E284*IFERROR(IF($D284&lt;=AS$5,INDEX($E$99:$E$112,MATCH(AS$5,$H$5:$CA$5,0)-MATCH($D284,$D$115:$D$186,0)+1,0),0),$E$112)</f>
        <v>0</v>
      </c>
      <c r="AT284" s="134" cm="1">
        <f t="array" ref="AT284">$E284*IFERROR(IF($D284&lt;=AT$5,INDEX($E$99:$E$112,MATCH(AT$5,$H$5:$CA$5,0)-MATCH($D284,$D$115:$D$186,0)+1,0),0),$E$112)</f>
        <v>0</v>
      </c>
      <c r="AU284" s="134" cm="1">
        <f t="array" ref="AU284">$E284*IFERROR(IF($D284&lt;=AU$5,INDEX($E$99:$E$112,MATCH(AU$5,$H$5:$CA$5,0)-MATCH($D284,$D$115:$D$186,0)+1,0),0),$E$112)</f>
        <v>0</v>
      </c>
      <c r="AV284" s="134" cm="1">
        <f t="array" ref="AV284">$E284*IFERROR(IF($D284&lt;=AV$5,INDEX($E$99:$E$112,MATCH(AV$5,$H$5:$CA$5,0)-MATCH($D284,$D$115:$D$186,0)+1,0),0),$E$112)</f>
        <v>0</v>
      </c>
      <c r="AW284" s="134" cm="1">
        <f t="array" ref="AW284">$E284*IFERROR(IF($D284&lt;=AW$5,INDEX($E$99:$E$112,MATCH(AW$5,$H$5:$CA$5,0)-MATCH($D284,$D$115:$D$186,0)+1,0),0),$E$112)</f>
        <v>0</v>
      </c>
      <c r="AX284" s="134" cm="1">
        <f t="array" ref="AX284">$E284*IFERROR(IF($D284&lt;=AX$5,INDEX($E$99:$E$112,MATCH(AX$5,$H$5:$CA$5,0)-MATCH($D284,$D$115:$D$186,0)+1,0),0),$E$112)</f>
        <v>0</v>
      </c>
      <c r="AY284" s="134" cm="1">
        <f t="array" ref="AY284">$E284*IFERROR(IF($D284&lt;=AY$5,INDEX($E$99:$E$112,MATCH(AY$5,$H$5:$CA$5,0)-MATCH($D284,$D$115:$D$186,0)+1,0),0),$E$112)</f>
        <v>0</v>
      </c>
      <c r="AZ284" s="134" cm="1">
        <f t="array" ref="AZ284">$E284*IFERROR(IF($D284&lt;=AZ$5,INDEX($E$99:$E$112,MATCH(AZ$5,$H$5:$CA$5,0)-MATCH($D284,$D$115:$D$186,0)+1,0),0),$E$112)</f>
        <v>0</v>
      </c>
      <c r="BA284" s="134" cm="1">
        <f t="array" ref="BA284">$E284*IFERROR(IF($D284&lt;=BA$5,INDEX($E$99:$E$112,MATCH(BA$5,$H$5:$CA$5,0)-MATCH($D284,$D$115:$D$186,0)+1,0),0),$E$112)</f>
        <v>0</v>
      </c>
      <c r="BB284" s="134" cm="1">
        <f t="array" ref="BB284">$E284*IFERROR(IF($D284&lt;=BB$5,INDEX($E$99:$E$112,MATCH(BB$5,$H$5:$CA$5,0)-MATCH($D284,$D$115:$D$186,0)+1,0),0),$E$112)</f>
        <v>0</v>
      </c>
      <c r="BC284" s="134" cm="1">
        <f t="array" ref="BC284">$E284*IFERROR(IF($D284&lt;=BC$5,INDEX($E$99:$E$112,MATCH(BC$5,$H$5:$CA$5,0)-MATCH($D284,$D$115:$D$186,0)+1,0),0),$E$112)</f>
        <v>0</v>
      </c>
      <c r="BD284" s="134" cm="1">
        <f t="array" ref="BD284">$E284*IFERROR(IF($D284&lt;=BD$5,INDEX($E$99:$E$112,MATCH(BD$5,$H$5:$CA$5,0)-MATCH($D284,$D$115:$D$186,0)+1,0),0),$E$112)</f>
        <v>0</v>
      </c>
      <c r="BE284" s="134" cm="1">
        <f t="array" ref="BE284">$E284*IFERROR(IF($D284&lt;=BE$5,INDEX($E$99:$E$112,MATCH(BE$5,$H$5:$CA$5,0)-MATCH($D284,$D$115:$D$186,0)+1,0),0),$E$112)</f>
        <v>0</v>
      </c>
      <c r="BF284" s="134" cm="1">
        <f t="array" ref="BF284">$E284*IFERROR(IF($D284&lt;=BF$5,INDEX($E$99:$E$112,MATCH(BF$5,$H$5:$CA$5,0)-MATCH($D284,$D$115:$D$186,0)+1,0),0),$E$112)</f>
        <v>0</v>
      </c>
      <c r="BG284" s="134" cm="1">
        <f t="array" ref="BG284">$E284*IFERROR(IF($D284&lt;=BG$5,INDEX($E$99:$E$112,MATCH(BG$5,$H$5:$CA$5,0)-MATCH($D284,$D$115:$D$186,0)+1,0),0),$E$112)</f>
        <v>0</v>
      </c>
      <c r="BH284" s="134" cm="1">
        <f t="array" ref="BH284">$E284*IFERROR(IF($D284&lt;=BH$5,INDEX($E$99:$E$112,MATCH(BH$5,$H$5:$CA$5,0)-MATCH($D284,$D$115:$D$186,0)+1,0),0),$E$112)</f>
        <v>0</v>
      </c>
      <c r="BI284" s="134" cm="1">
        <f t="array" ref="BI284">$E284*IFERROR(IF($D284&lt;=BI$5,INDEX($E$99:$E$112,MATCH(BI$5,$H$5:$CA$5,0)-MATCH($D284,$D$115:$D$186,0)+1,0),0),$E$112)</f>
        <v>0</v>
      </c>
      <c r="BJ284" s="134" cm="1">
        <f t="array" ref="BJ284">$E284*IFERROR(IF($D284&lt;=BJ$5,INDEX($E$99:$E$112,MATCH(BJ$5,$H$5:$CA$5,0)-MATCH($D284,$D$115:$D$186,0)+1,0),0),$E$112)</f>
        <v>0</v>
      </c>
      <c r="BK284" s="134" cm="1">
        <f t="array" ref="BK284">$E284*IFERROR(IF($D284&lt;=BK$5,INDEX($E$99:$E$112,MATCH(BK$5,$H$5:$CA$5,0)-MATCH($D284,$D$115:$D$186,0)+1,0),0),$E$112)</f>
        <v>0</v>
      </c>
      <c r="BL284" s="134" cm="1">
        <f t="array" ref="BL284">$E284*IFERROR(IF($D284&lt;=BL$5,INDEX($E$99:$E$112,MATCH(BL$5,$H$5:$CA$5,0)-MATCH($D284,$D$115:$D$186,0)+1,0),0),$E$112)</f>
        <v>0</v>
      </c>
      <c r="BM284" s="134" cm="1">
        <f t="array" ref="BM284">$E284*IFERROR(IF($D284&lt;=BM$5,INDEX($E$99:$E$112,MATCH(BM$5,$H$5:$CA$5,0)-MATCH($D284,$D$115:$D$186,0)+1,0),0),$E$112)</f>
        <v>0</v>
      </c>
      <c r="BN284" s="134" cm="1">
        <f t="array" ref="BN284">$E284*IFERROR(IF($D284&lt;=BN$5,INDEX($E$99:$E$112,MATCH(BN$5,$H$5:$CA$5,0)-MATCH($D284,$D$115:$D$186,0)+1,0),0),$E$112)</f>
        <v>0</v>
      </c>
      <c r="BO284" s="134" cm="1">
        <f t="array" ref="BO284">$E284*IFERROR(IF($D284&lt;=BO$5,INDEX($E$99:$E$112,MATCH(BO$5,$H$5:$CA$5,0)-MATCH($D284,$D$115:$D$186,0)+1,0),0),$E$112)</f>
        <v>0</v>
      </c>
      <c r="BP284" s="134" cm="1">
        <f t="array" ref="BP284">$E284*IFERROR(IF($D284&lt;=BP$5,INDEX($E$99:$E$112,MATCH(BP$5,$H$5:$CA$5,0)-MATCH($D284,$D$115:$D$186,0)+1,0),0),$E$112)</f>
        <v>0</v>
      </c>
      <c r="BQ284" s="134" cm="1">
        <f t="array" ref="BQ284">$E284*IFERROR(IF($D284&lt;=BQ$5,INDEX($E$99:$E$112,MATCH(BQ$5,$H$5:$CA$5,0)-MATCH($D284,$D$115:$D$186,0)+1,0),0),$E$112)</f>
        <v>0</v>
      </c>
      <c r="BR284" s="134" cm="1">
        <f t="array" ref="BR284">$E284*IFERROR(IF($D284&lt;=BR$5,INDEX($E$99:$E$112,MATCH(BR$5,$H$5:$CA$5,0)-MATCH($D284,$D$115:$D$186,0)+1,0),0),$E$112)</f>
        <v>0</v>
      </c>
      <c r="BS284" s="134" cm="1">
        <f t="array" ref="BS284">$E284*IFERROR(IF($D284&lt;=BS$5,INDEX($E$99:$E$112,MATCH(BS$5,$H$5:$CA$5,0)-MATCH($D284,$D$115:$D$186,0)+1,0),0),$E$112)</f>
        <v>0</v>
      </c>
      <c r="BT284" s="134" cm="1">
        <f t="array" ref="BT284">$E284*IFERROR(IF($D284&lt;=BT$5,INDEX($E$99:$E$112,MATCH(BT$5,$H$5:$CA$5,0)-MATCH($D284,$D$115:$D$186,0)+1,0),0),$E$112)</f>
        <v>0</v>
      </c>
      <c r="BU284" s="134" cm="1">
        <f t="array" ref="BU284">$E284*IFERROR(IF($D284&lt;=BU$5,INDEX($E$99:$E$112,MATCH(BU$5,$H$5:$CA$5,0)-MATCH($D284,$D$115:$D$186,0)+1,0),0),$E$112)</f>
        <v>0</v>
      </c>
      <c r="BV284" s="134" cm="1">
        <f t="array" ref="BV284">$E284*IFERROR(IF($D284&lt;=BV$5,INDEX($E$99:$E$112,MATCH(BV$5,$H$5:$CA$5,0)-MATCH($D284,$D$115:$D$186,0)+1,0),0),$E$112)</f>
        <v>0</v>
      </c>
      <c r="BW284" s="134" cm="1">
        <f t="array" ref="BW284">$E284*IFERROR(IF($D284&lt;=BW$5,INDEX($E$99:$E$112,MATCH(BW$5,$H$5:$CA$5,0)-MATCH($D284,$D$115:$D$186,0)+1,0),0),$E$112)</f>
        <v>0</v>
      </c>
      <c r="BX284" s="134" cm="1">
        <f t="array" ref="BX284">$E284*IFERROR(IF($D284&lt;=BX$5,INDEX($E$99:$E$112,MATCH(BX$5,$H$5:$CA$5,0)-MATCH($D284,$D$115:$D$186,0)+1,0),0),$E$112)</f>
        <v>0</v>
      </c>
      <c r="BY284" s="134" cm="1">
        <f t="array" ref="BY284">$E284*IFERROR(IF($D284&lt;=BY$5,INDEX($E$99:$E$112,MATCH(BY$5,$H$5:$CA$5,0)-MATCH($D284,$D$115:$D$186,0)+1,0),0),$E$112)</f>
        <v>0</v>
      </c>
      <c r="BZ284" s="134" cm="1">
        <f t="array" ref="BZ284">$E284*IFERROR(IF($D284&lt;=BZ$5,INDEX($E$99:$E$112,MATCH(BZ$5,$H$5:$CA$5,0)-MATCH($D284,$D$115:$D$186,0)+1,0),0),$E$112)</f>
        <v>0</v>
      </c>
      <c r="CA284" s="134" cm="1">
        <f t="array" ref="CA284">$E284*IFERROR(IF($D284&lt;=CA$5,INDEX($E$99:$E$112,MATCH(CA$5,$H$5:$CA$5,0)-MATCH($D284,$D$115:$D$186,0)+1,0),0),$E$112)</f>
        <v>0</v>
      </c>
    </row>
    <row r="285" spans="4:79" hidden="1" outlineLevel="4">
      <c r="D285" s="24">
        <f t="shared" si="119"/>
        <v>46660</v>
      </c>
      <c r="E285" s="131" cm="1">
        <f t="array" ref="E285">INDEX($H$45:$CA$45,0,MATCH($D285,$H$5:$CA$5,0))</f>
        <v>0</v>
      </c>
      <c r="H285" s="134" cm="1">
        <f t="array" ref="H285">$E285*IFERROR(IF($D285&lt;=H$5,INDEX($E$99:$E$112,MATCH(H$5,$H$5:$CA$5,0)-MATCH($D285,$D$115:$D$186,0)+1,0),0),$E$112)</f>
        <v>0</v>
      </c>
      <c r="I285" s="134" cm="1">
        <f t="array" ref="I285">$E285*IFERROR(IF($D285&lt;=I$5,INDEX($E$99:$E$112,MATCH(I$5,$H$5:$CA$5,0)-MATCH($D285,$D$115:$D$186,0)+1,0),0),$E$112)</f>
        <v>0</v>
      </c>
      <c r="J285" s="134" cm="1">
        <f t="array" ref="J285">$E285*IFERROR(IF($D285&lt;=J$5,INDEX($E$99:$E$112,MATCH(J$5,$H$5:$CA$5,0)-MATCH($D285,$D$115:$D$186,0)+1,0),0),$E$112)</f>
        <v>0</v>
      </c>
      <c r="K285" s="134" cm="1">
        <f t="array" ref="K285">$E285*IFERROR(IF($D285&lt;=K$5,INDEX($E$99:$E$112,MATCH(K$5,$H$5:$CA$5,0)-MATCH($D285,$D$115:$D$186,0)+1,0),0),$E$112)</f>
        <v>0</v>
      </c>
      <c r="L285" s="134" cm="1">
        <f t="array" ref="L285">$E285*IFERROR(IF($D285&lt;=L$5,INDEX($E$99:$E$112,MATCH(L$5,$H$5:$CA$5,0)-MATCH($D285,$D$115:$D$186,0)+1,0),0),$E$112)</f>
        <v>0</v>
      </c>
      <c r="M285" s="134" cm="1">
        <f t="array" ref="M285">$E285*IFERROR(IF($D285&lt;=M$5,INDEX($E$99:$E$112,MATCH(M$5,$H$5:$CA$5,0)-MATCH($D285,$D$115:$D$186,0)+1,0),0),$E$112)</f>
        <v>0</v>
      </c>
      <c r="N285" s="134" cm="1">
        <f t="array" ref="N285">$E285*IFERROR(IF($D285&lt;=N$5,INDEX($E$99:$E$112,MATCH(N$5,$H$5:$CA$5,0)-MATCH($D285,$D$115:$D$186,0)+1,0),0),$E$112)</f>
        <v>0</v>
      </c>
      <c r="O285" s="134" cm="1">
        <f t="array" ref="O285">$E285*IFERROR(IF($D285&lt;=O$5,INDEX($E$99:$E$112,MATCH(O$5,$H$5:$CA$5,0)-MATCH($D285,$D$115:$D$186,0)+1,0),0),$E$112)</f>
        <v>0</v>
      </c>
      <c r="P285" s="134" cm="1">
        <f t="array" ref="P285">$E285*IFERROR(IF($D285&lt;=P$5,INDEX($E$99:$E$112,MATCH(P$5,$H$5:$CA$5,0)-MATCH($D285,$D$115:$D$186,0)+1,0),0),$E$112)</f>
        <v>0</v>
      </c>
      <c r="Q285" s="134" cm="1">
        <f t="array" ref="Q285">$E285*IFERROR(IF($D285&lt;=Q$5,INDEX($E$99:$E$112,MATCH(Q$5,$H$5:$CA$5,0)-MATCH($D285,$D$115:$D$186,0)+1,0),0),$E$112)</f>
        <v>0</v>
      </c>
      <c r="R285" s="134" cm="1">
        <f t="array" ref="R285">$E285*IFERROR(IF($D285&lt;=R$5,INDEX($E$99:$E$112,MATCH(R$5,$H$5:$CA$5,0)-MATCH($D285,$D$115:$D$186,0)+1,0),0),$E$112)</f>
        <v>0</v>
      </c>
      <c r="S285" s="134" cm="1">
        <f t="array" ref="S285">$E285*IFERROR(IF($D285&lt;=S$5,INDEX($E$99:$E$112,MATCH(S$5,$H$5:$CA$5,0)-MATCH($D285,$D$115:$D$186,0)+1,0),0),$E$112)</f>
        <v>0</v>
      </c>
      <c r="T285" s="134" cm="1">
        <f t="array" ref="T285">$E285*IFERROR(IF($D285&lt;=T$5,INDEX($E$99:$E$112,MATCH(T$5,$H$5:$CA$5,0)-MATCH($D285,$D$115:$D$186,0)+1,0),0),$E$112)</f>
        <v>0</v>
      </c>
      <c r="U285" s="134" cm="1">
        <f t="array" ref="U285">$E285*IFERROR(IF($D285&lt;=U$5,INDEX($E$99:$E$112,MATCH(U$5,$H$5:$CA$5,0)-MATCH($D285,$D$115:$D$186,0)+1,0),0),$E$112)</f>
        <v>0</v>
      </c>
      <c r="V285" s="134" cm="1">
        <f t="array" ref="V285">$E285*IFERROR(IF($D285&lt;=V$5,INDEX($E$99:$E$112,MATCH(V$5,$H$5:$CA$5,0)-MATCH($D285,$D$115:$D$186,0)+1,0),0),$E$112)</f>
        <v>0</v>
      </c>
      <c r="W285" s="134" cm="1">
        <f t="array" ref="W285">$E285*IFERROR(IF($D285&lt;=W$5,INDEX($E$99:$E$112,MATCH(W$5,$H$5:$CA$5,0)-MATCH($D285,$D$115:$D$186,0)+1,0),0),$E$112)</f>
        <v>0</v>
      </c>
      <c r="X285" s="134" cm="1">
        <f t="array" ref="X285">$E285*IFERROR(IF($D285&lt;=X$5,INDEX($E$99:$E$112,MATCH(X$5,$H$5:$CA$5,0)-MATCH($D285,$D$115:$D$186,0)+1,0),0),$E$112)</f>
        <v>0</v>
      </c>
      <c r="Y285" s="134" cm="1">
        <f t="array" ref="Y285">$E285*IFERROR(IF($D285&lt;=Y$5,INDEX($E$99:$E$112,MATCH(Y$5,$H$5:$CA$5,0)-MATCH($D285,$D$115:$D$186,0)+1,0),0),$E$112)</f>
        <v>0</v>
      </c>
      <c r="Z285" s="134" cm="1">
        <f t="array" ref="Z285">$E285*IFERROR(IF($D285&lt;=Z$5,INDEX($E$99:$E$112,MATCH(Z$5,$H$5:$CA$5,0)-MATCH($D285,$D$115:$D$186,0)+1,0),0),$E$112)</f>
        <v>0</v>
      </c>
      <c r="AA285" s="134" cm="1">
        <f t="array" ref="AA285">$E285*IFERROR(IF($D285&lt;=AA$5,INDEX($E$99:$E$112,MATCH(AA$5,$H$5:$CA$5,0)-MATCH($D285,$D$115:$D$186,0)+1,0),0),$E$112)</f>
        <v>0</v>
      </c>
      <c r="AB285" s="134" cm="1">
        <f t="array" ref="AB285">$E285*IFERROR(IF($D285&lt;=AB$5,INDEX($E$99:$E$112,MATCH(AB$5,$H$5:$CA$5,0)-MATCH($D285,$D$115:$D$186,0)+1,0),0),$E$112)</f>
        <v>0</v>
      </c>
      <c r="AC285" s="134" cm="1">
        <f t="array" ref="AC285">$E285*IFERROR(IF($D285&lt;=AC$5,INDEX($E$99:$E$112,MATCH(AC$5,$H$5:$CA$5,0)-MATCH($D285,$D$115:$D$186,0)+1,0),0),$E$112)</f>
        <v>0</v>
      </c>
      <c r="AD285" s="134" cm="1">
        <f t="array" ref="AD285">$E285*IFERROR(IF($D285&lt;=AD$5,INDEX($E$99:$E$112,MATCH(AD$5,$H$5:$CA$5,0)-MATCH($D285,$D$115:$D$186,0)+1,0),0),$E$112)</f>
        <v>0</v>
      </c>
      <c r="AE285" s="134" cm="1">
        <f t="array" ref="AE285">$E285*IFERROR(IF($D285&lt;=AE$5,INDEX($E$99:$E$112,MATCH(AE$5,$H$5:$CA$5,0)-MATCH($D285,$D$115:$D$186,0)+1,0),0),$E$112)</f>
        <v>0</v>
      </c>
      <c r="AF285" s="134" cm="1">
        <f t="array" ref="AF285">$E285*IFERROR(IF($D285&lt;=AF$5,INDEX($E$99:$E$112,MATCH(AF$5,$H$5:$CA$5,0)-MATCH($D285,$D$115:$D$186,0)+1,0),0),$E$112)</f>
        <v>0</v>
      </c>
      <c r="AG285" s="134" cm="1">
        <f t="array" ref="AG285">$E285*IFERROR(IF($D285&lt;=AG$5,INDEX($E$99:$E$112,MATCH(AG$5,$H$5:$CA$5,0)-MATCH($D285,$D$115:$D$186,0)+1,0),0),$E$112)</f>
        <v>0</v>
      </c>
      <c r="AH285" s="134" cm="1">
        <f t="array" ref="AH285">$E285*IFERROR(IF($D285&lt;=AH$5,INDEX($E$99:$E$112,MATCH(AH$5,$H$5:$CA$5,0)-MATCH($D285,$D$115:$D$186,0)+1,0),0),$E$112)</f>
        <v>0</v>
      </c>
      <c r="AI285" s="134" cm="1">
        <f t="array" ref="AI285">$E285*IFERROR(IF($D285&lt;=AI$5,INDEX($E$99:$E$112,MATCH(AI$5,$H$5:$CA$5,0)-MATCH($D285,$D$115:$D$186,0)+1,0),0),$E$112)</f>
        <v>0</v>
      </c>
      <c r="AJ285" s="134" cm="1">
        <f t="array" ref="AJ285">$E285*IFERROR(IF($D285&lt;=AJ$5,INDEX($E$99:$E$112,MATCH(AJ$5,$H$5:$CA$5,0)-MATCH($D285,$D$115:$D$186,0)+1,0),0),$E$112)</f>
        <v>0</v>
      </c>
      <c r="AK285" s="134" cm="1">
        <f t="array" ref="AK285">$E285*IFERROR(IF($D285&lt;=AK$5,INDEX($E$99:$E$112,MATCH(AK$5,$H$5:$CA$5,0)-MATCH($D285,$D$115:$D$186,0)+1,0),0),$E$112)</f>
        <v>0</v>
      </c>
      <c r="AL285" s="134" cm="1">
        <f t="array" ref="AL285">$E285*IFERROR(IF($D285&lt;=AL$5,INDEX($E$99:$E$112,MATCH(AL$5,$H$5:$CA$5,0)-MATCH($D285,$D$115:$D$186,0)+1,0),0),$E$112)</f>
        <v>0</v>
      </c>
      <c r="AM285" s="134" cm="1">
        <f t="array" ref="AM285">$E285*IFERROR(IF($D285&lt;=AM$5,INDEX($E$99:$E$112,MATCH(AM$5,$H$5:$CA$5,0)-MATCH($D285,$D$115:$D$186,0)+1,0),0),$E$112)</f>
        <v>0</v>
      </c>
      <c r="AN285" s="134" cm="1">
        <f t="array" ref="AN285">$E285*IFERROR(IF($D285&lt;=AN$5,INDEX($E$99:$E$112,MATCH(AN$5,$H$5:$CA$5,0)-MATCH($D285,$D$115:$D$186,0)+1,0),0),$E$112)</f>
        <v>0</v>
      </c>
      <c r="AO285" s="134" cm="1">
        <f t="array" ref="AO285">$E285*IFERROR(IF($D285&lt;=AO$5,INDEX($E$99:$E$112,MATCH(AO$5,$H$5:$CA$5,0)-MATCH($D285,$D$115:$D$186,0)+1,0),0),$E$112)</f>
        <v>0</v>
      </c>
      <c r="AP285" s="134" cm="1">
        <f t="array" ref="AP285">$E285*IFERROR(IF($D285&lt;=AP$5,INDEX($E$99:$E$112,MATCH(AP$5,$H$5:$CA$5,0)-MATCH($D285,$D$115:$D$186,0)+1,0),0),$E$112)</f>
        <v>0</v>
      </c>
      <c r="AQ285" s="134" cm="1">
        <f t="array" ref="AQ285">$E285*IFERROR(IF($D285&lt;=AQ$5,INDEX($E$99:$E$112,MATCH(AQ$5,$H$5:$CA$5,0)-MATCH($D285,$D$115:$D$186,0)+1,0),0),$E$112)</f>
        <v>0</v>
      </c>
      <c r="AR285" s="134" cm="1">
        <f t="array" ref="AR285">$E285*IFERROR(IF($D285&lt;=AR$5,INDEX($E$99:$E$112,MATCH(AR$5,$H$5:$CA$5,0)-MATCH($D285,$D$115:$D$186,0)+1,0),0),$E$112)</f>
        <v>0</v>
      </c>
      <c r="AS285" s="134" cm="1">
        <f t="array" ref="AS285">$E285*IFERROR(IF($D285&lt;=AS$5,INDEX($E$99:$E$112,MATCH(AS$5,$H$5:$CA$5,0)-MATCH($D285,$D$115:$D$186,0)+1,0),0),$E$112)</f>
        <v>0</v>
      </c>
      <c r="AT285" s="134" cm="1">
        <f t="array" ref="AT285">$E285*IFERROR(IF($D285&lt;=AT$5,INDEX($E$99:$E$112,MATCH(AT$5,$H$5:$CA$5,0)-MATCH($D285,$D$115:$D$186,0)+1,0),0),$E$112)</f>
        <v>0</v>
      </c>
      <c r="AU285" s="134" cm="1">
        <f t="array" ref="AU285">$E285*IFERROR(IF($D285&lt;=AU$5,INDEX($E$99:$E$112,MATCH(AU$5,$H$5:$CA$5,0)-MATCH($D285,$D$115:$D$186,0)+1,0),0),$E$112)</f>
        <v>0</v>
      </c>
      <c r="AV285" s="134" cm="1">
        <f t="array" ref="AV285">$E285*IFERROR(IF($D285&lt;=AV$5,INDEX($E$99:$E$112,MATCH(AV$5,$H$5:$CA$5,0)-MATCH($D285,$D$115:$D$186,0)+1,0),0),$E$112)</f>
        <v>0</v>
      </c>
      <c r="AW285" s="134" cm="1">
        <f t="array" ref="AW285">$E285*IFERROR(IF($D285&lt;=AW$5,INDEX($E$99:$E$112,MATCH(AW$5,$H$5:$CA$5,0)-MATCH($D285,$D$115:$D$186,0)+1,0),0),$E$112)</f>
        <v>0</v>
      </c>
      <c r="AX285" s="134" cm="1">
        <f t="array" ref="AX285">$E285*IFERROR(IF($D285&lt;=AX$5,INDEX($E$99:$E$112,MATCH(AX$5,$H$5:$CA$5,0)-MATCH($D285,$D$115:$D$186,0)+1,0),0),$E$112)</f>
        <v>0</v>
      </c>
      <c r="AY285" s="134" cm="1">
        <f t="array" ref="AY285">$E285*IFERROR(IF($D285&lt;=AY$5,INDEX($E$99:$E$112,MATCH(AY$5,$H$5:$CA$5,0)-MATCH($D285,$D$115:$D$186,0)+1,0),0),$E$112)</f>
        <v>0</v>
      </c>
      <c r="AZ285" s="134" cm="1">
        <f t="array" ref="AZ285">$E285*IFERROR(IF($D285&lt;=AZ$5,INDEX($E$99:$E$112,MATCH(AZ$5,$H$5:$CA$5,0)-MATCH($D285,$D$115:$D$186,0)+1,0),0),$E$112)</f>
        <v>0</v>
      </c>
      <c r="BA285" s="134" cm="1">
        <f t="array" ref="BA285">$E285*IFERROR(IF($D285&lt;=BA$5,INDEX($E$99:$E$112,MATCH(BA$5,$H$5:$CA$5,0)-MATCH($D285,$D$115:$D$186,0)+1,0),0),$E$112)</f>
        <v>0</v>
      </c>
      <c r="BB285" s="134" cm="1">
        <f t="array" ref="BB285">$E285*IFERROR(IF($D285&lt;=BB$5,INDEX($E$99:$E$112,MATCH(BB$5,$H$5:$CA$5,0)-MATCH($D285,$D$115:$D$186,0)+1,0),0),$E$112)</f>
        <v>0</v>
      </c>
      <c r="BC285" s="134" cm="1">
        <f t="array" ref="BC285">$E285*IFERROR(IF($D285&lt;=BC$5,INDEX($E$99:$E$112,MATCH(BC$5,$H$5:$CA$5,0)-MATCH($D285,$D$115:$D$186,0)+1,0),0),$E$112)</f>
        <v>0</v>
      </c>
      <c r="BD285" s="134" cm="1">
        <f t="array" ref="BD285">$E285*IFERROR(IF($D285&lt;=BD$5,INDEX($E$99:$E$112,MATCH(BD$5,$H$5:$CA$5,0)-MATCH($D285,$D$115:$D$186,0)+1,0),0),$E$112)</f>
        <v>0</v>
      </c>
      <c r="BE285" s="134" cm="1">
        <f t="array" ref="BE285">$E285*IFERROR(IF($D285&lt;=BE$5,INDEX($E$99:$E$112,MATCH(BE$5,$H$5:$CA$5,0)-MATCH($D285,$D$115:$D$186,0)+1,0),0),$E$112)</f>
        <v>0</v>
      </c>
      <c r="BF285" s="134" cm="1">
        <f t="array" ref="BF285">$E285*IFERROR(IF($D285&lt;=BF$5,INDEX($E$99:$E$112,MATCH(BF$5,$H$5:$CA$5,0)-MATCH($D285,$D$115:$D$186,0)+1,0),0),$E$112)</f>
        <v>0</v>
      </c>
      <c r="BG285" s="134" cm="1">
        <f t="array" ref="BG285">$E285*IFERROR(IF($D285&lt;=BG$5,INDEX($E$99:$E$112,MATCH(BG$5,$H$5:$CA$5,0)-MATCH($D285,$D$115:$D$186,0)+1,0),0),$E$112)</f>
        <v>0</v>
      </c>
      <c r="BH285" s="134" cm="1">
        <f t="array" ref="BH285">$E285*IFERROR(IF($D285&lt;=BH$5,INDEX($E$99:$E$112,MATCH(BH$5,$H$5:$CA$5,0)-MATCH($D285,$D$115:$D$186,0)+1,0),0),$E$112)</f>
        <v>0</v>
      </c>
      <c r="BI285" s="134" cm="1">
        <f t="array" ref="BI285">$E285*IFERROR(IF($D285&lt;=BI$5,INDEX($E$99:$E$112,MATCH(BI$5,$H$5:$CA$5,0)-MATCH($D285,$D$115:$D$186,0)+1,0),0),$E$112)</f>
        <v>0</v>
      </c>
      <c r="BJ285" s="134" cm="1">
        <f t="array" ref="BJ285">$E285*IFERROR(IF($D285&lt;=BJ$5,INDEX($E$99:$E$112,MATCH(BJ$5,$H$5:$CA$5,0)-MATCH($D285,$D$115:$D$186,0)+1,0),0),$E$112)</f>
        <v>0</v>
      </c>
      <c r="BK285" s="134" cm="1">
        <f t="array" ref="BK285">$E285*IFERROR(IF($D285&lt;=BK$5,INDEX($E$99:$E$112,MATCH(BK$5,$H$5:$CA$5,0)-MATCH($D285,$D$115:$D$186,0)+1,0),0),$E$112)</f>
        <v>0</v>
      </c>
      <c r="BL285" s="134" cm="1">
        <f t="array" ref="BL285">$E285*IFERROR(IF($D285&lt;=BL$5,INDEX($E$99:$E$112,MATCH(BL$5,$H$5:$CA$5,0)-MATCH($D285,$D$115:$D$186,0)+1,0),0),$E$112)</f>
        <v>0</v>
      </c>
      <c r="BM285" s="134" cm="1">
        <f t="array" ref="BM285">$E285*IFERROR(IF($D285&lt;=BM$5,INDEX($E$99:$E$112,MATCH(BM$5,$H$5:$CA$5,0)-MATCH($D285,$D$115:$D$186,0)+1,0),0),$E$112)</f>
        <v>0</v>
      </c>
      <c r="BN285" s="134" cm="1">
        <f t="array" ref="BN285">$E285*IFERROR(IF($D285&lt;=BN$5,INDEX($E$99:$E$112,MATCH(BN$5,$H$5:$CA$5,0)-MATCH($D285,$D$115:$D$186,0)+1,0),0),$E$112)</f>
        <v>0</v>
      </c>
      <c r="BO285" s="134" cm="1">
        <f t="array" ref="BO285">$E285*IFERROR(IF($D285&lt;=BO$5,INDEX($E$99:$E$112,MATCH(BO$5,$H$5:$CA$5,0)-MATCH($D285,$D$115:$D$186,0)+1,0),0),$E$112)</f>
        <v>0</v>
      </c>
      <c r="BP285" s="134" cm="1">
        <f t="array" ref="BP285">$E285*IFERROR(IF($D285&lt;=BP$5,INDEX($E$99:$E$112,MATCH(BP$5,$H$5:$CA$5,0)-MATCH($D285,$D$115:$D$186,0)+1,0),0),$E$112)</f>
        <v>0</v>
      </c>
      <c r="BQ285" s="134" cm="1">
        <f t="array" ref="BQ285">$E285*IFERROR(IF($D285&lt;=BQ$5,INDEX($E$99:$E$112,MATCH(BQ$5,$H$5:$CA$5,0)-MATCH($D285,$D$115:$D$186,0)+1,0),0),$E$112)</f>
        <v>0</v>
      </c>
      <c r="BR285" s="134" cm="1">
        <f t="array" ref="BR285">$E285*IFERROR(IF($D285&lt;=BR$5,INDEX($E$99:$E$112,MATCH(BR$5,$H$5:$CA$5,0)-MATCH($D285,$D$115:$D$186,0)+1,0),0),$E$112)</f>
        <v>0</v>
      </c>
      <c r="BS285" s="134" cm="1">
        <f t="array" ref="BS285">$E285*IFERROR(IF($D285&lt;=BS$5,INDEX($E$99:$E$112,MATCH(BS$5,$H$5:$CA$5,0)-MATCH($D285,$D$115:$D$186,0)+1,0),0),$E$112)</f>
        <v>0</v>
      </c>
      <c r="BT285" s="134" cm="1">
        <f t="array" ref="BT285">$E285*IFERROR(IF($D285&lt;=BT$5,INDEX($E$99:$E$112,MATCH(BT$5,$H$5:$CA$5,0)-MATCH($D285,$D$115:$D$186,0)+1,0),0),$E$112)</f>
        <v>0</v>
      </c>
      <c r="BU285" s="134" cm="1">
        <f t="array" ref="BU285">$E285*IFERROR(IF($D285&lt;=BU$5,INDEX($E$99:$E$112,MATCH(BU$5,$H$5:$CA$5,0)-MATCH($D285,$D$115:$D$186,0)+1,0),0),$E$112)</f>
        <v>0</v>
      </c>
      <c r="BV285" s="134" cm="1">
        <f t="array" ref="BV285">$E285*IFERROR(IF($D285&lt;=BV$5,INDEX($E$99:$E$112,MATCH(BV$5,$H$5:$CA$5,0)-MATCH($D285,$D$115:$D$186,0)+1,0),0),$E$112)</f>
        <v>0</v>
      </c>
      <c r="BW285" s="134" cm="1">
        <f t="array" ref="BW285">$E285*IFERROR(IF($D285&lt;=BW$5,INDEX($E$99:$E$112,MATCH(BW$5,$H$5:$CA$5,0)-MATCH($D285,$D$115:$D$186,0)+1,0),0),$E$112)</f>
        <v>0</v>
      </c>
      <c r="BX285" s="134" cm="1">
        <f t="array" ref="BX285">$E285*IFERROR(IF($D285&lt;=BX$5,INDEX($E$99:$E$112,MATCH(BX$5,$H$5:$CA$5,0)-MATCH($D285,$D$115:$D$186,0)+1,0),0),$E$112)</f>
        <v>0</v>
      </c>
      <c r="BY285" s="134" cm="1">
        <f t="array" ref="BY285">$E285*IFERROR(IF($D285&lt;=BY$5,INDEX($E$99:$E$112,MATCH(BY$5,$H$5:$CA$5,0)-MATCH($D285,$D$115:$D$186,0)+1,0),0),$E$112)</f>
        <v>0</v>
      </c>
      <c r="BZ285" s="134" cm="1">
        <f t="array" ref="BZ285">$E285*IFERROR(IF($D285&lt;=BZ$5,INDEX($E$99:$E$112,MATCH(BZ$5,$H$5:$CA$5,0)-MATCH($D285,$D$115:$D$186,0)+1,0),0),$E$112)</f>
        <v>0</v>
      </c>
      <c r="CA285" s="134" cm="1">
        <f t="array" ref="CA285">$E285*IFERROR(IF($D285&lt;=CA$5,INDEX($E$99:$E$112,MATCH(CA$5,$H$5:$CA$5,0)-MATCH($D285,$D$115:$D$186,0)+1,0),0),$E$112)</f>
        <v>0</v>
      </c>
    </row>
    <row r="286" spans="4:79" hidden="1" outlineLevel="4">
      <c r="D286" s="24">
        <f t="shared" si="119"/>
        <v>46691</v>
      </c>
      <c r="E286" s="131" cm="1">
        <f t="array" ref="E286">INDEX($H$45:$CA$45,0,MATCH($D286,$H$5:$CA$5,0))</f>
        <v>2</v>
      </c>
      <c r="H286" s="134" cm="1">
        <f t="array" ref="H286">$E286*IFERROR(IF($D286&lt;=H$5,INDEX($E$99:$E$112,MATCH(H$5,$H$5:$CA$5,0)-MATCH($D286,$D$115:$D$186,0)+1,0),0),$E$112)</f>
        <v>0</v>
      </c>
      <c r="I286" s="134" cm="1">
        <f t="array" ref="I286">$E286*IFERROR(IF($D286&lt;=I$5,INDEX($E$99:$E$112,MATCH(I$5,$H$5:$CA$5,0)-MATCH($D286,$D$115:$D$186,0)+1,0),0),$E$112)</f>
        <v>0</v>
      </c>
      <c r="J286" s="134" cm="1">
        <f t="array" ref="J286">$E286*IFERROR(IF($D286&lt;=J$5,INDEX($E$99:$E$112,MATCH(J$5,$H$5:$CA$5,0)-MATCH($D286,$D$115:$D$186,0)+1,0),0),$E$112)</f>
        <v>0</v>
      </c>
      <c r="K286" s="134" cm="1">
        <f t="array" ref="K286">$E286*IFERROR(IF($D286&lt;=K$5,INDEX($E$99:$E$112,MATCH(K$5,$H$5:$CA$5,0)-MATCH($D286,$D$115:$D$186,0)+1,0),0),$E$112)</f>
        <v>0</v>
      </c>
      <c r="L286" s="134" cm="1">
        <f t="array" ref="L286">$E286*IFERROR(IF($D286&lt;=L$5,INDEX($E$99:$E$112,MATCH(L$5,$H$5:$CA$5,0)-MATCH($D286,$D$115:$D$186,0)+1,0),0),$E$112)</f>
        <v>0</v>
      </c>
      <c r="M286" s="134" cm="1">
        <f t="array" ref="M286">$E286*IFERROR(IF($D286&lt;=M$5,INDEX($E$99:$E$112,MATCH(M$5,$H$5:$CA$5,0)-MATCH($D286,$D$115:$D$186,0)+1,0),0),$E$112)</f>
        <v>0</v>
      </c>
      <c r="N286" s="134" cm="1">
        <f t="array" ref="N286">$E286*IFERROR(IF($D286&lt;=N$5,INDEX($E$99:$E$112,MATCH(N$5,$H$5:$CA$5,0)-MATCH($D286,$D$115:$D$186,0)+1,0),0),$E$112)</f>
        <v>0</v>
      </c>
      <c r="O286" s="134" cm="1">
        <f t="array" ref="O286">$E286*IFERROR(IF($D286&lt;=O$5,INDEX($E$99:$E$112,MATCH(O$5,$H$5:$CA$5,0)-MATCH($D286,$D$115:$D$186,0)+1,0),0),$E$112)</f>
        <v>0</v>
      </c>
      <c r="P286" s="134" cm="1">
        <f t="array" ref="P286">$E286*IFERROR(IF($D286&lt;=P$5,INDEX($E$99:$E$112,MATCH(P$5,$H$5:$CA$5,0)-MATCH($D286,$D$115:$D$186,0)+1,0),0),$E$112)</f>
        <v>0</v>
      </c>
      <c r="Q286" s="134" cm="1">
        <f t="array" ref="Q286">$E286*IFERROR(IF($D286&lt;=Q$5,INDEX($E$99:$E$112,MATCH(Q$5,$H$5:$CA$5,0)-MATCH($D286,$D$115:$D$186,0)+1,0),0),$E$112)</f>
        <v>0</v>
      </c>
      <c r="R286" s="134" cm="1">
        <f t="array" ref="R286">$E286*IFERROR(IF($D286&lt;=R$5,INDEX($E$99:$E$112,MATCH(R$5,$H$5:$CA$5,0)-MATCH($D286,$D$115:$D$186,0)+1,0),0),$E$112)</f>
        <v>0</v>
      </c>
      <c r="S286" s="134" cm="1">
        <f t="array" ref="S286">$E286*IFERROR(IF($D286&lt;=S$5,INDEX($E$99:$E$112,MATCH(S$5,$H$5:$CA$5,0)-MATCH($D286,$D$115:$D$186,0)+1,0),0),$E$112)</f>
        <v>0</v>
      </c>
      <c r="T286" s="134" cm="1">
        <f t="array" ref="T286">$E286*IFERROR(IF($D286&lt;=T$5,INDEX($E$99:$E$112,MATCH(T$5,$H$5:$CA$5,0)-MATCH($D286,$D$115:$D$186,0)+1,0),0),$E$112)</f>
        <v>0</v>
      </c>
      <c r="U286" s="134" cm="1">
        <f t="array" ref="U286">$E286*IFERROR(IF($D286&lt;=U$5,INDEX($E$99:$E$112,MATCH(U$5,$H$5:$CA$5,0)-MATCH($D286,$D$115:$D$186,0)+1,0),0),$E$112)</f>
        <v>0</v>
      </c>
      <c r="V286" s="134" cm="1">
        <f t="array" ref="V286">$E286*IFERROR(IF($D286&lt;=V$5,INDEX($E$99:$E$112,MATCH(V$5,$H$5:$CA$5,0)-MATCH($D286,$D$115:$D$186,0)+1,0),0),$E$112)</f>
        <v>0</v>
      </c>
      <c r="W286" s="134" cm="1">
        <f t="array" ref="W286">$E286*IFERROR(IF($D286&lt;=W$5,INDEX($E$99:$E$112,MATCH(W$5,$H$5:$CA$5,0)-MATCH($D286,$D$115:$D$186,0)+1,0),0),$E$112)</f>
        <v>0</v>
      </c>
      <c r="X286" s="134" cm="1">
        <f t="array" ref="X286">$E286*IFERROR(IF($D286&lt;=X$5,INDEX($E$99:$E$112,MATCH(X$5,$H$5:$CA$5,0)-MATCH($D286,$D$115:$D$186,0)+1,0),0),$E$112)</f>
        <v>0</v>
      </c>
      <c r="Y286" s="134" cm="1">
        <f t="array" ref="Y286">$E286*IFERROR(IF($D286&lt;=Y$5,INDEX($E$99:$E$112,MATCH(Y$5,$H$5:$CA$5,0)-MATCH($D286,$D$115:$D$186,0)+1,0),0),$E$112)</f>
        <v>0</v>
      </c>
      <c r="Z286" s="134" cm="1">
        <f t="array" ref="Z286">$E286*IFERROR(IF($D286&lt;=Z$5,INDEX($E$99:$E$112,MATCH(Z$5,$H$5:$CA$5,0)-MATCH($D286,$D$115:$D$186,0)+1,0),0),$E$112)</f>
        <v>0</v>
      </c>
      <c r="AA286" s="134" cm="1">
        <f t="array" ref="AA286">$E286*IFERROR(IF($D286&lt;=AA$5,INDEX($E$99:$E$112,MATCH(AA$5,$H$5:$CA$5,0)-MATCH($D286,$D$115:$D$186,0)+1,0),0),$E$112)</f>
        <v>0</v>
      </c>
      <c r="AB286" s="134" cm="1">
        <f t="array" ref="AB286">$E286*IFERROR(IF($D286&lt;=AB$5,INDEX($E$99:$E$112,MATCH(AB$5,$H$5:$CA$5,0)-MATCH($D286,$D$115:$D$186,0)+1,0),0),$E$112)</f>
        <v>0</v>
      </c>
      <c r="AC286" s="134" cm="1">
        <f t="array" ref="AC286">$E286*IFERROR(IF($D286&lt;=AC$5,INDEX($E$99:$E$112,MATCH(AC$5,$H$5:$CA$5,0)-MATCH($D286,$D$115:$D$186,0)+1,0),0),$E$112)</f>
        <v>0.2</v>
      </c>
      <c r="AD286" s="134" cm="1">
        <f t="array" ref="AD286">$E286*IFERROR(IF($D286&lt;=AD$5,INDEX($E$99:$E$112,MATCH(AD$5,$H$5:$CA$5,0)-MATCH($D286,$D$115:$D$186,0)+1,0),0),$E$112)</f>
        <v>0.3</v>
      </c>
      <c r="AE286" s="134" cm="1">
        <f t="array" ref="AE286">$E286*IFERROR(IF($D286&lt;=AE$5,INDEX($E$99:$E$112,MATCH(AE$5,$H$5:$CA$5,0)-MATCH($D286,$D$115:$D$186,0)+1,0),0),$E$112)</f>
        <v>0.4</v>
      </c>
      <c r="AF286" s="134" cm="1">
        <f t="array" ref="AF286">$E286*IFERROR(IF($D286&lt;=AF$5,INDEX($E$99:$E$112,MATCH(AF$5,$H$5:$CA$5,0)-MATCH($D286,$D$115:$D$186,0)+1,0),0),$E$112)</f>
        <v>0.5</v>
      </c>
      <c r="AG286" s="134" cm="1">
        <f t="array" ref="AG286">$E286*IFERROR(IF($D286&lt;=AG$5,INDEX($E$99:$E$112,MATCH(AG$5,$H$5:$CA$5,0)-MATCH($D286,$D$115:$D$186,0)+1,0),0),$E$112)</f>
        <v>0.6</v>
      </c>
      <c r="AH286" s="134" cm="1">
        <f t="array" ref="AH286">$E286*IFERROR(IF($D286&lt;=AH$5,INDEX($E$99:$E$112,MATCH(AH$5,$H$5:$CA$5,0)-MATCH($D286,$D$115:$D$186,0)+1,0),0),$E$112)</f>
        <v>0.7</v>
      </c>
      <c r="AI286" s="134" cm="1">
        <f t="array" ref="AI286">$E286*IFERROR(IF($D286&lt;=AI$5,INDEX($E$99:$E$112,MATCH(AI$5,$H$5:$CA$5,0)-MATCH($D286,$D$115:$D$186,0)+1,0),0),$E$112)</f>
        <v>0.8</v>
      </c>
      <c r="AJ286" s="134" cm="1">
        <f t="array" ref="AJ286">$E286*IFERROR(IF($D286&lt;=AJ$5,INDEX($E$99:$E$112,MATCH(AJ$5,$H$5:$CA$5,0)-MATCH($D286,$D$115:$D$186,0)+1,0),0),$E$112)</f>
        <v>0.9</v>
      </c>
      <c r="AK286" s="134" cm="1">
        <f t="array" ref="AK286">$E286*IFERROR(IF($D286&lt;=AK$5,INDEX($E$99:$E$112,MATCH(AK$5,$H$5:$CA$5,0)-MATCH($D286,$D$115:$D$186,0)+1,0),0),$E$112)</f>
        <v>1</v>
      </c>
      <c r="AL286" s="134" cm="1">
        <f t="array" ref="AL286">$E286*IFERROR(IF($D286&lt;=AL$5,INDEX($E$99:$E$112,MATCH(AL$5,$H$5:$CA$5,0)-MATCH($D286,$D$115:$D$186,0)+1,0),0),$E$112)</f>
        <v>1.1000000000000001</v>
      </c>
      <c r="AM286" s="134" cm="1">
        <f t="array" ref="AM286">$E286*IFERROR(IF($D286&lt;=AM$5,INDEX($E$99:$E$112,MATCH(AM$5,$H$5:$CA$5,0)-MATCH($D286,$D$115:$D$186,0)+1,0),0),$E$112)</f>
        <v>1.2</v>
      </c>
      <c r="AN286" s="134" cm="1">
        <f t="array" ref="AN286">$E286*IFERROR(IF($D286&lt;=AN$5,INDEX($E$99:$E$112,MATCH(AN$5,$H$5:$CA$5,0)-MATCH($D286,$D$115:$D$186,0)+1,0),0),$E$112)</f>
        <v>1.3</v>
      </c>
      <c r="AO286" s="134" cm="1">
        <f t="array" ref="AO286">$E286*IFERROR(IF($D286&lt;=AO$5,INDEX($E$99:$E$112,MATCH(AO$5,$H$5:$CA$5,0)-MATCH($D286,$D$115:$D$186,0)+1,0),0),$E$112)</f>
        <v>1.3</v>
      </c>
      <c r="AP286" s="134" cm="1">
        <f t="array" ref="AP286">$E286*IFERROR(IF($D286&lt;=AP$5,INDEX($E$99:$E$112,MATCH(AP$5,$H$5:$CA$5,0)-MATCH($D286,$D$115:$D$186,0)+1,0),0),$E$112)</f>
        <v>1.3</v>
      </c>
      <c r="AQ286" s="134" cm="1">
        <f t="array" ref="AQ286">$E286*IFERROR(IF($D286&lt;=AQ$5,INDEX($E$99:$E$112,MATCH(AQ$5,$H$5:$CA$5,0)-MATCH($D286,$D$115:$D$186,0)+1,0),0),$E$112)</f>
        <v>1.3</v>
      </c>
      <c r="AR286" s="134" cm="1">
        <f t="array" ref="AR286">$E286*IFERROR(IF($D286&lt;=AR$5,INDEX($E$99:$E$112,MATCH(AR$5,$H$5:$CA$5,0)-MATCH($D286,$D$115:$D$186,0)+1,0),0),$E$112)</f>
        <v>1.3</v>
      </c>
      <c r="AS286" s="134" cm="1">
        <f t="array" ref="AS286">$E286*IFERROR(IF($D286&lt;=AS$5,INDEX($E$99:$E$112,MATCH(AS$5,$H$5:$CA$5,0)-MATCH($D286,$D$115:$D$186,0)+1,0),0),$E$112)</f>
        <v>1.3</v>
      </c>
      <c r="AT286" s="134" cm="1">
        <f t="array" ref="AT286">$E286*IFERROR(IF($D286&lt;=AT$5,INDEX($E$99:$E$112,MATCH(AT$5,$H$5:$CA$5,0)-MATCH($D286,$D$115:$D$186,0)+1,0),0),$E$112)</f>
        <v>1.3</v>
      </c>
      <c r="AU286" s="134" cm="1">
        <f t="array" ref="AU286">$E286*IFERROR(IF($D286&lt;=AU$5,INDEX($E$99:$E$112,MATCH(AU$5,$H$5:$CA$5,0)-MATCH($D286,$D$115:$D$186,0)+1,0),0),$E$112)</f>
        <v>1.3</v>
      </c>
      <c r="AV286" s="134" cm="1">
        <f t="array" ref="AV286">$E286*IFERROR(IF($D286&lt;=AV$5,INDEX($E$99:$E$112,MATCH(AV$5,$H$5:$CA$5,0)-MATCH($D286,$D$115:$D$186,0)+1,0),0),$E$112)</f>
        <v>1.3</v>
      </c>
      <c r="AW286" s="134" cm="1">
        <f t="array" ref="AW286">$E286*IFERROR(IF($D286&lt;=AW$5,INDEX($E$99:$E$112,MATCH(AW$5,$H$5:$CA$5,0)-MATCH($D286,$D$115:$D$186,0)+1,0),0),$E$112)</f>
        <v>1.3</v>
      </c>
      <c r="AX286" s="134" cm="1">
        <f t="array" ref="AX286">$E286*IFERROR(IF($D286&lt;=AX$5,INDEX($E$99:$E$112,MATCH(AX$5,$H$5:$CA$5,0)-MATCH($D286,$D$115:$D$186,0)+1,0),0),$E$112)</f>
        <v>1.3</v>
      </c>
      <c r="AY286" s="134" cm="1">
        <f t="array" ref="AY286">$E286*IFERROR(IF($D286&lt;=AY$5,INDEX($E$99:$E$112,MATCH(AY$5,$H$5:$CA$5,0)-MATCH($D286,$D$115:$D$186,0)+1,0),0),$E$112)</f>
        <v>1.3</v>
      </c>
      <c r="AZ286" s="134" cm="1">
        <f t="array" ref="AZ286">$E286*IFERROR(IF($D286&lt;=AZ$5,INDEX($E$99:$E$112,MATCH(AZ$5,$H$5:$CA$5,0)-MATCH($D286,$D$115:$D$186,0)+1,0),0),$E$112)</f>
        <v>1.3</v>
      </c>
      <c r="BA286" s="134" cm="1">
        <f t="array" ref="BA286">$E286*IFERROR(IF($D286&lt;=BA$5,INDEX($E$99:$E$112,MATCH(BA$5,$H$5:$CA$5,0)-MATCH($D286,$D$115:$D$186,0)+1,0),0),$E$112)</f>
        <v>1.3</v>
      </c>
      <c r="BB286" s="134" cm="1">
        <f t="array" ref="BB286">$E286*IFERROR(IF($D286&lt;=BB$5,INDEX($E$99:$E$112,MATCH(BB$5,$H$5:$CA$5,0)-MATCH($D286,$D$115:$D$186,0)+1,0),0),$E$112)</f>
        <v>1.3</v>
      </c>
      <c r="BC286" s="134" cm="1">
        <f t="array" ref="BC286">$E286*IFERROR(IF($D286&lt;=BC$5,INDEX($E$99:$E$112,MATCH(BC$5,$H$5:$CA$5,0)-MATCH($D286,$D$115:$D$186,0)+1,0),0),$E$112)</f>
        <v>1.3</v>
      </c>
      <c r="BD286" s="134" cm="1">
        <f t="array" ref="BD286">$E286*IFERROR(IF($D286&lt;=BD$5,INDEX($E$99:$E$112,MATCH(BD$5,$H$5:$CA$5,0)-MATCH($D286,$D$115:$D$186,0)+1,0),0),$E$112)</f>
        <v>1.3</v>
      </c>
      <c r="BE286" s="134" cm="1">
        <f t="array" ref="BE286">$E286*IFERROR(IF($D286&lt;=BE$5,INDEX($E$99:$E$112,MATCH(BE$5,$H$5:$CA$5,0)-MATCH($D286,$D$115:$D$186,0)+1,0),0),$E$112)</f>
        <v>1.3</v>
      </c>
      <c r="BF286" s="134" cm="1">
        <f t="array" ref="BF286">$E286*IFERROR(IF($D286&lt;=BF$5,INDEX($E$99:$E$112,MATCH(BF$5,$H$5:$CA$5,0)-MATCH($D286,$D$115:$D$186,0)+1,0),0),$E$112)</f>
        <v>1.3</v>
      </c>
      <c r="BG286" s="134" cm="1">
        <f t="array" ref="BG286">$E286*IFERROR(IF($D286&lt;=BG$5,INDEX($E$99:$E$112,MATCH(BG$5,$H$5:$CA$5,0)-MATCH($D286,$D$115:$D$186,0)+1,0),0),$E$112)</f>
        <v>1.3</v>
      </c>
      <c r="BH286" s="134" cm="1">
        <f t="array" ref="BH286">$E286*IFERROR(IF($D286&lt;=BH$5,INDEX($E$99:$E$112,MATCH(BH$5,$H$5:$CA$5,0)-MATCH($D286,$D$115:$D$186,0)+1,0),0),$E$112)</f>
        <v>1.3</v>
      </c>
      <c r="BI286" s="134" cm="1">
        <f t="array" ref="BI286">$E286*IFERROR(IF($D286&lt;=BI$5,INDEX($E$99:$E$112,MATCH(BI$5,$H$5:$CA$5,0)-MATCH($D286,$D$115:$D$186,0)+1,0),0),$E$112)</f>
        <v>1.3</v>
      </c>
      <c r="BJ286" s="134" cm="1">
        <f t="array" ref="BJ286">$E286*IFERROR(IF($D286&lt;=BJ$5,INDEX($E$99:$E$112,MATCH(BJ$5,$H$5:$CA$5,0)-MATCH($D286,$D$115:$D$186,0)+1,0),0),$E$112)</f>
        <v>1.3</v>
      </c>
      <c r="BK286" s="134" cm="1">
        <f t="array" ref="BK286">$E286*IFERROR(IF($D286&lt;=BK$5,INDEX($E$99:$E$112,MATCH(BK$5,$H$5:$CA$5,0)-MATCH($D286,$D$115:$D$186,0)+1,0),0),$E$112)</f>
        <v>1.3</v>
      </c>
      <c r="BL286" s="134" cm="1">
        <f t="array" ref="BL286">$E286*IFERROR(IF($D286&lt;=BL$5,INDEX($E$99:$E$112,MATCH(BL$5,$H$5:$CA$5,0)-MATCH($D286,$D$115:$D$186,0)+1,0),0),$E$112)</f>
        <v>1.3</v>
      </c>
      <c r="BM286" s="134" cm="1">
        <f t="array" ref="BM286">$E286*IFERROR(IF($D286&lt;=BM$5,INDEX($E$99:$E$112,MATCH(BM$5,$H$5:$CA$5,0)-MATCH($D286,$D$115:$D$186,0)+1,0),0),$E$112)</f>
        <v>1.3</v>
      </c>
      <c r="BN286" s="134" cm="1">
        <f t="array" ref="BN286">$E286*IFERROR(IF($D286&lt;=BN$5,INDEX($E$99:$E$112,MATCH(BN$5,$H$5:$CA$5,0)-MATCH($D286,$D$115:$D$186,0)+1,0),0),$E$112)</f>
        <v>1.3</v>
      </c>
      <c r="BO286" s="134" cm="1">
        <f t="array" ref="BO286">$E286*IFERROR(IF($D286&lt;=BO$5,INDEX($E$99:$E$112,MATCH(BO$5,$H$5:$CA$5,0)-MATCH($D286,$D$115:$D$186,0)+1,0),0),$E$112)</f>
        <v>1.3</v>
      </c>
      <c r="BP286" s="134" cm="1">
        <f t="array" ref="BP286">$E286*IFERROR(IF($D286&lt;=BP$5,INDEX($E$99:$E$112,MATCH(BP$5,$H$5:$CA$5,0)-MATCH($D286,$D$115:$D$186,0)+1,0),0),$E$112)</f>
        <v>1.3</v>
      </c>
      <c r="BQ286" s="134" cm="1">
        <f t="array" ref="BQ286">$E286*IFERROR(IF($D286&lt;=BQ$5,INDEX($E$99:$E$112,MATCH(BQ$5,$H$5:$CA$5,0)-MATCH($D286,$D$115:$D$186,0)+1,0),0),$E$112)</f>
        <v>1.3</v>
      </c>
      <c r="BR286" s="134" cm="1">
        <f t="array" ref="BR286">$E286*IFERROR(IF($D286&lt;=BR$5,INDEX($E$99:$E$112,MATCH(BR$5,$H$5:$CA$5,0)-MATCH($D286,$D$115:$D$186,0)+1,0),0),$E$112)</f>
        <v>1.3</v>
      </c>
      <c r="BS286" s="134" cm="1">
        <f t="array" ref="BS286">$E286*IFERROR(IF($D286&lt;=BS$5,INDEX($E$99:$E$112,MATCH(BS$5,$H$5:$CA$5,0)-MATCH($D286,$D$115:$D$186,0)+1,0),0),$E$112)</f>
        <v>1.3</v>
      </c>
      <c r="BT286" s="134" cm="1">
        <f t="array" ref="BT286">$E286*IFERROR(IF($D286&lt;=BT$5,INDEX($E$99:$E$112,MATCH(BT$5,$H$5:$CA$5,0)-MATCH($D286,$D$115:$D$186,0)+1,0),0),$E$112)</f>
        <v>1.3</v>
      </c>
      <c r="BU286" s="134" cm="1">
        <f t="array" ref="BU286">$E286*IFERROR(IF($D286&lt;=BU$5,INDEX($E$99:$E$112,MATCH(BU$5,$H$5:$CA$5,0)-MATCH($D286,$D$115:$D$186,0)+1,0),0),$E$112)</f>
        <v>1.3</v>
      </c>
      <c r="BV286" s="134" cm="1">
        <f t="array" ref="BV286">$E286*IFERROR(IF($D286&lt;=BV$5,INDEX($E$99:$E$112,MATCH(BV$5,$H$5:$CA$5,0)-MATCH($D286,$D$115:$D$186,0)+1,0),0),$E$112)</f>
        <v>1.3</v>
      </c>
      <c r="BW286" s="134" cm="1">
        <f t="array" ref="BW286">$E286*IFERROR(IF($D286&lt;=BW$5,INDEX($E$99:$E$112,MATCH(BW$5,$H$5:$CA$5,0)-MATCH($D286,$D$115:$D$186,0)+1,0),0),$E$112)</f>
        <v>1.3</v>
      </c>
      <c r="BX286" s="134" cm="1">
        <f t="array" ref="BX286">$E286*IFERROR(IF($D286&lt;=BX$5,INDEX($E$99:$E$112,MATCH(BX$5,$H$5:$CA$5,0)-MATCH($D286,$D$115:$D$186,0)+1,0),0),$E$112)</f>
        <v>1.3</v>
      </c>
      <c r="BY286" s="134" cm="1">
        <f t="array" ref="BY286">$E286*IFERROR(IF($D286&lt;=BY$5,INDEX($E$99:$E$112,MATCH(BY$5,$H$5:$CA$5,0)-MATCH($D286,$D$115:$D$186,0)+1,0),0),$E$112)</f>
        <v>1.3</v>
      </c>
      <c r="BZ286" s="134" cm="1">
        <f t="array" ref="BZ286">$E286*IFERROR(IF($D286&lt;=BZ$5,INDEX($E$99:$E$112,MATCH(BZ$5,$H$5:$CA$5,0)-MATCH($D286,$D$115:$D$186,0)+1,0),0),$E$112)</f>
        <v>1.3</v>
      </c>
      <c r="CA286" s="134" cm="1">
        <f t="array" ref="CA286">$E286*IFERROR(IF($D286&lt;=CA$5,INDEX($E$99:$E$112,MATCH(CA$5,$H$5:$CA$5,0)-MATCH($D286,$D$115:$D$186,0)+1,0),0),$E$112)</f>
        <v>1.3</v>
      </c>
    </row>
    <row r="287" spans="4:79" hidden="1" outlineLevel="4">
      <c r="D287" s="24">
        <f t="shared" si="119"/>
        <v>46721</v>
      </c>
      <c r="E287" s="131" cm="1">
        <f t="array" ref="E287">INDEX($H$45:$CA$45,0,MATCH($D287,$H$5:$CA$5,0))</f>
        <v>0</v>
      </c>
      <c r="H287" s="134" cm="1">
        <f t="array" ref="H287">$E287*IFERROR(IF($D287&lt;=H$5,INDEX($E$99:$E$112,MATCH(H$5,$H$5:$CA$5,0)-MATCH($D287,$D$115:$D$186,0)+1,0),0),$E$112)</f>
        <v>0</v>
      </c>
      <c r="I287" s="134" cm="1">
        <f t="array" ref="I287">$E287*IFERROR(IF($D287&lt;=I$5,INDEX($E$99:$E$112,MATCH(I$5,$H$5:$CA$5,0)-MATCH($D287,$D$115:$D$186,0)+1,0),0),$E$112)</f>
        <v>0</v>
      </c>
      <c r="J287" s="134" cm="1">
        <f t="array" ref="J287">$E287*IFERROR(IF($D287&lt;=J$5,INDEX($E$99:$E$112,MATCH(J$5,$H$5:$CA$5,0)-MATCH($D287,$D$115:$D$186,0)+1,0),0),$E$112)</f>
        <v>0</v>
      </c>
      <c r="K287" s="134" cm="1">
        <f t="array" ref="K287">$E287*IFERROR(IF($D287&lt;=K$5,INDEX($E$99:$E$112,MATCH(K$5,$H$5:$CA$5,0)-MATCH($D287,$D$115:$D$186,0)+1,0),0),$E$112)</f>
        <v>0</v>
      </c>
      <c r="L287" s="134" cm="1">
        <f t="array" ref="L287">$E287*IFERROR(IF($D287&lt;=L$5,INDEX($E$99:$E$112,MATCH(L$5,$H$5:$CA$5,0)-MATCH($D287,$D$115:$D$186,0)+1,0),0),$E$112)</f>
        <v>0</v>
      </c>
      <c r="M287" s="134" cm="1">
        <f t="array" ref="M287">$E287*IFERROR(IF($D287&lt;=M$5,INDEX($E$99:$E$112,MATCH(M$5,$H$5:$CA$5,0)-MATCH($D287,$D$115:$D$186,0)+1,0),0),$E$112)</f>
        <v>0</v>
      </c>
      <c r="N287" s="134" cm="1">
        <f t="array" ref="N287">$E287*IFERROR(IF($D287&lt;=N$5,INDEX($E$99:$E$112,MATCH(N$5,$H$5:$CA$5,0)-MATCH($D287,$D$115:$D$186,0)+1,0),0),$E$112)</f>
        <v>0</v>
      </c>
      <c r="O287" s="134" cm="1">
        <f t="array" ref="O287">$E287*IFERROR(IF($D287&lt;=O$5,INDEX($E$99:$E$112,MATCH(O$5,$H$5:$CA$5,0)-MATCH($D287,$D$115:$D$186,0)+1,0),0),$E$112)</f>
        <v>0</v>
      </c>
      <c r="P287" s="134" cm="1">
        <f t="array" ref="P287">$E287*IFERROR(IF($D287&lt;=P$5,INDEX($E$99:$E$112,MATCH(P$5,$H$5:$CA$5,0)-MATCH($D287,$D$115:$D$186,0)+1,0),0),$E$112)</f>
        <v>0</v>
      </c>
      <c r="Q287" s="134" cm="1">
        <f t="array" ref="Q287">$E287*IFERROR(IF($D287&lt;=Q$5,INDEX($E$99:$E$112,MATCH(Q$5,$H$5:$CA$5,0)-MATCH($D287,$D$115:$D$186,0)+1,0),0),$E$112)</f>
        <v>0</v>
      </c>
      <c r="R287" s="134" cm="1">
        <f t="array" ref="R287">$E287*IFERROR(IF($D287&lt;=R$5,INDEX($E$99:$E$112,MATCH(R$5,$H$5:$CA$5,0)-MATCH($D287,$D$115:$D$186,0)+1,0),0),$E$112)</f>
        <v>0</v>
      </c>
      <c r="S287" s="134" cm="1">
        <f t="array" ref="S287">$E287*IFERROR(IF($D287&lt;=S$5,INDEX($E$99:$E$112,MATCH(S$5,$H$5:$CA$5,0)-MATCH($D287,$D$115:$D$186,0)+1,0),0),$E$112)</f>
        <v>0</v>
      </c>
      <c r="T287" s="134" cm="1">
        <f t="array" ref="T287">$E287*IFERROR(IF($D287&lt;=T$5,INDEX($E$99:$E$112,MATCH(T$5,$H$5:$CA$5,0)-MATCH($D287,$D$115:$D$186,0)+1,0),0),$E$112)</f>
        <v>0</v>
      </c>
      <c r="U287" s="134" cm="1">
        <f t="array" ref="U287">$E287*IFERROR(IF($D287&lt;=U$5,INDEX($E$99:$E$112,MATCH(U$5,$H$5:$CA$5,0)-MATCH($D287,$D$115:$D$186,0)+1,0),0),$E$112)</f>
        <v>0</v>
      </c>
      <c r="V287" s="134" cm="1">
        <f t="array" ref="V287">$E287*IFERROR(IF($D287&lt;=V$5,INDEX($E$99:$E$112,MATCH(V$5,$H$5:$CA$5,0)-MATCH($D287,$D$115:$D$186,0)+1,0),0),$E$112)</f>
        <v>0</v>
      </c>
      <c r="W287" s="134" cm="1">
        <f t="array" ref="W287">$E287*IFERROR(IF($D287&lt;=W$5,INDEX($E$99:$E$112,MATCH(W$5,$H$5:$CA$5,0)-MATCH($D287,$D$115:$D$186,0)+1,0),0),$E$112)</f>
        <v>0</v>
      </c>
      <c r="X287" s="134" cm="1">
        <f t="array" ref="X287">$E287*IFERROR(IF($D287&lt;=X$5,INDEX($E$99:$E$112,MATCH(X$5,$H$5:$CA$5,0)-MATCH($D287,$D$115:$D$186,0)+1,0),0),$E$112)</f>
        <v>0</v>
      </c>
      <c r="Y287" s="134" cm="1">
        <f t="array" ref="Y287">$E287*IFERROR(IF($D287&lt;=Y$5,INDEX($E$99:$E$112,MATCH(Y$5,$H$5:$CA$5,0)-MATCH($D287,$D$115:$D$186,0)+1,0),0),$E$112)</f>
        <v>0</v>
      </c>
      <c r="Z287" s="134" cm="1">
        <f t="array" ref="Z287">$E287*IFERROR(IF($D287&lt;=Z$5,INDEX($E$99:$E$112,MATCH(Z$5,$H$5:$CA$5,0)-MATCH($D287,$D$115:$D$186,0)+1,0),0),$E$112)</f>
        <v>0</v>
      </c>
      <c r="AA287" s="134" cm="1">
        <f t="array" ref="AA287">$E287*IFERROR(IF($D287&lt;=AA$5,INDEX($E$99:$E$112,MATCH(AA$5,$H$5:$CA$5,0)-MATCH($D287,$D$115:$D$186,0)+1,0),0),$E$112)</f>
        <v>0</v>
      </c>
      <c r="AB287" s="134" cm="1">
        <f t="array" ref="AB287">$E287*IFERROR(IF($D287&lt;=AB$5,INDEX($E$99:$E$112,MATCH(AB$5,$H$5:$CA$5,0)-MATCH($D287,$D$115:$D$186,0)+1,0),0),$E$112)</f>
        <v>0</v>
      </c>
      <c r="AC287" s="134" cm="1">
        <f t="array" ref="AC287">$E287*IFERROR(IF($D287&lt;=AC$5,INDEX($E$99:$E$112,MATCH(AC$5,$H$5:$CA$5,0)-MATCH($D287,$D$115:$D$186,0)+1,0),0),$E$112)</f>
        <v>0</v>
      </c>
      <c r="AD287" s="134" cm="1">
        <f t="array" ref="AD287">$E287*IFERROR(IF($D287&lt;=AD$5,INDEX($E$99:$E$112,MATCH(AD$5,$H$5:$CA$5,0)-MATCH($D287,$D$115:$D$186,0)+1,0),0),$E$112)</f>
        <v>0</v>
      </c>
      <c r="AE287" s="134" cm="1">
        <f t="array" ref="AE287">$E287*IFERROR(IF($D287&lt;=AE$5,INDEX($E$99:$E$112,MATCH(AE$5,$H$5:$CA$5,0)-MATCH($D287,$D$115:$D$186,0)+1,0),0),$E$112)</f>
        <v>0</v>
      </c>
      <c r="AF287" s="134" cm="1">
        <f t="array" ref="AF287">$E287*IFERROR(IF($D287&lt;=AF$5,INDEX($E$99:$E$112,MATCH(AF$5,$H$5:$CA$5,0)-MATCH($D287,$D$115:$D$186,0)+1,0),0),$E$112)</f>
        <v>0</v>
      </c>
      <c r="AG287" s="134" cm="1">
        <f t="array" ref="AG287">$E287*IFERROR(IF($D287&lt;=AG$5,INDEX($E$99:$E$112,MATCH(AG$5,$H$5:$CA$5,0)-MATCH($D287,$D$115:$D$186,0)+1,0),0),$E$112)</f>
        <v>0</v>
      </c>
      <c r="AH287" s="134" cm="1">
        <f t="array" ref="AH287">$E287*IFERROR(IF($D287&lt;=AH$5,INDEX($E$99:$E$112,MATCH(AH$5,$H$5:$CA$5,0)-MATCH($D287,$D$115:$D$186,0)+1,0),0),$E$112)</f>
        <v>0</v>
      </c>
      <c r="AI287" s="134" cm="1">
        <f t="array" ref="AI287">$E287*IFERROR(IF($D287&lt;=AI$5,INDEX($E$99:$E$112,MATCH(AI$5,$H$5:$CA$5,0)-MATCH($D287,$D$115:$D$186,0)+1,0),0),$E$112)</f>
        <v>0</v>
      </c>
      <c r="AJ287" s="134" cm="1">
        <f t="array" ref="AJ287">$E287*IFERROR(IF($D287&lt;=AJ$5,INDEX($E$99:$E$112,MATCH(AJ$5,$H$5:$CA$5,0)-MATCH($D287,$D$115:$D$186,0)+1,0),0),$E$112)</f>
        <v>0</v>
      </c>
      <c r="AK287" s="134" cm="1">
        <f t="array" ref="AK287">$E287*IFERROR(IF($D287&lt;=AK$5,INDEX($E$99:$E$112,MATCH(AK$5,$H$5:$CA$5,0)-MATCH($D287,$D$115:$D$186,0)+1,0),0),$E$112)</f>
        <v>0</v>
      </c>
      <c r="AL287" s="134" cm="1">
        <f t="array" ref="AL287">$E287*IFERROR(IF($D287&lt;=AL$5,INDEX($E$99:$E$112,MATCH(AL$5,$H$5:$CA$5,0)-MATCH($D287,$D$115:$D$186,0)+1,0),0),$E$112)</f>
        <v>0</v>
      </c>
      <c r="AM287" s="134" cm="1">
        <f t="array" ref="AM287">$E287*IFERROR(IF($D287&lt;=AM$5,INDEX($E$99:$E$112,MATCH(AM$5,$H$5:$CA$5,0)-MATCH($D287,$D$115:$D$186,0)+1,0),0),$E$112)</f>
        <v>0</v>
      </c>
      <c r="AN287" s="134" cm="1">
        <f t="array" ref="AN287">$E287*IFERROR(IF($D287&lt;=AN$5,INDEX($E$99:$E$112,MATCH(AN$5,$H$5:$CA$5,0)-MATCH($D287,$D$115:$D$186,0)+1,0),0),$E$112)</f>
        <v>0</v>
      </c>
      <c r="AO287" s="134" cm="1">
        <f t="array" ref="AO287">$E287*IFERROR(IF($D287&lt;=AO$5,INDEX($E$99:$E$112,MATCH(AO$5,$H$5:$CA$5,0)-MATCH($D287,$D$115:$D$186,0)+1,0),0),$E$112)</f>
        <v>0</v>
      </c>
      <c r="AP287" s="134" cm="1">
        <f t="array" ref="AP287">$E287*IFERROR(IF($D287&lt;=AP$5,INDEX($E$99:$E$112,MATCH(AP$5,$H$5:$CA$5,0)-MATCH($D287,$D$115:$D$186,0)+1,0),0),$E$112)</f>
        <v>0</v>
      </c>
      <c r="AQ287" s="134" cm="1">
        <f t="array" ref="AQ287">$E287*IFERROR(IF($D287&lt;=AQ$5,INDEX($E$99:$E$112,MATCH(AQ$5,$H$5:$CA$5,0)-MATCH($D287,$D$115:$D$186,0)+1,0),0),$E$112)</f>
        <v>0</v>
      </c>
      <c r="AR287" s="134" cm="1">
        <f t="array" ref="AR287">$E287*IFERROR(IF($D287&lt;=AR$5,INDEX($E$99:$E$112,MATCH(AR$5,$H$5:$CA$5,0)-MATCH($D287,$D$115:$D$186,0)+1,0),0),$E$112)</f>
        <v>0</v>
      </c>
      <c r="AS287" s="134" cm="1">
        <f t="array" ref="AS287">$E287*IFERROR(IF($D287&lt;=AS$5,INDEX($E$99:$E$112,MATCH(AS$5,$H$5:$CA$5,0)-MATCH($D287,$D$115:$D$186,0)+1,0),0),$E$112)</f>
        <v>0</v>
      </c>
      <c r="AT287" s="134" cm="1">
        <f t="array" ref="AT287">$E287*IFERROR(IF($D287&lt;=AT$5,INDEX($E$99:$E$112,MATCH(AT$5,$H$5:$CA$5,0)-MATCH($D287,$D$115:$D$186,0)+1,0),0),$E$112)</f>
        <v>0</v>
      </c>
      <c r="AU287" s="134" cm="1">
        <f t="array" ref="AU287">$E287*IFERROR(IF($D287&lt;=AU$5,INDEX($E$99:$E$112,MATCH(AU$5,$H$5:$CA$5,0)-MATCH($D287,$D$115:$D$186,0)+1,0),0),$E$112)</f>
        <v>0</v>
      </c>
      <c r="AV287" s="134" cm="1">
        <f t="array" ref="AV287">$E287*IFERROR(IF($D287&lt;=AV$5,INDEX($E$99:$E$112,MATCH(AV$5,$H$5:$CA$5,0)-MATCH($D287,$D$115:$D$186,0)+1,0),0),$E$112)</f>
        <v>0</v>
      </c>
      <c r="AW287" s="134" cm="1">
        <f t="array" ref="AW287">$E287*IFERROR(IF($D287&lt;=AW$5,INDEX($E$99:$E$112,MATCH(AW$5,$H$5:$CA$5,0)-MATCH($D287,$D$115:$D$186,0)+1,0),0),$E$112)</f>
        <v>0</v>
      </c>
      <c r="AX287" s="134" cm="1">
        <f t="array" ref="AX287">$E287*IFERROR(IF($D287&lt;=AX$5,INDEX($E$99:$E$112,MATCH(AX$5,$H$5:$CA$5,0)-MATCH($D287,$D$115:$D$186,0)+1,0),0),$E$112)</f>
        <v>0</v>
      </c>
      <c r="AY287" s="134" cm="1">
        <f t="array" ref="AY287">$E287*IFERROR(IF($D287&lt;=AY$5,INDEX($E$99:$E$112,MATCH(AY$5,$H$5:$CA$5,0)-MATCH($D287,$D$115:$D$186,0)+1,0),0),$E$112)</f>
        <v>0</v>
      </c>
      <c r="AZ287" s="134" cm="1">
        <f t="array" ref="AZ287">$E287*IFERROR(IF($D287&lt;=AZ$5,INDEX($E$99:$E$112,MATCH(AZ$5,$H$5:$CA$5,0)-MATCH($D287,$D$115:$D$186,0)+1,0),0),$E$112)</f>
        <v>0</v>
      </c>
      <c r="BA287" s="134" cm="1">
        <f t="array" ref="BA287">$E287*IFERROR(IF($D287&lt;=BA$5,INDEX($E$99:$E$112,MATCH(BA$5,$H$5:$CA$5,0)-MATCH($D287,$D$115:$D$186,0)+1,0),0),$E$112)</f>
        <v>0</v>
      </c>
      <c r="BB287" s="134" cm="1">
        <f t="array" ref="BB287">$E287*IFERROR(IF($D287&lt;=BB$5,INDEX($E$99:$E$112,MATCH(BB$5,$H$5:$CA$5,0)-MATCH($D287,$D$115:$D$186,0)+1,0),0),$E$112)</f>
        <v>0</v>
      </c>
      <c r="BC287" s="134" cm="1">
        <f t="array" ref="BC287">$E287*IFERROR(IF($D287&lt;=BC$5,INDEX($E$99:$E$112,MATCH(BC$5,$H$5:$CA$5,0)-MATCH($D287,$D$115:$D$186,0)+1,0),0),$E$112)</f>
        <v>0</v>
      </c>
      <c r="BD287" s="134" cm="1">
        <f t="array" ref="BD287">$E287*IFERROR(IF($D287&lt;=BD$5,INDEX($E$99:$E$112,MATCH(BD$5,$H$5:$CA$5,0)-MATCH($D287,$D$115:$D$186,0)+1,0),0),$E$112)</f>
        <v>0</v>
      </c>
      <c r="BE287" s="134" cm="1">
        <f t="array" ref="BE287">$E287*IFERROR(IF($D287&lt;=BE$5,INDEX($E$99:$E$112,MATCH(BE$5,$H$5:$CA$5,0)-MATCH($D287,$D$115:$D$186,0)+1,0),0),$E$112)</f>
        <v>0</v>
      </c>
      <c r="BF287" s="134" cm="1">
        <f t="array" ref="BF287">$E287*IFERROR(IF($D287&lt;=BF$5,INDEX($E$99:$E$112,MATCH(BF$5,$H$5:$CA$5,0)-MATCH($D287,$D$115:$D$186,0)+1,0),0),$E$112)</f>
        <v>0</v>
      </c>
      <c r="BG287" s="134" cm="1">
        <f t="array" ref="BG287">$E287*IFERROR(IF($D287&lt;=BG$5,INDEX($E$99:$E$112,MATCH(BG$5,$H$5:$CA$5,0)-MATCH($D287,$D$115:$D$186,0)+1,0),0),$E$112)</f>
        <v>0</v>
      </c>
      <c r="BH287" s="134" cm="1">
        <f t="array" ref="BH287">$E287*IFERROR(IF($D287&lt;=BH$5,INDEX($E$99:$E$112,MATCH(BH$5,$H$5:$CA$5,0)-MATCH($D287,$D$115:$D$186,0)+1,0),0),$E$112)</f>
        <v>0</v>
      </c>
      <c r="BI287" s="134" cm="1">
        <f t="array" ref="BI287">$E287*IFERROR(IF($D287&lt;=BI$5,INDEX($E$99:$E$112,MATCH(BI$5,$H$5:$CA$5,0)-MATCH($D287,$D$115:$D$186,0)+1,0),0),$E$112)</f>
        <v>0</v>
      </c>
      <c r="BJ287" s="134" cm="1">
        <f t="array" ref="BJ287">$E287*IFERROR(IF($D287&lt;=BJ$5,INDEX($E$99:$E$112,MATCH(BJ$5,$H$5:$CA$5,0)-MATCH($D287,$D$115:$D$186,0)+1,0),0),$E$112)</f>
        <v>0</v>
      </c>
      <c r="BK287" s="134" cm="1">
        <f t="array" ref="BK287">$E287*IFERROR(IF($D287&lt;=BK$5,INDEX($E$99:$E$112,MATCH(BK$5,$H$5:$CA$5,0)-MATCH($D287,$D$115:$D$186,0)+1,0),0),$E$112)</f>
        <v>0</v>
      </c>
      <c r="BL287" s="134" cm="1">
        <f t="array" ref="BL287">$E287*IFERROR(IF($D287&lt;=BL$5,INDEX($E$99:$E$112,MATCH(BL$5,$H$5:$CA$5,0)-MATCH($D287,$D$115:$D$186,0)+1,0),0),$E$112)</f>
        <v>0</v>
      </c>
      <c r="BM287" s="134" cm="1">
        <f t="array" ref="BM287">$E287*IFERROR(IF($D287&lt;=BM$5,INDEX($E$99:$E$112,MATCH(BM$5,$H$5:$CA$5,0)-MATCH($D287,$D$115:$D$186,0)+1,0),0),$E$112)</f>
        <v>0</v>
      </c>
      <c r="BN287" s="134" cm="1">
        <f t="array" ref="BN287">$E287*IFERROR(IF($D287&lt;=BN$5,INDEX($E$99:$E$112,MATCH(BN$5,$H$5:$CA$5,0)-MATCH($D287,$D$115:$D$186,0)+1,0),0),$E$112)</f>
        <v>0</v>
      </c>
      <c r="BO287" s="134" cm="1">
        <f t="array" ref="BO287">$E287*IFERROR(IF($D287&lt;=BO$5,INDEX($E$99:$E$112,MATCH(BO$5,$H$5:$CA$5,0)-MATCH($D287,$D$115:$D$186,0)+1,0),0),$E$112)</f>
        <v>0</v>
      </c>
      <c r="BP287" s="134" cm="1">
        <f t="array" ref="BP287">$E287*IFERROR(IF($D287&lt;=BP$5,INDEX($E$99:$E$112,MATCH(BP$5,$H$5:$CA$5,0)-MATCH($D287,$D$115:$D$186,0)+1,0),0),$E$112)</f>
        <v>0</v>
      </c>
      <c r="BQ287" s="134" cm="1">
        <f t="array" ref="BQ287">$E287*IFERROR(IF($D287&lt;=BQ$5,INDEX($E$99:$E$112,MATCH(BQ$5,$H$5:$CA$5,0)-MATCH($D287,$D$115:$D$186,0)+1,0),0),$E$112)</f>
        <v>0</v>
      </c>
      <c r="BR287" s="134" cm="1">
        <f t="array" ref="BR287">$E287*IFERROR(IF($D287&lt;=BR$5,INDEX($E$99:$E$112,MATCH(BR$5,$H$5:$CA$5,0)-MATCH($D287,$D$115:$D$186,0)+1,0),0),$E$112)</f>
        <v>0</v>
      </c>
      <c r="BS287" s="134" cm="1">
        <f t="array" ref="BS287">$E287*IFERROR(IF($D287&lt;=BS$5,INDEX($E$99:$E$112,MATCH(BS$5,$H$5:$CA$5,0)-MATCH($D287,$D$115:$D$186,0)+1,0),0),$E$112)</f>
        <v>0</v>
      </c>
      <c r="BT287" s="134" cm="1">
        <f t="array" ref="BT287">$E287*IFERROR(IF($D287&lt;=BT$5,INDEX($E$99:$E$112,MATCH(BT$5,$H$5:$CA$5,0)-MATCH($D287,$D$115:$D$186,0)+1,0),0),$E$112)</f>
        <v>0</v>
      </c>
      <c r="BU287" s="134" cm="1">
        <f t="array" ref="BU287">$E287*IFERROR(IF($D287&lt;=BU$5,INDEX($E$99:$E$112,MATCH(BU$5,$H$5:$CA$5,0)-MATCH($D287,$D$115:$D$186,0)+1,0),0),$E$112)</f>
        <v>0</v>
      </c>
      <c r="BV287" s="134" cm="1">
        <f t="array" ref="BV287">$E287*IFERROR(IF($D287&lt;=BV$5,INDEX($E$99:$E$112,MATCH(BV$5,$H$5:$CA$5,0)-MATCH($D287,$D$115:$D$186,0)+1,0),0),$E$112)</f>
        <v>0</v>
      </c>
      <c r="BW287" s="134" cm="1">
        <f t="array" ref="BW287">$E287*IFERROR(IF($D287&lt;=BW$5,INDEX($E$99:$E$112,MATCH(BW$5,$H$5:$CA$5,0)-MATCH($D287,$D$115:$D$186,0)+1,0),0),$E$112)</f>
        <v>0</v>
      </c>
      <c r="BX287" s="134" cm="1">
        <f t="array" ref="BX287">$E287*IFERROR(IF($D287&lt;=BX$5,INDEX($E$99:$E$112,MATCH(BX$5,$H$5:$CA$5,0)-MATCH($D287,$D$115:$D$186,0)+1,0),0),$E$112)</f>
        <v>0</v>
      </c>
      <c r="BY287" s="134" cm="1">
        <f t="array" ref="BY287">$E287*IFERROR(IF($D287&lt;=BY$5,INDEX($E$99:$E$112,MATCH(BY$5,$H$5:$CA$5,0)-MATCH($D287,$D$115:$D$186,0)+1,0),0),$E$112)</f>
        <v>0</v>
      </c>
      <c r="BZ287" s="134" cm="1">
        <f t="array" ref="BZ287">$E287*IFERROR(IF($D287&lt;=BZ$5,INDEX($E$99:$E$112,MATCH(BZ$5,$H$5:$CA$5,0)-MATCH($D287,$D$115:$D$186,0)+1,0),0),$E$112)</f>
        <v>0</v>
      </c>
      <c r="CA287" s="134" cm="1">
        <f t="array" ref="CA287">$E287*IFERROR(IF($D287&lt;=CA$5,INDEX($E$99:$E$112,MATCH(CA$5,$H$5:$CA$5,0)-MATCH($D287,$D$115:$D$186,0)+1,0),0),$E$112)</f>
        <v>0</v>
      </c>
    </row>
    <row r="288" spans="4:79" hidden="1" outlineLevel="4">
      <c r="D288" s="24">
        <f t="shared" si="119"/>
        <v>46752</v>
      </c>
      <c r="E288" s="131" cm="1">
        <f t="array" ref="E288">INDEX($H$45:$CA$45,0,MATCH($D288,$H$5:$CA$5,0))</f>
        <v>0</v>
      </c>
      <c r="H288" s="134" cm="1">
        <f t="array" ref="H288">$E288*IFERROR(IF($D288&lt;=H$5,INDEX($E$99:$E$112,MATCH(H$5,$H$5:$CA$5,0)-MATCH($D288,$D$115:$D$186,0)+1,0),0),$E$112)</f>
        <v>0</v>
      </c>
      <c r="I288" s="134" cm="1">
        <f t="array" ref="I288">$E288*IFERROR(IF($D288&lt;=I$5,INDEX($E$99:$E$112,MATCH(I$5,$H$5:$CA$5,0)-MATCH($D288,$D$115:$D$186,0)+1,0),0),$E$112)</f>
        <v>0</v>
      </c>
      <c r="J288" s="134" cm="1">
        <f t="array" ref="J288">$E288*IFERROR(IF($D288&lt;=J$5,INDEX($E$99:$E$112,MATCH(J$5,$H$5:$CA$5,0)-MATCH($D288,$D$115:$D$186,0)+1,0),0),$E$112)</f>
        <v>0</v>
      </c>
      <c r="K288" s="134" cm="1">
        <f t="array" ref="K288">$E288*IFERROR(IF($D288&lt;=K$5,INDEX($E$99:$E$112,MATCH(K$5,$H$5:$CA$5,0)-MATCH($D288,$D$115:$D$186,0)+1,0),0),$E$112)</f>
        <v>0</v>
      </c>
      <c r="L288" s="134" cm="1">
        <f t="array" ref="L288">$E288*IFERROR(IF($D288&lt;=L$5,INDEX($E$99:$E$112,MATCH(L$5,$H$5:$CA$5,0)-MATCH($D288,$D$115:$D$186,0)+1,0),0),$E$112)</f>
        <v>0</v>
      </c>
      <c r="M288" s="134" cm="1">
        <f t="array" ref="M288">$E288*IFERROR(IF($D288&lt;=M$5,INDEX($E$99:$E$112,MATCH(M$5,$H$5:$CA$5,0)-MATCH($D288,$D$115:$D$186,0)+1,0),0),$E$112)</f>
        <v>0</v>
      </c>
      <c r="N288" s="134" cm="1">
        <f t="array" ref="N288">$E288*IFERROR(IF($D288&lt;=N$5,INDEX($E$99:$E$112,MATCH(N$5,$H$5:$CA$5,0)-MATCH($D288,$D$115:$D$186,0)+1,0),0),$E$112)</f>
        <v>0</v>
      </c>
      <c r="O288" s="134" cm="1">
        <f t="array" ref="O288">$E288*IFERROR(IF($D288&lt;=O$5,INDEX($E$99:$E$112,MATCH(O$5,$H$5:$CA$5,0)-MATCH($D288,$D$115:$D$186,0)+1,0),0),$E$112)</f>
        <v>0</v>
      </c>
      <c r="P288" s="134" cm="1">
        <f t="array" ref="P288">$E288*IFERROR(IF($D288&lt;=P$5,INDEX($E$99:$E$112,MATCH(P$5,$H$5:$CA$5,0)-MATCH($D288,$D$115:$D$186,0)+1,0),0),$E$112)</f>
        <v>0</v>
      </c>
      <c r="Q288" s="134" cm="1">
        <f t="array" ref="Q288">$E288*IFERROR(IF($D288&lt;=Q$5,INDEX($E$99:$E$112,MATCH(Q$5,$H$5:$CA$5,0)-MATCH($D288,$D$115:$D$186,0)+1,0),0),$E$112)</f>
        <v>0</v>
      </c>
      <c r="R288" s="134" cm="1">
        <f t="array" ref="R288">$E288*IFERROR(IF($D288&lt;=R$5,INDEX($E$99:$E$112,MATCH(R$5,$H$5:$CA$5,0)-MATCH($D288,$D$115:$D$186,0)+1,0),0),$E$112)</f>
        <v>0</v>
      </c>
      <c r="S288" s="134" cm="1">
        <f t="array" ref="S288">$E288*IFERROR(IF($D288&lt;=S$5,INDEX($E$99:$E$112,MATCH(S$5,$H$5:$CA$5,0)-MATCH($D288,$D$115:$D$186,0)+1,0),0),$E$112)</f>
        <v>0</v>
      </c>
      <c r="T288" s="134" cm="1">
        <f t="array" ref="T288">$E288*IFERROR(IF($D288&lt;=T$5,INDEX($E$99:$E$112,MATCH(T$5,$H$5:$CA$5,0)-MATCH($D288,$D$115:$D$186,0)+1,0),0),$E$112)</f>
        <v>0</v>
      </c>
      <c r="U288" s="134" cm="1">
        <f t="array" ref="U288">$E288*IFERROR(IF($D288&lt;=U$5,INDEX($E$99:$E$112,MATCH(U$5,$H$5:$CA$5,0)-MATCH($D288,$D$115:$D$186,0)+1,0),0),$E$112)</f>
        <v>0</v>
      </c>
      <c r="V288" s="134" cm="1">
        <f t="array" ref="V288">$E288*IFERROR(IF($D288&lt;=V$5,INDEX($E$99:$E$112,MATCH(V$5,$H$5:$CA$5,0)-MATCH($D288,$D$115:$D$186,0)+1,0),0),$E$112)</f>
        <v>0</v>
      </c>
      <c r="W288" s="134" cm="1">
        <f t="array" ref="W288">$E288*IFERROR(IF($D288&lt;=W$5,INDEX($E$99:$E$112,MATCH(W$5,$H$5:$CA$5,0)-MATCH($D288,$D$115:$D$186,0)+1,0),0),$E$112)</f>
        <v>0</v>
      </c>
      <c r="X288" s="134" cm="1">
        <f t="array" ref="X288">$E288*IFERROR(IF($D288&lt;=X$5,INDEX($E$99:$E$112,MATCH(X$5,$H$5:$CA$5,0)-MATCH($D288,$D$115:$D$186,0)+1,0),0),$E$112)</f>
        <v>0</v>
      </c>
      <c r="Y288" s="134" cm="1">
        <f t="array" ref="Y288">$E288*IFERROR(IF($D288&lt;=Y$5,INDEX($E$99:$E$112,MATCH(Y$5,$H$5:$CA$5,0)-MATCH($D288,$D$115:$D$186,0)+1,0),0),$E$112)</f>
        <v>0</v>
      </c>
      <c r="Z288" s="134" cm="1">
        <f t="array" ref="Z288">$E288*IFERROR(IF($D288&lt;=Z$5,INDEX($E$99:$E$112,MATCH(Z$5,$H$5:$CA$5,0)-MATCH($D288,$D$115:$D$186,0)+1,0),0),$E$112)</f>
        <v>0</v>
      </c>
      <c r="AA288" s="134" cm="1">
        <f t="array" ref="AA288">$E288*IFERROR(IF($D288&lt;=AA$5,INDEX($E$99:$E$112,MATCH(AA$5,$H$5:$CA$5,0)-MATCH($D288,$D$115:$D$186,0)+1,0),0),$E$112)</f>
        <v>0</v>
      </c>
      <c r="AB288" s="134" cm="1">
        <f t="array" ref="AB288">$E288*IFERROR(IF($D288&lt;=AB$5,INDEX($E$99:$E$112,MATCH(AB$5,$H$5:$CA$5,0)-MATCH($D288,$D$115:$D$186,0)+1,0),0),$E$112)</f>
        <v>0</v>
      </c>
      <c r="AC288" s="134" cm="1">
        <f t="array" ref="AC288">$E288*IFERROR(IF($D288&lt;=AC$5,INDEX($E$99:$E$112,MATCH(AC$5,$H$5:$CA$5,0)-MATCH($D288,$D$115:$D$186,0)+1,0),0),$E$112)</f>
        <v>0</v>
      </c>
      <c r="AD288" s="134" cm="1">
        <f t="array" ref="AD288">$E288*IFERROR(IF($D288&lt;=AD$5,INDEX($E$99:$E$112,MATCH(AD$5,$H$5:$CA$5,0)-MATCH($D288,$D$115:$D$186,0)+1,0),0),$E$112)</f>
        <v>0</v>
      </c>
      <c r="AE288" s="134" cm="1">
        <f t="array" ref="AE288">$E288*IFERROR(IF($D288&lt;=AE$5,INDEX($E$99:$E$112,MATCH(AE$5,$H$5:$CA$5,0)-MATCH($D288,$D$115:$D$186,0)+1,0),0),$E$112)</f>
        <v>0</v>
      </c>
      <c r="AF288" s="134" cm="1">
        <f t="array" ref="AF288">$E288*IFERROR(IF($D288&lt;=AF$5,INDEX($E$99:$E$112,MATCH(AF$5,$H$5:$CA$5,0)-MATCH($D288,$D$115:$D$186,0)+1,0),0),$E$112)</f>
        <v>0</v>
      </c>
      <c r="AG288" s="134" cm="1">
        <f t="array" ref="AG288">$E288*IFERROR(IF($D288&lt;=AG$5,INDEX($E$99:$E$112,MATCH(AG$5,$H$5:$CA$5,0)-MATCH($D288,$D$115:$D$186,0)+1,0),0),$E$112)</f>
        <v>0</v>
      </c>
      <c r="AH288" s="134" cm="1">
        <f t="array" ref="AH288">$E288*IFERROR(IF($D288&lt;=AH$5,INDEX($E$99:$E$112,MATCH(AH$5,$H$5:$CA$5,0)-MATCH($D288,$D$115:$D$186,0)+1,0),0),$E$112)</f>
        <v>0</v>
      </c>
      <c r="AI288" s="134" cm="1">
        <f t="array" ref="AI288">$E288*IFERROR(IF($D288&lt;=AI$5,INDEX($E$99:$E$112,MATCH(AI$5,$H$5:$CA$5,0)-MATCH($D288,$D$115:$D$186,0)+1,0),0),$E$112)</f>
        <v>0</v>
      </c>
      <c r="AJ288" s="134" cm="1">
        <f t="array" ref="AJ288">$E288*IFERROR(IF($D288&lt;=AJ$5,INDEX($E$99:$E$112,MATCH(AJ$5,$H$5:$CA$5,0)-MATCH($D288,$D$115:$D$186,0)+1,0),0),$E$112)</f>
        <v>0</v>
      </c>
      <c r="AK288" s="134" cm="1">
        <f t="array" ref="AK288">$E288*IFERROR(IF($D288&lt;=AK$5,INDEX($E$99:$E$112,MATCH(AK$5,$H$5:$CA$5,0)-MATCH($D288,$D$115:$D$186,0)+1,0),0),$E$112)</f>
        <v>0</v>
      </c>
      <c r="AL288" s="134" cm="1">
        <f t="array" ref="AL288">$E288*IFERROR(IF($D288&lt;=AL$5,INDEX($E$99:$E$112,MATCH(AL$5,$H$5:$CA$5,0)-MATCH($D288,$D$115:$D$186,0)+1,0),0),$E$112)</f>
        <v>0</v>
      </c>
      <c r="AM288" s="134" cm="1">
        <f t="array" ref="AM288">$E288*IFERROR(IF($D288&lt;=AM$5,INDEX($E$99:$E$112,MATCH(AM$5,$H$5:$CA$5,0)-MATCH($D288,$D$115:$D$186,0)+1,0),0),$E$112)</f>
        <v>0</v>
      </c>
      <c r="AN288" s="134" cm="1">
        <f t="array" ref="AN288">$E288*IFERROR(IF($D288&lt;=AN$5,INDEX($E$99:$E$112,MATCH(AN$5,$H$5:$CA$5,0)-MATCH($D288,$D$115:$D$186,0)+1,0),0),$E$112)</f>
        <v>0</v>
      </c>
      <c r="AO288" s="134" cm="1">
        <f t="array" ref="AO288">$E288*IFERROR(IF($D288&lt;=AO$5,INDEX($E$99:$E$112,MATCH(AO$5,$H$5:$CA$5,0)-MATCH($D288,$D$115:$D$186,0)+1,0),0),$E$112)</f>
        <v>0</v>
      </c>
      <c r="AP288" s="134" cm="1">
        <f t="array" ref="AP288">$E288*IFERROR(IF($D288&lt;=AP$5,INDEX($E$99:$E$112,MATCH(AP$5,$H$5:$CA$5,0)-MATCH($D288,$D$115:$D$186,0)+1,0),0),$E$112)</f>
        <v>0</v>
      </c>
      <c r="AQ288" s="134" cm="1">
        <f t="array" ref="AQ288">$E288*IFERROR(IF($D288&lt;=AQ$5,INDEX($E$99:$E$112,MATCH(AQ$5,$H$5:$CA$5,0)-MATCH($D288,$D$115:$D$186,0)+1,0),0),$E$112)</f>
        <v>0</v>
      </c>
      <c r="AR288" s="134" cm="1">
        <f t="array" ref="AR288">$E288*IFERROR(IF($D288&lt;=AR$5,INDEX($E$99:$E$112,MATCH(AR$5,$H$5:$CA$5,0)-MATCH($D288,$D$115:$D$186,0)+1,0),0),$E$112)</f>
        <v>0</v>
      </c>
      <c r="AS288" s="134" cm="1">
        <f t="array" ref="AS288">$E288*IFERROR(IF($D288&lt;=AS$5,INDEX($E$99:$E$112,MATCH(AS$5,$H$5:$CA$5,0)-MATCH($D288,$D$115:$D$186,0)+1,0),0),$E$112)</f>
        <v>0</v>
      </c>
      <c r="AT288" s="134" cm="1">
        <f t="array" ref="AT288">$E288*IFERROR(IF($D288&lt;=AT$5,INDEX($E$99:$E$112,MATCH(AT$5,$H$5:$CA$5,0)-MATCH($D288,$D$115:$D$186,0)+1,0),0),$E$112)</f>
        <v>0</v>
      </c>
      <c r="AU288" s="134" cm="1">
        <f t="array" ref="AU288">$E288*IFERROR(IF($D288&lt;=AU$5,INDEX($E$99:$E$112,MATCH(AU$5,$H$5:$CA$5,0)-MATCH($D288,$D$115:$D$186,0)+1,0),0),$E$112)</f>
        <v>0</v>
      </c>
      <c r="AV288" s="134" cm="1">
        <f t="array" ref="AV288">$E288*IFERROR(IF($D288&lt;=AV$5,INDEX($E$99:$E$112,MATCH(AV$5,$H$5:$CA$5,0)-MATCH($D288,$D$115:$D$186,0)+1,0),0),$E$112)</f>
        <v>0</v>
      </c>
      <c r="AW288" s="134" cm="1">
        <f t="array" ref="AW288">$E288*IFERROR(IF($D288&lt;=AW$5,INDEX($E$99:$E$112,MATCH(AW$5,$H$5:$CA$5,0)-MATCH($D288,$D$115:$D$186,0)+1,0),0),$E$112)</f>
        <v>0</v>
      </c>
      <c r="AX288" s="134" cm="1">
        <f t="array" ref="AX288">$E288*IFERROR(IF($D288&lt;=AX$5,INDEX($E$99:$E$112,MATCH(AX$5,$H$5:$CA$5,0)-MATCH($D288,$D$115:$D$186,0)+1,0),0),$E$112)</f>
        <v>0</v>
      </c>
      <c r="AY288" s="134" cm="1">
        <f t="array" ref="AY288">$E288*IFERROR(IF($D288&lt;=AY$5,INDEX($E$99:$E$112,MATCH(AY$5,$H$5:$CA$5,0)-MATCH($D288,$D$115:$D$186,0)+1,0),0),$E$112)</f>
        <v>0</v>
      </c>
      <c r="AZ288" s="134" cm="1">
        <f t="array" ref="AZ288">$E288*IFERROR(IF($D288&lt;=AZ$5,INDEX($E$99:$E$112,MATCH(AZ$5,$H$5:$CA$5,0)-MATCH($D288,$D$115:$D$186,0)+1,0),0),$E$112)</f>
        <v>0</v>
      </c>
      <c r="BA288" s="134" cm="1">
        <f t="array" ref="BA288">$E288*IFERROR(IF($D288&lt;=BA$5,INDEX($E$99:$E$112,MATCH(BA$5,$H$5:$CA$5,0)-MATCH($D288,$D$115:$D$186,0)+1,0),0),$E$112)</f>
        <v>0</v>
      </c>
      <c r="BB288" s="134" cm="1">
        <f t="array" ref="BB288">$E288*IFERROR(IF($D288&lt;=BB$5,INDEX($E$99:$E$112,MATCH(BB$5,$H$5:$CA$5,0)-MATCH($D288,$D$115:$D$186,0)+1,0),0),$E$112)</f>
        <v>0</v>
      </c>
      <c r="BC288" s="134" cm="1">
        <f t="array" ref="BC288">$E288*IFERROR(IF($D288&lt;=BC$5,INDEX($E$99:$E$112,MATCH(BC$5,$H$5:$CA$5,0)-MATCH($D288,$D$115:$D$186,0)+1,0),0),$E$112)</f>
        <v>0</v>
      </c>
      <c r="BD288" s="134" cm="1">
        <f t="array" ref="BD288">$E288*IFERROR(IF($D288&lt;=BD$5,INDEX($E$99:$E$112,MATCH(BD$5,$H$5:$CA$5,0)-MATCH($D288,$D$115:$D$186,0)+1,0),0),$E$112)</f>
        <v>0</v>
      </c>
      <c r="BE288" s="134" cm="1">
        <f t="array" ref="BE288">$E288*IFERROR(IF($D288&lt;=BE$5,INDEX($E$99:$E$112,MATCH(BE$5,$H$5:$CA$5,0)-MATCH($D288,$D$115:$D$186,0)+1,0),0),$E$112)</f>
        <v>0</v>
      </c>
      <c r="BF288" s="134" cm="1">
        <f t="array" ref="BF288">$E288*IFERROR(IF($D288&lt;=BF$5,INDEX($E$99:$E$112,MATCH(BF$5,$H$5:$CA$5,0)-MATCH($D288,$D$115:$D$186,0)+1,0),0),$E$112)</f>
        <v>0</v>
      </c>
      <c r="BG288" s="134" cm="1">
        <f t="array" ref="BG288">$E288*IFERROR(IF($D288&lt;=BG$5,INDEX($E$99:$E$112,MATCH(BG$5,$H$5:$CA$5,0)-MATCH($D288,$D$115:$D$186,0)+1,0),0),$E$112)</f>
        <v>0</v>
      </c>
      <c r="BH288" s="134" cm="1">
        <f t="array" ref="BH288">$E288*IFERROR(IF($D288&lt;=BH$5,INDEX($E$99:$E$112,MATCH(BH$5,$H$5:$CA$5,0)-MATCH($D288,$D$115:$D$186,0)+1,0),0),$E$112)</f>
        <v>0</v>
      </c>
      <c r="BI288" s="134" cm="1">
        <f t="array" ref="BI288">$E288*IFERROR(IF($D288&lt;=BI$5,INDEX($E$99:$E$112,MATCH(BI$5,$H$5:$CA$5,0)-MATCH($D288,$D$115:$D$186,0)+1,0),0),$E$112)</f>
        <v>0</v>
      </c>
      <c r="BJ288" s="134" cm="1">
        <f t="array" ref="BJ288">$E288*IFERROR(IF($D288&lt;=BJ$5,INDEX($E$99:$E$112,MATCH(BJ$5,$H$5:$CA$5,0)-MATCH($D288,$D$115:$D$186,0)+1,0),0),$E$112)</f>
        <v>0</v>
      </c>
      <c r="BK288" s="134" cm="1">
        <f t="array" ref="BK288">$E288*IFERROR(IF($D288&lt;=BK$5,INDEX($E$99:$E$112,MATCH(BK$5,$H$5:$CA$5,0)-MATCH($D288,$D$115:$D$186,0)+1,0),0),$E$112)</f>
        <v>0</v>
      </c>
      <c r="BL288" s="134" cm="1">
        <f t="array" ref="BL288">$E288*IFERROR(IF($D288&lt;=BL$5,INDEX($E$99:$E$112,MATCH(BL$5,$H$5:$CA$5,0)-MATCH($D288,$D$115:$D$186,0)+1,0),0),$E$112)</f>
        <v>0</v>
      </c>
      <c r="BM288" s="134" cm="1">
        <f t="array" ref="BM288">$E288*IFERROR(IF($D288&lt;=BM$5,INDEX($E$99:$E$112,MATCH(BM$5,$H$5:$CA$5,0)-MATCH($D288,$D$115:$D$186,0)+1,0),0),$E$112)</f>
        <v>0</v>
      </c>
      <c r="BN288" s="134" cm="1">
        <f t="array" ref="BN288">$E288*IFERROR(IF($D288&lt;=BN$5,INDEX($E$99:$E$112,MATCH(BN$5,$H$5:$CA$5,0)-MATCH($D288,$D$115:$D$186,0)+1,0),0),$E$112)</f>
        <v>0</v>
      </c>
      <c r="BO288" s="134" cm="1">
        <f t="array" ref="BO288">$E288*IFERROR(IF($D288&lt;=BO$5,INDEX($E$99:$E$112,MATCH(BO$5,$H$5:$CA$5,0)-MATCH($D288,$D$115:$D$186,0)+1,0),0),$E$112)</f>
        <v>0</v>
      </c>
      <c r="BP288" s="134" cm="1">
        <f t="array" ref="BP288">$E288*IFERROR(IF($D288&lt;=BP$5,INDEX($E$99:$E$112,MATCH(BP$5,$H$5:$CA$5,0)-MATCH($D288,$D$115:$D$186,0)+1,0),0),$E$112)</f>
        <v>0</v>
      </c>
      <c r="BQ288" s="134" cm="1">
        <f t="array" ref="BQ288">$E288*IFERROR(IF($D288&lt;=BQ$5,INDEX($E$99:$E$112,MATCH(BQ$5,$H$5:$CA$5,0)-MATCH($D288,$D$115:$D$186,0)+1,0),0),$E$112)</f>
        <v>0</v>
      </c>
      <c r="BR288" s="134" cm="1">
        <f t="array" ref="BR288">$E288*IFERROR(IF($D288&lt;=BR$5,INDEX($E$99:$E$112,MATCH(BR$5,$H$5:$CA$5,0)-MATCH($D288,$D$115:$D$186,0)+1,0),0),$E$112)</f>
        <v>0</v>
      </c>
      <c r="BS288" s="134" cm="1">
        <f t="array" ref="BS288">$E288*IFERROR(IF($D288&lt;=BS$5,INDEX($E$99:$E$112,MATCH(BS$5,$H$5:$CA$5,0)-MATCH($D288,$D$115:$D$186,0)+1,0),0),$E$112)</f>
        <v>0</v>
      </c>
      <c r="BT288" s="134" cm="1">
        <f t="array" ref="BT288">$E288*IFERROR(IF($D288&lt;=BT$5,INDEX($E$99:$E$112,MATCH(BT$5,$H$5:$CA$5,0)-MATCH($D288,$D$115:$D$186,0)+1,0),0),$E$112)</f>
        <v>0</v>
      </c>
      <c r="BU288" s="134" cm="1">
        <f t="array" ref="BU288">$E288*IFERROR(IF($D288&lt;=BU$5,INDEX($E$99:$E$112,MATCH(BU$5,$H$5:$CA$5,0)-MATCH($D288,$D$115:$D$186,0)+1,0),0),$E$112)</f>
        <v>0</v>
      </c>
      <c r="BV288" s="134" cm="1">
        <f t="array" ref="BV288">$E288*IFERROR(IF($D288&lt;=BV$5,INDEX($E$99:$E$112,MATCH(BV$5,$H$5:$CA$5,0)-MATCH($D288,$D$115:$D$186,0)+1,0),0),$E$112)</f>
        <v>0</v>
      </c>
      <c r="BW288" s="134" cm="1">
        <f t="array" ref="BW288">$E288*IFERROR(IF($D288&lt;=BW$5,INDEX($E$99:$E$112,MATCH(BW$5,$H$5:$CA$5,0)-MATCH($D288,$D$115:$D$186,0)+1,0),0),$E$112)</f>
        <v>0</v>
      </c>
      <c r="BX288" s="134" cm="1">
        <f t="array" ref="BX288">$E288*IFERROR(IF($D288&lt;=BX$5,INDEX($E$99:$E$112,MATCH(BX$5,$H$5:$CA$5,0)-MATCH($D288,$D$115:$D$186,0)+1,0),0),$E$112)</f>
        <v>0</v>
      </c>
      <c r="BY288" s="134" cm="1">
        <f t="array" ref="BY288">$E288*IFERROR(IF($D288&lt;=BY$5,INDEX($E$99:$E$112,MATCH(BY$5,$H$5:$CA$5,0)-MATCH($D288,$D$115:$D$186,0)+1,0),0),$E$112)</f>
        <v>0</v>
      </c>
      <c r="BZ288" s="134" cm="1">
        <f t="array" ref="BZ288">$E288*IFERROR(IF($D288&lt;=BZ$5,INDEX($E$99:$E$112,MATCH(BZ$5,$H$5:$CA$5,0)-MATCH($D288,$D$115:$D$186,0)+1,0),0),$E$112)</f>
        <v>0</v>
      </c>
      <c r="CA288" s="134" cm="1">
        <f t="array" ref="CA288">$E288*IFERROR(IF($D288&lt;=CA$5,INDEX($E$99:$E$112,MATCH(CA$5,$H$5:$CA$5,0)-MATCH($D288,$D$115:$D$186,0)+1,0),0),$E$112)</f>
        <v>0</v>
      </c>
    </row>
    <row r="289" spans="4:79" hidden="1" outlineLevel="4">
      <c r="D289" s="24">
        <f t="shared" si="119"/>
        <v>46783</v>
      </c>
      <c r="E289" s="131" cm="1">
        <f t="array" ref="E289">INDEX($H$45:$CA$45,0,MATCH($D289,$H$5:$CA$5,0))</f>
        <v>0</v>
      </c>
      <c r="H289" s="134" cm="1">
        <f t="array" ref="H289">$E289*IFERROR(IF($D289&lt;=H$5,INDEX($E$99:$E$112,MATCH(H$5,$H$5:$CA$5,0)-MATCH($D289,$D$115:$D$186,0)+1,0),0),$E$112)</f>
        <v>0</v>
      </c>
      <c r="I289" s="134" cm="1">
        <f t="array" ref="I289">$E289*IFERROR(IF($D289&lt;=I$5,INDEX($E$99:$E$112,MATCH(I$5,$H$5:$CA$5,0)-MATCH($D289,$D$115:$D$186,0)+1,0),0),$E$112)</f>
        <v>0</v>
      </c>
      <c r="J289" s="134" cm="1">
        <f t="array" ref="J289">$E289*IFERROR(IF($D289&lt;=J$5,INDEX($E$99:$E$112,MATCH(J$5,$H$5:$CA$5,0)-MATCH($D289,$D$115:$D$186,0)+1,0),0),$E$112)</f>
        <v>0</v>
      </c>
      <c r="K289" s="134" cm="1">
        <f t="array" ref="K289">$E289*IFERROR(IF($D289&lt;=K$5,INDEX($E$99:$E$112,MATCH(K$5,$H$5:$CA$5,0)-MATCH($D289,$D$115:$D$186,0)+1,0),0),$E$112)</f>
        <v>0</v>
      </c>
      <c r="L289" s="134" cm="1">
        <f t="array" ref="L289">$E289*IFERROR(IF($D289&lt;=L$5,INDEX($E$99:$E$112,MATCH(L$5,$H$5:$CA$5,0)-MATCH($D289,$D$115:$D$186,0)+1,0),0),$E$112)</f>
        <v>0</v>
      </c>
      <c r="M289" s="134" cm="1">
        <f t="array" ref="M289">$E289*IFERROR(IF($D289&lt;=M$5,INDEX($E$99:$E$112,MATCH(M$5,$H$5:$CA$5,0)-MATCH($D289,$D$115:$D$186,0)+1,0),0),$E$112)</f>
        <v>0</v>
      </c>
      <c r="N289" s="134" cm="1">
        <f t="array" ref="N289">$E289*IFERROR(IF($D289&lt;=N$5,INDEX($E$99:$E$112,MATCH(N$5,$H$5:$CA$5,0)-MATCH($D289,$D$115:$D$186,0)+1,0),0),$E$112)</f>
        <v>0</v>
      </c>
      <c r="O289" s="134" cm="1">
        <f t="array" ref="O289">$E289*IFERROR(IF($D289&lt;=O$5,INDEX($E$99:$E$112,MATCH(O$5,$H$5:$CA$5,0)-MATCH($D289,$D$115:$D$186,0)+1,0),0),$E$112)</f>
        <v>0</v>
      </c>
      <c r="P289" s="134" cm="1">
        <f t="array" ref="P289">$E289*IFERROR(IF($D289&lt;=P$5,INDEX($E$99:$E$112,MATCH(P$5,$H$5:$CA$5,0)-MATCH($D289,$D$115:$D$186,0)+1,0),0),$E$112)</f>
        <v>0</v>
      </c>
      <c r="Q289" s="134" cm="1">
        <f t="array" ref="Q289">$E289*IFERROR(IF($D289&lt;=Q$5,INDEX($E$99:$E$112,MATCH(Q$5,$H$5:$CA$5,0)-MATCH($D289,$D$115:$D$186,0)+1,0),0),$E$112)</f>
        <v>0</v>
      </c>
      <c r="R289" s="134" cm="1">
        <f t="array" ref="R289">$E289*IFERROR(IF($D289&lt;=R$5,INDEX($E$99:$E$112,MATCH(R$5,$H$5:$CA$5,0)-MATCH($D289,$D$115:$D$186,0)+1,0),0),$E$112)</f>
        <v>0</v>
      </c>
      <c r="S289" s="134" cm="1">
        <f t="array" ref="S289">$E289*IFERROR(IF($D289&lt;=S$5,INDEX($E$99:$E$112,MATCH(S$5,$H$5:$CA$5,0)-MATCH($D289,$D$115:$D$186,0)+1,0),0),$E$112)</f>
        <v>0</v>
      </c>
      <c r="T289" s="134" cm="1">
        <f t="array" ref="T289">$E289*IFERROR(IF($D289&lt;=T$5,INDEX($E$99:$E$112,MATCH(T$5,$H$5:$CA$5,0)-MATCH($D289,$D$115:$D$186,0)+1,0),0),$E$112)</f>
        <v>0</v>
      </c>
      <c r="U289" s="134" cm="1">
        <f t="array" ref="U289">$E289*IFERROR(IF($D289&lt;=U$5,INDEX($E$99:$E$112,MATCH(U$5,$H$5:$CA$5,0)-MATCH($D289,$D$115:$D$186,0)+1,0),0),$E$112)</f>
        <v>0</v>
      </c>
      <c r="V289" s="134" cm="1">
        <f t="array" ref="V289">$E289*IFERROR(IF($D289&lt;=V$5,INDEX($E$99:$E$112,MATCH(V$5,$H$5:$CA$5,0)-MATCH($D289,$D$115:$D$186,0)+1,0),0),$E$112)</f>
        <v>0</v>
      </c>
      <c r="W289" s="134" cm="1">
        <f t="array" ref="W289">$E289*IFERROR(IF($D289&lt;=W$5,INDEX($E$99:$E$112,MATCH(W$5,$H$5:$CA$5,0)-MATCH($D289,$D$115:$D$186,0)+1,0),0),$E$112)</f>
        <v>0</v>
      </c>
      <c r="X289" s="134" cm="1">
        <f t="array" ref="X289">$E289*IFERROR(IF($D289&lt;=X$5,INDEX($E$99:$E$112,MATCH(X$5,$H$5:$CA$5,0)-MATCH($D289,$D$115:$D$186,0)+1,0),0),$E$112)</f>
        <v>0</v>
      </c>
      <c r="Y289" s="134" cm="1">
        <f t="array" ref="Y289">$E289*IFERROR(IF($D289&lt;=Y$5,INDEX($E$99:$E$112,MATCH(Y$5,$H$5:$CA$5,0)-MATCH($D289,$D$115:$D$186,0)+1,0),0),$E$112)</f>
        <v>0</v>
      </c>
      <c r="Z289" s="134" cm="1">
        <f t="array" ref="Z289">$E289*IFERROR(IF($D289&lt;=Z$5,INDEX($E$99:$E$112,MATCH(Z$5,$H$5:$CA$5,0)-MATCH($D289,$D$115:$D$186,0)+1,0),0),$E$112)</f>
        <v>0</v>
      </c>
      <c r="AA289" s="134" cm="1">
        <f t="array" ref="AA289">$E289*IFERROR(IF($D289&lt;=AA$5,INDEX($E$99:$E$112,MATCH(AA$5,$H$5:$CA$5,0)-MATCH($D289,$D$115:$D$186,0)+1,0),0),$E$112)</f>
        <v>0</v>
      </c>
      <c r="AB289" s="134" cm="1">
        <f t="array" ref="AB289">$E289*IFERROR(IF($D289&lt;=AB$5,INDEX($E$99:$E$112,MATCH(AB$5,$H$5:$CA$5,0)-MATCH($D289,$D$115:$D$186,0)+1,0),0),$E$112)</f>
        <v>0</v>
      </c>
      <c r="AC289" s="134" cm="1">
        <f t="array" ref="AC289">$E289*IFERROR(IF($D289&lt;=AC$5,INDEX($E$99:$E$112,MATCH(AC$5,$H$5:$CA$5,0)-MATCH($D289,$D$115:$D$186,0)+1,0),0),$E$112)</f>
        <v>0</v>
      </c>
      <c r="AD289" s="134" cm="1">
        <f t="array" ref="AD289">$E289*IFERROR(IF($D289&lt;=AD$5,INDEX($E$99:$E$112,MATCH(AD$5,$H$5:$CA$5,0)-MATCH($D289,$D$115:$D$186,0)+1,0),0),$E$112)</f>
        <v>0</v>
      </c>
      <c r="AE289" s="134" cm="1">
        <f t="array" ref="AE289">$E289*IFERROR(IF($D289&lt;=AE$5,INDEX($E$99:$E$112,MATCH(AE$5,$H$5:$CA$5,0)-MATCH($D289,$D$115:$D$186,0)+1,0),0),$E$112)</f>
        <v>0</v>
      </c>
      <c r="AF289" s="134" cm="1">
        <f t="array" ref="AF289">$E289*IFERROR(IF($D289&lt;=AF$5,INDEX($E$99:$E$112,MATCH(AF$5,$H$5:$CA$5,0)-MATCH($D289,$D$115:$D$186,0)+1,0),0),$E$112)</f>
        <v>0</v>
      </c>
      <c r="AG289" s="134" cm="1">
        <f t="array" ref="AG289">$E289*IFERROR(IF($D289&lt;=AG$5,INDEX($E$99:$E$112,MATCH(AG$5,$H$5:$CA$5,0)-MATCH($D289,$D$115:$D$186,0)+1,0),0),$E$112)</f>
        <v>0</v>
      </c>
      <c r="AH289" s="134" cm="1">
        <f t="array" ref="AH289">$E289*IFERROR(IF($D289&lt;=AH$5,INDEX($E$99:$E$112,MATCH(AH$5,$H$5:$CA$5,0)-MATCH($D289,$D$115:$D$186,0)+1,0),0),$E$112)</f>
        <v>0</v>
      </c>
      <c r="AI289" s="134" cm="1">
        <f t="array" ref="AI289">$E289*IFERROR(IF($D289&lt;=AI$5,INDEX($E$99:$E$112,MATCH(AI$5,$H$5:$CA$5,0)-MATCH($D289,$D$115:$D$186,0)+1,0),0),$E$112)</f>
        <v>0</v>
      </c>
      <c r="AJ289" s="134" cm="1">
        <f t="array" ref="AJ289">$E289*IFERROR(IF($D289&lt;=AJ$5,INDEX($E$99:$E$112,MATCH(AJ$5,$H$5:$CA$5,0)-MATCH($D289,$D$115:$D$186,0)+1,0),0),$E$112)</f>
        <v>0</v>
      </c>
      <c r="AK289" s="134" cm="1">
        <f t="array" ref="AK289">$E289*IFERROR(IF($D289&lt;=AK$5,INDEX($E$99:$E$112,MATCH(AK$5,$H$5:$CA$5,0)-MATCH($D289,$D$115:$D$186,0)+1,0),0),$E$112)</f>
        <v>0</v>
      </c>
      <c r="AL289" s="134" cm="1">
        <f t="array" ref="AL289">$E289*IFERROR(IF($D289&lt;=AL$5,INDEX($E$99:$E$112,MATCH(AL$5,$H$5:$CA$5,0)-MATCH($D289,$D$115:$D$186,0)+1,0),0),$E$112)</f>
        <v>0</v>
      </c>
      <c r="AM289" s="134" cm="1">
        <f t="array" ref="AM289">$E289*IFERROR(IF($D289&lt;=AM$5,INDEX($E$99:$E$112,MATCH(AM$5,$H$5:$CA$5,0)-MATCH($D289,$D$115:$D$186,0)+1,0),0),$E$112)</f>
        <v>0</v>
      </c>
      <c r="AN289" s="134" cm="1">
        <f t="array" ref="AN289">$E289*IFERROR(IF($D289&lt;=AN$5,INDEX($E$99:$E$112,MATCH(AN$5,$H$5:$CA$5,0)-MATCH($D289,$D$115:$D$186,0)+1,0),0),$E$112)</f>
        <v>0</v>
      </c>
      <c r="AO289" s="134" cm="1">
        <f t="array" ref="AO289">$E289*IFERROR(IF($D289&lt;=AO$5,INDEX($E$99:$E$112,MATCH(AO$5,$H$5:$CA$5,0)-MATCH($D289,$D$115:$D$186,0)+1,0),0),$E$112)</f>
        <v>0</v>
      </c>
      <c r="AP289" s="134" cm="1">
        <f t="array" ref="AP289">$E289*IFERROR(IF($D289&lt;=AP$5,INDEX($E$99:$E$112,MATCH(AP$5,$H$5:$CA$5,0)-MATCH($D289,$D$115:$D$186,0)+1,0),0),$E$112)</f>
        <v>0</v>
      </c>
      <c r="AQ289" s="134" cm="1">
        <f t="array" ref="AQ289">$E289*IFERROR(IF($D289&lt;=AQ$5,INDEX($E$99:$E$112,MATCH(AQ$5,$H$5:$CA$5,0)-MATCH($D289,$D$115:$D$186,0)+1,0),0),$E$112)</f>
        <v>0</v>
      </c>
      <c r="AR289" s="134" cm="1">
        <f t="array" ref="AR289">$E289*IFERROR(IF($D289&lt;=AR$5,INDEX($E$99:$E$112,MATCH(AR$5,$H$5:$CA$5,0)-MATCH($D289,$D$115:$D$186,0)+1,0),0),$E$112)</f>
        <v>0</v>
      </c>
      <c r="AS289" s="134" cm="1">
        <f t="array" ref="AS289">$E289*IFERROR(IF($D289&lt;=AS$5,INDEX($E$99:$E$112,MATCH(AS$5,$H$5:$CA$5,0)-MATCH($D289,$D$115:$D$186,0)+1,0),0),$E$112)</f>
        <v>0</v>
      </c>
      <c r="AT289" s="134" cm="1">
        <f t="array" ref="AT289">$E289*IFERROR(IF($D289&lt;=AT$5,INDEX($E$99:$E$112,MATCH(AT$5,$H$5:$CA$5,0)-MATCH($D289,$D$115:$D$186,0)+1,0),0),$E$112)</f>
        <v>0</v>
      </c>
      <c r="AU289" s="134" cm="1">
        <f t="array" ref="AU289">$E289*IFERROR(IF($D289&lt;=AU$5,INDEX($E$99:$E$112,MATCH(AU$5,$H$5:$CA$5,0)-MATCH($D289,$D$115:$D$186,0)+1,0),0),$E$112)</f>
        <v>0</v>
      </c>
      <c r="AV289" s="134" cm="1">
        <f t="array" ref="AV289">$E289*IFERROR(IF($D289&lt;=AV$5,INDEX($E$99:$E$112,MATCH(AV$5,$H$5:$CA$5,0)-MATCH($D289,$D$115:$D$186,0)+1,0),0),$E$112)</f>
        <v>0</v>
      </c>
      <c r="AW289" s="134" cm="1">
        <f t="array" ref="AW289">$E289*IFERROR(IF($D289&lt;=AW$5,INDEX($E$99:$E$112,MATCH(AW$5,$H$5:$CA$5,0)-MATCH($D289,$D$115:$D$186,0)+1,0),0),$E$112)</f>
        <v>0</v>
      </c>
      <c r="AX289" s="134" cm="1">
        <f t="array" ref="AX289">$E289*IFERROR(IF($D289&lt;=AX$5,INDEX($E$99:$E$112,MATCH(AX$5,$H$5:$CA$5,0)-MATCH($D289,$D$115:$D$186,0)+1,0),0),$E$112)</f>
        <v>0</v>
      </c>
      <c r="AY289" s="134" cm="1">
        <f t="array" ref="AY289">$E289*IFERROR(IF($D289&lt;=AY$5,INDEX($E$99:$E$112,MATCH(AY$5,$H$5:$CA$5,0)-MATCH($D289,$D$115:$D$186,0)+1,0),0),$E$112)</f>
        <v>0</v>
      </c>
      <c r="AZ289" s="134" cm="1">
        <f t="array" ref="AZ289">$E289*IFERROR(IF($D289&lt;=AZ$5,INDEX($E$99:$E$112,MATCH(AZ$5,$H$5:$CA$5,0)-MATCH($D289,$D$115:$D$186,0)+1,0),0),$E$112)</f>
        <v>0</v>
      </c>
      <c r="BA289" s="134" cm="1">
        <f t="array" ref="BA289">$E289*IFERROR(IF($D289&lt;=BA$5,INDEX($E$99:$E$112,MATCH(BA$5,$H$5:$CA$5,0)-MATCH($D289,$D$115:$D$186,0)+1,0),0),$E$112)</f>
        <v>0</v>
      </c>
      <c r="BB289" s="134" cm="1">
        <f t="array" ref="BB289">$E289*IFERROR(IF($D289&lt;=BB$5,INDEX($E$99:$E$112,MATCH(BB$5,$H$5:$CA$5,0)-MATCH($D289,$D$115:$D$186,0)+1,0),0),$E$112)</f>
        <v>0</v>
      </c>
      <c r="BC289" s="134" cm="1">
        <f t="array" ref="BC289">$E289*IFERROR(IF($D289&lt;=BC$5,INDEX($E$99:$E$112,MATCH(BC$5,$H$5:$CA$5,0)-MATCH($D289,$D$115:$D$186,0)+1,0),0),$E$112)</f>
        <v>0</v>
      </c>
      <c r="BD289" s="134" cm="1">
        <f t="array" ref="BD289">$E289*IFERROR(IF($D289&lt;=BD$5,INDEX($E$99:$E$112,MATCH(BD$5,$H$5:$CA$5,0)-MATCH($D289,$D$115:$D$186,0)+1,0),0),$E$112)</f>
        <v>0</v>
      </c>
      <c r="BE289" s="134" cm="1">
        <f t="array" ref="BE289">$E289*IFERROR(IF($D289&lt;=BE$5,INDEX($E$99:$E$112,MATCH(BE$5,$H$5:$CA$5,0)-MATCH($D289,$D$115:$D$186,0)+1,0),0),$E$112)</f>
        <v>0</v>
      </c>
      <c r="BF289" s="134" cm="1">
        <f t="array" ref="BF289">$E289*IFERROR(IF($D289&lt;=BF$5,INDEX($E$99:$E$112,MATCH(BF$5,$H$5:$CA$5,0)-MATCH($D289,$D$115:$D$186,0)+1,0),0),$E$112)</f>
        <v>0</v>
      </c>
      <c r="BG289" s="134" cm="1">
        <f t="array" ref="BG289">$E289*IFERROR(IF($D289&lt;=BG$5,INDEX($E$99:$E$112,MATCH(BG$5,$H$5:$CA$5,0)-MATCH($D289,$D$115:$D$186,0)+1,0),0),$E$112)</f>
        <v>0</v>
      </c>
      <c r="BH289" s="134" cm="1">
        <f t="array" ref="BH289">$E289*IFERROR(IF($D289&lt;=BH$5,INDEX($E$99:$E$112,MATCH(BH$5,$H$5:$CA$5,0)-MATCH($D289,$D$115:$D$186,0)+1,0),0),$E$112)</f>
        <v>0</v>
      </c>
      <c r="BI289" s="134" cm="1">
        <f t="array" ref="BI289">$E289*IFERROR(IF($D289&lt;=BI$5,INDEX($E$99:$E$112,MATCH(BI$5,$H$5:$CA$5,0)-MATCH($D289,$D$115:$D$186,0)+1,0),0),$E$112)</f>
        <v>0</v>
      </c>
      <c r="BJ289" s="134" cm="1">
        <f t="array" ref="BJ289">$E289*IFERROR(IF($D289&lt;=BJ$5,INDEX($E$99:$E$112,MATCH(BJ$5,$H$5:$CA$5,0)-MATCH($D289,$D$115:$D$186,0)+1,0),0),$E$112)</f>
        <v>0</v>
      </c>
      <c r="BK289" s="134" cm="1">
        <f t="array" ref="BK289">$E289*IFERROR(IF($D289&lt;=BK$5,INDEX($E$99:$E$112,MATCH(BK$5,$H$5:$CA$5,0)-MATCH($D289,$D$115:$D$186,0)+1,0),0),$E$112)</f>
        <v>0</v>
      </c>
      <c r="BL289" s="134" cm="1">
        <f t="array" ref="BL289">$E289*IFERROR(IF($D289&lt;=BL$5,INDEX($E$99:$E$112,MATCH(BL$5,$H$5:$CA$5,0)-MATCH($D289,$D$115:$D$186,0)+1,0),0),$E$112)</f>
        <v>0</v>
      </c>
      <c r="BM289" s="134" cm="1">
        <f t="array" ref="BM289">$E289*IFERROR(IF($D289&lt;=BM$5,INDEX($E$99:$E$112,MATCH(BM$5,$H$5:$CA$5,0)-MATCH($D289,$D$115:$D$186,0)+1,0),0),$E$112)</f>
        <v>0</v>
      </c>
      <c r="BN289" s="134" cm="1">
        <f t="array" ref="BN289">$E289*IFERROR(IF($D289&lt;=BN$5,INDEX($E$99:$E$112,MATCH(BN$5,$H$5:$CA$5,0)-MATCH($D289,$D$115:$D$186,0)+1,0),0),$E$112)</f>
        <v>0</v>
      </c>
      <c r="BO289" s="134" cm="1">
        <f t="array" ref="BO289">$E289*IFERROR(IF($D289&lt;=BO$5,INDEX($E$99:$E$112,MATCH(BO$5,$H$5:$CA$5,0)-MATCH($D289,$D$115:$D$186,0)+1,0),0),$E$112)</f>
        <v>0</v>
      </c>
      <c r="BP289" s="134" cm="1">
        <f t="array" ref="BP289">$E289*IFERROR(IF($D289&lt;=BP$5,INDEX($E$99:$E$112,MATCH(BP$5,$H$5:$CA$5,0)-MATCH($D289,$D$115:$D$186,0)+1,0),0),$E$112)</f>
        <v>0</v>
      </c>
      <c r="BQ289" s="134" cm="1">
        <f t="array" ref="BQ289">$E289*IFERROR(IF($D289&lt;=BQ$5,INDEX($E$99:$E$112,MATCH(BQ$5,$H$5:$CA$5,0)-MATCH($D289,$D$115:$D$186,0)+1,0),0),$E$112)</f>
        <v>0</v>
      </c>
      <c r="BR289" s="134" cm="1">
        <f t="array" ref="BR289">$E289*IFERROR(IF($D289&lt;=BR$5,INDEX($E$99:$E$112,MATCH(BR$5,$H$5:$CA$5,0)-MATCH($D289,$D$115:$D$186,0)+1,0),0),$E$112)</f>
        <v>0</v>
      </c>
      <c r="BS289" s="134" cm="1">
        <f t="array" ref="BS289">$E289*IFERROR(IF($D289&lt;=BS$5,INDEX($E$99:$E$112,MATCH(BS$5,$H$5:$CA$5,0)-MATCH($D289,$D$115:$D$186,0)+1,0),0),$E$112)</f>
        <v>0</v>
      </c>
      <c r="BT289" s="134" cm="1">
        <f t="array" ref="BT289">$E289*IFERROR(IF($D289&lt;=BT$5,INDEX($E$99:$E$112,MATCH(BT$5,$H$5:$CA$5,0)-MATCH($D289,$D$115:$D$186,0)+1,0),0),$E$112)</f>
        <v>0</v>
      </c>
      <c r="BU289" s="134" cm="1">
        <f t="array" ref="BU289">$E289*IFERROR(IF($D289&lt;=BU$5,INDEX($E$99:$E$112,MATCH(BU$5,$H$5:$CA$5,0)-MATCH($D289,$D$115:$D$186,0)+1,0),0),$E$112)</f>
        <v>0</v>
      </c>
      <c r="BV289" s="134" cm="1">
        <f t="array" ref="BV289">$E289*IFERROR(IF($D289&lt;=BV$5,INDEX($E$99:$E$112,MATCH(BV$5,$H$5:$CA$5,0)-MATCH($D289,$D$115:$D$186,0)+1,0),0),$E$112)</f>
        <v>0</v>
      </c>
      <c r="BW289" s="134" cm="1">
        <f t="array" ref="BW289">$E289*IFERROR(IF($D289&lt;=BW$5,INDEX($E$99:$E$112,MATCH(BW$5,$H$5:$CA$5,0)-MATCH($D289,$D$115:$D$186,0)+1,0),0),$E$112)</f>
        <v>0</v>
      </c>
      <c r="BX289" s="134" cm="1">
        <f t="array" ref="BX289">$E289*IFERROR(IF($D289&lt;=BX$5,INDEX($E$99:$E$112,MATCH(BX$5,$H$5:$CA$5,0)-MATCH($D289,$D$115:$D$186,0)+1,0),0),$E$112)</f>
        <v>0</v>
      </c>
      <c r="BY289" s="134" cm="1">
        <f t="array" ref="BY289">$E289*IFERROR(IF($D289&lt;=BY$5,INDEX($E$99:$E$112,MATCH(BY$5,$H$5:$CA$5,0)-MATCH($D289,$D$115:$D$186,0)+1,0),0),$E$112)</f>
        <v>0</v>
      </c>
      <c r="BZ289" s="134" cm="1">
        <f t="array" ref="BZ289">$E289*IFERROR(IF($D289&lt;=BZ$5,INDEX($E$99:$E$112,MATCH(BZ$5,$H$5:$CA$5,0)-MATCH($D289,$D$115:$D$186,0)+1,0),0),$E$112)</f>
        <v>0</v>
      </c>
      <c r="CA289" s="134" cm="1">
        <f t="array" ref="CA289">$E289*IFERROR(IF($D289&lt;=CA$5,INDEX($E$99:$E$112,MATCH(CA$5,$H$5:$CA$5,0)-MATCH($D289,$D$115:$D$186,0)+1,0),0),$E$112)</f>
        <v>0</v>
      </c>
    </row>
    <row r="290" spans="4:79" hidden="1" outlineLevel="4">
      <c r="D290" s="24">
        <f t="shared" si="119"/>
        <v>46812</v>
      </c>
      <c r="E290" s="131" cm="1">
        <f t="array" ref="E290">INDEX($H$45:$CA$45,0,MATCH($D290,$H$5:$CA$5,0))</f>
        <v>2</v>
      </c>
      <c r="H290" s="134" cm="1">
        <f t="array" ref="H290">$E290*IFERROR(IF($D290&lt;=H$5,INDEX($E$99:$E$112,MATCH(H$5,$H$5:$CA$5,0)-MATCH($D290,$D$115:$D$186,0)+1,0),0),$E$112)</f>
        <v>0</v>
      </c>
      <c r="I290" s="134" cm="1">
        <f t="array" ref="I290">$E290*IFERROR(IF($D290&lt;=I$5,INDEX($E$99:$E$112,MATCH(I$5,$H$5:$CA$5,0)-MATCH($D290,$D$115:$D$186,0)+1,0),0),$E$112)</f>
        <v>0</v>
      </c>
      <c r="J290" s="134" cm="1">
        <f t="array" ref="J290">$E290*IFERROR(IF($D290&lt;=J$5,INDEX($E$99:$E$112,MATCH(J$5,$H$5:$CA$5,0)-MATCH($D290,$D$115:$D$186,0)+1,0),0),$E$112)</f>
        <v>0</v>
      </c>
      <c r="K290" s="134" cm="1">
        <f t="array" ref="K290">$E290*IFERROR(IF($D290&lt;=K$5,INDEX($E$99:$E$112,MATCH(K$5,$H$5:$CA$5,0)-MATCH($D290,$D$115:$D$186,0)+1,0),0),$E$112)</f>
        <v>0</v>
      </c>
      <c r="L290" s="134" cm="1">
        <f t="array" ref="L290">$E290*IFERROR(IF($D290&lt;=L$5,INDEX($E$99:$E$112,MATCH(L$5,$H$5:$CA$5,0)-MATCH($D290,$D$115:$D$186,0)+1,0),0),$E$112)</f>
        <v>0</v>
      </c>
      <c r="M290" s="134" cm="1">
        <f t="array" ref="M290">$E290*IFERROR(IF($D290&lt;=M$5,INDEX($E$99:$E$112,MATCH(M$5,$H$5:$CA$5,0)-MATCH($D290,$D$115:$D$186,0)+1,0),0),$E$112)</f>
        <v>0</v>
      </c>
      <c r="N290" s="134" cm="1">
        <f t="array" ref="N290">$E290*IFERROR(IF($D290&lt;=N$5,INDEX($E$99:$E$112,MATCH(N$5,$H$5:$CA$5,0)-MATCH($D290,$D$115:$D$186,0)+1,0),0),$E$112)</f>
        <v>0</v>
      </c>
      <c r="O290" s="134" cm="1">
        <f t="array" ref="O290">$E290*IFERROR(IF($D290&lt;=O$5,INDEX($E$99:$E$112,MATCH(O$5,$H$5:$CA$5,0)-MATCH($D290,$D$115:$D$186,0)+1,0),0),$E$112)</f>
        <v>0</v>
      </c>
      <c r="P290" s="134" cm="1">
        <f t="array" ref="P290">$E290*IFERROR(IF($D290&lt;=P$5,INDEX($E$99:$E$112,MATCH(P$5,$H$5:$CA$5,0)-MATCH($D290,$D$115:$D$186,0)+1,0),0),$E$112)</f>
        <v>0</v>
      </c>
      <c r="Q290" s="134" cm="1">
        <f t="array" ref="Q290">$E290*IFERROR(IF($D290&lt;=Q$5,INDEX($E$99:$E$112,MATCH(Q$5,$H$5:$CA$5,0)-MATCH($D290,$D$115:$D$186,0)+1,0),0),$E$112)</f>
        <v>0</v>
      </c>
      <c r="R290" s="134" cm="1">
        <f t="array" ref="R290">$E290*IFERROR(IF($D290&lt;=R$5,INDEX($E$99:$E$112,MATCH(R$5,$H$5:$CA$5,0)-MATCH($D290,$D$115:$D$186,0)+1,0),0),$E$112)</f>
        <v>0</v>
      </c>
      <c r="S290" s="134" cm="1">
        <f t="array" ref="S290">$E290*IFERROR(IF($D290&lt;=S$5,INDEX($E$99:$E$112,MATCH(S$5,$H$5:$CA$5,0)-MATCH($D290,$D$115:$D$186,0)+1,0),0),$E$112)</f>
        <v>0</v>
      </c>
      <c r="T290" s="134" cm="1">
        <f t="array" ref="T290">$E290*IFERROR(IF($D290&lt;=T$5,INDEX($E$99:$E$112,MATCH(T$5,$H$5:$CA$5,0)-MATCH($D290,$D$115:$D$186,0)+1,0),0),$E$112)</f>
        <v>0</v>
      </c>
      <c r="U290" s="134" cm="1">
        <f t="array" ref="U290">$E290*IFERROR(IF($D290&lt;=U$5,INDEX($E$99:$E$112,MATCH(U$5,$H$5:$CA$5,0)-MATCH($D290,$D$115:$D$186,0)+1,0),0),$E$112)</f>
        <v>0</v>
      </c>
      <c r="V290" s="134" cm="1">
        <f t="array" ref="V290">$E290*IFERROR(IF($D290&lt;=V$5,INDEX($E$99:$E$112,MATCH(V$5,$H$5:$CA$5,0)-MATCH($D290,$D$115:$D$186,0)+1,0),0),$E$112)</f>
        <v>0</v>
      </c>
      <c r="W290" s="134" cm="1">
        <f t="array" ref="W290">$E290*IFERROR(IF($D290&lt;=W$5,INDEX($E$99:$E$112,MATCH(W$5,$H$5:$CA$5,0)-MATCH($D290,$D$115:$D$186,0)+1,0),0),$E$112)</f>
        <v>0</v>
      </c>
      <c r="X290" s="134" cm="1">
        <f t="array" ref="X290">$E290*IFERROR(IF($D290&lt;=X$5,INDEX($E$99:$E$112,MATCH(X$5,$H$5:$CA$5,0)-MATCH($D290,$D$115:$D$186,0)+1,0),0),$E$112)</f>
        <v>0</v>
      </c>
      <c r="Y290" s="134" cm="1">
        <f t="array" ref="Y290">$E290*IFERROR(IF($D290&lt;=Y$5,INDEX($E$99:$E$112,MATCH(Y$5,$H$5:$CA$5,0)-MATCH($D290,$D$115:$D$186,0)+1,0),0),$E$112)</f>
        <v>0</v>
      </c>
      <c r="Z290" s="134" cm="1">
        <f t="array" ref="Z290">$E290*IFERROR(IF($D290&lt;=Z$5,INDEX($E$99:$E$112,MATCH(Z$5,$H$5:$CA$5,0)-MATCH($D290,$D$115:$D$186,0)+1,0),0),$E$112)</f>
        <v>0</v>
      </c>
      <c r="AA290" s="134" cm="1">
        <f t="array" ref="AA290">$E290*IFERROR(IF($D290&lt;=AA$5,INDEX($E$99:$E$112,MATCH(AA$5,$H$5:$CA$5,0)-MATCH($D290,$D$115:$D$186,0)+1,0),0),$E$112)</f>
        <v>0</v>
      </c>
      <c r="AB290" s="134" cm="1">
        <f t="array" ref="AB290">$E290*IFERROR(IF($D290&lt;=AB$5,INDEX($E$99:$E$112,MATCH(AB$5,$H$5:$CA$5,0)-MATCH($D290,$D$115:$D$186,0)+1,0),0),$E$112)</f>
        <v>0</v>
      </c>
      <c r="AC290" s="134" cm="1">
        <f t="array" ref="AC290">$E290*IFERROR(IF($D290&lt;=AC$5,INDEX($E$99:$E$112,MATCH(AC$5,$H$5:$CA$5,0)-MATCH($D290,$D$115:$D$186,0)+1,0),0),$E$112)</f>
        <v>0</v>
      </c>
      <c r="AD290" s="134" cm="1">
        <f t="array" ref="AD290">$E290*IFERROR(IF($D290&lt;=AD$5,INDEX($E$99:$E$112,MATCH(AD$5,$H$5:$CA$5,0)-MATCH($D290,$D$115:$D$186,0)+1,0),0),$E$112)</f>
        <v>0</v>
      </c>
      <c r="AE290" s="134" cm="1">
        <f t="array" ref="AE290">$E290*IFERROR(IF($D290&lt;=AE$5,INDEX($E$99:$E$112,MATCH(AE$5,$H$5:$CA$5,0)-MATCH($D290,$D$115:$D$186,0)+1,0),0),$E$112)</f>
        <v>0</v>
      </c>
      <c r="AF290" s="134" cm="1">
        <f t="array" ref="AF290">$E290*IFERROR(IF($D290&lt;=AF$5,INDEX($E$99:$E$112,MATCH(AF$5,$H$5:$CA$5,0)-MATCH($D290,$D$115:$D$186,0)+1,0),0),$E$112)</f>
        <v>0</v>
      </c>
      <c r="AG290" s="134" cm="1">
        <f t="array" ref="AG290">$E290*IFERROR(IF($D290&lt;=AG$5,INDEX($E$99:$E$112,MATCH(AG$5,$H$5:$CA$5,0)-MATCH($D290,$D$115:$D$186,0)+1,0),0),$E$112)</f>
        <v>0.2</v>
      </c>
      <c r="AH290" s="134" cm="1">
        <f t="array" ref="AH290">$E290*IFERROR(IF($D290&lt;=AH$5,INDEX($E$99:$E$112,MATCH(AH$5,$H$5:$CA$5,0)-MATCH($D290,$D$115:$D$186,0)+1,0),0),$E$112)</f>
        <v>0.3</v>
      </c>
      <c r="AI290" s="134" cm="1">
        <f t="array" ref="AI290">$E290*IFERROR(IF($D290&lt;=AI$5,INDEX($E$99:$E$112,MATCH(AI$5,$H$5:$CA$5,0)-MATCH($D290,$D$115:$D$186,0)+1,0),0),$E$112)</f>
        <v>0.4</v>
      </c>
      <c r="AJ290" s="134" cm="1">
        <f t="array" ref="AJ290">$E290*IFERROR(IF($D290&lt;=AJ$5,INDEX($E$99:$E$112,MATCH(AJ$5,$H$5:$CA$5,0)-MATCH($D290,$D$115:$D$186,0)+1,0),0),$E$112)</f>
        <v>0.5</v>
      </c>
      <c r="AK290" s="134" cm="1">
        <f t="array" ref="AK290">$E290*IFERROR(IF($D290&lt;=AK$5,INDEX($E$99:$E$112,MATCH(AK$5,$H$5:$CA$5,0)-MATCH($D290,$D$115:$D$186,0)+1,0),0),$E$112)</f>
        <v>0.6</v>
      </c>
      <c r="AL290" s="134" cm="1">
        <f t="array" ref="AL290">$E290*IFERROR(IF($D290&lt;=AL$5,INDEX($E$99:$E$112,MATCH(AL$5,$H$5:$CA$5,0)-MATCH($D290,$D$115:$D$186,0)+1,0),0),$E$112)</f>
        <v>0.7</v>
      </c>
      <c r="AM290" s="134" cm="1">
        <f t="array" ref="AM290">$E290*IFERROR(IF($D290&lt;=AM$5,INDEX($E$99:$E$112,MATCH(AM$5,$H$5:$CA$5,0)-MATCH($D290,$D$115:$D$186,0)+1,0),0),$E$112)</f>
        <v>0.8</v>
      </c>
      <c r="AN290" s="134" cm="1">
        <f t="array" ref="AN290">$E290*IFERROR(IF($D290&lt;=AN$5,INDEX($E$99:$E$112,MATCH(AN$5,$H$5:$CA$5,0)-MATCH($D290,$D$115:$D$186,0)+1,0),0),$E$112)</f>
        <v>0.9</v>
      </c>
      <c r="AO290" s="134" cm="1">
        <f t="array" ref="AO290">$E290*IFERROR(IF($D290&lt;=AO$5,INDEX($E$99:$E$112,MATCH(AO$5,$H$5:$CA$5,0)-MATCH($D290,$D$115:$D$186,0)+1,0),0),$E$112)</f>
        <v>1</v>
      </c>
      <c r="AP290" s="134" cm="1">
        <f t="array" ref="AP290">$E290*IFERROR(IF($D290&lt;=AP$5,INDEX($E$99:$E$112,MATCH(AP$5,$H$5:$CA$5,0)-MATCH($D290,$D$115:$D$186,0)+1,0),0),$E$112)</f>
        <v>1.1000000000000001</v>
      </c>
      <c r="AQ290" s="134" cm="1">
        <f t="array" ref="AQ290">$E290*IFERROR(IF($D290&lt;=AQ$5,INDEX($E$99:$E$112,MATCH(AQ$5,$H$5:$CA$5,0)-MATCH($D290,$D$115:$D$186,0)+1,0),0),$E$112)</f>
        <v>1.2</v>
      </c>
      <c r="AR290" s="134" cm="1">
        <f t="array" ref="AR290">$E290*IFERROR(IF($D290&lt;=AR$5,INDEX($E$99:$E$112,MATCH(AR$5,$H$5:$CA$5,0)-MATCH($D290,$D$115:$D$186,0)+1,0),0),$E$112)</f>
        <v>1.3</v>
      </c>
      <c r="AS290" s="134" cm="1">
        <f t="array" ref="AS290">$E290*IFERROR(IF($D290&lt;=AS$5,INDEX($E$99:$E$112,MATCH(AS$5,$H$5:$CA$5,0)-MATCH($D290,$D$115:$D$186,0)+1,0),0),$E$112)</f>
        <v>1.3</v>
      </c>
      <c r="AT290" s="134" cm="1">
        <f t="array" ref="AT290">$E290*IFERROR(IF($D290&lt;=AT$5,INDEX($E$99:$E$112,MATCH(AT$5,$H$5:$CA$5,0)-MATCH($D290,$D$115:$D$186,0)+1,0),0),$E$112)</f>
        <v>1.3</v>
      </c>
      <c r="AU290" s="134" cm="1">
        <f t="array" ref="AU290">$E290*IFERROR(IF($D290&lt;=AU$5,INDEX($E$99:$E$112,MATCH(AU$5,$H$5:$CA$5,0)-MATCH($D290,$D$115:$D$186,0)+1,0),0),$E$112)</f>
        <v>1.3</v>
      </c>
      <c r="AV290" s="134" cm="1">
        <f t="array" ref="AV290">$E290*IFERROR(IF($D290&lt;=AV$5,INDEX($E$99:$E$112,MATCH(AV$5,$H$5:$CA$5,0)-MATCH($D290,$D$115:$D$186,0)+1,0),0),$E$112)</f>
        <v>1.3</v>
      </c>
      <c r="AW290" s="134" cm="1">
        <f t="array" ref="AW290">$E290*IFERROR(IF($D290&lt;=AW$5,INDEX($E$99:$E$112,MATCH(AW$5,$H$5:$CA$5,0)-MATCH($D290,$D$115:$D$186,0)+1,0),0),$E$112)</f>
        <v>1.3</v>
      </c>
      <c r="AX290" s="134" cm="1">
        <f t="array" ref="AX290">$E290*IFERROR(IF($D290&lt;=AX$5,INDEX($E$99:$E$112,MATCH(AX$5,$H$5:$CA$5,0)-MATCH($D290,$D$115:$D$186,0)+1,0),0),$E$112)</f>
        <v>1.3</v>
      </c>
      <c r="AY290" s="134" cm="1">
        <f t="array" ref="AY290">$E290*IFERROR(IF($D290&lt;=AY$5,INDEX($E$99:$E$112,MATCH(AY$5,$H$5:$CA$5,0)-MATCH($D290,$D$115:$D$186,0)+1,0),0),$E$112)</f>
        <v>1.3</v>
      </c>
      <c r="AZ290" s="134" cm="1">
        <f t="array" ref="AZ290">$E290*IFERROR(IF($D290&lt;=AZ$5,INDEX($E$99:$E$112,MATCH(AZ$5,$H$5:$CA$5,0)-MATCH($D290,$D$115:$D$186,0)+1,0),0),$E$112)</f>
        <v>1.3</v>
      </c>
      <c r="BA290" s="134" cm="1">
        <f t="array" ref="BA290">$E290*IFERROR(IF($D290&lt;=BA$5,INDEX($E$99:$E$112,MATCH(BA$5,$H$5:$CA$5,0)-MATCH($D290,$D$115:$D$186,0)+1,0),0),$E$112)</f>
        <v>1.3</v>
      </c>
      <c r="BB290" s="134" cm="1">
        <f t="array" ref="BB290">$E290*IFERROR(IF($D290&lt;=BB$5,INDEX($E$99:$E$112,MATCH(BB$5,$H$5:$CA$5,0)-MATCH($D290,$D$115:$D$186,0)+1,0),0),$E$112)</f>
        <v>1.3</v>
      </c>
      <c r="BC290" s="134" cm="1">
        <f t="array" ref="BC290">$E290*IFERROR(IF($D290&lt;=BC$5,INDEX($E$99:$E$112,MATCH(BC$5,$H$5:$CA$5,0)-MATCH($D290,$D$115:$D$186,0)+1,0),0),$E$112)</f>
        <v>1.3</v>
      </c>
      <c r="BD290" s="134" cm="1">
        <f t="array" ref="BD290">$E290*IFERROR(IF($D290&lt;=BD$5,INDEX($E$99:$E$112,MATCH(BD$5,$H$5:$CA$5,0)-MATCH($D290,$D$115:$D$186,0)+1,0),0),$E$112)</f>
        <v>1.3</v>
      </c>
      <c r="BE290" s="134" cm="1">
        <f t="array" ref="BE290">$E290*IFERROR(IF($D290&lt;=BE$5,INDEX($E$99:$E$112,MATCH(BE$5,$H$5:$CA$5,0)-MATCH($D290,$D$115:$D$186,0)+1,0),0),$E$112)</f>
        <v>1.3</v>
      </c>
      <c r="BF290" s="134" cm="1">
        <f t="array" ref="BF290">$E290*IFERROR(IF($D290&lt;=BF$5,INDEX($E$99:$E$112,MATCH(BF$5,$H$5:$CA$5,0)-MATCH($D290,$D$115:$D$186,0)+1,0),0),$E$112)</f>
        <v>1.3</v>
      </c>
      <c r="BG290" s="134" cm="1">
        <f t="array" ref="BG290">$E290*IFERROR(IF($D290&lt;=BG$5,INDEX($E$99:$E$112,MATCH(BG$5,$H$5:$CA$5,0)-MATCH($D290,$D$115:$D$186,0)+1,0),0),$E$112)</f>
        <v>1.3</v>
      </c>
      <c r="BH290" s="134" cm="1">
        <f t="array" ref="BH290">$E290*IFERROR(IF($D290&lt;=BH$5,INDEX($E$99:$E$112,MATCH(BH$5,$H$5:$CA$5,0)-MATCH($D290,$D$115:$D$186,0)+1,0),0),$E$112)</f>
        <v>1.3</v>
      </c>
      <c r="BI290" s="134" cm="1">
        <f t="array" ref="BI290">$E290*IFERROR(IF($D290&lt;=BI$5,INDEX($E$99:$E$112,MATCH(BI$5,$H$5:$CA$5,0)-MATCH($D290,$D$115:$D$186,0)+1,0),0),$E$112)</f>
        <v>1.3</v>
      </c>
      <c r="BJ290" s="134" cm="1">
        <f t="array" ref="BJ290">$E290*IFERROR(IF($D290&lt;=BJ$5,INDEX($E$99:$E$112,MATCH(BJ$5,$H$5:$CA$5,0)-MATCH($D290,$D$115:$D$186,0)+1,0),0),$E$112)</f>
        <v>1.3</v>
      </c>
      <c r="BK290" s="134" cm="1">
        <f t="array" ref="BK290">$E290*IFERROR(IF($D290&lt;=BK$5,INDEX($E$99:$E$112,MATCH(BK$5,$H$5:$CA$5,0)-MATCH($D290,$D$115:$D$186,0)+1,0),0),$E$112)</f>
        <v>1.3</v>
      </c>
      <c r="BL290" s="134" cm="1">
        <f t="array" ref="BL290">$E290*IFERROR(IF($D290&lt;=BL$5,INDEX($E$99:$E$112,MATCH(BL$5,$H$5:$CA$5,0)-MATCH($D290,$D$115:$D$186,0)+1,0),0),$E$112)</f>
        <v>1.3</v>
      </c>
      <c r="BM290" s="134" cm="1">
        <f t="array" ref="BM290">$E290*IFERROR(IF($D290&lt;=BM$5,INDEX($E$99:$E$112,MATCH(BM$5,$H$5:$CA$5,0)-MATCH($D290,$D$115:$D$186,0)+1,0),0),$E$112)</f>
        <v>1.3</v>
      </c>
      <c r="BN290" s="134" cm="1">
        <f t="array" ref="BN290">$E290*IFERROR(IF($D290&lt;=BN$5,INDEX($E$99:$E$112,MATCH(BN$5,$H$5:$CA$5,0)-MATCH($D290,$D$115:$D$186,0)+1,0),0),$E$112)</f>
        <v>1.3</v>
      </c>
      <c r="BO290" s="134" cm="1">
        <f t="array" ref="BO290">$E290*IFERROR(IF($D290&lt;=BO$5,INDEX($E$99:$E$112,MATCH(BO$5,$H$5:$CA$5,0)-MATCH($D290,$D$115:$D$186,0)+1,0),0),$E$112)</f>
        <v>1.3</v>
      </c>
      <c r="BP290" s="134" cm="1">
        <f t="array" ref="BP290">$E290*IFERROR(IF($D290&lt;=BP$5,INDEX($E$99:$E$112,MATCH(BP$5,$H$5:$CA$5,0)-MATCH($D290,$D$115:$D$186,0)+1,0),0),$E$112)</f>
        <v>1.3</v>
      </c>
      <c r="BQ290" s="134" cm="1">
        <f t="array" ref="BQ290">$E290*IFERROR(IF($D290&lt;=BQ$5,INDEX($E$99:$E$112,MATCH(BQ$5,$H$5:$CA$5,0)-MATCH($D290,$D$115:$D$186,0)+1,0),0),$E$112)</f>
        <v>1.3</v>
      </c>
      <c r="BR290" s="134" cm="1">
        <f t="array" ref="BR290">$E290*IFERROR(IF($D290&lt;=BR$5,INDEX($E$99:$E$112,MATCH(BR$5,$H$5:$CA$5,0)-MATCH($D290,$D$115:$D$186,0)+1,0),0),$E$112)</f>
        <v>1.3</v>
      </c>
      <c r="BS290" s="134" cm="1">
        <f t="array" ref="BS290">$E290*IFERROR(IF($D290&lt;=BS$5,INDEX($E$99:$E$112,MATCH(BS$5,$H$5:$CA$5,0)-MATCH($D290,$D$115:$D$186,0)+1,0),0),$E$112)</f>
        <v>1.3</v>
      </c>
      <c r="BT290" s="134" cm="1">
        <f t="array" ref="BT290">$E290*IFERROR(IF($D290&lt;=BT$5,INDEX($E$99:$E$112,MATCH(BT$5,$H$5:$CA$5,0)-MATCH($D290,$D$115:$D$186,0)+1,0),0),$E$112)</f>
        <v>1.3</v>
      </c>
      <c r="BU290" s="134" cm="1">
        <f t="array" ref="BU290">$E290*IFERROR(IF($D290&lt;=BU$5,INDEX($E$99:$E$112,MATCH(BU$5,$H$5:$CA$5,0)-MATCH($D290,$D$115:$D$186,0)+1,0),0),$E$112)</f>
        <v>1.3</v>
      </c>
      <c r="BV290" s="134" cm="1">
        <f t="array" ref="BV290">$E290*IFERROR(IF($D290&lt;=BV$5,INDEX($E$99:$E$112,MATCH(BV$5,$H$5:$CA$5,0)-MATCH($D290,$D$115:$D$186,0)+1,0),0),$E$112)</f>
        <v>1.3</v>
      </c>
      <c r="BW290" s="134" cm="1">
        <f t="array" ref="BW290">$E290*IFERROR(IF($D290&lt;=BW$5,INDEX($E$99:$E$112,MATCH(BW$5,$H$5:$CA$5,0)-MATCH($D290,$D$115:$D$186,0)+1,0),0),$E$112)</f>
        <v>1.3</v>
      </c>
      <c r="BX290" s="134" cm="1">
        <f t="array" ref="BX290">$E290*IFERROR(IF($D290&lt;=BX$5,INDEX($E$99:$E$112,MATCH(BX$5,$H$5:$CA$5,0)-MATCH($D290,$D$115:$D$186,0)+1,0),0),$E$112)</f>
        <v>1.3</v>
      </c>
      <c r="BY290" s="134" cm="1">
        <f t="array" ref="BY290">$E290*IFERROR(IF($D290&lt;=BY$5,INDEX($E$99:$E$112,MATCH(BY$5,$H$5:$CA$5,0)-MATCH($D290,$D$115:$D$186,0)+1,0),0),$E$112)</f>
        <v>1.3</v>
      </c>
      <c r="BZ290" s="134" cm="1">
        <f t="array" ref="BZ290">$E290*IFERROR(IF($D290&lt;=BZ$5,INDEX($E$99:$E$112,MATCH(BZ$5,$H$5:$CA$5,0)-MATCH($D290,$D$115:$D$186,0)+1,0),0),$E$112)</f>
        <v>1.3</v>
      </c>
      <c r="CA290" s="134" cm="1">
        <f t="array" ref="CA290">$E290*IFERROR(IF($D290&lt;=CA$5,INDEX($E$99:$E$112,MATCH(CA$5,$H$5:$CA$5,0)-MATCH($D290,$D$115:$D$186,0)+1,0),0),$E$112)</f>
        <v>1.3</v>
      </c>
    </row>
    <row r="291" spans="4:79" hidden="1" outlineLevel="4">
      <c r="D291" s="24">
        <f t="shared" si="119"/>
        <v>46843</v>
      </c>
      <c r="E291" s="131" cm="1">
        <f t="array" ref="E291">INDEX($H$45:$CA$45,0,MATCH($D291,$H$5:$CA$5,0))</f>
        <v>0</v>
      </c>
      <c r="H291" s="134" cm="1">
        <f t="array" ref="H291">$E291*IFERROR(IF($D291&lt;=H$5,INDEX($E$99:$E$112,MATCH(H$5,$H$5:$CA$5,0)-MATCH($D291,$D$115:$D$186,0)+1,0),0),$E$112)</f>
        <v>0</v>
      </c>
      <c r="I291" s="134" cm="1">
        <f t="array" ref="I291">$E291*IFERROR(IF($D291&lt;=I$5,INDEX($E$99:$E$112,MATCH(I$5,$H$5:$CA$5,0)-MATCH($D291,$D$115:$D$186,0)+1,0),0),$E$112)</f>
        <v>0</v>
      </c>
      <c r="J291" s="134" cm="1">
        <f t="array" ref="J291">$E291*IFERROR(IF($D291&lt;=J$5,INDEX($E$99:$E$112,MATCH(J$5,$H$5:$CA$5,0)-MATCH($D291,$D$115:$D$186,0)+1,0),0),$E$112)</f>
        <v>0</v>
      </c>
      <c r="K291" s="134" cm="1">
        <f t="array" ref="K291">$E291*IFERROR(IF($D291&lt;=K$5,INDEX($E$99:$E$112,MATCH(K$5,$H$5:$CA$5,0)-MATCH($D291,$D$115:$D$186,0)+1,0),0),$E$112)</f>
        <v>0</v>
      </c>
      <c r="L291" s="134" cm="1">
        <f t="array" ref="L291">$E291*IFERROR(IF($D291&lt;=L$5,INDEX($E$99:$E$112,MATCH(L$5,$H$5:$CA$5,0)-MATCH($D291,$D$115:$D$186,0)+1,0),0),$E$112)</f>
        <v>0</v>
      </c>
      <c r="M291" s="134" cm="1">
        <f t="array" ref="M291">$E291*IFERROR(IF($D291&lt;=M$5,INDEX($E$99:$E$112,MATCH(M$5,$H$5:$CA$5,0)-MATCH($D291,$D$115:$D$186,0)+1,0),0),$E$112)</f>
        <v>0</v>
      </c>
      <c r="N291" s="134" cm="1">
        <f t="array" ref="N291">$E291*IFERROR(IF($D291&lt;=N$5,INDEX($E$99:$E$112,MATCH(N$5,$H$5:$CA$5,0)-MATCH($D291,$D$115:$D$186,0)+1,0),0),$E$112)</f>
        <v>0</v>
      </c>
      <c r="O291" s="134" cm="1">
        <f t="array" ref="O291">$E291*IFERROR(IF($D291&lt;=O$5,INDEX($E$99:$E$112,MATCH(O$5,$H$5:$CA$5,0)-MATCH($D291,$D$115:$D$186,0)+1,0),0),$E$112)</f>
        <v>0</v>
      </c>
      <c r="P291" s="134" cm="1">
        <f t="array" ref="P291">$E291*IFERROR(IF($D291&lt;=P$5,INDEX($E$99:$E$112,MATCH(P$5,$H$5:$CA$5,0)-MATCH($D291,$D$115:$D$186,0)+1,0),0),$E$112)</f>
        <v>0</v>
      </c>
      <c r="Q291" s="134" cm="1">
        <f t="array" ref="Q291">$E291*IFERROR(IF($D291&lt;=Q$5,INDEX($E$99:$E$112,MATCH(Q$5,$H$5:$CA$5,0)-MATCH($D291,$D$115:$D$186,0)+1,0),0),$E$112)</f>
        <v>0</v>
      </c>
      <c r="R291" s="134" cm="1">
        <f t="array" ref="R291">$E291*IFERROR(IF($D291&lt;=R$5,INDEX($E$99:$E$112,MATCH(R$5,$H$5:$CA$5,0)-MATCH($D291,$D$115:$D$186,0)+1,0),0),$E$112)</f>
        <v>0</v>
      </c>
      <c r="S291" s="134" cm="1">
        <f t="array" ref="S291">$E291*IFERROR(IF($D291&lt;=S$5,INDEX($E$99:$E$112,MATCH(S$5,$H$5:$CA$5,0)-MATCH($D291,$D$115:$D$186,0)+1,0),0),$E$112)</f>
        <v>0</v>
      </c>
      <c r="T291" s="134" cm="1">
        <f t="array" ref="T291">$E291*IFERROR(IF($D291&lt;=T$5,INDEX($E$99:$E$112,MATCH(T$5,$H$5:$CA$5,0)-MATCH($D291,$D$115:$D$186,0)+1,0),0),$E$112)</f>
        <v>0</v>
      </c>
      <c r="U291" s="134" cm="1">
        <f t="array" ref="U291">$E291*IFERROR(IF($D291&lt;=U$5,INDEX($E$99:$E$112,MATCH(U$5,$H$5:$CA$5,0)-MATCH($D291,$D$115:$D$186,0)+1,0),0),$E$112)</f>
        <v>0</v>
      </c>
      <c r="V291" s="134" cm="1">
        <f t="array" ref="V291">$E291*IFERROR(IF($D291&lt;=V$5,INDEX($E$99:$E$112,MATCH(V$5,$H$5:$CA$5,0)-MATCH($D291,$D$115:$D$186,0)+1,0),0),$E$112)</f>
        <v>0</v>
      </c>
      <c r="W291" s="134" cm="1">
        <f t="array" ref="W291">$E291*IFERROR(IF($D291&lt;=W$5,INDEX($E$99:$E$112,MATCH(W$5,$H$5:$CA$5,0)-MATCH($D291,$D$115:$D$186,0)+1,0),0),$E$112)</f>
        <v>0</v>
      </c>
      <c r="X291" s="134" cm="1">
        <f t="array" ref="X291">$E291*IFERROR(IF($D291&lt;=X$5,INDEX($E$99:$E$112,MATCH(X$5,$H$5:$CA$5,0)-MATCH($D291,$D$115:$D$186,0)+1,0),0),$E$112)</f>
        <v>0</v>
      </c>
      <c r="Y291" s="134" cm="1">
        <f t="array" ref="Y291">$E291*IFERROR(IF($D291&lt;=Y$5,INDEX($E$99:$E$112,MATCH(Y$5,$H$5:$CA$5,0)-MATCH($D291,$D$115:$D$186,0)+1,0),0),$E$112)</f>
        <v>0</v>
      </c>
      <c r="Z291" s="134" cm="1">
        <f t="array" ref="Z291">$E291*IFERROR(IF($D291&lt;=Z$5,INDEX($E$99:$E$112,MATCH(Z$5,$H$5:$CA$5,0)-MATCH($D291,$D$115:$D$186,0)+1,0),0),$E$112)</f>
        <v>0</v>
      </c>
      <c r="AA291" s="134" cm="1">
        <f t="array" ref="AA291">$E291*IFERROR(IF($D291&lt;=AA$5,INDEX($E$99:$E$112,MATCH(AA$5,$H$5:$CA$5,0)-MATCH($D291,$D$115:$D$186,0)+1,0),0),$E$112)</f>
        <v>0</v>
      </c>
      <c r="AB291" s="134" cm="1">
        <f t="array" ref="AB291">$E291*IFERROR(IF($D291&lt;=AB$5,INDEX($E$99:$E$112,MATCH(AB$5,$H$5:$CA$5,0)-MATCH($D291,$D$115:$D$186,0)+1,0),0),$E$112)</f>
        <v>0</v>
      </c>
      <c r="AC291" s="134" cm="1">
        <f t="array" ref="AC291">$E291*IFERROR(IF($D291&lt;=AC$5,INDEX($E$99:$E$112,MATCH(AC$5,$H$5:$CA$5,0)-MATCH($D291,$D$115:$D$186,0)+1,0),0),$E$112)</f>
        <v>0</v>
      </c>
      <c r="AD291" s="134" cm="1">
        <f t="array" ref="AD291">$E291*IFERROR(IF($D291&lt;=AD$5,INDEX($E$99:$E$112,MATCH(AD$5,$H$5:$CA$5,0)-MATCH($D291,$D$115:$D$186,0)+1,0),0),$E$112)</f>
        <v>0</v>
      </c>
      <c r="AE291" s="134" cm="1">
        <f t="array" ref="AE291">$E291*IFERROR(IF($D291&lt;=AE$5,INDEX($E$99:$E$112,MATCH(AE$5,$H$5:$CA$5,0)-MATCH($D291,$D$115:$D$186,0)+1,0),0),$E$112)</f>
        <v>0</v>
      </c>
      <c r="AF291" s="134" cm="1">
        <f t="array" ref="AF291">$E291*IFERROR(IF($D291&lt;=AF$5,INDEX($E$99:$E$112,MATCH(AF$5,$H$5:$CA$5,0)-MATCH($D291,$D$115:$D$186,0)+1,0),0),$E$112)</f>
        <v>0</v>
      </c>
      <c r="AG291" s="134" cm="1">
        <f t="array" ref="AG291">$E291*IFERROR(IF($D291&lt;=AG$5,INDEX($E$99:$E$112,MATCH(AG$5,$H$5:$CA$5,0)-MATCH($D291,$D$115:$D$186,0)+1,0),0),$E$112)</f>
        <v>0</v>
      </c>
      <c r="AH291" s="134" cm="1">
        <f t="array" ref="AH291">$E291*IFERROR(IF($D291&lt;=AH$5,INDEX($E$99:$E$112,MATCH(AH$5,$H$5:$CA$5,0)-MATCH($D291,$D$115:$D$186,0)+1,0),0),$E$112)</f>
        <v>0</v>
      </c>
      <c r="AI291" s="134" cm="1">
        <f t="array" ref="AI291">$E291*IFERROR(IF($D291&lt;=AI$5,INDEX($E$99:$E$112,MATCH(AI$5,$H$5:$CA$5,0)-MATCH($D291,$D$115:$D$186,0)+1,0),0),$E$112)</f>
        <v>0</v>
      </c>
      <c r="AJ291" s="134" cm="1">
        <f t="array" ref="AJ291">$E291*IFERROR(IF($D291&lt;=AJ$5,INDEX($E$99:$E$112,MATCH(AJ$5,$H$5:$CA$5,0)-MATCH($D291,$D$115:$D$186,0)+1,0),0),$E$112)</f>
        <v>0</v>
      </c>
      <c r="AK291" s="134" cm="1">
        <f t="array" ref="AK291">$E291*IFERROR(IF($D291&lt;=AK$5,INDEX($E$99:$E$112,MATCH(AK$5,$H$5:$CA$5,0)-MATCH($D291,$D$115:$D$186,0)+1,0),0),$E$112)</f>
        <v>0</v>
      </c>
      <c r="AL291" s="134" cm="1">
        <f t="array" ref="AL291">$E291*IFERROR(IF($D291&lt;=AL$5,INDEX($E$99:$E$112,MATCH(AL$5,$H$5:$CA$5,0)-MATCH($D291,$D$115:$D$186,0)+1,0),0),$E$112)</f>
        <v>0</v>
      </c>
      <c r="AM291" s="134" cm="1">
        <f t="array" ref="AM291">$E291*IFERROR(IF($D291&lt;=AM$5,INDEX($E$99:$E$112,MATCH(AM$5,$H$5:$CA$5,0)-MATCH($D291,$D$115:$D$186,0)+1,0),0),$E$112)</f>
        <v>0</v>
      </c>
      <c r="AN291" s="134" cm="1">
        <f t="array" ref="AN291">$E291*IFERROR(IF($D291&lt;=AN$5,INDEX($E$99:$E$112,MATCH(AN$5,$H$5:$CA$5,0)-MATCH($D291,$D$115:$D$186,0)+1,0),0),$E$112)</f>
        <v>0</v>
      </c>
      <c r="AO291" s="134" cm="1">
        <f t="array" ref="AO291">$E291*IFERROR(IF($D291&lt;=AO$5,INDEX($E$99:$E$112,MATCH(AO$5,$H$5:$CA$5,0)-MATCH($D291,$D$115:$D$186,0)+1,0),0),$E$112)</f>
        <v>0</v>
      </c>
      <c r="AP291" s="134" cm="1">
        <f t="array" ref="AP291">$E291*IFERROR(IF($D291&lt;=AP$5,INDEX($E$99:$E$112,MATCH(AP$5,$H$5:$CA$5,0)-MATCH($D291,$D$115:$D$186,0)+1,0),0),$E$112)</f>
        <v>0</v>
      </c>
      <c r="AQ291" s="134" cm="1">
        <f t="array" ref="AQ291">$E291*IFERROR(IF($D291&lt;=AQ$5,INDEX($E$99:$E$112,MATCH(AQ$5,$H$5:$CA$5,0)-MATCH($D291,$D$115:$D$186,0)+1,0),0),$E$112)</f>
        <v>0</v>
      </c>
      <c r="AR291" s="134" cm="1">
        <f t="array" ref="AR291">$E291*IFERROR(IF($D291&lt;=AR$5,INDEX($E$99:$E$112,MATCH(AR$5,$H$5:$CA$5,0)-MATCH($D291,$D$115:$D$186,0)+1,0),0),$E$112)</f>
        <v>0</v>
      </c>
      <c r="AS291" s="134" cm="1">
        <f t="array" ref="AS291">$E291*IFERROR(IF($D291&lt;=AS$5,INDEX($E$99:$E$112,MATCH(AS$5,$H$5:$CA$5,0)-MATCH($D291,$D$115:$D$186,0)+1,0),0),$E$112)</f>
        <v>0</v>
      </c>
      <c r="AT291" s="134" cm="1">
        <f t="array" ref="AT291">$E291*IFERROR(IF($D291&lt;=AT$5,INDEX($E$99:$E$112,MATCH(AT$5,$H$5:$CA$5,0)-MATCH($D291,$D$115:$D$186,0)+1,0),0),$E$112)</f>
        <v>0</v>
      </c>
      <c r="AU291" s="134" cm="1">
        <f t="array" ref="AU291">$E291*IFERROR(IF($D291&lt;=AU$5,INDEX($E$99:$E$112,MATCH(AU$5,$H$5:$CA$5,0)-MATCH($D291,$D$115:$D$186,0)+1,0),0),$E$112)</f>
        <v>0</v>
      </c>
      <c r="AV291" s="134" cm="1">
        <f t="array" ref="AV291">$E291*IFERROR(IF($D291&lt;=AV$5,INDEX($E$99:$E$112,MATCH(AV$5,$H$5:$CA$5,0)-MATCH($D291,$D$115:$D$186,0)+1,0),0),$E$112)</f>
        <v>0</v>
      </c>
      <c r="AW291" s="134" cm="1">
        <f t="array" ref="AW291">$E291*IFERROR(IF($D291&lt;=AW$5,INDEX($E$99:$E$112,MATCH(AW$5,$H$5:$CA$5,0)-MATCH($D291,$D$115:$D$186,0)+1,0),0),$E$112)</f>
        <v>0</v>
      </c>
      <c r="AX291" s="134" cm="1">
        <f t="array" ref="AX291">$E291*IFERROR(IF($D291&lt;=AX$5,INDEX($E$99:$E$112,MATCH(AX$5,$H$5:$CA$5,0)-MATCH($D291,$D$115:$D$186,0)+1,0),0),$E$112)</f>
        <v>0</v>
      </c>
      <c r="AY291" s="134" cm="1">
        <f t="array" ref="AY291">$E291*IFERROR(IF($D291&lt;=AY$5,INDEX($E$99:$E$112,MATCH(AY$5,$H$5:$CA$5,0)-MATCH($D291,$D$115:$D$186,0)+1,0),0),$E$112)</f>
        <v>0</v>
      </c>
      <c r="AZ291" s="134" cm="1">
        <f t="array" ref="AZ291">$E291*IFERROR(IF($D291&lt;=AZ$5,INDEX($E$99:$E$112,MATCH(AZ$5,$H$5:$CA$5,0)-MATCH($D291,$D$115:$D$186,0)+1,0),0),$E$112)</f>
        <v>0</v>
      </c>
      <c r="BA291" s="134" cm="1">
        <f t="array" ref="BA291">$E291*IFERROR(IF($D291&lt;=BA$5,INDEX($E$99:$E$112,MATCH(BA$5,$H$5:$CA$5,0)-MATCH($D291,$D$115:$D$186,0)+1,0),0),$E$112)</f>
        <v>0</v>
      </c>
      <c r="BB291" s="134" cm="1">
        <f t="array" ref="BB291">$E291*IFERROR(IF($D291&lt;=BB$5,INDEX($E$99:$E$112,MATCH(BB$5,$H$5:$CA$5,0)-MATCH($D291,$D$115:$D$186,0)+1,0),0),$E$112)</f>
        <v>0</v>
      </c>
      <c r="BC291" s="134" cm="1">
        <f t="array" ref="BC291">$E291*IFERROR(IF($D291&lt;=BC$5,INDEX($E$99:$E$112,MATCH(BC$5,$H$5:$CA$5,0)-MATCH($D291,$D$115:$D$186,0)+1,0),0),$E$112)</f>
        <v>0</v>
      </c>
      <c r="BD291" s="134" cm="1">
        <f t="array" ref="BD291">$E291*IFERROR(IF($D291&lt;=BD$5,INDEX($E$99:$E$112,MATCH(BD$5,$H$5:$CA$5,0)-MATCH($D291,$D$115:$D$186,0)+1,0),0),$E$112)</f>
        <v>0</v>
      </c>
      <c r="BE291" s="134" cm="1">
        <f t="array" ref="BE291">$E291*IFERROR(IF($D291&lt;=BE$5,INDEX($E$99:$E$112,MATCH(BE$5,$H$5:$CA$5,0)-MATCH($D291,$D$115:$D$186,0)+1,0),0),$E$112)</f>
        <v>0</v>
      </c>
      <c r="BF291" s="134" cm="1">
        <f t="array" ref="BF291">$E291*IFERROR(IF($D291&lt;=BF$5,INDEX($E$99:$E$112,MATCH(BF$5,$H$5:$CA$5,0)-MATCH($D291,$D$115:$D$186,0)+1,0),0),$E$112)</f>
        <v>0</v>
      </c>
      <c r="BG291" s="134" cm="1">
        <f t="array" ref="BG291">$E291*IFERROR(IF($D291&lt;=BG$5,INDEX($E$99:$E$112,MATCH(BG$5,$H$5:$CA$5,0)-MATCH($D291,$D$115:$D$186,0)+1,0),0),$E$112)</f>
        <v>0</v>
      </c>
      <c r="BH291" s="134" cm="1">
        <f t="array" ref="BH291">$E291*IFERROR(IF($D291&lt;=BH$5,INDEX($E$99:$E$112,MATCH(BH$5,$H$5:$CA$5,0)-MATCH($D291,$D$115:$D$186,0)+1,0),0),$E$112)</f>
        <v>0</v>
      </c>
      <c r="BI291" s="134" cm="1">
        <f t="array" ref="BI291">$E291*IFERROR(IF($D291&lt;=BI$5,INDEX($E$99:$E$112,MATCH(BI$5,$H$5:$CA$5,0)-MATCH($D291,$D$115:$D$186,0)+1,0),0),$E$112)</f>
        <v>0</v>
      </c>
      <c r="BJ291" s="134" cm="1">
        <f t="array" ref="BJ291">$E291*IFERROR(IF($D291&lt;=BJ$5,INDEX($E$99:$E$112,MATCH(BJ$5,$H$5:$CA$5,0)-MATCH($D291,$D$115:$D$186,0)+1,0),0),$E$112)</f>
        <v>0</v>
      </c>
      <c r="BK291" s="134" cm="1">
        <f t="array" ref="BK291">$E291*IFERROR(IF($D291&lt;=BK$5,INDEX($E$99:$E$112,MATCH(BK$5,$H$5:$CA$5,0)-MATCH($D291,$D$115:$D$186,0)+1,0),0),$E$112)</f>
        <v>0</v>
      </c>
      <c r="BL291" s="134" cm="1">
        <f t="array" ref="BL291">$E291*IFERROR(IF($D291&lt;=BL$5,INDEX($E$99:$E$112,MATCH(BL$5,$H$5:$CA$5,0)-MATCH($D291,$D$115:$D$186,0)+1,0),0),$E$112)</f>
        <v>0</v>
      </c>
      <c r="BM291" s="134" cm="1">
        <f t="array" ref="BM291">$E291*IFERROR(IF($D291&lt;=BM$5,INDEX($E$99:$E$112,MATCH(BM$5,$H$5:$CA$5,0)-MATCH($D291,$D$115:$D$186,0)+1,0),0),$E$112)</f>
        <v>0</v>
      </c>
      <c r="BN291" s="134" cm="1">
        <f t="array" ref="BN291">$E291*IFERROR(IF($D291&lt;=BN$5,INDEX($E$99:$E$112,MATCH(BN$5,$H$5:$CA$5,0)-MATCH($D291,$D$115:$D$186,0)+1,0),0),$E$112)</f>
        <v>0</v>
      </c>
      <c r="BO291" s="134" cm="1">
        <f t="array" ref="BO291">$E291*IFERROR(IF($D291&lt;=BO$5,INDEX($E$99:$E$112,MATCH(BO$5,$H$5:$CA$5,0)-MATCH($D291,$D$115:$D$186,0)+1,0),0),$E$112)</f>
        <v>0</v>
      </c>
      <c r="BP291" s="134" cm="1">
        <f t="array" ref="BP291">$E291*IFERROR(IF($D291&lt;=BP$5,INDEX($E$99:$E$112,MATCH(BP$5,$H$5:$CA$5,0)-MATCH($D291,$D$115:$D$186,0)+1,0),0),$E$112)</f>
        <v>0</v>
      </c>
      <c r="BQ291" s="134" cm="1">
        <f t="array" ref="BQ291">$E291*IFERROR(IF($D291&lt;=BQ$5,INDEX($E$99:$E$112,MATCH(BQ$5,$H$5:$CA$5,0)-MATCH($D291,$D$115:$D$186,0)+1,0),0),$E$112)</f>
        <v>0</v>
      </c>
      <c r="BR291" s="134" cm="1">
        <f t="array" ref="BR291">$E291*IFERROR(IF($D291&lt;=BR$5,INDEX($E$99:$E$112,MATCH(BR$5,$H$5:$CA$5,0)-MATCH($D291,$D$115:$D$186,0)+1,0),0),$E$112)</f>
        <v>0</v>
      </c>
      <c r="BS291" s="134" cm="1">
        <f t="array" ref="BS291">$E291*IFERROR(IF($D291&lt;=BS$5,INDEX($E$99:$E$112,MATCH(BS$5,$H$5:$CA$5,0)-MATCH($D291,$D$115:$D$186,0)+1,0),0),$E$112)</f>
        <v>0</v>
      </c>
      <c r="BT291" s="134" cm="1">
        <f t="array" ref="BT291">$E291*IFERROR(IF($D291&lt;=BT$5,INDEX($E$99:$E$112,MATCH(BT$5,$H$5:$CA$5,0)-MATCH($D291,$D$115:$D$186,0)+1,0),0),$E$112)</f>
        <v>0</v>
      </c>
      <c r="BU291" s="134" cm="1">
        <f t="array" ref="BU291">$E291*IFERROR(IF($D291&lt;=BU$5,INDEX($E$99:$E$112,MATCH(BU$5,$H$5:$CA$5,0)-MATCH($D291,$D$115:$D$186,0)+1,0),0),$E$112)</f>
        <v>0</v>
      </c>
      <c r="BV291" s="134" cm="1">
        <f t="array" ref="BV291">$E291*IFERROR(IF($D291&lt;=BV$5,INDEX($E$99:$E$112,MATCH(BV$5,$H$5:$CA$5,0)-MATCH($D291,$D$115:$D$186,0)+1,0),0),$E$112)</f>
        <v>0</v>
      </c>
      <c r="BW291" s="134" cm="1">
        <f t="array" ref="BW291">$E291*IFERROR(IF($D291&lt;=BW$5,INDEX($E$99:$E$112,MATCH(BW$5,$H$5:$CA$5,0)-MATCH($D291,$D$115:$D$186,0)+1,0),0),$E$112)</f>
        <v>0</v>
      </c>
      <c r="BX291" s="134" cm="1">
        <f t="array" ref="BX291">$E291*IFERROR(IF($D291&lt;=BX$5,INDEX($E$99:$E$112,MATCH(BX$5,$H$5:$CA$5,0)-MATCH($D291,$D$115:$D$186,0)+1,0),0),$E$112)</f>
        <v>0</v>
      </c>
      <c r="BY291" s="134" cm="1">
        <f t="array" ref="BY291">$E291*IFERROR(IF($D291&lt;=BY$5,INDEX($E$99:$E$112,MATCH(BY$5,$H$5:$CA$5,0)-MATCH($D291,$D$115:$D$186,0)+1,0),0),$E$112)</f>
        <v>0</v>
      </c>
      <c r="BZ291" s="134" cm="1">
        <f t="array" ref="BZ291">$E291*IFERROR(IF($D291&lt;=BZ$5,INDEX($E$99:$E$112,MATCH(BZ$5,$H$5:$CA$5,0)-MATCH($D291,$D$115:$D$186,0)+1,0),0),$E$112)</f>
        <v>0</v>
      </c>
      <c r="CA291" s="134" cm="1">
        <f t="array" ref="CA291">$E291*IFERROR(IF($D291&lt;=CA$5,INDEX($E$99:$E$112,MATCH(CA$5,$H$5:$CA$5,0)-MATCH($D291,$D$115:$D$186,0)+1,0),0),$E$112)</f>
        <v>0</v>
      </c>
    </row>
    <row r="292" spans="4:79" hidden="1" outlineLevel="4">
      <c r="D292" s="24">
        <f t="shared" si="119"/>
        <v>46873</v>
      </c>
      <c r="E292" s="131" cm="1">
        <f t="array" ref="E292">INDEX($H$45:$CA$45,0,MATCH($D292,$H$5:$CA$5,0))</f>
        <v>0</v>
      </c>
      <c r="H292" s="134" cm="1">
        <f t="array" ref="H292">$E292*IFERROR(IF($D292&lt;=H$5,INDEX($E$99:$E$112,MATCH(H$5,$H$5:$CA$5,0)-MATCH($D292,$D$115:$D$186,0)+1,0),0),$E$112)</f>
        <v>0</v>
      </c>
      <c r="I292" s="134" cm="1">
        <f t="array" ref="I292">$E292*IFERROR(IF($D292&lt;=I$5,INDEX($E$99:$E$112,MATCH(I$5,$H$5:$CA$5,0)-MATCH($D292,$D$115:$D$186,0)+1,0),0),$E$112)</f>
        <v>0</v>
      </c>
      <c r="J292" s="134" cm="1">
        <f t="array" ref="J292">$E292*IFERROR(IF($D292&lt;=J$5,INDEX($E$99:$E$112,MATCH(J$5,$H$5:$CA$5,0)-MATCH($D292,$D$115:$D$186,0)+1,0),0),$E$112)</f>
        <v>0</v>
      </c>
      <c r="K292" s="134" cm="1">
        <f t="array" ref="K292">$E292*IFERROR(IF($D292&lt;=K$5,INDEX($E$99:$E$112,MATCH(K$5,$H$5:$CA$5,0)-MATCH($D292,$D$115:$D$186,0)+1,0),0),$E$112)</f>
        <v>0</v>
      </c>
      <c r="L292" s="134" cm="1">
        <f t="array" ref="L292">$E292*IFERROR(IF($D292&lt;=L$5,INDEX($E$99:$E$112,MATCH(L$5,$H$5:$CA$5,0)-MATCH($D292,$D$115:$D$186,0)+1,0),0),$E$112)</f>
        <v>0</v>
      </c>
      <c r="M292" s="134" cm="1">
        <f t="array" ref="M292">$E292*IFERROR(IF($D292&lt;=M$5,INDEX($E$99:$E$112,MATCH(M$5,$H$5:$CA$5,0)-MATCH($D292,$D$115:$D$186,0)+1,0),0),$E$112)</f>
        <v>0</v>
      </c>
      <c r="N292" s="134" cm="1">
        <f t="array" ref="N292">$E292*IFERROR(IF($D292&lt;=N$5,INDEX($E$99:$E$112,MATCH(N$5,$H$5:$CA$5,0)-MATCH($D292,$D$115:$D$186,0)+1,0),0),$E$112)</f>
        <v>0</v>
      </c>
      <c r="O292" s="134" cm="1">
        <f t="array" ref="O292">$E292*IFERROR(IF($D292&lt;=O$5,INDEX($E$99:$E$112,MATCH(O$5,$H$5:$CA$5,0)-MATCH($D292,$D$115:$D$186,0)+1,0),0),$E$112)</f>
        <v>0</v>
      </c>
      <c r="P292" s="134" cm="1">
        <f t="array" ref="P292">$E292*IFERROR(IF($D292&lt;=P$5,INDEX($E$99:$E$112,MATCH(P$5,$H$5:$CA$5,0)-MATCH($D292,$D$115:$D$186,0)+1,0),0),$E$112)</f>
        <v>0</v>
      </c>
      <c r="Q292" s="134" cm="1">
        <f t="array" ref="Q292">$E292*IFERROR(IF($D292&lt;=Q$5,INDEX($E$99:$E$112,MATCH(Q$5,$H$5:$CA$5,0)-MATCH($D292,$D$115:$D$186,0)+1,0),0),$E$112)</f>
        <v>0</v>
      </c>
      <c r="R292" s="134" cm="1">
        <f t="array" ref="R292">$E292*IFERROR(IF($D292&lt;=R$5,INDEX($E$99:$E$112,MATCH(R$5,$H$5:$CA$5,0)-MATCH($D292,$D$115:$D$186,0)+1,0),0),$E$112)</f>
        <v>0</v>
      </c>
      <c r="S292" s="134" cm="1">
        <f t="array" ref="S292">$E292*IFERROR(IF($D292&lt;=S$5,INDEX($E$99:$E$112,MATCH(S$5,$H$5:$CA$5,0)-MATCH($D292,$D$115:$D$186,0)+1,0),0),$E$112)</f>
        <v>0</v>
      </c>
      <c r="T292" s="134" cm="1">
        <f t="array" ref="T292">$E292*IFERROR(IF($D292&lt;=T$5,INDEX($E$99:$E$112,MATCH(T$5,$H$5:$CA$5,0)-MATCH($D292,$D$115:$D$186,0)+1,0),0),$E$112)</f>
        <v>0</v>
      </c>
      <c r="U292" s="134" cm="1">
        <f t="array" ref="U292">$E292*IFERROR(IF($D292&lt;=U$5,INDEX($E$99:$E$112,MATCH(U$5,$H$5:$CA$5,0)-MATCH($D292,$D$115:$D$186,0)+1,0),0),$E$112)</f>
        <v>0</v>
      </c>
      <c r="V292" s="134" cm="1">
        <f t="array" ref="V292">$E292*IFERROR(IF($D292&lt;=V$5,INDEX($E$99:$E$112,MATCH(V$5,$H$5:$CA$5,0)-MATCH($D292,$D$115:$D$186,0)+1,0),0),$E$112)</f>
        <v>0</v>
      </c>
      <c r="W292" s="134" cm="1">
        <f t="array" ref="W292">$E292*IFERROR(IF($D292&lt;=W$5,INDEX($E$99:$E$112,MATCH(W$5,$H$5:$CA$5,0)-MATCH($D292,$D$115:$D$186,0)+1,0),0),$E$112)</f>
        <v>0</v>
      </c>
      <c r="X292" s="134" cm="1">
        <f t="array" ref="X292">$E292*IFERROR(IF($D292&lt;=X$5,INDEX($E$99:$E$112,MATCH(X$5,$H$5:$CA$5,0)-MATCH($D292,$D$115:$D$186,0)+1,0),0),$E$112)</f>
        <v>0</v>
      </c>
      <c r="Y292" s="134" cm="1">
        <f t="array" ref="Y292">$E292*IFERROR(IF($D292&lt;=Y$5,INDEX($E$99:$E$112,MATCH(Y$5,$H$5:$CA$5,0)-MATCH($D292,$D$115:$D$186,0)+1,0),0),$E$112)</f>
        <v>0</v>
      </c>
      <c r="Z292" s="134" cm="1">
        <f t="array" ref="Z292">$E292*IFERROR(IF($D292&lt;=Z$5,INDEX($E$99:$E$112,MATCH(Z$5,$H$5:$CA$5,0)-MATCH($D292,$D$115:$D$186,0)+1,0),0),$E$112)</f>
        <v>0</v>
      </c>
      <c r="AA292" s="134" cm="1">
        <f t="array" ref="AA292">$E292*IFERROR(IF($D292&lt;=AA$5,INDEX($E$99:$E$112,MATCH(AA$5,$H$5:$CA$5,0)-MATCH($D292,$D$115:$D$186,0)+1,0),0),$E$112)</f>
        <v>0</v>
      </c>
      <c r="AB292" s="134" cm="1">
        <f t="array" ref="AB292">$E292*IFERROR(IF($D292&lt;=AB$5,INDEX($E$99:$E$112,MATCH(AB$5,$H$5:$CA$5,0)-MATCH($D292,$D$115:$D$186,0)+1,0),0),$E$112)</f>
        <v>0</v>
      </c>
      <c r="AC292" s="134" cm="1">
        <f t="array" ref="AC292">$E292*IFERROR(IF($D292&lt;=AC$5,INDEX($E$99:$E$112,MATCH(AC$5,$H$5:$CA$5,0)-MATCH($D292,$D$115:$D$186,0)+1,0),0),$E$112)</f>
        <v>0</v>
      </c>
      <c r="AD292" s="134" cm="1">
        <f t="array" ref="AD292">$E292*IFERROR(IF($D292&lt;=AD$5,INDEX($E$99:$E$112,MATCH(AD$5,$H$5:$CA$5,0)-MATCH($D292,$D$115:$D$186,0)+1,0),0),$E$112)</f>
        <v>0</v>
      </c>
      <c r="AE292" s="134" cm="1">
        <f t="array" ref="AE292">$E292*IFERROR(IF($D292&lt;=AE$5,INDEX($E$99:$E$112,MATCH(AE$5,$H$5:$CA$5,0)-MATCH($D292,$D$115:$D$186,0)+1,0),0),$E$112)</f>
        <v>0</v>
      </c>
      <c r="AF292" s="134" cm="1">
        <f t="array" ref="AF292">$E292*IFERROR(IF($D292&lt;=AF$5,INDEX($E$99:$E$112,MATCH(AF$5,$H$5:$CA$5,0)-MATCH($D292,$D$115:$D$186,0)+1,0),0),$E$112)</f>
        <v>0</v>
      </c>
      <c r="AG292" s="134" cm="1">
        <f t="array" ref="AG292">$E292*IFERROR(IF($D292&lt;=AG$5,INDEX($E$99:$E$112,MATCH(AG$5,$H$5:$CA$5,0)-MATCH($D292,$D$115:$D$186,0)+1,0),0),$E$112)</f>
        <v>0</v>
      </c>
      <c r="AH292" s="134" cm="1">
        <f t="array" ref="AH292">$E292*IFERROR(IF($D292&lt;=AH$5,INDEX($E$99:$E$112,MATCH(AH$5,$H$5:$CA$5,0)-MATCH($D292,$D$115:$D$186,0)+1,0),0),$E$112)</f>
        <v>0</v>
      </c>
      <c r="AI292" s="134" cm="1">
        <f t="array" ref="AI292">$E292*IFERROR(IF($D292&lt;=AI$5,INDEX($E$99:$E$112,MATCH(AI$5,$H$5:$CA$5,0)-MATCH($D292,$D$115:$D$186,0)+1,0),0),$E$112)</f>
        <v>0</v>
      </c>
      <c r="AJ292" s="134" cm="1">
        <f t="array" ref="AJ292">$E292*IFERROR(IF($D292&lt;=AJ$5,INDEX($E$99:$E$112,MATCH(AJ$5,$H$5:$CA$5,0)-MATCH($D292,$D$115:$D$186,0)+1,0),0),$E$112)</f>
        <v>0</v>
      </c>
      <c r="AK292" s="134" cm="1">
        <f t="array" ref="AK292">$E292*IFERROR(IF($D292&lt;=AK$5,INDEX($E$99:$E$112,MATCH(AK$5,$H$5:$CA$5,0)-MATCH($D292,$D$115:$D$186,0)+1,0),0),$E$112)</f>
        <v>0</v>
      </c>
      <c r="AL292" s="134" cm="1">
        <f t="array" ref="AL292">$E292*IFERROR(IF($D292&lt;=AL$5,INDEX($E$99:$E$112,MATCH(AL$5,$H$5:$CA$5,0)-MATCH($D292,$D$115:$D$186,0)+1,0),0),$E$112)</f>
        <v>0</v>
      </c>
      <c r="AM292" s="134" cm="1">
        <f t="array" ref="AM292">$E292*IFERROR(IF($D292&lt;=AM$5,INDEX($E$99:$E$112,MATCH(AM$5,$H$5:$CA$5,0)-MATCH($D292,$D$115:$D$186,0)+1,0),0),$E$112)</f>
        <v>0</v>
      </c>
      <c r="AN292" s="134" cm="1">
        <f t="array" ref="AN292">$E292*IFERROR(IF($D292&lt;=AN$5,INDEX($E$99:$E$112,MATCH(AN$5,$H$5:$CA$5,0)-MATCH($D292,$D$115:$D$186,0)+1,0),0),$E$112)</f>
        <v>0</v>
      </c>
      <c r="AO292" s="134" cm="1">
        <f t="array" ref="AO292">$E292*IFERROR(IF($D292&lt;=AO$5,INDEX($E$99:$E$112,MATCH(AO$5,$H$5:$CA$5,0)-MATCH($D292,$D$115:$D$186,0)+1,0),0),$E$112)</f>
        <v>0</v>
      </c>
      <c r="AP292" s="134" cm="1">
        <f t="array" ref="AP292">$E292*IFERROR(IF($D292&lt;=AP$5,INDEX($E$99:$E$112,MATCH(AP$5,$H$5:$CA$5,0)-MATCH($D292,$D$115:$D$186,0)+1,0),0),$E$112)</f>
        <v>0</v>
      </c>
      <c r="AQ292" s="134" cm="1">
        <f t="array" ref="AQ292">$E292*IFERROR(IF($D292&lt;=AQ$5,INDEX($E$99:$E$112,MATCH(AQ$5,$H$5:$CA$5,0)-MATCH($D292,$D$115:$D$186,0)+1,0),0),$E$112)</f>
        <v>0</v>
      </c>
      <c r="AR292" s="134" cm="1">
        <f t="array" ref="AR292">$E292*IFERROR(IF($D292&lt;=AR$5,INDEX($E$99:$E$112,MATCH(AR$5,$H$5:$CA$5,0)-MATCH($D292,$D$115:$D$186,0)+1,0),0),$E$112)</f>
        <v>0</v>
      </c>
      <c r="AS292" s="134" cm="1">
        <f t="array" ref="AS292">$E292*IFERROR(IF($D292&lt;=AS$5,INDEX($E$99:$E$112,MATCH(AS$5,$H$5:$CA$5,0)-MATCH($D292,$D$115:$D$186,0)+1,0),0),$E$112)</f>
        <v>0</v>
      </c>
      <c r="AT292" s="134" cm="1">
        <f t="array" ref="AT292">$E292*IFERROR(IF($D292&lt;=AT$5,INDEX($E$99:$E$112,MATCH(AT$5,$H$5:$CA$5,0)-MATCH($D292,$D$115:$D$186,0)+1,0),0),$E$112)</f>
        <v>0</v>
      </c>
      <c r="AU292" s="134" cm="1">
        <f t="array" ref="AU292">$E292*IFERROR(IF($D292&lt;=AU$5,INDEX($E$99:$E$112,MATCH(AU$5,$H$5:$CA$5,0)-MATCH($D292,$D$115:$D$186,0)+1,0),0),$E$112)</f>
        <v>0</v>
      </c>
      <c r="AV292" s="134" cm="1">
        <f t="array" ref="AV292">$E292*IFERROR(IF($D292&lt;=AV$5,INDEX($E$99:$E$112,MATCH(AV$5,$H$5:$CA$5,0)-MATCH($D292,$D$115:$D$186,0)+1,0),0),$E$112)</f>
        <v>0</v>
      </c>
      <c r="AW292" s="134" cm="1">
        <f t="array" ref="AW292">$E292*IFERROR(IF($D292&lt;=AW$5,INDEX($E$99:$E$112,MATCH(AW$5,$H$5:$CA$5,0)-MATCH($D292,$D$115:$D$186,0)+1,0),0),$E$112)</f>
        <v>0</v>
      </c>
      <c r="AX292" s="134" cm="1">
        <f t="array" ref="AX292">$E292*IFERROR(IF($D292&lt;=AX$5,INDEX($E$99:$E$112,MATCH(AX$5,$H$5:$CA$5,0)-MATCH($D292,$D$115:$D$186,0)+1,0),0),$E$112)</f>
        <v>0</v>
      </c>
      <c r="AY292" s="134" cm="1">
        <f t="array" ref="AY292">$E292*IFERROR(IF($D292&lt;=AY$5,INDEX($E$99:$E$112,MATCH(AY$5,$H$5:$CA$5,0)-MATCH($D292,$D$115:$D$186,0)+1,0),0),$E$112)</f>
        <v>0</v>
      </c>
      <c r="AZ292" s="134" cm="1">
        <f t="array" ref="AZ292">$E292*IFERROR(IF($D292&lt;=AZ$5,INDEX($E$99:$E$112,MATCH(AZ$5,$H$5:$CA$5,0)-MATCH($D292,$D$115:$D$186,0)+1,0),0),$E$112)</f>
        <v>0</v>
      </c>
      <c r="BA292" s="134" cm="1">
        <f t="array" ref="BA292">$E292*IFERROR(IF($D292&lt;=BA$5,INDEX($E$99:$E$112,MATCH(BA$5,$H$5:$CA$5,0)-MATCH($D292,$D$115:$D$186,0)+1,0),0),$E$112)</f>
        <v>0</v>
      </c>
      <c r="BB292" s="134" cm="1">
        <f t="array" ref="BB292">$E292*IFERROR(IF($D292&lt;=BB$5,INDEX($E$99:$E$112,MATCH(BB$5,$H$5:$CA$5,0)-MATCH($D292,$D$115:$D$186,0)+1,0),0),$E$112)</f>
        <v>0</v>
      </c>
      <c r="BC292" s="134" cm="1">
        <f t="array" ref="BC292">$E292*IFERROR(IF($D292&lt;=BC$5,INDEX($E$99:$E$112,MATCH(BC$5,$H$5:$CA$5,0)-MATCH($D292,$D$115:$D$186,0)+1,0),0),$E$112)</f>
        <v>0</v>
      </c>
      <c r="BD292" s="134" cm="1">
        <f t="array" ref="BD292">$E292*IFERROR(IF($D292&lt;=BD$5,INDEX($E$99:$E$112,MATCH(BD$5,$H$5:$CA$5,0)-MATCH($D292,$D$115:$D$186,0)+1,0),0),$E$112)</f>
        <v>0</v>
      </c>
      <c r="BE292" s="134" cm="1">
        <f t="array" ref="BE292">$E292*IFERROR(IF($D292&lt;=BE$5,INDEX($E$99:$E$112,MATCH(BE$5,$H$5:$CA$5,0)-MATCH($D292,$D$115:$D$186,0)+1,0),0),$E$112)</f>
        <v>0</v>
      </c>
      <c r="BF292" s="134" cm="1">
        <f t="array" ref="BF292">$E292*IFERROR(IF($D292&lt;=BF$5,INDEX($E$99:$E$112,MATCH(BF$5,$H$5:$CA$5,0)-MATCH($D292,$D$115:$D$186,0)+1,0),0),$E$112)</f>
        <v>0</v>
      </c>
      <c r="BG292" s="134" cm="1">
        <f t="array" ref="BG292">$E292*IFERROR(IF($D292&lt;=BG$5,INDEX($E$99:$E$112,MATCH(BG$5,$H$5:$CA$5,0)-MATCH($D292,$D$115:$D$186,0)+1,0),0),$E$112)</f>
        <v>0</v>
      </c>
      <c r="BH292" s="134" cm="1">
        <f t="array" ref="BH292">$E292*IFERROR(IF($D292&lt;=BH$5,INDEX($E$99:$E$112,MATCH(BH$5,$H$5:$CA$5,0)-MATCH($D292,$D$115:$D$186,0)+1,0),0),$E$112)</f>
        <v>0</v>
      </c>
      <c r="BI292" s="134" cm="1">
        <f t="array" ref="BI292">$E292*IFERROR(IF($D292&lt;=BI$5,INDEX($E$99:$E$112,MATCH(BI$5,$H$5:$CA$5,0)-MATCH($D292,$D$115:$D$186,0)+1,0),0),$E$112)</f>
        <v>0</v>
      </c>
      <c r="BJ292" s="134" cm="1">
        <f t="array" ref="BJ292">$E292*IFERROR(IF($D292&lt;=BJ$5,INDEX($E$99:$E$112,MATCH(BJ$5,$H$5:$CA$5,0)-MATCH($D292,$D$115:$D$186,0)+1,0),0),$E$112)</f>
        <v>0</v>
      </c>
      <c r="BK292" s="134" cm="1">
        <f t="array" ref="BK292">$E292*IFERROR(IF($D292&lt;=BK$5,INDEX($E$99:$E$112,MATCH(BK$5,$H$5:$CA$5,0)-MATCH($D292,$D$115:$D$186,0)+1,0),0),$E$112)</f>
        <v>0</v>
      </c>
      <c r="BL292" s="134" cm="1">
        <f t="array" ref="BL292">$E292*IFERROR(IF($D292&lt;=BL$5,INDEX($E$99:$E$112,MATCH(BL$5,$H$5:$CA$5,0)-MATCH($D292,$D$115:$D$186,0)+1,0),0),$E$112)</f>
        <v>0</v>
      </c>
      <c r="BM292" s="134" cm="1">
        <f t="array" ref="BM292">$E292*IFERROR(IF($D292&lt;=BM$5,INDEX($E$99:$E$112,MATCH(BM$5,$H$5:$CA$5,0)-MATCH($D292,$D$115:$D$186,0)+1,0),0),$E$112)</f>
        <v>0</v>
      </c>
      <c r="BN292" s="134" cm="1">
        <f t="array" ref="BN292">$E292*IFERROR(IF($D292&lt;=BN$5,INDEX($E$99:$E$112,MATCH(BN$5,$H$5:$CA$5,0)-MATCH($D292,$D$115:$D$186,0)+1,0),0),$E$112)</f>
        <v>0</v>
      </c>
      <c r="BO292" s="134" cm="1">
        <f t="array" ref="BO292">$E292*IFERROR(IF($D292&lt;=BO$5,INDEX($E$99:$E$112,MATCH(BO$5,$H$5:$CA$5,0)-MATCH($D292,$D$115:$D$186,0)+1,0),0),$E$112)</f>
        <v>0</v>
      </c>
      <c r="BP292" s="134" cm="1">
        <f t="array" ref="BP292">$E292*IFERROR(IF($D292&lt;=BP$5,INDEX($E$99:$E$112,MATCH(BP$5,$H$5:$CA$5,0)-MATCH($D292,$D$115:$D$186,0)+1,0),0),$E$112)</f>
        <v>0</v>
      </c>
      <c r="BQ292" s="134" cm="1">
        <f t="array" ref="BQ292">$E292*IFERROR(IF($D292&lt;=BQ$5,INDEX($E$99:$E$112,MATCH(BQ$5,$H$5:$CA$5,0)-MATCH($D292,$D$115:$D$186,0)+1,0),0),$E$112)</f>
        <v>0</v>
      </c>
      <c r="BR292" s="134" cm="1">
        <f t="array" ref="BR292">$E292*IFERROR(IF($D292&lt;=BR$5,INDEX($E$99:$E$112,MATCH(BR$5,$H$5:$CA$5,0)-MATCH($D292,$D$115:$D$186,0)+1,0),0),$E$112)</f>
        <v>0</v>
      </c>
      <c r="BS292" s="134" cm="1">
        <f t="array" ref="BS292">$E292*IFERROR(IF($D292&lt;=BS$5,INDEX($E$99:$E$112,MATCH(BS$5,$H$5:$CA$5,0)-MATCH($D292,$D$115:$D$186,0)+1,0),0),$E$112)</f>
        <v>0</v>
      </c>
      <c r="BT292" s="134" cm="1">
        <f t="array" ref="BT292">$E292*IFERROR(IF($D292&lt;=BT$5,INDEX($E$99:$E$112,MATCH(BT$5,$H$5:$CA$5,0)-MATCH($D292,$D$115:$D$186,0)+1,0),0),$E$112)</f>
        <v>0</v>
      </c>
      <c r="BU292" s="134" cm="1">
        <f t="array" ref="BU292">$E292*IFERROR(IF($D292&lt;=BU$5,INDEX($E$99:$E$112,MATCH(BU$5,$H$5:$CA$5,0)-MATCH($D292,$D$115:$D$186,0)+1,0),0),$E$112)</f>
        <v>0</v>
      </c>
      <c r="BV292" s="134" cm="1">
        <f t="array" ref="BV292">$E292*IFERROR(IF($D292&lt;=BV$5,INDEX($E$99:$E$112,MATCH(BV$5,$H$5:$CA$5,0)-MATCH($D292,$D$115:$D$186,0)+1,0),0),$E$112)</f>
        <v>0</v>
      </c>
      <c r="BW292" s="134" cm="1">
        <f t="array" ref="BW292">$E292*IFERROR(IF($D292&lt;=BW$5,INDEX($E$99:$E$112,MATCH(BW$5,$H$5:$CA$5,0)-MATCH($D292,$D$115:$D$186,0)+1,0),0),$E$112)</f>
        <v>0</v>
      </c>
      <c r="BX292" s="134" cm="1">
        <f t="array" ref="BX292">$E292*IFERROR(IF($D292&lt;=BX$5,INDEX($E$99:$E$112,MATCH(BX$5,$H$5:$CA$5,0)-MATCH($D292,$D$115:$D$186,0)+1,0),0),$E$112)</f>
        <v>0</v>
      </c>
      <c r="BY292" s="134" cm="1">
        <f t="array" ref="BY292">$E292*IFERROR(IF($D292&lt;=BY$5,INDEX($E$99:$E$112,MATCH(BY$5,$H$5:$CA$5,0)-MATCH($D292,$D$115:$D$186,0)+1,0),0),$E$112)</f>
        <v>0</v>
      </c>
      <c r="BZ292" s="134" cm="1">
        <f t="array" ref="BZ292">$E292*IFERROR(IF($D292&lt;=BZ$5,INDEX($E$99:$E$112,MATCH(BZ$5,$H$5:$CA$5,0)-MATCH($D292,$D$115:$D$186,0)+1,0),0),$E$112)</f>
        <v>0</v>
      </c>
      <c r="CA292" s="134" cm="1">
        <f t="array" ref="CA292">$E292*IFERROR(IF($D292&lt;=CA$5,INDEX($E$99:$E$112,MATCH(CA$5,$H$5:$CA$5,0)-MATCH($D292,$D$115:$D$186,0)+1,0),0),$E$112)</f>
        <v>0</v>
      </c>
    </row>
    <row r="293" spans="4:79" hidden="1" outlineLevel="4">
      <c r="D293" s="24">
        <f t="shared" si="119"/>
        <v>46904</v>
      </c>
      <c r="E293" s="131" cm="1">
        <f t="array" ref="E293">INDEX($H$45:$CA$45,0,MATCH($D293,$H$5:$CA$5,0))</f>
        <v>0</v>
      </c>
      <c r="H293" s="134" cm="1">
        <f t="array" ref="H293">$E293*IFERROR(IF($D293&lt;=H$5,INDEX($E$99:$E$112,MATCH(H$5,$H$5:$CA$5,0)-MATCH($D293,$D$115:$D$186,0)+1,0),0),$E$112)</f>
        <v>0</v>
      </c>
      <c r="I293" s="134" cm="1">
        <f t="array" ref="I293">$E293*IFERROR(IF($D293&lt;=I$5,INDEX($E$99:$E$112,MATCH(I$5,$H$5:$CA$5,0)-MATCH($D293,$D$115:$D$186,0)+1,0),0),$E$112)</f>
        <v>0</v>
      </c>
      <c r="J293" s="134" cm="1">
        <f t="array" ref="J293">$E293*IFERROR(IF($D293&lt;=J$5,INDEX($E$99:$E$112,MATCH(J$5,$H$5:$CA$5,0)-MATCH($D293,$D$115:$D$186,0)+1,0),0),$E$112)</f>
        <v>0</v>
      </c>
      <c r="K293" s="134" cm="1">
        <f t="array" ref="K293">$E293*IFERROR(IF($D293&lt;=K$5,INDEX($E$99:$E$112,MATCH(K$5,$H$5:$CA$5,0)-MATCH($D293,$D$115:$D$186,0)+1,0),0),$E$112)</f>
        <v>0</v>
      </c>
      <c r="L293" s="134" cm="1">
        <f t="array" ref="L293">$E293*IFERROR(IF($D293&lt;=L$5,INDEX($E$99:$E$112,MATCH(L$5,$H$5:$CA$5,0)-MATCH($D293,$D$115:$D$186,0)+1,0),0),$E$112)</f>
        <v>0</v>
      </c>
      <c r="M293" s="134" cm="1">
        <f t="array" ref="M293">$E293*IFERROR(IF($D293&lt;=M$5,INDEX($E$99:$E$112,MATCH(M$5,$H$5:$CA$5,0)-MATCH($D293,$D$115:$D$186,0)+1,0),0),$E$112)</f>
        <v>0</v>
      </c>
      <c r="N293" s="134" cm="1">
        <f t="array" ref="N293">$E293*IFERROR(IF($D293&lt;=N$5,INDEX($E$99:$E$112,MATCH(N$5,$H$5:$CA$5,0)-MATCH($D293,$D$115:$D$186,0)+1,0),0),$E$112)</f>
        <v>0</v>
      </c>
      <c r="O293" s="134" cm="1">
        <f t="array" ref="O293">$E293*IFERROR(IF($D293&lt;=O$5,INDEX($E$99:$E$112,MATCH(O$5,$H$5:$CA$5,0)-MATCH($D293,$D$115:$D$186,0)+1,0),0),$E$112)</f>
        <v>0</v>
      </c>
      <c r="P293" s="134" cm="1">
        <f t="array" ref="P293">$E293*IFERROR(IF($D293&lt;=P$5,INDEX($E$99:$E$112,MATCH(P$5,$H$5:$CA$5,0)-MATCH($D293,$D$115:$D$186,0)+1,0),0),$E$112)</f>
        <v>0</v>
      </c>
      <c r="Q293" s="134" cm="1">
        <f t="array" ref="Q293">$E293*IFERROR(IF($D293&lt;=Q$5,INDEX($E$99:$E$112,MATCH(Q$5,$H$5:$CA$5,0)-MATCH($D293,$D$115:$D$186,0)+1,0),0),$E$112)</f>
        <v>0</v>
      </c>
      <c r="R293" s="134" cm="1">
        <f t="array" ref="R293">$E293*IFERROR(IF($D293&lt;=R$5,INDEX($E$99:$E$112,MATCH(R$5,$H$5:$CA$5,0)-MATCH($D293,$D$115:$D$186,0)+1,0),0),$E$112)</f>
        <v>0</v>
      </c>
      <c r="S293" s="134" cm="1">
        <f t="array" ref="S293">$E293*IFERROR(IF($D293&lt;=S$5,INDEX($E$99:$E$112,MATCH(S$5,$H$5:$CA$5,0)-MATCH($D293,$D$115:$D$186,0)+1,0),0),$E$112)</f>
        <v>0</v>
      </c>
      <c r="T293" s="134" cm="1">
        <f t="array" ref="T293">$E293*IFERROR(IF($D293&lt;=T$5,INDEX($E$99:$E$112,MATCH(T$5,$H$5:$CA$5,0)-MATCH($D293,$D$115:$D$186,0)+1,0),0),$E$112)</f>
        <v>0</v>
      </c>
      <c r="U293" s="134" cm="1">
        <f t="array" ref="U293">$E293*IFERROR(IF($D293&lt;=U$5,INDEX($E$99:$E$112,MATCH(U$5,$H$5:$CA$5,0)-MATCH($D293,$D$115:$D$186,0)+1,0),0),$E$112)</f>
        <v>0</v>
      </c>
      <c r="V293" s="134" cm="1">
        <f t="array" ref="V293">$E293*IFERROR(IF($D293&lt;=V$5,INDEX($E$99:$E$112,MATCH(V$5,$H$5:$CA$5,0)-MATCH($D293,$D$115:$D$186,0)+1,0),0),$E$112)</f>
        <v>0</v>
      </c>
      <c r="W293" s="134" cm="1">
        <f t="array" ref="W293">$E293*IFERROR(IF($D293&lt;=W$5,INDEX($E$99:$E$112,MATCH(W$5,$H$5:$CA$5,0)-MATCH($D293,$D$115:$D$186,0)+1,0),0),$E$112)</f>
        <v>0</v>
      </c>
      <c r="X293" s="134" cm="1">
        <f t="array" ref="X293">$E293*IFERROR(IF($D293&lt;=X$5,INDEX($E$99:$E$112,MATCH(X$5,$H$5:$CA$5,0)-MATCH($D293,$D$115:$D$186,0)+1,0),0),$E$112)</f>
        <v>0</v>
      </c>
      <c r="Y293" s="134" cm="1">
        <f t="array" ref="Y293">$E293*IFERROR(IF($D293&lt;=Y$5,INDEX($E$99:$E$112,MATCH(Y$5,$H$5:$CA$5,0)-MATCH($D293,$D$115:$D$186,0)+1,0),0),$E$112)</f>
        <v>0</v>
      </c>
      <c r="Z293" s="134" cm="1">
        <f t="array" ref="Z293">$E293*IFERROR(IF($D293&lt;=Z$5,INDEX($E$99:$E$112,MATCH(Z$5,$H$5:$CA$5,0)-MATCH($D293,$D$115:$D$186,0)+1,0),0),$E$112)</f>
        <v>0</v>
      </c>
      <c r="AA293" s="134" cm="1">
        <f t="array" ref="AA293">$E293*IFERROR(IF($D293&lt;=AA$5,INDEX($E$99:$E$112,MATCH(AA$5,$H$5:$CA$5,0)-MATCH($D293,$D$115:$D$186,0)+1,0),0),$E$112)</f>
        <v>0</v>
      </c>
      <c r="AB293" s="134" cm="1">
        <f t="array" ref="AB293">$E293*IFERROR(IF($D293&lt;=AB$5,INDEX($E$99:$E$112,MATCH(AB$5,$H$5:$CA$5,0)-MATCH($D293,$D$115:$D$186,0)+1,0),0),$E$112)</f>
        <v>0</v>
      </c>
      <c r="AC293" s="134" cm="1">
        <f t="array" ref="AC293">$E293*IFERROR(IF($D293&lt;=AC$5,INDEX($E$99:$E$112,MATCH(AC$5,$H$5:$CA$5,0)-MATCH($D293,$D$115:$D$186,0)+1,0),0),$E$112)</f>
        <v>0</v>
      </c>
      <c r="AD293" s="134" cm="1">
        <f t="array" ref="AD293">$E293*IFERROR(IF($D293&lt;=AD$5,INDEX($E$99:$E$112,MATCH(AD$5,$H$5:$CA$5,0)-MATCH($D293,$D$115:$D$186,0)+1,0),0),$E$112)</f>
        <v>0</v>
      </c>
      <c r="AE293" s="134" cm="1">
        <f t="array" ref="AE293">$E293*IFERROR(IF($D293&lt;=AE$5,INDEX($E$99:$E$112,MATCH(AE$5,$H$5:$CA$5,0)-MATCH($D293,$D$115:$D$186,0)+1,0),0),$E$112)</f>
        <v>0</v>
      </c>
      <c r="AF293" s="134" cm="1">
        <f t="array" ref="AF293">$E293*IFERROR(IF($D293&lt;=AF$5,INDEX($E$99:$E$112,MATCH(AF$5,$H$5:$CA$5,0)-MATCH($D293,$D$115:$D$186,0)+1,0),0),$E$112)</f>
        <v>0</v>
      </c>
      <c r="AG293" s="134" cm="1">
        <f t="array" ref="AG293">$E293*IFERROR(IF($D293&lt;=AG$5,INDEX($E$99:$E$112,MATCH(AG$5,$H$5:$CA$5,0)-MATCH($D293,$D$115:$D$186,0)+1,0),0),$E$112)</f>
        <v>0</v>
      </c>
      <c r="AH293" s="134" cm="1">
        <f t="array" ref="AH293">$E293*IFERROR(IF($D293&lt;=AH$5,INDEX($E$99:$E$112,MATCH(AH$5,$H$5:$CA$5,0)-MATCH($D293,$D$115:$D$186,0)+1,0),0),$E$112)</f>
        <v>0</v>
      </c>
      <c r="AI293" s="134" cm="1">
        <f t="array" ref="AI293">$E293*IFERROR(IF($D293&lt;=AI$5,INDEX($E$99:$E$112,MATCH(AI$5,$H$5:$CA$5,0)-MATCH($D293,$D$115:$D$186,0)+1,0),0),$E$112)</f>
        <v>0</v>
      </c>
      <c r="AJ293" s="134" cm="1">
        <f t="array" ref="AJ293">$E293*IFERROR(IF($D293&lt;=AJ$5,INDEX($E$99:$E$112,MATCH(AJ$5,$H$5:$CA$5,0)-MATCH($D293,$D$115:$D$186,0)+1,0),0),$E$112)</f>
        <v>0</v>
      </c>
      <c r="AK293" s="134" cm="1">
        <f t="array" ref="AK293">$E293*IFERROR(IF($D293&lt;=AK$5,INDEX($E$99:$E$112,MATCH(AK$5,$H$5:$CA$5,0)-MATCH($D293,$D$115:$D$186,0)+1,0),0),$E$112)</f>
        <v>0</v>
      </c>
      <c r="AL293" s="134" cm="1">
        <f t="array" ref="AL293">$E293*IFERROR(IF($D293&lt;=AL$5,INDEX($E$99:$E$112,MATCH(AL$5,$H$5:$CA$5,0)-MATCH($D293,$D$115:$D$186,0)+1,0),0),$E$112)</f>
        <v>0</v>
      </c>
      <c r="AM293" s="134" cm="1">
        <f t="array" ref="AM293">$E293*IFERROR(IF($D293&lt;=AM$5,INDEX($E$99:$E$112,MATCH(AM$5,$H$5:$CA$5,0)-MATCH($D293,$D$115:$D$186,0)+1,0),0),$E$112)</f>
        <v>0</v>
      </c>
      <c r="AN293" s="134" cm="1">
        <f t="array" ref="AN293">$E293*IFERROR(IF($D293&lt;=AN$5,INDEX($E$99:$E$112,MATCH(AN$5,$H$5:$CA$5,0)-MATCH($D293,$D$115:$D$186,0)+1,0),0),$E$112)</f>
        <v>0</v>
      </c>
      <c r="AO293" s="134" cm="1">
        <f t="array" ref="AO293">$E293*IFERROR(IF($D293&lt;=AO$5,INDEX($E$99:$E$112,MATCH(AO$5,$H$5:$CA$5,0)-MATCH($D293,$D$115:$D$186,0)+1,0),0),$E$112)</f>
        <v>0</v>
      </c>
      <c r="AP293" s="134" cm="1">
        <f t="array" ref="AP293">$E293*IFERROR(IF($D293&lt;=AP$5,INDEX($E$99:$E$112,MATCH(AP$5,$H$5:$CA$5,0)-MATCH($D293,$D$115:$D$186,0)+1,0),0),$E$112)</f>
        <v>0</v>
      </c>
      <c r="AQ293" s="134" cm="1">
        <f t="array" ref="AQ293">$E293*IFERROR(IF($D293&lt;=AQ$5,INDEX($E$99:$E$112,MATCH(AQ$5,$H$5:$CA$5,0)-MATCH($D293,$D$115:$D$186,0)+1,0),0),$E$112)</f>
        <v>0</v>
      </c>
      <c r="AR293" s="134" cm="1">
        <f t="array" ref="AR293">$E293*IFERROR(IF($D293&lt;=AR$5,INDEX($E$99:$E$112,MATCH(AR$5,$H$5:$CA$5,0)-MATCH($D293,$D$115:$D$186,0)+1,0),0),$E$112)</f>
        <v>0</v>
      </c>
      <c r="AS293" s="134" cm="1">
        <f t="array" ref="AS293">$E293*IFERROR(IF($D293&lt;=AS$5,INDEX($E$99:$E$112,MATCH(AS$5,$H$5:$CA$5,0)-MATCH($D293,$D$115:$D$186,0)+1,0),0),$E$112)</f>
        <v>0</v>
      </c>
      <c r="AT293" s="134" cm="1">
        <f t="array" ref="AT293">$E293*IFERROR(IF($D293&lt;=AT$5,INDEX($E$99:$E$112,MATCH(AT$5,$H$5:$CA$5,0)-MATCH($D293,$D$115:$D$186,0)+1,0),0),$E$112)</f>
        <v>0</v>
      </c>
      <c r="AU293" s="134" cm="1">
        <f t="array" ref="AU293">$E293*IFERROR(IF($D293&lt;=AU$5,INDEX($E$99:$E$112,MATCH(AU$5,$H$5:$CA$5,0)-MATCH($D293,$D$115:$D$186,0)+1,0),0),$E$112)</f>
        <v>0</v>
      </c>
      <c r="AV293" s="134" cm="1">
        <f t="array" ref="AV293">$E293*IFERROR(IF($D293&lt;=AV$5,INDEX($E$99:$E$112,MATCH(AV$5,$H$5:$CA$5,0)-MATCH($D293,$D$115:$D$186,0)+1,0),0),$E$112)</f>
        <v>0</v>
      </c>
      <c r="AW293" s="134" cm="1">
        <f t="array" ref="AW293">$E293*IFERROR(IF($D293&lt;=AW$5,INDEX($E$99:$E$112,MATCH(AW$5,$H$5:$CA$5,0)-MATCH($D293,$D$115:$D$186,0)+1,0),0),$E$112)</f>
        <v>0</v>
      </c>
      <c r="AX293" s="134" cm="1">
        <f t="array" ref="AX293">$E293*IFERROR(IF($D293&lt;=AX$5,INDEX($E$99:$E$112,MATCH(AX$5,$H$5:$CA$5,0)-MATCH($D293,$D$115:$D$186,0)+1,0),0),$E$112)</f>
        <v>0</v>
      </c>
      <c r="AY293" s="134" cm="1">
        <f t="array" ref="AY293">$E293*IFERROR(IF($D293&lt;=AY$5,INDEX($E$99:$E$112,MATCH(AY$5,$H$5:$CA$5,0)-MATCH($D293,$D$115:$D$186,0)+1,0),0),$E$112)</f>
        <v>0</v>
      </c>
      <c r="AZ293" s="134" cm="1">
        <f t="array" ref="AZ293">$E293*IFERROR(IF($D293&lt;=AZ$5,INDEX($E$99:$E$112,MATCH(AZ$5,$H$5:$CA$5,0)-MATCH($D293,$D$115:$D$186,0)+1,0),0),$E$112)</f>
        <v>0</v>
      </c>
      <c r="BA293" s="134" cm="1">
        <f t="array" ref="BA293">$E293*IFERROR(IF($D293&lt;=BA$5,INDEX($E$99:$E$112,MATCH(BA$5,$H$5:$CA$5,0)-MATCH($D293,$D$115:$D$186,0)+1,0),0),$E$112)</f>
        <v>0</v>
      </c>
      <c r="BB293" s="134" cm="1">
        <f t="array" ref="BB293">$E293*IFERROR(IF($D293&lt;=BB$5,INDEX($E$99:$E$112,MATCH(BB$5,$H$5:$CA$5,0)-MATCH($D293,$D$115:$D$186,0)+1,0),0),$E$112)</f>
        <v>0</v>
      </c>
      <c r="BC293" s="134" cm="1">
        <f t="array" ref="BC293">$E293*IFERROR(IF($D293&lt;=BC$5,INDEX($E$99:$E$112,MATCH(BC$5,$H$5:$CA$5,0)-MATCH($D293,$D$115:$D$186,0)+1,0),0),$E$112)</f>
        <v>0</v>
      </c>
      <c r="BD293" s="134" cm="1">
        <f t="array" ref="BD293">$E293*IFERROR(IF($D293&lt;=BD$5,INDEX($E$99:$E$112,MATCH(BD$5,$H$5:$CA$5,0)-MATCH($D293,$D$115:$D$186,0)+1,0),0),$E$112)</f>
        <v>0</v>
      </c>
      <c r="BE293" s="134" cm="1">
        <f t="array" ref="BE293">$E293*IFERROR(IF($D293&lt;=BE$5,INDEX($E$99:$E$112,MATCH(BE$5,$H$5:$CA$5,0)-MATCH($D293,$D$115:$D$186,0)+1,0),0),$E$112)</f>
        <v>0</v>
      </c>
      <c r="BF293" s="134" cm="1">
        <f t="array" ref="BF293">$E293*IFERROR(IF($D293&lt;=BF$5,INDEX($E$99:$E$112,MATCH(BF$5,$H$5:$CA$5,0)-MATCH($D293,$D$115:$D$186,0)+1,0),0),$E$112)</f>
        <v>0</v>
      </c>
      <c r="BG293" s="134" cm="1">
        <f t="array" ref="BG293">$E293*IFERROR(IF($D293&lt;=BG$5,INDEX($E$99:$E$112,MATCH(BG$5,$H$5:$CA$5,0)-MATCH($D293,$D$115:$D$186,0)+1,0),0),$E$112)</f>
        <v>0</v>
      </c>
      <c r="BH293" s="134" cm="1">
        <f t="array" ref="BH293">$E293*IFERROR(IF($D293&lt;=BH$5,INDEX($E$99:$E$112,MATCH(BH$5,$H$5:$CA$5,0)-MATCH($D293,$D$115:$D$186,0)+1,0),0),$E$112)</f>
        <v>0</v>
      </c>
      <c r="BI293" s="134" cm="1">
        <f t="array" ref="BI293">$E293*IFERROR(IF($D293&lt;=BI$5,INDEX($E$99:$E$112,MATCH(BI$5,$H$5:$CA$5,0)-MATCH($D293,$D$115:$D$186,0)+1,0),0),$E$112)</f>
        <v>0</v>
      </c>
      <c r="BJ293" s="134" cm="1">
        <f t="array" ref="BJ293">$E293*IFERROR(IF($D293&lt;=BJ$5,INDEX($E$99:$E$112,MATCH(BJ$5,$H$5:$CA$5,0)-MATCH($D293,$D$115:$D$186,0)+1,0),0),$E$112)</f>
        <v>0</v>
      </c>
      <c r="BK293" s="134" cm="1">
        <f t="array" ref="BK293">$E293*IFERROR(IF($D293&lt;=BK$5,INDEX($E$99:$E$112,MATCH(BK$5,$H$5:$CA$5,0)-MATCH($D293,$D$115:$D$186,0)+1,0),0),$E$112)</f>
        <v>0</v>
      </c>
      <c r="BL293" s="134" cm="1">
        <f t="array" ref="BL293">$E293*IFERROR(IF($D293&lt;=BL$5,INDEX($E$99:$E$112,MATCH(BL$5,$H$5:$CA$5,0)-MATCH($D293,$D$115:$D$186,0)+1,0),0),$E$112)</f>
        <v>0</v>
      </c>
      <c r="BM293" s="134" cm="1">
        <f t="array" ref="BM293">$E293*IFERROR(IF($D293&lt;=BM$5,INDEX($E$99:$E$112,MATCH(BM$5,$H$5:$CA$5,0)-MATCH($D293,$D$115:$D$186,0)+1,0),0),$E$112)</f>
        <v>0</v>
      </c>
      <c r="BN293" s="134" cm="1">
        <f t="array" ref="BN293">$E293*IFERROR(IF($D293&lt;=BN$5,INDEX($E$99:$E$112,MATCH(BN$5,$H$5:$CA$5,0)-MATCH($D293,$D$115:$D$186,0)+1,0),0),$E$112)</f>
        <v>0</v>
      </c>
      <c r="BO293" s="134" cm="1">
        <f t="array" ref="BO293">$E293*IFERROR(IF($D293&lt;=BO$5,INDEX($E$99:$E$112,MATCH(BO$5,$H$5:$CA$5,0)-MATCH($D293,$D$115:$D$186,0)+1,0),0),$E$112)</f>
        <v>0</v>
      </c>
      <c r="BP293" s="134" cm="1">
        <f t="array" ref="BP293">$E293*IFERROR(IF($D293&lt;=BP$5,INDEX($E$99:$E$112,MATCH(BP$5,$H$5:$CA$5,0)-MATCH($D293,$D$115:$D$186,0)+1,0),0),$E$112)</f>
        <v>0</v>
      </c>
      <c r="BQ293" s="134" cm="1">
        <f t="array" ref="BQ293">$E293*IFERROR(IF($D293&lt;=BQ$5,INDEX($E$99:$E$112,MATCH(BQ$5,$H$5:$CA$5,0)-MATCH($D293,$D$115:$D$186,0)+1,0),0),$E$112)</f>
        <v>0</v>
      </c>
      <c r="BR293" s="134" cm="1">
        <f t="array" ref="BR293">$E293*IFERROR(IF($D293&lt;=BR$5,INDEX($E$99:$E$112,MATCH(BR$5,$H$5:$CA$5,0)-MATCH($D293,$D$115:$D$186,0)+1,0),0),$E$112)</f>
        <v>0</v>
      </c>
      <c r="BS293" s="134" cm="1">
        <f t="array" ref="BS293">$E293*IFERROR(IF($D293&lt;=BS$5,INDEX($E$99:$E$112,MATCH(BS$5,$H$5:$CA$5,0)-MATCH($D293,$D$115:$D$186,0)+1,0),0),$E$112)</f>
        <v>0</v>
      </c>
      <c r="BT293" s="134" cm="1">
        <f t="array" ref="BT293">$E293*IFERROR(IF($D293&lt;=BT$5,INDEX($E$99:$E$112,MATCH(BT$5,$H$5:$CA$5,0)-MATCH($D293,$D$115:$D$186,0)+1,0),0),$E$112)</f>
        <v>0</v>
      </c>
      <c r="BU293" s="134" cm="1">
        <f t="array" ref="BU293">$E293*IFERROR(IF($D293&lt;=BU$5,INDEX($E$99:$E$112,MATCH(BU$5,$H$5:$CA$5,0)-MATCH($D293,$D$115:$D$186,0)+1,0),0),$E$112)</f>
        <v>0</v>
      </c>
      <c r="BV293" s="134" cm="1">
        <f t="array" ref="BV293">$E293*IFERROR(IF($D293&lt;=BV$5,INDEX($E$99:$E$112,MATCH(BV$5,$H$5:$CA$5,0)-MATCH($D293,$D$115:$D$186,0)+1,0),0),$E$112)</f>
        <v>0</v>
      </c>
      <c r="BW293" s="134" cm="1">
        <f t="array" ref="BW293">$E293*IFERROR(IF($D293&lt;=BW$5,INDEX($E$99:$E$112,MATCH(BW$5,$H$5:$CA$5,0)-MATCH($D293,$D$115:$D$186,0)+1,0),0),$E$112)</f>
        <v>0</v>
      </c>
      <c r="BX293" s="134" cm="1">
        <f t="array" ref="BX293">$E293*IFERROR(IF($D293&lt;=BX$5,INDEX($E$99:$E$112,MATCH(BX$5,$H$5:$CA$5,0)-MATCH($D293,$D$115:$D$186,0)+1,0),0),$E$112)</f>
        <v>0</v>
      </c>
      <c r="BY293" s="134" cm="1">
        <f t="array" ref="BY293">$E293*IFERROR(IF($D293&lt;=BY$5,INDEX($E$99:$E$112,MATCH(BY$5,$H$5:$CA$5,0)-MATCH($D293,$D$115:$D$186,0)+1,0),0),$E$112)</f>
        <v>0</v>
      </c>
      <c r="BZ293" s="134" cm="1">
        <f t="array" ref="BZ293">$E293*IFERROR(IF($D293&lt;=BZ$5,INDEX($E$99:$E$112,MATCH(BZ$5,$H$5:$CA$5,0)-MATCH($D293,$D$115:$D$186,0)+1,0),0),$E$112)</f>
        <v>0</v>
      </c>
      <c r="CA293" s="134" cm="1">
        <f t="array" ref="CA293">$E293*IFERROR(IF($D293&lt;=CA$5,INDEX($E$99:$E$112,MATCH(CA$5,$H$5:$CA$5,0)-MATCH($D293,$D$115:$D$186,0)+1,0),0),$E$112)</f>
        <v>0</v>
      </c>
    </row>
    <row r="294" spans="4:79" hidden="1" outlineLevel="4">
      <c r="D294" s="24">
        <f t="shared" si="119"/>
        <v>46934</v>
      </c>
      <c r="E294" s="131" cm="1">
        <f t="array" ref="E294">INDEX($H$45:$CA$45,0,MATCH($D294,$H$5:$CA$5,0))</f>
        <v>0</v>
      </c>
      <c r="H294" s="134" cm="1">
        <f t="array" ref="H294">$E294*IFERROR(IF($D294&lt;=H$5,INDEX($E$99:$E$112,MATCH(H$5,$H$5:$CA$5,0)-MATCH($D294,$D$115:$D$186,0)+1,0),0),$E$112)</f>
        <v>0</v>
      </c>
      <c r="I294" s="134" cm="1">
        <f t="array" ref="I294">$E294*IFERROR(IF($D294&lt;=I$5,INDEX($E$99:$E$112,MATCH(I$5,$H$5:$CA$5,0)-MATCH($D294,$D$115:$D$186,0)+1,0),0),$E$112)</f>
        <v>0</v>
      </c>
      <c r="J294" s="134" cm="1">
        <f t="array" ref="J294">$E294*IFERROR(IF($D294&lt;=J$5,INDEX($E$99:$E$112,MATCH(J$5,$H$5:$CA$5,0)-MATCH($D294,$D$115:$D$186,0)+1,0),0),$E$112)</f>
        <v>0</v>
      </c>
      <c r="K294" s="134" cm="1">
        <f t="array" ref="K294">$E294*IFERROR(IF($D294&lt;=K$5,INDEX($E$99:$E$112,MATCH(K$5,$H$5:$CA$5,0)-MATCH($D294,$D$115:$D$186,0)+1,0),0),$E$112)</f>
        <v>0</v>
      </c>
      <c r="L294" s="134" cm="1">
        <f t="array" ref="L294">$E294*IFERROR(IF($D294&lt;=L$5,INDEX($E$99:$E$112,MATCH(L$5,$H$5:$CA$5,0)-MATCH($D294,$D$115:$D$186,0)+1,0),0),$E$112)</f>
        <v>0</v>
      </c>
      <c r="M294" s="134" cm="1">
        <f t="array" ref="M294">$E294*IFERROR(IF($D294&lt;=M$5,INDEX($E$99:$E$112,MATCH(M$5,$H$5:$CA$5,0)-MATCH($D294,$D$115:$D$186,0)+1,0),0),$E$112)</f>
        <v>0</v>
      </c>
      <c r="N294" s="134" cm="1">
        <f t="array" ref="N294">$E294*IFERROR(IF($D294&lt;=N$5,INDEX($E$99:$E$112,MATCH(N$5,$H$5:$CA$5,0)-MATCH($D294,$D$115:$D$186,0)+1,0),0),$E$112)</f>
        <v>0</v>
      </c>
      <c r="O294" s="134" cm="1">
        <f t="array" ref="O294">$E294*IFERROR(IF($D294&lt;=O$5,INDEX($E$99:$E$112,MATCH(O$5,$H$5:$CA$5,0)-MATCH($D294,$D$115:$D$186,0)+1,0),0),$E$112)</f>
        <v>0</v>
      </c>
      <c r="P294" s="134" cm="1">
        <f t="array" ref="P294">$E294*IFERROR(IF($D294&lt;=P$5,INDEX($E$99:$E$112,MATCH(P$5,$H$5:$CA$5,0)-MATCH($D294,$D$115:$D$186,0)+1,0),0),$E$112)</f>
        <v>0</v>
      </c>
      <c r="Q294" s="134" cm="1">
        <f t="array" ref="Q294">$E294*IFERROR(IF($D294&lt;=Q$5,INDEX($E$99:$E$112,MATCH(Q$5,$H$5:$CA$5,0)-MATCH($D294,$D$115:$D$186,0)+1,0),0),$E$112)</f>
        <v>0</v>
      </c>
      <c r="R294" s="134" cm="1">
        <f t="array" ref="R294">$E294*IFERROR(IF($D294&lt;=R$5,INDEX($E$99:$E$112,MATCH(R$5,$H$5:$CA$5,0)-MATCH($D294,$D$115:$D$186,0)+1,0),0),$E$112)</f>
        <v>0</v>
      </c>
      <c r="S294" s="134" cm="1">
        <f t="array" ref="S294">$E294*IFERROR(IF($D294&lt;=S$5,INDEX($E$99:$E$112,MATCH(S$5,$H$5:$CA$5,0)-MATCH($D294,$D$115:$D$186,0)+1,0),0),$E$112)</f>
        <v>0</v>
      </c>
      <c r="T294" s="134" cm="1">
        <f t="array" ref="T294">$E294*IFERROR(IF($D294&lt;=T$5,INDEX($E$99:$E$112,MATCH(T$5,$H$5:$CA$5,0)-MATCH($D294,$D$115:$D$186,0)+1,0),0),$E$112)</f>
        <v>0</v>
      </c>
      <c r="U294" s="134" cm="1">
        <f t="array" ref="U294">$E294*IFERROR(IF($D294&lt;=U$5,INDEX($E$99:$E$112,MATCH(U$5,$H$5:$CA$5,0)-MATCH($D294,$D$115:$D$186,0)+1,0),0),$E$112)</f>
        <v>0</v>
      </c>
      <c r="V294" s="134" cm="1">
        <f t="array" ref="V294">$E294*IFERROR(IF($D294&lt;=V$5,INDEX($E$99:$E$112,MATCH(V$5,$H$5:$CA$5,0)-MATCH($D294,$D$115:$D$186,0)+1,0),0),$E$112)</f>
        <v>0</v>
      </c>
      <c r="W294" s="134" cm="1">
        <f t="array" ref="W294">$E294*IFERROR(IF($D294&lt;=W$5,INDEX($E$99:$E$112,MATCH(W$5,$H$5:$CA$5,0)-MATCH($D294,$D$115:$D$186,0)+1,0),0),$E$112)</f>
        <v>0</v>
      </c>
      <c r="X294" s="134" cm="1">
        <f t="array" ref="X294">$E294*IFERROR(IF($D294&lt;=X$5,INDEX($E$99:$E$112,MATCH(X$5,$H$5:$CA$5,0)-MATCH($D294,$D$115:$D$186,0)+1,0),0),$E$112)</f>
        <v>0</v>
      </c>
      <c r="Y294" s="134" cm="1">
        <f t="array" ref="Y294">$E294*IFERROR(IF($D294&lt;=Y$5,INDEX($E$99:$E$112,MATCH(Y$5,$H$5:$CA$5,0)-MATCH($D294,$D$115:$D$186,0)+1,0),0),$E$112)</f>
        <v>0</v>
      </c>
      <c r="Z294" s="134" cm="1">
        <f t="array" ref="Z294">$E294*IFERROR(IF($D294&lt;=Z$5,INDEX($E$99:$E$112,MATCH(Z$5,$H$5:$CA$5,0)-MATCH($D294,$D$115:$D$186,0)+1,0),0),$E$112)</f>
        <v>0</v>
      </c>
      <c r="AA294" s="134" cm="1">
        <f t="array" ref="AA294">$E294*IFERROR(IF($D294&lt;=AA$5,INDEX($E$99:$E$112,MATCH(AA$5,$H$5:$CA$5,0)-MATCH($D294,$D$115:$D$186,0)+1,0),0),$E$112)</f>
        <v>0</v>
      </c>
      <c r="AB294" s="134" cm="1">
        <f t="array" ref="AB294">$E294*IFERROR(IF($D294&lt;=AB$5,INDEX($E$99:$E$112,MATCH(AB$5,$H$5:$CA$5,0)-MATCH($D294,$D$115:$D$186,0)+1,0),0),$E$112)</f>
        <v>0</v>
      </c>
      <c r="AC294" s="134" cm="1">
        <f t="array" ref="AC294">$E294*IFERROR(IF($D294&lt;=AC$5,INDEX($E$99:$E$112,MATCH(AC$5,$H$5:$CA$5,0)-MATCH($D294,$D$115:$D$186,0)+1,0),0),$E$112)</f>
        <v>0</v>
      </c>
      <c r="AD294" s="134" cm="1">
        <f t="array" ref="AD294">$E294*IFERROR(IF($D294&lt;=AD$5,INDEX($E$99:$E$112,MATCH(AD$5,$H$5:$CA$5,0)-MATCH($D294,$D$115:$D$186,0)+1,0),0),$E$112)</f>
        <v>0</v>
      </c>
      <c r="AE294" s="134" cm="1">
        <f t="array" ref="AE294">$E294*IFERROR(IF($D294&lt;=AE$5,INDEX($E$99:$E$112,MATCH(AE$5,$H$5:$CA$5,0)-MATCH($D294,$D$115:$D$186,0)+1,0),0),$E$112)</f>
        <v>0</v>
      </c>
      <c r="AF294" s="134" cm="1">
        <f t="array" ref="AF294">$E294*IFERROR(IF($D294&lt;=AF$5,INDEX($E$99:$E$112,MATCH(AF$5,$H$5:$CA$5,0)-MATCH($D294,$D$115:$D$186,0)+1,0),0),$E$112)</f>
        <v>0</v>
      </c>
      <c r="AG294" s="134" cm="1">
        <f t="array" ref="AG294">$E294*IFERROR(IF($D294&lt;=AG$5,INDEX($E$99:$E$112,MATCH(AG$5,$H$5:$CA$5,0)-MATCH($D294,$D$115:$D$186,0)+1,0),0),$E$112)</f>
        <v>0</v>
      </c>
      <c r="AH294" s="134" cm="1">
        <f t="array" ref="AH294">$E294*IFERROR(IF($D294&lt;=AH$5,INDEX($E$99:$E$112,MATCH(AH$5,$H$5:$CA$5,0)-MATCH($D294,$D$115:$D$186,0)+1,0),0),$E$112)</f>
        <v>0</v>
      </c>
      <c r="AI294" s="134" cm="1">
        <f t="array" ref="AI294">$E294*IFERROR(IF($D294&lt;=AI$5,INDEX($E$99:$E$112,MATCH(AI$5,$H$5:$CA$5,0)-MATCH($D294,$D$115:$D$186,0)+1,0),0),$E$112)</f>
        <v>0</v>
      </c>
      <c r="AJ294" s="134" cm="1">
        <f t="array" ref="AJ294">$E294*IFERROR(IF($D294&lt;=AJ$5,INDEX($E$99:$E$112,MATCH(AJ$5,$H$5:$CA$5,0)-MATCH($D294,$D$115:$D$186,0)+1,0),0),$E$112)</f>
        <v>0</v>
      </c>
      <c r="AK294" s="134" cm="1">
        <f t="array" ref="AK294">$E294*IFERROR(IF($D294&lt;=AK$5,INDEX($E$99:$E$112,MATCH(AK$5,$H$5:$CA$5,0)-MATCH($D294,$D$115:$D$186,0)+1,0),0),$E$112)</f>
        <v>0</v>
      </c>
      <c r="AL294" s="134" cm="1">
        <f t="array" ref="AL294">$E294*IFERROR(IF($D294&lt;=AL$5,INDEX($E$99:$E$112,MATCH(AL$5,$H$5:$CA$5,0)-MATCH($D294,$D$115:$D$186,0)+1,0),0),$E$112)</f>
        <v>0</v>
      </c>
      <c r="AM294" s="134" cm="1">
        <f t="array" ref="AM294">$E294*IFERROR(IF($D294&lt;=AM$5,INDEX($E$99:$E$112,MATCH(AM$5,$H$5:$CA$5,0)-MATCH($D294,$D$115:$D$186,0)+1,0),0),$E$112)</f>
        <v>0</v>
      </c>
      <c r="AN294" s="134" cm="1">
        <f t="array" ref="AN294">$E294*IFERROR(IF($D294&lt;=AN$5,INDEX($E$99:$E$112,MATCH(AN$5,$H$5:$CA$5,0)-MATCH($D294,$D$115:$D$186,0)+1,0),0),$E$112)</f>
        <v>0</v>
      </c>
      <c r="AO294" s="134" cm="1">
        <f t="array" ref="AO294">$E294*IFERROR(IF($D294&lt;=AO$5,INDEX($E$99:$E$112,MATCH(AO$5,$H$5:$CA$5,0)-MATCH($D294,$D$115:$D$186,0)+1,0),0),$E$112)</f>
        <v>0</v>
      </c>
      <c r="AP294" s="134" cm="1">
        <f t="array" ref="AP294">$E294*IFERROR(IF($D294&lt;=AP$5,INDEX($E$99:$E$112,MATCH(AP$5,$H$5:$CA$5,0)-MATCH($D294,$D$115:$D$186,0)+1,0),0),$E$112)</f>
        <v>0</v>
      </c>
      <c r="AQ294" s="134" cm="1">
        <f t="array" ref="AQ294">$E294*IFERROR(IF($D294&lt;=AQ$5,INDEX($E$99:$E$112,MATCH(AQ$5,$H$5:$CA$5,0)-MATCH($D294,$D$115:$D$186,0)+1,0),0),$E$112)</f>
        <v>0</v>
      </c>
      <c r="AR294" s="134" cm="1">
        <f t="array" ref="AR294">$E294*IFERROR(IF($D294&lt;=AR$5,INDEX($E$99:$E$112,MATCH(AR$5,$H$5:$CA$5,0)-MATCH($D294,$D$115:$D$186,0)+1,0),0),$E$112)</f>
        <v>0</v>
      </c>
      <c r="AS294" s="134" cm="1">
        <f t="array" ref="AS294">$E294*IFERROR(IF($D294&lt;=AS$5,INDEX($E$99:$E$112,MATCH(AS$5,$H$5:$CA$5,0)-MATCH($D294,$D$115:$D$186,0)+1,0),0),$E$112)</f>
        <v>0</v>
      </c>
      <c r="AT294" s="134" cm="1">
        <f t="array" ref="AT294">$E294*IFERROR(IF($D294&lt;=AT$5,INDEX($E$99:$E$112,MATCH(AT$5,$H$5:$CA$5,0)-MATCH($D294,$D$115:$D$186,0)+1,0),0),$E$112)</f>
        <v>0</v>
      </c>
      <c r="AU294" s="134" cm="1">
        <f t="array" ref="AU294">$E294*IFERROR(IF($D294&lt;=AU$5,INDEX($E$99:$E$112,MATCH(AU$5,$H$5:$CA$5,0)-MATCH($D294,$D$115:$D$186,0)+1,0),0),$E$112)</f>
        <v>0</v>
      </c>
      <c r="AV294" s="134" cm="1">
        <f t="array" ref="AV294">$E294*IFERROR(IF($D294&lt;=AV$5,INDEX($E$99:$E$112,MATCH(AV$5,$H$5:$CA$5,0)-MATCH($D294,$D$115:$D$186,0)+1,0),0),$E$112)</f>
        <v>0</v>
      </c>
      <c r="AW294" s="134" cm="1">
        <f t="array" ref="AW294">$E294*IFERROR(IF($D294&lt;=AW$5,INDEX($E$99:$E$112,MATCH(AW$5,$H$5:$CA$5,0)-MATCH($D294,$D$115:$D$186,0)+1,0),0),$E$112)</f>
        <v>0</v>
      </c>
      <c r="AX294" s="134" cm="1">
        <f t="array" ref="AX294">$E294*IFERROR(IF($D294&lt;=AX$5,INDEX($E$99:$E$112,MATCH(AX$5,$H$5:$CA$5,0)-MATCH($D294,$D$115:$D$186,0)+1,0),0),$E$112)</f>
        <v>0</v>
      </c>
      <c r="AY294" s="134" cm="1">
        <f t="array" ref="AY294">$E294*IFERROR(IF($D294&lt;=AY$5,INDEX($E$99:$E$112,MATCH(AY$5,$H$5:$CA$5,0)-MATCH($D294,$D$115:$D$186,0)+1,0),0),$E$112)</f>
        <v>0</v>
      </c>
      <c r="AZ294" s="134" cm="1">
        <f t="array" ref="AZ294">$E294*IFERROR(IF($D294&lt;=AZ$5,INDEX($E$99:$E$112,MATCH(AZ$5,$H$5:$CA$5,0)-MATCH($D294,$D$115:$D$186,0)+1,0),0),$E$112)</f>
        <v>0</v>
      </c>
      <c r="BA294" s="134" cm="1">
        <f t="array" ref="BA294">$E294*IFERROR(IF($D294&lt;=BA$5,INDEX($E$99:$E$112,MATCH(BA$5,$H$5:$CA$5,0)-MATCH($D294,$D$115:$D$186,0)+1,0),0),$E$112)</f>
        <v>0</v>
      </c>
      <c r="BB294" s="134" cm="1">
        <f t="array" ref="BB294">$E294*IFERROR(IF($D294&lt;=BB$5,INDEX($E$99:$E$112,MATCH(BB$5,$H$5:$CA$5,0)-MATCH($D294,$D$115:$D$186,0)+1,0),0),$E$112)</f>
        <v>0</v>
      </c>
      <c r="BC294" s="134" cm="1">
        <f t="array" ref="BC294">$E294*IFERROR(IF($D294&lt;=BC$5,INDEX($E$99:$E$112,MATCH(BC$5,$H$5:$CA$5,0)-MATCH($D294,$D$115:$D$186,0)+1,0),0),$E$112)</f>
        <v>0</v>
      </c>
      <c r="BD294" s="134" cm="1">
        <f t="array" ref="BD294">$E294*IFERROR(IF($D294&lt;=BD$5,INDEX($E$99:$E$112,MATCH(BD$5,$H$5:$CA$5,0)-MATCH($D294,$D$115:$D$186,0)+1,0),0),$E$112)</f>
        <v>0</v>
      </c>
      <c r="BE294" s="134" cm="1">
        <f t="array" ref="BE294">$E294*IFERROR(IF($D294&lt;=BE$5,INDEX($E$99:$E$112,MATCH(BE$5,$H$5:$CA$5,0)-MATCH($D294,$D$115:$D$186,0)+1,0),0),$E$112)</f>
        <v>0</v>
      </c>
      <c r="BF294" s="134" cm="1">
        <f t="array" ref="BF294">$E294*IFERROR(IF($D294&lt;=BF$5,INDEX($E$99:$E$112,MATCH(BF$5,$H$5:$CA$5,0)-MATCH($D294,$D$115:$D$186,0)+1,0),0),$E$112)</f>
        <v>0</v>
      </c>
      <c r="BG294" s="134" cm="1">
        <f t="array" ref="BG294">$E294*IFERROR(IF($D294&lt;=BG$5,INDEX($E$99:$E$112,MATCH(BG$5,$H$5:$CA$5,0)-MATCH($D294,$D$115:$D$186,0)+1,0),0),$E$112)</f>
        <v>0</v>
      </c>
      <c r="BH294" s="134" cm="1">
        <f t="array" ref="BH294">$E294*IFERROR(IF($D294&lt;=BH$5,INDEX($E$99:$E$112,MATCH(BH$5,$H$5:$CA$5,0)-MATCH($D294,$D$115:$D$186,0)+1,0),0),$E$112)</f>
        <v>0</v>
      </c>
      <c r="BI294" s="134" cm="1">
        <f t="array" ref="BI294">$E294*IFERROR(IF($D294&lt;=BI$5,INDEX($E$99:$E$112,MATCH(BI$5,$H$5:$CA$5,0)-MATCH($D294,$D$115:$D$186,0)+1,0),0),$E$112)</f>
        <v>0</v>
      </c>
      <c r="BJ294" s="134" cm="1">
        <f t="array" ref="BJ294">$E294*IFERROR(IF($D294&lt;=BJ$5,INDEX($E$99:$E$112,MATCH(BJ$5,$H$5:$CA$5,0)-MATCH($D294,$D$115:$D$186,0)+1,0),0),$E$112)</f>
        <v>0</v>
      </c>
      <c r="BK294" s="134" cm="1">
        <f t="array" ref="BK294">$E294*IFERROR(IF($D294&lt;=BK$5,INDEX($E$99:$E$112,MATCH(BK$5,$H$5:$CA$5,0)-MATCH($D294,$D$115:$D$186,0)+1,0),0),$E$112)</f>
        <v>0</v>
      </c>
      <c r="BL294" s="134" cm="1">
        <f t="array" ref="BL294">$E294*IFERROR(IF($D294&lt;=BL$5,INDEX($E$99:$E$112,MATCH(BL$5,$H$5:$CA$5,0)-MATCH($D294,$D$115:$D$186,0)+1,0),0),$E$112)</f>
        <v>0</v>
      </c>
      <c r="BM294" s="134" cm="1">
        <f t="array" ref="BM294">$E294*IFERROR(IF($D294&lt;=BM$5,INDEX($E$99:$E$112,MATCH(BM$5,$H$5:$CA$5,0)-MATCH($D294,$D$115:$D$186,0)+1,0),0),$E$112)</f>
        <v>0</v>
      </c>
      <c r="BN294" s="134" cm="1">
        <f t="array" ref="BN294">$E294*IFERROR(IF($D294&lt;=BN$5,INDEX($E$99:$E$112,MATCH(BN$5,$H$5:$CA$5,0)-MATCH($D294,$D$115:$D$186,0)+1,0),0),$E$112)</f>
        <v>0</v>
      </c>
      <c r="BO294" s="134" cm="1">
        <f t="array" ref="BO294">$E294*IFERROR(IF($D294&lt;=BO$5,INDEX($E$99:$E$112,MATCH(BO$5,$H$5:$CA$5,0)-MATCH($D294,$D$115:$D$186,0)+1,0),0),$E$112)</f>
        <v>0</v>
      </c>
      <c r="BP294" s="134" cm="1">
        <f t="array" ref="BP294">$E294*IFERROR(IF($D294&lt;=BP$5,INDEX($E$99:$E$112,MATCH(BP$5,$H$5:$CA$5,0)-MATCH($D294,$D$115:$D$186,0)+1,0),0),$E$112)</f>
        <v>0</v>
      </c>
      <c r="BQ294" s="134" cm="1">
        <f t="array" ref="BQ294">$E294*IFERROR(IF($D294&lt;=BQ$5,INDEX($E$99:$E$112,MATCH(BQ$5,$H$5:$CA$5,0)-MATCH($D294,$D$115:$D$186,0)+1,0),0),$E$112)</f>
        <v>0</v>
      </c>
      <c r="BR294" s="134" cm="1">
        <f t="array" ref="BR294">$E294*IFERROR(IF($D294&lt;=BR$5,INDEX($E$99:$E$112,MATCH(BR$5,$H$5:$CA$5,0)-MATCH($D294,$D$115:$D$186,0)+1,0),0),$E$112)</f>
        <v>0</v>
      </c>
      <c r="BS294" s="134" cm="1">
        <f t="array" ref="BS294">$E294*IFERROR(IF($D294&lt;=BS$5,INDEX($E$99:$E$112,MATCH(BS$5,$H$5:$CA$5,0)-MATCH($D294,$D$115:$D$186,0)+1,0),0),$E$112)</f>
        <v>0</v>
      </c>
      <c r="BT294" s="134" cm="1">
        <f t="array" ref="BT294">$E294*IFERROR(IF($D294&lt;=BT$5,INDEX($E$99:$E$112,MATCH(BT$5,$H$5:$CA$5,0)-MATCH($D294,$D$115:$D$186,0)+1,0),0),$E$112)</f>
        <v>0</v>
      </c>
      <c r="BU294" s="134" cm="1">
        <f t="array" ref="BU294">$E294*IFERROR(IF($D294&lt;=BU$5,INDEX($E$99:$E$112,MATCH(BU$5,$H$5:$CA$5,0)-MATCH($D294,$D$115:$D$186,0)+1,0),0),$E$112)</f>
        <v>0</v>
      </c>
      <c r="BV294" s="134" cm="1">
        <f t="array" ref="BV294">$E294*IFERROR(IF($D294&lt;=BV$5,INDEX($E$99:$E$112,MATCH(BV$5,$H$5:$CA$5,0)-MATCH($D294,$D$115:$D$186,0)+1,0),0),$E$112)</f>
        <v>0</v>
      </c>
      <c r="BW294" s="134" cm="1">
        <f t="array" ref="BW294">$E294*IFERROR(IF($D294&lt;=BW$5,INDEX($E$99:$E$112,MATCH(BW$5,$H$5:$CA$5,0)-MATCH($D294,$D$115:$D$186,0)+1,0),0),$E$112)</f>
        <v>0</v>
      </c>
      <c r="BX294" s="134" cm="1">
        <f t="array" ref="BX294">$E294*IFERROR(IF($D294&lt;=BX$5,INDEX($E$99:$E$112,MATCH(BX$5,$H$5:$CA$5,0)-MATCH($D294,$D$115:$D$186,0)+1,0),0),$E$112)</f>
        <v>0</v>
      </c>
      <c r="BY294" s="134" cm="1">
        <f t="array" ref="BY294">$E294*IFERROR(IF($D294&lt;=BY$5,INDEX($E$99:$E$112,MATCH(BY$5,$H$5:$CA$5,0)-MATCH($D294,$D$115:$D$186,0)+1,0),0),$E$112)</f>
        <v>0</v>
      </c>
      <c r="BZ294" s="134" cm="1">
        <f t="array" ref="BZ294">$E294*IFERROR(IF($D294&lt;=BZ$5,INDEX($E$99:$E$112,MATCH(BZ$5,$H$5:$CA$5,0)-MATCH($D294,$D$115:$D$186,0)+1,0),0),$E$112)</f>
        <v>0</v>
      </c>
      <c r="CA294" s="134" cm="1">
        <f t="array" ref="CA294">$E294*IFERROR(IF($D294&lt;=CA$5,INDEX($E$99:$E$112,MATCH(CA$5,$H$5:$CA$5,0)-MATCH($D294,$D$115:$D$186,0)+1,0),0),$E$112)</f>
        <v>0</v>
      </c>
    </row>
    <row r="295" spans="4:79" hidden="1" outlineLevel="4">
      <c r="D295" s="24">
        <f t="shared" si="119"/>
        <v>46965</v>
      </c>
      <c r="E295" s="131" cm="1">
        <f t="array" ref="E295">INDEX($H$45:$CA$45,0,MATCH($D295,$H$5:$CA$5,0))</f>
        <v>2</v>
      </c>
      <c r="H295" s="134" cm="1">
        <f t="array" ref="H295">$E295*IFERROR(IF($D295&lt;=H$5,INDEX($E$99:$E$112,MATCH(H$5,$H$5:$CA$5,0)-MATCH($D295,$D$115:$D$186,0)+1,0),0),$E$112)</f>
        <v>0</v>
      </c>
      <c r="I295" s="134" cm="1">
        <f t="array" ref="I295">$E295*IFERROR(IF($D295&lt;=I$5,INDEX($E$99:$E$112,MATCH(I$5,$H$5:$CA$5,0)-MATCH($D295,$D$115:$D$186,0)+1,0),0),$E$112)</f>
        <v>0</v>
      </c>
      <c r="J295" s="134" cm="1">
        <f t="array" ref="J295">$E295*IFERROR(IF($D295&lt;=J$5,INDEX($E$99:$E$112,MATCH(J$5,$H$5:$CA$5,0)-MATCH($D295,$D$115:$D$186,0)+1,0),0),$E$112)</f>
        <v>0</v>
      </c>
      <c r="K295" s="134" cm="1">
        <f t="array" ref="K295">$E295*IFERROR(IF($D295&lt;=K$5,INDEX($E$99:$E$112,MATCH(K$5,$H$5:$CA$5,0)-MATCH($D295,$D$115:$D$186,0)+1,0),0),$E$112)</f>
        <v>0</v>
      </c>
      <c r="L295" s="134" cm="1">
        <f t="array" ref="L295">$E295*IFERROR(IF($D295&lt;=L$5,INDEX($E$99:$E$112,MATCH(L$5,$H$5:$CA$5,0)-MATCH($D295,$D$115:$D$186,0)+1,0),0),$E$112)</f>
        <v>0</v>
      </c>
      <c r="M295" s="134" cm="1">
        <f t="array" ref="M295">$E295*IFERROR(IF($D295&lt;=M$5,INDEX($E$99:$E$112,MATCH(M$5,$H$5:$CA$5,0)-MATCH($D295,$D$115:$D$186,0)+1,0),0),$E$112)</f>
        <v>0</v>
      </c>
      <c r="N295" s="134" cm="1">
        <f t="array" ref="N295">$E295*IFERROR(IF($D295&lt;=N$5,INDEX($E$99:$E$112,MATCH(N$5,$H$5:$CA$5,0)-MATCH($D295,$D$115:$D$186,0)+1,0),0),$E$112)</f>
        <v>0</v>
      </c>
      <c r="O295" s="134" cm="1">
        <f t="array" ref="O295">$E295*IFERROR(IF($D295&lt;=O$5,INDEX($E$99:$E$112,MATCH(O$5,$H$5:$CA$5,0)-MATCH($D295,$D$115:$D$186,0)+1,0),0),$E$112)</f>
        <v>0</v>
      </c>
      <c r="P295" s="134" cm="1">
        <f t="array" ref="P295">$E295*IFERROR(IF($D295&lt;=P$5,INDEX($E$99:$E$112,MATCH(P$5,$H$5:$CA$5,0)-MATCH($D295,$D$115:$D$186,0)+1,0),0),$E$112)</f>
        <v>0</v>
      </c>
      <c r="Q295" s="134" cm="1">
        <f t="array" ref="Q295">$E295*IFERROR(IF($D295&lt;=Q$5,INDEX($E$99:$E$112,MATCH(Q$5,$H$5:$CA$5,0)-MATCH($D295,$D$115:$D$186,0)+1,0),0),$E$112)</f>
        <v>0</v>
      </c>
      <c r="R295" s="134" cm="1">
        <f t="array" ref="R295">$E295*IFERROR(IF($D295&lt;=R$5,INDEX($E$99:$E$112,MATCH(R$5,$H$5:$CA$5,0)-MATCH($D295,$D$115:$D$186,0)+1,0),0),$E$112)</f>
        <v>0</v>
      </c>
      <c r="S295" s="134" cm="1">
        <f t="array" ref="S295">$E295*IFERROR(IF($D295&lt;=S$5,INDEX($E$99:$E$112,MATCH(S$5,$H$5:$CA$5,0)-MATCH($D295,$D$115:$D$186,0)+1,0),0),$E$112)</f>
        <v>0</v>
      </c>
      <c r="T295" s="134" cm="1">
        <f t="array" ref="T295">$E295*IFERROR(IF($D295&lt;=T$5,INDEX($E$99:$E$112,MATCH(T$5,$H$5:$CA$5,0)-MATCH($D295,$D$115:$D$186,0)+1,0),0),$E$112)</f>
        <v>0</v>
      </c>
      <c r="U295" s="134" cm="1">
        <f t="array" ref="U295">$E295*IFERROR(IF($D295&lt;=U$5,INDEX($E$99:$E$112,MATCH(U$5,$H$5:$CA$5,0)-MATCH($D295,$D$115:$D$186,0)+1,0),0),$E$112)</f>
        <v>0</v>
      </c>
      <c r="V295" s="134" cm="1">
        <f t="array" ref="V295">$E295*IFERROR(IF($D295&lt;=V$5,INDEX($E$99:$E$112,MATCH(V$5,$H$5:$CA$5,0)-MATCH($D295,$D$115:$D$186,0)+1,0),0),$E$112)</f>
        <v>0</v>
      </c>
      <c r="W295" s="134" cm="1">
        <f t="array" ref="W295">$E295*IFERROR(IF($D295&lt;=W$5,INDEX($E$99:$E$112,MATCH(W$5,$H$5:$CA$5,0)-MATCH($D295,$D$115:$D$186,0)+1,0),0),$E$112)</f>
        <v>0</v>
      </c>
      <c r="X295" s="134" cm="1">
        <f t="array" ref="X295">$E295*IFERROR(IF($D295&lt;=X$5,INDEX($E$99:$E$112,MATCH(X$5,$H$5:$CA$5,0)-MATCH($D295,$D$115:$D$186,0)+1,0),0),$E$112)</f>
        <v>0</v>
      </c>
      <c r="Y295" s="134" cm="1">
        <f t="array" ref="Y295">$E295*IFERROR(IF($D295&lt;=Y$5,INDEX($E$99:$E$112,MATCH(Y$5,$H$5:$CA$5,0)-MATCH($D295,$D$115:$D$186,0)+1,0),0),$E$112)</f>
        <v>0</v>
      </c>
      <c r="Z295" s="134" cm="1">
        <f t="array" ref="Z295">$E295*IFERROR(IF($D295&lt;=Z$5,INDEX($E$99:$E$112,MATCH(Z$5,$H$5:$CA$5,0)-MATCH($D295,$D$115:$D$186,0)+1,0),0),$E$112)</f>
        <v>0</v>
      </c>
      <c r="AA295" s="134" cm="1">
        <f t="array" ref="AA295">$E295*IFERROR(IF($D295&lt;=AA$5,INDEX($E$99:$E$112,MATCH(AA$5,$H$5:$CA$5,0)-MATCH($D295,$D$115:$D$186,0)+1,0),0),$E$112)</f>
        <v>0</v>
      </c>
      <c r="AB295" s="134" cm="1">
        <f t="array" ref="AB295">$E295*IFERROR(IF($D295&lt;=AB$5,INDEX($E$99:$E$112,MATCH(AB$5,$H$5:$CA$5,0)-MATCH($D295,$D$115:$D$186,0)+1,0),0),$E$112)</f>
        <v>0</v>
      </c>
      <c r="AC295" s="134" cm="1">
        <f t="array" ref="AC295">$E295*IFERROR(IF($D295&lt;=AC$5,INDEX($E$99:$E$112,MATCH(AC$5,$H$5:$CA$5,0)-MATCH($D295,$D$115:$D$186,0)+1,0),0),$E$112)</f>
        <v>0</v>
      </c>
      <c r="AD295" s="134" cm="1">
        <f t="array" ref="AD295">$E295*IFERROR(IF($D295&lt;=AD$5,INDEX($E$99:$E$112,MATCH(AD$5,$H$5:$CA$5,0)-MATCH($D295,$D$115:$D$186,0)+1,0),0),$E$112)</f>
        <v>0</v>
      </c>
      <c r="AE295" s="134" cm="1">
        <f t="array" ref="AE295">$E295*IFERROR(IF($D295&lt;=AE$5,INDEX($E$99:$E$112,MATCH(AE$5,$H$5:$CA$5,0)-MATCH($D295,$D$115:$D$186,0)+1,0),0),$E$112)</f>
        <v>0</v>
      </c>
      <c r="AF295" s="134" cm="1">
        <f t="array" ref="AF295">$E295*IFERROR(IF($D295&lt;=AF$5,INDEX($E$99:$E$112,MATCH(AF$5,$H$5:$CA$5,0)-MATCH($D295,$D$115:$D$186,0)+1,0),0),$E$112)</f>
        <v>0</v>
      </c>
      <c r="AG295" s="134" cm="1">
        <f t="array" ref="AG295">$E295*IFERROR(IF($D295&lt;=AG$5,INDEX($E$99:$E$112,MATCH(AG$5,$H$5:$CA$5,0)-MATCH($D295,$D$115:$D$186,0)+1,0),0),$E$112)</f>
        <v>0</v>
      </c>
      <c r="AH295" s="134" cm="1">
        <f t="array" ref="AH295">$E295*IFERROR(IF($D295&lt;=AH$5,INDEX($E$99:$E$112,MATCH(AH$5,$H$5:$CA$5,0)-MATCH($D295,$D$115:$D$186,0)+1,0),0),$E$112)</f>
        <v>0</v>
      </c>
      <c r="AI295" s="134" cm="1">
        <f t="array" ref="AI295">$E295*IFERROR(IF($D295&lt;=AI$5,INDEX($E$99:$E$112,MATCH(AI$5,$H$5:$CA$5,0)-MATCH($D295,$D$115:$D$186,0)+1,0),0),$E$112)</f>
        <v>0</v>
      </c>
      <c r="AJ295" s="134" cm="1">
        <f t="array" ref="AJ295">$E295*IFERROR(IF($D295&lt;=AJ$5,INDEX($E$99:$E$112,MATCH(AJ$5,$H$5:$CA$5,0)-MATCH($D295,$D$115:$D$186,0)+1,0),0),$E$112)</f>
        <v>0</v>
      </c>
      <c r="AK295" s="134" cm="1">
        <f t="array" ref="AK295">$E295*IFERROR(IF($D295&lt;=AK$5,INDEX($E$99:$E$112,MATCH(AK$5,$H$5:$CA$5,0)-MATCH($D295,$D$115:$D$186,0)+1,0),0),$E$112)</f>
        <v>0</v>
      </c>
      <c r="AL295" s="134" cm="1">
        <f t="array" ref="AL295">$E295*IFERROR(IF($D295&lt;=AL$5,INDEX($E$99:$E$112,MATCH(AL$5,$H$5:$CA$5,0)-MATCH($D295,$D$115:$D$186,0)+1,0),0),$E$112)</f>
        <v>0.2</v>
      </c>
      <c r="AM295" s="134" cm="1">
        <f t="array" ref="AM295">$E295*IFERROR(IF($D295&lt;=AM$5,INDEX($E$99:$E$112,MATCH(AM$5,$H$5:$CA$5,0)-MATCH($D295,$D$115:$D$186,0)+1,0),0),$E$112)</f>
        <v>0.3</v>
      </c>
      <c r="AN295" s="134" cm="1">
        <f t="array" ref="AN295">$E295*IFERROR(IF($D295&lt;=AN$5,INDEX($E$99:$E$112,MATCH(AN$5,$H$5:$CA$5,0)-MATCH($D295,$D$115:$D$186,0)+1,0),0),$E$112)</f>
        <v>0.4</v>
      </c>
      <c r="AO295" s="134" cm="1">
        <f t="array" ref="AO295">$E295*IFERROR(IF($D295&lt;=AO$5,INDEX($E$99:$E$112,MATCH(AO$5,$H$5:$CA$5,0)-MATCH($D295,$D$115:$D$186,0)+1,0),0),$E$112)</f>
        <v>0.5</v>
      </c>
      <c r="AP295" s="134" cm="1">
        <f t="array" ref="AP295">$E295*IFERROR(IF($D295&lt;=AP$5,INDEX($E$99:$E$112,MATCH(AP$5,$H$5:$CA$5,0)-MATCH($D295,$D$115:$D$186,0)+1,0),0),$E$112)</f>
        <v>0.6</v>
      </c>
      <c r="AQ295" s="134" cm="1">
        <f t="array" ref="AQ295">$E295*IFERROR(IF($D295&lt;=AQ$5,INDEX($E$99:$E$112,MATCH(AQ$5,$H$5:$CA$5,0)-MATCH($D295,$D$115:$D$186,0)+1,0),0),$E$112)</f>
        <v>0.7</v>
      </c>
      <c r="AR295" s="134" cm="1">
        <f t="array" ref="AR295">$E295*IFERROR(IF($D295&lt;=AR$5,INDEX($E$99:$E$112,MATCH(AR$5,$H$5:$CA$5,0)-MATCH($D295,$D$115:$D$186,0)+1,0),0),$E$112)</f>
        <v>0.8</v>
      </c>
      <c r="AS295" s="134" cm="1">
        <f t="array" ref="AS295">$E295*IFERROR(IF($D295&lt;=AS$5,INDEX($E$99:$E$112,MATCH(AS$5,$H$5:$CA$5,0)-MATCH($D295,$D$115:$D$186,0)+1,0),0),$E$112)</f>
        <v>0.9</v>
      </c>
      <c r="AT295" s="134" cm="1">
        <f t="array" ref="AT295">$E295*IFERROR(IF($D295&lt;=AT$5,INDEX($E$99:$E$112,MATCH(AT$5,$H$5:$CA$5,0)-MATCH($D295,$D$115:$D$186,0)+1,0),0),$E$112)</f>
        <v>1</v>
      </c>
      <c r="AU295" s="134" cm="1">
        <f t="array" ref="AU295">$E295*IFERROR(IF($D295&lt;=AU$5,INDEX($E$99:$E$112,MATCH(AU$5,$H$5:$CA$5,0)-MATCH($D295,$D$115:$D$186,0)+1,0),0),$E$112)</f>
        <v>1.1000000000000001</v>
      </c>
      <c r="AV295" s="134" cm="1">
        <f t="array" ref="AV295">$E295*IFERROR(IF($D295&lt;=AV$5,INDEX($E$99:$E$112,MATCH(AV$5,$H$5:$CA$5,0)-MATCH($D295,$D$115:$D$186,0)+1,0),0),$E$112)</f>
        <v>1.2</v>
      </c>
      <c r="AW295" s="134" cm="1">
        <f t="array" ref="AW295">$E295*IFERROR(IF($D295&lt;=AW$5,INDEX($E$99:$E$112,MATCH(AW$5,$H$5:$CA$5,0)-MATCH($D295,$D$115:$D$186,0)+1,0),0),$E$112)</f>
        <v>1.3</v>
      </c>
      <c r="AX295" s="134" cm="1">
        <f t="array" ref="AX295">$E295*IFERROR(IF($D295&lt;=AX$5,INDEX($E$99:$E$112,MATCH(AX$5,$H$5:$CA$5,0)-MATCH($D295,$D$115:$D$186,0)+1,0),0),$E$112)</f>
        <v>1.3</v>
      </c>
      <c r="AY295" s="134" cm="1">
        <f t="array" ref="AY295">$E295*IFERROR(IF($D295&lt;=AY$5,INDEX($E$99:$E$112,MATCH(AY$5,$H$5:$CA$5,0)-MATCH($D295,$D$115:$D$186,0)+1,0),0),$E$112)</f>
        <v>1.3</v>
      </c>
      <c r="AZ295" s="134" cm="1">
        <f t="array" ref="AZ295">$E295*IFERROR(IF($D295&lt;=AZ$5,INDEX($E$99:$E$112,MATCH(AZ$5,$H$5:$CA$5,0)-MATCH($D295,$D$115:$D$186,0)+1,0),0),$E$112)</f>
        <v>1.3</v>
      </c>
      <c r="BA295" s="134" cm="1">
        <f t="array" ref="BA295">$E295*IFERROR(IF($D295&lt;=BA$5,INDEX($E$99:$E$112,MATCH(BA$5,$H$5:$CA$5,0)-MATCH($D295,$D$115:$D$186,0)+1,0),0),$E$112)</f>
        <v>1.3</v>
      </c>
      <c r="BB295" s="134" cm="1">
        <f t="array" ref="BB295">$E295*IFERROR(IF($D295&lt;=BB$5,INDEX($E$99:$E$112,MATCH(BB$5,$H$5:$CA$5,0)-MATCH($D295,$D$115:$D$186,0)+1,0),0),$E$112)</f>
        <v>1.3</v>
      </c>
      <c r="BC295" s="134" cm="1">
        <f t="array" ref="BC295">$E295*IFERROR(IF($D295&lt;=BC$5,INDEX($E$99:$E$112,MATCH(BC$5,$H$5:$CA$5,0)-MATCH($D295,$D$115:$D$186,0)+1,0),0),$E$112)</f>
        <v>1.3</v>
      </c>
      <c r="BD295" s="134" cm="1">
        <f t="array" ref="BD295">$E295*IFERROR(IF($D295&lt;=BD$5,INDEX($E$99:$E$112,MATCH(BD$5,$H$5:$CA$5,0)-MATCH($D295,$D$115:$D$186,0)+1,0),0),$E$112)</f>
        <v>1.3</v>
      </c>
      <c r="BE295" s="134" cm="1">
        <f t="array" ref="BE295">$E295*IFERROR(IF($D295&lt;=BE$5,INDEX($E$99:$E$112,MATCH(BE$5,$H$5:$CA$5,0)-MATCH($D295,$D$115:$D$186,0)+1,0),0),$E$112)</f>
        <v>1.3</v>
      </c>
      <c r="BF295" s="134" cm="1">
        <f t="array" ref="BF295">$E295*IFERROR(IF($D295&lt;=BF$5,INDEX($E$99:$E$112,MATCH(BF$5,$H$5:$CA$5,0)-MATCH($D295,$D$115:$D$186,0)+1,0),0),$E$112)</f>
        <v>1.3</v>
      </c>
      <c r="BG295" s="134" cm="1">
        <f t="array" ref="BG295">$E295*IFERROR(IF($D295&lt;=BG$5,INDEX($E$99:$E$112,MATCH(BG$5,$H$5:$CA$5,0)-MATCH($D295,$D$115:$D$186,0)+1,0),0),$E$112)</f>
        <v>1.3</v>
      </c>
      <c r="BH295" s="134" cm="1">
        <f t="array" ref="BH295">$E295*IFERROR(IF($D295&lt;=BH$5,INDEX($E$99:$E$112,MATCH(BH$5,$H$5:$CA$5,0)-MATCH($D295,$D$115:$D$186,0)+1,0),0),$E$112)</f>
        <v>1.3</v>
      </c>
      <c r="BI295" s="134" cm="1">
        <f t="array" ref="BI295">$E295*IFERROR(IF($D295&lt;=BI$5,INDEX($E$99:$E$112,MATCH(BI$5,$H$5:$CA$5,0)-MATCH($D295,$D$115:$D$186,0)+1,0),0),$E$112)</f>
        <v>1.3</v>
      </c>
      <c r="BJ295" s="134" cm="1">
        <f t="array" ref="BJ295">$E295*IFERROR(IF($D295&lt;=BJ$5,INDEX($E$99:$E$112,MATCH(BJ$5,$H$5:$CA$5,0)-MATCH($D295,$D$115:$D$186,0)+1,0),0),$E$112)</f>
        <v>1.3</v>
      </c>
      <c r="BK295" s="134" cm="1">
        <f t="array" ref="BK295">$E295*IFERROR(IF($D295&lt;=BK$5,INDEX($E$99:$E$112,MATCH(BK$5,$H$5:$CA$5,0)-MATCH($D295,$D$115:$D$186,0)+1,0),0),$E$112)</f>
        <v>1.3</v>
      </c>
      <c r="BL295" s="134" cm="1">
        <f t="array" ref="BL295">$E295*IFERROR(IF($D295&lt;=BL$5,INDEX($E$99:$E$112,MATCH(BL$5,$H$5:$CA$5,0)-MATCH($D295,$D$115:$D$186,0)+1,0),0),$E$112)</f>
        <v>1.3</v>
      </c>
      <c r="BM295" s="134" cm="1">
        <f t="array" ref="BM295">$E295*IFERROR(IF($D295&lt;=BM$5,INDEX($E$99:$E$112,MATCH(BM$5,$H$5:$CA$5,0)-MATCH($D295,$D$115:$D$186,0)+1,0),0),$E$112)</f>
        <v>1.3</v>
      </c>
      <c r="BN295" s="134" cm="1">
        <f t="array" ref="BN295">$E295*IFERROR(IF($D295&lt;=BN$5,INDEX($E$99:$E$112,MATCH(BN$5,$H$5:$CA$5,0)-MATCH($D295,$D$115:$D$186,0)+1,0),0),$E$112)</f>
        <v>1.3</v>
      </c>
      <c r="BO295" s="134" cm="1">
        <f t="array" ref="BO295">$E295*IFERROR(IF($D295&lt;=BO$5,INDEX($E$99:$E$112,MATCH(BO$5,$H$5:$CA$5,0)-MATCH($D295,$D$115:$D$186,0)+1,0),0),$E$112)</f>
        <v>1.3</v>
      </c>
      <c r="BP295" s="134" cm="1">
        <f t="array" ref="BP295">$E295*IFERROR(IF($D295&lt;=BP$5,INDEX($E$99:$E$112,MATCH(BP$5,$H$5:$CA$5,0)-MATCH($D295,$D$115:$D$186,0)+1,0),0),$E$112)</f>
        <v>1.3</v>
      </c>
      <c r="BQ295" s="134" cm="1">
        <f t="array" ref="BQ295">$E295*IFERROR(IF($D295&lt;=BQ$5,INDEX($E$99:$E$112,MATCH(BQ$5,$H$5:$CA$5,0)-MATCH($D295,$D$115:$D$186,0)+1,0),0),$E$112)</f>
        <v>1.3</v>
      </c>
      <c r="BR295" s="134" cm="1">
        <f t="array" ref="BR295">$E295*IFERROR(IF($D295&lt;=BR$5,INDEX($E$99:$E$112,MATCH(BR$5,$H$5:$CA$5,0)-MATCH($D295,$D$115:$D$186,0)+1,0),0),$E$112)</f>
        <v>1.3</v>
      </c>
      <c r="BS295" s="134" cm="1">
        <f t="array" ref="BS295">$E295*IFERROR(IF($D295&lt;=BS$5,INDEX($E$99:$E$112,MATCH(BS$5,$H$5:$CA$5,0)-MATCH($D295,$D$115:$D$186,0)+1,0),0),$E$112)</f>
        <v>1.3</v>
      </c>
      <c r="BT295" s="134" cm="1">
        <f t="array" ref="BT295">$E295*IFERROR(IF($D295&lt;=BT$5,INDEX($E$99:$E$112,MATCH(BT$5,$H$5:$CA$5,0)-MATCH($D295,$D$115:$D$186,0)+1,0),0),$E$112)</f>
        <v>1.3</v>
      </c>
      <c r="BU295" s="134" cm="1">
        <f t="array" ref="BU295">$E295*IFERROR(IF($D295&lt;=BU$5,INDEX($E$99:$E$112,MATCH(BU$5,$H$5:$CA$5,0)-MATCH($D295,$D$115:$D$186,0)+1,0),0),$E$112)</f>
        <v>1.3</v>
      </c>
      <c r="BV295" s="134" cm="1">
        <f t="array" ref="BV295">$E295*IFERROR(IF($D295&lt;=BV$5,INDEX($E$99:$E$112,MATCH(BV$5,$H$5:$CA$5,0)-MATCH($D295,$D$115:$D$186,0)+1,0),0),$E$112)</f>
        <v>1.3</v>
      </c>
      <c r="BW295" s="134" cm="1">
        <f t="array" ref="BW295">$E295*IFERROR(IF($D295&lt;=BW$5,INDEX($E$99:$E$112,MATCH(BW$5,$H$5:$CA$5,0)-MATCH($D295,$D$115:$D$186,0)+1,0),0),$E$112)</f>
        <v>1.3</v>
      </c>
      <c r="BX295" s="134" cm="1">
        <f t="array" ref="BX295">$E295*IFERROR(IF($D295&lt;=BX$5,INDEX($E$99:$E$112,MATCH(BX$5,$H$5:$CA$5,0)-MATCH($D295,$D$115:$D$186,0)+1,0),0),$E$112)</f>
        <v>1.3</v>
      </c>
      <c r="BY295" s="134" cm="1">
        <f t="array" ref="BY295">$E295*IFERROR(IF($D295&lt;=BY$5,INDEX($E$99:$E$112,MATCH(BY$5,$H$5:$CA$5,0)-MATCH($D295,$D$115:$D$186,0)+1,0),0),$E$112)</f>
        <v>1.3</v>
      </c>
      <c r="BZ295" s="134" cm="1">
        <f t="array" ref="BZ295">$E295*IFERROR(IF($D295&lt;=BZ$5,INDEX($E$99:$E$112,MATCH(BZ$5,$H$5:$CA$5,0)-MATCH($D295,$D$115:$D$186,0)+1,0),0),$E$112)</f>
        <v>1.3</v>
      </c>
      <c r="CA295" s="134" cm="1">
        <f t="array" ref="CA295">$E295*IFERROR(IF($D295&lt;=CA$5,INDEX($E$99:$E$112,MATCH(CA$5,$H$5:$CA$5,0)-MATCH($D295,$D$115:$D$186,0)+1,0),0),$E$112)</f>
        <v>1.3</v>
      </c>
    </row>
    <row r="296" spans="4:79" hidden="1" outlineLevel="4">
      <c r="D296" s="24">
        <f t="shared" si="119"/>
        <v>46996</v>
      </c>
      <c r="E296" s="131" cm="1">
        <f t="array" ref="E296">INDEX($H$45:$CA$45,0,MATCH($D296,$H$5:$CA$5,0))</f>
        <v>0</v>
      </c>
      <c r="H296" s="134" cm="1">
        <f t="array" ref="H296">$E296*IFERROR(IF($D296&lt;=H$5,INDEX($E$99:$E$112,MATCH(H$5,$H$5:$CA$5,0)-MATCH($D296,$D$115:$D$186,0)+1,0),0),$E$112)</f>
        <v>0</v>
      </c>
      <c r="I296" s="134" cm="1">
        <f t="array" ref="I296">$E296*IFERROR(IF($D296&lt;=I$5,INDEX($E$99:$E$112,MATCH(I$5,$H$5:$CA$5,0)-MATCH($D296,$D$115:$D$186,0)+1,0),0),$E$112)</f>
        <v>0</v>
      </c>
      <c r="J296" s="134" cm="1">
        <f t="array" ref="J296">$E296*IFERROR(IF($D296&lt;=J$5,INDEX($E$99:$E$112,MATCH(J$5,$H$5:$CA$5,0)-MATCH($D296,$D$115:$D$186,0)+1,0),0),$E$112)</f>
        <v>0</v>
      </c>
      <c r="K296" s="134" cm="1">
        <f t="array" ref="K296">$E296*IFERROR(IF($D296&lt;=K$5,INDEX($E$99:$E$112,MATCH(K$5,$H$5:$CA$5,0)-MATCH($D296,$D$115:$D$186,0)+1,0),0),$E$112)</f>
        <v>0</v>
      </c>
      <c r="L296" s="134" cm="1">
        <f t="array" ref="L296">$E296*IFERROR(IF($D296&lt;=L$5,INDEX($E$99:$E$112,MATCH(L$5,$H$5:$CA$5,0)-MATCH($D296,$D$115:$D$186,0)+1,0),0),$E$112)</f>
        <v>0</v>
      </c>
      <c r="M296" s="134" cm="1">
        <f t="array" ref="M296">$E296*IFERROR(IF($D296&lt;=M$5,INDEX($E$99:$E$112,MATCH(M$5,$H$5:$CA$5,0)-MATCH($D296,$D$115:$D$186,0)+1,0),0),$E$112)</f>
        <v>0</v>
      </c>
      <c r="N296" s="134" cm="1">
        <f t="array" ref="N296">$E296*IFERROR(IF($D296&lt;=N$5,INDEX($E$99:$E$112,MATCH(N$5,$H$5:$CA$5,0)-MATCH($D296,$D$115:$D$186,0)+1,0),0),$E$112)</f>
        <v>0</v>
      </c>
      <c r="O296" s="134" cm="1">
        <f t="array" ref="O296">$E296*IFERROR(IF($D296&lt;=O$5,INDEX($E$99:$E$112,MATCH(O$5,$H$5:$CA$5,0)-MATCH($D296,$D$115:$D$186,0)+1,0),0),$E$112)</f>
        <v>0</v>
      </c>
      <c r="P296" s="134" cm="1">
        <f t="array" ref="P296">$E296*IFERROR(IF($D296&lt;=P$5,INDEX($E$99:$E$112,MATCH(P$5,$H$5:$CA$5,0)-MATCH($D296,$D$115:$D$186,0)+1,0),0),$E$112)</f>
        <v>0</v>
      </c>
      <c r="Q296" s="134" cm="1">
        <f t="array" ref="Q296">$E296*IFERROR(IF($D296&lt;=Q$5,INDEX($E$99:$E$112,MATCH(Q$5,$H$5:$CA$5,0)-MATCH($D296,$D$115:$D$186,0)+1,0),0),$E$112)</f>
        <v>0</v>
      </c>
      <c r="R296" s="134" cm="1">
        <f t="array" ref="R296">$E296*IFERROR(IF($D296&lt;=R$5,INDEX($E$99:$E$112,MATCH(R$5,$H$5:$CA$5,0)-MATCH($D296,$D$115:$D$186,0)+1,0),0),$E$112)</f>
        <v>0</v>
      </c>
      <c r="S296" s="134" cm="1">
        <f t="array" ref="S296">$E296*IFERROR(IF($D296&lt;=S$5,INDEX($E$99:$E$112,MATCH(S$5,$H$5:$CA$5,0)-MATCH($D296,$D$115:$D$186,0)+1,0),0),$E$112)</f>
        <v>0</v>
      </c>
      <c r="T296" s="134" cm="1">
        <f t="array" ref="T296">$E296*IFERROR(IF($D296&lt;=T$5,INDEX($E$99:$E$112,MATCH(T$5,$H$5:$CA$5,0)-MATCH($D296,$D$115:$D$186,0)+1,0),0),$E$112)</f>
        <v>0</v>
      </c>
      <c r="U296" s="134" cm="1">
        <f t="array" ref="U296">$E296*IFERROR(IF($D296&lt;=U$5,INDEX($E$99:$E$112,MATCH(U$5,$H$5:$CA$5,0)-MATCH($D296,$D$115:$D$186,0)+1,0),0),$E$112)</f>
        <v>0</v>
      </c>
      <c r="V296" s="134" cm="1">
        <f t="array" ref="V296">$E296*IFERROR(IF($D296&lt;=V$5,INDEX($E$99:$E$112,MATCH(V$5,$H$5:$CA$5,0)-MATCH($D296,$D$115:$D$186,0)+1,0),0),$E$112)</f>
        <v>0</v>
      </c>
      <c r="W296" s="134" cm="1">
        <f t="array" ref="W296">$E296*IFERROR(IF($D296&lt;=W$5,INDEX($E$99:$E$112,MATCH(W$5,$H$5:$CA$5,0)-MATCH($D296,$D$115:$D$186,0)+1,0),0),$E$112)</f>
        <v>0</v>
      </c>
      <c r="X296" s="134" cm="1">
        <f t="array" ref="X296">$E296*IFERROR(IF($D296&lt;=X$5,INDEX($E$99:$E$112,MATCH(X$5,$H$5:$CA$5,0)-MATCH($D296,$D$115:$D$186,0)+1,0),0),$E$112)</f>
        <v>0</v>
      </c>
      <c r="Y296" s="134" cm="1">
        <f t="array" ref="Y296">$E296*IFERROR(IF($D296&lt;=Y$5,INDEX($E$99:$E$112,MATCH(Y$5,$H$5:$CA$5,0)-MATCH($D296,$D$115:$D$186,0)+1,0),0),$E$112)</f>
        <v>0</v>
      </c>
      <c r="Z296" s="134" cm="1">
        <f t="array" ref="Z296">$E296*IFERROR(IF($D296&lt;=Z$5,INDEX($E$99:$E$112,MATCH(Z$5,$H$5:$CA$5,0)-MATCH($D296,$D$115:$D$186,0)+1,0),0),$E$112)</f>
        <v>0</v>
      </c>
      <c r="AA296" s="134" cm="1">
        <f t="array" ref="AA296">$E296*IFERROR(IF($D296&lt;=AA$5,INDEX($E$99:$E$112,MATCH(AA$5,$H$5:$CA$5,0)-MATCH($D296,$D$115:$D$186,0)+1,0),0),$E$112)</f>
        <v>0</v>
      </c>
      <c r="AB296" s="134" cm="1">
        <f t="array" ref="AB296">$E296*IFERROR(IF($D296&lt;=AB$5,INDEX($E$99:$E$112,MATCH(AB$5,$H$5:$CA$5,0)-MATCH($D296,$D$115:$D$186,0)+1,0),0),$E$112)</f>
        <v>0</v>
      </c>
      <c r="AC296" s="134" cm="1">
        <f t="array" ref="AC296">$E296*IFERROR(IF($D296&lt;=AC$5,INDEX($E$99:$E$112,MATCH(AC$5,$H$5:$CA$5,0)-MATCH($D296,$D$115:$D$186,0)+1,0),0),$E$112)</f>
        <v>0</v>
      </c>
      <c r="AD296" s="134" cm="1">
        <f t="array" ref="AD296">$E296*IFERROR(IF($D296&lt;=AD$5,INDEX($E$99:$E$112,MATCH(AD$5,$H$5:$CA$5,0)-MATCH($D296,$D$115:$D$186,0)+1,0),0),$E$112)</f>
        <v>0</v>
      </c>
      <c r="AE296" s="134" cm="1">
        <f t="array" ref="AE296">$E296*IFERROR(IF($D296&lt;=AE$5,INDEX($E$99:$E$112,MATCH(AE$5,$H$5:$CA$5,0)-MATCH($D296,$D$115:$D$186,0)+1,0),0),$E$112)</f>
        <v>0</v>
      </c>
      <c r="AF296" s="134" cm="1">
        <f t="array" ref="AF296">$E296*IFERROR(IF($D296&lt;=AF$5,INDEX($E$99:$E$112,MATCH(AF$5,$H$5:$CA$5,0)-MATCH($D296,$D$115:$D$186,0)+1,0),0),$E$112)</f>
        <v>0</v>
      </c>
      <c r="AG296" s="134" cm="1">
        <f t="array" ref="AG296">$E296*IFERROR(IF($D296&lt;=AG$5,INDEX($E$99:$E$112,MATCH(AG$5,$H$5:$CA$5,0)-MATCH($D296,$D$115:$D$186,0)+1,0),0),$E$112)</f>
        <v>0</v>
      </c>
      <c r="AH296" s="134" cm="1">
        <f t="array" ref="AH296">$E296*IFERROR(IF($D296&lt;=AH$5,INDEX($E$99:$E$112,MATCH(AH$5,$H$5:$CA$5,0)-MATCH($D296,$D$115:$D$186,0)+1,0),0),$E$112)</f>
        <v>0</v>
      </c>
      <c r="AI296" s="134" cm="1">
        <f t="array" ref="AI296">$E296*IFERROR(IF($D296&lt;=AI$5,INDEX($E$99:$E$112,MATCH(AI$5,$H$5:$CA$5,0)-MATCH($D296,$D$115:$D$186,0)+1,0),0),$E$112)</f>
        <v>0</v>
      </c>
      <c r="AJ296" s="134" cm="1">
        <f t="array" ref="AJ296">$E296*IFERROR(IF($D296&lt;=AJ$5,INDEX($E$99:$E$112,MATCH(AJ$5,$H$5:$CA$5,0)-MATCH($D296,$D$115:$D$186,0)+1,0),0),$E$112)</f>
        <v>0</v>
      </c>
      <c r="AK296" s="134" cm="1">
        <f t="array" ref="AK296">$E296*IFERROR(IF($D296&lt;=AK$5,INDEX($E$99:$E$112,MATCH(AK$5,$H$5:$CA$5,0)-MATCH($D296,$D$115:$D$186,0)+1,0),0),$E$112)</f>
        <v>0</v>
      </c>
      <c r="AL296" s="134" cm="1">
        <f t="array" ref="AL296">$E296*IFERROR(IF($D296&lt;=AL$5,INDEX($E$99:$E$112,MATCH(AL$5,$H$5:$CA$5,0)-MATCH($D296,$D$115:$D$186,0)+1,0),0),$E$112)</f>
        <v>0</v>
      </c>
      <c r="AM296" s="134" cm="1">
        <f t="array" ref="AM296">$E296*IFERROR(IF($D296&lt;=AM$5,INDEX($E$99:$E$112,MATCH(AM$5,$H$5:$CA$5,0)-MATCH($D296,$D$115:$D$186,0)+1,0),0),$E$112)</f>
        <v>0</v>
      </c>
      <c r="AN296" s="134" cm="1">
        <f t="array" ref="AN296">$E296*IFERROR(IF($D296&lt;=AN$5,INDEX($E$99:$E$112,MATCH(AN$5,$H$5:$CA$5,0)-MATCH($D296,$D$115:$D$186,0)+1,0),0),$E$112)</f>
        <v>0</v>
      </c>
      <c r="AO296" s="134" cm="1">
        <f t="array" ref="AO296">$E296*IFERROR(IF($D296&lt;=AO$5,INDEX($E$99:$E$112,MATCH(AO$5,$H$5:$CA$5,0)-MATCH($D296,$D$115:$D$186,0)+1,0),0),$E$112)</f>
        <v>0</v>
      </c>
      <c r="AP296" s="134" cm="1">
        <f t="array" ref="AP296">$E296*IFERROR(IF($D296&lt;=AP$5,INDEX($E$99:$E$112,MATCH(AP$5,$H$5:$CA$5,0)-MATCH($D296,$D$115:$D$186,0)+1,0),0),$E$112)</f>
        <v>0</v>
      </c>
      <c r="AQ296" s="134" cm="1">
        <f t="array" ref="AQ296">$E296*IFERROR(IF($D296&lt;=AQ$5,INDEX($E$99:$E$112,MATCH(AQ$5,$H$5:$CA$5,0)-MATCH($D296,$D$115:$D$186,0)+1,0),0),$E$112)</f>
        <v>0</v>
      </c>
      <c r="AR296" s="134" cm="1">
        <f t="array" ref="AR296">$E296*IFERROR(IF($D296&lt;=AR$5,INDEX($E$99:$E$112,MATCH(AR$5,$H$5:$CA$5,0)-MATCH($D296,$D$115:$D$186,0)+1,0),0),$E$112)</f>
        <v>0</v>
      </c>
      <c r="AS296" s="134" cm="1">
        <f t="array" ref="AS296">$E296*IFERROR(IF($D296&lt;=AS$5,INDEX($E$99:$E$112,MATCH(AS$5,$H$5:$CA$5,0)-MATCH($D296,$D$115:$D$186,0)+1,0),0),$E$112)</f>
        <v>0</v>
      </c>
      <c r="AT296" s="134" cm="1">
        <f t="array" ref="AT296">$E296*IFERROR(IF($D296&lt;=AT$5,INDEX($E$99:$E$112,MATCH(AT$5,$H$5:$CA$5,0)-MATCH($D296,$D$115:$D$186,0)+1,0),0),$E$112)</f>
        <v>0</v>
      </c>
      <c r="AU296" s="134" cm="1">
        <f t="array" ref="AU296">$E296*IFERROR(IF($D296&lt;=AU$5,INDEX($E$99:$E$112,MATCH(AU$5,$H$5:$CA$5,0)-MATCH($D296,$D$115:$D$186,0)+1,0),0),$E$112)</f>
        <v>0</v>
      </c>
      <c r="AV296" s="134" cm="1">
        <f t="array" ref="AV296">$E296*IFERROR(IF($D296&lt;=AV$5,INDEX($E$99:$E$112,MATCH(AV$5,$H$5:$CA$5,0)-MATCH($D296,$D$115:$D$186,0)+1,0),0),$E$112)</f>
        <v>0</v>
      </c>
      <c r="AW296" s="134" cm="1">
        <f t="array" ref="AW296">$E296*IFERROR(IF($D296&lt;=AW$5,INDEX($E$99:$E$112,MATCH(AW$5,$H$5:$CA$5,0)-MATCH($D296,$D$115:$D$186,0)+1,0),0),$E$112)</f>
        <v>0</v>
      </c>
      <c r="AX296" s="134" cm="1">
        <f t="array" ref="AX296">$E296*IFERROR(IF($D296&lt;=AX$5,INDEX($E$99:$E$112,MATCH(AX$5,$H$5:$CA$5,0)-MATCH($D296,$D$115:$D$186,0)+1,0),0),$E$112)</f>
        <v>0</v>
      </c>
      <c r="AY296" s="134" cm="1">
        <f t="array" ref="AY296">$E296*IFERROR(IF($D296&lt;=AY$5,INDEX($E$99:$E$112,MATCH(AY$5,$H$5:$CA$5,0)-MATCH($D296,$D$115:$D$186,0)+1,0),0),$E$112)</f>
        <v>0</v>
      </c>
      <c r="AZ296" s="134" cm="1">
        <f t="array" ref="AZ296">$E296*IFERROR(IF($D296&lt;=AZ$5,INDEX($E$99:$E$112,MATCH(AZ$5,$H$5:$CA$5,0)-MATCH($D296,$D$115:$D$186,0)+1,0),0),$E$112)</f>
        <v>0</v>
      </c>
      <c r="BA296" s="134" cm="1">
        <f t="array" ref="BA296">$E296*IFERROR(IF($D296&lt;=BA$5,INDEX($E$99:$E$112,MATCH(BA$5,$H$5:$CA$5,0)-MATCH($D296,$D$115:$D$186,0)+1,0),0),$E$112)</f>
        <v>0</v>
      </c>
      <c r="BB296" s="134" cm="1">
        <f t="array" ref="BB296">$E296*IFERROR(IF($D296&lt;=BB$5,INDEX($E$99:$E$112,MATCH(BB$5,$H$5:$CA$5,0)-MATCH($D296,$D$115:$D$186,0)+1,0),0),$E$112)</f>
        <v>0</v>
      </c>
      <c r="BC296" s="134" cm="1">
        <f t="array" ref="BC296">$E296*IFERROR(IF($D296&lt;=BC$5,INDEX($E$99:$E$112,MATCH(BC$5,$H$5:$CA$5,0)-MATCH($D296,$D$115:$D$186,0)+1,0),0),$E$112)</f>
        <v>0</v>
      </c>
      <c r="BD296" s="134" cm="1">
        <f t="array" ref="BD296">$E296*IFERROR(IF($D296&lt;=BD$5,INDEX($E$99:$E$112,MATCH(BD$5,$H$5:$CA$5,0)-MATCH($D296,$D$115:$D$186,0)+1,0),0),$E$112)</f>
        <v>0</v>
      </c>
      <c r="BE296" s="134" cm="1">
        <f t="array" ref="BE296">$E296*IFERROR(IF($D296&lt;=BE$5,INDEX($E$99:$E$112,MATCH(BE$5,$H$5:$CA$5,0)-MATCH($D296,$D$115:$D$186,0)+1,0),0),$E$112)</f>
        <v>0</v>
      </c>
      <c r="BF296" s="134" cm="1">
        <f t="array" ref="BF296">$E296*IFERROR(IF($D296&lt;=BF$5,INDEX($E$99:$E$112,MATCH(BF$5,$H$5:$CA$5,0)-MATCH($D296,$D$115:$D$186,0)+1,0),0),$E$112)</f>
        <v>0</v>
      </c>
      <c r="BG296" s="134" cm="1">
        <f t="array" ref="BG296">$E296*IFERROR(IF($D296&lt;=BG$5,INDEX($E$99:$E$112,MATCH(BG$5,$H$5:$CA$5,0)-MATCH($D296,$D$115:$D$186,0)+1,0),0),$E$112)</f>
        <v>0</v>
      </c>
      <c r="BH296" s="134" cm="1">
        <f t="array" ref="BH296">$E296*IFERROR(IF($D296&lt;=BH$5,INDEX($E$99:$E$112,MATCH(BH$5,$H$5:$CA$5,0)-MATCH($D296,$D$115:$D$186,0)+1,0),0),$E$112)</f>
        <v>0</v>
      </c>
      <c r="BI296" s="134" cm="1">
        <f t="array" ref="BI296">$E296*IFERROR(IF($D296&lt;=BI$5,INDEX($E$99:$E$112,MATCH(BI$5,$H$5:$CA$5,0)-MATCH($D296,$D$115:$D$186,0)+1,0),0),$E$112)</f>
        <v>0</v>
      </c>
      <c r="BJ296" s="134" cm="1">
        <f t="array" ref="BJ296">$E296*IFERROR(IF($D296&lt;=BJ$5,INDEX($E$99:$E$112,MATCH(BJ$5,$H$5:$CA$5,0)-MATCH($D296,$D$115:$D$186,0)+1,0),0),$E$112)</f>
        <v>0</v>
      </c>
      <c r="BK296" s="134" cm="1">
        <f t="array" ref="BK296">$E296*IFERROR(IF($D296&lt;=BK$5,INDEX($E$99:$E$112,MATCH(BK$5,$H$5:$CA$5,0)-MATCH($D296,$D$115:$D$186,0)+1,0),0),$E$112)</f>
        <v>0</v>
      </c>
      <c r="BL296" s="134" cm="1">
        <f t="array" ref="BL296">$E296*IFERROR(IF($D296&lt;=BL$5,INDEX($E$99:$E$112,MATCH(BL$5,$H$5:$CA$5,0)-MATCH($D296,$D$115:$D$186,0)+1,0),0),$E$112)</f>
        <v>0</v>
      </c>
      <c r="BM296" s="134" cm="1">
        <f t="array" ref="BM296">$E296*IFERROR(IF($D296&lt;=BM$5,INDEX($E$99:$E$112,MATCH(BM$5,$H$5:$CA$5,0)-MATCH($D296,$D$115:$D$186,0)+1,0),0),$E$112)</f>
        <v>0</v>
      </c>
      <c r="BN296" s="134" cm="1">
        <f t="array" ref="BN296">$E296*IFERROR(IF($D296&lt;=BN$5,INDEX($E$99:$E$112,MATCH(BN$5,$H$5:$CA$5,0)-MATCH($D296,$D$115:$D$186,0)+1,0),0),$E$112)</f>
        <v>0</v>
      </c>
      <c r="BO296" s="134" cm="1">
        <f t="array" ref="BO296">$E296*IFERROR(IF($D296&lt;=BO$5,INDEX($E$99:$E$112,MATCH(BO$5,$H$5:$CA$5,0)-MATCH($D296,$D$115:$D$186,0)+1,0),0),$E$112)</f>
        <v>0</v>
      </c>
      <c r="BP296" s="134" cm="1">
        <f t="array" ref="BP296">$E296*IFERROR(IF($D296&lt;=BP$5,INDEX($E$99:$E$112,MATCH(BP$5,$H$5:$CA$5,0)-MATCH($D296,$D$115:$D$186,0)+1,0),0),$E$112)</f>
        <v>0</v>
      </c>
      <c r="BQ296" s="134" cm="1">
        <f t="array" ref="BQ296">$E296*IFERROR(IF($D296&lt;=BQ$5,INDEX($E$99:$E$112,MATCH(BQ$5,$H$5:$CA$5,0)-MATCH($D296,$D$115:$D$186,0)+1,0),0),$E$112)</f>
        <v>0</v>
      </c>
      <c r="BR296" s="134" cm="1">
        <f t="array" ref="BR296">$E296*IFERROR(IF($D296&lt;=BR$5,INDEX($E$99:$E$112,MATCH(BR$5,$H$5:$CA$5,0)-MATCH($D296,$D$115:$D$186,0)+1,0),0),$E$112)</f>
        <v>0</v>
      </c>
      <c r="BS296" s="134" cm="1">
        <f t="array" ref="BS296">$E296*IFERROR(IF($D296&lt;=BS$5,INDEX($E$99:$E$112,MATCH(BS$5,$H$5:$CA$5,0)-MATCH($D296,$D$115:$D$186,0)+1,0),0),$E$112)</f>
        <v>0</v>
      </c>
      <c r="BT296" s="134" cm="1">
        <f t="array" ref="BT296">$E296*IFERROR(IF($D296&lt;=BT$5,INDEX($E$99:$E$112,MATCH(BT$5,$H$5:$CA$5,0)-MATCH($D296,$D$115:$D$186,0)+1,0),0),$E$112)</f>
        <v>0</v>
      </c>
      <c r="BU296" s="134" cm="1">
        <f t="array" ref="BU296">$E296*IFERROR(IF($D296&lt;=BU$5,INDEX($E$99:$E$112,MATCH(BU$5,$H$5:$CA$5,0)-MATCH($D296,$D$115:$D$186,0)+1,0),0),$E$112)</f>
        <v>0</v>
      </c>
      <c r="BV296" s="134" cm="1">
        <f t="array" ref="BV296">$E296*IFERROR(IF($D296&lt;=BV$5,INDEX($E$99:$E$112,MATCH(BV$5,$H$5:$CA$5,0)-MATCH($D296,$D$115:$D$186,0)+1,0),0),$E$112)</f>
        <v>0</v>
      </c>
      <c r="BW296" s="134" cm="1">
        <f t="array" ref="BW296">$E296*IFERROR(IF($D296&lt;=BW$5,INDEX($E$99:$E$112,MATCH(BW$5,$H$5:$CA$5,0)-MATCH($D296,$D$115:$D$186,0)+1,0),0),$E$112)</f>
        <v>0</v>
      </c>
      <c r="BX296" s="134" cm="1">
        <f t="array" ref="BX296">$E296*IFERROR(IF($D296&lt;=BX$5,INDEX($E$99:$E$112,MATCH(BX$5,$H$5:$CA$5,0)-MATCH($D296,$D$115:$D$186,0)+1,0),0),$E$112)</f>
        <v>0</v>
      </c>
      <c r="BY296" s="134" cm="1">
        <f t="array" ref="BY296">$E296*IFERROR(IF($D296&lt;=BY$5,INDEX($E$99:$E$112,MATCH(BY$5,$H$5:$CA$5,0)-MATCH($D296,$D$115:$D$186,0)+1,0),0),$E$112)</f>
        <v>0</v>
      </c>
      <c r="BZ296" s="134" cm="1">
        <f t="array" ref="BZ296">$E296*IFERROR(IF($D296&lt;=BZ$5,INDEX($E$99:$E$112,MATCH(BZ$5,$H$5:$CA$5,0)-MATCH($D296,$D$115:$D$186,0)+1,0),0),$E$112)</f>
        <v>0</v>
      </c>
      <c r="CA296" s="134" cm="1">
        <f t="array" ref="CA296">$E296*IFERROR(IF($D296&lt;=CA$5,INDEX($E$99:$E$112,MATCH(CA$5,$H$5:$CA$5,0)-MATCH($D296,$D$115:$D$186,0)+1,0),0),$E$112)</f>
        <v>0</v>
      </c>
    </row>
    <row r="297" spans="4:79" hidden="1" outlineLevel="4">
      <c r="D297" s="24">
        <f t="shared" si="119"/>
        <v>47026</v>
      </c>
      <c r="E297" s="131" cm="1">
        <f t="array" ref="E297">INDEX($H$45:$CA$45,0,MATCH($D297,$H$5:$CA$5,0))</f>
        <v>0</v>
      </c>
      <c r="H297" s="134" cm="1">
        <f t="array" ref="H297">$E297*IFERROR(IF($D297&lt;=H$5,INDEX($E$99:$E$112,MATCH(H$5,$H$5:$CA$5,0)-MATCH($D297,$D$115:$D$186,0)+1,0),0),$E$112)</f>
        <v>0</v>
      </c>
      <c r="I297" s="134" cm="1">
        <f t="array" ref="I297">$E297*IFERROR(IF($D297&lt;=I$5,INDEX($E$99:$E$112,MATCH(I$5,$H$5:$CA$5,0)-MATCH($D297,$D$115:$D$186,0)+1,0),0),$E$112)</f>
        <v>0</v>
      </c>
      <c r="J297" s="134" cm="1">
        <f t="array" ref="J297">$E297*IFERROR(IF($D297&lt;=J$5,INDEX($E$99:$E$112,MATCH(J$5,$H$5:$CA$5,0)-MATCH($D297,$D$115:$D$186,0)+1,0),0),$E$112)</f>
        <v>0</v>
      </c>
      <c r="K297" s="134" cm="1">
        <f t="array" ref="K297">$E297*IFERROR(IF($D297&lt;=K$5,INDEX($E$99:$E$112,MATCH(K$5,$H$5:$CA$5,0)-MATCH($D297,$D$115:$D$186,0)+1,0),0),$E$112)</f>
        <v>0</v>
      </c>
      <c r="L297" s="134" cm="1">
        <f t="array" ref="L297">$E297*IFERROR(IF($D297&lt;=L$5,INDEX($E$99:$E$112,MATCH(L$5,$H$5:$CA$5,0)-MATCH($D297,$D$115:$D$186,0)+1,0),0),$E$112)</f>
        <v>0</v>
      </c>
      <c r="M297" s="134" cm="1">
        <f t="array" ref="M297">$E297*IFERROR(IF($D297&lt;=M$5,INDEX($E$99:$E$112,MATCH(M$5,$H$5:$CA$5,0)-MATCH($D297,$D$115:$D$186,0)+1,0),0),$E$112)</f>
        <v>0</v>
      </c>
      <c r="N297" s="134" cm="1">
        <f t="array" ref="N297">$E297*IFERROR(IF($D297&lt;=N$5,INDEX($E$99:$E$112,MATCH(N$5,$H$5:$CA$5,0)-MATCH($D297,$D$115:$D$186,0)+1,0),0),$E$112)</f>
        <v>0</v>
      </c>
      <c r="O297" s="134" cm="1">
        <f t="array" ref="O297">$E297*IFERROR(IF($D297&lt;=O$5,INDEX($E$99:$E$112,MATCH(O$5,$H$5:$CA$5,0)-MATCH($D297,$D$115:$D$186,0)+1,0),0),$E$112)</f>
        <v>0</v>
      </c>
      <c r="P297" s="134" cm="1">
        <f t="array" ref="P297">$E297*IFERROR(IF($D297&lt;=P$5,INDEX($E$99:$E$112,MATCH(P$5,$H$5:$CA$5,0)-MATCH($D297,$D$115:$D$186,0)+1,0),0),$E$112)</f>
        <v>0</v>
      </c>
      <c r="Q297" s="134" cm="1">
        <f t="array" ref="Q297">$E297*IFERROR(IF($D297&lt;=Q$5,INDEX($E$99:$E$112,MATCH(Q$5,$H$5:$CA$5,0)-MATCH($D297,$D$115:$D$186,0)+1,0),0),$E$112)</f>
        <v>0</v>
      </c>
      <c r="R297" s="134" cm="1">
        <f t="array" ref="R297">$E297*IFERROR(IF($D297&lt;=R$5,INDEX($E$99:$E$112,MATCH(R$5,$H$5:$CA$5,0)-MATCH($D297,$D$115:$D$186,0)+1,0),0),$E$112)</f>
        <v>0</v>
      </c>
      <c r="S297" s="134" cm="1">
        <f t="array" ref="S297">$E297*IFERROR(IF($D297&lt;=S$5,INDEX($E$99:$E$112,MATCH(S$5,$H$5:$CA$5,0)-MATCH($D297,$D$115:$D$186,0)+1,0),0),$E$112)</f>
        <v>0</v>
      </c>
      <c r="T297" s="134" cm="1">
        <f t="array" ref="T297">$E297*IFERROR(IF($D297&lt;=T$5,INDEX($E$99:$E$112,MATCH(T$5,$H$5:$CA$5,0)-MATCH($D297,$D$115:$D$186,0)+1,0),0),$E$112)</f>
        <v>0</v>
      </c>
      <c r="U297" s="134" cm="1">
        <f t="array" ref="U297">$E297*IFERROR(IF($D297&lt;=U$5,INDEX($E$99:$E$112,MATCH(U$5,$H$5:$CA$5,0)-MATCH($D297,$D$115:$D$186,0)+1,0),0),$E$112)</f>
        <v>0</v>
      </c>
      <c r="V297" s="134" cm="1">
        <f t="array" ref="V297">$E297*IFERROR(IF($D297&lt;=V$5,INDEX($E$99:$E$112,MATCH(V$5,$H$5:$CA$5,0)-MATCH($D297,$D$115:$D$186,0)+1,0),0),$E$112)</f>
        <v>0</v>
      </c>
      <c r="W297" s="134" cm="1">
        <f t="array" ref="W297">$E297*IFERROR(IF($D297&lt;=W$5,INDEX($E$99:$E$112,MATCH(W$5,$H$5:$CA$5,0)-MATCH($D297,$D$115:$D$186,0)+1,0),0),$E$112)</f>
        <v>0</v>
      </c>
      <c r="X297" s="134" cm="1">
        <f t="array" ref="X297">$E297*IFERROR(IF($D297&lt;=X$5,INDEX($E$99:$E$112,MATCH(X$5,$H$5:$CA$5,0)-MATCH($D297,$D$115:$D$186,0)+1,0),0),$E$112)</f>
        <v>0</v>
      </c>
      <c r="Y297" s="134" cm="1">
        <f t="array" ref="Y297">$E297*IFERROR(IF($D297&lt;=Y$5,INDEX($E$99:$E$112,MATCH(Y$5,$H$5:$CA$5,0)-MATCH($D297,$D$115:$D$186,0)+1,0),0),$E$112)</f>
        <v>0</v>
      </c>
      <c r="Z297" s="134" cm="1">
        <f t="array" ref="Z297">$E297*IFERROR(IF($D297&lt;=Z$5,INDEX($E$99:$E$112,MATCH(Z$5,$H$5:$CA$5,0)-MATCH($D297,$D$115:$D$186,0)+1,0),0),$E$112)</f>
        <v>0</v>
      </c>
      <c r="AA297" s="134" cm="1">
        <f t="array" ref="AA297">$E297*IFERROR(IF($D297&lt;=AA$5,INDEX($E$99:$E$112,MATCH(AA$5,$H$5:$CA$5,0)-MATCH($D297,$D$115:$D$186,0)+1,0),0),$E$112)</f>
        <v>0</v>
      </c>
      <c r="AB297" s="134" cm="1">
        <f t="array" ref="AB297">$E297*IFERROR(IF($D297&lt;=AB$5,INDEX($E$99:$E$112,MATCH(AB$5,$H$5:$CA$5,0)-MATCH($D297,$D$115:$D$186,0)+1,0),0),$E$112)</f>
        <v>0</v>
      </c>
      <c r="AC297" s="134" cm="1">
        <f t="array" ref="AC297">$E297*IFERROR(IF($D297&lt;=AC$5,INDEX($E$99:$E$112,MATCH(AC$5,$H$5:$CA$5,0)-MATCH($D297,$D$115:$D$186,0)+1,0),0),$E$112)</f>
        <v>0</v>
      </c>
      <c r="AD297" s="134" cm="1">
        <f t="array" ref="AD297">$E297*IFERROR(IF($D297&lt;=AD$5,INDEX($E$99:$E$112,MATCH(AD$5,$H$5:$CA$5,0)-MATCH($D297,$D$115:$D$186,0)+1,0),0),$E$112)</f>
        <v>0</v>
      </c>
      <c r="AE297" s="134" cm="1">
        <f t="array" ref="AE297">$E297*IFERROR(IF($D297&lt;=AE$5,INDEX($E$99:$E$112,MATCH(AE$5,$H$5:$CA$5,0)-MATCH($D297,$D$115:$D$186,0)+1,0),0),$E$112)</f>
        <v>0</v>
      </c>
      <c r="AF297" s="134" cm="1">
        <f t="array" ref="AF297">$E297*IFERROR(IF($D297&lt;=AF$5,INDEX($E$99:$E$112,MATCH(AF$5,$H$5:$CA$5,0)-MATCH($D297,$D$115:$D$186,0)+1,0),0),$E$112)</f>
        <v>0</v>
      </c>
      <c r="AG297" s="134" cm="1">
        <f t="array" ref="AG297">$E297*IFERROR(IF($D297&lt;=AG$5,INDEX($E$99:$E$112,MATCH(AG$5,$H$5:$CA$5,0)-MATCH($D297,$D$115:$D$186,0)+1,0),0),$E$112)</f>
        <v>0</v>
      </c>
      <c r="AH297" s="134" cm="1">
        <f t="array" ref="AH297">$E297*IFERROR(IF($D297&lt;=AH$5,INDEX($E$99:$E$112,MATCH(AH$5,$H$5:$CA$5,0)-MATCH($D297,$D$115:$D$186,0)+1,0),0),$E$112)</f>
        <v>0</v>
      </c>
      <c r="AI297" s="134" cm="1">
        <f t="array" ref="AI297">$E297*IFERROR(IF($D297&lt;=AI$5,INDEX($E$99:$E$112,MATCH(AI$5,$H$5:$CA$5,0)-MATCH($D297,$D$115:$D$186,0)+1,0),0),$E$112)</f>
        <v>0</v>
      </c>
      <c r="AJ297" s="134" cm="1">
        <f t="array" ref="AJ297">$E297*IFERROR(IF($D297&lt;=AJ$5,INDEX($E$99:$E$112,MATCH(AJ$5,$H$5:$CA$5,0)-MATCH($D297,$D$115:$D$186,0)+1,0),0),$E$112)</f>
        <v>0</v>
      </c>
      <c r="AK297" s="134" cm="1">
        <f t="array" ref="AK297">$E297*IFERROR(IF($D297&lt;=AK$5,INDEX($E$99:$E$112,MATCH(AK$5,$H$5:$CA$5,0)-MATCH($D297,$D$115:$D$186,0)+1,0),0),$E$112)</f>
        <v>0</v>
      </c>
      <c r="AL297" s="134" cm="1">
        <f t="array" ref="AL297">$E297*IFERROR(IF($D297&lt;=AL$5,INDEX($E$99:$E$112,MATCH(AL$5,$H$5:$CA$5,0)-MATCH($D297,$D$115:$D$186,0)+1,0),0),$E$112)</f>
        <v>0</v>
      </c>
      <c r="AM297" s="134" cm="1">
        <f t="array" ref="AM297">$E297*IFERROR(IF($D297&lt;=AM$5,INDEX($E$99:$E$112,MATCH(AM$5,$H$5:$CA$5,0)-MATCH($D297,$D$115:$D$186,0)+1,0),0),$E$112)</f>
        <v>0</v>
      </c>
      <c r="AN297" s="134" cm="1">
        <f t="array" ref="AN297">$E297*IFERROR(IF($D297&lt;=AN$5,INDEX($E$99:$E$112,MATCH(AN$5,$H$5:$CA$5,0)-MATCH($D297,$D$115:$D$186,0)+1,0),0),$E$112)</f>
        <v>0</v>
      </c>
      <c r="AO297" s="134" cm="1">
        <f t="array" ref="AO297">$E297*IFERROR(IF($D297&lt;=AO$5,INDEX($E$99:$E$112,MATCH(AO$5,$H$5:$CA$5,0)-MATCH($D297,$D$115:$D$186,0)+1,0),0),$E$112)</f>
        <v>0</v>
      </c>
      <c r="AP297" s="134" cm="1">
        <f t="array" ref="AP297">$E297*IFERROR(IF($D297&lt;=AP$5,INDEX($E$99:$E$112,MATCH(AP$5,$H$5:$CA$5,0)-MATCH($D297,$D$115:$D$186,0)+1,0),0),$E$112)</f>
        <v>0</v>
      </c>
      <c r="AQ297" s="134" cm="1">
        <f t="array" ref="AQ297">$E297*IFERROR(IF($D297&lt;=AQ$5,INDEX($E$99:$E$112,MATCH(AQ$5,$H$5:$CA$5,0)-MATCH($D297,$D$115:$D$186,0)+1,0),0),$E$112)</f>
        <v>0</v>
      </c>
      <c r="AR297" s="134" cm="1">
        <f t="array" ref="AR297">$E297*IFERROR(IF($D297&lt;=AR$5,INDEX($E$99:$E$112,MATCH(AR$5,$H$5:$CA$5,0)-MATCH($D297,$D$115:$D$186,0)+1,0),0),$E$112)</f>
        <v>0</v>
      </c>
      <c r="AS297" s="134" cm="1">
        <f t="array" ref="AS297">$E297*IFERROR(IF($D297&lt;=AS$5,INDEX($E$99:$E$112,MATCH(AS$5,$H$5:$CA$5,0)-MATCH($D297,$D$115:$D$186,0)+1,0),0),$E$112)</f>
        <v>0</v>
      </c>
      <c r="AT297" s="134" cm="1">
        <f t="array" ref="AT297">$E297*IFERROR(IF($D297&lt;=AT$5,INDEX($E$99:$E$112,MATCH(AT$5,$H$5:$CA$5,0)-MATCH($D297,$D$115:$D$186,0)+1,0),0),$E$112)</f>
        <v>0</v>
      </c>
      <c r="AU297" s="134" cm="1">
        <f t="array" ref="AU297">$E297*IFERROR(IF($D297&lt;=AU$5,INDEX($E$99:$E$112,MATCH(AU$5,$H$5:$CA$5,0)-MATCH($D297,$D$115:$D$186,0)+1,0),0),$E$112)</f>
        <v>0</v>
      </c>
      <c r="AV297" s="134" cm="1">
        <f t="array" ref="AV297">$E297*IFERROR(IF($D297&lt;=AV$5,INDEX($E$99:$E$112,MATCH(AV$5,$H$5:$CA$5,0)-MATCH($D297,$D$115:$D$186,0)+1,0),0),$E$112)</f>
        <v>0</v>
      </c>
      <c r="AW297" s="134" cm="1">
        <f t="array" ref="AW297">$E297*IFERROR(IF($D297&lt;=AW$5,INDEX($E$99:$E$112,MATCH(AW$5,$H$5:$CA$5,0)-MATCH($D297,$D$115:$D$186,0)+1,0),0),$E$112)</f>
        <v>0</v>
      </c>
      <c r="AX297" s="134" cm="1">
        <f t="array" ref="AX297">$E297*IFERROR(IF($D297&lt;=AX$5,INDEX($E$99:$E$112,MATCH(AX$5,$H$5:$CA$5,0)-MATCH($D297,$D$115:$D$186,0)+1,0),0),$E$112)</f>
        <v>0</v>
      </c>
      <c r="AY297" s="134" cm="1">
        <f t="array" ref="AY297">$E297*IFERROR(IF($D297&lt;=AY$5,INDEX($E$99:$E$112,MATCH(AY$5,$H$5:$CA$5,0)-MATCH($D297,$D$115:$D$186,0)+1,0),0),$E$112)</f>
        <v>0</v>
      </c>
      <c r="AZ297" s="134" cm="1">
        <f t="array" ref="AZ297">$E297*IFERROR(IF($D297&lt;=AZ$5,INDEX($E$99:$E$112,MATCH(AZ$5,$H$5:$CA$5,0)-MATCH($D297,$D$115:$D$186,0)+1,0),0),$E$112)</f>
        <v>0</v>
      </c>
      <c r="BA297" s="134" cm="1">
        <f t="array" ref="BA297">$E297*IFERROR(IF($D297&lt;=BA$5,INDEX($E$99:$E$112,MATCH(BA$5,$H$5:$CA$5,0)-MATCH($D297,$D$115:$D$186,0)+1,0),0),$E$112)</f>
        <v>0</v>
      </c>
      <c r="BB297" s="134" cm="1">
        <f t="array" ref="BB297">$E297*IFERROR(IF($D297&lt;=BB$5,INDEX($E$99:$E$112,MATCH(BB$5,$H$5:$CA$5,0)-MATCH($D297,$D$115:$D$186,0)+1,0),0),$E$112)</f>
        <v>0</v>
      </c>
      <c r="BC297" s="134" cm="1">
        <f t="array" ref="BC297">$E297*IFERROR(IF($D297&lt;=BC$5,INDEX($E$99:$E$112,MATCH(BC$5,$H$5:$CA$5,0)-MATCH($D297,$D$115:$D$186,0)+1,0),0),$E$112)</f>
        <v>0</v>
      </c>
      <c r="BD297" s="134" cm="1">
        <f t="array" ref="BD297">$E297*IFERROR(IF($D297&lt;=BD$5,INDEX($E$99:$E$112,MATCH(BD$5,$H$5:$CA$5,0)-MATCH($D297,$D$115:$D$186,0)+1,0),0),$E$112)</f>
        <v>0</v>
      </c>
      <c r="BE297" s="134" cm="1">
        <f t="array" ref="BE297">$E297*IFERROR(IF($D297&lt;=BE$5,INDEX($E$99:$E$112,MATCH(BE$5,$H$5:$CA$5,0)-MATCH($D297,$D$115:$D$186,0)+1,0),0),$E$112)</f>
        <v>0</v>
      </c>
      <c r="BF297" s="134" cm="1">
        <f t="array" ref="BF297">$E297*IFERROR(IF($D297&lt;=BF$5,INDEX($E$99:$E$112,MATCH(BF$5,$H$5:$CA$5,0)-MATCH($D297,$D$115:$D$186,0)+1,0),0),$E$112)</f>
        <v>0</v>
      </c>
      <c r="BG297" s="134" cm="1">
        <f t="array" ref="BG297">$E297*IFERROR(IF($D297&lt;=BG$5,INDEX($E$99:$E$112,MATCH(BG$5,$H$5:$CA$5,0)-MATCH($D297,$D$115:$D$186,0)+1,0),0),$E$112)</f>
        <v>0</v>
      </c>
      <c r="BH297" s="134" cm="1">
        <f t="array" ref="BH297">$E297*IFERROR(IF($D297&lt;=BH$5,INDEX($E$99:$E$112,MATCH(BH$5,$H$5:$CA$5,0)-MATCH($D297,$D$115:$D$186,0)+1,0),0),$E$112)</f>
        <v>0</v>
      </c>
      <c r="BI297" s="134" cm="1">
        <f t="array" ref="BI297">$E297*IFERROR(IF($D297&lt;=BI$5,INDEX($E$99:$E$112,MATCH(BI$5,$H$5:$CA$5,0)-MATCH($D297,$D$115:$D$186,0)+1,0),0),$E$112)</f>
        <v>0</v>
      </c>
      <c r="BJ297" s="134" cm="1">
        <f t="array" ref="BJ297">$E297*IFERROR(IF($D297&lt;=BJ$5,INDEX($E$99:$E$112,MATCH(BJ$5,$H$5:$CA$5,0)-MATCH($D297,$D$115:$D$186,0)+1,0),0),$E$112)</f>
        <v>0</v>
      </c>
      <c r="BK297" s="134" cm="1">
        <f t="array" ref="BK297">$E297*IFERROR(IF($D297&lt;=BK$5,INDEX($E$99:$E$112,MATCH(BK$5,$H$5:$CA$5,0)-MATCH($D297,$D$115:$D$186,0)+1,0),0),$E$112)</f>
        <v>0</v>
      </c>
      <c r="BL297" s="134" cm="1">
        <f t="array" ref="BL297">$E297*IFERROR(IF($D297&lt;=BL$5,INDEX($E$99:$E$112,MATCH(BL$5,$H$5:$CA$5,0)-MATCH($D297,$D$115:$D$186,0)+1,0),0),$E$112)</f>
        <v>0</v>
      </c>
      <c r="BM297" s="134" cm="1">
        <f t="array" ref="BM297">$E297*IFERROR(IF($D297&lt;=BM$5,INDEX($E$99:$E$112,MATCH(BM$5,$H$5:$CA$5,0)-MATCH($D297,$D$115:$D$186,0)+1,0),0),$E$112)</f>
        <v>0</v>
      </c>
      <c r="BN297" s="134" cm="1">
        <f t="array" ref="BN297">$E297*IFERROR(IF($D297&lt;=BN$5,INDEX($E$99:$E$112,MATCH(BN$5,$H$5:$CA$5,0)-MATCH($D297,$D$115:$D$186,0)+1,0),0),$E$112)</f>
        <v>0</v>
      </c>
      <c r="BO297" s="134" cm="1">
        <f t="array" ref="BO297">$E297*IFERROR(IF($D297&lt;=BO$5,INDEX($E$99:$E$112,MATCH(BO$5,$H$5:$CA$5,0)-MATCH($D297,$D$115:$D$186,0)+1,0),0),$E$112)</f>
        <v>0</v>
      </c>
      <c r="BP297" s="134" cm="1">
        <f t="array" ref="BP297">$E297*IFERROR(IF($D297&lt;=BP$5,INDEX($E$99:$E$112,MATCH(BP$5,$H$5:$CA$5,0)-MATCH($D297,$D$115:$D$186,0)+1,0),0),$E$112)</f>
        <v>0</v>
      </c>
      <c r="BQ297" s="134" cm="1">
        <f t="array" ref="BQ297">$E297*IFERROR(IF($D297&lt;=BQ$5,INDEX($E$99:$E$112,MATCH(BQ$5,$H$5:$CA$5,0)-MATCH($D297,$D$115:$D$186,0)+1,0),0),$E$112)</f>
        <v>0</v>
      </c>
      <c r="BR297" s="134" cm="1">
        <f t="array" ref="BR297">$E297*IFERROR(IF($D297&lt;=BR$5,INDEX($E$99:$E$112,MATCH(BR$5,$H$5:$CA$5,0)-MATCH($D297,$D$115:$D$186,0)+1,0),0),$E$112)</f>
        <v>0</v>
      </c>
      <c r="BS297" s="134" cm="1">
        <f t="array" ref="BS297">$E297*IFERROR(IF($D297&lt;=BS$5,INDEX($E$99:$E$112,MATCH(BS$5,$H$5:$CA$5,0)-MATCH($D297,$D$115:$D$186,0)+1,0),0),$E$112)</f>
        <v>0</v>
      </c>
      <c r="BT297" s="134" cm="1">
        <f t="array" ref="BT297">$E297*IFERROR(IF($D297&lt;=BT$5,INDEX($E$99:$E$112,MATCH(BT$5,$H$5:$CA$5,0)-MATCH($D297,$D$115:$D$186,0)+1,0),0),$E$112)</f>
        <v>0</v>
      </c>
      <c r="BU297" s="134" cm="1">
        <f t="array" ref="BU297">$E297*IFERROR(IF($D297&lt;=BU$5,INDEX($E$99:$E$112,MATCH(BU$5,$H$5:$CA$5,0)-MATCH($D297,$D$115:$D$186,0)+1,0),0),$E$112)</f>
        <v>0</v>
      </c>
      <c r="BV297" s="134" cm="1">
        <f t="array" ref="BV297">$E297*IFERROR(IF($D297&lt;=BV$5,INDEX($E$99:$E$112,MATCH(BV$5,$H$5:$CA$5,0)-MATCH($D297,$D$115:$D$186,0)+1,0),0),$E$112)</f>
        <v>0</v>
      </c>
      <c r="BW297" s="134" cm="1">
        <f t="array" ref="BW297">$E297*IFERROR(IF($D297&lt;=BW$5,INDEX($E$99:$E$112,MATCH(BW$5,$H$5:$CA$5,0)-MATCH($D297,$D$115:$D$186,0)+1,0),0),$E$112)</f>
        <v>0</v>
      </c>
      <c r="BX297" s="134" cm="1">
        <f t="array" ref="BX297">$E297*IFERROR(IF($D297&lt;=BX$5,INDEX($E$99:$E$112,MATCH(BX$5,$H$5:$CA$5,0)-MATCH($D297,$D$115:$D$186,0)+1,0),0),$E$112)</f>
        <v>0</v>
      </c>
      <c r="BY297" s="134" cm="1">
        <f t="array" ref="BY297">$E297*IFERROR(IF($D297&lt;=BY$5,INDEX($E$99:$E$112,MATCH(BY$5,$H$5:$CA$5,0)-MATCH($D297,$D$115:$D$186,0)+1,0),0),$E$112)</f>
        <v>0</v>
      </c>
      <c r="BZ297" s="134" cm="1">
        <f t="array" ref="BZ297">$E297*IFERROR(IF($D297&lt;=BZ$5,INDEX($E$99:$E$112,MATCH(BZ$5,$H$5:$CA$5,0)-MATCH($D297,$D$115:$D$186,0)+1,0),0),$E$112)</f>
        <v>0</v>
      </c>
      <c r="CA297" s="134" cm="1">
        <f t="array" ref="CA297">$E297*IFERROR(IF($D297&lt;=CA$5,INDEX($E$99:$E$112,MATCH(CA$5,$H$5:$CA$5,0)-MATCH($D297,$D$115:$D$186,0)+1,0),0),$E$112)</f>
        <v>0</v>
      </c>
    </row>
    <row r="298" spans="4:79" hidden="1" outlineLevel="4">
      <c r="D298" s="24">
        <f t="shared" si="119"/>
        <v>47057</v>
      </c>
      <c r="E298" s="131" cm="1">
        <f t="array" ref="E298">INDEX($H$45:$CA$45,0,MATCH($D298,$H$5:$CA$5,0))</f>
        <v>0</v>
      </c>
      <c r="H298" s="134" cm="1">
        <f t="array" ref="H298">$E298*IFERROR(IF($D298&lt;=H$5,INDEX($E$99:$E$112,MATCH(H$5,$H$5:$CA$5,0)-MATCH($D298,$D$115:$D$186,0)+1,0),0),$E$112)</f>
        <v>0</v>
      </c>
      <c r="I298" s="134" cm="1">
        <f t="array" ref="I298">$E298*IFERROR(IF($D298&lt;=I$5,INDEX($E$99:$E$112,MATCH(I$5,$H$5:$CA$5,0)-MATCH($D298,$D$115:$D$186,0)+1,0),0),$E$112)</f>
        <v>0</v>
      </c>
      <c r="J298" s="134" cm="1">
        <f t="array" ref="J298">$E298*IFERROR(IF($D298&lt;=J$5,INDEX($E$99:$E$112,MATCH(J$5,$H$5:$CA$5,0)-MATCH($D298,$D$115:$D$186,0)+1,0),0),$E$112)</f>
        <v>0</v>
      </c>
      <c r="K298" s="134" cm="1">
        <f t="array" ref="K298">$E298*IFERROR(IF($D298&lt;=K$5,INDEX($E$99:$E$112,MATCH(K$5,$H$5:$CA$5,0)-MATCH($D298,$D$115:$D$186,0)+1,0),0),$E$112)</f>
        <v>0</v>
      </c>
      <c r="L298" s="134" cm="1">
        <f t="array" ref="L298">$E298*IFERROR(IF($D298&lt;=L$5,INDEX($E$99:$E$112,MATCH(L$5,$H$5:$CA$5,0)-MATCH($D298,$D$115:$D$186,0)+1,0),0),$E$112)</f>
        <v>0</v>
      </c>
      <c r="M298" s="134" cm="1">
        <f t="array" ref="M298">$E298*IFERROR(IF($D298&lt;=M$5,INDEX($E$99:$E$112,MATCH(M$5,$H$5:$CA$5,0)-MATCH($D298,$D$115:$D$186,0)+1,0),0),$E$112)</f>
        <v>0</v>
      </c>
      <c r="N298" s="134" cm="1">
        <f t="array" ref="N298">$E298*IFERROR(IF($D298&lt;=N$5,INDEX($E$99:$E$112,MATCH(N$5,$H$5:$CA$5,0)-MATCH($D298,$D$115:$D$186,0)+1,0),0),$E$112)</f>
        <v>0</v>
      </c>
      <c r="O298" s="134" cm="1">
        <f t="array" ref="O298">$E298*IFERROR(IF($D298&lt;=O$5,INDEX($E$99:$E$112,MATCH(O$5,$H$5:$CA$5,0)-MATCH($D298,$D$115:$D$186,0)+1,0),0),$E$112)</f>
        <v>0</v>
      </c>
      <c r="P298" s="134" cm="1">
        <f t="array" ref="P298">$E298*IFERROR(IF($D298&lt;=P$5,INDEX($E$99:$E$112,MATCH(P$5,$H$5:$CA$5,0)-MATCH($D298,$D$115:$D$186,0)+1,0),0),$E$112)</f>
        <v>0</v>
      </c>
      <c r="Q298" s="134" cm="1">
        <f t="array" ref="Q298">$E298*IFERROR(IF($D298&lt;=Q$5,INDEX($E$99:$E$112,MATCH(Q$5,$H$5:$CA$5,0)-MATCH($D298,$D$115:$D$186,0)+1,0),0),$E$112)</f>
        <v>0</v>
      </c>
      <c r="R298" s="134" cm="1">
        <f t="array" ref="R298">$E298*IFERROR(IF($D298&lt;=R$5,INDEX($E$99:$E$112,MATCH(R$5,$H$5:$CA$5,0)-MATCH($D298,$D$115:$D$186,0)+1,0),0),$E$112)</f>
        <v>0</v>
      </c>
      <c r="S298" s="134" cm="1">
        <f t="array" ref="S298">$E298*IFERROR(IF($D298&lt;=S$5,INDEX($E$99:$E$112,MATCH(S$5,$H$5:$CA$5,0)-MATCH($D298,$D$115:$D$186,0)+1,0),0),$E$112)</f>
        <v>0</v>
      </c>
      <c r="T298" s="134" cm="1">
        <f t="array" ref="T298">$E298*IFERROR(IF($D298&lt;=T$5,INDEX($E$99:$E$112,MATCH(T$5,$H$5:$CA$5,0)-MATCH($D298,$D$115:$D$186,0)+1,0),0),$E$112)</f>
        <v>0</v>
      </c>
      <c r="U298" s="134" cm="1">
        <f t="array" ref="U298">$E298*IFERROR(IF($D298&lt;=U$5,INDEX($E$99:$E$112,MATCH(U$5,$H$5:$CA$5,0)-MATCH($D298,$D$115:$D$186,0)+1,0),0),$E$112)</f>
        <v>0</v>
      </c>
      <c r="V298" s="134" cm="1">
        <f t="array" ref="V298">$E298*IFERROR(IF($D298&lt;=V$5,INDEX($E$99:$E$112,MATCH(V$5,$H$5:$CA$5,0)-MATCH($D298,$D$115:$D$186,0)+1,0),0),$E$112)</f>
        <v>0</v>
      </c>
      <c r="W298" s="134" cm="1">
        <f t="array" ref="W298">$E298*IFERROR(IF($D298&lt;=W$5,INDEX($E$99:$E$112,MATCH(W$5,$H$5:$CA$5,0)-MATCH($D298,$D$115:$D$186,0)+1,0),0),$E$112)</f>
        <v>0</v>
      </c>
      <c r="X298" s="134" cm="1">
        <f t="array" ref="X298">$E298*IFERROR(IF($D298&lt;=X$5,INDEX($E$99:$E$112,MATCH(X$5,$H$5:$CA$5,0)-MATCH($D298,$D$115:$D$186,0)+1,0),0),$E$112)</f>
        <v>0</v>
      </c>
      <c r="Y298" s="134" cm="1">
        <f t="array" ref="Y298">$E298*IFERROR(IF($D298&lt;=Y$5,INDEX($E$99:$E$112,MATCH(Y$5,$H$5:$CA$5,0)-MATCH($D298,$D$115:$D$186,0)+1,0),0),$E$112)</f>
        <v>0</v>
      </c>
      <c r="Z298" s="134" cm="1">
        <f t="array" ref="Z298">$E298*IFERROR(IF($D298&lt;=Z$5,INDEX($E$99:$E$112,MATCH(Z$5,$H$5:$CA$5,0)-MATCH($D298,$D$115:$D$186,0)+1,0),0),$E$112)</f>
        <v>0</v>
      </c>
      <c r="AA298" s="134" cm="1">
        <f t="array" ref="AA298">$E298*IFERROR(IF($D298&lt;=AA$5,INDEX($E$99:$E$112,MATCH(AA$5,$H$5:$CA$5,0)-MATCH($D298,$D$115:$D$186,0)+1,0),0),$E$112)</f>
        <v>0</v>
      </c>
      <c r="AB298" s="134" cm="1">
        <f t="array" ref="AB298">$E298*IFERROR(IF($D298&lt;=AB$5,INDEX($E$99:$E$112,MATCH(AB$5,$H$5:$CA$5,0)-MATCH($D298,$D$115:$D$186,0)+1,0),0),$E$112)</f>
        <v>0</v>
      </c>
      <c r="AC298" s="134" cm="1">
        <f t="array" ref="AC298">$E298*IFERROR(IF($D298&lt;=AC$5,INDEX($E$99:$E$112,MATCH(AC$5,$H$5:$CA$5,0)-MATCH($D298,$D$115:$D$186,0)+1,0),0),$E$112)</f>
        <v>0</v>
      </c>
      <c r="AD298" s="134" cm="1">
        <f t="array" ref="AD298">$E298*IFERROR(IF($D298&lt;=AD$5,INDEX($E$99:$E$112,MATCH(AD$5,$H$5:$CA$5,0)-MATCH($D298,$D$115:$D$186,0)+1,0),0),$E$112)</f>
        <v>0</v>
      </c>
      <c r="AE298" s="134" cm="1">
        <f t="array" ref="AE298">$E298*IFERROR(IF($D298&lt;=AE$5,INDEX($E$99:$E$112,MATCH(AE$5,$H$5:$CA$5,0)-MATCH($D298,$D$115:$D$186,0)+1,0),0),$E$112)</f>
        <v>0</v>
      </c>
      <c r="AF298" s="134" cm="1">
        <f t="array" ref="AF298">$E298*IFERROR(IF($D298&lt;=AF$5,INDEX($E$99:$E$112,MATCH(AF$5,$H$5:$CA$5,0)-MATCH($D298,$D$115:$D$186,0)+1,0),0),$E$112)</f>
        <v>0</v>
      </c>
      <c r="AG298" s="134" cm="1">
        <f t="array" ref="AG298">$E298*IFERROR(IF($D298&lt;=AG$5,INDEX($E$99:$E$112,MATCH(AG$5,$H$5:$CA$5,0)-MATCH($D298,$D$115:$D$186,0)+1,0),0),$E$112)</f>
        <v>0</v>
      </c>
      <c r="AH298" s="134" cm="1">
        <f t="array" ref="AH298">$E298*IFERROR(IF($D298&lt;=AH$5,INDEX($E$99:$E$112,MATCH(AH$5,$H$5:$CA$5,0)-MATCH($D298,$D$115:$D$186,0)+1,0),0),$E$112)</f>
        <v>0</v>
      </c>
      <c r="AI298" s="134" cm="1">
        <f t="array" ref="AI298">$E298*IFERROR(IF($D298&lt;=AI$5,INDEX($E$99:$E$112,MATCH(AI$5,$H$5:$CA$5,0)-MATCH($D298,$D$115:$D$186,0)+1,0),0),$E$112)</f>
        <v>0</v>
      </c>
      <c r="AJ298" s="134" cm="1">
        <f t="array" ref="AJ298">$E298*IFERROR(IF($D298&lt;=AJ$5,INDEX($E$99:$E$112,MATCH(AJ$5,$H$5:$CA$5,0)-MATCH($D298,$D$115:$D$186,0)+1,0),0),$E$112)</f>
        <v>0</v>
      </c>
      <c r="AK298" s="134" cm="1">
        <f t="array" ref="AK298">$E298*IFERROR(IF($D298&lt;=AK$5,INDEX($E$99:$E$112,MATCH(AK$5,$H$5:$CA$5,0)-MATCH($D298,$D$115:$D$186,0)+1,0),0),$E$112)</f>
        <v>0</v>
      </c>
      <c r="AL298" s="134" cm="1">
        <f t="array" ref="AL298">$E298*IFERROR(IF($D298&lt;=AL$5,INDEX($E$99:$E$112,MATCH(AL$5,$H$5:$CA$5,0)-MATCH($D298,$D$115:$D$186,0)+1,0),0),$E$112)</f>
        <v>0</v>
      </c>
      <c r="AM298" s="134" cm="1">
        <f t="array" ref="AM298">$E298*IFERROR(IF($D298&lt;=AM$5,INDEX($E$99:$E$112,MATCH(AM$5,$H$5:$CA$5,0)-MATCH($D298,$D$115:$D$186,0)+1,0),0),$E$112)</f>
        <v>0</v>
      </c>
      <c r="AN298" s="134" cm="1">
        <f t="array" ref="AN298">$E298*IFERROR(IF($D298&lt;=AN$5,INDEX($E$99:$E$112,MATCH(AN$5,$H$5:$CA$5,0)-MATCH($D298,$D$115:$D$186,0)+1,0),0),$E$112)</f>
        <v>0</v>
      </c>
      <c r="AO298" s="134" cm="1">
        <f t="array" ref="AO298">$E298*IFERROR(IF($D298&lt;=AO$5,INDEX($E$99:$E$112,MATCH(AO$5,$H$5:$CA$5,0)-MATCH($D298,$D$115:$D$186,0)+1,0),0),$E$112)</f>
        <v>0</v>
      </c>
      <c r="AP298" s="134" cm="1">
        <f t="array" ref="AP298">$E298*IFERROR(IF($D298&lt;=AP$5,INDEX($E$99:$E$112,MATCH(AP$5,$H$5:$CA$5,0)-MATCH($D298,$D$115:$D$186,0)+1,0),0),$E$112)</f>
        <v>0</v>
      </c>
      <c r="AQ298" s="134" cm="1">
        <f t="array" ref="AQ298">$E298*IFERROR(IF($D298&lt;=AQ$5,INDEX($E$99:$E$112,MATCH(AQ$5,$H$5:$CA$5,0)-MATCH($D298,$D$115:$D$186,0)+1,0),0),$E$112)</f>
        <v>0</v>
      </c>
      <c r="AR298" s="134" cm="1">
        <f t="array" ref="AR298">$E298*IFERROR(IF($D298&lt;=AR$5,INDEX($E$99:$E$112,MATCH(AR$5,$H$5:$CA$5,0)-MATCH($D298,$D$115:$D$186,0)+1,0),0),$E$112)</f>
        <v>0</v>
      </c>
      <c r="AS298" s="134" cm="1">
        <f t="array" ref="AS298">$E298*IFERROR(IF($D298&lt;=AS$5,INDEX($E$99:$E$112,MATCH(AS$5,$H$5:$CA$5,0)-MATCH($D298,$D$115:$D$186,0)+1,0),0),$E$112)</f>
        <v>0</v>
      </c>
      <c r="AT298" s="134" cm="1">
        <f t="array" ref="AT298">$E298*IFERROR(IF($D298&lt;=AT$5,INDEX($E$99:$E$112,MATCH(AT$5,$H$5:$CA$5,0)-MATCH($D298,$D$115:$D$186,0)+1,0),0),$E$112)</f>
        <v>0</v>
      </c>
      <c r="AU298" s="134" cm="1">
        <f t="array" ref="AU298">$E298*IFERROR(IF($D298&lt;=AU$5,INDEX($E$99:$E$112,MATCH(AU$5,$H$5:$CA$5,0)-MATCH($D298,$D$115:$D$186,0)+1,0),0),$E$112)</f>
        <v>0</v>
      </c>
      <c r="AV298" s="134" cm="1">
        <f t="array" ref="AV298">$E298*IFERROR(IF($D298&lt;=AV$5,INDEX($E$99:$E$112,MATCH(AV$5,$H$5:$CA$5,0)-MATCH($D298,$D$115:$D$186,0)+1,0),0),$E$112)</f>
        <v>0</v>
      </c>
      <c r="AW298" s="134" cm="1">
        <f t="array" ref="AW298">$E298*IFERROR(IF($D298&lt;=AW$5,INDEX($E$99:$E$112,MATCH(AW$5,$H$5:$CA$5,0)-MATCH($D298,$D$115:$D$186,0)+1,0),0),$E$112)</f>
        <v>0</v>
      </c>
      <c r="AX298" s="134" cm="1">
        <f t="array" ref="AX298">$E298*IFERROR(IF($D298&lt;=AX$5,INDEX($E$99:$E$112,MATCH(AX$5,$H$5:$CA$5,0)-MATCH($D298,$D$115:$D$186,0)+1,0),0),$E$112)</f>
        <v>0</v>
      </c>
      <c r="AY298" s="134" cm="1">
        <f t="array" ref="AY298">$E298*IFERROR(IF($D298&lt;=AY$5,INDEX($E$99:$E$112,MATCH(AY$5,$H$5:$CA$5,0)-MATCH($D298,$D$115:$D$186,0)+1,0),0),$E$112)</f>
        <v>0</v>
      </c>
      <c r="AZ298" s="134" cm="1">
        <f t="array" ref="AZ298">$E298*IFERROR(IF($D298&lt;=AZ$5,INDEX($E$99:$E$112,MATCH(AZ$5,$H$5:$CA$5,0)-MATCH($D298,$D$115:$D$186,0)+1,0),0),$E$112)</f>
        <v>0</v>
      </c>
      <c r="BA298" s="134" cm="1">
        <f t="array" ref="BA298">$E298*IFERROR(IF($D298&lt;=BA$5,INDEX($E$99:$E$112,MATCH(BA$5,$H$5:$CA$5,0)-MATCH($D298,$D$115:$D$186,0)+1,0),0),$E$112)</f>
        <v>0</v>
      </c>
      <c r="BB298" s="134" cm="1">
        <f t="array" ref="BB298">$E298*IFERROR(IF($D298&lt;=BB$5,INDEX($E$99:$E$112,MATCH(BB$5,$H$5:$CA$5,0)-MATCH($D298,$D$115:$D$186,0)+1,0),0),$E$112)</f>
        <v>0</v>
      </c>
      <c r="BC298" s="134" cm="1">
        <f t="array" ref="BC298">$E298*IFERROR(IF($D298&lt;=BC$5,INDEX($E$99:$E$112,MATCH(BC$5,$H$5:$CA$5,0)-MATCH($D298,$D$115:$D$186,0)+1,0),0),$E$112)</f>
        <v>0</v>
      </c>
      <c r="BD298" s="134" cm="1">
        <f t="array" ref="BD298">$E298*IFERROR(IF($D298&lt;=BD$5,INDEX($E$99:$E$112,MATCH(BD$5,$H$5:$CA$5,0)-MATCH($D298,$D$115:$D$186,0)+1,0),0),$E$112)</f>
        <v>0</v>
      </c>
      <c r="BE298" s="134" cm="1">
        <f t="array" ref="BE298">$E298*IFERROR(IF($D298&lt;=BE$5,INDEX($E$99:$E$112,MATCH(BE$5,$H$5:$CA$5,0)-MATCH($D298,$D$115:$D$186,0)+1,0),0),$E$112)</f>
        <v>0</v>
      </c>
      <c r="BF298" s="134" cm="1">
        <f t="array" ref="BF298">$E298*IFERROR(IF($D298&lt;=BF$5,INDEX($E$99:$E$112,MATCH(BF$5,$H$5:$CA$5,0)-MATCH($D298,$D$115:$D$186,0)+1,0),0),$E$112)</f>
        <v>0</v>
      </c>
      <c r="BG298" s="134" cm="1">
        <f t="array" ref="BG298">$E298*IFERROR(IF($D298&lt;=BG$5,INDEX($E$99:$E$112,MATCH(BG$5,$H$5:$CA$5,0)-MATCH($D298,$D$115:$D$186,0)+1,0),0),$E$112)</f>
        <v>0</v>
      </c>
      <c r="BH298" s="134" cm="1">
        <f t="array" ref="BH298">$E298*IFERROR(IF($D298&lt;=BH$5,INDEX($E$99:$E$112,MATCH(BH$5,$H$5:$CA$5,0)-MATCH($D298,$D$115:$D$186,0)+1,0),0),$E$112)</f>
        <v>0</v>
      </c>
      <c r="BI298" s="134" cm="1">
        <f t="array" ref="BI298">$E298*IFERROR(IF($D298&lt;=BI$5,INDEX($E$99:$E$112,MATCH(BI$5,$H$5:$CA$5,0)-MATCH($D298,$D$115:$D$186,0)+1,0),0),$E$112)</f>
        <v>0</v>
      </c>
      <c r="BJ298" s="134" cm="1">
        <f t="array" ref="BJ298">$E298*IFERROR(IF($D298&lt;=BJ$5,INDEX($E$99:$E$112,MATCH(BJ$5,$H$5:$CA$5,0)-MATCH($D298,$D$115:$D$186,0)+1,0),0),$E$112)</f>
        <v>0</v>
      </c>
      <c r="BK298" s="134" cm="1">
        <f t="array" ref="BK298">$E298*IFERROR(IF($D298&lt;=BK$5,INDEX($E$99:$E$112,MATCH(BK$5,$H$5:$CA$5,0)-MATCH($D298,$D$115:$D$186,0)+1,0),0),$E$112)</f>
        <v>0</v>
      </c>
      <c r="BL298" s="134" cm="1">
        <f t="array" ref="BL298">$E298*IFERROR(IF($D298&lt;=BL$5,INDEX($E$99:$E$112,MATCH(BL$5,$H$5:$CA$5,0)-MATCH($D298,$D$115:$D$186,0)+1,0),0),$E$112)</f>
        <v>0</v>
      </c>
      <c r="BM298" s="134" cm="1">
        <f t="array" ref="BM298">$E298*IFERROR(IF($D298&lt;=BM$5,INDEX($E$99:$E$112,MATCH(BM$5,$H$5:$CA$5,0)-MATCH($D298,$D$115:$D$186,0)+1,0),0),$E$112)</f>
        <v>0</v>
      </c>
      <c r="BN298" s="134" cm="1">
        <f t="array" ref="BN298">$E298*IFERROR(IF($D298&lt;=BN$5,INDEX($E$99:$E$112,MATCH(BN$5,$H$5:$CA$5,0)-MATCH($D298,$D$115:$D$186,0)+1,0),0),$E$112)</f>
        <v>0</v>
      </c>
      <c r="BO298" s="134" cm="1">
        <f t="array" ref="BO298">$E298*IFERROR(IF($D298&lt;=BO$5,INDEX($E$99:$E$112,MATCH(BO$5,$H$5:$CA$5,0)-MATCH($D298,$D$115:$D$186,0)+1,0),0),$E$112)</f>
        <v>0</v>
      </c>
      <c r="BP298" s="134" cm="1">
        <f t="array" ref="BP298">$E298*IFERROR(IF($D298&lt;=BP$5,INDEX($E$99:$E$112,MATCH(BP$5,$H$5:$CA$5,0)-MATCH($D298,$D$115:$D$186,0)+1,0),0),$E$112)</f>
        <v>0</v>
      </c>
      <c r="BQ298" s="134" cm="1">
        <f t="array" ref="BQ298">$E298*IFERROR(IF($D298&lt;=BQ$5,INDEX($E$99:$E$112,MATCH(BQ$5,$H$5:$CA$5,0)-MATCH($D298,$D$115:$D$186,0)+1,0),0),$E$112)</f>
        <v>0</v>
      </c>
      <c r="BR298" s="134" cm="1">
        <f t="array" ref="BR298">$E298*IFERROR(IF($D298&lt;=BR$5,INDEX($E$99:$E$112,MATCH(BR$5,$H$5:$CA$5,0)-MATCH($D298,$D$115:$D$186,0)+1,0),0),$E$112)</f>
        <v>0</v>
      </c>
      <c r="BS298" s="134" cm="1">
        <f t="array" ref="BS298">$E298*IFERROR(IF($D298&lt;=BS$5,INDEX($E$99:$E$112,MATCH(BS$5,$H$5:$CA$5,0)-MATCH($D298,$D$115:$D$186,0)+1,0),0),$E$112)</f>
        <v>0</v>
      </c>
      <c r="BT298" s="134" cm="1">
        <f t="array" ref="BT298">$E298*IFERROR(IF($D298&lt;=BT$5,INDEX($E$99:$E$112,MATCH(BT$5,$H$5:$CA$5,0)-MATCH($D298,$D$115:$D$186,0)+1,0),0),$E$112)</f>
        <v>0</v>
      </c>
      <c r="BU298" s="134" cm="1">
        <f t="array" ref="BU298">$E298*IFERROR(IF($D298&lt;=BU$5,INDEX($E$99:$E$112,MATCH(BU$5,$H$5:$CA$5,0)-MATCH($D298,$D$115:$D$186,0)+1,0),0),$E$112)</f>
        <v>0</v>
      </c>
      <c r="BV298" s="134" cm="1">
        <f t="array" ref="BV298">$E298*IFERROR(IF($D298&lt;=BV$5,INDEX($E$99:$E$112,MATCH(BV$5,$H$5:$CA$5,0)-MATCH($D298,$D$115:$D$186,0)+1,0),0),$E$112)</f>
        <v>0</v>
      </c>
      <c r="BW298" s="134" cm="1">
        <f t="array" ref="BW298">$E298*IFERROR(IF($D298&lt;=BW$5,INDEX($E$99:$E$112,MATCH(BW$5,$H$5:$CA$5,0)-MATCH($D298,$D$115:$D$186,0)+1,0),0),$E$112)</f>
        <v>0</v>
      </c>
      <c r="BX298" s="134" cm="1">
        <f t="array" ref="BX298">$E298*IFERROR(IF($D298&lt;=BX$5,INDEX($E$99:$E$112,MATCH(BX$5,$H$5:$CA$5,0)-MATCH($D298,$D$115:$D$186,0)+1,0),0),$E$112)</f>
        <v>0</v>
      </c>
      <c r="BY298" s="134" cm="1">
        <f t="array" ref="BY298">$E298*IFERROR(IF($D298&lt;=BY$5,INDEX($E$99:$E$112,MATCH(BY$5,$H$5:$CA$5,0)-MATCH($D298,$D$115:$D$186,0)+1,0),0),$E$112)</f>
        <v>0</v>
      </c>
      <c r="BZ298" s="134" cm="1">
        <f t="array" ref="BZ298">$E298*IFERROR(IF($D298&lt;=BZ$5,INDEX($E$99:$E$112,MATCH(BZ$5,$H$5:$CA$5,0)-MATCH($D298,$D$115:$D$186,0)+1,0),0),$E$112)</f>
        <v>0</v>
      </c>
      <c r="CA298" s="134" cm="1">
        <f t="array" ref="CA298">$E298*IFERROR(IF($D298&lt;=CA$5,INDEX($E$99:$E$112,MATCH(CA$5,$H$5:$CA$5,0)-MATCH($D298,$D$115:$D$186,0)+1,0),0),$E$112)</f>
        <v>0</v>
      </c>
    </row>
    <row r="299" spans="4:79" hidden="1" outlineLevel="4">
      <c r="D299" s="24">
        <f t="shared" si="119"/>
        <v>47087</v>
      </c>
      <c r="E299" s="131" cm="1">
        <f t="array" ref="E299">INDEX($H$45:$CA$45,0,MATCH($D299,$H$5:$CA$5,0))</f>
        <v>0</v>
      </c>
      <c r="H299" s="134" cm="1">
        <f t="array" ref="H299">$E299*IFERROR(IF($D299&lt;=H$5,INDEX($E$99:$E$112,MATCH(H$5,$H$5:$CA$5,0)-MATCH($D299,$D$115:$D$186,0)+1,0),0),$E$112)</f>
        <v>0</v>
      </c>
      <c r="I299" s="134" cm="1">
        <f t="array" ref="I299">$E299*IFERROR(IF($D299&lt;=I$5,INDEX($E$99:$E$112,MATCH(I$5,$H$5:$CA$5,0)-MATCH($D299,$D$115:$D$186,0)+1,0),0),$E$112)</f>
        <v>0</v>
      </c>
      <c r="J299" s="134" cm="1">
        <f t="array" ref="J299">$E299*IFERROR(IF($D299&lt;=J$5,INDEX($E$99:$E$112,MATCH(J$5,$H$5:$CA$5,0)-MATCH($D299,$D$115:$D$186,0)+1,0),0),$E$112)</f>
        <v>0</v>
      </c>
      <c r="K299" s="134" cm="1">
        <f t="array" ref="K299">$E299*IFERROR(IF($D299&lt;=K$5,INDEX($E$99:$E$112,MATCH(K$5,$H$5:$CA$5,0)-MATCH($D299,$D$115:$D$186,0)+1,0),0),$E$112)</f>
        <v>0</v>
      </c>
      <c r="L299" s="134" cm="1">
        <f t="array" ref="L299">$E299*IFERROR(IF($D299&lt;=L$5,INDEX($E$99:$E$112,MATCH(L$5,$H$5:$CA$5,0)-MATCH($D299,$D$115:$D$186,0)+1,0),0),$E$112)</f>
        <v>0</v>
      </c>
      <c r="M299" s="134" cm="1">
        <f t="array" ref="M299">$E299*IFERROR(IF($D299&lt;=M$5,INDEX($E$99:$E$112,MATCH(M$5,$H$5:$CA$5,0)-MATCH($D299,$D$115:$D$186,0)+1,0),0),$E$112)</f>
        <v>0</v>
      </c>
      <c r="N299" s="134" cm="1">
        <f t="array" ref="N299">$E299*IFERROR(IF($D299&lt;=N$5,INDEX($E$99:$E$112,MATCH(N$5,$H$5:$CA$5,0)-MATCH($D299,$D$115:$D$186,0)+1,0),0),$E$112)</f>
        <v>0</v>
      </c>
      <c r="O299" s="134" cm="1">
        <f t="array" ref="O299">$E299*IFERROR(IF($D299&lt;=O$5,INDEX($E$99:$E$112,MATCH(O$5,$H$5:$CA$5,0)-MATCH($D299,$D$115:$D$186,0)+1,0),0),$E$112)</f>
        <v>0</v>
      </c>
      <c r="P299" s="134" cm="1">
        <f t="array" ref="P299">$E299*IFERROR(IF($D299&lt;=P$5,INDEX($E$99:$E$112,MATCH(P$5,$H$5:$CA$5,0)-MATCH($D299,$D$115:$D$186,0)+1,0),0),$E$112)</f>
        <v>0</v>
      </c>
      <c r="Q299" s="134" cm="1">
        <f t="array" ref="Q299">$E299*IFERROR(IF($D299&lt;=Q$5,INDEX($E$99:$E$112,MATCH(Q$5,$H$5:$CA$5,0)-MATCH($D299,$D$115:$D$186,0)+1,0),0),$E$112)</f>
        <v>0</v>
      </c>
      <c r="R299" s="134" cm="1">
        <f t="array" ref="R299">$E299*IFERROR(IF($D299&lt;=R$5,INDEX($E$99:$E$112,MATCH(R$5,$H$5:$CA$5,0)-MATCH($D299,$D$115:$D$186,0)+1,0),0),$E$112)</f>
        <v>0</v>
      </c>
      <c r="S299" s="134" cm="1">
        <f t="array" ref="S299">$E299*IFERROR(IF($D299&lt;=S$5,INDEX($E$99:$E$112,MATCH(S$5,$H$5:$CA$5,0)-MATCH($D299,$D$115:$D$186,0)+1,0),0),$E$112)</f>
        <v>0</v>
      </c>
      <c r="T299" s="134" cm="1">
        <f t="array" ref="T299">$E299*IFERROR(IF($D299&lt;=T$5,INDEX($E$99:$E$112,MATCH(T$5,$H$5:$CA$5,0)-MATCH($D299,$D$115:$D$186,0)+1,0),0),$E$112)</f>
        <v>0</v>
      </c>
      <c r="U299" s="134" cm="1">
        <f t="array" ref="U299">$E299*IFERROR(IF($D299&lt;=U$5,INDEX($E$99:$E$112,MATCH(U$5,$H$5:$CA$5,0)-MATCH($D299,$D$115:$D$186,0)+1,0),0),$E$112)</f>
        <v>0</v>
      </c>
      <c r="V299" s="134" cm="1">
        <f t="array" ref="V299">$E299*IFERROR(IF($D299&lt;=V$5,INDEX($E$99:$E$112,MATCH(V$5,$H$5:$CA$5,0)-MATCH($D299,$D$115:$D$186,0)+1,0),0),$E$112)</f>
        <v>0</v>
      </c>
      <c r="W299" s="134" cm="1">
        <f t="array" ref="W299">$E299*IFERROR(IF($D299&lt;=W$5,INDEX($E$99:$E$112,MATCH(W$5,$H$5:$CA$5,0)-MATCH($D299,$D$115:$D$186,0)+1,0),0),$E$112)</f>
        <v>0</v>
      </c>
      <c r="X299" s="134" cm="1">
        <f t="array" ref="X299">$E299*IFERROR(IF($D299&lt;=X$5,INDEX($E$99:$E$112,MATCH(X$5,$H$5:$CA$5,0)-MATCH($D299,$D$115:$D$186,0)+1,0),0),$E$112)</f>
        <v>0</v>
      </c>
      <c r="Y299" s="134" cm="1">
        <f t="array" ref="Y299">$E299*IFERROR(IF($D299&lt;=Y$5,INDEX($E$99:$E$112,MATCH(Y$5,$H$5:$CA$5,0)-MATCH($D299,$D$115:$D$186,0)+1,0),0),$E$112)</f>
        <v>0</v>
      </c>
      <c r="Z299" s="134" cm="1">
        <f t="array" ref="Z299">$E299*IFERROR(IF($D299&lt;=Z$5,INDEX($E$99:$E$112,MATCH(Z$5,$H$5:$CA$5,0)-MATCH($D299,$D$115:$D$186,0)+1,0),0),$E$112)</f>
        <v>0</v>
      </c>
      <c r="AA299" s="134" cm="1">
        <f t="array" ref="AA299">$E299*IFERROR(IF($D299&lt;=AA$5,INDEX($E$99:$E$112,MATCH(AA$5,$H$5:$CA$5,0)-MATCH($D299,$D$115:$D$186,0)+1,0),0),$E$112)</f>
        <v>0</v>
      </c>
      <c r="AB299" s="134" cm="1">
        <f t="array" ref="AB299">$E299*IFERROR(IF($D299&lt;=AB$5,INDEX($E$99:$E$112,MATCH(AB$5,$H$5:$CA$5,0)-MATCH($D299,$D$115:$D$186,0)+1,0),0),$E$112)</f>
        <v>0</v>
      </c>
      <c r="AC299" s="134" cm="1">
        <f t="array" ref="AC299">$E299*IFERROR(IF($D299&lt;=AC$5,INDEX($E$99:$E$112,MATCH(AC$5,$H$5:$CA$5,0)-MATCH($D299,$D$115:$D$186,0)+1,0),0),$E$112)</f>
        <v>0</v>
      </c>
      <c r="AD299" s="134" cm="1">
        <f t="array" ref="AD299">$E299*IFERROR(IF($D299&lt;=AD$5,INDEX($E$99:$E$112,MATCH(AD$5,$H$5:$CA$5,0)-MATCH($D299,$D$115:$D$186,0)+1,0),0),$E$112)</f>
        <v>0</v>
      </c>
      <c r="AE299" s="134" cm="1">
        <f t="array" ref="AE299">$E299*IFERROR(IF($D299&lt;=AE$5,INDEX($E$99:$E$112,MATCH(AE$5,$H$5:$CA$5,0)-MATCH($D299,$D$115:$D$186,0)+1,0),0),$E$112)</f>
        <v>0</v>
      </c>
      <c r="AF299" s="134" cm="1">
        <f t="array" ref="AF299">$E299*IFERROR(IF($D299&lt;=AF$5,INDEX($E$99:$E$112,MATCH(AF$5,$H$5:$CA$5,0)-MATCH($D299,$D$115:$D$186,0)+1,0),0),$E$112)</f>
        <v>0</v>
      </c>
      <c r="AG299" s="134" cm="1">
        <f t="array" ref="AG299">$E299*IFERROR(IF($D299&lt;=AG$5,INDEX($E$99:$E$112,MATCH(AG$5,$H$5:$CA$5,0)-MATCH($D299,$D$115:$D$186,0)+1,0),0),$E$112)</f>
        <v>0</v>
      </c>
      <c r="AH299" s="134" cm="1">
        <f t="array" ref="AH299">$E299*IFERROR(IF($D299&lt;=AH$5,INDEX($E$99:$E$112,MATCH(AH$5,$H$5:$CA$5,0)-MATCH($D299,$D$115:$D$186,0)+1,0),0),$E$112)</f>
        <v>0</v>
      </c>
      <c r="AI299" s="134" cm="1">
        <f t="array" ref="AI299">$E299*IFERROR(IF($D299&lt;=AI$5,INDEX($E$99:$E$112,MATCH(AI$5,$H$5:$CA$5,0)-MATCH($D299,$D$115:$D$186,0)+1,0),0),$E$112)</f>
        <v>0</v>
      </c>
      <c r="AJ299" s="134" cm="1">
        <f t="array" ref="AJ299">$E299*IFERROR(IF($D299&lt;=AJ$5,INDEX($E$99:$E$112,MATCH(AJ$5,$H$5:$CA$5,0)-MATCH($D299,$D$115:$D$186,0)+1,0),0),$E$112)</f>
        <v>0</v>
      </c>
      <c r="AK299" s="134" cm="1">
        <f t="array" ref="AK299">$E299*IFERROR(IF($D299&lt;=AK$5,INDEX($E$99:$E$112,MATCH(AK$5,$H$5:$CA$5,0)-MATCH($D299,$D$115:$D$186,0)+1,0),0),$E$112)</f>
        <v>0</v>
      </c>
      <c r="AL299" s="134" cm="1">
        <f t="array" ref="AL299">$E299*IFERROR(IF($D299&lt;=AL$5,INDEX($E$99:$E$112,MATCH(AL$5,$H$5:$CA$5,0)-MATCH($D299,$D$115:$D$186,0)+1,0),0),$E$112)</f>
        <v>0</v>
      </c>
      <c r="AM299" s="134" cm="1">
        <f t="array" ref="AM299">$E299*IFERROR(IF($D299&lt;=AM$5,INDEX($E$99:$E$112,MATCH(AM$5,$H$5:$CA$5,0)-MATCH($D299,$D$115:$D$186,0)+1,0),0),$E$112)</f>
        <v>0</v>
      </c>
      <c r="AN299" s="134" cm="1">
        <f t="array" ref="AN299">$E299*IFERROR(IF($D299&lt;=AN$5,INDEX($E$99:$E$112,MATCH(AN$5,$H$5:$CA$5,0)-MATCH($D299,$D$115:$D$186,0)+1,0),0),$E$112)</f>
        <v>0</v>
      </c>
      <c r="AO299" s="134" cm="1">
        <f t="array" ref="AO299">$E299*IFERROR(IF($D299&lt;=AO$5,INDEX($E$99:$E$112,MATCH(AO$5,$H$5:$CA$5,0)-MATCH($D299,$D$115:$D$186,0)+1,0),0),$E$112)</f>
        <v>0</v>
      </c>
      <c r="AP299" s="134" cm="1">
        <f t="array" ref="AP299">$E299*IFERROR(IF($D299&lt;=AP$5,INDEX($E$99:$E$112,MATCH(AP$5,$H$5:$CA$5,0)-MATCH($D299,$D$115:$D$186,0)+1,0),0),$E$112)</f>
        <v>0</v>
      </c>
      <c r="AQ299" s="134" cm="1">
        <f t="array" ref="AQ299">$E299*IFERROR(IF($D299&lt;=AQ$5,INDEX($E$99:$E$112,MATCH(AQ$5,$H$5:$CA$5,0)-MATCH($D299,$D$115:$D$186,0)+1,0),0),$E$112)</f>
        <v>0</v>
      </c>
      <c r="AR299" s="134" cm="1">
        <f t="array" ref="AR299">$E299*IFERROR(IF($D299&lt;=AR$5,INDEX($E$99:$E$112,MATCH(AR$5,$H$5:$CA$5,0)-MATCH($D299,$D$115:$D$186,0)+1,0),0),$E$112)</f>
        <v>0</v>
      </c>
      <c r="AS299" s="134" cm="1">
        <f t="array" ref="AS299">$E299*IFERROR(IF($D299&lt;=AS$5,INDEX($E$99:$E$112,MATCH(AS$5,$H$5:$CA$5,0)-MATCH($D299,$D$115:$D$186,0)+1,0),0),$E$112)</f>
        <v>0</v>
      </c>
      <c r="AT299" s="134" cm="1">
        <f t="array" ref="AT299">$E299*IFERROR(IF($D299&lt;=AT$5,INDEX($E$99:$E$112,MATCH(AT$5,$H$5:$CA$5,0)-MATCH($D299,$D$115:$D$186,0)+1,0),0),$E$112)</f>
        <v>0</v>
      </c>
      <c r="AU299" s="134" cm="1">
        <f t="array" ref="AU299">$E299*IFERROR(IF($D299&lt;=AU$5,INDEX($E$99:$E$112,MATCH(AU$5,$H$5:$CA$5,0)-MATCH($D299,$D$115:$D$186,0)+1,0),0),$E$112)</f>
        <v>0</v>
      </c>
      <c r="AV299" s="134" cm="1">
        <f t="array" ref="AV299">$E299*IFERROR(IF($D299&lt;=AV$5,INDEX($E$99:$E$112,MATCH(AV$5,$H$5:$CA$5,0)-MATCH($D299,$D$115:$D$186,0)+1,0),0),$E$112)</f>
        <v>0</v>
      </c>
      <c r="AW299" s="134" cm="1">
        <f t="array" ref="AW299">$E299*IFERROR(IF($D299&lt;=AW$5,INDEX($E$99:$E$112,MATCH(AW$5,$H$5:$CA$5,0)-MATCH($D299,$D$115:$D$186,0)+1,0),0),$E$112)</f>
        <v>0</v>
      </c>
      <c r="AX299" s="134" cm="1">
        <f t="array" ref="AX299">$E299*IFERROR(IF($D299&lt;=AX$5,INDEX($E$99:$E$112,MATCH(AX$5,$H$5:$CA$5,0)-MATCH($D299,$D$115:$D$186,0)+1,0),0),$E$112)</f>
        <v>0</v>
      </c>
      <c r="AY299" s="134" cm="1">
        <f t="array" ref="AY299">$E299*IFERROR(IF($D299&lt;=AY$5,INDEX($E$99:$E$112,MATCH(AY$5,$H$5:$CA$5,0)-MATCH($D299,$D$115:$D$186,0)+1,0),0),$E$112)</f>
        <v>0</v>
      </c>
      <c r="AZ299" s="134" cm="1">
        <f t="array" ref="AZ299">$E299*IFERROR(IF($D299&lt;=AZ$5,INDEX($E$99:$E$112,MATCH(AZ$5,$H$5:$CA$5,0)-MATCH($D299,$D$115:$D$186,0)+1,0),0),$E$112)</f>
        <v>0</v>
      </c>
      <c r="BA299" s="134" cm="1">
        <f t="array" ref="BA299">$E299*IFERROR(IF($D299&lt;=BA$5,INDEX($E$99:$E$112,MATCH(BA$5,$H$5:$CA$5,0)-MATCH($D299,$D$115:$D$186,0)+1,0),0),$E$112)</f>
        <v>0</v>
      </c>
      <c r="BB299" s="134" cm="1">
        <f t="array" ref="BB299">$E299*IFERROR(IF($D299&lt;=BB$5,INDEX($E$99:$E$112,MATCH(BB$5,$H$5:$CA$5,0)-MATCH($D299,$D$115:$D$186,0)+1,0),0),$E$112)</f>
        <v>0</v>
      </c>
      <c r="BC299" s="134" cm="1">
        <f t="array" ref="BC299">$E299*IFERROR(IF($D299&lt;=BC$5,INDEX($E$99:$E$112,MATCH(BC$5,$H$5:$CA$5,0)-MATCH($D299,$D$115:$D$186,0)+1,0),0),$E$112)</f>
        <v>0</v>
      </c>
      <c r="BD299" s="134" cm="1">
        <f t="array" ref="BD299">$E299*IFERROR(IF($D299&lt;=BD$5,INDEX($E$99:$E$112,MATCH(BD$5,$H$5:$CA$5,0)-MATCH($D299,$D$115:$D$186,0)+1,0),0),$E$112)</f>
        <v>0</v>
      </c>
      <c r="BE299" s="134" cm="1">
        <f t="array" ref="BE299">$E299*IFERROR(IF($D299&lt;=BE$5,INDEX($E$99:$E$112,MATCH(BE$5,$H$5:$CA$5,0)-MATCH($D299,$D$115:$D$186,0)+1,0),0),$E$112)</f>
        <v>0</v>
      </c>
      <c r="BF299" s="134" cm="1">
        <f t="array" ref="BF299">$E299*IFERROR(IF($D299&lt;=BF$5,INDEX($E$99:$E$112,MATCH(BF$5,$H$5:$CA$5,0)-MATCH($D299,$D$115:$D$186,0)+1,0),0),$E$112)</f>
        <v>0</v>
      </c>
      <c r="BG299" s="134" cm="1">
        <f t="array" ref="BG299">$E299*IFERROR(IF($D299&lt;=BG$5,INDEX($E$99:$E$112,MATCH(BG$5,$H$5:$CA$5,0)-MATCH($D299,$D$115:$D$186,0)+1,0),0),$E$112)</f>
        <v>0</v>
      </c>
      <c r="BH299" s="134" cm="1">
        <f t="array" ref="BH299">$E299*IFERROR(IF($D299&lt;=BH$5,INDEX($E$99:$E$112,MATCH(BH$5,$H$5:$CA$5,0)-MATCH($D299,$D$115:$D$186,0)+1,0),0),$E$112)</f>
        <v>0</v>
      </c>
      <c r="BI299" s="134" cm="1">
        <f t="array" ref="BI299">$E299*IFERROR(IF($D299&lt;=BI$5,INDEX($E$99:$E$112,MATCH(BI$5,$H$5:$CA$5,0)-MATCH($D299,$D$115:$D$186,0)+1,0),0),$E$112)</f>
        <v>0</v>
      </c>
      <c r="BJ299" s="134" cm="1">
        <f t="array" ref="BJ299">$E299*IFERROR(IF($D299&lt;=BJ$5,INDEX($E$99:$E$112,MATCH(BJ$5,$H$5:$CA$5,0)-MATCH($D299,$D$115:$D$186,0)+1,0),0),$E$112)</f>
        <v>0</v>
      </c>
      <c r="BK299" s="134" cm="1">
        <f t="array" ref="BK299">$E299*IFERROR(IF($D299&lt;=BK$5,INDEX($E$99:$E$112,MATCH(BK$5,$H$5:$CA$5,0)-MATCH($D299,$D$115:$D$186,0)+1,0),0),$E$112)</f>
        <v>0</v>
      </c>
      <c r="BL299" s="134" cm="1">
        <f t="array" ref="BL299">$E299*IFERROR(IF($D299&lt;=BL$5,INDEX($E$99:$E$112,MATCH(BL$5,$H$5:$CA$5,0)-MATCH($D299,$D$115:$D$186,0)+1,0),0),$E$112)</f>
        <v>0</v>
      </c>
      <c r="BM299" s="134" cm="1">
        <f t="array" ref="BM299">$E299*IFERROR(IF($D299&lt;=BM$5,INDEX($E$99:$E$112,MATCH(BM$5,$H$5:$CA$5,0)-MATCH($D299,$D$115:$D$186,0)+1,0),0),$E$112)</f>
        <v>0</v>
      </c>
      <c r="BN299" s="134" cm="1">
        <f t="array" ref="BN299">$E299*IFERROR(IF($D299&lt;=BN$5,INDEX($E$99:$E$112,MATCH(BN$5,$H$5:$CA$5,0)-MATCH($D299,$D$115:$D$186,0)+1,0),0),$E$112)</f>
        <v>0</v>
      </c>
      <c r="BO299" s="134" cm="1">
        <f t="array" ref="BO299">$E299*IFERROR(IF($D299&lt;=BO$5,INDEX($E$99:$E$112,MATCH(BO$5,$H$5:$CA$5,0)-MATCH($D299,$D$115:$D$186,0)+1,0),0),$E$112)</f>
        <v>0</v>
      </c>
      <c r="BP299" s="134" cm="1">
        <f t="array" ref="BP299">$E299*IFERROR(IF($D299&lt;=BP$5,INDEX($E$99:$E$112,MATCH(BP$5,$H$5:$CA$5,0)-MATCH($D299,$D$115:$D$186,0)+1,0),0),$E$112)</f>
        <v>0</v>
      </c>
      <c r="BQ299" s="134" cm="1">
        <f t="array" ref="BQ299">$E299*IFERROR(IF($D299&lt;=BQ$5,INDEX($E$99:$E$112,MATCH(BQ$5,$H$5:$CA$5,0)-MATCH($D299,$D$115:$D$186,0)+1,0),0),$E$112)</f>
        <v>0</v>
      </c>
      <c r="BR299" s="134" cm="1">
        <f t="array" ref="BR299">$E299*IFERROR(IF($D299&lt;=BR$5,INDEX($E$99:$E$112,MATCH(BR$5,$H$5:$CA$5,0)-MATCH($D299,$D$115:$D$186,0)+1,0),0),$E$112)</f>
        <v>0</v>
      </c>
      <c r="BS299" s="134" cm="1">
        <f t="array" ref="BS299">$E299*IFERROR(IF($D299&lt;=BS$5,INDEX($E$99:$E$112,MATCH(BS$5,$H$5:$CA$5,0)-MATCH($D299,$D$115:$D$186,0)+1,0),0),$E$112)</f>
        <v>0</v>
      </c>
      <c r="BT299" s="134" cm="1">
        <f t="array" ref="BT299">$E299*IFERROR(IF($D299&lt;=BT$5,INDEX($E$99:$E$112,MATCH(BT$5,$H$5:$CA$5,0)-MATCH($D299,$D$115:$D$186,0)+1,0),0),$E$112)</f>
        <v>0</v>
      </c>
      <c r="BU299" s="134" cm="1">
        <f t="array" ref="BU299">$E299*IFERROR(IF($D299&lt;=BU$5,INDEX($E$99:$E$112,MATCH(BU$5,$H$5:$CA$5,0)-MATCH($D299,$D$115:$D$186,0)+1,0),0),$E$112)</f>
        <v>0</v>
      </c>
      <c r="BV299" s="134" cm="1">
        <f t="array" ref="BV299">$E299*IFERROR(IF($D299&lt;=BV$5,INDEX($E$99:$E$112,MATCH(BV$5,$H$5:$CA$5,0)-MATCH($D299,$D$115:$D$186,0)+1,0),0),$E$112)</f>
        <v>0</v>
      </c>
      <c r="BW299" s="134" cm="1">
        <f t="array" ref="BW299">$E299*IFERROR(IF($D299&lt;=BW$5,INDEX($E$99:$E$112,MATCH(BW$5,$H$5:$CA$5,0)-MATCH($D299,$D$115:$D$186,0)+1,0),0),$E$112)</f>
        <v>0</v>
      </c>
      <c r="BX299" s="134" cm="1">
        <f t="array" ref="BX299">$E299*IFERROR(IF($D299&lt;=BX$5,INDEX($E$99:$E$112,MATCH(BX$5,$H$5:$CA$5,0)-MATCH($D299,$D$115:$D$186,0)+1,0),0),$E$112)</f>
        <v>0</v>
      </c>
      <c r="BY299" s="134" cm="1">
        <f t="array" ref="BY299">$E299*IFERROR(IF($D299&lt;=BY$5,INDEX($E$99:$E$112,MATCH(BY$5,$H$5:$CA$5,0)-MATCH($D299,$D$115:$D$186,0)+1,0),0),$E$112)</f>
        <v>0</v>
      </c>
      <c r="BZ299" s="134" cm="1">
        <f t="array" ref="BZ299">$E299*IFERROR(IF($D299&lt;=BZ$5,INDEX($E$99:$E$112,MATCH(BZ$5,$H$5:$CA$5,0)-MATCH($D299,$D$115:$D$186,0)+1,0),0),$E$112)</f>
        <v>0</v>
      </c>
      <c r="CA299" s="134" cm="1">
        <f t="array" ref="CA299">$E299*IFERROR(IF($D299&lt;=CA$5,INDEX($E$99:$E$112,MATCH(CA$5,$H$5:$CA$5,0)-MATCH($D299,$D$115:$D$186,0)+1,0),0),$E$112)</f>
        <v>0</v>
      </c>
    </row>
    <row r="300" spans="4:79" hidden="1" outlineLevel="4">
      <c r="D300" s="24">
        <f t="shared" si="119"/>
        <v>47118</v>
      </c>
      <c r="E300" s="131" cm="1">
        <f t="array" ref="E300">INDEX($H$45:$CA$45,0,MATCH($D300,$H$5:$CA$5,0))</f>
        <v>3</v>
      </c>
      <c r="H300" s="134" cm="1">
        <f t="array" ref="H300">$E300*IFERROR(IF($D300&lt;=H$5,INDEX($E$99:$E$112,MATCH(H$5,$H$5:$CA$5,0)-MATCH($D300,$D$115:$D$186,0)+1,0),0),$E$112)</f>
        <v>0</v>
      </c>
      <c r="I300" s="134" cm="1">
        <f t="array" ref="I300">$E300*IFERROR(IF($D300&lt;=I$5,INDEX($E$99:$E$112,MATCH(I$5,$H$5:$CA$5,0)-MATCH($D300,$D$115:$D$186,0)+1,0),0),$E$112)</f>
        <v>0</v>
      </c>
      <c r="J300" s="134" cm="1">
        <f t="array" ref="J300">$E300*IFERROR(IF($D300&lt;=J$5,INDEX($E$99:$E$112,MATCH(J$5,$H$5:$CA$5,0)-MATCH($D300,$D$115:$D$186,0)+1,0),0),$E$112)</f>
        <v>0</v>
      </c>
      <c r="K300" s="134" cm="1">
        <f t="array" ref="K300">$E300*IFERROR(IF($D300&lt;=K$5,INDEX($E$99:$E$112,MATCH(K$5,$H$5:$CA$5,0)-MATCH($D300,$D$115:$D$186,0)+1,0),0),$E$112)</f>
        <v>0</v>
      </c>
      <c r="L300" s="134" cm="1">
        <f t="array" ref="L300">$E300*IFERROR(IF($D300&lt;=L$5,INDEX($E$99:$E$112,MATCH(L$5,$H$5:$CA$5,0)-MATCH($D300,$D$115:$D$186,0)+1,0),0),$E$112)</f>
        <v>0</v>
      </c>
      <c r="M300" s="134" cm="1">
        <f t="array" ref="M300">$E300*IFERROR(IF($D300&lt;=M$5,INDEX($E$99:$E$112,MATCH(M$5,$H$5:$CA$5,0)-MATCH($D300,$D$115:$D$186,0)+1,0),0),$E$112)</f>
        <v>0</v>
      </c>
      <c r="N300" s="134" cm="1">
        <f t="array" ref="N300">$E300*IFERROR(IF($D300&lt;=N$5,INDEX($E$99:$E$112,MATCH(N$5,$H$5:$CA$5,0)-MATCH($D300,$D$115:$D$186,0)+1,0),0),$E$112)</f>
        <v>0</v>
      </c>
      <c r="O300" s="134" cm="1">
        <f t="array" ref="O300">$E300*IFERROR(IF($D300&lt;=O$5,INDEX($E$99:$E$112,MATCH(O$5,$H$5:$CA$5,0)-MATCH($D300,$D$115:$D$186,0)+1,0),0),$E$112)</f>
        <v>0</v>
      </c>
      <c r="P300" s="134" cm="1">
        <f t="array" ref="P300">$E300*IFERROR(IF($D300&lt;=P$5,INDEX($E$99:$E$112,MATCH(P$5,$H$5:$CA$5,0)-MATCH($D300,$D$115:$D$186,0)+1,0),0),$E$112)</f>
        <v>0</v>
      </c>
      <c r="Q300" s="134" cm="1">
        <f t="array" ref="Q300">$E300*IFERROR(IF($D300&lt;=Q$5,INDEX($E$99:$E$112,MATCH(Q$5,$H$5:$CA$5,0)-MATCH($D300,$D$115:$D$186,0)+1,0),0),$E$112)</f>
        <v>0</v>
      </c>
      <c r="R300" s="134" cm="1">
        <f t="array" ref="R300">$E300*IFERROR(IF($D300&lt;=R$5,INDEX($E$99:$E$112,MATCH(R$5,$H$5:$CA$5,0)-MATCH($D300,$D$115:$D$186,0)+1,0),0),$E$112)</f>
        <v>0</v>
      </c>
      <c r="S300" s="134" cm="1">
        <f t="array" ref="S300">$E300*IFERROR(IF($D300&lt;=S$5,INDEX($E$99:$E$112,MATCH(S$5,$H$5:$CA$5,0)-MATCH($D300,$D$115:$D$186,0)+1,0),0),$E$112)</f>
        <v>0</v>
      </c>
      <c r="T300" s="134" cm="1">
        <f t="array" ref="T300">$E300*IFERROR(IF($D300&lt;=T$5,INDEX($E$99:$E$112,MATCH(T$5,$H$5:$CA$5,0)-MATCH($D300,$D$115:$D$186,0)+1,0),0),$E$112)</f>
        <v>0</v>
      </c>
      <c r="U300" s="134" cm="1">
        <f t="array" ref="U300">$E300*IFERROR(IF($D300&lt;=U$5,INDEX($E$99:$E$112,MATCH(U$5,$H$5:$CA$5,0)-MATCH($D300,$D$115:$D$186,0)+1,0),0),$E$112)</f>
        <v>0</v>
      </c>
      <c r="V300" s="134" cm="1">
        <f t="array" ref="V300">$E300*IFERROR(IF($D300&lt;=V$5,INDEX($E$99:$E$112,MATCH(V$5,$H$5:$CA$5,0)-MATCH($D300,$D$115:$D$186,0)+1,0),0),$E$112)</f>
        <v>0</v>
      </c>
      <c r="W300" s="134" cm="1">
        <f t="array" ref="W300">$E300*IFERROR(IF($D300&lt;=W$5,INDEX($E$99:$E$112,MATCH(W$5,$H$5:$CA$5,0)-MATCH($D300,$D$115:$D$186,0)+1,0),0),$E$112)</f>
        <v>0</v>
      </c>
      <c r="X300" s="134" cm="1">
        <f t="array" ref="X300">$E300*IFERROR(IF($D300&lt;=X$5,INDEX($E$99:$E$112,MATCH(X$5,$H$5:$CA$5,0)-MATCH($D300,$D$115:$D$186,0)+1,0),0),$E$112)</f>
        <v>0</v>
      </c>
      <c r="Y300" s="134" cm="1">
        <f t="array" ref="Y300">$E300*IFERROR(IF($D300&lt;=Y$5,INDEX($E$99:$E$112,MATCH(Y$5,$H$5:$CA$5,0)-MATCH($D300,$D$115:$D$186,0)+1,0),0),$E$112)</f>
        <v>0</v>
      </c>
      <c r="Z300" s="134" cm="1">
        <f t="array" ref="Z300">$E300*IFERROR(IF($D300&lt;=Z$5,INDEX($E$99:$E$112,MATCH(Z$5,$H$5:$CA$5,0)-MATCH($D300,$D$115:$D$186,0)+1,0),0),$E$112)</f>
        <v>0</v>
      </c>
      <c r="AA300" s="134" cm="1">
        <f t="array" ref="AA300">$E300*IFERROR(IF($D300&lt;=AA$5,INDEX($E$99:$E$112,MATCH(AA$5,$H$5:$CA$5,0)-MATCH($D300,$D$115:$D$186,0)+1,0),0),$E$112)</f>
        <v>0</v>
      </c>
      <c r="AB300" s="134" cm="1">
        <f t="array" ref="AB300">$E300*IFERROR(IF($D300&lt;=AB$5,INDEX($E$99:$E$112,MATCH(AB$5,$H$5:$CA$5,0)-MATCH($D300,$D$115:$D$186,0)+1,0),0),$E$112)</f>
        <v>0</v>
      </c>
      <c r="AC300" s="134" cm="1">
        <f t="array" ref="AC300">$E300*IFERROR(IF($D300&lt;=AC$5,INDEX($E$99:$E$112,MATCH(AC$5,$H$5:$CA$5,0)-MATCH($D300,$D$115:$D$186,0)+1,0),0),$E$112)</f>
        <v>0</v>
      </c>
      <c r="AD300" s="134" cm="1">
        <f t="array" ref="AD300">$E300*IFERROR(IF($D300&lt;=AD$5,INDEX($E$99:$E$112,MATCH(AD$5,$H$5:$CA$5,0)-MATCH($D300,$D$115:$D$186,0)+1,0),0),$E$112)</f>
        <v>0</v>
      </c>
      <c r="AE300" s="134" cm="1">
        <f t="array" ref="AE300">$E300*IFERROR(IF($D300&lt;=AE$5,INDEX($E$99:$E$112,MATCH(AE$5,$H$5:$CA$5,0)-MATCH($D300,$D$115:$D$186,0)+1,0),0),$E$112)</f>
        <v>0</v>
      </c>
      <c r="AF300" s="134" cm="1">
        <f t="array" ref="AF300">$E300*IFERROR(IF($D300&lt;=AF$5,INDEX($E$99:$E$112,MATCH(AF$5,$H$5:$CA$5,0)-MATCH($D300,$D$115:$D$186,0)+1,0),0),$E$112)</f>
        <v>0</v>
      </c>
      <c r="AG300" s="134" cm="1">
        <f t="array" ref="AG300">$E300*IFERROR(IF($D300&lt;=AG$5,INDEX($E$99:$E$112,MATCH(AG$5,$H$5:$CA$5,0)-MATCH($D300,$D$115:$D$186,0)+1,0),0),$E$112)</f>
        <v>0</v>
      </c>
      <c r="AH300" s="134" cm="1">
        <f t="array" ref="AH300">$E300*IFERROR(IF($D300&lt;=AH$5,INDEX($E$99:$E$112,MATCH(AH$5,$H$5:$CA$5,0)-MATCH($D300,$D$115:$D$186,0)+1,0),0),$E$112)</f>
        <v>0</v>
      </c>
      <c r="AI300" s="134" cm="1">
        <f t="array" ref="AI300">$E300*IFERROR(IF($D300&lt;=AI$5,INDEX($E$99:$E$112,MATCH(AI$5,$H$5:$CA$5,0)-MATCH($D300,$D$115:$D$186,0)+1,0),0),$E$112)</f>
        <v>0</v>
      </c>
      <c r="AJ300" s="134" cm="1">
        <f t="array" ref="AJ300">$E300*IFERROR(IF($D300&lt;=AJ$5,INDEX($E$99:$E$112,MATCH(AJ$5,$H$5:$CA$5,0)-MATCH($D300,$D$115:$D$186,0)+1,0),0),$E$112)</f>
        <v>0</v>
      </c>
      <c r="AK300" s="134" cm="1">
        <f t="array" ref="AK300">$E300*IFERROR(IF($D300&lt;=AK$5,INDEX($E$99:$E$112,MATCH(AK$5,$H$5:$CA$5,0)-MATCH($D300,$D$115:$D$186,0)+1,0),0),$E$112)</f>
        <v>0</v>
      </c>
      <c r="AL300" s="134" cm="1">
        <f t="array" ref="AL300">$E300*IFERROR(IF($D300&lt;=AL$5,INDEX($E$99:$E$112,MATCH(AL$5,$H$5:$CA$5,0)-MATCH($D300,$D$115:$D$186,0)+1,0),0),$E$112)</f>
        <v>0</v>
      </c>
      <c r="AM300" s="134" cm="1">
        <f t="array" ref="AM300">$E300*IFERROR(IF($D300&lt;=AM$5,INDEX($E$99:$E$112,MATCH(AM$5,$H$5:$CA$5,0)-MATCH($D300,$D$115:$D$186,0)+1,0),0),$E$112)</f>
        <v>0</v>
      </c>
      <c r="AN300" s="134" cm="1">
        <f t="array" ref="AN300">$E300*IFERROR(IF($D300&lt;=AN$5,INDEX($E$99:$E$112,MATCH(AN$5,$H$5:$CA$5,0)-MATCH($D300,$D$115:$D$186,0)+1,0),0),$E$112)</f>
        <v>0</v>
      </c>
      <c r="AO300" s="134" cm="1">
        <f t="array" ref="AO300">$E300*IFERROR(IF($D300&lt;=AO$5,INDEX($E$99:$E$112,MATCH(AO$5,$H$5:$CA$5,0)-MATCH($D300,$D$115:$D$186,0)+1,0),0),$E$112)</f>
        <v>0</v>
      </c>
      <c r="AP300" s="134" cm="1">
        <f t="array" ref="AP300">$E300*IFERROR(IF($D300&lt;=AP$5,INDEX($E$99:$E$112,MATCH(AP$5,$H$5:$CA$5,0)-MATCH($D300,$D$115:$D$186,0)+1,0),0),$E$112)</f>
        <v>0</v>
      </c>
      <c r="AQ300" s="134" cm="1">
        <f t="array" ref="AQ300">$E300*IFERROR(IF($D300&lt;=AQ$5,INDEX($E$99:$E$112,MATCH(AQ$5,$H$5:$CA$5,0)-MATCH($D300,$D$115:$D$186,0)+1,0),0),$E$112)</f>
        <v>0.30000000000000004</v>
      </c>
      <c r="AR300" s="134" cm="1">
        <f t="array" ref="AR300">$E300*IFERROR(IF($D300&lt;=AR$5,INDEX($E$99:$E$112,MATCH(AR$5,$H$5:$CA$5,0)-MATCH($D300,$D$115:$D$186,0)+1,0),0),$E$112)</f>
        <v>0.44999999999999996</v>
      </c>
      <c r="AS300" s="134" cm="1">
        <f t="array" ref="AS300">$E300*IFERROR(IF($D300&lt;=AS$5,INDEX($E$99:$E$112,MATCH(AS$5,$H$5:$CA$5,0)-MATCH($D300,$D$115:$D$186,0)+1,0),0),$E$112)</f>
        <v>0.60000000000000009</v>
      </c>
      <c r="AT300" s="134" cm="1">
        <f t="array" ref="AT300">$E300*IFERROR(IF($D300&lt;=AT$5,INDEX($E$99:$E$112,MATCH(AT$5,$H$5:$CA$5,0)-MATCH($D300,$D$115:$D$186,0)+1,0),0),$E$112)</f>
        <v>0.75</v>
      </c>
      <c r="AU300" s="134" cm="1">
        <f t="array" ref="AU300">$E300*IFERROR(IF($D300&lt;=AU$5,INDEX($E$99:$E$112,MATCH(AU$5,$H$5:$CA$5,0)-MATCH($D300,$D$115:$D$186,0)+1,0),0),$E$112)</f>
        <v>0.89999999999999991</v>
      </c>
      <c r="AV300" s="134" cm="1">
        <f t="array" ref="AV300">$E300*IFERROR(IF($D300&lt;=AV$5,INDEX($E$99:$E$112,MATCH(AV$5,$H$5:$CA$5,0)-MATCH($D300,$D$115:$D$186,0)+1,0),0),$E$112)</f>
        <v>1.0499999999999998</v>
      </c>
      <c r="AW300" s="134" cm="1">
        <f t="array" ref="AW300">$E300*IFERROR(IF($D300&lt;=AW$5,INDEX($E$99:$E$112,MATCH(AW$5,$H$5:$CA$5,0)-MATCH($D300,$D$115:$D$186,0)+1,0),0),$E$112)</f>
        <v>1.2000000000000002</v>
      </c>
      <c r="AX300" s="134" cm="1">
        <f t="array" ref="AX300">$E300*IFERROR(IF($D300&lt;=AX$5,INDEX($E$99:$E$112,MATCH(AX$5,$H$5:$CA$5,0)-MATCH($D300,$D$115:$D$186,0)+1,0),0),$E$112)</f>
        <v>1.35</v>
      </c>
      <c r="AY300" s="134" cm="1">
        <f t="array" ref="AY300">$E300*IFERROR(IF($D300&lt;=AY$5,INDEX($E$99:$E$112,MATCH(AY$5,$H$5:$CA$5,0)-MATCH($D300,$D$115:$D$186,0)+1,0),0),$E$112)</f>
        <v>1.5</v>
      </c>
      <c r="AZ300" s="134" cm="1">
        <f t="array" ref="AZ300">$E300*IFERROR(IF($D300&lt;=AZ$5,INDEX($E$99:$E$112,MATCH(AZ$5,$H$5:$CA$5,0)-MATCH($D300,$D$115:$D$186,0)+1,0),0),$E$112)</f>
        <v>1.6500000000000001</v>
      </c>
      <c r="BA300" s="134" cm="1">
        <f t="array" ref="BA300">$E300*IFERROR(IF($D300&lt;=BA$5,INDEX($E$99:$E$112,MATCH(BA$5,$H$5:$CA$5,0)-MATCH($D300,$D$115:$D$186,0)+1,0),0),$E$112)</f>
        <v>1.7999999999999998</v>
      </c>
      <c r="BB300" s="134" cm="1">
        <f t="array" ref="BB300">$E300*IFERROR(IF($D300&lt;=BB$5,INDEX($E$99:$E$112,MATCH(BB$5,$H$5:$CA$5,0)-MATCH($D300,$D$115:$D$186,0)+1,0),0),$E$112)</f>
        <v>1.9500000000000002</v>
      </c>
      <c r="BC300" s="134" cm="1">
        <f t="array" ref="BC300">$E300*IFERROR(IF($D300&lt;=BC$5,INDEX($E$99:$E$112,MATCH(BC$5,$H$5:$CA$5,0)-MATCH($D300,$D$115:$D$186,0)+1,0),0),$E$112)</f>
        <v>1.9500000000000002</v>
      </c>
      <c r="BD300" s="134" cm="1">
        <f t="array" ref="BD300">$E300*IFERROR(IF($D300&lt;=BD$5,INDEX($E$99:$E$112,MATCH(BD$5,$H$5:$CA$5,0)-MATCH($D300,$D$115:$D$186,0)+1,0),0),$E$112)</f>
        <v>1.9500000000000002</v>
      </c>
      <c r="BE300" s="134" cm="1">
        <f t="array" ref="BE300">$E300*IFERROR(IF($D300&lt;=BE$5,INDEX($E$99:$E$112,MATCH(BE$5,$H$5:$CA$5,0)-MATCH($D300,$D$115:$D$186,0)+1,0),0),$E$112)</f>
        <v>1.9500000000000002</v>
      </c>
      <c r="BF300" s="134" cm="1">
        <f t="array" ref="BF300">$E300*IFERROR(IF($D300&lt;=BF$5,INDEX($E$99:$E$112,MATCH(BF$5,$H$5:$CA$5,0)-MATCH($D300,$D$115:$D$186,0)+1,0),0),$E$112)</f>
        <v>1.9500000000000002</v>
      </c>
      <c r="BG300" s="134" cm="1">
        <f t="array" ref="BG300">$E300*IFERROR(IF($D300&lt;=BG$5,INDEX($E$99:$E$112,MATCH(BG$5,$H$5:$CA$5,0)-MATCH($D300,$D$115:$D$186,0)+1,0),0),$E$112)</f>
        <v>1.9500000000000002</v>
      </c>
      <c r="BH300" s="134" cm="1">
        <f t="array" ref="BH300">$E300*IFERROR(IF($D300&lt;=BH$5,INDEX($E$99:$E$112,MATCH(BH$5,$H$5:$CA$5,0)-MATCH($D300,$D$115:$D$186,0)+1,0),0),$E$112)</f>
        <v>1.9500000000000002</v>
      </c>
      <c r="BI300" s="134" cm="1">
        <f t="array" ref="BI300">$E300*IFERROR(IF($D300&lt;=BI$5,INDEX($E$99:$E$112,MATCH(BI$5,$H$5:$CA$5,0)-MATCH($D300,$D$115:$D$186,0)+1,0),0),$E$112)</f>
        <v>1.9500000000000002</v>
      </c>
      <c r="BJ300" s="134" cm="1">
        <f t="array" ref="BJ300">$E300*IFERROR(IF($D300&lt;=BJ$5,INDEX($E$99:$E$112,MATCH(BJ$5,$H$5:$CA$5,0)-MATCH($D300,$D$115:$D$186,0)+1,0),0),$E$112)</f>
        <v>1.9500000000000002</v>
      </c>
      <c r="BK300" s="134" cm="1">
        <f t="array" ref="BK300">$E300*IFERROR(IF($D300&lt;=BK$5,INDEX($E$99:$E$112,MATCH(BK$5,$H$5:$CA$5,0)-MATCH($D300,$D$115:$D$186,0)+1,0),0),$E$112)</f>
        <v>1.9500000000000002</v>
      </c>
      <c r="BL300" s="134" cm="1">
        <f t="array" ref="BL300">$E300*IFERROR(IF($D300&lt;=BL$5,INDEX($E$99:$E$112,MATCH(BL$5,$H$5:$CA$5,0)-MATCH($D300,$D$115:$D$186,0)+1,0),0),$E$112)</f>
        <v>1.9500000000000002</v>
      </c>
      <c r="BM300" s="134" cm="1">
        <f t="array" ref="BM300">$E300*IFERROR(IF($D300&lt;=BM$5,INDEX($E$99:$E$112,MATCH(BM$5,$H$5:$CA$5,0)-MATCH($D300,$D$115:$D$186,0)+1,0),0),$E$112)</f>
        <v>1.9500000000000002</v>
      </c>
      <c r="BN300" s="134" cm="1">
        <f t="array" ref="BN300">$E300*IFERROR(IF($D300&lt;=BN$5,INDEX($E$99:$E$112,MATCH(BN$5,$H$5:$CA$5,0)-MATCH($D300,$D$115:$D$186,0)+1,0),0),$E$112)</f>
        <v>1.9500000000000002</v>
      </c>
      <c r="BO300" s="134" cm="1">
        <f t="array" ref="BO300">$E300*IFERROR(IF($D300&lt;=BO$5,INDEX($E$99:$E$112,MATCH(BO$5,$H$5:$CA$5,0)-MATCH($D300,$D$115:$D$186,0)+1,0),0),$E$112)</f>
        <v>1.9500000000000002</v>
      </c>
      <c r="BP300" s="134" cm="1">
        <f t="array" ref="BP300">$E300*IFERROR(IF($D300&lt;=BP$5,INDEX($E$99:$E$112,MATCH(BP$5,$H$5:$CA$5,0)-MATCH($D300,$D$115:$D$186,0)+1,0),0),$E$112)</f>
        <v>1.9500000000000002</v>
      </c>
      <c r="BQ300" s="134" cm="1">
        <f t="array" ref="BQ300">$E300*IFERROR(IF($D300&lt;=BQ$5,INDEX($E$99:$E$112,MATCH(BQ$5,$H$5:$CA$5,0)-MATCH($D300,$D$115:$D$186,0)+1,0),0),$E$112)</f>
        <v>1.9500000000000002</v>
      </c>
      <c r="BR300" s="134" cm="1">
        <f t="array" ref="BR300">$E300*IFERROR(IF($D300&lt;=BR$5,INDEX($E$99:$E$112,MATCH(BR$5,$H$5:$CA$5,0)-MATCH($D300,$D$115:$D$186,0)+1,0),0),$E$112)</f>
        <v>1.9500000000000002</v>
      </c>
      <c r="BS300" s="134" cm="1">
        <f t="array" ref="BS300">$E300*IFERROR(IF($D300&lt;=BS$5,INDEX($E$99:$E$112,MATCH(BS$5,$H$5:$CA$5,0)-MATCH($D300,$D$115:$D$186,0)+1,0),0),$E$112)</f>
        <v>1.9500000000000002</v>
      </c>
      <c r="BT300" s="134" cm="1">
        <f t="array" ref="BT300">$E300*IFERROR(IF($D300&lt;=BT$5,INDEX($E$99:$E$112,MATCH(BT$5,$H$5:$CA$5,0)-MATCH($D300,$D$115:$D$186,0)+1,0),0),$E$112)</f>
        <v>1.9500000000000002</v>
      </c>
      <c r="BU300" s="134" cm="1">
        <f t="array" ref="BU300">$E300*IFERROR(IF($D300&lt;=BU$5,INDEX($E$99:$E$112,MATCH(BU$5,$H$5:$CA$5,0)-MATCH($D300,$D$115:$D$186,0)+1,0),0),$E$112)</f>
        <v>1.9500000000000002</v>
      </c>
      <c r="BV300" s="134" cm="1">
        <f t="array" ref="BV300">$E300*IFERROR(IF($D300&lt;=BV$5,INDEX($E$99:$E$112,MATCH(BV$5,$H$5:$CA$5,0)-MATCH($D300,$D$115:$D$186,0)+1,0),0),$E$112)</f>
        <v>1.9500000000000002</v>
      </c>
      <c r="BW300" s="134" cm="1">
        <f t="array" ref="BW300">$E300*IFERROR(IF($D300&lt;=BW$5,INDEX($E$99:$E$112,MATCH(BW$5,$H$5:$CA$5,0)-MATCH($D300,$D$115:$D$186,0)+1,0),0),$E$112)</f>
        <v>1.9500000000000002</v>
      </c>
      <c r="BX300" s="134" cm="1">
        <f t="array" ref="BX300">$E300*IFERROR(IF($D300&lt;=BX$5,INDEX($E$99:$E$112,MATCH(BX$5,$H$5:$CA$5,0)-MATCH($D300,$D$115:$D$186,0)+1,0),0),$E$112)</f>
        <v>1.9500000000000002</v>
      </c>
      <c r="BY300" s="134" cm="1">
        <f t="array" ref="BY300">$E300*IFERROR(IF($D300&lt;=BY$5,INDEX($E$99:$E$112,MATCH(BY$5,$H$5:$CA$5,0)-MATCH($D300,$D$115:$D$186,0)+1,0),0),$E$112)</f>
        <v>1.9500000000000002</v>
      </c>
      <c r="BZ300" s="134" cm="1">
        <f t="array" ref="BZ300">$E300*IFERROR(IF($D300&lt;=BZ$5,INDEX($E$99:$E$112,MATCH(BZ$5,$H$5:$CA$5,0)-MATCH($D300,$D$115:$D$186,0)+1,0),0),$E$112)</f>
        <v>1.9500000000000002</v>
      </c>
      <c r="CA300" s="134" cm="1">
        <f t="array" ref="CA300">$E300*IFERROR(IF($D300&lt;=CA$5,INDEX($E$99:$E$112,MATCH(CA$5,$H$5:$CA$5,0)-MATCH($D300,$D$115:$D$186,0)+1,0),0),$E$112)</f>
        <v>1.9500000000000002</v>
      </c>
    </row>
    <row r="301" spans="4:79" hidden="1" outlineLevel="4">
      <c r="D301" s="24">
        <f t="shared" si="119"/>
        <v>47149</v>
      </c>
      <c r="E301" s="131" cm="1">
        <f t="array" ref="E301">INDEX($H$45:$CA$45,0,MATCH($D301,$H$5:$CA$5,0))</f>
        <v>0</v>
      </c>
      <c r="H301" s="134" cm="1">
        <f t="array" ref="H301">$E301*IFERROR(IF($D301&lt;=H$5,INDEX($E$99:$E$112,MATCH(H$5,$H$5:$CA$5,0)-MATCH($D301,$D$115:$D$186,0)+1,0),0),$E$112)</f>
        <v>0</v>
      </c>
      <c r="I301" s="134" cm="1">
        <f t="array" ref="I301">$E301*IFERROR(IF($D301&lt;=I$5,INDEX($E$99:$E$112,MATCH(I$5,$H$5:$CA$5,0)-MATCH($D301,$D$115:$D$186,0)+1,0),0),$E$112)</f>
        <v>0</v>
      </c>
      <c r="J301" s="134" cm="1">
        <f t="array" ref="J301">$E301*IFERROR(IF($D301&lt;=J$5,INDEX($E$99:$E$112,MATCH(J$5,$H$5:$CA$5,0)-MATCH($D301,$D$115:$D$186,0)+1,0),0),$E$112)</f>
        <v>0</v>
      </c>
      <c r="K301" s="134" cm="1">
        <f t="array" ref="K301">$E301*IFERROR(IF($D301&lt;=K$5,INDEX($E$99:$E$112,MATCH(K$5,$H$5:$CA$5,0)-MATCH($D301,$D$115:$D$186,0)+1,0),0),$E$112)</f>
        <v>0</v>
      </c>
      <c r="L301" s="134" cm="1">
        <f t="array" ref="L301">$E301*IFERROR(IF($D301&lt;=L$5,INDEX($E$99:$E$112,MATCH(L$5,$H$5:$CA$5,0)-MATCH($D301,$D$115:$D$186,0)+1,0),0),$E$112)</f>
        <v>0</v>
      </c>
      <c r="M301" s="134" cm="1">
        <f t="array" ref="M301">$E301*IFERROR(IF($D301&lt;=M$5,INDEX($E$99:$E$112,MATCH(M$5,$H$5:$CA$5,0)-MATCH($D301,$D$115:$D$186,0)+1,0),0),$E$112)</f>
        <v>0</v>
      </c>
      <c r="N301" s="134" cm="1">
        <f t="array" ref="N301">$E301*IFERROR(IF($D301&lt;=N$5,INDEX($E$99:$E$112,MATCH(N$5,$H$5:$CA$5,0)-MATCH($D301,$D$115:$D$186,0)+1,0),0),$E$112)</f>
        <v>0</v>
      </c>
      <c r="O301" s="134" cm="1">
        <f t="array" ref="O301">$E301*IFERROR(IF($D301&lt;=O$5,INDEX($E$99:$E$112,MATCH(O$5,$H$5:$CA$5,0)-MATCH($D301,$D$115:$D$186,0)+1,0),0),$E$112)</f>
        <v>0</v>
      </c>
      <c r="P301" s="134" cm="1">
        <f t="array" ref="P301">$E301*IFERROR(IF($D301&lt;=P$5,INDEX($E$99:$E$112,MATCH(P$5,$H$5:$CA$5,0)-MATCH($D301,$D$115:$D$186,0)+1,0),0),$E$112)</f>
        <v>0</v>
      </c>
      <c r="Q301" s="134" cm="1">
        <f t="array" ref="Q301">$E301*IFERROR(IF($D301&lt;=Q$5,INDEX($E$99:$E$112,MATCH(Q$5,$H$5:$CA$5,0)-MATCH($D301,$D$115:$D$186,0)+1,0),0),$E$112)</f>
        <v>0</v>
      </c>
      <c r="R301" s="134" cm="1">
        <f t="array" ref="R301">$E301*IFERROR(IF($D301&lt;=R$5,INDEX($E$99:$E$112,MATCH(R$5,$H$5:$CA$5,0)-MATCH($D301,$D$115:$D$186,0)+1,0),0),$E$112)</f>
        <v>0</v>
      </c>
      <c r="S301" s="134" cm="1">
        <f t="array" ref="S301">$E301*IFERROR(IF($D301&lt;=S$5,INDEX($E$99:$E$112,MATCH(S$5,$H$5:$CA$5,0)-MATCH($D301,$D$115:$D$186,0)+1,0),0),$E$112)</f>
        <v>0</v>
      </c>
      <c r="T301" s="134" cm="1">
        <f t="array" ref="T301">$E301*IFERROR(IF($D301&lt;=T$5,INDEX($E$99:$E$112,MATCH(T$5,$H$5:$CA$5,0)-MATCH($D301,$D$115:$D$186,0)+1,0),0),$E$112)</f>
        <v>0</v>
      </c>
      <c r="U301" s="134" cm="1">
        <f t="array" ref="U301">$E301*IFERROR(IF($D301&lt;=U$5,INDEX($E$99:$E$112,MATCH(U$5,$H$5:$CA$5,0)-MATCH($D301,$D$115:$D$186,0)+1,0),0),$E$112)</f>
        <v>0</v>
      </c>
      <c r="V301" s="134" cm="1">
        <f t="array" ref="V301">$E301*IFERROR(IF($D301&lt;=V$5,INDEX($E$99:$E$112,MATCH(V$5,$H$5:$CA$5,0)-MATCH($D301,$D$115:$D$186,0)+1,0),0),$E$112)</f>
        <v>0</v>
      </c>
      <c r="W301" s="134" cm="1">
        <f t="array" ref="W301">$E301*IFERROR(IF($D301&lt;=W$5,INDEX($E$99:$E$112,MATCH(W$5,$H$5:$CA$5,0)-MATCH($D301,$D$115:$D$186,0)+1,0),0),$E$112)</f>
        <v>0</v>
      </c>
      <c r="X301" s="134" cm="1">
        <f t="array" ref="X301">$E301*IFERROR(IF($D301&lt;=X$5,INDEX($E$99:$E$112,MATCH(X$5,$H$5:$CA$5,0)-MATCH($D301,$D$115:$D$186,0)+1,0),0),$E$112)</f>
        <v>0</v>
      </c>
      <c r="Y301" s="134" cm="1">
        <f t="array" ref="Y301">$E301*IFERROR(IF($D301&lt;=Y$5,INDEX($E$99:$E$112,MATCH(Y$5,$H$5:$CA$5,0)-MATCH($D301,$D$115:$D$186,0)+1,0),0),$E$112)</f>
        <v>0</v>
      </c>
      <c r="Z301" s="134" cm="1">
        <f t="array" ref="Z301">$E301*IFERROR(IF($D301&lt;=Z$5,INDEX($E$99:$E$112,MATCH(Z$5,$H$5:$CA$5,0)-MATCH($D301,$D$115:$D$186,0)+1,0),0),$E$112)</f>
        <v>0</v>
      </c>
      <c r="AA301" s="134" cm="1">
        <f t="array" ref="AA301">$E301*IFERROR(IF($D301&lt;=AA$5,INDEX($E$99:$E$112,MATCH(AA$5,$H$5:$CA$5,0)-MATCH($D301,$D$115:$D$186,0)+1,0),0),$E$112)</f>
        <v>0</v>
      </c>
      <c r="AB301" s="134" cm="1">
        <f t="array" ref="AB301">$E301*IFERROR(IF($D301&lt;=AB$5,INDEX($E$99:$E$112,MATCH(AB$5,$H$5:$CA$5,0)-MATCH($D301,$D$115:$D$186,0)+1,0),0),$E$112)</f>
        <v>0</v>
      </c>
      <c r="AC301" s="134" cm="1">
        <f t="array" ref="AC301">$E301*IFERROR(IF($D301&lt;=AC$5,INDEX($E$99:$E$112,MATCH(AC$5,$H$5:$CA$5,0)-MATCH($D301,$D$115:$D$186,0)+1,0),0),$E$112)</f>
        <v>0</v>
      </c>
      <c r="AD301" s="134" cm="1">
        <f t="array" ref="AD301">$E301*IFERROR(IF($D301&lt;=AD$5,INDEX($E$99:$E$112,MATCH(AD$5,$H$5:$CA$5,0)-MATCH($D301,$D$115:$D$186,0)+1,0),0),$E$112)</f>
        <v>0</v>
      </c>
      <c r="AE301" s="134" cm="1">
        <f t="array" ref="AE301">$E301*IFERROR(IF($D301&lt;=AE$5,INDEX($E$99:$E$112,MATCH(AE$5,$H$5:$CA$5,0)-MATCH($D301,$D$115:$D$186,0)+1,0),0),$E$112)</f>
        <v>0</v>
      </c>
      <c r="AF301" s="134" cm="1">
        <f t="array" ref="AF301">$E301*IFERROR(IF($D301&lt;=AF$5,INDEX($E$99:$E$112,MATCH(AF$5,$H$5:$CA$5,0)-MATCH($D301,$D$115:$D$186,0)+1,0),0),$E$112)</f>
        <v>0</v>
      </c>
      <c r="AG301" s="134" cm="1">
        <f t="array" ref="AG301">$E301*IFERROR(IF($D301&lt;=AG$5,INDEX($E$99:$E$112,MATCH(AG$5,$H$5:$CA$5,0)-MATCH($D301,$D$115:$D$186,0)+1,0),0),$E$112)</f>
        <v>0</v>
      </c>
      <c r="AH301" s="134" cm="1">
        <f t="array" ref="AH301">$E301*IFERROR(IF($D301&lt;=AH$5,INDEX($E$99:$E$112,MATCH(AH$5,$H$5:$CA$5,0)-MATCH($D301,$D$115:$D$186,0)+1,0),0),$E$112)</f>
        <v>0</v>
      </c>
      <c r="AI301" s="134" cm="1">
        <f t="array" ref="AI301">$E301*IFERROR(IF($D301&lt;=AI$5,INDEX($E$99:$E$112,MATCH(AI$5,$H$5:$CA$5,0)-MATCH($D301,$D$115:$D$186,0)+1,0),0),$E$112)</f>
        <v>0</v>
      </c>
      <c r="AJ301" s="134" cm="1">
        <f t="array" ref="AJ301">$E301*IFERROR(IF($D301&lt;=AJ$5,INDEX($E$99:$E$112,MATCH(AJ$5,$H$5:$CA$5,0)-MATCH($D301,$D$115:$D$186,0)+1,0),0),$E$112)</f>
        <v>0</v>
      </c>
      <c r="AK301" s="134" cm="1">
        <f t="array" ref="AK301">$E301*IFERROR(IF($D301&lt;=AK$5,INDEX($E$99:$E$112,MATCH(AK$5,$H$5:$CA$5,0)-MATCH($D301,$D$115:$D$186,0)+1,0),0),$E$112)</f>
        <v>0</v>
      </c>
      <c r="AL301" s="134" cm="1">
        <f t="array" ref="AL301">$E301*IFERROR(IF($D301&lt;=AL$5,INDEX($E$99:$E$112,MATCH(AL$5,$H$5:$CA$5,0)-MATCH($D301,$D$115:$D$186,0)+1,0),0),$E$112)</f>
        <v>0</v>
      </c>
      <c r="AM301" s="134" cm="1">
        <f t="array" ref="AM301">$E301*IFERROR(IF($D301&lt;=AM$5,INDEX($E$99:$E$112,MATCH(AM$5,$H$5:$CA$5,0)-MATCH($D301,$D$115:$D$186,0)+1,0),0),$E$112)</f>
        <v>0</v>
      </c>
      <c r="AN301" s="134" cm="1">
        <f t="array" ref="AN301">$E301*IFERROR(IF($D301&lt;=AN$5,INDEX($E$99:$E$112,MATCH(AN$5,$H$5:$CA$5,0)-MATCH($D301,$D$115:$D$186,0)+1,0),0),$E$112)</f>
        <v>0</v>
      </c>
      <c r="AO301" s="134" cm="1">
        <f t="array" ref="AO301">$E301*IFERROR(IF($D301&lt;=AO$5,INDEX($E$99:$E$112,MATCH(AO$5,$H$5:$CA$5,0)-MATCH($D301,$D$115:$D$186,0)+1,0),0),$E$112)</f>
        <v>0</v>
      </c>
      <c r="AP301" s="134" cm="1">
        <f t="array" ref="AP301">$E301*IFERROR(IF($D301&lt;=AP$5,INDEX($E$99:$E$112,MATCH(AP$5,$H$5:$CA$5,0)-MATCH($D301,$D$115:$D$186,0)+1,0),0),$E$112)</f>
        <v>0</v>
      </c>
      <c r="AQ301" s="134" cm="1">
        <f t="array" ref="AQ301">$E301*IFERROR(IF($D301&lt;=AQ$5,INDEX($E$99:$E$112,MATCH(AQ$5,$H$5:$CA$5,0)-MATCH($D301,$D$115:$D$186,0)+1,0),0),$E$112)</f>
        <v>0</v>
      </c>
      <c r="AR301" s="134" cm="1">
        <f t="array" ref="AR301">$E301*IFERROR(IF($D301&lt;=AR$5,INDEX($E$99:$E$112,MATCH(AR$5,$H$5:$CA$5,0)-MATCH($D301,$D$115:$D$186,0)+1,0),0),$E$112)</f>
        <v>0</v>
      </c>
      <c r="AS301" s="134" cm="1">
        <f t="array" ref="AS301">$E301*IFERROR(IF($D301&lt;=AS$5,INDEX($E$99:$E$112,MATCH(AS$5,$H$5:$CA$5,0)-MATCH($D301,$D$115:$D$186,0)+1,0),0),$E$112)</f>
        <v>0</v>
      </c>
      <c r="AT301" s="134" cm="1">
        <f t="array" ref="AT301">$E301*IFERROR(IF($D301&lt;=AT$5,INDEX($E$99:$E$112,MATCH(AT$5,$H$5:$CA$5,0)-MATCH($D301,$D$115:$D$186,0)+1,0),0),$E$112)</f>
        <v>0</v>
      </c>
      <c r="AU301" s="134" cm="1">
        <f t="array" ref="AU301">$E301*IFERROR(IF($D301&lt;=AU$5,INDEX($E$99:$E$112,MATCH(AU$5,$H$5:$CA$5,0)-MATCH($D301,$D$115:$D$186,0)+1,0),0),$E$112)</f>
        <v>0</v>
      </c>
      <c r="AV301" s="134" cm="1">
        <f t="array" ref="AV301">$E301*IFERROR(IF($D301&lt;=AV$5,INDEX($E$99:$E$112,MATCH(AV$5,$H$5:$CA$5,0)-MATCH($D301,$D$115:$D$186,0)+1,0),0),$E$112)</f>
        <v>0</v>
      </c>
      <c r="AW301" s="134" cm="1">
        <f t="array" ref="AW301">$E301*IFERROR(IF($D301&lt;=AW$5,INDEX($E$99:$E$112,MATCH(AW$5,$H$5:$CA$5,0)-MATCH($D301,$D$115:$D$186,0)+1,0),0),$E$112)</f>
        <v>0</v>
      </c>
      <c r="AX301" s="134" cm="1">
        <f t="array" ref="AX301">$E301*IFERROR(IF($D301&lt;=AX$5,INDEX($E$99:$E$112,MATCH(AX$5,$H$5:$CA$5,0)-MATCH($D301,$D$115:$D$186,0)+1,0),0),$E$112)</f>
        <v>0</v>
      </c>
      <c r="AY301" s="134" cm="1">
        <f t="array" ref="AY301">$E301*IFERROR(IF($D301&lt;=AY$5,INDEX($E$99:$E$112,MATCH(AY$5,$H$5:$CA$5,0)-MATCH($D301,$D$115:$D$186,0)+1,0),0),$E$112)</f>
        <v>0</v>
      </c>
      <c r="AZ301" s="134" cm="1">
        <f t="array" ref="AZ301">$E301*IFERROR(IF($D301&lt;=AZ$5,INDEX($E$99:$E$112,MATCH(AZ$5,$H$5:$CA$5,0)-MATCH($D301,$D$115:$D$186,0)+1,0),0),$E$112)</f>
        <v>0</v>
      </c>
      <c r="BA301" s="134" cm="1">
        <f t="array" ref="BA301">$E301*IFERROR(IF($D301&lt;=BA$5,INDEX($E$99:$E$112,MATCH(BA$5,$H$5:$CA$5,0)-MATCH($D301,$D$115:$D$186,0)+1,0),0),$E$112)</f>
        <v>0</v>
      </c>
      <c r="BB301" s="134" cm="1">
        <f t="array" ref="BB301">$E301*IFERROR(IF($D301&lt;=BB$5,INDEX($E$99:$E$112,MATCH(BB$5,$H$5:$CA$5,0)-MATCH($D301,$D$115:$D$186,0)+1,0),0),$E$112)</f>
        <v>0</v>
      </c>
      <c r="BC301" s="134" cm="1">
        <f t="array" ref="BC301">$E301*IFERROR(IF($D301&lt;=BC$5,INDEX($E$99:$E$112,MATCH(BC$5,$H$5:$CA$5,0)-MATCH($D301,$D$115:$D$186,0)+1,0),0),$E$112)</f>
        <v>0</v>
      </c>
      <c r="BD301" s="134" cm="1">
        <f t="array" ref="BD301">$E301*IFERROR(IF($D301&lt;=BD$5,INDEX($E$99:$E$112,MATCH(BD$5,$H$5:$CA$5,0)-MATCH($D301,$D$115:$D$186,0)+1,0),0),$E$112)</f>
        <v>0</v>
      </c>
      <c r="BE301" s="134" cm="1">
        <f t="array" ref="BE301">$E301*IFERROR(IF($D301&lt;=BE$5,INDEX($E$99:$E$112,MATCH(BE$5,$H$5:$CA$5,0)-MATCH($D301,$D$115:$D$186,0)+1,0),0),$E$112)</f>
        <v>0</v>
      </c>
      <c r="BF301" s="134" cm="1">
        <f t="array" ref="BF301">$E301*IFERROR(IF($D301&lt;=BF$5,INDEX($E$99:$E$112,MATCH(BF$5,$H$5:$CA$5,0)-MATCH($D301,$D$115:$D$186,0)+1,0),0),$E$112)</f>
        <v>0</v>
      </c>
      <c r="BG301" s="134" cm="1">
        <f t="array" ref="BG301">$E301*IFERROR(IF($D301&lt;=BG$5,INDEX($E$99:$E$112,MATCH(BG$5,$H$5:$CA$5,0)-MATCH($D301,$D$115:$D$186,0)+1,0),0),$E$112)</f>
        <v>0</v>
      </c>
      <c r="BH301" s="134" cm="1">
        <f t="array" ref="BH301">$E301*IFERROR(IF($D301&lt;=BH$5,INDEX($E$99:$E$112,MATCH(BH$5,$H$5:$CA$5,0)-MATCH($D301,$D$115:$D$186,0)+1,0),0),$E$112)</f>
        <v>0</v>
      </c>
      <c r="BI301" s="134" cm="1">
        <f t="array" ref="BI301">$E301*IFERROR(IF($D301&lt;=BI$5,INDEX($E$99:$E$112,MATCH(BI$5,$H$5:$CA$5,0)-MATCH($D301,$D$115:$D$186,0)+1,0),0),$E$112)</f>
        <v>0</v>
      </c>
      <c r="BJ301" s="134" cm="1">
        <f t="array" ref="BJ301">$E301*IFERROR(IF($D301&lt;=BJ$5,INDEX($E$99:$E$112,MATCH(BJ$5,$H$5:$CA$5,0)-MATCH($D301,$D$115:$D$186,0)+1,0),0),$E$112)</f>
        <v>0</v>
      </c>
      <c r="BK301" s="134" cm="1">
        <f t="array" ref="BK301">$E301*IFERROR(IF($D301&lt;=BK$5,INDEX($E$99:$E$112,MATCH(BK$5,$H$5:$CA$5,0)-MATCH($D301,$D$115:$D$186,0)+1,0),0),$E$112)</f>
        <v>0</v>
      </c>
      <c r="BL301" s="134" cm="1">
        <f t="array" ref="BL301">$E301*IFERROR(IF($D301&lt;=BL$5,INDEX($E$99:$E$112,MATCH(BL$5,$H$5:$CA$5,0)-MATCH($D301,$D$115:$D$186,0)+1,0),0),$E$112)</f>
        <v>0</v>
      </c>
      <c r="BM301" s="134" cm="1">
        <f t="array" ref="BM301">$E301*IFERROR(IF($D301&lt;=BM$5,INDEX($E$99:$E$112,MATCH(BM$5,$H$5:$CA$5,0)-MATCH($D301,$D$115:$D$186,0)+1,0),0),$E$112)</f>
        <v>0</v>
      </c>
      <c r="BN301" s="134" cm="1">
        <f t="array" ref="BN301">$E301*IFERROR(IF($D301&lt;=BN$5,INDEX($E$99:$E$112,MATCH(BN$5,$H$5:$CA$5,0)-MATCH($D301,$D$115:$D$186,0)+1,0),0),$E$112)</f>
        <v>0</v>
      </c>
      <c r="BO301" s="134" cm="1">
        <f t="array" ref="BO301">$E301*IFERROR(IF($D301&lt;=BO$5,INDEX($E$99:$E$112,MATCH(BO$5,$H$5:$CA$5,0)-MATCH($D301,$D$115:$D$186,0)+1,0),0),$E$112)</f>
        <v>0</v>
      </c>
      <c r="BP301" s="134" cm="1">
        <f t="array" ref="BP301">$E301*IFERROR(IF($D301&lt;=BP$5,INDEX($E$99:$E$112,MATCH(BP$5,$H$5:$CA$5,0)-MATCH($D301,$D$115:$D$186,0)+1,0),0),$E$112)</f>
        <v>0</v>
      </c>
      <c r="BQ301" s="134" cm="1">
        <f t="array" ref="BQ301">$E301*IFERROR(IF($D301&lt;=BQ$5,INDEX($E$99:$E$112,MATCH(BQ$5,$H$5:$CA$5,0)-MATCH($D301,$D$115:$D$186,0)+1,0),0),$E$112)</f>
        <v>0</v>
      </c>
      <c r="BR301" s="134" cm="1">
        <f t="array" ref="BR301">$E301*IFERROR(IF($D301&lt;=BR$5,INDEX($E$99:$E$112,MATCH(BR$5,$H$5:$CA$5,0)-MATCH($D301,$D$115:$D$186,0)+1,0),0),$E$112)</f>
        <v>0</v>
      </c>
      <c r="BS301" s="134" cm="1">
        <f t="array" ref="BS301">$E301*IFERROR(IF($D301&lt;=BS$5,INDEX($E$99:$E$112,MATCH(BS$5,$H$5:$CA$5,0)-MATCH($D301,$D$115:$D$186,0)+1,0),0),$E$112)</f>
        <v>0</v>
      </c>
      <c r="BT301" s="134" cm="1">
        <f t="array" ref="BT301">$E301*IFERROR(IF($D301&lt;=BT$5,INDEX($E$99:$E$112,MATCH(BT$5,$H$5:$CA$5,0)-MATCH($D301,$D$115:$D$186,0)+1,0),0),$E$112)</f>
        <v>0</v>
      </c>
      <c r="BU301" s="134" cm="1">
        <f t="array" ref="BU301">$E301*IFERROR(IF($D301&lt;=BU$5,INDEX($E$99:$E$112,MATCH(BU$5,$H$5:$CA$5,0)-MATCH($D301,$D$115:$D$186,0)+1,0),0),$E$112)</f>
        <v>0</v>
      </c>
      <c r="BV301" s="134" cm="1">
        <f t="array" ref="BV301">$E301*IFERROR(IF($D301&lt;=BV$5,INDEX($E$99:$E$112,MATCH(BV$5,$H$5:$CA$5,0)-MATCH($D301,$D$115:$D$186,0)+1,0),0),$E$112)</f>
        <v>0</v>
      </c>
      <c r="BW301" s="134" cm="1">
        <f t="array" ref="BW301">$E301*IFERROR(IF($D301&lt;=BW$5,INDEX($E$99:$E$112,MATCH(BW$5,$H$5:$CA$5,0)-MATCH($D301,$D$115:$D$186,0)+1,0),0),$E$112)</f>
        <v>0</v>
      </c>
      <c r="BX301" s="134" cm="1">
        <f t="array" ref="BX301">$E301*IFERROR(IF($D301&lt;=BX$5,INDEX($E$99:$E$112,MATCH(BX$5,$H$5:$CA$5,0)-MATCH($D301,$D$115:$D$186,0)+1,0),0),$E$112)</f>
        <v>0</v>
      </c>
      <c r="BY301" s="134" cm="1">
        <f t="array" ref="BY301">$E301*IFERROR(IF($D301&lt;=BY$5,INDEX($E$99:$E$112,MATCH(BY$5,$H$5:$CA$5,0)-MATCH($D301,$D$115:$D$186,0)+1,0),0),$E$112)</f>
        <v>0</v>
      </c>
      <c r="BZ301" s="134" cm="1">
        <f t="array" ref="BZ301">$E301*IFERROR(IF($D301&lt;=BZ$5,INDEX($E$99:$E$112,MATCH(BZ$5,$H$5:$CA$5,0)-MATCH($D301,$D$115:$D$186,0)+1,0),0),$E$112)</f>
        <v>0</v>
      </c>
      <c r="CA301" s="134" cm="1">
        <f t="array" ref="CA301">$E301*IFERROR(IF($D301&lt;=CA$5,INDEX($E$99:$E$112,MATCH(CA$5,$H$5:$CA$5,0)-MATCH($D301,$D$115:$D$186,0)+1,0),0),$E$112)</f>
        <v>0</v>
      </c>
    </row>
    <row r="302" spans="4:79" hidden="1" outlineLevel="4">
      <c r="D302" s="24">
        <f t="shared" si="119"/>
        <v>47177</v>
      </c>
      <c r="E302" s="131" cm="1">
        <f t="array" ref="E302">INDEX($H$45:$CA$45,0,MATCH($D302,$H$5:$CA$5,0))</f>
        <v>0</v>
      </c>
      <c r="H302" s="134" cm="1">
        <f t="array" ref="H302">$E302*IFERROR(IF($D302&lt;=H$5,INDEX($E$99:$E$112,MATCH(H$5,$H$5:$CA$5,0)-MATCH($D302,$D$115:$D$186,0)+1,0),0),$E$112)</f>
        <v>0</v>
      </c>
      <c r="I302" s="134" cm="1">
        <f t="array" ref="I302">$E302*IFERROR(IF($D302&lt;=I$5,INDEX($E$99:$E$112,MATCH(I$5,$H$5:$CA$5,0)-MATCH($D302,$D$115:$D$186,0)+1,0),0),$E$112)</f>
        <v>0</v>
      </c>
      <c r="J302" s="134" cm="1">
        <f t="array" ref="J302">$E302*IFERROR(IF($D302&lt;=J$5,INDEX($E$99:$E$112,MATCH(J$5,$H$5:$CA$5,0)-MATCH($D302,$D$115:$D$186,0)+1,0),0),$E$112)</f>
        <v>0</v>
      </c>
      <c r="K302" s="134" cm="1">
        <f t="array" ref="K302">$E302*IFERROR(IF($D302&lt;=K$5,INDEX($E$99:$E$112,MATCH(K$5,$H$5:$CA$5,0)-MATCH($D302,$D$115:$D$186,0)+1,0),0),$E$112)</f>
        <v>0</v>
      </c>
      <c r="L302" s="134" cm="1">
        <f t="array" ref="L302">$E302*IFERROR(IF($D302&lt;=L$5,INDEX($E$99:$E$112,MATCH(L$5,$H$5:$CA$5,0)-MATCH($D302,$D$115:$D$186,0)+1,0),0),$E$112)</f>
        <v>0</v>
      </c>
      <c r="M302" s="134" cm="1">
        <f t="array" ref="M302">$E302*IFERROR(IF($D302&lt;=M$5,INDEX($E$99:$E$112,MATCH(M$5,$H$5:$CA$5,0)-MATCH($D302,$D$115:$D$186,0)+1,0),0),$E$112)</f>
        <v>0</v>
      </c>
      <c r="N302" s="134" cm="1">
        <f t="array" ref="N302">$E302*IFERROR(IF($D302&lt;=N$5,INDEX($E$99:$E$112,MATCH(N$5,$H$5:$CA$5,0)-MATCH($D302,$D$115:$D$186,0)+1,0),0),$E$112)</f>
        <v>0</v>
      </c>
      <c r="O302" s="134" cm="1">
        <f t="array" ref="O302">$E302*IFERROR(IF($D302&lt;=O$5,INDEX($E$99:$E$112,MATCH(O$5,$H$5:$CA$5,0)-MATCH($D302,$D$115:$D$186,0)+1,0),0),$E$112)</f>
        <v>0</v>
      </c>
      <c r="P302" s="134" cm="1">
        <f t="array" ref="P302">$E302*IFERROR(IF($D302&lt;=P$5,INDEX($E$99:$E$112,MATCH(P$5,$H$5:$CA$5,0)-MATCH($D302,$D$115:$D$186,0)+1,0),0),$E$112)</f>
        <v>0</v>
      </c>
      <c r="Q302" s="134" cm="1">
        <f t="array" ref="Q302">$E302*IFERROR(IF($D302&lt;=Q$5,INDEX($E$99:$E$112,MATCH(Q$5,$H$5:$CA$5,0)-MATCH($D302,$D$115:$D$186,0)+1,0),0),$E$112)</f>
        <v>0</v>
      </c>
      <c r="R302" s="134" cm="1">
        <f t="array" ref="R302">$E302*IFERROR(IF($D302&lt;=R$5,INDEX($E$99:$E$112,MATCH(R$5,$H$5:$CA$5,0)-MATCH($D302,$D$115:$D$186,0)+1,0),0),$E$112)</f>
        <v>0</v>
      </c>
      <c r="S302" s="134" cm="1">
        <f t="array" ref="S302">$E302*IFERROR(IF($D302&lt;=S$5,INDEX($E$99:$E$112,MATCH(S$5,$H$5:$CA$5,0)-MATCH($D302,$D$115:$D$186,0)+1,0),0),$E$112)</f>
        <v>0</v>
      </c>
      <c r="T302" s="134" cm="1">
        <f t="array" ref="T302">$E302*IFERROR(IF($D302&lt;=T$5,INDEX($E$99:$E$112,MATCH(T$5,$H$5:$CA$5,0)-MATCH($D302,$D$115:$D$186,0)+1,0),0),$E$112)</f>
        <v>0</v>
      </c>
      <c r="U302" s="134" cm="1">
        <f t="array" ref="U302">$E302*IFERROR(IF($D302&lt;=U$5,INDEX($E$99:$E$112,MATCH(U$5,$H$5:$CA$5,0)-MATCH($D302,$D$115:$D$186,0)+1,0),0),$E$112)</f>
        <v>0</v>
      </c>
      <c r="V302" s="134" cm="1">
        <f t="array" ref="V302">$E302*IFERROR(IF($D302&lt;=V$5,INDEX($E$99:$E$112,MATCH(V$5,$H$5:$CA$5,0)-MATCH($D302,$D$115:$D$186,0)+1,0),0),$E$112)</f>
        <v>0</v>
      </c>
      <c r="W302" s="134" cm="1">
        <f t="array" ref="W302">$E302*IFERROR(IF($D302&lt;=W$5,INDEX($E$99:$E$112,MATCH(W$5,$H$5:$CA$5,0)-MATCH($D302,$D$115:$D$186,0)+1,0),0),$E$112)</f>
        <v>0</v>
      </c>
      <c r="X302" s="134" cm="1">
        <f t="array" ref="X302">$E302*IFERROR(IF($D302&lt;=X$5,INDEX($E$99:$E$112,MATCH(X$5,$H$5:$CA$5,0)-MATCH($D302,$D$115:$D$186,0)+1,0),0),$E$112)</f>
        <v>0</v>
      </c>
      <c r="Y302" s="134" cm="1">
        <f t="array" ref="Y302">$E302*IFERROR(IF($D302&lt;=Y$5,INDEX($E$99:$E$112,MATCH(Y$5,$H$5:$CA$5,0)-MATCH($D302,$D$115:$D$186,0)+1,0),0),$E$112)</f>
        <v>0</v>
      </c>
      <c r="Z302" s="134" cm="1">
        <f t="array" ref="Z302">$E302*IFERROR(IF($D302&lt;=Z$5,INDEX($E$99:$E$112,MATCH(Z$5,$H$5:$CA$5,0)-MATCH($D302,$D$115:$D$186,0)+1,0),0),$E$112)</f>
        <v>0</v>
      </c>
      <c r="AA302" s="134" cm="1">
        <f t="array" ref="AA302">$E302*IFERROR(IF($D302&lt;=AA$5,INDEX($E$99:$E$112,MATCH(AA$5,$H$5:$CA$5,0)-MATCH($D302,$D$115:$D$186,0)+1,0),0),$E$112)</f>
        <v>0</v>
      </c>
      <c r="AB302" s="134" cm="1">
        <f t="array" ref="AB302">$E302*IFERROR(IF($D302&lt;=AB$5,INDEX($E$99:$E$112,MATCH(AB$5,$H$5:$CA$5,0)-MATCH($D302,$D$115:$D$186,0)+1,0),0),$E$112)</f>
        <v>0</v>
      </c>
      <c r="AC302" s="134" cm="1">
        <f t="array" ref="AC302">$E302*IFERROR(IF($D302&lt;=AC$5,INDEX($E$99:$E$112,MATCH(AC$5,$H$5:$CA$5,0)-MATCH($D302,$D$115:$D$186,0)+1,0),0),$E$112)</f>
        <v>0</v>
      </c>
      <c r="AD302" s="134" cm="1">
        <f t="array" ref="AD302">$E302*IFERROR(IF($D302&lt;=AD$5,INDEX($E$99:$E$112,MATCH(AD$5,$H$5:$CA$5,0)-MATCH($D302,$D$115:$D$186,0)+1,0),0),$E$112)</f>
        <v>0</v>
      </c>
      <c r="AE302" s="134" cm="1">
        <f t="array" ref="AE302">$E302*IFERROR(IF($D302&lt;=AE$5,INDEX($E$99:$E$112,MATCH(AE$5,$H$5:$CA$5,0)-MATCH($D302,$D$115:$D$186,0)+1,0),0),$E$112)</f>
        <v>0</v>
      </c>
      <c r="AF302" s="134" cm="1">
        <f t="array" ref="AF302">$E302*IFERROR(IF($D302&lt;=AF$5,INDEX($E$99:$E$112,MATCH(AF$5,$H$5:$CA$5,0)-MATCH($D302,$D$115:$D$186,0)+1,0),0),$E$112)</f>
        <v>0</v>
      </c>
      <c r="AG302" s="134" cm="1">
        <f t="array" ref="AG302">$E302*IFERROR(IF($D302&lt;=AG$5,INDEX($E$99:$E$112,MATCH(AG$5,$H$5:$CA$5,0)-MATCH($D302,$D$115:$D$186,0)+1,0),0),$E$112)</f>
        <v>0</v>
      </c>
      <c r="AH302" s="134" cm="1">
        <f t="array" ref="AH302">$E302*IFERROR(IF($D302&lt;=AH$5,INDEX($E$99:$E$112,MATCH(AH$5,$H$5:$CA$5,0)-MATCH($D302,$D$115:$D$186,0)+1,0),0),$E$112)</f>
        <v>0</v>
      </c>
      <c r="AI302" s="134" cm="1">
        <f t="array" ref="AI302">$E302*IFERROR(IF($D302&lt;=AI$5,INDEX($E$99:$E$112,MATCH(AI$5,$H$5:$CA$5,0)-MATCH($D302,$D$115:$D$186,0)+1,0),0),$E$112)</f>
        <v>0</v>
      </c>
      <c r="AJ302" s="134" cm="1">
        <f t="array" ref="AJ302">$E302*IFERROR(IF($D302&lt;=AJ$5,INDEX($E$99:$E$112,MATCH(AJ$5,$H$5:$CA$5,0)-MATCH($D302,$D$115:$D$186,0)+1,0),0),$E$112)</f>
        <v>0</v>
      </c>
      <c r="AK302" s="134" cm="1">
        <f t="array" ref="AK302">$E302*IFERROR(IF($D302&lt;=AK$5,INDEX($E$99:$E$112,MATCH(AK$5,$H$5:$CA$5,0)-MATCH($D302,$D$115:$D$186,0)+1,0),0),$E$112)</f>
        <v>0</v>
      </c>
      <c r="AL302" s="134" cm="1">
        <f t="array" ref="AL302">$E302*IFERROR(IF($D302&lt;=AL$5,INDEX($E$99:$E$112,MATCH(AL$5,$H$5:$CA$5,0)-MATCH($D302,$D$115:$D$186,0)+1,0),0),$E$112)</f>
        <v>0</v>
      </c>
      <c r="AM302" s="134" cm="1">
        <f t="array" ref="AM302">$E302*IFERROR(IF($D302&lt;=AM$5,INDEX($E$99:$E$112,MATCH(AM$5,$H$5:$CA$5,0)-MATCH($D302,$D$115:$D$186,0)+1,0),0),$E$112)</f>
        <v>0</v>
      </c>
      <c r="AN302" s="134" cm="1">
        <f t="array" ref="AN302">$E302*IFERROR(IF($D302&lt;=AN$5,INDEX($E$99:$E$112,MATCH(AN$5,$H$5:$CA$5,0)-MATCH($D302,$D$115:$D$186,0)+1,0),0),$E$112)</f>
        <v>0</v>
      </c>
      <c r="AO302" s="134" cm="1">
        <f t="array" ref="AO302">$E302*IFERROR(IF($D302&lt;=AO$5,INDEX($E$99:$E$112,MATCH(AO$5,$H$5:$CA$5,0)-MATCH($D302,$D$115:$D$186,0)+1,0),0),$E$112)</f>
        <v>0</v>
      </c>
      <c r="AP302" s="134" cm="1">
        <f t="array" ref="AP302">$E302*IFERROR(IF($D302&lt;=AP$5,INDEX($E$99:$E$112,MATCH(AP$5,$H$5:$CA$5,0)-MATCH($D302,$D$115:$D$186,0)+1,0),0),$E$112)</f>
        <v>0</v>
      </c>
      <c r="AQ302" s="134" cm="1">
        <f t="array" ref="AQ302">$E302*IFERROR(IF($D302&lt;=AQ$5,INDEX($E$99:$E$112,MATCH(AQ$5,$H$5:$CA$5,0)-MATCH($D302,$D$115:$D$186,0)+1,0),0),$E$112)</f>
        <v>0</v>
      </c>
      <c r="AR302" s="134" cm="1">
        <f t="array" ref="AR302">$E302*IFERROR(IF($D302&lt;=AR$5,INDEX($E$99:$E$112,MATCH(AR$5,$H$5:$CA$5,0)-MATCH($D302,$D$115:$D$186,0)+1,0),0),$E$112)</f>
        <v>0</v>
      </c>
      <c r="AS302" s="134" cm="1">
        <f t="array" ref="AS302">$E302*IFERROR(IF($D302&lt;=AS$5,INDEX($E$99:$E$112,MATCH(AS$5,$H$5:$CA$5,0)-MATCH($D302,$D$115:$D$186,0)+1,0),0),$E$112)</f>
        <v>0</v>
      </c>
      <c r="AT302" s="134" cm="1">
        <f t="array" ref="AT302">$E302*IFERROR(IF($D302&lt;=AT$5,INDEX($E$99:$E$112,MATCH(AT$5,$H$5:$CA$5,0)-MATCH($D302,$D$115:$D$186,0)+1,0),0),$E$112)</f>
        <v>0</v>
      </c>
      <c r="AU302" s="134" cm="1">
        <f t="array" ref="AU302">$E302*IFERROR(IF($D302&lt;=AU$5,INDEX($E$99:$E$112,MATCH(AU$5,$H$5:$CA$5,0)-MATCH($D302,$D$115:$D$186,0)+1,0),0),$E$112)</f>
        <v>0</v>
      </c>
      <c r="AV302" s="134" cm="1">
        <f t="array" ref="AV302">$E302*IFERROR(IF($D302&lt;=AV$5,INDEX($E$99:$E$112,MATCH(AV$5,$H$5:$CA$5,0)-MATCH($D302,$D$115:$D$186,0)+1,0),0),$E$112)</f>
        <v>0</v>
      </c>
      <c r="AW302" s="134" cm="1">
        <f t="array" ref="AW302">$E302*IFERROR(IF($D302&lt;=AW$5,INDEX($E$99:$E$112,MATCH(AW$5,$H$5:$CA$5,0)-MATCH($D302,$D$115:$D$186,0)+1,0),0),$E$112)</f>
        <v>0</v>
      </c>
      <c r="AX302" s="134" cm="1">
        <f t="array" ref="AX302">$E302*IFERROR(IF($D302&lt;=AX$5,INDEX($E$99:$E$112,MATCH(AX$5,$H$5:$CA$5,0)-MATCH($D302,$D$115:$D$186,0)+1,0),0),$E$112)</f>
        <v>0</v>
      </c>
      <c r="AY302" s="134" cm="1">
        <f t="array" ref="AY302">$E302*IFERROR(IF($D302&lt;=AY$5,INDEX($E$99:$E$112,MATCH(AY$5,$H$5:$CA$5,0)-MATCH($D302,$D$115:$D$186,0)+1,0),0),$E$112)</f>
        <v>0</v>
      </c>
      <c r="AZ302" s="134" cm="1">
        <f t="array" ref="AZ302">$E302*IFERROR(IF($D302&lt;=AZ$5,INDEX($E$99:$E$112,MATCH(AZ$5,$H$5:$CA$5,0)-MATCH($D302,$D$115:$D$186,0)+1,0),0),$E$112)</f>
        <v>0</v>
      </c>
      <c r="BA302" s="134" cm="1">
        <f t="array" ref="BA302">$E302*IFERROR(IF($D302&lt;=BA$5,INDEX($E$99:$E$112,MATCH(BA$5,$H$5:$CA$5,0)-MATCH($D302,$D$115:$D$186,0)+1,0),0),$E$112)</f>
        <v>0</v>
      </c>
      <c r="BB302" s="134" cm="1">
        <f t="array" ref="BB302">$E302*IFERROR(IF($D302&lt;=BB$5,INDEX($E$99:$E$112,MATCH(BB$5,$H$5:$CA$5,0)-MATCH($D302,$D$115:$D$186,0)+1,0),0),$E$112)</f>
        <v>0</v>
      </c>
      <c r="BC302" s="134" cm="1">
        <f t="array" ref="BC302">$E302*IFERROR(IF($D302&lt;=BC$5,INDEX($E$99:$E$112,MATCH(BC$5,$H$5:$CA$5,0)-MATCH($D302,$D$115:$D$186,0)+1,0),0),$E$112)</f>
        <v>0</v>
      </c>
      <c r="BD302" s="134" cm="1">
        <f t="array" ref="BD302">$E302*IFERROR(IF($D302&lt;=BD$5,INDEX($E$99:$E$112,MATCH(BD$5,$H$5:$CA$5,0)-MATCH($D302,$D$115:$D$186,0)+1,0),0),$E$112)</f>
        <v>0</v>
      </c>
      <c r="BE302" s="134" cm="1">
        <f t="array" ref="BE302">$E302*IFERROR(IF($D302&lt;=BE$5,INDEX($E$99:$E$112,MATCH(BE$5,$H$5:$CA$5,0)-MATCH($D302,$D$115:$D$186,0)+1,0),0),$E$112)</f>
        <v>0</v>
      </c>
      <c r="BF302" s="134" cm="1">
        <f t="array" ref="BF302">$E302*IFERROR(IF($D302&lt;=BF$5,INDEX($E$99:$E$112,MATCH(BF$5,$H$5:$CA$5,0)-MATCH($D302,$D$115:$D$186,0)+1,0),0),$E$112)</f>
        <v>0</v>
      </c>
      <c r="BG302" s="134" cm="1">
        <f t="array" ref="BG302">$E302*IFERROR(IF($D302&lt;=BG$5,INDEX($E$99:$E$112,MATCH(BG$5,$H$5:$CA$5,0)-MATCH($D302,$D$115:$D$186,0)+1,0),0),$E$112)</f>
        <v>0</v>
      </c>
      <c r="BH302" s="134" cm="1">
        <f t="array" ref="BH302">$E302*IFERROR(IF($D302&lt;=BH$5,INDEX($E$99:$E$112,MATCH(BH$5,$H$5:$CA$5,0)-MATCH($D302,$D$115:$D$186,0)+1,0),0),$E$112)</f>
        <v>0</v>
      </c>
      <c r="BI302" s="134" cm="1">
        <f t="array" ref="BI302">$E302*IFERROR(IF($D302&lt;=BI$5,INDEX($E$99:$E$112,MATCH(BI$5,$H$5:$CA$5,0)-MATCH($D302,$D$115:$D$186,0)+1,0),0),$E$112)</f>
        <v>0</v>
      </c>
      <c r="BJ302" s="134" cm="1">
        <f t="array" ref="BJ302">$E302*IFERROR(IF($D302&lt;=BJ$5,INDEX($E$99:$E$112,MATCH(BJ$5,$H$5:$CA$5,0)-MATCH($D302,$D$115:$D$186,0)+1,0),0),$E$112)</f>
        <v>0</v>
      </c>
      <c r="BK302" s="134" cm="1">
        <f t="array" ref="BK302">$E302*IFERROR(IF($D302&lt;=BK$5,INDEX($E$99:$E$112,MATCH(BK$5,$H$5:$CA$5,0)-MATCH($D302,$D$115:$D$186,0)+1,0),0),$E$112)</f>
        <v>0</v>
      </c>
      <c r="BL302" s="134" cm="1">
        <f t="array" ref="BL302">$E302*IFERROR(IF($D302&lt;=BL$5,INDEX($E$99:$E$112,MATCH(BL$5,$H$5:$CA$5,0)-MATCH($D302,$D$115:$D$186,0)+1,0),0),$E$112)</f>
        <v>0</v>
      </c>
      <c r="BM302" s="134" cm="1">
        <f t="array" ref="BM302">$E302*IFERROR(IF($D302&lt;=BM$5,INDEX($E$99:$E$112,MATCH(BM$5,$H$5:$CA$5,0)-MATCH($D302,$D$115:$D$186,0)+1,0),0),$E$112)</f>
        <v>0</v>
      </c>
      <c r="BN302" s="134" cm="1">
        <f t="array" ref="BN302">$E302*IFERROR(IF($D302&lt;=BN$5,INDEX($E$99:$E$112,MATCH(BN$5,$H$5:$CA$5,0)-MATCH($D302,$D$115:$D$186,0)+1,0),0),$E$112)</f>
        <v>0</v>
      </c>
      <c r="BO302" s="134" cm="1">
        <f t="array" ref="BO302">$E302*IFERROR(IF($D302&lt;=BO$5,INDEX($E$99:$E$112,MATCH(BO$5,$H$5:$CA$5,0)-MATCH($D302,$D$115:$D$186,0)+1,0),0),$E$112)</f>
        <v>0</v>
      </c>
      <c r="BP302" s="134" cm="1">
        <f t="array" ref="BP302">$E302*IFERROR(IF($D302&lt;=BP$5,INDEX($E$99:$E$112,MATCH(BP$5,$H$5:$CA$5,0)-MATCH($D302,$D$115:$D$186,0)+1,0),0),$E$112)</f>
        <v>0</v>
      </c>
      <c r="BQ302" s="134" cm="1">
        <f t="array" ref="BQ302">$E302*IFERROR(IF($D302&lt;=BQ$5,INDEX($E$99:$E$112,MATCH(BQ$5,$H$5:$CA$5,0)-MATCH($D302,$D$115:$D$186,0)+1,0),0),$E$112)</f>
        <v>0</v>
      </c>
      <c r="BR302" s="134" cm="1">
        <f t="array" ref="BR302">$E302*IFERROR(IF($D302&lt;=BR$5,INDEX($E$99:$E$112,MATCH(BR$5,$H$5:$CA$5,0)-MATCH($D302,$D$115:$D$186,0)+1,0),0),$E$112)</f>
        <v>0</v>
      </c>
      <c r="BS302" s="134" cm="1">
        <f t="array" ref="BS302">$E302*IFERROR(IF($D302&lt;=BS$5,INDEX($E$99:$E$112,MATCH(BS$5,$H$5:$CA$5,0)-MATCH($D302,$D$115:$D$186,0)+1,0),0),$E$112)</f>
        <v>0</v>
      </c>
      <c r="BT302" s="134" cm="1">
        <f t="array" ref="BT302">$E302*IFERROR(IF($D302&lt;=BT$5,INDEX($E$99:$E$112,MATCH(BT$5,$H$5:$CA$5,0)-MATCH($D302,$D$115:$D$186,0)+1,0),0),$E$112)</f>
        <v>0</v>
      </c>
      <c r="BU302" s="134" cm="1">
        <f t="array" ref="BU302">$E302*IFERROR(IF($D302&lt;=BU$5,INDEX($E$99:$E$112,MATCH(BU$5,$H$5:$CA$5,0)-MATCH($D302,$D$115:$D$186,0)+1,0),0),$E$112)</f>
        <v>0</v>
      </c>
      <c r="BV302" s="134" cm="1">
        <f t="array" ref="BV302">$E302*IFERROR(IF($D302&lt;=BV$5,INDEX($E$99:$E$112,MATCH(BV$5,$H$5:$CA$5,0)-MATCH($D302,$D$115:$D$186,0)+1,0),0),$E$112)</f>
        <v>0</v>
      </c>
      <c r="BW302" s="134" cm="1">
        <f t="array" ref="BW302">$E302*IFERROR(IF($D302&lt;=BW$5,INDEX($E$99:$E$112,MATCH(BW$5,$H$5:$CA$5,0)-MATCH($D302,$D$115:$D$186,0)+1,0),0),$E$112)</f>
        <v>0</v>
      </c>
      <c r="BX302" s="134" cm="1">
        <f t="array" ref="BX302">$E302*IFERROR(IF($D302&lt;=BX$5,INDEX($E$99:$E$112,MATCH(BX$5,$H$5:$CA$5,0)-MATCH($D302,$D$115:$D$186,0)+1,0),0),$E$112)</f>
        <v>0</v>
      </c>
      <c r="BY302" s="134" cm="1">
        <f t="array" ref="BY302">$E302*IFERROR(IF($D302&lt;=BY$5,INDEX($E$99:$E$112,MATCH(BY$5,$H$5:$CA$5,0)-MATCH($D302,$D$115:$D$186,0)+1,0),0),$E$112)</f>
        <v>0</v>
      </c>
      <c r="BZ302" s="134" cm="1">
        <f t="array" ref="BZ302">$E302*IFERROR(IF($D302&lt;=BZ$5,INDEX($E$99:$E$112,MATCH(BZ$5,$H$5:$CA$5,0)-MATCH($D302,$D$115:$D$186,0)+1,0),0),$E$112)</f>
        <v>0</v>
      </c>
      <c r="CA302" s="134" cm="1">
        <f t="array" ref="CA302">$E302*IFERROR(IF($D302&lt;=CA$5,INDEX($E$99:$E$112,MATCH(CA$5,$H$5:$CA$5,0)-MATCH($D302,$D$115:$D$186,0)+1,0),0),$E$112)</f>
        <v>0</v>
      </c>
    </row>
    <row r="303" spans="4:79" hidden="1" outlineLevel="4">
      <c r="D303" s="24">
        <f t="shared" si="119"/>
        <v>47208</v>
      </c>
      <c r="E303" s="131" cm="1">
        <f t="array" ref="E303">INDEX($H$45:$CA$45,0,MATCH($D303,$H$5:$CA$5,0))</f>
        <v>0</v>
      </c>
      <c r="H303" s="134" cm="1">
        <f t="array" ref="H303">$E303*IFERROR(IF($D303&lt;=H$5,INDEX($E$99:$E$112,MATCH(H$5,$H$5:$CA$5,0)-MATCH($D303,$D$115:$D$186,0)+1,0),0),$E$112)</f>
        <v>0</v>
      </c>
      <c r="I303" s="134" cm="1">
        <f t="array" ref="I303">$E303*IFERROR(IF($D303&lt;=I$5,INDEX($E$99:$E$112,MATCH(I$5,$H$5:$CA$5,0)-MATCH($D303,$D$115:$D$186,0)+1,0),0),$E$112)</f>
        <v>0</v>
      </c>
      <c r="J303" s="134" cm="1">
        <f t="array" ref="J303">$E303*IFERROR(IF($D303&lt;=J$5,INDEX($E$99:$E$112,MATCH(J$5,$H$5:$CA$5,0)-MATCH($D303,$D$115:$D$186,0)+1,0),0),$E$112)</f>
        <v>0</v>
      </c>
      <c r="K303" s="134" cm="1">
        <f t="array" ref="K303">$E303*IFERROR(IF($D303&lt;=K$5,INDEX($E$99:$E$112,MATCH(K$5,$H$5:$CA$5,0)-MATCH($D303,$D$115:$D$186,0)+1,0),0),$E$112)</f>
        <v>0</v>
      </c>
      <c r="L303" s="134" cm="1">
        <f t="array" ref="L303">$E303*IFERROR(IF($D303&lt;=L$5,INDEX($E$99:$E$112,MATCH(L$5,$H$5:$CA$5,0)-MATCH($D303,$D$115:$D$186,0)+1,0),0),$E$112)</f>
        <v>0</v>
      </c>
      <c r="M303" s="134" cm="1">
        <f t="array" ref="M303">$E303*IFERROR(IF($D303&lt;=M$5,INDEX($E$99:$E$112,MATCH(M$5,$H$5:$CA$5,0)-MATCH($D303,$D$115:$D$186,0)+1,0),0),$E$112)</f>
        <v>0</v>
      </c>
      <c r="N303" s="134" cm="1">
        <f t="array" ref="N303">$E303*IFERROR(IF($D303&lt;=N$5,INDEX($E$99:$E$112,MATCH(N$5,$H$5:$CA$5,0)-MATCH($D303,$D$115:$D$186,0)+1,0),0),$E$112)</f>
        <v>0</v>
      </c>
      <c r="O303" s="134" cm="1">
        <f t="array" ref="O303">$E303*IFERROR(IF($D303&lt;=O$5,INDEX($E$99:$E$112,MATCH(O$5,$H$5:$CA$5,0)-MATCH($D303,$D$115:$D$186,0)+1,0),0),$E$112)</f>
        <v>0</v>
      </c>
      <c r="P303" s="134" cm="1">
        <f t="array" ref="P303">$E303*IFERROR(IF($D303&lt;=P$5,INDEX($E$99:$E$112,MATCH(P$5,$H$5:$CA$5,0)-MATCH($D303,$D$115:$D$186,0)+1,0),0),$E$112)</f>
        <v>0</v>
      </c>
      <c r="Q303" s="134" cm="1">
        <f t="array" ref="Q303">$E303*IFERROR(IF($D303&lt;=Q$5,INDEX($E$99:$E$112,MATCH(Q$5,$H$5:$CA$5,0)-MATCH($D303,$D$115:$D$186,0)+1,0),0),$E$112)</f>
        <v>0</v>
      </c>
      <c r="R303" s="134" cm="1">
        <f t="array" ref="R303">$E303*IFERROR(IF($D303&lt;=R$5,INDEX($E$99:$E$112,MATCH(R$5,$H$5:$CA$5,0)-MATCH($D303,$D$115:$D$186,0)+1,0),0),$E$112)</f>
        <v>0</v>
      </c>
      <c r="S303" s="134" cm="1">
        <f t="array" ref="S303">$E303*IFERROR(IF($D303&lt;=S$5,INDEX($E$99:$E$112,MATCH(S$5,$H$5:$CA$5,0)-MATCH($D303,$D$115:$D$186,0)+1,0),0),$E$112)</f>
        <v>0</v>
      </c>
      <c r="T303" s="134" cm="1">
        <f t="array" ref="T303">$E303*IFERROR(IF($D303&lt;=T$5,INDEX($E$99:$E$112,MATCH(T$5,$H$5:$CA$5,0)-MATCH($D303,$D$115:$D$186,0)+1,0),0),$E$112)</f>
        <v>0</v>
      </c>
      <c r="U303" s="134" cm="1">
        <f t="array" ref="U303">$E303*IFERROR(IF($D303&lt;=U$5,INDEX($E$99:$E$112,MATCH(U$5,$H$5:$CA$5,0)-MATCH($D303,$D$115:$D$186,0)+1,0),0),$E$112)</f>
        <v>0</v>
      </c>
      <c r="V303" s="134" cm="1">
        <f t="array" ref="V303">$E303*IFERROR(IF($D303&lt;=V$5,INDEX($E$99:$E$112,MATCH(V$5,$H$5:$CA$5,0)-MATCH($D303,$D$115:$D$186,0)+1,0),0),$E$112)</f>
        <v>0</v>
      </c>
      <c r="W303" s="134" cm="1">
        <f t="array" ref="W303">$E303*IFERROR(IF($D303&lt;=W$5,INDEX($E$99:$E$112,MATCH(W$5,$H$5:$CA$5,0)-MATCH($D303,$D$115:$D$186,0)+1,0),0),$E$112)</f>
        <v>0</v>
      </c>
      <c r="X303" s="134" cm="1">
        <f t="array" ref="X303">$E303*IFERROR(IF($D303&lt;=X$5,INDEX($E$99:$E$112,MATCH(X$5,$H$5:$CA$5,0)-MATCH($D303,$D$115:$D$186,0)+1,0),0),$E$112)</f>
        <v>0</v>
      </c>
      <c r="Y303" s="134" cm="1">
        <f t="array" ref="Y303">$E303*IFERROR(IF($D303&lt;=Y$5,INDEX($E$99:$E$112,MATCH(Y$5,$H$5:$CA$5,0)-MATCH($D303,$D$115:$D$186,0)+1,0),0),$E$112)</f>
        <v>0</v>
      </c>
      <c r="Z303" s="134" cm="1">
        <f t="array" ref="Z303">$E303*IFERROR(IF($D303&lt;=Z$5,INDEX($E$99:$E$112,MATCH(Z$5,$H$5:$CA$5,0)-MATCH($D303,$D$115:$D$186,0)+1,0),0),$E$112)</f>
        <v>0</v>
      </c>
      <c r="AA303" s="134" cm="1">
        <f t="array" ref="AA303">$E303*IFERROR(IF($D303&lt;=AA$5,INDEX($E$99:$E$112,MATCH(AA$5,$H$5:$CA$5,0)-MATCH($D303,$D$115:$D$186,0)+1,0),0),$E$112)</f>
        <v>0</v>
      </c>
      <c r="AB303" s="134" cm="1">
        <f t="array" ref="AB303">$E303*IFERROR(IF($D303&lt;=AB$5,INDEX($E$99:$E$112,MATCH(AB$5,$H$5:$CA$5,0)-MATCH($D303,$D$115:$D$186,0)+1,0),0),$E$112)</f>
        <v>0</v>
      </c>
      <c r="AC303" s="134" cm="1">
        <f t="array" ref="AC303">$E303*IFERROR(IF($D303&lt;=AC$5,INDEX($E$99:$E$112,MATCH(AC$5,$H$5:$CA$5,0)-MATCH($D303,$D$115:$D$186,0)+1,0),0),$E$112)</f>
        <v>0</v>
      </c>
      <c r="AD303" s="134" cm="1">
        <f t="array" ref="AD303">$E303*IFERROR(IF($D303&lt;=AD$5,INDEX($E$99:$E$112,MATCH(AD$5,$H$5:$CA$5,0)-MATCH($D303,$D$115:$D$186,0)+1,0),0),$E$112)</f>
        <v>0</v>
      </c>
      <c r="AE303" s="134" cm="1">
        <f t="array" ref="AE303">$E303*IFERROR(IF($D303&lt;=AE$5,INDEX($E$99:$E$112,MATCH(AE$5,$H$5:$CA$5,0)-MATCH($D303,$D$115:$D$186,0)+1,0),0),$E$112)</f>
        <v>0</v>
      </c>
      <c r="AF303" s="134" cm="1">
        <f t="array" ref="AF303">$E303*IFERROR(IF($D303&lt;=AF$5,INDEX($E$99:$E$112,MATCH(AF$5,$H$5:$CA$5,0)-MATCH($D303,$D$115:$D$186,0)+1,0),0),$E$112)</f>
        <v>0</v>
      </c>
      <c r="AG303" s="134" cm="1">
        <f t="array" ref="AG303">$E303*IFERROR(IF($D303&lt;=AG$5,INDEX($E$99:$E$112,MATCH(AG$5,$H$5:$CA$5,0)-MATCH($D303,$D$115:$D$186,0)+1,0),0),$E$112)</f>
        <v>0</v>
      </c>
      <c r="AH303" s="134" cm="1">
        <f t="array" ref="AH303">$E303*IFERROR(IF($D303&lt;=AH$5,INDEX($E$99:$E$112,MATCH(AH$5,$H$5:$CA$5,0)-MATCH($D303,$D$115:$D$186,0)+1,0),0),$E$112)</f>
        <v>0</v>
      </c>
      <c r="AI303" s="134" cm="1">
        <f t="array" ref="AI303">$E303*IFERROR(IF($D303&lt;=AI$5,INDEX($E$99:$E$112,MATCH(AI$5,$H$5:$CA$5,0)-MATCH($D303,$D$115:$D$186,0)+1,0),0),$E$112)</f>
        <v>0</v>
      </c>
      <c r="AJ303" s="134" cm="1">
        <f t="array" ref="AJ303">$E303*IFERROR(IF($D303&lt;=AJ$5,INDEX($E$99:$E$112,MATCH(AJ$5,$H$5:$CA$5,0)-MATCH($D303,$D$115:$D$186,0)+1,0),0),$E$112)</f>
        <v>0</v>
      </c>
      <c r="AK303" s="134" cm="1">
        <f t="array" ref="AK303">$E303*IFERROR(IF($D303&lt;=AK$5,INDEX($E$99:$E$112,MATCH(AK$5,$H$5:$CA$5,0)-MATCH($D303,$D$115:$D$186,0)+1,0),0),$E$112)</f>
        <v>0</v>
      </c>
      <c r="AL303" s="134" cm="1">
        <f t="array" ref="AL303">$E303*IFERROR(IF($D303&lt;=AL$5,INDEX($E$99:$E$112,MATCH(AL$5,$H$5:$CA$5,0)-MATCH($D303,$D$115:$D$186,0)+1,0),0),$E$112)</f>
        <v>0</v>
      </c>
      <c r="AM303" s="134" cm="1">
        <f t="array" ref="AM303">$E303*IFERROR(IF($D303&lt;=AM$5,INDEX($E$99:$E$112,MATCH(AM$5,$H$5:$CA$5,0)-MATCH($D303,$D$115:$D$186,0)+1,0),0),$E$112)</f>
        <v>0</v>
      </c>
      <c r="AN303" s="134" cm="1">
        <f t="array" ref="AN303">$E303*IFERROR(IF($D303&lt;=AN$5,INDEX($E$99:$E$112,MATCH(AN$5,$H$5:$CA$5,0)-MATCH($D303,$D$115:$D$186,0)+1,0),0),$E$112)</f>
        <v>0</v>
      </c>
      <c r="AO303" s="134" cm="1">
        <f t="array" ref="AO303">$E303*IFERROR(IF($D303&lt;=AO$5,INDEX($E$99:$E$112,MATCH(AO$5,$H$5:$CA$5,0)-MATCH($D303,$D$115:$D$186,0)+1,0),0),$E$112)</f>
        <v>0</v>
      </c>
      <c r="AP303" s="134" cm="1">
        <f t="array" ref="AP303">$E303*IFERROR(IF($D303&lt;=AP$5,INDEX($E$99:$E$112,MATCH(AP$5,$H$5:$CA$5,0)-MATCH($D303,$D$115:$D$186,0)+1,0),0),$E$112)</f>
        <v>0</v>
      </c>
      <c r="AQ303" s="134" cm="1">
        <f t="array" ref="AQ303">$E303*IFERROR(IF($D303&lt;=AQ$5,INDEX($E$99:$E$112,MATCH(AQ$5,$H$5:$CA$5,0)-MATCH($D303,$D$115:$D$186,0)+1,0),0),$E$112)</f>
        <v>0</v>
      </c>
      <c r="AR303" s="134" cm="1">
        <f t="array" ref="AR303">$E303*IFERROR(IF($D303&lt;=AR$5,INDEX($E$99:$E$112,MATCH(AR$5,$H$5:$CA$5,0)-MATCH($D303,$D$115:$D$186,0)+1,0),0),$E$112)</f>
        <v>0</v>
      </c>
      <c r="AS303" s="134" cm="1">
        <f t="array" ref="AS303">$E303*IFERROR(IF($D303&lt;=AS$5,INDEX($E$99:$E$112,MATCH(AS$5,$H$5:$CA$5,0)-MATCH($D303,$D$115:$D$186,0)+1,0),0),$E$112)</f>
        <v>0</v>
      </c>
      <c r="AT303" s="134" cm="1">
        <f t="array" ref="AT303">$E303*IFERROR(IF($D303&lt;=AT$5,INDEX($E$99:$E$112,MATCH(AT$5,$H$5:$CA$5,0)-MATCH($D303,$D$115:$D$186,0)+1,0),0),$E$112)</f>
        <v>0</v>
      </c>
      <c r="AU303" s="134" cm="1">
        <f t="array" ref="AU303">$E303*IFERROR(IF($D303&lt;=AU$5,INDEX($E$99:$E$112,MATCH(AU$5,$H$5:$CA$5,0)-MATCH($D303,$D$115:$D$186,0)+1,0),0),$E$112)</f>
        <v>0</v>
      </c>
      <c r="AV303" s="134" cm="1">
        <f t="array" ref="AV303">$E303*IFERROR(IF($D303&lt;=AV$5,INDEX($E$99:$E$112,MATCH(AV$5,$H$5:$CA$5,0)-MATCH($D303,$D$115:$D$186,0)+1,0),0),$E$112)</f>
        <v>0</v>
      </c>
      <c r="AW303" s="134" cm="1">
        <f t="array" ref="AW303">$E303*IFERROR(IF($D303&lt;=AW$5,INDEX($E$99:$E$112,MATCH(AW$5,$H$5:$CA$5,0)-MATCH($D303,$D$115:$D$186,0)+1,0),0),$E$112)</f>
        <v>0</v>
      </c>
      <c r="AX303" s="134" cm="1">
        <f t="array" ref="AX303">$E303*IFERROR(IF($D303&lt;=AX$5,INDEX($E$99:$E$112,MATCH(AX$5,$H$5:$CA$5,0)-MATCH($D303,$D$115:$D$186,0)+1,0),0),$E$112)</f>
        <v>0</v>
      </c>
      <c r="AY303" s="134" cm="1">
        <f t="array" ref="AY303">$E303*IFERROR(IF($D303&lt;=AY$5,INDEX($E$99:$E$112,MATCH(AY$5,$H$5:$CA$5,0)-MATCH($D303,$D$115:$D$186,0)+1,0),0),$E$112)</f>
        <v>0</v>
      </c>
      <c r="AZ303" s="134" cm="1">
        <f t="array" ref="AZ303">$E303*IFERROR(IF($D303&lt;=AZ$5,INDEX($E$99:$E$112,MATCH(AZ$5,$H$5:$CA$5,0)-MATCH($D303,$D$115:$D$186,0)+1,0),0),$E$112)</f>
        <v>0</v>
      </c>
      <c r="BA303" s="134" cm="1">
        <f t="array" ref="BA303">$E303*IFERROR(IF($D303&lt;=BA$5,INDEX($E$99:$E$112,MATCH(BA$5,$H$5:$CA$5,0)-MATCH($D303,$D$115:$D$186,0)+1,0),0),$E$112)</f>
        <v>0</v>
      </c>
      <c r="BB303" s="134" cm="1">
        <f t="array" ref="BB303">$E303*IFERROR(IF($D303&lt;=BB$5,INDEX($E$99:$E$112,MATCH(BB$5,$H$5:$CA$5,0)-MATCH($D303,$D$115:$D$186,0)+1,0),0),$E$112)</f>
        <v>0</v>
      </c>
      <c r="BC303" s="134" cm="1">
        <f t="array" ref="BC303">$E303*IFERROR(IF($D303&lt;=BC$5,INDEX($E$99:$E$112,MATCH(BC$5,$H$5:$CA$5,0)-MATCH($D303,$D$115:$D$186,0)+1,0),0),$E$112)</f>
        <v>0</v>
      </c>
      <c r="BD303" s="134" cm="1">
        <f t="array" ref="BD303">$E303*IFERROR(IF($D303&lt;=BD$5,INDEX($E$99:$E$112,MATCH(BD$5,$H$5:$CA$5,0)-MATCH($D303,$D$115:$D$186,0)+1,0),0),$E$112)</f>
        <v>0</v>
      </c>
      <c r="BE303" s="134" cm="1">
        <f t="array" ref="BE303">$E303*IFERROR(IF($D303&lt;=BE$5,INDEX($E$99:$E$112,MATCH(BE$5,$H$5:$CA$5,0)-MATCH($D303,$D$115:$D$186,0)+1,0),0),$E$112)</f>
        <v>0</v>
      </c>
      <c r="BF303" s="134" cm="1">
        <f t="array" ref="BF303">$E303*IFERROR(IF($D303&lt;=BF$5,INDEX($E$99:$E$112,MATCH(BF$5,$H$5:$CA$5,0)-MATCH($D303,$D$115:$D$186,0)+1,0),0),$E$112)</f>
        <v>0</v>
      </c>
      <c r="BG303" s="134" cm="1">
        <f t="array" ref="BG303">$E303*IFERROR(IF($D303&lt;=BG$5,INDEX($E$99:$E$112,MATCH(BG$5,$H$5:$CA$5,0)-MATCH($D303,$D$115:$D$186,0)+1,0),0),$E$112)</f>
        <v>0</v>
      </c>
      <c r="BH303" s="134" cm="1">
        <f t="array" ref="BH303">$E303*IFERROR(IF($D303&lt;=BH$5,INDEX($E$99:$E$112,MATCH(BH$5,$H$5:$CA$5,0)-MATCH($D303,$D$115:$D$186,0)+1,0),0),$E$112)</f>
        <v>0</v>
      </c>
      <c r="BI303" s="134" cm="1">
        <f t="array" ref="BI303">$E303*IFERROR(IF($D303&lt;=BI$5,INDEX($E$99:$E$112,MATCH(BI$5,$H$5:$CA$5,0)-MATCH($D303,$D$115:$D$186,0)+1,0),0),$E$112)</f>
        <v>0</v>
      </c>
      <c r="BJ303" s="134" cm="1">
        <f t="array" ref="BJ303">$E303*IFERROR(IF($D303&lt;=BJ$5,INDEX($E$99:$E$112,MATCH(BJ$5,$H$5:$CA$5,0)-MATCH($D303,$D$115:$D$186,0)+1,0),0),$E$112)</f>
        <v>0</v>
      </c>
      <c r="BK303" s="134" cm="1">
        <f t="array" ref="BK303">$E303*IFERROR(IF($D303&lt;=BK$5,INDEX($E$99:$E$112,MATCH(BK$5,$H$5:$CA$5,0)-MATCH($D303,$D$115:$D$186,0)+1,0),0),$E$112)</f>
        <v>0</v>
      </c>
      <c r="BL303" s="134" cm="1">
        <f t="array" ref="BL303">$E303*IFERROR(IF($D303&lt;=BL$5,INDEX($E$99:$E$112,MATCH(BL$5,$H$5:$CA$5,0)-MATCH($D303,$D$115:$D$186,0)+1,0),0),$E$112)</f>
        <v>0</v>
      </c>
      <c r="BM303" s="134" cm="1">
        <f t="array" ref="BM303">$E303*IFERROR(IF($D303&lt;=BM$5,INDEX($E$99:$E$112,MATCH(BM$5,$H$5:$CA$5,0)-MATCH($D303,$D$115:$D$186,0)+1,0),0),$E$112)</f>
        <v>0</v>
      </c>
      <c r="BN303" s="134" cm="1">
        <f t="array" ref="BN303">$E303*IFERROR(IF($D303&lt;=BN$5,INDEX($E$99:$E$112,MATCH(BN$5,$H$5:$CA$5,0)-MATCH($D303,$D$115:$D$186,0)+1,0),0),$E$112)</f>
        <v>0</v>
      </c>
      <c r="BO303" s="134" cm="1">
        <f t="array" ref="BO303">$E303*IFERROR(IF($D303&lt;=BO$5,INDEX($E$99:$E$112,MATCH(BO$5,$H$5:$CA$5,0)-MATCH($D303,$D$115:$D$186,0)+1,0),0),$E$112)</f>
        <v>0</v>
      </c>
      <c r="BP303" s="134" cm="1">
        <f t="array" ref="BP303">$E303*IFERROR(IF($D303&lt;=BP$5,INDEX($E$99:$E$112,MATCH(BP$5,$H$5:$CA$5,0)-MATCH($D303,$D$115:$D$186,0)+1,0),0),$E$112)</f>
        <v>0</v>
      </c>
      <c r="BQ303" s="134" cm="1">
        <f t="array" ref="BQ303">$E303*IFERROR(IF($D303&lt;=BQ$5,INDEX($E$99:$E$112,MATCH(BQ$5,$H$5:$CA$5,0)-MATCH($D303,$D$115:$D$186,0)+1,0),0),$E$112)</f>
        <v>0</v>
      </c>
      <c r="BR303" s="134" cm="1">
        <f t="array" ref="BR303">$E303*IFERROR(IF($D303&lt;=BR$5,INDEX($E$99:$E$112,MATCH(BR$5,$H$5:$CA$5,0)-MATCH($D303,$D$115:$D$186,0)+1,0),0),$E$112)</f>
        <v>0</v>
      </c>
      <c r="BS303" s="134" cm="1">
        <f t="array" ref="BS303">$E303*IFERROR(IF($D303&lt;=BS$5,INDEX($E$99:$E$112,MATCH(BS$5,$H$5:$CA$5,0)-MATCH($D303,$D$115:$D$186,0)+1,0),0),$E$112)</f>
        <v>0</v>
      </c>
      <c r="BT303" s="134" cm="1">
        <f t="array" ref="BT303">$E303*IFERROR(IF($D303&lt;=BT$5,INDEX($E$99:$E$112,MATCH(BT$5,$H$5:$CA$5,0)-MATCH($D303,$D$115:$D$186,0)+1,0),0),$E$112)</f>
        <v>0</v>
      </c>
      <c r="BU303" s="134" cm="1">
        <f t="array" ref="BU303">$E303*IFERROR(IF($D303&lt;=BU$5,INDEX($E$99:$E$112,MATCH(BU$5,$H$5:$CA$5,0)-MATCH($D303,$D$115:$D$186,0)+1,0),0),$E$112)</f>
        <v>0</v>
      </c>
      <c r="BV303" s="134" cm="1">
        <f t="array" ref="BV303">$E303*IFERROR(IF($D303&lt;=BV$5,INDEX($E$99:$E$112,MATCH(BV$5,$H$5:$CA$5,0)-MATCH($D303,$D$115:$D$186,0)+1,0),0),$E$112)</f>
        <v>0</v>
      </c>
      <c r="BW303" s="134" cm="1">
        <f t="array" ref="BW303">$E303*IFERROR(IF($D303&lt;=BW$5,INDEX($E$99:$E$112,MATCH(BW$5,$H$5:$CA$5,0)-MATCH($D303,$D$115:$D$186,0)+1,0),0),$E$112)</f>
        <v>0</v>
      </c>
      <c r="BX303" s="134" cm="1">
        <f t="array" ref="BX303">$E303*IFERROR(IF($D303&lt;=BX$5,INDEX($E$99:$E$112,MATCH(BX$5,$H$5:$CA$5,0)-MATCH($D303,$D$115:$D$186,0)+1,0),0),$E$112)</f>
        <v>0</v>
      </c>
      <c r="BY303" s="134" cm="1">
        <f t="array" ref="BY303">$E303*IFERROR(IF($D303&lt;=BY$5,INDEX($E$99:$E$112,MATCH(BY$5,$H$5:$CA$5,0)-MATCH($D303,$D$115:$D$186,0)+1,0),0),$E$112)</f>
        <v>0</v>
      </c>
      <c r="BZ303" s="134" cm="1">
        <f t="array" ref="BZ303">$E303*IFERROR(IF($D303&lt;=BZ$5,INDEX($E$99:$E$112,MATCH(BZ$5,$H$5:$CA$5,0)-MATCH($D303,$D$115:$D$186,0)+1,0),0),$E$112)</f>
        <v>0</v>
      </c>
      <c r="CA303" s="134" cm="1">
        <f t="array" ref="CA303">$E303*IFERROR(IF($D303&lt;=CA$5,INDEX($E$99:$E$112,MATCH(CA$5,$H$5:$CA$5,0)-MATCH($D303,$D$115:$D$186,0)+1,0),0),$E$112)</f>
        <v>0</v>
      </c>
    </row>
    <row r="304" spans="4:79" hidden="1" outlineLevel="4">
      <c r="D304" s="24">
        <f t="shared" si="119"/>
        <v>47238</v>
      </c>
      <c r="E304" s="131" cm="1">
        <f t="array" ref="E304">INDEX($H$45:$CA$45,0,MATCH($D304,$H$5:$CA$5,0))</f>
        <v>0</v>
      </c>
      <c r="H304" s="134" cm="1">
        <f t="array" ref="H304">$E304*IFERROR(IF($D304&lt;=H$5,INDEX($E$99:$E$112,MATCH(H$5,$H$5:$CA$5,0)-MATCH($D304,$D$115:$D$186,0)+1,0),0),$E$112)</f>
        <v>0</v>
      </c>
      <c r="I304" s="134" cm="1">
        <f t="array" ref="I304">$E304*IFERROR(IF($D304&lt;=I$5,INDEX($E$99:$E$112,MATCH(I$5,$H$5:$CA$5,0)-MATCH($D304,$D$115:$D$186,0)+1,0),0),$E$112)</f>
        <v>0</v>
      </c>
      <c r="J304" s="134" cm="1">
        <f t="array" ref="J304">$E304*IFERROR(IF($D304&lt;=J$5,INDEX($E$99:$E$112,MATCH(J$5,$H$5:$CA$5,0)-MATCH($D304,$D$115:$D$186,0)+1,0),0),$E$112)</f>
        <v>0</v>
      </c>
      <c r="K304" s="134" cm="1">
        <f t="array" ref="K304">$E304*IFERROR(IF($D304&lt;=K$5,INDEX($E$99:$E$112,MATCH(K$5,$H$5:$CA$5,0)-MATCH($D304,$D$115:$D$186,0)+1,0),0),$E$112)</f>
        <v>0</v>
      </c>
      <c r="L304" s="134" cm="1">
        <f t="array" ref="L304">$E304*IFERROR(IF($D304&lt;=L$5,INDEX($E$99:$E$112,MATCH(L$5,$H$5:$CA$5,0)-MATCH($D304,$D$115:$D$186,0)+1,0),0),$E$112)</f>
        <v>0</v>
      </c>
      <c r="M304" s="134" cm="1">
        <f t="array" ref="M304">$E304*IFERROR(IF($D304&lt;=M$5,INDEX($E$99:$E$112,MATCH(M$5,$H$5:$CA$5,0)-MATCH($D304,$D$115:$D$186,0)+1,0),0),$E$112)</f>
        <v>0</v>
      </c>
      <c r="N304" s="134" cm="1">
        <f t="array" ref="N304">$E304*IFERROR(IF($D304&lt;=N$5,INDEX($E$99:$E$112,MATCH(N$5,$H$5:$CA$5,0)-MATCH($D304,$D$115:$D$186,0)+1,0),0),$E$112)</f>
        <v>0</v>
      </c>
      <c r="O304" s="134" cm="1">
        <f t="array" ref="O304">$E304*IFERROR(IF($D304&lt;=O$5,INDEX($E$99:$E$112,MATCH(O$5,$H$5:$CA$5,0)-MATCH($D304,$D$115:$D$186,0)+1,0),0),$E$112)</f>
        <v>0</v>
      </c>
      <c r="P304" s="134" cm="1">
        <f t="array" ref="P304">$E304*IFERROR(IF($D304&lt;=P$5,INDEX($E$99:$E$112,MATCH(P$5,$H$5:$CA$5,0)-MATCH($D304,$D$115:$D$186,0)+1,0),0),$E$112)</f>
        <v>0</v>
      </c>
      <c r="Q304" s="134" cm="1">
        <f t="array" ref="Q304">$E304*IFERROR(IF($D304&lt;=Q$5,INDEX($E$99:$E$112,MATCH(Q$5,$H$5:$CA$5,0)-MATCH($D304,$D$115:$D$186,0)+1,0),0),$E$112)</f>
        <v>0</v>
      </c>
      <c r="R304" s="134" cm="1">
        <f t="array" ref="R304">$E304*IFERROR(IF($D304&lt;=R$5,INDEX($E$99:$E$112,MATCH(R$5,$H$5:$CA$5,0)-MATCH($D304,$D$115:$D$186,0)+1,0),0),$E$112)</f>
        <v>0</v>
      </c>
      <c r="S304" s="134" cm="1">
        <f t="array" ref="S304">$E304*IFERROR(IF($D304&lt;=S$5,INDEX($E$99:$E$112,MATCH(S$5,$H$5:$CA$5,0)-MATCH($D304,$D$115:$D$186,0)+1,0),0),$E$112)</f>
        <v>0</v>
      </c>
      <c r="T304" s="134" cm="1">
        <f t="array" ref="T304">$E304*IFERROR(IF($D304&lt;=T$5,INDEX($E$99:$E$112,MATCH(T$5,$H$5:$CA$5,0)-MATCH($D304,$D$115:$D$186,0)+1,0),0),$E$112)</f>
        <v>0</v>
      </c>
      <c r="U304" s="134" cm="1">
        <f t="array" ref="U304">$E304*IFERROR(IF($D304&lt;=U$5,INDEX($E$99:$E$112,MATCH(U$5,$H$5:$CA$5,0)-MATCH($D304,$D$115:$D$186,0)+1,0),0),$E$112)</f>
        <v>0</v>
      </c>
      <c r="V304" s="134" cm="1">
        <f t="array" ref="V304">$E304*IFERROR(IF($D304&lt;=V$5,INDEX($E$99:$E$112,MATCH(V$5,$H$5:$CA$5,0)-MATCH($D304,$D$115:$D$186,0)+1,0),0),$E$112)</f>
        <v>0</v>
      </c>
      <c r="W304" s="134" cm="1">
        <f t="array" ref="W304">$E304*IFERROR(IF($D304&lt;=W$5,INDEX($E$99:$E$112,MATCH(W$5,$H$5:$CA$5,0)-MATCH($D304,$D$115:$D$186,0)+1,0),0),$E$112)</f>
        <v>0</v>
      </c>
      <c r="X304" s="134" cm="1">
        <f t="array" ref="X304">$E304*IFERROR(IF($D304&lt;=X$5,INDEX($E$99:$E$112,MATCH(X$5,$H$5:$CA$5,0)-MATCH($D304,$D$115:$D$186,0)+1,0),0),$E$112)</f>
        <v>0</v>
      </c>
      <c r="Y304" s="134" cm="1">
        <f t="array" ref="Y304">$E304*IFERROR(IF($D304&lt;=Y$5,INDEX($E$99:$E$112,MATCH(Y$5,$H$5:$CA$5,0)-MATCH($D304,$D$115:$D$186,0)+1,0),0),$E$112)</f>
        <v>0</v>
      </c>
      <c r="Z304" s="134" cm="1">
        <f t="array" ref="Z304">$E304*IFERROR(IF($D304&lt;=Z$5,INDEX($E$99:$E$112,MATCH(Z$5,$H$5:$CA$5,0)-MATCH($D304,$D$115:$D$186,0)+1,0),0),$E$112)</f>
        <v>0</v>
      </c>
      <c r="AA304" s="134" cm="1">
        <f t="array" ref="AA304">$E304*IFERROR(IF($D304&lt;=AA$5,INDEX($E$99:$E$112,MATCH(AA$5,$H$5:$CA$5,0)-MATCH($D304,$D$115:$D$186,0)+1,0),0),$E$112)</f>
        <v>0</v>
      </c>
      <c r="AB304" s="134" cm="1">
        <f t="array" ref="AB304">$E304*IFERROR(IF($D304&lt;=AB$5,INDEX($E$99:$E$112,MATCH(AB$5,$H$5:$CA$5,0)-MATCH($D304,$D$115:$D$186,0)+1,0),0),$E$112)</f>
        <v>0</v>
      </c>
      <c r="AC304" s="134" cm="1">
        <f t="array" ref="AC304">$E304*IFERROR(IF($D304&lt;=AC$5,INDEX($E$99:$E$112,MATCH(AC$5,$H$5:$CA$5,0)-MATCH($D304,$D$115:$D$186,0)+1,0),0),$E$112)</f>
        <v>0</v>
      </c>
      <c r="AD304" s="134" cm="1">
        <f t="array" ref="AD304">$E304*IFERROR(IF($D304&lt;=AD$5,INDEX($E$99:$E$112,MATCH(AD$5,$H$5:$CA$5,0)-MATCH($D304,$D$115:$D$186,0)+1,0),0),$E$112)</f>
        <v>0</v>
      </c>
      <c r="AE304" s="134" cm="1">
        <f t="array" ref="AE304">$E304*IFERROR(IF($D304&lt;=AE$5,INDEX($E$99:$E$112,MATCH(AE$5,$H$5:$CA$5,0)-MATCH($D304,$D$115:$D$186,0)+1,0),0),$E$112)</f>
        <v>0</v>
      </c>
      <c r="AF304" s="134" cm="1">
        <f t="array" ref="AF304">$E304*IFERROR(IF($D304&lt;=AF$5,INDEX($E$99:$E$112,MATCH(AF$5,$H$5:$CA$5,0)-MATCH($D304,$D$115:$D$186,0)+1,0),0),$E$112)</f>
        <v>0</v>
      </c>
      <c r="AG304" s="134" cm="1">
        <f t="array" ref="AG304">$E304*IFERROR(IF($D304&lt;=AG$5,INDEX($E$99:$E$112,MATCH(AG$5,$H$5:$CA$5,0)-MATCH($D304,$D$115:$D$186,0)+1,0),0),$E$112)</f>
        <v>0</v>
      </c>
      <c r="AH304" s="134" cm="1">
        <f t="array" ref="AH304">$E304*IFERROR(IF($D304&lt;=AH$5,INDEX($E$99:$E$112,MATCH(AH$5,$H$5:$CA$5,0)-MATCH($D304,$D$115:$D$186,0)+1,0),0),$E$112)</f>
        <v>0</v>
      </c>
      <c r="AI304" s="134" cm="1">
        <f t="array" ref="AI304">$E304*IFERROR(IF($D304&lt;=AI$5,INDEX($E$99:$E$112,MATCH(AI$5,$H$5:$CA$5,0)-MATCH($D304,$D$115:$D$186,0)+1,0),0),$E$112)</f>
        <v>0</v>
      </c>
      <c r="AJ304" s="134" cm="1">
        <f t="array" ref="AJ304">$E304*IFERROR(IF($D304&lt;=AJ$5,INDEX($E$99:$E$112,MATCH(AJ$5,$H$5:$CA$5,0)-MATCH($D304,$D$115:$D$186,0)+1,0),0),$E$112)</f>
        <v>0</v>
      </c>
      <c r="AK304" s="134" cm="1">
        <f t="array" ref="AK304">$E304*IFERROR(IF($D304&lt;=AK$5,INDEX($E$99:$E$112,MATCH(AK$5,$H$5:$CA$5,0)-MATCH($D304,$D$115:$D$186,0)+1,0),0),$E$112)</f>
        <v>0</v>
      </c>
      <c r="AL304" s="134" cm="1">
        <f t="array" ref="AL304">$E304*IFERROR(IF($D304&lt;=AL$5,INDEX($E$99:$E$112,MATCH(AL$5,$H$5:$CA$5,0)-MATCH($D304,$D$115:$D$186,0)+1,0),0),$E$112)</f>
        <v>0</v>
      </c>
      <c r="AM304" s="134" cm="1">
        <f t="array" ref="AM304">$E304*IFERROR(IF($D304&lt;=AM$5,INDEX($E$99:$E$112,MATCH(AM$5,$H$5:$CA$5,0)-MATCH($D304,$D$115:$D$186,0)+1,0),0),$E$112)</f>
        <v>0</v>
      </c>
      <c r="AN304" s="134" cm="1">
        <f t="array" ref="AN304">$E304*IFERROR(IF($D304&lt;=AN$5,INDEX($E$99:$E$112,MATCH(AN$5,$H$5:$CA$5,0)-MATCH($D304,$D$115:$D$186,0)+1,0),0),$E$112)</f>
        <v>0</v>
      </c>
      <c r="AO304" s="134" cm="1">
        <f t="array" ref="AO304">$E304*IFERROR(IF($D304&lt;=AO$5,INDEX($E$99:$E$112,MATCH(AO$5,$H$5:$CA$5,0)-MATCH($D304,$D$115:$D$186,0)+1,0),0),$E$112)</f>
        <v>0</v>
      </c>
      <c r="AP304" s="134" cm="1">
        <f t="array" ref="AP304">$E304*IFERROR(IF($D304&lt;=AP$5,INDEX($E$99:$E$112,MATCH(AP$5,$H$5:$CA$5,0)-MATCH($D304,$D$115:$D$186,0)+1,0),0),$E$112)</f>
        <v>0</v>
      </c>
      <c r="AQ304" s="134" cm="1">
        <f t="array" ref="AQ304">$E304*IFERROR(IF($D304&lt;=AQ$5,INDEX($E$99:$E$112,MATCH(AQ$5,$H$5:$CA$5,0)-MATCH($D304,$D$115:$D$186,0)+1,0),0),$E$112)</f>
        <v>0</v>
      </c>
      <c r="AR304" s="134" cm="1">
        <f t="array" ref="AR304">$E304*IFERROR(IF($D304&lt;=AR$5,INDEX($E$99:$E$112,MATCH(AR$5,$H$5:$CA$5,0)-MATCH($D304,$D$115:$D$186,0)+1,0),0),$E$112)</f>
        <v>0</v>
      </c>
      <c r="AS304" s="134" cm="1">
        <f t="array" ref="AS304">$E304*IFERROR(IF($D304&lt;=AS$5,INDEX($E$99:$E$112,MATCH(AS$5,$H$5:$CA$5,0)-MATCH($D304,$D$115:$D$186,0)+1,0),0),$E$112)</f>
        <v>0</v>
      </c>
      <c r="AT304" s="134" cm="1">
        <f t="array" ref="AT304">$E304*IFERROR(IF($D304&lt;=AT$5,INDEX($E$99:$E$112,MATCH(AT$5,$H$5:$CA$5,0)-MATCH($D304,$D$115:$D$186,0)+1,0),0),$E$112)</f>
        <v>0</v>
      </c>
      <c r="AU304" s="134" cm="1">
        <f t="array" ref="AU304">$E304*IFERROR(IF($D304&lt;=AU$5,INDEX($E$99:$E$112,MATCH(AU$5,$H$5:$CA$5,0)-MATCH($D304,$D$115:$D$186,0)+1,0),0),$E$112)</f>
        <v>0</v>
      </c>
      <c r="AV304" s="134" cm="1">
        <f t="array" ref="AV304">$E304*IFERROR(IF($D304&lt;=AV$5,INDEX($E$99:$E$112,MATCH(AV$5,$H$5:$CA$5,0)-MATCH($D304,$D$115:$D$186,0)+1,0),0),$E$112)</f>
        <v>0</v>
      </c>
      <c r="AW304" s="134" cm="1">
        <f t="array" ref="AW304">$E304*IFERROR(IF($D304&lt;=AW$5,INDEX($E$99:$E$112,MATCH(AW$5,$H$5:$CA$5,0)-MATCH($D304,$D$115:$D$186,0)+1,0),0),$E$112)</f>
        <v>0</v>
      </c>
      <c r="AX304" s="134" cm="1">
        <f t="array" ref="AX304">$E304*IFERROR(IF($D304&lt;=AX$5,INDEX($E$99:$E$112,MATCH(AX$5,$H$5:$CA$5,0)-MATCH($D304,$D$115:$D$186,0)+1,0),0),$E$112)</f>
        <v>0</v>
      </c>
      <c r="AY304" s="134" cm="1">
        <f t="array" ref="AY304">$E304*IFERROR(IF($D304&lt;=AY$5,INDEX($E$99:$E$112,MATCH(AY$5,$H$5:$CA$5,0)-MATCH($D304,$D$115:$D$186,0)+1,0),0),$E$112)</f>
        <v>0</v>
      </c>
      <c r="AZ304" s="134" cm="1">
        <f t="array" ref="AZ304">$E304*IFERROR(IF($D304&lt;=AZ$5,INDEX($E$99:$E$112,MATCH(AZ$5,$H$5:$CA$5,0)-MATCH($D304,$D$115:$D$186,0)+1,0),0),$E$112)</f>
        <v>0</v>
      </c>
      <c r="BA304" s="134" cm="1">
        <f t="array" ref="BA304">$E304*IFERROR(IF($D304&lt;=BA$5,INDEX($E$99:$E$112,MATCH(BA$5,$H$5:$CA$5,0)-MATCH($D304,$D$115:$D$186,0)+1,0),0),$E$112)</f>
        <v>0</v>
      </c>
      <c r="BB304" s="134" cm="1">
        <f t="array" ref="BB304">$E304*IFERROR(IF($D304&lt;=BB$5,INDEX($E$99:$E$112,MATCH(BB$5,$H$5:$CA$5,0)-MATCH($D304,$D$115:$D$186,0)+1,0),0),$E$112)</f>
        <v>0</v>
      </c>
      <c r="BC304" s="134" cm="1">
        <f t="array" ref="BC304">$E304*IFERROR(IF($D304&lt;=BC$5,INDEX($E$99:$E$112,MATCH(BC$5,$H$5:$CA$5,0)-MATCH($D304,$D$115:$D$186,0)+1,0),0),$E$112)</f>
        <v>0</v>
      </c>
      <c r="BD304" s="134" cm="1">
        <f t="array" ref="BD304">$E304*IFERROR(IF($D304&lt;=BD$5,INDEX($E$99:$E$112,MATCH(BD$5,$H$5:$CA$5,0)-MATCH($D304,$D$115:$D$186,0)+1,0),0),$E$112)</f>
        <v>0</v>
      </c>
      <c r="BE304" s="134" cm="1">
        <f t="array" ref="BE304">$E304*IFERROR(IF($D304&lt;=BE$5,INDEX($E$99:$E$112,MATCH(BE$5,$H$5:$CA$5,0)-MATCH($D304,$D$115:$D$186,0)+1,0),0),$E$112)</f>
        <v>0</v>
      </c>
      <c r="BF304" s="134" cm="1">
        <f t="array" ref="BF304">$E304*IFERROR(IF($D304&lt;=BF$5,INDEX($E$99:$E$112,MATCH(BF$5,$H$5:$CA$5,0)-MATCH($D304,$D$115:$D$186,0)+1,0),0),$E$112)</f>
        <v>0</v>
      </c>
      <c r="BG304" s="134" cm="1">
        <f t="array" ref="BG304">$E304*IFERROR(IF($D304&lt;=BG$5,INDEX($E$99:$E$112,MATCH(BG$5,$H$5:$CA$5,0)-MATCH($D304,$D$115:$D$186,0)+1,0),0),$E$112)</f>
        <v>0</v>
      </c>
      <c r="BH304" s="134" cm="1">
        <f t="array" ref="BH304">$E304*IFERROR(IF($D304&lt;=BH$5,INDEX($E$99:$E$112,MATCH(BH$5,$H$5:$CA$5,0)-MATCH($D304,$D$115:$D$186,0)+1,0),0),$E$112)</f>
        <v>0</v>
      </c>
      <c r="BI304" s="134" cm="1">
        <f t="array" ref="BI304">$E304*IFERROR(IF($D304&lt;=BI$5,INDEX($E$99:$E$112,MATCH(BI$5,$H$5:$CA$5,0)-MATCH($D304,$D$115:$D$186,0)+1,0),0),$E$112)</f>
        <v>0</v>
      </c>
      <c r="BJ304" s="134" cm="1">
        <f t="array" ref="BJ304">$E304*IFERROR(IF($D304&lt;=BJ$5,INDEX($E$99:$E$112,MATCH(BJ$5,$H$5:$CA$5,0)-MATCH($D304,$D$115:$D$186,0)+1,0),0),$E$112)</f>
        <v>0</v>
      </c>
      <c r="BK304" s="134" cm="1">
        <f t="array" ref="BK304">$E304*IFERROR(IF($D304&lt;=BK$5,INDEX($E$99:$E$112,MATCH(BK$5,$H$5:$CA$5,0)-MATCH($D304,$D$115:$D$186,0)+1,0),0),$E$112)</f>
        <v>0</v>
      </c>
      <c r="BL304" s="134" cm="1">
        <f t="array" ref="BL304">$E304*IFERROR(IF($D304&lt;=BL$5,INDEX($E$99:$E$112,MATCH(BL$5,$H$5:$CA$5,0)-MATCH($D304,$D$115:$D$186,0)+1,0),0),$E$112)</f>
        <v>0</v>
      </c>
      <c r="BM304" s="134" cm="1">
        <f t="array" ref="BM304">$E304*IFERROR(IF($D304&lt;=BM$5,INDEX($E$99:$E$112,MATCH(BM$5,$H$5:$CA$5,0)-MATCH($D304,$D$115:$D$186,0)+1,0),0),$E$112)</f>
        <v>0</v>
      </c>
      <c r="BN304" s="134" cm="1">
        <f t="array" ref="BN304">$E304*IFERROR(IF($D304&lt;=BN$5,INDEX($E$99:$E$112,MATCH(BN$5,$H$5:$CA$5,0)-MATCH($D304,$D$115:$D$186,0)+1,0),0),$E$112)</f>
        <v>0</v>
      </c>
      <c r="BO304" s="134" cm="1">
        <f t="array" ref="BO304">$E304*IFERROR(IF($D304&lt;=BO$5,INDEX($E$99:$E$112,MATCH(BO$5,$H$5:$CA$5,0)-MATCH($D304,$D$115:$D$186,0)+1,0),0),$E$112)</f>
        <v>0</v>
      </c>
      <c r="BP304" s="134" cm="1">
        <f t="array" ref="BP304">$E304*IFERROR(IF($D304&lt;=BP$5,INDEX($E$99:$E$112,MATCH(BP$5,$H$5:$CA$5,0)-MATCH($D304,$D$115:$D$186,0)+1,0),0),$E$112)</f>
        <v>0</v>
      </c>
      <c r="BQ304" s="134" cm="1">
        <f t="array" ref="BQ304">$E304*IFERROR(IF($D304&lt;=BQ$5,INDEX($E$99:$E$112,MATCH(BQ$5,$H$5:$CA$5,0)-MATCH($D304,$D$115:$D$186,0)+1,0),0),$E$112)</f>
        <v>0</v>
      </c>
      <c r="BR304" s="134" cm="1">
        <f t="array" ref="BR304">$E304*IFERROR(IF($D304&lt;=BR$5,INDEX($E$99:$E$112,MATCH(BR$5,$H$5:$CA$5,0)-MATCH($D304,$D$115:$D$186,0)+1,0),0),$E$112)</f>
        <v>0</v>
      </c>
      <c r="BS304" s="134" cm="1">
        <f t="array" ref="BS304">$E304*IFERROR(IF($D304&lt;=BS$5,INDEX($E$99:$E$112,MATCH(BS$5,$H$5:$CA$5,0)-MATCH($D304,$D$115:$D$186,0)+1,0),0),$E$112)</f>
        <v>0</v>
      </c>
      <c r="BT304" s="134" cm="1">
        <f t="array" ref="BT304">$E304*IFERROR(IF($D304&lt;=BT$5,INDEX($E$99:$E$112,MATCH(BT$5,$H$5:$CA$5,0)-MATCH($D304,$D$115:$D$186,0)+1,0),0),$E$112)</f>
        <v>0</v>
      </c>
      <c r="BU304" s="134" cm="1">
        <f t="array" ref="BU304">$E304*IFERROR(IF($D304&lt;=BU$5,INDEX($E$99:$E$112,MATCH(BU$5,$H$5:$CA$5,0)-MATCH($D304,$D$115:$D$186,0)+1,0),0),$E$112)</f>
        <v>0</v>
      </c>
      <c r="BV304" s="134" cm="1">
        <f t="array" ref="BV304">$E304*IFERROR(IF($D304&lt;=BV$5,INDEX($E$99:$E$112,MATCH(BV$5,$H$5:$CA$5,0)-MATCH($D304,$D$115:$D$186,0)+1,0),0),$E$112)</f>
        <v>0</v>
      </c>
      <c r="BW304" s="134" cm="1">
        <f t="array" ref="BW304">$E304*IFERROR(IF($D304&lt;=BW$5,INDEX($E$99:$E$112,MATCH(BW$5,$H$5:$CA$5,0)-MATCH($D304,$D$115:$D$186,0)+1,0),0),$E$112)</f>
        <v>0</v>
      </c>
      <c r="BX304" s="134" cm="1">
        <f t="array" ref="BX304">$E304*IFERROR(IF($D304&lt;=BX$5,INDEX($E$99:$E$112,MATCH(BX$5,$H$5:$CA$5,0)-MATCH($D304,$D$115:$D$186,0)+1,0),0),$E$112)</f>
        <v>0</v>
      </c>
      <c r="BY304" s="134" cm="1">
        <f t="array" ref="BY304">$E304*IFERROR(IF($D304&lt;=BY$5,INDEX($E$99:$E$112,MATCH(BY$5,$H$5:$CA$5,0)-MATCH($D304,$D$115:$D$186,0)+1,0),0),$E$112)</f>
        <v>0</v>
      </c>
      <c r="BZ304" s="134" cm="1">
        <f t="array" ref="BZ304">$E304*IFERROR(IF($D304&lt;=BZ$5,INDEX($E$99:$E$112,MATCH(BZ$5,$H$5:$CA$5,0)-MATCH($D304,$D$115:$D$186,0)+1,0),0),$E$112)</f>
        <v>0</v>
      </c>
      <c r="CA304" s="134" cm="1">
        <f t="array" ref="CA304">$E304*IFERROR(IF($D304&lt;=CA$5,INDEX($E$99:$E$112,MATCH(CA$5,$H$5:$CA$5,0)-MATCH($D304,$D$115:$D$186,0)+1,0),0),$E$112)</f>
        <v>0</v>
      </c>
    </row>
    <row r="305" spans="4:79" hidden="1" outlineLevel="4">
      <c r="D305" s="24">
        <f t="shared" si="119"/>
        <v>47269</v>
      </c>
      <c r="E305" s="131" cm="1">
        <f t="array" ref="E305">INDEX($H$45:$CA$45,0,MATCH($D305,$H$5:$CA$5,0))</f>
        <v>0</v>
      </c>
      <c r="H305" s="134" cm="1">
        <f t="array" ref="H305">$E305*IFERROR(IF($D305&lt;=H$5,INDEX($E$99:$E$112,MATCH(H$5,$H$5:$CA$5,0)-MATCH($D305,$D$115:$D$186,0)+1,0),0),$E$112)</f>
        <v>0</v>
      </c>
      <c r="I305" s="134" cm="1">
        <f t="array" ref="I305">$E305*IFERROR(IF($D305&lt;=I$5,INDEX($E$99:$E$112,MATCH(I$5,$H$5:$CA$5,0)-MATCH($D305,$D$115:$D$186,0)+1,0),0),$E$112)</f>
        <v>0</v>
      </c>
      <c r="J305" s="134" cm="1">
        <f t="array" ref="J305">$E305*IFERROR(IF($D305&lt;=J$5,INDEX($E$99:$E$112,MATCH(J$5,$H$5:$CA$5,0)-MATCH($D305,$D$115:$D$186,0)+1,0),0),$E$112)</f>
        <v>0</v>
      </c>
      <c r="K305" s="134" cm="1">
        <f t="array" ref="K305">$E305*IFERROR(IF($D305&lt;=K$5,INDEX($E$99:$E$112,MATCH(K$5,$H$5:$CA$5,0)-MATCH($D305,$D$115:$D$186,0)+1,0),0),$E$112)</f>
        <v>0</v>
      </c>
      <c r="L305" s="134" cm="1">
        <f t="array" ref="L305">$E305*IFERROR(IF($D305&lt;=L$5,INDEX($E$99:$E$112,MATCH(L$5,$H$5:$CA$5,0)-MATCH($D305,$D$115:$D$186,0)+1,0),0),$E$112)</f>
        <v>0</v>
      </c>
      <c r="M305" s="134" cm="1">
        <f t="array" ref="M305">$E305*IFERROR(IF($D305&lt;=M$5,INDEX($E$99:$E$112,MATCH(M$5,$H$5:$CA$5,0)-MATCH($D305,$D$115:$D$186,0)+1,0),0),$E$112)</f>
        <v>0</v>
      </c>
      <c r="N305" s="134" cm="1">
        <f t="array" ref="N305">$E305*IFERROR(IF($D305&lt;=N$5,INDEX($E$99:$E$112,MATCH(N$5,$H$5:$CA$5,0)-MATCH($D305,$D$115:$D$186,0)+1,0),0),$E$112)</f>
        <v>0</v>
      </c>
      <c r="O305" s="134" cm="1">
        <f t="array" ref="O305">$E305*IFERROR(IF($D305&lt;=O$5,INDEX($E$99:$E$112,MATCH(O$5,$H$5:$CA$5,0)-MATCH($D305,$D$115:$D$186,0)+1,0),0),$E$112)</f>
        <v>0</v>
      </c>
      <c r="P305" s="134" cm="1">
        <f t="array" ref="P305">$E305*IFERROR(IF($D305&lt;=P$5,INDEX($E$99:$E$112,MATCH(P$5,$H$5:$CA$5,0)-MATCH($D305,$D$115:$D$186,0)+1,0),0),$E$112)</f>
        <v>0</v>
      </c>
      <c r="Q305" s="134" cm="1">
        <f t="array" ref="Q305">$E305*IFERROR(IF($D305&lt;=Q$5,INDEX($E$99:$E$112,MATCH(Q$5,$H$5:$CA$5,0)-MATCH($D305,$D$115:$D$186,0)+1,0),0),$E$112)</f>
        <v>0</v>
      </c>
      <c r="R305" s="134" cm="1">
        <f t="array" ref="R305">$E305*IFERROR(IF($D305&lt;=R$5,INDEX($E$99:$E$112,MATCH(R$5,$H$5:$CA$5,0)-MATCH($D305,$D$115:$D$186,0)+1,0),0),$E$112)</f>
        <v>0</v>
      </c>
      <c r="S305" s="134" cm="1">
        <f t="array" ref="S305">$E305*IFERROR(IF($D305&lt;=S$5,INDEX($E$99:$E$112,MATCH(S$5,$H$5:$CA$5,0)-MATCH($D305,$D$115:$D$186,0)+1,0),0),$E$112)</f>
        <v>0</v>
      </c>
      <c r="T305" s="134" cm="1">
        <f t="array" ref="T305">$E305*IFERROR(IF($D305&lt;=T$5,INDEX($E$99:$E$112,MATCH(T$5,$H$5:$CA$5,0)-MATCH($D305,$D$115:$D$186,0)+1,0),0),$E$112)</f>
        <v>0</v>
      </c>
      <c r="U305" s="134" cm="1">
        <f t="array" ref="U305">$E305*IFERROR(IF($D305&lt;=U$5,INDEX($E$99:$E$112,MATCH(U$5,$H$5:$CA$5,0)-MATCH($D305,$D$115:$D$186,0)+1,0),0),$E$112)</f>
        <v>0</v>
      </c>
      <c r="V305" s="134" cm="1">
        <f t="array" ref="V305">$E305*IFERROR(IF($D305&lt;=V$5,INDEX($E$99:$E$112,MATCH(V$5,$H$5:$CA$5,0)-MATCH($D305,$D$115:$D$186,0)+1,0),0),$E$112)</f>
        <v>0</v>
      </c>
      <c r="W305" s="134" cm="1">
        <f t="array" ref="W305">$E305*IFERROR(IF($D305&lt;=W$5,INDEX($E$99:$E$112,MATCH(W$5,$H$5:$CA$5,0)-MATCH($D305,$D$115:$D$186,0)+1,0),0),$E$112)</f>
        <v>0</v>
      </c>
      <c r="X305" s="134" cm="1">
        <f t="array" ref="X305">$E305*IFERROR(IF($D305&lt;=X$5,INDEX($E$99:$E$112,MATCH(X$5,$H$5:$CA$5,0)-MATCH($D305,$D$115:$D$186,0)+1,0),0),$E$112)</f>
        <v>0</v>
      </c>
      <c r="Y305" s="134" cm="1">
        <f t="array" ref="Y305">$E305*IFERROR(IF($D305&lt;=Y$5,INDEX($E$99:$E$112,MATCH(Y$5,$H$5:$CA$5,0)-MATCH($D305,$D$115:$D$186,0)+1,0),0),$E$112)</f>
        <v>0</v>
      </c>
      <c r="Z305" s="134" cm="1">
        <f t="array" ref="Z305">$E305*IFERROR(IF($D305&lt;=Z$5,INDEX($E$99:$E$112,MATCH(Z$5,$H$5:$CA$5,0)-MATCH($D305,$D$115:$D$186,0)+1,0),0),$E$112)</f>
        <v>0</v>
      </c>
      <c r="AA305" s="134" cm="1">
        <f t="array" ref="AA305">$E305*IFERROR(IF($D305&lt;=AA$5,INDEX($E$99:$E$112,MATCH(AA$5,$H$5:$CA$5,0)-MATCH($D305,$D$115:$D$186,0)+1,0),0),$E$112)</f>
        <v>0</v>
      </c>
      <c r="AB305" s="134" cm="1">
        <f t="array" ref="AB305">$E305*IFERROR(IF($D305&lt;=AB$5,INDEX($E$99:$E$112,MATCH(AB$5,$H$5:$CA$5,0)-MATCH($D305,$D$115:$D$186,0)+1,0),0),$E$112)</f>
        <v>0</v>
      </c>
      <c r="AC305" s="134" cm="1">
        <f t="array" ref="AC305">$E305*IFERROR(IF($D305&lt;=AC$5,INDEX($E$99:$E$112,MATCH(AC$5,$H$5:$CA$5,0)-MATCH($D305,$D$115:$D$186,0)+1,0),0),$E$112)</f>
        <v>0</v>
      </c>
      <c r="AD305" s="134" cm="1">
        <f t="array" ref="AD305">$E305*IFERROR(IF($D305&lt;=AD$5,INDEX($E$99:$E$112,MATCH(AD$5,$H$5:$CA$5,0)-MATCH($D305,$D$115:$D$186,0)+1,0),0),$E$112)</f>
        <v>0</v>
      </c>
      <c r="AE305" s="134" cm="1">
        <f t="array" ref="AE305">$E305*IFERROR(IF($D305&lt;=AE$5,INDEX($E$99:$E$112,MATCH(AE$5,$H$5:$CA$5,0)-MATCH($D305,$D$115:$D$186,0)+1,0),0),$E$112)</f>
        <v>0</v>
      </c>
      <c r="AF305" s="134" cm="1">
        <f t="array" ref="AF305">$E305*IFERROR(IF($D305&lt;=AF$5,INDEX($E$99:$E$112,MATCH(AF$5,$H$5:$CA$5,0)-MATCH($D305,$D$115:$D$186,0)+1,0),0),$E$112)</f>
        <v>0</v>
      </c>
      <c r="AG305" s="134" cm="1">
        <f t="array" ref="AG305">$E305*IFERROR(IF($D305&lt;=AG$5,INDEX($E$99:$E$112,MATCH(AG$5,$H$5:$CA$5,0)-MATCH($D305,$D$115:$D$186,0)+1,0),0),$E$112)</f>
        <v>0</v>
      </c>
      <c r="AH305" s="134" cm="1">
        <f t="array" ref="AH305">$E305*IFERROR(IF($D305&lt;=AH$5,INDEX($E$99:$E$112,MATCH(AH$5,$H$5:$CA$5,0)-MATCH($D305,$D$115:$D$186,0)+1,0),0),$E$112)</f>
        <v>0</v>
      </c>
      <c r="AI305" s="134" cm="1">
        <f t="array" ref="AI305">$E305*IFERROR(IF($D305&lt;=AI$5,INDEX($E$99:$E$112,MATCH(AI$5,$H$5:$CA$5,0)-MATCH($D305,$D$115:$D$186,0)+1,0),0),$E$112)</f>
        <v>0</v>
      </c>
      <c r="AJ305" s="134" cm="1">
        <f t="array" ref="AJ305">$E305*IFERROR(IF($D305&lt;=AJ$5,INDEX($E$99:$E$112,MATCH(AJ$5,$H$5:$CA$5,0)-MATCH($D305,$D$115:$D$186,0)+1,0),0),$E$112)</f>
        <v>0</v>
      </c>
      <c r="AK305" s="134" cm="1">
        <f t="array" ref="AK305">$E305*IFERROR(IF($D305&lt;=AK$5,INDEX($E$99:$E$112,MATCH(AK$5,$H$5:$CA$5,0)-MATCH($D305,$D$115:$D$186,0)+1,0),0),$E$112)</f>
        <v>0</v>
      </c>
      <c r="AL305" s="134" cm="1">
        <f t="array" ref="AL305">$E305*IFERROR(IF($D305&lt;=AL$5,INDEX($E$99:$E$112,MATCH(AL$5,$H$5:$CA$5,0)-MATCH($D305,$D$115:$D$186,0)+1,0),0),$E$112)</f>
        <v>0</v>
      </c>
      <c r="AM305" s="134" cm="1">
        <f t="array" ref="AM305">$E305*IFERROR(IF($D305&lt;=AM$5,INDEX($E$99:$E$112,MATCH(AM$5,$H$5:$CA$5,0)-MATCH($D305,$D$115:$D$186,0)+1,0),0),$E$112)</f>
        <v>0</v>
      </c>
      <c r="AN305" s="134" cm="1">
        <f t="array" ref="AN305">$E305*IFERROR(IF($D305&lt;=AN$5,INDEX($E$99:$E$112,MATCH(AN$5,$H$5:$CA$5,0)-MATCH($D305,$D$115:$D$186,0)+1,0),0),$E$112)</f>
        <v>0</v>
      </c>
      <c r="AO305" s="134" cm="1">
        <f t="array" ref="AO305">$E305*IFERROR(IF($D305&lt;=AO$5,INDEX($E$99:$E$112,MATCH(AO$5,$H$5:$CA$5,0)-MATCH($D305,$D$115:$D$186,0)+1,0),0),$E$112)</f>
        <v>0</v>
      </c>
      <c r="AP305" s="134" cm="1">
        <f t="array" ref="AP305">$E305*IFERROR(IF($D305&lt;=AP$5,INDEX($E$99:$E$112,MATCH(AP$5,$H$5:$CA$5,0)-MATCH($D305,$D$115:$D$186,0)+1,0),0),$E$112)</f>
        <v>0</v>
      </c>
      <c r="AQ305" s="134" cm="1">
        <f t="array" ref="AQ305">$E305*IFERROR(IF($D305&lt;=AQ$5,INDEX($E$99:$E$112,MATCH(AQ$5,$H$5:$CA$5,0)-MATCH($D305,$D$115:$D$186,0)+1,0),0),$E$112)</f>
        <v>0</v>
      </c>
      <c r="AR305" s="134" cm="1">
        <f t="array" ref="AR305">$E305*IFERROR(IF($D305&lt;=AR$5,INDEX($E$99:$E$112,MATCH(AR$5,$H$5:$CA$5,0)-MATCH($D305,$D$115:$D$186,0)+1,0),0),$E$112)</f>
        <v>0</v>
      </c>
      <c r="AS305" s="134" cm="1">
        <f t="array" ref="AS305">$E305*IFERROR(IF($D305&lt;=AS$5,INDEX($E$99:$E$112,MATCH(AS$5,$H$5:$CA$5,0)-MATCH($D305,$D$115:$D$186,0)+1,0),0),$E$112)</f>
        <v>0</v>
      </c>
      <c r="AT305" s="134" cm="1">
        <f t="array" ref="AT305">$E305*IFERROR(IF($D305&lt;=AT$5,INDEX($E$99:$E$112,MATCH(AT$5,$H$5:$CA$5,0)-MATCH($D305,$D$115:$D$186,0)+1,0),0),$E$112)</f>
        <v>0</v>
      </c>
      <c r="AU305" s="134" cm="1">
        <f t="array" ref="AU305">$E305*IFERROR(IF($D305&lt;=AU$5,INDEX($E$99:$E$112,MATCH(AU$5,$H$5:$CA$5,0)-MATCH($D305,$D$115:$D$186,0)+1,0),0),$E$112)</f>
        <v>0</v>
      </c>
      <c r="AV305" s="134" cm="1">
        <f t="array" ref="AV305">$E305*IFERROR(IF($D305&lt;=AV$5,INDEX($E$99:$E$112,MATCH(AV$5,$H$5:$CA$5,0)-MATCH($D305,$D$115:$D$186,0)+1,0),0),$E$112)</f>
        <v>0</v>
      </c>
      <c r="AW305" s="134" cm="1">
        <f t="array" ref="AW305">$E305*IFERROR(IF($D305&lt;=AW$5,INDEX($E$99:$E$112,MATCH(AW$5,$H$5:$CA$5,0)-MATCH($D305,$D$115:$D$186,0)+1,0),0),$E$112)</f>
        <v>0</v>
      </c>
      <c r="AX305" s="134" cm="1">
        <f t="array" ref="AX305">$E305*IFERROR(IF($D305&lt;=AX$5,INDEX($E$99:$E$112,MATCH(AX$5,$H$5:$CA$5,0)-MATCH($D305,$D$115:$D$186,0)+1,0),0),$E$112)</f>
        <v>0</v>
      </c>
      <c r="AY305" s="134" cm="1">
        <f t="array" ref="AY305">$E305*IFERROR(IF($D305&lt;=AY$5,INDEX($E$99:$E$112,MATCH(AY$5,$H$5:$CA$5,0)-MATCH($D305,$D$115:$D$186,0)+1,0),0),$E$112)</f>
        <v>0</v>
      </c>
      <c r="AZ305" s="134" cm="1">
        <f t="array" ref="AZ305">$E305*IFERROR(IF($D305&lt;=AZ$5,INDEX($E$99:$E$112,MATCH(AZ$5,$H$5:$CA$5,0)-MATCH($D305,$D$115:$D$186,0)+1,0),0),$E$112)</f>
        <v>0</v>
      </c>
      <c r="BA305" s="134" cm="1">
        <f t="array" ref="BA305">$E305*IFERROR(IF($D305&lt;=BA$5,INDEX($E$99:$E$112,MATCH(BA$5,$H$5:$CA$5,0)-MATCH($D305,$D$115:$D$186,0)+1,0),0),$E$112)</f>
        <v>0</v>
      </c>
      <c r="BB305" s="134" cm="1">
        <f t="array" ref="BB305">$E305*IFERROR(IF($D305&lt;=BB$5,INDEX($E$99:$E$112,MATCH(BB$5,$H$5:$CA$5,0)-MATCH($D305,$D$115:$D$186,0)+1,0),0),$E$112)</f>
        <v>0</v>
      </c>
      <c r="BC305" s="134" cm="1">
        <f t="array" ref="BC305">$E305*IFERROR(IF($D305&lt;=BC$5,INDEX($E$99:$E$112,MATCH(BC$5,$H$5:$CA$5,0)-MATCH($D305,$D$115:$D$186,0)+1,0),0),$E$112)</f>
        <v>0</v>
      </c>
      <c r="BD305" s="134" cm="1">
        <f t="array" ref="BD305">$E305*IFERROR(IF($D305&lt;=BD$5,INDEX($E$99:$E$112,MATCH(BD$5,$H$5:$CA$5,0)-MATCH($D305,$D$115:$D$186,0)+1,0),0),$E$112)</f>
        <v>0</v>
      </c>
      <c r="BE305" s="134" cm="1">
        <f t="array" ref="BE305">$E305*IFERROR(IF($D305&lt;=BE$5,INDEX($E$99:$E$112,MATCH(BE$5,$H$5:$CA$5,0)-MATCH($D305,$D$115:$D$186,0)+1,0),0),$E$112)</f>
        <v>0</v>
      </c>
      <c r="BF305" s="134" cm="1">
        <f t="array" ref="BF305">$E305*IFERROR(IF($D305&lt;=BF$5,INDEX($E$99:$E$112,MATCH(BF$5,$H$5:$CA$5,0)-MATCH($D305,$D$115:$D$186,0)+1,0),0),$E$112)</f>
        <v>0</v>
      </c>
      <c r="BG305" s="134" cm="1">
        <f t="array" ref="BG305">$E305*IFERROR(IF($D305&lt;=BG$5,INDEX($E$99:$E$112,MATCH(BG$5,$H$5:$CA$5,0)-MATCH($D305,$D$115:$D$186,0)+1,0),0),$E$112)</f>
        <v>0</v>
      </c>
      <c r="BH305" s="134" cm="1">
        <f t="array" ref="BH305">$E305*IFERROR(IF($D305&lt;=BH$5,INDEX($E$99:$E$112,MATCH(BH$5,$H$5:$CA$5,0)-MATCH($D305,$D$115:$D$186,0)+1,0),0),$E$112)</f>
        <v>0</v>
      </c>
      <c r="BI305" s="134" cm="1">
        <f t="array" ref="BI305">$E305*IFERROR(IF($D305&lt;=BI$5,INDEX($E$99:$E$112,MATCH(BI$5,$H$5:$CA$5,0)-MATCH($D305,$D$115:$D$186,0)+1,0),0),$E$112)</f>
        <v>0</v>
      </c>
      <c r="BJ305" s="134" cm="1">
        <f t="array" ref="BJ305">$E305*IFERROR(IF($D305&lt;=BJ$5,INDEX($E$99:$E$112,MATCH(BJ$5,$H$5:$CA$5,0)-MATCH($D305,$D$115:$D$186,0)+1,0),0),$E$112)</f>
        <v>0</v>
      </c>
      <c r="BK305" s="134" cm="1">
        <f t="array" ref="BK305">$E305*IFERROR(IF($D305&lt;=BK$5,INDEX($E$99:$E$112,MATCH(BK$5,$H$5:$CA$5,0)-MATCH($D305,$D$115:$D$186,0)+1,0),0),$E$112)</f>
        <v>0</v>
      </c>
      <c r="BL305" s="134" cm="1">
        <f t="array" ref="BL305">$E305*IFERROR(IF($D305&lt;=BL$5,INDEX($E$99:$E$112,MATCH(BL$5,$H$5:$CA$5,0)-MATCH($D305,$D$115:$D$186,0)+1,0),0),$E$112)</f>
        <v>0</v>
      </c>
      <c r="BM305" s="134" cm="1">
        <f t="array" ref="BM305">$E305*IFERROR(IF($D305&lt;=BM$5,INDEX($E$99:$E$112,MATCH(BM$5,$H$5:$CA$5,0)-MATCH($D305,$D$115:$D$186,0)+1,0),0),$E$112)</f>
        <v>0</v>
      </c>
      <c r="BN305" s="134" cm="1">
        <f t="array" ref="BN305">$E305*IFERROR(IF($D305&lt;=BN$5,INDEX($E$99:$E$112,MATCH(BN$5,$H$5:$CA$5,0)-MATCH($D305,$D$115:$D$186,0)+1,0),0),$E$112)</f>
        <v>0</v>
      </c>
      <c r="BO305" s="134" cm="1">
        <f t="array" ref="BO305">$E305*IFERROR(IF($D305&lt;=BO$5,INDEX($E$99:$E$112,MATCH(BO$5,$H$5:$CA$5,0)-MATCH($D305,$D$115:$D$186,0)+1,0),0),$E$112)</f>
        <v>0</v>
      </c>
      <c r="BP305" s="134" cm="1">
        <f t="array" ref="BP305">$E305*IFERROR(IF($D305&lt;=BP$5,INDEX($E$99:$E$112,MATCH(BP$5,$H$5:$CA$5,0)-MATCH($D305,$D$115:$D$186,0)+1,0),0),$E$112)</f>
        <v>0</v>
      </c>
      <c r="BQ305" s="134" cm="1">
        <f t="array" ref="BQ305">$E305*IFERROR(IF($D305&lt;=BQ$5,INDEX($E$99:$E$112,MATCH(BQ$5,$H$5:$CA$5,0)-MATCH($D305,$D$115:$D$186,0)+1,0),0),$E$112)</f>
        <v>0</v>
      </c>
      <c r="BR305" s="134" cm="1">
        <f t="array" ref="BR305">$E305*IFERROR(IF($D305&lt;=BR$5,INDEX($E$99:$E$112,MATCH(BR$5,$H$5:$CA$5,0)-MATCH($D305,$D$115:$D$186,0)+1,0),0),$E$112)</f>
        <v>0</v>
      </c>
      <c r="BS305" s="134" cm="1">
        <f t="array" ref="BS305">$E305*IFERROR(IF($D305&lt;=BS$5,INDEX($E$99:$E$112,MATCH(BS$5,$H$5:$CA$5,0)-MATCH($D305,$D$115:$D$186,0)+1,0),0),$E$112)</f>
        <v>0</v>
      </c>
      <c r="BT305" s="134" cm="1">
        <f t="array" ref="BT305">$E305*IFERROR(IF($D305&lt;=BT$5,INDEX($E$99:$E$112,MATCH(BT$5,$H$5:$CA$5,0)-MATCH($D305,$D$115:$D$186,0)+1,0),0),$E$112)</f>
        <v>0</v>
      </c>
      <c r="BU305" s="134" cm="1">
        <f t="array" ref="BU305">$E305*IFERROR(IF($D305&lt;=BU$5,INDEX($E$99:$E$112,MATCH(BU$5,$H$5:$CA$5,0)-MATCH($D305,$D$115:$D$186,0)+1,0),0),$E$112)</f>
        <v>0</v>
      </c>
      <c r="BV305" s="134" cm="1">
        <f t="array" ref="BV305">$E305*IFERROR(IF($D305&lt;=BV$5,INDEX($E$99:$E$112,MATCH(BV$5,$H$5:$CA$5,0)-MATCH($D305,$D$115:$D$186,0)+1,0),0),$E$112)</f>
        <v>0</v>
      </c>
      <c r="BW305" s="134" cm="1">
        <f t="array" ref="BW305">$E305*IFERROR(IF($D305&lt;=BW$5,INDEX($E$99:$E$112,MATCH(BW$5,$H$5:$CA$5,0)-MATCH($D305,$D$115:$D$186,0)+1,0),0),$E$112)</f>
        <v>0</v>
      </c>
      <c r="BX305" s="134" cm="1">
        <f t="array" ref="BX305">$E305*IFERROR(IF($D305&lt;=BX$5,INDEX($E$99:$E$112,MATCH(BX$5,$H$5:$CA$5,0)-MATCH($D305,$D$115:$D$186,0)+1,0),0),$E$112)</f>
        <v>0</v>
      </c>
      <c r="BY305" s="134" cm="1">
        <f t="array" ref="BY305">$E305*IFERROR(IF($D305&lt;=BY$5,INDEX($E$99:$E$112,MATCH(BY$5,$H$5:$CA$5,0)-MATCH($D305,$D$115:$D$186,0)+1,0),0),$E$112)</f>
        <v>0</v>
      </c>
      <c r="BZ305" s="134" cm="1">
        <f t="array" ref="BZ305">$E305*IFERROR(IF($D305&lt;=BZ$5,INDEX($E$99:$E$112,MATCH(BZ$5,$H$5:$CA$5,0)-MATCH($D305,$D$115:$D$186,0)+1,0),0),$E$112)</f>
        <v>0</v>
      </c>
      <c r="CA305" s="134" cm="1">
        <f t="array" ref="CA305">$E305*IFERROR(IF($D305&lt;=CA$5,INDEX($E$99:$E$112,MATCH(CA$5,$H$5:$CA$5,0)-MATCH($D305,$D$115:$D$186,0)+1,0),0),$E$112)</f>
        <v>0</v>
      </c>
    </row>
    <row r="306" spans="4:79" hidden="1" outlineLevel="4">
      <c r="D306" s="24">
        <f t="shared" si="119"/>
        <v>47299</v>
      </c>
      <c r="E306" s="131" cm="1">
        <f t="array" ref="E306">INDEX($H$45:$CA$45,0,MATCH($D306,$H$5:$CA$5,0))</f>
        <v>0</v>
      </c>
      <c r="H306" s="134" cm="1">
        <f t="array" ref="H306">$E306*IFERROR(IF($D306&lt;=H$5,INDEX($E$99:$E$112,MATCH(H$5,$H$5:$CA$5,0)-MATCH($D306,$D$115:$D$186,0)+1,0),0),$E$112)</f>
        <v>0</v>
      </c>
      <c r="I306" s="134" cm="1">
        <f t="array" ref="I306">$E306*IFERROR(IF($D306&lt;=I$5,INDEX($E$99:$E$112,MATCH(I$5,$H$5:$CA$5,0)-MATCH($D306,$D$115:$D$186,0)+1,0),0),$E$112)</f>
        <v>0</v>
      </c>
      <c r="J306" s="134" cm="1">
        <f t="array" ref="J306">$E306*IFERROR(IF($D306&lt;=J$5,INDEX($E$99:$E$112,MATCH(J$5,$H$5:$CA$5,0)-MATCH($D306,$D$115:$D$186,0)+1,0),0),$E$112)</f>
        <v>0</v>
      </c>
      <c r="K306" s="134" cm="1">
        <f t="array" ref="K306">$E306*IFERROR(IF($D306&lt;=K$5,INDEX($E$99:$E$112,MATCH(K$5,$H$5:$CA$5,0)-MATCH($D306,$D$115:$D$186,0)+1,0),0),$E$112)</f>
        <v>0</v>
      </c>
      <c r="L306" s="134" cm="1">
        <f t="array" ref="L306">$E306*IFERROR(IF($D306&lt;=L$5,INDEX($E$99:$E$112,MATCH(L$5,$H$5:$CA$5,0)-MATCH($D306,$D$115:$D$186,0)+1,0),0),$E$112)</f>
        <v>0</v>
      </c>
      <c r="M306" s="134" cm="1">
        <f t="array" ref="M306">$E306*IFERROR(IF($D306&lt;=M$5,INDEX($E$99:$E$112,MATCH(M$5,$H$5:$CA$5,0)-MATCH($D306,$D$115:$D$186,0)+1,0),0),$E$112)</f>
        <v>0</v>
      </c>
      <c r="N306" s="134" cm="1">
        <f t="array" ref="N306">$E306*IFERROR(IF($D306&lt;=N$5,INDEX($E$99:$E$112,MATCH(N$5,$H$5:$CA$5,0)-MATCH($D306,$D$115:$D$186,0)+1,0),0),$E$112)</f>
        <v>0</v>
      </c>
      <c r="O306" s="134" cm="1">
        <f t="array" ref="O306">$E306*IFERROR(IF($D306&lt;=O$5,INDEX($E$99:$E$112,MATCH(O$5,$H$5:$CA$5,0)-MATCH($D306,$D$115:$D$186,0)+1,0),0),$E$112)</f>
        <v>0</v>
      </c>
      <c r="P306" s="134" cm="1">
        <f t="array" ref="P306">$E306*IFERROR(IF($D306&lt;=P$5,INDEX($E$99:$E$112,MATCH(P$5,$H$5:$CA$5,0)-MATCH($D306,$D$115:$D$186,0)+1,0),0),$E$112)</f>
        <v>0</v>
      </c>
      <c r="Q306" s="134" cm="1">
        <f t="array" ref="Q306">$E306*IFERROR(IF($D306&lt;=Q$5,INDEX($E$99:$E$112,MATCH(Q$5,$H$5:$CA$5,0)-MATCH($D306,$D$115:$D$186,0)+1,0),0),$E$112)</f>
        <v>0</v>
      </c>
      <c r="R306" s="134" cm="1">
        <f t="array" ref="R306">$E306*IFERROR(IF($D306&lt;=R$5,INDEX($E$99:$E$112,MATCH(R$5,$H$5:$CA$5,0)-MATCH($D306,$D$115:$D$186,0)+1,0),0),$E$112)</f>
        <v>0</v>
      </c>
      <c r="S306" s="134" cm="1">
        <f t="array" ref="S306">$E306*IFERROR(IF($D306&lt;=S$5,INDEX($E$99:$E$112,MATCH(S$5,$H$5:$CA$5,0)-MATCH($D306,$D$115:$D$186,0)+1,0),0),$E$112)</f>
        <v>0</v>
      </c>
      <c r="T306" s="134" cm="1">
        <f t="array" ref="T306">$E306*IFERROR(IF($D306&lt;=T$5,INDEX($E$99:$E$112,MATCH(T$5,$H$5:$CA$5,0)-MATCH($D306,$D$115:$D$186,0)+1,0),0),$E$112)</f>
        <v>0</v>
      </c>
      <c r="U306" s="134" cm="1">
        <f t="array" ref="U306">$E306*IFERROR(IF($D306&lt;=U$5,INDEX($E$99:$E$112,MATCH(U$5,$H$5:$CA$5,0)-MATCH($D306,$D$115:$D$186,0)+1,0),0),$E$112)</f>
        <v>0</v>
      </c>
      <c r="V306" s="134" cm="1">
        <f t="array" ref="V306">$E306*IFERROR(IF($D306&lt;=V$5,INDEX($E$99:$E$112,MATCH(V$5,$H$5:$CA$5,0)-MATCH($D306,$D$115:$D$186,0)+1,0),0),$E$112)</f>
        <v>0</v>
      </c>
      <c r="W306" s="134" cm="1">
        <f t="array" ref="W306">$E306*IFERROR(IF($D306&lt;=W$5,INDEX($E$99:$E$112,MATCH(W$5,$H$5:$CA$5,0)-MATCH($D306,$D$115:$D$186,0)+1,0),0),$E$112)</f>
        <v>0</v>
      </c>
      <c r="X306" s="134" cm="1">
        <f t="array" ref="X306">$E306*IFERROR(IF($D306&lt;=X$5,INDEX($E$99:$E$112,MATCH(X$5,$H$5:$CA$5,0)-MATCH($D306,$D$115:$D$186,0)+1,0),0),$E$112)</f>
        <v>0</v>
      </c>
      <c r="Y306" s="134" cm="1">
        <f t="array" ref="Y306">$E306*IFERROR(IF($D306&lt;=Y$5,INDEX($E$99:$E$112,MATCH(Y$5,$H$5:$CA$5,0)-MATCH($D306,$D$115:$D$186,0)+1,0),0),$E$112)</f>
        <v>0</v>
      </c>
      <c r="Z306" s="134" cm="1">
        <f t="array" ref="Z306">$E306*IFERROR(IF($D306&lt;=Z$5,INDEX($E$99:$E$112,MATCH(Z$5,$H$5:$CA$5,0)-MATCH($D306,$D$115:$D$186,0)+1,0),0),$E$112)</f>
        <v>0</v>
      </c>
      <c r="AA306" s="134" cm="1">
        <f t="array" ref="AA306">$E306*IFERROR(IF($D306&lt;=AA$5,INDEX($E$99:$E$112,MATCH(AA$5,$H$5:$CA$5,0)-MATCH($D306,$D$115:$D$186,0)+1,0),0),$E$112)</f>
        <v>0</v>
      </c>
      <c r="AB306" s="134" cm="1">
        <f t="array" ref="AB306">$E306*IFERROR(IF($D306&lt;=AB$5,INDEX($E$99:$E$112,MATCH(AB$5,$H$5:$CA$5,0)-MATCH($D306,$D$115:$D$186,0)+1,0),0),$E$112)</f>
        <v>0</v>
      </c>
      <c r="AC306" s="134" cm="1">
        <f t="array" ref="AC306">$E306*IFERROR(IF($D306&lt;=AC$5,INDEX($E$99:$E$112,MATCH(AC$5,$H$5:$CA$5,0)-MATCH($D306,$D$115:$D$186,0)+1,0),0),$E$112)</f>
        <v>0</v>
      </c>
      <c r="AD306" s="134" cm="1">
        <f t="array" ref="AD306">$E306*IFERROR(IF($D306&lt;=AD$5,INDEX($E$99:$E$112,MATCH(AD$5,$H$5:$CA$5,0)-MATCH($D306,$D$115:$D$186,0)+1,0),0),$E$112)</f>
        <v>0</v>
      </c>
      <c r="AE306" s="134" cm="1">
        <f t="array" ref="AE306">$E306*IFERROR(IF($D306&lt;=AE$5,INDEX($E$99:$E$112,MATCH(AE$5,$H$5:$CA$5,0)-MATCH($D306,$D$115:$D$186,0)+1,0),0),$E$112)</f>
        <v>0</v>
      </c>
      <c r="AF306" s="134" cm="1">
        <f t="array" ref="AF306">$E306*IFERROR(IF($D306&lt;=AF$5,INDEX($E$99:$E$112,MATCH(AF$5,$H$5:$CA$5,0)-MATCH($D306,$D$115:$D$186,0)+1,0),0),$E$112)</f>
        <v>0</v>
      </c>
      <c r="AG306" s="134" cm="1">
        <f t="array" ref="AG306">$E306*IFERROR(IF($D306&lt;=AG$5,INDEX($E$99:$E$112,MATCH(AG$5,$H$5:$CA$5,0)-MATCH($D306,$D$115:$D$186,0)+1,0),0),$E$112)</f>
        <v>0</v>
      </c>
      <c r="AH306" s="134" cm="1">
        <f t="array" ref="AH306">$E306*IFERROR(IF($D306&lt;=AH$5,INDEX($E$99:$E$112,MATCH(AH$5,$H$5:$CA$5,0)-MATCH($D306,$D$115:$D$186,0)+1,0),0),$E$112)</f>
        <v>0</v>
      </c>
      <c r="AI306" s="134" cm="1">
        <f t="array" ref="AI306">$E306*IFERROR(IF($D306&lt;=AI$5,INDEX($E$99:$E$112,MATCH(AI$5,$H$5:$CA$5,0)-MATCH($D306,$D$115:$D$186,0)+1,0),0),$E$112)</f>
        <v>0</v>
      </c>
      <c r="AJ306" s="134" cm="1">
        <f t="array" ref="AJ306">$E306*IFERROR(IF($D306&lt;=AJ$5,INDEX($E$99:$E$112,MATCH(AJ$5,$H$5:$CA$5,0)-MATCH($D306,$D$115:$D$186,0)+1,0),0),$E$112)</f>
        <v>0</v>
      </c>
      <c r="AK306" s="134" cm="1">
        <f t="array" ref="AK306">$E306*IFERROR(IF($D306&lt;=AK$5,INDEX($E$99:$E$112,MATCH(AK$5,$H$5:$CA$5,0)-MATCH($D306,$D$115:$D$186,0)+1,0),0),$E$112)</f>
        <v>0</v>
      </c>
      <c r="AL306" s="134" cm="1">
        <f t="array" ref="AL306">$E306*IFERROR(IF($D306&lt;=AL$5,INDEX($E$99:$E$112,MATCH(AL$5,$H$5:$CA$5,0)-MATCH($D306,$D$115:$D$186,0)+1,0),0),$E$112)</f>
        <v>0</v>
      </c>
      <c r="AM306" s="134" cm="1">
        <f t="array" ref="AM306">$E306*IFERROR(IF($D306&lt;=AM$5,INDEX($E$99:$E$112,MATCH(AM$5,$H$5:$CA$5,0)-MATCH($D306,$D$115:$D$186,0)+1,0),0),$E$112)</f>
        <v>0</v>
      </c>
      <c r="AN306" s="134" cm="1">
        <f t="array" ref="AN306">$E306*IFERROR(IF($D306&lt;=AN$5,INDEX($E$99:$E$112,MATCH(AN$5,$H$5:$CA$5,0)-MATCH($D306,$D$115:$D$186,0)+1,0),0),$E$112)</f>
        <v>0</v>
      </c>
      <c r="AO306" s="134" cm="1">
        <f t="array" ref="AO306">$E306*IFERROR(IF($D306&lt;=AO$5,INDEX($E$99:$E$112,MATCH(AO$5,$H$5:$CA$5,0)-MATCH($D306,$D$115:$D$186,0)+1,0),0),$E$112)</f>
        <v>0</v>
      </c>
      <c r="AP306" s="134" cm="1">
        <f t="array" ref="AP306">$E306*IFERROR(IF($D306&lt;=AP$5,INDEX($E$99:$E$112,MATCH(AP$5,$H$5:$CA$5,0)-MATCH($D306,$D$115:$D$186,0)+1,0),0),$E$112)</f>
        <v>0</v>
      </c>
      <c r="AQ306" s="134" cm="1">
        <f t="array" ref="AQ306">$E306*IFERROR(IF($D306&lt;=AQ$5,INDEX($E$99:$E$112,MATCH(AQ$5,$H$5:$CA$5,0)-MATCH($D306,$D$115:$D$186,0)+1,0),0),$E$112)</f>
        <v>0</v>
      </c>
      <c r="AR306" s="134" cm="1">
        <f t="array" ref="AR306">$E306*IFERROR(IF($D306&lt;=AR$5,INDEX($E$99:$E$112,MATCH(AR$5,$H$5:$CA$5,0)-MATCH($D306,$D$115:$D$186,0)+1,0),0),$E$112)</f>
        <v>0</v>
      </c>
      <c r="AS306" s="134" cm="1">
        <f t="array" ref="AS306">$E306*IFERROR(IF($D306&lt;=AS$5,INDEX($E$99:$E$112,MATCH(AS$5,$H$5:$CA$5,0)-MATCH($D306,$D$115:$D$186,0)+1,0),0),$E$112)</f>
        <v>0</v>
      </c>
      <c r="AT306" s="134" cm="1">
        <f t="array" ref="AT306">$E306*IFERROR(IF($D306&lt;=AT$5,INDEX($E$99:$E$112,MATCH(AT$5,$H$5:$CA$5,0)-MATCH($D306,$D$115:$D$186,0)+1,0),0),$E$112)</f>
        <v>0</v>
      </c>
      <c r="AU306" s="134" cm="1">
        <f t="array" ref="AU306">$E306*IFERROR(IF($D306&lt;=AU$5,INDEX($E$99:$E$112,MATCH(AU$5,$H$5:$CA$5,0)-MATCH($D306,$D$115:$D$186,0)+1,0),0),$E$112)</f>
        <v>0</v>
      </c>
      <c r="AV306" s="134" cm="1">
        <f t="array" ref="AV306">$E306*IFERROR(IF($D306&lt;=AV$5,INDEX($E$99:$E$112,MATCH(AV$5,$H$5:$CA$5,0)-MATCH($D306,$D$115:$D$186,0)+1,0),0),$E$112)</f>
        <v>0</v>
      </c>
      <c r="AW306" s="134" cm="1">
        <f t="array" ref="AW306">$E306*IFERROR(IF($D306&lt;=AW$5,INDEX($E$99:$E$112,MATCH(AW$5,$H$5:$CA$5,0)-MATCH($D306,$D$115:$D$186,0)+1,0),0),$E$112)</f>
        <v>0</v>
      </c>
      <c r="AX306" s="134" cm="1">
        <f t="array" ref="AX306">$E306*IFERROR(IF($D306&lt;=AX$5,INDEX($E$99:$E$112,MATCH(AX$5,$H$5:$CA$5,0)-MATCH($D306,$D$115:$D$186,0)+1,0),0),$E$112)</f>
        <v>0</v>
      </c>
      <c r="AY306" s="134" cm="1">
        <f t="array" ref="AY306">$E306*IFERROR(IF($D306&lt;=AY$5,INDEX($E$99:$E$112,MATCH(AY$5,$H$5:$CA$5,0)-MATCH($D306,$D$115:$D$186,0)+1,0),0),$E$112)</f>
        <v>0</v>
      </c>
      <c r="AZ306" s="134" cm="1">
        <f t="array" ref="AZ306">$E306*IFERROR(IF($D306&lt;=AZ$5,INDEX($E$99:$E$112,MATCH(AZ$5,$H$5:$CA$5,0)-MATCH($D306,$D$115:$D$186,0)+1,0),0),$E$112)</f>
        <v>0</v>
      </c>
      <c r="BA306" s="134" cm="1">
        <f t="array" ref="BA306">$E306*IFERROR(IF($D306&lt;=BA$5,INDEX($E$99:$E$112,MATCH(BA$5,$H$5:$CA$5,0)-MATCH($D306,$D$115:$D$186,0)+1,0),0),$E$112)</f>
        <v>0</v>
      </c>
      <c r="BB306" s="134" cm="1">
        <f t="array" ref="BB306">$E306*IFERROR(IF($D306&lt;=BB$5,INDEX($E$99:$E$112,MATCH(BB$5,$H$5:$CA$5,0)-MATCH($D306,$D$115:$D$186,0)+1,0),0),$E$112)</f>
        <v>0</v>
      </c>
      <c r="BC306" s="134" cm="1">
        <f t="array" ref="BC306">$E306*IFERROR(IF($D306&lt;=BC$5,INDEX($E$99:$E$112,MATCH(BC$5,$H$5:$CA$5,0)-MATCH($D306,$D$115:$D$186,0)+1,0),0),$E$112)</f>
        <v>0</v>
      </c>
      <c r="BD306" s="134" cm="1">
        <f t="array" ref="BD306">$E306*IFERROR(IF($D306&lt;=BD$5,INDEX($E$99:$E$112,MATCH(BD$5,$H$5:$CA$5,0)-MATCH($D306,$D$115:$D$186,0)+1,0),0),$E$112)</f>
        <v>0</v>
      </c>
      <c r="BE306" s="134" cm="1">
        <f t="array" ref="BE306">$E306*IFERROR(IF($D306&lt;=BE$5,INDEX($E$99:$E$112,MATCH(BE$5,$H$5:$CA$5,0)-MATCH($D306,$D$115:$D$186,0)+1,0),0),$E$112)</f>
        <v>0</v>
      </c>
      <c r="BF306" s="134" cm="1">
        <f t="array" ref="BF306">$E306*IFERROR(IF($D306&lt;=BF$5,INDEX($E$99:$E$112,MATCH(BF$5,$H$5:$CA$5,0)-MATCH($D306,$D$115:$D$186,0)+1,0),0),$E$112)</f>
        <v>0</v>
      </c>
      <c r="BG306" s="134" cm="1">
        <f t="array" ref="BG306">$E306*IFERROR(IF($D306&lt;=BG$5,INDEX($E$99:$E$112,MATCH(BG$5,$H$5:$CA$5,0)-MATCH($D306,$D$115:$D$186,0)+1,0),0),$E$112)</f>
        <v>0</v>
      </c>
      <c r="BH306" s="134" cm="1">
        <f t="array" ref="BH306">$E306*IFERROR(IF($D306&lt;=BH$5,INDEX($E$99:$E$112,MATCH(BH$5,$H$5:$CA$5,0)-MATCH($D306,$D$115:$D$186,0)+1,0),0),$E$112)</f>
        <v>0</v>
      </c>
      <c r="BI306" s="134" cm="1">
        <f t="array" ref="BI306">$E306*IFERROR(IF($D306&lt;=BI$5,INDEX($E$99:$E$112,MATCH(BI$5,$H$5:$CA$5,0)-MATCH($D306,$D$115:$D$186,0)+1,0),0),$E$112)</f>
        <v>0</v>
      </c>
      <c r="BJ306" s="134" cm="1">
        <f t="array" ref="BJ306">$E306*IFERROR(IF($D306&lt;=BJ$5,INDEX($E$99:$E$112,MATCH(BJ$5,$H$5:$CA$5,0)-MATCH($D306,$D$115:$D$186,0)+1,0),0),$E$112)</f>
        <v>0</v>
      </c>
      <c r="BK306" s="134" cm="1">
        <f t="array" ref="BK306">$E306*IFERROR(IF($D306&lt;=BK$5,INDEX($E$99:$E$112,MATCH(BK$5,$H$5:$CA$5,0)-MATCH($D306,$D$115:$D$186,0)+1,0),0),$E$112)</f>
        <v>0</v>
      </c>
      <c r="BL306" s="134" cm="1">
        <f t="array" ref="BL306">$E306*IFERROR(IF($D306&lt;=BL$5,INDEX($E$99:$E$112,MATCH(BL$5,$H$5:$CA$5,0)-MATCH($D306,$D$115:$D$186,0)+1,0),0),$E$112)</f>
        <v>0</v>
      </c>
      <c r="BM306" s="134" cm="1">
        <f t="array" ref="BM306">$E306*IFERROR(IF($D306&lt;=BM$5,INDEX($E$99:$E$112,MATCH(BM$5,$H$5:$CA$5,0)-MATCH($D306,$D$115:$D$186,0)+1,0),0),$E$112)</f>
        <v>0</v>
      </c>
      <c r="BN306" s="134" cm="1">
        <f t="array" ref="BN306">$E306*IFERROR(IF($D306&lt;=BN$5,INDEX($E$99:$E$112,MATCH(BN$5,$H$5:$CA$5,0)-MATCH($D306,$D$115:$D$186,0)+1,0),0),$E$112)</f>
        <v>0</v>
      </c>
      <c r="BO306" s="134" cm="1">
        <f t="array" ref="BO306">$E306*IFERROR(IF($D306&lt;=BO$5,INDEX($E$99:$E$112,MATCH(BO$5,$H$5:$CA$5,0)-MATCH($D306,$D$115:$D$186,0)+1,0),0),$E$112)</f>
        <v>0</v>
      </c>
      <c r="BP306" s="134" cm="1">
        <f t="array" ref="BP306">$E306*IFERROR(IF($D306&lt;=BP$5,INDEX($E$99:$E$112,MATCH(BP$5,$H$5:$CA$5,0)-MATCH($D306,$D$115:$D$186,0)+1,0),0),$E$112)</f>
        <v>0</v>
      </c>
      <c r="BQ306" s="134" cm="1">
        <f t="array" ref="BQ306">$E306*IFERROR(IF($D306&lt;=BQ$5,INDEX($E$99:$E$112,MATCH(BQ$5,$H$5:$CA$5,0)-MATCH($D306,$D$115:$D$186,0)+1,0),0),$E$112)</f>
        <v>0</v>
      </c>
      <c r="BR306" s="134" cm="1">
        <f t="array" ref="BR306">$E306*IFERROR(IF($D306&lt;=BR$5,INDEX($E$99:$E$112,MATCH(BR$5,$H$5:$CA$5,0)-MATCH($D306,$D$115:$D$186,0)+1,0),0),$E$112)</f>
        <v>0</v>
      </c>
      <c r="BS306" s="134" cm="1">
        <f t="array" ref="BS306">$E306*IFERROR(IF($D306&lt;=BS$5,INDEX($E$99:$E$112,MATCH(BS$5,$H$5:$CA$5,0)-MATCH($D306,$D$115:$D$186,0)+1,0),0),$E$112)</f>
        <v>0</v>
      </c>
      <c r="BT306" s="134" cm="1">
        <f t="array" ref="BT306">$E306*IFERROR(IF($D306&lt;=BT$5,INDEX($E$99:$E$112,MATCH(BT$5,$H$5:$CA$5,0)-MATCH($D306,$D$115:$D$186,0)+1,0),0),$E$112)</f>
        <v>0</v>
      </c>
      <c r="BU306" s="134" cm="1">
        <f t="array" ref="BU306">$E306*IFERROR(IF($D306&lt;=BU$5,INDEX($E$99:$E$112,MATCH(BU$5,$H$5:$CA$5,0)-MATCH($D306,$D$115:$D$186,0)+1,0),0),$E$112)</f>
        <v>0</v>
      </c>
      <c r="BV306" s="134" cm="1">
        <f t="array" ref="BV306">$E306*IFERROR(IF($D306&lt;=BV$5,INDEX($E$99:$E$112,MATCH(BV$5,$H$5:$CA$5,0)-MATCH($D306,$D$115:$D$186,0)+1,0),0),$E$112)</f>
        <v>0</v>
      </c>
      <c r="BW306" s="134" cm="1">
        <f t="array" ref="BW306">$E306*IFERROR(IF($D306&lt;=BW$5,INDEX($E$99:$E$112,MATCH(BW$5,$H$5:$CA$5,0)-MATCH($D306,$D$115:$D$186,0)+1,0),0),$E$112)</f>
        <v>0</v>
      </c>
      <c r="BX306" s="134" cm="1">
        <f t="array" ref="BX306">$E306*IFERROR(IF($D306&lt;=BX$5,INDEX($E$99:$E$112,MATCH(BX$5,$H$5:$CA$5,0)-MATCH($D306,$D$115:$D$186,0)+1,0),0),$E$112)</f>
        <v>0</v>
      </c>
      <c r="BY306" s="134" cm="1">
        <f t="array" ref="BY306">$E306*IFERROR(IF($D306&lt;=BY$5,INDEX($E$99:$E$112,MATCH(BY$5,$H$5:$CA$5,0)-MATCH($D306,$D$115:$D$186,0)+1,0),0),$E$112)</f>
        <v>0</v>
      </c>
      <c r="BZ306" s="134" cm="1">
        <f t="array" ref="BZ306">$E306*IFERROR(IF($D306&lt;=BZ$5,INDEX($E$99:$E$112,MATCH(BZ$5,$H$5:$CA$5,0)-MATCH($D306,$D$115:$D$186,0)+1,0),0),$E$112)</f>
        <v>0</v>
      </c>
      <c r="CA306" s="134" cm="1">
        <f t="array" ref="CA306">$E306*IFERROR(IF($D306&lt;=CA$5,INDEX($E$99:$E$112,MATCH(CA$5,$H$5:$CA$5,0)-MATCH($D306,$D$115:$D$186,0)+1,0),0),$E$112)</f>
        <v>0</v>
      </c>
    </row>
    <row r="307" spans="4:79" hidden="1" outlineLevel="4">
      <c r="D307" s="24">
        <f t="shared" si="119"/>
        <v>47330</v>
      </c>
      <c r="E307" s="131" cm="1">
        <f t="array" ref="E307">INDEX($H$45:$CA$45,0,MATCH($D307,$H$5:$CA$5,0))</f>
        <v>0</v>
      </c>
      <c r="H307" s="134" cm="1">
        <f t="array" ref="H307">$E307*IFERROR(IF($D307&lt;=H$5,INDEX($E$99:$E$112,MATCH(H$5,$H$5:$CA$5,0)-MATCH($D307,$D$115:$D$186,0)+1,0),0),$E$112)</f>
        <v>0</v>
      </c>
      <c r="I307" s="134" cm="1">
        <f t="array" ref="I307">$E307*IFERROR(IF($D307&lt;=I$5,INDEX($E$99:$E$112,MATCH(I$5,$H$5:$CA$5,0)-MATCH($D307,$D$115:$D$186,0)+1,0),0),$E$112)</f>
        <v>0</v>
      </c>
      <c r="J307" s="134" cm="1">
        <f t="array" ref="J307">$E307*IFERROR(IF($D307&lt;=J$5,INDEX($E$99:$E$112,MATCH(J$5,$H$5:$CA$5,0)-MATCH($D307,$D$115:$D$186,0)+1,0),0),$E$112)</f>
        <v>0</v>
      </c>
      <c r="K307" s="134" cm="1">
        <f t="array" ref="K307">$E307*IFERROR(IF($D307&lt;=K$5,INDEX($E$99:$E$112,MATCH(K$5,$H$5:$CA$5,0)-MATCH($D307,$D$115:$D$186,0)+1,0),0),$E$112)</f>
        <v>0</v>
      </c>
      <c r="L307" s="134" cm="1">
        <f t="array" ref="L307">$E307*IFERROR(IF($D307&lt;=L$5,INDEX($E$99:$E$112,MATCH(L$5,$H$5:$CA$5,0)-MATCH($D307,$D$115:$D$186,0)+1,0),0),$E$112)</f>
        <v>0</v>
      </c>
      <c r="M307" s="134" cm="1">
        <f t="array" ref="M307">$E307*IFERROR(IF($D307&lt;=M$5,INDEX($E$99:$E$112,MATCH(M$5,$H$5:$CA$5,0)-MATCH($D307,$D$115:$D$186,0)+1,0),0),$E$112)</f>
        <v>0</v>
      </c>
      <c r="N307" s="134" cm="1">
        <f t="array" ref="N307">$E307*IFERROR(IF($D307&lt;=N$5,INDEX($E$99:$E$112,MATCH(N$5,$H$5:$CA$5,0)-MATCH($D307,$D$115:$D$186,0)+1,0),0),$E$112)</f>
        <v>0</v>
      </c>
      <c r="O307" s="134" cm="1">
        <f t="array" ref="O307">$E307*IFERROR(IF($D307&lt;=O$5,INDEX($E$99:$E$112,MATCH(O$5,$H$5:$CA$5,0)-MATCH($D307,$D$115:$D$186,0)+1,0),0),$E$112)</f>
        <v>0</v>
      </c>
      <c r="P307" s="134" cm="1">
        <f t="array" ref="P307">$E307*IFERROR(IF($D307&lt;=P$5,INDEX($E$99:$E$112,MATCH(P$5,$H$5:$CA$5,0)-MATCH($D307,$D$115:$D$186,0)+1,0),0),$E$112)</f>
        <v>0</v>
      </c>
      <c r="Q307" s="134" cm="1">
        <f t="array" ref="Q307">$E307*IFERROR(IF($D307&lt;=Q$5,INDEX($E$99:$E$112,MATCH(Q$5,$H$5:$CA$5,0)-MATCH($D307,$D$115:$D$186,0)+1,0),0),$E$112)</f>
        <v>0</v>
      </c>
      <c r="R307" s="134" cm="1">
        <f t="array" ref="R307">$E307*IFERROR(IF($D307&lt;=R$5,INDEX($E$99:$E$112,MATCH(R$5,$H$5:$CA$5,0)-MATCH($D307,$D$115:$D$186,0)+1,0),0),$E$112)</f>
        <v>0</v>
      </c>
      <c r="S307" s="134" cm="1">
        <f t="array" ref="S307">$E307*IFERROR(IF($D307&lt;=S$5,INDEX($E$99:$E$112,MATCH(S$5,$H$5:$CA$5,0)-MATCH($D307,$D$115:$D$186,0)+1,0),0),$E$112)</f>
        <v>0</v>
      </c>
      <c r="T307" s="134" cm="1">
        <f t="array" ref="T307">$E307*IFERROR(IF($D307&lt;=T$5,INDEX($E$99:$E$112,MATCH(T$5,$H$5:$CA$5,0)-MATCH($D307,$D$115:$D$186,0)+1,0),0),$E$112)</f>
        <v>0</v>
      </c>
      <c r="U307" s="134" cm="1">
        <f t="array" ref="U307">$E307*IFERROR(IF($D307&lt;=U$5,INDEX($E$99:$E$112,MATCH(U$5,$H$5:$CA$5,0)-MATCH($D307,$D$115:$D$186,0)+1,0),0),$E$112)</f>
        <v>0</v>
      </c>
      <c r="V307" s="134" cm="1">
        <f t="array" ref="V307">$E307*IFERROR(IF($D307&lt;=V$5,INDEX($E$99:$E$112,MATCH(V$5,$H$5:$CA$5,0)-MATCH($D307,$D$115:$D$186,0)+1,0),0),$E$112)</f>
        <v>0</v>
      </c>
      <c r="W307" s="134" cm="1">
        <f t="array" ref="W307">$E307*IFERROR(IF($D307&lt;=W$5,INDEX($E$99:$E$112,MATCH(W$5,$H$5:$CA$5,0)-MATCH($D307,$D$115:$D$186,0)+1,0),0),$E$112)</f>
        <v>0</v>
      </c>
      <c r="X307" s="134" cm="1">
        <f t="array" ref="X307">$E307*IFERROR(IF($D307&lt;=X$5,INDEX($E$99:$E$112,MATCH(X$5,$H$5:$CA$5,0)-MATCH($D307,$D$115:$D$186,0)+1,0),0),$E$112)</f>
        <v>0</v>
      </c>
      <c r="Y307" s="134" cm="1">
        <f t="array" ref="Y307">$E307*IFERROR(IF($D307&lt;=Y$5,INDEX($E$99:$E$112,MATCH(Y$5,$H$5:$CA$5,0)-MATCH($D307,$D$115:$D$186,0)+1,0),0),$E$112)</f>
        <v>0</v>
      </c>
      <c r="Z307" s="134" cm="1">
        <f t="array" ref="Z307">$E307*IFERROR(IF($D307&lt;=Z$5,INDEX($E$99:$E$112,MATCH(Z$5,$H$5:$CA$5,0)-MATCH($D307,$D$115:$D$186,0)+1,0),0),$E$112)</f>
        <v>0</v>
      </c>
      <c r="AA307" s="134" cm="1">
        <f t="array" ref="AA307">$E307*IFERROR(IF($D307&lt;=AA$5,INDEX($E$99:$E$112,MATCH(AA$5,$H$5:$CA$5,0)-MATCH($D307,$D$115:$D$186,0)+1,0),0),$E$112)</f>
        <v>0</v>
      </c>
      <c r="AB307" s="134" cm="1">
        <f t="array" ref="AB307">$E307*IFERROR(IF($D307&lt;=AB$5,INDEX($E$99:$E$112,MATCH(AB$5,$H$5:$CA$5,0)-MATCH($D307,$D$115:$D$186,0)+1,0),0),$E$112)</f>
        <v>0</v>
      </c>
      <c r="AC307" s="134" cm="1">
        <f t="array" ref="AC307">$E307*IFERROR(IF($D307&lt;=AC$5,INDEX($E$99:$E$112,MATCH(AC$5,$H$5:$CA$5,0)-MATCH($D307,$D$115:$D$186,0)+1,0),0),$E$112)</f>
        <v>0</v>
      </c>
      <c r="AD307" s="134" cm="1">
        <f t="array" ref="AD307">$E307*IFERROR(IF($D307&lt;=AD$5,INDEX($E$99:$E$112,MATCH(AD$5,$H$5:$CA$5,0)-MATCH($D307,$D$115:$D$186,0)+1,0),0),$E$112)</f>
        <v>0</v>
      </c>
      <c r="AE307" s="134" cm="1">
        <f t="array" ref="AE307">$E307*IFERROR(IF($D307&lt;=AE$5,INDEX($E$99:$E$112,MATCH(AE$5,$H$5:$CA$5,0)-MATCH($D307,$D$115:$D$186,0)+1,0),0),$E$112)</f>
        <v>0</v>
      </c>
      <c r="AF307" s="134" cm="1">
        <f t="array" ref="AF307">$E307*IFERROR(IF($D307&lt;=AF$5,INDEX($E$99:$E$112,MATCH(AF$5,$H$5:$CA$5,0)-MATCH($D307,$D$115:$D$186,0)+1,0),0),$E$112)</f>
        <v>0</v>
      </c>
      <c r="AG307" s="134" cm="1">
        <f t="array" ref="AG307">$E307*IFERROR(IF($D307&lt;=AG$5,INDEX($E$99:$E$112,MATCH(AG$5,$H$5:$CA$5,0)-MATCH($D307,$D$115:$D$186,0)+1,0),0),$E$112)</f>
        <v>0</v>
      </c>
      <c r="AH307" s="134" cm="1">
        <f t="array" ref="AH307">$E307*IFERROR(IF($D307&lt;=AH$5,INDEX($E$99:$E$112,MATCH(AH$5,$H$5:$CA$5,0)-MATCH($D307,$D$115:$D$186,0)+1,0),0),$E$112)</f>
        <v>0</v>
      </c>
      <c r="AI307" s="134" cm="1">
        <f t="array" ref="AI307">$E307*IFERROR(IF($D307&lt;=AI$5,INDEX($E$99:$E$112,MATCH(AI$5,$H$5:$CA$5,0)-MATCH($D307,$D$115:$D$186,0)+1,0),0),$E$112)</f>
        <v>0</v>
      </c>
      <c r="AJ307" s="134" cm="1">
        <f t="array" ref="AJ307">$E307*IFERROR(IF($D307&lt;=AJ$5,INDEX($E$99:$E$112,MATCH(AJ$5,$H$5:$CA$5,0)-MATCH($D307,$D$115:$D$186,0)+1,0),0),$E$112)</f>
        <v>0</v>
      </c>
      <c r="AK307" s="134" cm="1">
        <f t="array" ref="AK307">$E307*IFERROR(IF($D307&lt;=AK$5,INDEX($E$99:$E$112,MATCH(AK$5,$H$5:$CA$5,0)-MATCH($D307,$D$115:$D$186,0)+1,0),0),$E$112)</f>
        <v>0</v>
      </c>
      <c r="AL307" s="134" cm="1">
        <f t="array" ref="AL307">$E307*IFERROR(IF($D307&lt;=AL$5,INDEX($E$99:$E$112,MATCH(AL$5,$H$5:$CA$5,0)-MATCH($D307,$D$115:$D$186,0)+1,0),0),$E$112)</f>
        <v>0</v>
      </c>
      <c r="AM307" s="134" cm="1">
        <f t="array" ref="AM307">$E307*IFERROR(IF($D307&lt;=AM$5,INDEX($E$99:$E$112,MATCH(AM$5,$H$5:$CA$5,0)-MATCH($D307,$D$115:$D$186,0)+1,0),0),$E$112)</f>
        <v>0</v>
      </c>
      <c r="AN307" s="134" cm="1">
        <f t="array" ref="AN307">$E307*IFERROR(IF($D307&lt;=AN$5,INDEX($E$99:$E$112,MATCH(AN$5,$H$5:$CA$5,0)-MATCH($D307,$D$115:$D$186,0)+1,0),0),$E$112)</f>
        <v>0</v>
      </c>
      <c r="AO307" s="134" cm="1">
        <f t="array" ref="AO307">$E307*IFERROR(IF($D307&lt;=AO$5,INDEX($E$99:$E$112,MATCH(AO$5,$H$5:$CA$5,0)-MATCH($D307,$D$115:$D$186,0)+1,0),0),$E$112)</f>
        <v>0</v>
      </c>
      <c r="AP307" s="134" cm="1">
        <f t="array" ref="AP307">$E307*IFERROR(IF($D307&lt;=AP$5,INDEX($E$99:$E$112,MATCH(AP$5,$H$5:$CA$5,0)-MATCH($D307,$D$115:$D$186,0)+1,0),0),$E$112)</f>
        <v>0</v>
      </c>
      <c r="AQ307" s="134" cm="1">
        <f t="array" ref="AQ307">$E307*IFERROR(IF($D307&lt;=AQ$5,INDEX($E$99:$E$112,MATCH(AQ$5,$H$5:$CA$5,0)-MATCH($D307,$D$115:$D$186,0)+1,0),0),$E$112)</f>
        <v>0</v>
      </c>
      <c r="AR307" s="134" cm="1">
        <f t="array" ref="AR307">$E307*IFERROR(IF($D307&lt;=AR$5,INDEX($E$99:$E$112,MATCH(AR$5,$H$5:$CA$5,0)-MATCH($D307,$D$115:$D$186,0)+1,0),0),$E$112)</f>
        <v>0</v>
      </c>
      <c r="AS307" s="134" cm="1">
        <f t="array" ref="AS307">$E307*IFERROR(IF($D307&lt;=AS$5,INDEX($E$99:$E$112,MATCH(AS$5,$H$5:$CA$5,0)-MATCH($D307,$D$115:$D$186,0)+1,0),0),$E$112)</f>
        <v>0</v>
      </c>
      <c r="AT307" s="134" cm="1">
        <f t="array" ref="AT307">$E307*IFERROR(IF($D307&lt;=AT$5,INDEX($E$99:$E$112,MATCH(AT$5,$H$5:$CA$5,0)-MATCH($D307,$D$115:$D$186,0)+1,0),0),$E$112)</f>
        <v>0</v>
      </c>
      <c r="AU307" s="134" cm="1">
        <f t="array" ref="AU307">$E307*IFERROR(IF($D307&lt;=AU$5,INDEX($E$99:$E$112,MATCH(AU$5,$H$5:$CA$5,0)-MATCH($D307,$D$115:$D$186,0)+1,0),0),$E$112)</f>
        <v>0</v>
      </c>
      <c r="AV307" s="134" cm="1">
        <f t="array" ref="AV307">$E307*IFERROR(IF($D307&lt;=AV$5,INDEX($E$99:$E$112,MATCH(AV$5,$H$5:$CA$5,0)-MATCH($D307,$D$115:$D$186,0)+1,0),0),$E$112)</f>
        <v>0</v>
      </c>
      <c r="AW307" s="134" cm="1">
        <f t="array" ref="AW307">$E307*IFERROR(IF($D307&lt;=AW$5,INDEX($E$99:$E$112,MATCH(AW$5,$H$5:$CA$5,0)-MATCH($D307,$D$115:$D$186,0)+1,0),0),$E$112)</f>
        <v>0</v>
      </c>
      <c r="AX307" s="134" cm="1">
        <f t="array" ref="AX307">$E307*IFERROR(IF($D307&lt;=AX$5,INDEX($E$99:$E$112,MATCH(AX$5,$H$5:$CA$5,0)-MATCH($D307,$D$115:$D$186,0)+1,0),0),$E$112)</f>
        <v>0</v>
      </c>
      <c r="AY307" s="134" cm="1">
        <f t="array" ref="AY307">$E307*IFERROR(IF($D307&lt;=AY$5,INDEX($E$99:$E$112,MATCH(AY$5,$H$5:$CA$5,0)-MATCH($D307,$D$115:$D$186,0)+1,0),0),$E$112)</f>
        <v>0</v>
      </c>
      <c r="AZ307" s="134" cm="1">
        <f t="array" ref="AZ307">$E307*IFERROR(IF($D307&lt;=AZ$5,INDEX($E$99:$E$112,MATCH(AZ$5,$H$5:$CA$5,0)-MATCH($D307,$D$115:$D$186,0)+1,0),0),$E$112)</f>
        <v>0</v>
      </c>
      <c r="BA307" s="134" cm="1">
        <f t="array" ref="BA307">$E307*IFERROR(IF($D307&lt;=BA$5,INDEX($E$99:$E$112,MATCH(BA$5,$H$5:$CA$5,0)-MATCH($D307,$D$115:$D$186,0)+1,0),0),$E$112)</f>
        <v>0</v>
      </c>
      <c r="BB307" s="134" cm="1">
        <f t="array" ref="BB307">$E307*IFERROR(IF($D307&lt;=BB$5,INDEX($E$99:$E$112,MATCH(BB$5,$H$5:$CA$5,0)-MATCH($D307,$D$115:$D$186,0)+1,0),0),$E$112)</f>
        <v>0</v>
      </c>
      <c r="BC307" s="134" cm="1">
        <f t="array" ref="BC307">$E307*IFERROR(IF($D307&lt;=BC$5,INDEX($E$99:$E$112,MATCH(BC$5,$H$5:$CA$5,0)-MATCH($D307,$D$115:$D$186,0)+1,0),0),$E$112)</f>
        <v>0</v>
      </c>
      <c r="BD307" s="134" cm="1">
        <f t="array" ref="BD307">$E307*IFERROR(IF($D307&lt;=BD$5,INDEX($E$99:$E$112,MATCH(BD$5,$H$5:$CA$5,0)-MATCH($D307,$D$115:$D$186,0)+1,0),0),$E$112)</f>
        <v>0</v>
      </c>
      <c r="BE307" s="134" cm="1">
        <f t="array" ref="BE307">$E307*IFERROR(IF($D307&lt;=BE$5,INDEX($E$99:$E$112,MATCH(BE$5,$H$5:$CA$5,0)-MATCH($D307,$D$115:$D$186,0)+1,0),0),$E$112)</f>
        <v>0</v>
      </c>
      <c r="BF307" s="134" cm="1">
        <f t="array" ref="BF307">$E307*IFERROR(IF($D307&lt;=BF$5,INDEX($E$99:$E$112,MATCH(BF$5,$H$5:$CA$5,0)-MATCH($D307,$D$115:$D$186,0)+1,0),0),$E$112)</f>
        <v>0</v>
      </c>
      <c r="BG307" s="134" cm="1">
        <f t="array" ref="BG307">$E307*IFERROR(IF($D307&lt;=BG$5,INDEX($E$99:$E$112,MATCH(BG$5,$H$5:$CA$5,0)-MATCH($D307,$D$115:$D$186,0)+1,0),0),$E$112)</f>
        <v>0</v>
      </c>
      <c r="BH307" s="134" cm="1">
        <f t="array" ref="BH307">$E307*IFERROR(IF($D307&lt;=BH$5,INDEX($E$99:$E$112,MATCH(BH$5,$H$5:$CA$5,0)-MATCH($D307,$D$115:$D$186,0)+1,0),0),$E$112)</f>
        <v>0</v>
      </c>
      <c r="BI307" s="134" cm="1">
        <f t="array" ref="BI307">$E307*IFERROR(IF($D307&lt;=BI$5,INDEX($E$99:$E$112,MATCH(BI$5,$H$5:$CA$5,0)-MATCH($D307,$D$115:$D$186,0)+1,0),0),$E$112)</f>
        <v>0</v>
      </c>
      <c r="BJ307" s="134" cm="1">
        <f t="array" ref="BJ307">$E307*IFERROR(IF($D307&lt;=BJ$5,INDEX($E$99:$E$112,MATCH(BJ$5,$H$5:$CA$5,0)-MATCH($D307,$D$115:$D$186,0)+1,0),0),$E$112)</f>
        <v>0</v>
      </c>
      <c r="BK307" s="134" cm="1">
        <f t="array" ref="BK307">$E307*IFERROR(IF($D307&lt;=BK$5,INDEX($E$99:$E$112,MATCH(BK$5,$H$5:$CA$5,0)-MATCH($D307,$D$115:$D$186,0)+1,0),0),$E$112)</f>
        <v>0</v>
      </c>
      <c r="BL307" s="134" cm="1">
        <f t="array" ref="BL307">$E307*IFERROR(IF($D307&lt;=BL$5,INDEX($E$99:$E$112,MATCH(BL$5,$H$5:$CA$5,0)-MATCH($D307,$D$115:$D$186,0)+1,0),0),$E$112)</f>
        <v>0</v>
      </c>
      <c r="BM307" s="134" cm="1">
        <f t="array" ref="BM307">$E307*IFERROR(IF($D307&lt;=BM$5,INDEX($E$99:$E$112,MATCH(BM$5,$H$5:$CA$5,0)-MATCH($D307,$D$115:$D$186,0)+1,0),0),$E$112)</f>
        <v>0</v>
      </c>
      <c r="BN307" s="134" cm="1">
        <f t="array" ref="BN307">$E307*IFERROR(IF($D307&lt;=BN$5,INDEX($E$99:$E$112,MATCH(BN$5,$H$5:$CA$5,0)-MATCH($D307,$D$115:$D$186,0)+1,0),0),$E$112)</f>
        <v>0</v>
      </c>
      <c r="BO307" s="134" cm="1">
        <f t="array" ref="BO307">$E307*IFERROR(IF($D307&lt;=BO$5,INDEX($E$99:$E$112,MATCH(BO$5,$H$5:$CA$5,0)-MATCH($D307,$D$115:$D$186,0)+1,0),0),$E$112)</f>
        <v>0</v>
      </c>
      <c r="BP307" s="134" cm="1">
        <f t="array" ref="BP307">$E307*IFERROR(IF($D307&lt;=BP$5,INDEX($E$99:$E$112,MATCH(BP$5,$H$5:$CA$5,0)-MATCH($D307,$D$115:$D$186,0)+1,0),0),$E$112)</f>
        <v>0</v>
      </c>
      <c r="BQ307" s="134" cm="1">
        <f t="array" ref="BQ307">$E307*IFERROR(IF($D307&lt;=BQ$5,INDEX($E$99:$E$112,MATCH(BQ$5,$H$5:$CA$5,0)-MATCH($D307,$D$115:$D$186,0)+1,0),0),$E$112)</f>
        <v>0</v>
      </c>
      <c r="BR307" s="134" cm="1">
        <f t="array" ref="BR307">$E307*IFERROR(IF($D307&lt;=BR$5,INDEX($E$99:$E$112,MATCH(BR$5,$H$5:$CA$5,0)-MATCH($D307,$D$115:$D$186,0)+1,0),0),$E$112)</f>
        <v>0</v>
      </c>
      <c r="BS307" s="134" cm="1">
        <f t="array" ref="BS307">$E307*IFERROR(IF($D307&lt;=BS$5,INDEX($E$99:$E$112,MATCH(BS$5,$H$5:$CA$5,0)-MATCH($D307,$D$115:$D$186,0)+1,0),0),$E$112)</f>
        <v>0</v>
      </c>
      <c r="BT307" s="134" cm="1">
        <f t="array" ref="BT307">$E307*IFERROR(IF($D307&lt;=BT$5,INDEX($E$99:$E$112,MATCH(BT$5,$H$5:$CA$5,0)-MATCH($D307,$D$115:$D$186,0)+1,0),0),$E$112)</f>
        <v>0</v>
      </c>
      <c r="BU307" s="134" cm="1">
        <f t="array" ref="BU307">$E307*IFERROR(IF($D307&lt;=BU$5,INDEX($E$99:$E$112,MATCH(BU$5,$H$5:$CA$5,0)-MATCH($D307,$D$115:$D$186,0)+1,0),0),$E$112)</f>
        <v>0</v>
      </c>
      <c r="BV307" s="134" cm="1">
        <f t="array" ref="BV307">$E307*IFERROR(IF($D307&lt;=BV$5,INDEX($E$99:$E$112,MATCH(BV$5,$H$5:$CA$5,0)-MATCH($D307,$D$115:$D$186,0)+1,0),0),$E$112)</f>
        <v>0</v>
      </c>
      <c r="BW307" s="134" cm="1">
        <f t="array" ref="BW307">$E307*IFERROR(IF($D307&lt;=BW$5,INDEX($E$99:$E$112,MATCH(BW$5,$H$5:$CA$5,0)-MATCH($D307,$D$115:$D$186,0)+1,0),0),$E$112)</f>
        <v>0</v>
      </c>
      <c r="BX307" s="134" cm="1">
        <f t="array" ref="BX307">$E307*IFERROR(IF($D307&lt;=BX$5,INDEX($E$99:$E$112,MATCH(BX$5,$H$5:$CA$5,0)-MATCH($D307,$D$115:$D$186,0)+1,0),0),$E$112)</f>
        <v>0</v>
      </c>
      <c r="BY307" s="134" cm="1">
        <f t="array" ref="BY307">$E307*IFERROR(IF($D307&lt;=BY$5,INDEX($E$99:$E$112,MATCH(BY$5,$H$5:$CA$5,0)-MATCH($D307,$D$115:$D$186,0)+1,0),0),$E$112)</f>
        <v>0</v>
      </c>
      <c r="BZ307" s="134" cm="1">
        <f t="array" ref="BZ307">$E307*IFERROR(IF($D307&lt;=BZ$5,INDEX($E$99:$E$112,MATCH(BZ$5,$H$5:$CA$5,0)-MATCH($D307,$D$115:$D$186,0)+1,0),0),$E$112)</f>
        <v>0</v>
      </c>
      <c r="CA307" s="134" cm="1">
        <f t="array" ref="CA307">$E307*IFERROR(IF($D307&lt;=CA$5,INDEX($E$99:$E$112,MATCH(CA$5,$H$5:$CA$5,0)-MATCH($D307,$D$115:$D$186,0)+1,0),0),$E$112)</f>
        <v>0</v>
      </c>
    </row>
    <row r="308" spans="4:79" hidden="1" outlineLevel="4">
      <c r="D308" s="24">
        <f t="shared" si="119"/>
        <v>47361</v>
      </c>
      <c r="E308" s="131" cm="1">
        <f t="array" ref="E308">INDEX($H$45:$CA$45,0,MATCH($D308,$H$5:$CA$5,0))</f>
        <v>0</v>
      </c>
      <c r="H308" s="134" cm="1">
        <f t="array" ref="H308">$E308*IFERROR(IF($D308&lt;=H$5,INDEX($E$99:$E$112,MATCH(H$5,$H$5:$CA$5,0)-MATCH($D308,$D$115:$D$186,0)+1,0),0),$E$112)</f>
        <v>0</v>
      </c>
      <c r="I308" s="134" cm="1">
        <f t="array" ref="I308">$E308*IFERROR(IF($D308&lt;=I$5,INDEX($E$99:$E$112,MATCH(I$5,$H$5:$CA$5,0)-MATCH($D308,$D$115:$D$186,0)+1,0),0),$E$112)</f>
        <v>0</v>
      </c>
      <c r="J308" s="134" cm="1">
        <f t="array" ref="J308">$E308*IFERROR(IF($D308&lt;=J$5,INDEX($E$99:$E$112,MATCH(J$5,$H$5:$CA$5,0)-MATCH($D308,$D$115:$D$186,0)+1,0),0),$E$112)</f>
        <v>0</v>
      </c>
      <c r="K308" s="134" cm="1">
        <f t="array" ref="K308">$E308*IFERROR(IF($D308&lt;=K$5,INDEX($E$99:$E$112,MATCH(K$5,$H$5:$CA$5,0)-MATCH($D308,$D$115:$D$186,0)+1,0),0),$E$112)</f>
        <v>0</v>
      </c>
      <c r="L308" s="134" cm="1">
        <f t="array" ref="L308">$E308*IFERROR(IF($D308&lt;=L$5,INDEX($E$99:$E$112,MATCH(L$5,$H$5:$CA$5,0)-MATCH($D308,$D$115:$D$186,0)+1,0),0),$E$112)</f>
        <v>0</v>
      </c>
      <c r="M308" s="134" cm="1">
        <f t="array" ref="M308">$E308*IFERROR(IF($D308&lt;=M$5,INDEX($E$99:$E$112,MATCH(M$5,$H$5:$CA$5,0)-MATCH($D308,$D$115:$D$186,0)+1,0),0),$E$112)</f>
        <v>0</v>
      </c>
      <c r="N308" s="134" cm="1">
        <f t="array" ref="N308">$E308*IFERROR(IF($D308&lt;=N$5,INDEX($E$99:$E$112,MATCH(N$5,$H$5:$CA$5,0)-MATCH($D308,$D$115:$D$186,0)+1,0),0),$E$112)</f>
        <v>0</v>
      </c>
      <c r="O308" s="134" cm="1">
        <f t="array" ref="O308">$E308*IFERROR(IF($D308&lt;=O$5,INDEX($E$99:$E$112,MATCH(O$5,$H$5:$CA$5,0)-MATCH($D308,$D$115:$D$186,0)+1,0),0),$E$112)</f>
        <v>0</v>
      </c>
      <c r="P308" s="134" cm="1">
        <f t="array" ref="P308">$E308*IFERROR(IF($D308&lt;=P$5,INDEX($E$99:$E$112,MATCH(P$5,$H$5:$CA$5,0)-MATCH($D308,$D$115:$D$186,0)+1,0),0),$E$112)</f>
        <v>0</v>
      </c>
      <c r="Q308" s="134" cm="1">
        <f t="array" ref="Q308">$E308*IFERROR(IF($D308&lt;=Q$5,INDEX($E$99:$E$112,MATCH(Q$5,$H$5:$CA$5,0)-MATCH($D308,$D$115:$D$186,0)+1,0),0),$E$112)</f>
        <v>0</v>
      </c>
      <c r="R308" s="134" cm="1">
        <f t="array" ref="R308">$E308*IFERROR(IF($D308&lt;=R$5,INDEX($E$99:$E$112,MATCH(R$5,$H$5:$CA$5,0)-MATCH($D308,$D$115:$D$186,0)+1,0),0),$E$112)</f>
        <v>0</v>
      </c>
      <c r="S308" s="134" cm="1">
        <f t="array" ref="S308">$E308*IFERROR(IF($D308&lt;=S$5,INDEX($E$99:$E$112,MATCH(S$5,$H$5:$CA$5,0)-MATCH($D308,$D$115:$D$186,0)+1,0),0),$E$112)</f>
        <v>0</v>
      </c>
      <c r="T308" s="134" cm="1">
        <f t="array" ref="T308">$E308*IFERROR(IF($D308&lt;=T$5,INDEX($E$99:$E$112,MATCH(T$5,$H$5:$CA$5,0)-MATCH($D308,$D$115:$D$186,0)+1,0),0),$E$112)</f>
        <v>0</v>
      </c>
      <c r="U308" s="134" cm="1">
        <f t="array" ref="U308">$E308*IFERROR(IF($D308&lt;=U$5,INDEX($E$99:$E$112,MATCH(U$5,$H$5:$CA$5,0)-MATCH($D308,$D$115:$D$186,0)+1,0),0),$E$112)</f>
        <v>0</v>
      </c>
      <c r="V308" s="134" cm="1">
        <f t="array" ref="V308">$E308*IFERROR(IF($D308&lt;=V$5,INDEX($E$99:$E$112,MATCH(V$5,$H$5:$CA$5,0)-MATCH($D308,$D$115:$D$186,0)+1,0),0),$E$112)</f>
        <v>0</v>
      </c>
      <c r="W308" s="134" cm="1">
        <f t="array" ref="W308">$E308*IFERROR(IF($D308&lt;=W$5,INDEX($E$99:$E$112,MATCH(W$5,$H$5:$CA$5,0)-MATCH($D308,$D$115:$D$186,0)+1,0),0),$E$112)</f>
        <v>0</v>
      </c>
      <c r="X308" s="134" cm="1">
        <f t="array" ref="X308">$E308*IFERROR(IF($D308&lt;=X$5,INDEX($E$99:$E$112,MATCH(X$5,$H$5:$CA$5,0)-MATCH($D308,$D$115:$D$186,0)+1,0),0),$E$112)</f>
        <v>0</v>
      </c>
      <c r="Y308" s="134" cm="1">
        <f t="array" ref="Y308">$E308*IFERROR(IF($D308&lt;=Y$5,INDEX($E$99:$E$112,MATCH(Y$5,$H$5:$CA$5,0)-MATCH($D308,$D$115:$D$186,0)+1,0),0),$E$112)</f>
        <v>0</v>
      </c>
      <c r="Z308" s="134" cm="1">
        <f t="array" ref="Z308">$E308*IFERROR(IF($D308&lt;=Z$5,INDEX($E$99:$E$112,MATCH(Z$5,$H$5:$CA$5,0)-MATCH($D308,$D$115:$D$186,0)+1,0),0),$E$112)</f>
        <v>0</v>
      </c>
      <c r="AA308" s="134" cm="1">
        <f t="array" ref="AA308">$E308*IFERROR(IF($D308&lt;=AA$5,INDEX($E$99:$E$112,MATCH(AA$5,$H$5:$CA$5,0)-MATCH($D308,$D$115:$D$186,0)+1,0),0),$E$112)</f>
        <v>0</v>
      </c>
      <c r="AB308" s="134" cm="1">
        <f t="array" ref="AB308">$E308*IFERROR(IF($D308&lt;=AB$5,INDEX($E$99:$E$112,MATCH(AB$5,$H$5:$CA$5,0)-MATCH($D308,$D$115:$D$186,0)+1,0),0),$E$112)</f>
        <v>0</v>
      </c>
      <c r="AC308" s="134" cm="1">
        <f t="array" ref="AC308">$E308*IFERROR(IF($D308&lt;=AC$5,INDEX($E$99:$E$112,MATCH(AC$5,$H$5:$CA$5,0)-MATCH($D308,$D$115:$D$186,0)+1,0),0),$E$112)</f>
        <v>0</v>
      </c>
      <c r="AD308" s="134" cm="1">
        <f t="array" ref="AD308">$E308*IFERROR(IF($D308&lt;=AD$5,INDEX($E$99:$E$112,MATCH(AD$5,$H$5:$CA$5,0)-MATCH($D308,$D$115:$D$186,0)+1,0),0),$E$112)</f>
        <v>0</v>
      </c>
      <c r="AE308" s="134" cm="1">
        <f t="array" ref="AE308">$E308*IFERROR(IF($D308&lt;=AE$5,INDEX($E$99:$E$112,MATCH(AE$5,$H$5:$CA$5,0)-MATCH($D308,$D$115:$D$186,0)+1,0),0),$E$112)</f>
        <v>0</v>
      </c>
      <c r="AF308" s="134" cm="1">
        <f t="array" ref="AF308">$E308*IFERROR(IF($D308&lt;=AF$5,INDEX($E$99:$E$112,MATCH(AF$5,$H$5:$CA$5,0)-MATCH($D308,$D$115:$D$186,0)+1,0),0),$E$112)</f>
        <v>0</v>
      </c>
      <c r="AG308" s="134" cm="1">
        <f t="array" ref="AG308">$E308*IFERROR(IF($D308&lt;=AG$5,INDEX($E$99:$E$112,MATCH(AG$5,$H$5:$CA$5,0)-MATCH($D308,$D$115:$D$186,0)+1,0),0),$E$112)</f>
        <v>0</v>
      </c>
      <c r="AH308" s="134" cm="1">
        <f t="array" ref="AH308">$E308*IFERROR(IF($D308&lt;=AH$5,INDEX($E$99:$E$112,MATCH(AH$5,$H$5:$CA$5,0)-MATCH($D308,$D$115:$D$186,0)+1,0),0),$E$112)</f>
        <v>0</v>
      </c>
      <c r="AI308" s="134" cm="1">
        <f t="array" ref="AI308">$E308*IFERROR(IF($D308&lt;=AI$5,INDEX($E$99:$E$112,MATCH(AI$5,$H$5:$CA$5,0)-MATCH($D308,$D$115:$D$186,0)+1,0),0),$E$112)</f>
        <v>0</v>
      </c>
      <c r="AJ308" s="134" cm="1">
        <f t="array" ref="AJ308">$E308*IFERROR(IF($D308&lt;=AJ$5,INDEX($E$99:$E$112,MATCH(AJ$5,$H$5:$CA$5,0)-MATCH($D308,$D$115:$D$186,0)+1,0),0),$E$112)</f>
        <v>0</v>
      </c>
      <c r="AK308" s="134" cm="1">
        <f t="array" ref="AK308">$E308*IFERROR(IF($D308&lt;=AK$5,INDEX($E$99:$E$112,MATCH(AK$5,$H$5:$CA$5,0)-MATCH($D308,$D$115:$D$186,0)+1,0),0),$E$112)</f>
        <v>0</v>
      </c>
      <c r="AL308" s="134" cm="1">
        <f t="array" ref="AL308">$E308*IFERROR(IF($D308&lt;=AL$5,INDEX($E$99:$E$112,MATCH(AL$5,$H$5:$CA$5,0)-MATCH($D308,$D$115:$D$186,0)+1,0),0),$E$112)</f>
        <v>0</v>
      </c>
      <c r="AM308" s="134" cm="1">
        <f t="array" ref="AM308">$E308*IFERROR(IF($D308&lt;=AM$5,INDEX($E$99:$E$112,MATCH(AM$5,$H$5:$CA$5,0)-MATCH($D308,$D$115:$D$186,0)+1,0),0),$E$112)</f>
        <v>0</v>
      </c>
      <c r="AN308" s="134" cm="1">
        <f t="array" ref="AN308">$E308*IFERROR(IF($D308&lt;=AN$5,INDEX($E$99:$E$112,MATCH(AN$5,$H$5:$CA$5,0)-MATCH($D308,$D$115:$D$186,0)+1,0),0),$E$112)</f>
        <v>0</v>
      </c>
      <c r="AO308" s="134" cm="1">
        <f t="array" ref="AO308">$E308*IFERROR(IF($D308&lt;=AO$5,INDEX($E$99:$E$112,MATCH(AO$5,$H$5:$CA$5,0)-MATCH($D308,$D$115:$D$186,0)+1,0),0),$E$112)</f>
        <v>0</v>
      </c>
      <c r="AP308" s="134" cm="1">
        <f t="array" ref="AP308">$E308*IFERROR(IF($D308&lt;=AP$5,INDEX($E$99:$E$112,MATCH(AP$5,$H$5:$CA$5,0)-MATCH($D308,$D$115:$D$186,0)+1,0),0),$E$112)</f>
        <v>0</v>
      </c>
      <c r="AQ308" s="134" cm="1">
        <f t="array" ref="AQ308">$E308*IFERROR(IF($D308&lt;=AQ$5,INDEX($E$99:$E$112,MATCH(AQ$5,$H$5:$CA$5,0)-MATCH($D308,$D$115:$D$186,0)+1,0),0),$E$112)</f>
        <v>0</v>
      </c>
      <c r="AR308" s="134" cm="1">
        <f t="array" ref="AR308">$E308*IFERROR(IF($D308&lt;=AR$5,INDEX($E$99:$E$112,MATCH(AR$5,$H$5:$CA$5,0)-MATCH($D308,$D$115:$D$186,0)+1,0),0),$E$112)</f>
        <v>0</v>
      </c>
      <c r="AS308" s="134" cm="1">
        <f t="array" ref="AS308">$E308*IFERROR(IF($D308&lt;=AS$5,INDEX($E$99:$E$112,MATCH(AS$5,$H$5:$CA$5,0)-MATCH($D308,$D$115:$D$186,0)+1,0),0),$E$112)</f>
        <v>0</v>
      </c>
      <c r="AT308" s="134" cm="1">
        <f t="array" ref="AT308">$E308*IFERROR(IF($D308&lt;=AT$5,INDEX($E$99:$E$112,MATCH(AT$5,$H$5:$CA$5,0)-MATCH($D308,$D$115:$D$186,0)+1,0),0),$E$112)</f>
        <v>0</v>
      </c>
      <c r="AU308" s="134" cm="1">
        <f t="array" ref="AU308">$E308*IFERROR(IF($D308&lt;=AU$5,INDEX($E$99:$E$112,MATCH(AU$5,$H$5:$CA$5,0)-MATCH($D308,$D$115:$D$186,0)+1,0),0),$E$112)</f>
        <v>0</v>
      </c>
      <c r="AV308" s="134" cm="1">
        <f t="array" ref="AV308">$E308*IFERROR(IF($D308&lt;=AV$5,INDEX($E$99:$E$112,MATCH(AV$5,$H$5:$CA$5,0)-MATCH($D308,$D$115:$D$186,0)+1,0),0),$E$112)</f>
        <v>0</v>
      </c>
      <c r="AW308" s="134" cm="1">
        <f t="array" ref="AW308">$E308*IFERROR(IF($D308&lt;=AW$5,INDEX($E$99:$E$112,MATCH(AW$5,$H$5:$CA$5,0)-MATCH($D308,$D$115:$D$186,0)+1,0),0),$E$112)</f>
        <v>0</v>
      </c>
      <c r="AX308" s="134" cm="1">
        <f t="array" ref="AX308">$E308*IFERROR(IF($D308&lt;=AX$5,INDEX($E$99:$E$112,MATCH(AX$5,$H$5:$CA$5,0)-MATCH($D308,$D$115:$D$186,0)+1,0),0),$E$112)</f>
        <v>0</v>
      </c>
      <c r="AY308" s="134" cm="1">
        <f t="array" ref="AY308">$E308*IFERROR(IF($D308&lt;=AY$5,INDEX($E$99:$E$112,MATCH(AY$5,$H$5:$CA$5,0)-MATCH($D308,$D$115:$D$186,0)+1,0),0),$E$112)</f>
        <v>0</v>
      </c>
      <c r="AZ308" s="134" cm="1">
        <f t="array" ref="AZ308">$E308*IFERROR(IF($D308&lt;=AZ$5,INDEX($E$99:$E$112,MATCH(AZ$5,$H$5:$CA$5,0)-MATCH($D308,$D$115:$D$186,0)+1,0),0),$E$112)</f>
        <v>0</v>
      </c>
      <c r="BA308" s="134" cm="1">
        <f t="array" ref="BA308">$E308*IFERROR(IF($D308&lt;=BA$5,INDEX($E$99:$E$112,MATCH(BA$5,$H$5:$CA$5,0)-MATCH($D308,$D$115:$D$186,0)+1,0),0),$E$112)</f>
        <v>0</v>
      </c>
      <c r="BB308" s="134" cm="1">
        <f t="array" ref="BB308">$E308*IFERROR(IF($D308&lt;=BB$5,INDEX($E$99:$E$112,MATCH(BB$5,$H$5:$CA$5,0)-MATCH($D308,$D$115:$D$186,0)+1,0),0),$E$112)</f>
        <v>0</v>
      </c>
      <c r="BC308" s="134" cm="1">
        <f t="array" ref="BC308">$E308*IFERROR(IF($D308&lt;=BC$5,INDEX($E$99:$E$112,MATCH(BC$5,$H$5:$CA$5,0)-MATCH($D308,$D$115:$D$186,0)+1,0),0),$E$112)</f>
        <v>0</v>
      </c>
      <c r="BD308" s="134" cm="1">
        <f t="array" ref="BD308">$E308*IFERROR(IF($D308&lt;=BD$5,INDEX($E$99:$E$112,MATCH(BD$5,$H$5:$CA$5,0)-MATCH($D308,$D$115:$D$186,0)+1,0),0),$E$112)</f>
        <v>0</v>
      </c>
      <c r="BE308" s="134" cm="1">
        <f t="array" ref="BE308">$E308*IFERROR(IF($D308&lt;=BE$5,INDEX($E$99:$E$112,MATCH(BE$5,$H$5:$CA$5,0)-MATCH($D308,$D$115:$D$186,0)+1,0),0),$E$112)</f>
        <v>0</v>
      </c>
      <c r="BF308" s="134" cm="1">
        <f t="array" ref="BF308">$E308*IFERROR(IF($D308&lt;=BF$5,INDEX($E$99:$E$112,MATCH(BF$5,$H$5:$CA$5,0)-MATCH($D308,$D$115:$D$186,0)+1,0),0),$E$112)</f>
        <v>0</v>
      </c>
      <c r="BG308" s="134" cm="1">
        <f t="array" ref="BG308">$E308*IFERROR(IF($D308&lt;=BG$5,INDEX($E$99:$E$112,MATCH(BG$5,$H$5:$CA$5,0)-MATCH($D308,$D$115:$D$186,0)+1,0),0),$E$112)</f>
        <v>0</v>
      </c>
      <c r="BH308" s="134" cm="1">
        <f t="array" ref="BH308">$E308*IFERROR(IF($D308&lt;=BH$5,INDEX($E$99:$E$112,MATCH(BH$5,$H$5:$CA$5,0)-MATCH($D308,$D$115:$D$186,0)+1,0),0),$E$112)</f>
        <v>0</v>
      </c>
      <c r="BI308" s="134" cm="1">
        <f t="array" ref="BI308">$E308*IFERROR(IF($D308&lt;=BI$5,INDEX($E$99:$E$112,MATCH(BI$5,$H$5:$CA$5,0)-MATCH($D308,$D$115:$D$186,0)+1,0),0),$E$112)</f>
        <v>0</v>
      </c>
      <c r="BJ308" s="134" cm="1">
        <f t="array" ref="BJ308">$E308*IFERROR(IF($D308&lt;=BJ$5,INDEX($E$99:$E$112,MATCH(BJ$5,$H$5:$CA$5,0)-MATCH($D308,$D$115:$D$186,0)+1,0),0),$E$112)</f>
        <v>0</v>
      </c>
      <c r="BK308" s="134" cm="1">
        <f t="array" ref="BK308">$E308*IFERROR(IF($D308&lt;=BK$5,INDEX($E$99:$E$112,MATCH(BK$5,$H$5:$CA$5,0)-MATCH($D308,$D$115:$D$186,0)+1,0),0),$E$112)</f>
        <v>0</v>
      </c>
      <c r="BL308" s="134" cm="1">
        <f t="array" ref="BL308">$E308*IFERROR(IF($D308&lt;=BL$5,INDEX($E$99:$E$112,MATCH(BL$5,$H$5:$CA$5,0)-MATCH($D308,$D$115:$D$186,0)+1,0),0),$E$112)</f>
        <v>0</v>
      </c>
      <c r="BM308" s="134" cm="1">
        <f t="array" ref="BM308">$E308*IFERROR(IF($D308&lt;=BM$5,INDEX($E$99:$E$112,MATCH(BM$5,$H$5:$CA$5,0)-MATCH($D308,$D$115:$D$186,0)+1,0),0),$E$112)</f>
        <v>0</v>
      </c>
      <c r="BN308" s="134" cm="1">
        <f t="array" ref="BN308">$E308*IFERROR(IF($D308&lt;=BN$5,INDEX($E$99:$E$112,MATCH(BN$5,$H$5:$CA$5,0)-MATCH($D308,$D$115:$D$186,0)+1,0),0),$E$112)</f>
        <v>0</v>
      </c>
      <c r="BO308" s="134" cm="1">
        <f t="array" ref="BO308">$E308*IFERROR(IF($D308&lt;=BO$5,INDEX($E$99:$E$112,MATCH(BO$5,$H$5:$CA$5,0)-MATCH($D308,$D$115:$D$186,0)+1,0),0),$E$112)</f>
        <v>0</v>
      </c>
      <c r="BP308" s="134" cm="1">
        <f t="array" ref="BP308">$E308*IFERROR(IF($D308&lt;=BP$5,INDEX($E$99:$E$112,MATCH(BP$5,$H$5:$CA$5,0)-MATCH($D308,$D$115:$D$186,0)+1,0),0),$E$112)</f>
        <v>0</v>
      </c>
      <c r="BQ308" s="134" cm="1">
        <f t="array" ref="BQ308">$E308*IFERROR(IF($D308&lt;=BQ$5,INDEX($E$99:$E$112,MATCH(BQ$5,$H$5:$CA$5,0)-MATCH($D308,$D$115:$D$186,0)+1,0),0),$E$112)</f>
        <v>0</v>
      </c>
      <c r="BR308" s="134" cm="1">
        <f t="array" ref="BR308">$E308*IFERROR(IF($D308&lt;=BR$5,INDEX($E$99:$E$112,MATCH(BR$5,$H$5:$CA$5,0)-MATCH($D308,$D$115:$D$186,0)+1,0),0),$E$112)</f>
        <v>0</v>
      </c>
      <c r="BS308" s="134" cm="1">
        <f t="array" ref="BS308">$E308*IFERROR(IF($D308&lt;=BS$5,INDEX($E$99:$E$112,MATCH(BS$5,$H$5:$CA$5,0)-MATCH($D308,$D$115:$D$186,0)+1,0),0),$E$112)</f>
        <v>0</v>
      </c>
      <c r="BT308" s="134" cm="1">
        <f t="array" ref="BT308">$E308*IFERROR(IF($D308&lt;=BT$5,INDEX($E$99:$E$112,MATCH(BT$5,$H$5:$CA$5,0)-MATCH($D308,$D$115:$D$186,0)+1,0),0),$E$112)</f>
        <v>0</v>
      </c>
      <c r="BU308" s="134" cm="1">
        <f t="array" ref="BU308">$E308*IFERROR(IF($D308&lt;=BU$5,INDEX($E$99:$E$112,MATCH(BU$5,$H$5:$CA$5,0)-MATCH($D308,$D$115:$D$186,0)+1,0),0),$E$112)</f>
        <v>0</v>
      </c>
      <c r="BV308" s="134" cm="1">
        <f t="array" ref="BV308">$E308*IFERROR(IF($D308&lt;=BV$5,INDEX($E$99:$E$112,MATCH(BV$5,$H$5:$CA$5,0)-MATCH($D308,$D$115:$D$186,0)+1,0),0),$E$112)</f>
        <v>0</v>
      </c>
      <c r="BW308" s="134" cm="1">
        <f t="array" ref="BW308">$E308*IFERROR(IF($D308&lt;=BW$5,INDEX($E$99:$E$112,MATCH(BW$5,$H$5:$CA$5,0)-MATCH($D308,$D$115:$D$186,0)+1,0),0),$E$112)</f>
        <v>0</v>
      </c>
      <c r="BX308" s="134" cm="1">
        <f t="array" ref="BX308">$E308*IFERROR(IF($D308&lt;=BX$5,INDEX($E$99:$E$112,MATCH(BX$5,$H$5:$CA$5,0)-MATCH($D308,$D$115:$D$186,0)+1,0),0),$E$112)</f>
        <v>0</v>
      </c>
      <c r="BY308" s="134" cm="1">
        <f t="array" ref="BY308">$E308*IFERROR(IF($D308&lt;=BY$5,INDEX($E$99:$E$112,MATCH(BY$5,$H$5:$CA$5,0)-MATCH($D308,$D$115:$D$186,0)+1,0),0),$E$112)</f>
        <v>0</v>
      </c>
      <c r="BZ308" s="134" cm="1">
        <f t="array" ref="BZ308">$E308*IFERROR(IF($D308&lt;=BZ$5,INDEX($E$99:$E$112,MATCH(BZ$5,$H$5:$CA$5,0)-MATCH($D308,$D$115:$D$186,0)+1,0),0),$E$112)</f>
        <v>0</v>
      </c>
      <c r="CA308" s="134" cm="1">
        <f t="array" ref="CA308">$E308*IFERROR(IF($D308&lt;=CA$5,INDEX($E$99:$E$112,MATCH(CA$5,$H$5:$CA$5,0)-MATCH($D308,$D$115:$D$186,0)+1,0),0),$E$112)</f>
        <v>0</v>
      </c>
    </row>
    <row r="309" spans="4:79" hidden="1" outlineLevel="4">
      <c r="D309" s="24">
        <f t="shared" si="119"/>
        <v>47391</v>
      </c>
      <c r="E309" s="131" cm="1">
        <f t="array" ref="E309">INDEX($H$45:$CA$45,0,MATCH($D309,$H$5:$CA$5,0))</f>
        <v>0</v>
      </c>
      <c r="H309" s="134" cm="1">
        <f t="array" ref="H309">$E309*IFERROR(IF($D309&lt;=H$5,INDEX($E$99:$E$112,MATCH(H$5,$H$5:$CA$5,0)-MATCH($D309,$D$115:$D$186,0)+1,0),0),$E$112)</f>
        <v>0</v>
      </c>
      <c r="I309" s="134" cm="1">
        <f t="array" ref="I309">$E309*IFERROR(IF($D309&lt;=I$5,INDEX($E$99:$E$112,MATCH(I$5,$H$5:$CA$5,0)-MATCH($D309,$D$115:$D$186,0)+1,0),0),$E$112)</f>
        <v>0</v>
      </c>
      <c r="J309" s="134" cm="1">
        <f t="array" ref="J309">$E309*IFERROR(IF($D309&lt;=J$5,INDEX($E$99:$E$112,MATCH(J$5,$H$5:$CA$5,0)-MATCH($D309,$D$115:$D$186,0)+1,0),0),$E$112)</f>
        <v>0</v>
      </c>
      <c r="K309" s="134" cm="1">
        <f t="array" ref="K309">$E309*IFERROR(IF($D309&lt;=K$5,INDEX($E$99:$E$112,MATCH(K$5,$H$5:$CA$5,0)-MATCH($D309,$D$115:$D$186,0)+1,0),0),$E$112)</f>
        <v>0</v>
      </c>
      <c r="L309" s="134" cm="1">
        <f t="array" ref="L309">$E309*IFERROR(IF($D309&lt;=L$5,INDEX($E$99:$E$112,MATCH(L$5,$H$5:$CA$5,0)-MATCH($D309,$D$115:$D$186,0)+1,0),0),$E$112)</f>
        <v>0</v>
      </c>
      <c r="M309" s="134" cm="1">
        <f t="array" ref="M309">$E309*IFERROR(IF($D309&lt;=M$5,INDEX($E$99:$E$112,MATCH(M$5,$H$5:$CA$5,0)-MATCH($D309,$D$115:$D$186,0)+1,0),0),$E$112)</f>
        <v>0</v>
      </c>
      <c r="N309" s="134" cm="1">
        <f t="array" ref="N309">$E309*IFERROR(IF($D309&lt;=N$5,INDEX($E$99:$E$112,MATCH(N$5,$H$5:$CA$5,0)-MATCH($D309,$D$115:$D$186,0)+1,0),0),$E$112)</f>
        <v>0</v>
      </c>
      <c r="O309" s="134" cm="1">
        <f t="array" ref="O309">$E309*IFERROR(IF($D309&lt;=O$5,INDEX($E$99:$E$112,MATCH(O$5,$H$5:$CA$5,0)-MATCH($D309,$D$115:$D$186,0)+1,0),0),$E$112)</f>
        <v>0</v>
      </c>
      <c r="P309" s="134" cm="1">
        <f t="array" ref="P309">$E309*IFERROR(IF($D309&lt;=P$5,INDEX($E$99:$E$112,MATCH(P$5,$H$5:$CA$5,0)-MATCH($D309,$D$115:$D$186,0)+1,0),0),$E$112)</f>
        <v>0</v>
      </c>
      <c r="Q309" s="134" cm="1">
        <f t="array" ref="Q309">$E309*IFERROR(IF($D309&lt;=Q$5,INDEX($E$99:$E$112,MATCH(Q$5,$H$5:$CA$5,0)-MATCH($D309,$D$115:$D$186,0)+1,0),0),$E$112)</f>
        <v>0</v>
      </c>
      <c r="R309" s="134" cm="1">
        <f t="array" ref="R309">$E309*IFERROR(IF($D309&lt;=R$5,INDEX($E$99:$E$112,MATCH(R$5,$H$5:$CA$5,0)-MATCH($D309,$D$115:$D$186,0)+1,0),0),$E$112)</f>
        <v>0</v>
      </c>
      <c r="S309" s="134" cm="1">
        <f t="array" ref="S309">$E309*IFERROR(IF($D309&lt;=S$5,INDEX($E$99:$E$112,MATCH(S$5,$H$5:$CA$5,0)-MATCH($D309,$D$115:$D$186,0)+1,0),0),$E$112)</f>
        <v>0</v>
      </c>
      <c r="T309" s="134" cm="1">
        <f t="array" ref="T309">$E309*IFERROR(IF($D309&lt;=T$5,INDEX($E$99:$E$112,MATCH(T$5,$H$5:$CA$5,0)-MATCH($D309,$D$115:$D$186,0)+1,0),0),$E$112)</f>
        <v>0</v>
      </c>
      <c r="U309" s="134" cm="1">
        <f t="array" ref="U309">$E309*IFERROR(IF($D309&lt;=U$5,INDEX($E$99:$E$112,MATCH(U$5,$H$5:$CA$5,0)-MATCH($D309,$D$115:$D$186,0)+1,0),0),$E$112)</f>
        <v>0</v>
      </c>
      <c r="V309" s="134" cm="1">
        <f t="array" ref="V309">$E309*IFERROR(IF($D309&lt;=V$5,INDEX($E$99:$E$112,MATCH(V$5,$H$5:$CA$5,0)-MATCH($D309,$D$115:$D$186,0)+1,0),0),$E$112)</f>
        <v>0</v>
      </c>
      <c r="W309" s="134" cm="1">
        <f t="array" ref="W309">$E309*IFERROR(IF($D309&lt;=W$5,INDEX($E$99:$E$112,MATCH(W$5,$H$5:$CA$5,0)-MATCH($D309,$D$115:$D$186,0)+1,0),0),$E$112)</f>
        <v>0</v>
      </c>
      <c r="X309" s="134" cm="1">
        <f t="array" ref="X309">$E309*IFERROR(IF($D309&lt;=X$5,INDEX($E$99:$E$112,MATCH(X$5,$H$5:$CA$5,0)-MATCH($D309,$D$115:$D$186,0)+1,0),0),$E$112)</f>
        <v>0</v>
      </c>
      <c r="Y309" s="134" cm="1">
        <f t="array" ref="Y309">$E309*IFERROR(IF($D309&lt;=Y$5,INDEX($E$99:$E$112,MATCH(Y$5,$H$5:$CA$5,0)-MATCH($D309,$D$115:$D$186,0)+1,0),0),$E$112)</f>
        <v>0</v>
      </c>
      <c r="Z309" s="134" cm="1">
        <f t="array" ref="Z309">$E309*IFERROR(IF($D309&lt;=Z$5,INDEX($E$99:$E$112,MATCH(Z$5,$H$5:$CA$5,0)-MATCH($D309,$D$115:$D$186,0)+1,0),0),$E$112)</f>
        <v>0</v>
      </c>
      <c r="AA309" s="134" cm="1">
        <f t="array" ref="AA309">$E309*IFERROR(IF($D309&lt;=AA$5,INDEX($E$99:$E$112,MATCH(AA$5,$H$5:$CA$5,0)-MATCH($D309,$D$115:$D$186,0)+1,0),0),$E$112)</f>
        <v>0</v>
      </c>
      <c r="AB309" s="134" cm="1">
        <f t="array" ref="AB309">$E309*IFERROR(IF($D309&lt;=AB$5,INDEX($E$99:$E$112,MATCH(AB$5,$H$5:$CA$5,0)-MATCH($D309,$D$115:$D$186,0)+1,0),0),$E$112)</f>
        <v>0</v>
      </c>
      <c r="AC309" s="134" cm="1">
        <f t="array" ref="AC309">$E309*IFERROR(IF($D309&lt;=AC$5,INDEX($E$99:$E$112,MATCH(AC$5,$H$5:$CA$5,0)-MATCH($D309,$D$115:$D$186,0)+1,0),0),$E$112)</f>
        <v>0</v>
      </c>
      <c r="AD309" s="134" cm="1">
        <f t="array" ref="AD309">$E309*IFERROR(IF($D309&lt;=AD$5,INDEX($E$99:$E$112,MATCH(AD$5,$H$5:$CA$5,0)-MATCH($D309,$D$115:$D$186,0)+1,0),0),$E$112)</f>
        <v>0</v>
      </c>
      <c r="AE309" s="134" cm="1">
        <f t="array" ref="AE309">$E309*IFERROR(IF($D309&lt;=AE$5,INDEX($E$99:$E$112,MATCH(AE$5,$H$5:$CA$5,0)-MATCH($D309,$D$115:$D$186,0)+1,0),0),$E$112)</f>
        <v>0</v>
      </c>
      <c r="AF309" s="134" cm="1">
        <f t="array" ref="AF309">$E309*IFERROR(IF($D309&lt;=AF$5,INDEX($E$99:$E$112,MATCH(AF$5,$H$5:$CA$5,0)-MATCH($D309,$D$115:$D$186,0)+1,0),0),$E$112)</f>
        <v>0</v>
      </c>
      <c r="AG309" s="134" cm="1">
        <f t="array" ref="AG309">$E309*IFERROR(IF($D309&lt;=AG$5,INDEX($E$99:$E$112,MATCH(AG$5,$H$5:$CA$5,0)-MATCH($D309,$D$115:$D$186,0)+1,0),0),$E$112)</f>
        <v>0</v>
      </c>
      <c r="AH309" s="134" cm="1">
        <f t="array" ref="AH309">$E309*IFERROR(IF($D309&lt;=AH$5,INDEX($E$99:$E$112,MATCH(AH$5,$H$5:$CA$5,0)-MATCH($D309,$D$115:$D$186,0)+1,0),0),$E$112)</f>
        <v>0</v>
      </c>
      <c r="AI309" s="134" cm="1">
        <f t="array" ref="AI309">$E309*IFERROR(IF($D309&lt;=AI$5,INDEX($E$99:$E$112,MATCH(AI$5,$H$5:$CA$5,0)-MATCH($D309,$D$115:$D$186,0)+1,0),0),$E$112)</f>
        <v>0</v>
      </c>
      <c r="AJ309" s="134" cm="1">
        <f t="array" ref="AJ309">$E309*IFERROR(IF($D309&lt;=AJ$5,INDEX($E$99:$E$112,MATCH(AJ$5,$H$5:$CA$5,0)-MATCH($D309,$D$115:$D$186,0)+1,0),0),$E$112)</f>
        <v>0</v>
      </c>
      <c r="AK309" s="134" cm="1">
        <f t="array" ref="AK309">$E309*IFERROR(IF($D309&lt;=AK$5,INDEX($E$99:$E$112,MATCH(AK$5,$H$5:$CA$5,0)-MATCH($D309,$D$115:$D$186,0)+1,0),0),$E$112)</f>
        <v>0</v>
      </c>
      <c r="AL309" s="134" cm="1">
        <f t="array" ref="AL309">$E309*IFERROR(IF($D309&lt;=AL$5,INDEX($E$99:$E$112,MATCH(AL$5,$H$5:$CA$5,0)-MATCH($D309,$D$115:$D$186,0)+1,0),0),$E$112)</f>
        <v>0</v>
      </c>
      <c r="AM309" s="134" cm="1">
        <f t="array" ref="AM309">$E309*IFERROR(IF($D309&lt;=AM$5,INDEX($E$99:$E$112,MATCH(AM$5,$H$5:$CA$5,0)-MATCH($D309,$D$115:$D$186,0)+1,0),0),$E$112)</f>
        <v>0</v>
      </c>
      <c r="AN309" s="134" cm="1">
        <f t="array" ref="AN309">$E309*IFERROR(IF($D309&lt;=AN$5,INDEX($E$99:$E$112,MATCH(AN$5,$H$5:$CA$5,0)-MATCH($D309,$D$115:$D$186,0)+1,0),0),$E$112)</f>
        <v>0</v>
      </c>
      <c r="AO309" s="134" cm="1">
        <f t="array" ref="AO309">$E309*IFERROR(IF($D309&lt;=AO$5,INDEX($E$99:$E$112,MATCH(AO$5,$H$5:$CA$5,0)-MATCH($D309,$D$115:$D$186,0)+1,0),0),$E$112)</f>
        <v>0</v>
      </c>
      <c r="AP309" s="134" cm="1">
        <f t="array" ref="AP309">$E309*IFERROR(IF($D309&lt;=AP$5,INDEX($E$99:$E$112,MATCH(AP$5,$H$5:$CA$5,0)-MATCH($D309,$D$115:$D$186,0)+1,0),0),$E$112)</f>
        <v>0</v>
      </c>
      <c r="AQ309" s="134" cm="1">
        <f t="array" ref="AQ309">$E309*IFERROR(IF($D309&lt;=AQ$5,INDEX($E$99:$E$112,MATCH(AQ$5,$H$5:$CA$5,0)-MATCH($D309,$D$115:$D$186,0)+1,0),0),$E$112)</f>
        <v>0</v>
      </c>
      <c r="AR309" s="134" cm="1">
        <f t="array" ref="AR309">$E309*IFERROR(IF($D309&lt;=AR$5,INDEX($E$99:$E$112,MATCH(AR$5,$H$5:$CA$5,0)-MATCH($D309,$D$115:$D$186,0)+1,0),0),$E$112)</f>
        <v>0</v>
      </c>
      <c r="AS309" s="134" cm="1">
        <f t="array" ref="AS309">$E309*IFERROR(IF($D309&lt;=AS$5,INDEX($E$99:$E$112,MATCH(AS$5,$H$5:$CA$5,0)-MATCH($D309,$D$115:$D$186,0)+1,0),0),$E$112)</f>
        <v>0</v>
      </c>
      <c r="AT309" s="134" cm="1">
        <f t="array" ref="AT309">$E309*IFERROR(IF($D309&lt;=AT$5,INDEX($E$99:$E$112,MATCH(AT$5,$H$5:$CA$5,0)-MATCH($D309,$D$115:$D$186,0)+1,0),0),$E$112)</f>
        <v>0</v>
      </c>
      <c r="AU309" s="134" cm="1">
        <f t="array" ref="AU309">$E309*IFERROR(IF($D309&lt;=AU$5,INDEX($E$99:$E$112,MATCH(AU$5,$H$5:$CA$5,0)-MATCH($D309,$D$115:$D$186,0)+1,0),0),$E$112)</f>
        <v>0</v>
      </c>
      <c r="AV309" s="134" cm="1">
        <f t="array" ref="AV309">$E309*IFERROR(IF($D309&lt;=AV$5,INDEX($E$99:$E$112,MATCH(AV$5,$H$5:$CA$5,0)-MATCH($D309,$D$115:$D$186,0)+1,0),0),$E$112)</f>
        <v>0</v>
      </c>
      <c r="AW309" s="134" cm="1">
        <f t="array" ref="AW309">$E309*IFERROR(IF($D309&lt;=AW$5,INDEX($E$99:$E$112,MATCH(AW$5,$H$5:$CA$5,0)-MATCH($D309,$D$115:$D$186,0)+1,0),0),$E$112)</f>
        <v>0</v>
      </c>
      <c r="AX309" s="134" cm="1">
        <f t="array" ref="AX309">$E309*IFERROR(IF($D309&lt;=AX$5,INDEX($E$99:$E$112,MATCH(AX$5,$H$5:$CA$5,0)-MATCH($D309,$D$115:$D$186,0)+1,0),0),$E$112)</f>
        <v>0</v>
      </c>
      <c r="AY309" s="134" cm="1">
        <f t="array" ref="AY309">$E309*IFERROR(IF($D309&lt;=AY$5,INDEX($E$99:$E$112,MATCH(AY$5,$H$5:$CA$5,0)-MATCH($D309,$D$115:$D$186,0)+1,0),0),$E$112)</f>
        <v>0</v>
      </c>
      <c r="AZ309" s="134" cm="1">
        <f t="array" ref="AZ309">$E309*IFERROR(IF($D309&lt;=AZ$5,INDEX($E$99:$E$112,MATCH(AZ$5,$H$5:$CA$5,0)-MATCH($D309,$D$115:$D$186,0)+1,0),0),$E$112)</f>
        <v>0</v>
      </c>
      <c r="BA309" s="134" cm="1">
        <f t="array" ref="BA309">$E309*IFERROR(IF($D309&lt;=BA$5,INDEX($E$99:$E$112,MATCH(BA$5,$H$5:$CA$5,0)-MATCH($D309,$D$115:$D$186,0)+1,0),0),$E$112)</f>
        <v>0</v>
      </c>
      <c r="BB309" s="134" cm="1">
        <f t="array" ref="BB309">$E309*IFERROR(IF($D309&lt;=BB$5,INDEX($E$99:$E$112,MATCH(BB$5,$H$5:$CA$5,0)-MATCH($D309,$D$115:$D$186,0)+1,0),0),$E$112)</f>
        <v>0</v>
      </c>
      <c r="BC309" s="134" cm="1">
        <f t="array" ref="BC309">$E309*IFERROR(IF($D309&lt;=BC$5,INDEX($E$99:$E$112,MATCH(BC$5,$H$5:$CA$5,0)-MATCH($D309,$D$115:$D$186,0)+1,0),0),$E$112)</f>
        <v>0</v>
      </c>
      <c r="BD309" s="134" cm="1">
        <f t="array" ref="BD309">$E309*IFERROR(IF($D309&lt;=BD$5,INDEX($E$99:$E$112,MATCH(BD$5,$H$5:$CA$5,0)-MATCH($D309,$D$115:$D$186,0)+1,0),0),$E$112)</f>
        <v>0</v>
      </c>
      <c r="BE309" s="134" cm="1">
        <f t="array" ref="BE309">$E309*IFERROR(IF($D309&lt;=BE$5,INDEX($E$99:$E$112,MATCH(BE$5,$H$5:$CA$5,0)-MATCH($D309,$D$115:$D$186,0)+1,0),0),$E$112)</f>
        <v>0</v>
      </c>
      <c r="BF309" s="134" cm="1">
        <f t="array" ref="BF309">$E309*IFERROR(IF($D309&lt;=BF$5,INDEX($E$99:$E$112,MATCH(BF$5,$H$5:$CA$5,0)-MATCH($D309,$D$115:$D$186,0)+1,0),0),$E$112)</f>
        <v>0</v>
      </c>
      <c r="BG309" s="134" cm="1">
        <f t="array" ref="BG309">$E309*IFERROR(IF($D309&lt;=BG$5,INDEX($E$99:$E$112,MATCH(BG$5,$H$5:$CA$5,0)-MATCH($D309,$D$115:$D$186,0)+1,0),0),$E$112)</f>
        <v>0</v>
      </c>
      <c r="BH309" s="134" cm="1">
        <f t="array" ref="BH309">$E309*IFERROR(IF($D309&lt;=BH$5,INDEX($E$99:$E$112,MATCH(BH$5,$H$5:$CA$5,0)-MATCH($D309,$D$115:$D$186,0)+1,0),0),$E$112)</f>
        <v>0</v>
      </c>
      <c r="BI309" s="134" cm="1">
        <f t="array" ref="BI309">$E309*IFERROR(IF($D309&lt;=BI$5,INDEX($E$99:$E$112,MATCH(BI$5,$H$5:$CA$5,0)-MATCH($D309,$D$115:$D$186,0)+1,0),0),$E$112)</f>
        <v>0</v>
      </c>
      <c r="BJ309" s="134" cm="1">
        <f t="array" ref="BJ309">$E309*IFERROR(IF($D309&lt;=BJ$5,INDEX($E$99:$E$112,MATCH(BJ$5,$H$5:$CA$5,0)-MATCH($D309,$D$115:$D$186,0)+1,0),0),$E$112)</f>
        <v>0</v>
      </c>
      <c r="BK309" s="134" cm="1">
        <f t="array" ref="BK309">$E309*IFERROR(IF($D309&lt;=BK$5,INDEX($E$99:$E$112,MATCH(BK$5,$H$5:$CA$5,0)-MATCH($D309,$D$115:$D$186,0)+1,0),0),$E$112)</f>
        <v>0</v>
      </c>
      <c r="BL309" s="134" cm="1">
        <f t="array" ref="BL309">$E309*IFERROR(IF($D309&lt;=BL$5,INDEX($E$99:$E$112,MATCH(BL$5,$H$5:$CA$5,0)-MATCH($D309,$D$115:$D$186,0)+1,0),0),$E$112)</f>
        <v>0</v>
      </c>
      <c r="BM309" s="134" cm="1">
        <f t="array" ref="BM309">$E309*IFERROR(IF($D309&lt;=BM$5,INDEX($E$99:$E$112,MATCH(BM$5,$H$5:$CA$5,0)-MATCH($D309,$D$115:$D$186,0)+1,0),0),$E$112)</f>
        <v>0</v>
      </c>
      <c r="BN309" s="134" cm="1">
        <f t="array" ref="BN309">$E309*IFERROR(IF($D309&lt;=BN$5,INDEX($E$99:$E$112,MATCH(BN$5,$H$5:$CA$5,0)-MATCH($D309,$D$115:$D$186,0)+1,0),0),$E$112)</f>
        <v>0</v>
      </c>
      <c r="BO309" s="134" cm="1">
        <f t="array" ref="BO309">$E309*IFERROR(IF($D309&lt;=BO$5,INDEX($E$99:$E$112,MATCH(BO$5,$H$5:$CA$5,0)-MATCH($D309,$D$115:$D$186,0)+1,0),0),$E$112)</f>
        <v>0</v>
      </c>
      <c r="BP309" s="134" cm="1">
        <f t="array" ref="BP309">$E309*IFERROR(IF($D309&lt;=BP$5,INDEX($E$99:$E$112,MATCH(BP$5,$H$5:$CA$5,0)-MATCH($D309,$D$115:$D$186,0)+1,0),0),$E$112)</f>
        <v>0</v>
      </c>
      <c r="BQ309" s="134" cm="1">
        <f t="array" ref="BQ309">$E309*IFERROR(IF($D309&lt;=BQ$5,INDEX($E$99:$E$112,MATCH(BQ$5,$H$5:$CA$5,0)-MATCH($D309,$D$115:$D$186,0)+1,0),0),$E$112)</f>
        <v>0</v>
      </c>
      <c r="BR309" s="134" cm="1">
        <f t="array" ref="BR309">$E309*IFERROR(IF($D309&lt;=BR$5,INDEX($E$99:$E$112,MATCH(BR$5,$H$5:$CA$5,0)-MATCH($D309,$D$115:$D$186,0)+1,0),0),$E$112)</f>
        <v>0</v>
      </c>
      <c r="BS309" s="134" cm="1">
        <f t="array" ref="BS309">$E309*IFERROR(IF($D309&lt;=BS$5,INDEX($E$99:$E$112,MATCH(BS$5,$H$5:$CA$5,0)-MATCH($D309,$D$115:$D$186,0)+1,0),0),$E$112)</f>
        <v>0</v>
      </c>
      <c r="BT309" s="134" cm="1">
        <f t="array" ref="BT309">$E309*IFERROR(IF($D309&lt;=BT$5,INDEX($E$99:$E$112,MATCH(BT$5,$H$5:$CA$5,0)-MATCH($D309,$D$115:$D$186,0)+1,0),0),$E$112)</f>
        <v>0</v>
      </c>
      <c r="BU309" s="134" cm="1">
        <f t="array" ref="BU309">$E309*IFERROR(IF($D309&lt;=BU$5,INDEX($E$99:$E$112,MATCH(BU$5,$H$5:$CA$5,0)-MATCH($D309,$D$115:$D$186,0)+1,0),0),$E$112)</f>
        <v>0</v>
      </c>
      <c r="BV309" s="134" cm="1">
        <f t="array" ref="BV309">$E309*IFERROR(IF($D309&lt;=BV$5,INDEX($E$99:$E$112,MATCH(BV$5,$H$5:$CA$5,0)-MATCH($D309,$D$115:$D$186,0)+1,0),0),$E$112)</f>
        <v>0</v>
      </c>
      <c r="BW309" s="134" cm="1">
        <f t="array" ref="BW309">$E309*IFERROR(IF($D309&lt;=BW$5,INDEX($E$99:$E$112,MATCH(BW$5,$H$5:$CA$5,0)-MATCH($D309,$D$115:$D$186,0)+1,0),0),$E$112)</f>
        <v>0</v>
      </c>
      <c r="BX309" s="134" cm="1">
        <f t="array" ref="BX309">$E309*IFERROR(IF($D309&lt;=BX$5,INDEX($E$99:$E$112,MATCH(BX$5,$H$5:$CA$5,0)-MATCH($D309,$D$115:$D$186,0)+1,0),0),$E$112)</f>
        <v>0</v>
      </c>
      <c r="BY309" s="134" cm="1">
        <f t="array" ref="BY309">$E309*IFERROR(IF($D309&lt;=BY$5,INDEX($E$99:$E$112,MATCH(BY$5,$H$5:$CA$5,0)-MATCH($D309,$D$115:$D$186,0)+1,0),0),$E$112)</f>
        <v>0</v>
      </c>
      <c r="BZ309" s="134" cm="1">
        <f t="array" ref="BZ309">$E309*IFERROR(IF($D309&lt;=BZ$5,INDEX($E$99:$E$112,MATCH(BZ$5,$H$5:$CA$5,0)-MATCH($D309,$D$115:$D$186,0)+1,0),0),$E$112)</f>
        <v>0</v>
      </c>
      <c r="CA309" s="134" cm="1">
        <f t="array" ref="CA309">$E309*IFERROR(IF($D309&lt;=CA$5,INDEX($E$99:$E$112,MATCH(CA$5,$H$5:$CA$5,0)-MATCH($D309,$D$115:$D$186,0)+1,0),0),$E$112)</f>
        <v>0</v>
      </c>
    </row>
    <row r="310" spans="4:79" hidden="1" outlineLevel="4">
      <c r="D310" s="24">
        <f t="shared" si="119"/>
        <v>47422</v>
      </c>
      <c r="E310" s="131" cm="1">
        <f t="array" ref="E310">INDEX($H$45:$CA$45,0,MATCH($D310,$H$5:$CA$5,0))</f>
        <v>0</v>
      </c>
      <c r="H310" s="134" cm="1">
        <f t="array" ref="H310">$E310*IFERROR(IF($D310&lt;=H$5,INDEX($E$99:$E$112,MATCH(H$5,$H$5:$CA$5,0)-MATCH($D310,$D$115:$D$186,0)+1,0),0),$E$112)</f>
        <v>0</v>
      </c>
      <c r="I310" s="134" cm="1">
        <f t="array" ref="I310">$E310*IFERROR(IF($D310&lt;=I$5,INDEX($E$99:$E$112,MATCH(I$5,$H$5:$CA$5,0)-MATCH($D310,$D$115:$D$186,0)+1,0),0),$E$112)</f>
        <v>0</v>
      </c>
      <c r="J310" s="134" cm="1">
        <f t="array" ref="J310">$E310*IFERROR(IF($D310&lt;=J$5,INDEX($E$99:$E$112,MATCH(J$5,$H$5:$CA$5,0)-MATCH($D310,$D$115:$D$186,0)+1,0),0),$E$112)</f>
        <v>0</v>
      </c>
      <c r="K310" s="134" cm="1">
        <f t="array" ref="K310">$E310*IFERROR(IF($D310&lt;=K$5,INDEX($E$99:$E$112,MATCH(K$5,$H$5:$CA$5,0)-MATCH($D310,$D$115:$D$186,0)+1,0),0),$E$112)</f>
        <v>0</v>
      </c>
      <c r="L310" s="134" cm="1">
        <f t="array" ref="L310">$E310*IFERROR(IF($D310&lt;=L$5,INDEX($E$99:$E$112,MATCH(L$5,$H$5:$CA$5,0)-MATCH($D310,$D$115:$D$186,0)+1,0),0),$E$112)</f>
        <v>0</v>
      </c>
      <c r="M310" s="134" cm="1">
        <f t="array" ref="M310">$E310*IFERROR(IF($D310&lt;=M$5,INDEX($E$99:$E$112,MATCH(M$5,$H$5:$CA$5,0)-MATCH($D310,$D$115:$D$186,0)+1,0),0),$E$112)</f>
        <v>0</v>
      </c>
      <c r="N310" s="134" cm="1">
        <f t="array" ref="N310">$E310*IFERROR(IF($D310&lt;=N$5,INDEX($E$99:$E$112,MATCH(N$5,$H$5:$CA$5,0)-MATCH($D310,$D$115:$D$186,0)+1,0),0),$E$112)</f>
        <v>0</v>
      </c>
      <c r="O310" s="134" cm="1">
        <f t="array" ref="O310">$E310*IFERROR(IF($D310&lt;=O$5,INDEX($E$99:$E$112,MATCH(O$5,$H$5:$CA$5,0)-MATCH($D310,$D$115:$D$186,0)+1,0),0),$E$112)</f>
        <v>0</v>
      </c>
      <c r="P310" s="134" cm="1">
        <f t="array" ref="P310">$E310*IFERROR(IF($D310&lt;=P$5,INDEX($E$99:$E$112,MATCH(P$5,$H$5:$CA$5,0)-MATCH($D310,$D$115:$D$186,0)+1,0),0),$E$112)</f>
        <v>0</v>
      </c>
      <c r="Q310" s="134" cm="1">
        <f t="array" ref="Q310">$E310*IFERROR(IF($D310&lt;=Q$5,INDEX($E$99:$E$112,MATCH(Q$5,$H$5:$CA$5,0)-MATCH($D310,$D$115:$D$186,0)+1,0),0),$E$112)</f>
        <v>0</v>
      </c>
      <c r="R310" s="134" cm="1">
        <f t="array" ref="R310">$E310*IFERROR(IF($D310&lt;=R$5,INDEX($E$99:$E$112,MATCH(R$5,$H$5:$CA$5,0)-MATCH($D310,$D$115:$D$186,0)+1,0),0),$E$112)</f>
        <v>0</v>
      </c>
      <c r="S310" s="134" cm="1">
        <f t="array" ref="S310">$E310*IFERROR(IF($D310&lt;=S$5,INDEX($E$99:$E$112,MATCH(S$5,$H$5:$CA$5,0)-MATCH($D310,$D$115:$D$186,0)+1,0),0),$E$112)</f>
        <v>0</v>
      </c>
      <c r="T310" s="134" cm="1">
        <f t="array" ref="T310">$E310*IFERROR(IF($D310&lt;=T$5,INDEX($E$99:$E$112,MATCH(T$5,$H$5:$CA$5,0)-MATCH($D310,$D$115:$D$186,0)+1,0),0),$E$112)</f>
        <v>0</v>
      </c>
      <c r="U310" s="134" cm="1">
        <f t="array" ref="U310">$E310*IFERROR(IF($D310&lt;=U$5,INDEX($E$99:$E$112,MATCH(U$5,$H$5:$CA$5,0)-MATCH($D310,$D$115:$D$186,0)+1,0),0),$E$112)</f>
        <v>0</v>
      </c>
      <c r="V310" s="134" cm="1">
        <f t="array" ref="V310">$E310*IFERROR(IF($D310&lt;=V$5,INDEX($E$99:$E$112,MATCH(V$5,$H$5:$CA$5,0)-MATCH($D310,$D$115:$D$186,0)+1,0),0),$E$112)</f>
        <v>0</v>
      </c>
      <c r="W310" s="134" cm="1">
        <f t="array" ref="W310">$E310*IFERROR(IF($D310&lt;=W$5,INDEX($E$99:$E$112,MATCH(W$5,$H$5:$CA$5,0)-MATCH($D310,$D$115:$D$186,0)+1,0),0),$E$112)</f>
        <v>0</v>
      </c>
      <c r="X310" s="134" cm="1">
        <f t="array" ref="X310">$E310*IFERROR(IF($D310&lt;=X$5,INDEX($E$99:$E$112,MATCH(X$5,$H$5:$CA$5,0)-MATCH($D310,$D$115:$D$186,0)+1,0),0),$E$112)</f>
        <v>0</v>
      </c>
      <c r="Y310" s="134" cm="1">
        <f t="array" ref="Y310">$E310*IFERROR(IF($D310&lt;=Y$5,INDEX($E$99:$E$112,MATCH(Y$5,$H$5:$CA$5,0)-MATCH($D310,$D$115:$D$186,0)+1,0),0),$E$112)</f>
        <v>0</v>
      </c>
      <c r="Z310" s="134" cm="1">
        <f t="array" ref="Z310">$E310*IFERROR(IF($D310&lt;=Z$5,INDEX($E$99:$E$112,MATCH(Z$5,$H$5:$CA$5,0)-MATCH($D310,$D$115:$D$186,0)+1,0),0),$E$112)</f>
        <v>0</v>
      </c>
      <c r="AA310" s="134" cm="1">
        <f t="array" ref="AA310">$E310*IFERROR(IF($D310&lt;=AA$5,INDEX($E$99:$E$112,MATCH(AA$5,$H$5:$CA$5,0)-MATCH($D310,$D$115:$D$186,0)+1,0),0),$E$112)</f>
        <v>0</v>
      </c>
      <c r="AB310" s="134" cm="1">
        <f t="array" ref="AB310">$E310*IFERROR(IF($D310&lt;=AB$5,INDEX($E$99:$E$112,MATCH(AB$5,$H$5:$CA$5,0)-MATCH($D310,$D$115:$D$186,0)+1,0),0),$E$112)</f>
        <v>0</v>
      </c>
      <c r="AC310" s="134" cm="1">
        <f t="array" ref="AC310">$E310*IFERROR(IF($D310&lt;=AC$5,INDEX($E$99:$E$112,MATCH(AC$5,$H$5:$CA$5,0)-MATCH($D310,$D$115:$D$186,0)+1,0),0),$E$112)</f>
        <v>0</v>
      </c>
      <c r="AD310" s="134" cm="1">
        <f t="array" ref="AD310">$E310*IFERROR(IF($D310&lt;=AD$5,INDEX($E$99:$E$112,MATCH(AD$5,$H$5:$CA$5,0)-MATCH($D310,$D$115:$D$186,0)+1,0),0),$E$112)</f>
        <v>0</v>
      </c>
      <c r="AE310" s="134" cm="1">
        <f t="array" ref="AE310">$E310*IFERROR(IF($D310&lt;=AE$5,INDEX($E$99:$E$112,MATCH(AE$5,$H$5:$CA$5,0)-MATCH($D310,$D$115:$D$186,0)+1,0),0),$E$112)</f>
        <v>0</v>
      </c>
      <c r="AF310" s="134" cm="1">
        <f t="array" ref="AF310">$E310*IFERROR(IF($D310&lt;=AF$5,INDEX($E$99:$E$112,MATCH(AF$5,$H$5:$CA$5,0)-MATCH($D310,$D$115:$D$186,0)+1,0),0),$E$112)</f>
        <v>0</v>
      </c>
      <c r="AG310" s="134" cm="1">
        <f t="array" ref="AG310">$E310*IFERROR(IF($D310&lt;=AG$5,INDEX($E$99:$E$112,MATCH(AG$5,$H$5:$CA$5,0)-MATCH($D310,$D$115:$D$186,0)+1,0),0),$E$112)</f>
        <v>0</v>
      </c>
      <c r="AH310" s="134" cm="1">
        <f t="array" ref="AH310">$E310*IFERROR(IF($D310&lt;=AH$5,INDEX($E$99:$E$112,MATCH(AH$5,$H$5:$CA$5,0)-MATCH($D310,$D$115:$D$186,0)+1,0),0),$E$112)</f>
        <v>0</v>
      </c>
      <c r="AI310" s="134" cm="1">
        <f t="array" ref="AI310">$E310*IFERROR(IF($D310&lt;=AI$5,INDEX($E$99:$E$112,MATCH(AI$5,$H$5:$CA$5,0)-MATCH($D310,$D$115:$D$186,0)+1,0),0),$E$112)</f>
        <v>0</v>
      </c>
      <c r="AJ310" s="134" cm="1">
        <f t="array" ref="AJ310">$E310*IFERROR(IF($D310&lt;=AJ$5,INDEX($E$99:$E$112,MATCH(AJ$5,$H$5:$CA$5,0)-MATCH($D310,$D$115:$D$186,0)+1,0),0),$E$112)</f>
        <v>0</v>
      </c>
      <c r="AK310" s="134" cm="1">
        <f t="array" ref="AK310">$E310*IFERROR(IF($D310&lt;=AK$5,INDEX($E$99:$E$112,MATCH(AK$5,$H$5:$CA$5,0)-MATCH($D310,$D$115:$D$186,0)+1,0),0),$E$112)</f>
        <v>0</v>
      </c>
      <c r="AL310" s="134" cm="1">
        <f t="array" ref="AL310">$E310*IFERROR(IF($D310&lt;=AL$5,INDEX($E$99:$E$112,MATCH(AL$5,$H$5:$CA$5,0)-MATCH($D310,$D$115:$D$186,0)+1,0),0),$E$112)</f>
        <v>0</v>
      </c>
      <c r="AM310" s="134" cm="1">
        <f t="array" ref="AM310">$E310*IFERROR(IF($D310&lt;=AM$5,INDEX($E$99:$E$112,MATCH(AM$5,$H$5:$CA$5,0)-MATCH($D310,$D$115:$D$186,0)+1,0),0),$E$112)</f>
        <v>0</v>
      </c>
      <c r="AN310" s="134" cm="1">
        <f t="array" ref="AN310">$E310*IFERROR(IF($D310&lt;=AN$5,INDEX($E$99:$E$112,MATCH(AN$5,$H$5:$CA$5,0)-MATCH($D310,$D$115:$D$186,0)+1,0),0),$E$112)</f>
        <v>0</v>
      </c>
      <c r="AO310" s="134" cm="1">
        <f t="array" ref="AO310">$E310*IFERROR(IF($D310&lt;=AO$5,INDEX($E$99:$E$112,MATCH(AO$5,$H$5:$CA$5,0)-MATCH($D310,$D$115:$D$186,0)+1,0),0),$E$112)</f>
        <v>0</v>
      </c>
      <c r="AP310" s="134" cm="1">
        <f t="array" ref="AP310">$E310*IFERROR(IF($D310&lt;=AP$5,INDEX($E$99:$E$112,MATCH(AP$5,$H$5:$CA$5,0)-MATCH($D310,$D$115:$D$186,0)+1,0),0),$E$112)</f>
        <v>0</v>
      </c>
      <c r="AQ310" s="134" cm="1">
        <f t="array" ref="AQ310">$E310*IFERROR(IF($D310&lt;=AQ$5,INDEX($E$99:$E$112,MATCH(AQ$5,$H$5:$CA$5,0)-MATCH($D310,$D$115:$D$186,0)+1,0),0),$E$112)</f>
        <v>0</v>
      </c>
      <c r="AR310" s="134" cm="1">
        <f t="array" ref="AR310">$E310*IFERROR(IF($D310&lt;=AR$5,INDEX($E$99:$E$112,MATCH(AR$5,$H$5:$CA$5,0)-MATCH($D310,$D$115:$D$186,0)+1,0),0),$E$112)</f>
        <v>0</v>
      </c>
      <c r="AS310" s="134" cm="1">
        <f t="array" ref="AS310">$E310*IFERROR(IF($D310&lt;=AS$5,INDEX($E$99:$E$112,MATCH(AS$5,$H$5:$CA$5,0)-MATCH($D310,$D$115:$D$186,0)+1,0),0),$E$112)</f>
        <v>0</v>
      </c>
      <c r="AT310" s="134" cm="1">
        <f t="array" ref="AT310">$E310*IFERROR(IF($D310&lt;=AT$5,INDEX($E$99:$E$112,MATCH(AT$5,$H$5:$CA$5,0)-MATCH($D310,$D$115:$D$186,0)+1,0),0),$E$112)</f>
        <v>0</v>
      </c>
      <c r="AU310" s="134" cm="1">
        <f t="array" ref="AU310">$E310*IFERROR(IF($D310&lt;=AU$5,INDEX($E$99:$E$112,MATCH(AU$5,$H$5:$CA$5,0)-MATCH($D310,$D$115:$D$186,0)+1,0),0),$E$112)</f>
        <v>0</v>
      </c>
      <c r="AV310" s="134" cm="1">
        <f t="array" ref="AV310">$E310*IFERROR(IF($D310&lt;=AV$5,INDEX($E$99:$E$112,MATCH(AV$5,$H$5:$CA$5,0)-MATCH($D310,$D$115:$D$186,0)+1,0),0),$E$112)</f>
        <v>0</v>
      </c>
      <c r="AW310" s="134" cm="1">
        <f t="array" ref="AW310">$E310*IFERROR(IF($D310&lt;=AW$5,INDEX($E$99:$E$112,MATCH(AW$5,$H$5:$CA$5,0)-MATCH($D310,$D$115:$D$186,0)+1,0),0),$E$112)</f>
        <v>0</v>
      </c>
      <c r="AX310" s="134" cm="1">
        <f t="array" ref="AX310">$E310*IFERROR(IF($D310&lt;=AX$5,INDEX($E$99:$E$112,MATCH(AX$5,$H$5:$CA$5,0)-MATCH($D310,$D$115:$D$186,0)+1,0),0),$E$112)</f>
        <v>0</v>
      </c>
      <c r="AY310" s="134" cm="1">
        <f t="array" ref="AY310">$E310*IFERROR(IF($D310&lt;=AY$5,INDEX($E$99:$E$112,MATCH(AY$5,$H$5:$CA$5,0)-MATCH($D310,$D$115:$D$186,0)+1,0),0),$E$112)</f>
        <v>0</v>
      </c>
      <c r="AZ310" s="134" cm="1">
        <f t="array" ref="AZ310">$E310*IFERROR(IF($D310&lt;=AZ$5,INDEX($E$99:$E$112,MATCH(AZ$5,$H$5:$CA$5,0)-MATCH($D310,$D$115:$D$186,0)+1,0),0),$E$112)</f>
        <v>0</v>
      </c>
      <c r="BA310" s="134" cm="1">
        <f t="array" ref="BA310">$E310*IFERROR(IF($D310&lt;=BA$5,INDEX($E$99:$E$112,MATCH(BA$5,$H$5:$CA$5,0)-MATCH($D310,$D$115:$D$186,0)+1,0),0),$E$112)</f>
        <v>0</v>
      </c>
      <c r="BB310" s="134" cm="1">
        <f t="array" ref="BB310">$E310*IFERROR(IF($D310&lt;=BB$5,INDEX($E$99:$E$112,MATCH(BB$5,$H$5:$CA$5,0)-MATCH($D310,$D$115:$D$186,0)+1,0),0),$E$112)</f>
        <v>0</v>
      </c>
      <c r="BC310" s="134" cm="1">
        <f t="array" ref="BC310">$E310*IFERROR(IF($D310&lt;=BC$5,INDEX($E$99:$E$112,MATCH(BC$5,$H$5:$CA$5,0)-MATCH($D310,$D$115:$D$186,0)+1,0),0),$E$112)</f>
        <v>0</v>
      </c>
      <c r="BD310" s="134" cm="1">
        <f t="array" ref="BD310">$E310*IFERROR(IF($D310&lt;=BD$5,INDEX($E$99:$E$112,MATCH(BD$5,$H$5:$CA$5,0)-MATCH($D310,$D$115:$D$186,0)+1,0),0),$E$112)</f>
        <v>0</v>
      </c>
      <c r="BE310" s="134" cm="1">
        <f t="array" ref="BE310">$E310*IFERROR(IF($D310&lt;=BE$5,INDEX($E$99:$E$112,MATCH(BE$5,$H$5:$CA$5,0)-MATCH($D310,$D$115:$D$186,0)+1,0),0),$E$112)</f>
        <v>0</v>
      </c>
      <c r="BF310" s="134" cm="1">
        <f t="array" ref="BF310">$E310*IFERROR(IF($D310&lt;=BF$5,INDEX($E$99:$E$112,MATCH(BF$5,$H$5:$CA$5,0)-MATCH($D310,$D$115:$D$186,0)+1,0),0),$E$112)</f>
        <v>0</v>
      </c>
      <c r="BG310" s="134" cm="1">
        <f t="array" ref="BG310">$E310*IFERROR(IF($D310&lt;=BG$5,INDEX($E$99:$E$112,MATCH(BG$5,$H$5:$CA$5,0)-MATCH($D310,$D$115:$D$186,0)+1,0),0),$E$112)</f>
        <v>0</v>
      </c>
      <c r="BH310" s="134" cm="1">
        <f t="array" ref="BH310">$E310*IFERROR(IF($D310&lt;=BH$5,INDEX($E$99:$E$112,MATCH(BH$5,$H$5:$CA$5,0)-MATCH($D310,$D$115:$D$186,0)+1,0),0),$E$112)</f>
        <v>0</v>
      </c>
      <c r="BI310" s="134" cm="1">
        <f t="array" ref="BI310">$E310*IFERROR(IF($D310&lt;=BI$5,INDEX($E$99:$E$112,MATCH(BI$5,$H$5:$CA$5,0)-MATCH($D310,$D$115:$D$186,0)+1,0),0),$E$112)</f>
        <v>0</v>
      </c>
      <c r="BJ310" s="134" cm="1">
        <f t="array" ref="BJ310">$E310*IFERROR(IF($D310&lt;=BJ$5,INDEX($E$99:$E$112,MATCH(BJ$5,$H$5:$CA$5,0)-MATCH($D310,$D$115:$D$186,0)+1,0),0),$E$112)</f>
        <v>0</v>
      </c>
      <c r="BK310" s="134" cm="1">
        <f t="array" ref="BK310">$E310*IFERROR(IF($D310&lt;=BK$5,INDEX($E$99:$E$112,MATCH(BK$5,$H$5:$CA$5,0)-MATCH($D310,$D$115:$D$186,0)+1,0),0),$E$112)</f>
        <v>0</v>
      </c>
      <c r="BL310" s="134" cm="1">
        <f t="array" ref="BL310">$E310*IFERROR(IF($D310&lt;=BL$5,INDEX($E$99:$E$112,MATCH(BL$5,$H$5:$CA$5,0)-MATCH($D310,$D$115:$D$186,0)+1,0),0),$E$112)</f>
        <v>0</v>
      </c>
      <c r="BM310" s="134" cm="1">
        <f t="array" ref="BM310">$E310*IFERROR(IF($D310&lt;=BM$5,INDEX($E$99:$E$112,MATCH(BM$5,$H$5:$CA$5,0)-MATCH($D310,$D$115:$D$186,0)+1,0),0),$E$112)</f>
        <v>0</v>
      </c>
      <c r="BN310" s="134" cm="1">
        <f t="array" ref="BN310">$E310*IFERROR(IF($D310&lt;=BN$5,INDEX($E$99:$E$112,MATCH(BN$5,$H$5:$CA$5,0)-MATCH($D310,$D$115:$D$186,0)+1,0),0),$E$112)</f>
        <v>0</v>
      </c>
      <c r="BO310" s="134" cm="1">
        <f t="array" ref="BO310">$E310*IFERROR(IF($D310&lt;=BO$5,INDEX($E$99:$E$112,MATCH(BO$5,$H$5:$CA$5,0)-MATCH($D310,$D$115:$D$186,0)+1,0),0),$E$112)</f>
        <v>0</v>
      </c>
      <c r="BP310" s="134" cm="1">
        <f t="array" ref="BP310">$E310*IFERROR(IF($D310&lt;=BP$5,INDEX($E$99:$E$112,MATCH(BP$5,$H$5:$CA$5,0)-MATCH($D310,$D$115:$D$186,0)+1,0),0),$E$112)</f>
        <v>0</v>
      </c>
      <c r="BQ310" s="134" cm="1">
        <f t="array" ref="BQ310">$E310*IFERROR(IF($D310&lt;=BQ$5,INDEX($E$99:$E$112,MATCH(BQ$5,$H$5:$CA$5,0)-MATCH($D310,$D$115:$D$186,0)+1,0),0),$E$112)</f>
        <v>0</v>
      </c>
      <c r="BR310" s="134" cm="1">
        <f t="array" ref="BR310">$E310*IFERROR(IF($D310&lt;=BR$5,INDEX($E$99:$E$112,MATCH(BR$5,$H$5:$CA$5,0)-MATCH($D310,$D$115:$D$186,0)+1,0),0),$E$112)</f>
        <v>0</v>
      </c>
      <c r="BS310" s="134" cm="1">
        <f t="array" ref="BS310">$E310*IFERROR(IF($D310&lt;=BS$5,INDEX($E$99:$E$112,MATCH(BS$5,$H$5:$CA$5,0)-MATCH($D310,$D$115:$D$186,0)+1,0),0),$E$112)</f>
        <v>0</v>
      </c>
      <c r="BT310" s="134" cm="1">
        <f t="array" ref="BT310">$E310*IFERROR(IF($D310&lt;=BT$5,INDEX($E$99:$E$112,MATCH(BT$5,$H$5:$CA$5,0)-MATCH($D310,$D$115:$D$186,0)+1,0),0),$E$112)</f>
        <v>0</v>
      </c>
      <c r="BU310" s="134" cm="1">
        <f t="array" ref="BU310">$E310*IFERROR(IF($D310&lt;=BU$5,INDEX($E$99:$E$112,MATCH(BU$5,$H$5:$CA$5,0)-MATCH($D310,$D$115:$D$186,0)+1,0),0),$E$112)</f>
        <v>0</v>
      </c>
      <c r="BV310" s="134" cm="1">
        <f t="array" ref="BV310">$E310*IFERROR(IF($D310&lt;=BV$5,INDEX($E$99:$E$112,MATCH(BV$5,$H$5:$CA$5,0)-MATCH($D310,$D$115:$D$186,0)+1,0),0),$E$112)</f>
        <v>0</v>
      </c>
      <c r="BW310" s="134" cm="1">
        <f t="array" ref="BW310">$E310*IFERROR(IF($D310&lt;=BW$5,INDEX($E$99:$E$112,MATCH(BW$5,$H$5:$CA$5,0)-MATCH($D310,$D$115:$D$186,0)+1,0),0),$E$112)</f>
        <v>0</v>
      </c>
      <c r="BX310" s="134" cm="1">
        <f t="array" ref="BX310">$E310*IFERROR(IF($D310&lt;=BX$5,INDEX($E$99:$E$112,MATCH(BX$5,$H$5:$CA$5,0)-MATCH($D310,$D$115:$D$186,0)+1,0),0),$E$112)</f>
        <v>0</v>
      </c>
      <c r="BY310" s="134" cm="1">
        <f t="array" ref="BY310">$E310*IFERROR(IF($D310&lt;=BY$5,INDEX($E$99:$E$112,MATCH(BY$5,$H$5:$CA$5,0)-MATCH($D310,$D$115:$D$186,0)+1,0),0),$E$112)</f>
        <v>0</v>
      </c>
      <c r="BZ310" s="134" cm="1">
        <f t="array" ref="BZ310">$E310*IFERROR(IF($D310&lt;=BZ$5,INDEX($E$99:$E$112,MATCH(BZ$5,$H$5:$CA$5,0)-MATCH($D310,$D$115:$D$186,0)+1,0),0),$E$112)</f>
        <v>0</v>
      </c>
      <c r="CA310" s="134" cm="1">
        <f t="array" ref="CA310">$E310*IFERROR(IF($D310&lt;=CA$5,INDEX($E$99:$E$112,MATCH(CA$5,$H$5:$CA$5,0)-MATCH($D310,$D$115:$D$186,0)+1,0),0),$E$112)</f>
        <v>0</v>
      </c>
    </row>
    <row r="311" spans="4:79" hidden="1" outlineLevel="4">
      <c r="D311" s="24">
        <f t="shared" si="119"/>
        <v>47452</v>
      </c>
      <c r="E311" s="131" cm="1">
        <f t="array" ref="E311">INDEX($H$45:$CA$45,0,MATCH($D311,$H$5:$CA$5,0))</f>
        <v>0</v>
      </c>
      <c r="H311" s="134" cm="1">
        <f t="array" ref="H311">$E311*IFERROR(IF($D311&lt;=H$5,INDEX($E$99:$E$112,MATCH(H$5,$H$5:$CA$5,0)-MATCH($D311,$D$115:$D$186,0)+1,0),0),$E$112)</f>
        <v>0</v>
      </c>
      <c r="I311" s="134" cm="1">
        <f t="array" ref="I311">$E311*IFERROR(IF($D311&lt;=I$5,INDEX($E$99:$E$112,MATCH(I$5,$H$5:$CA$5,0)-MATCH($D311,$D$115:$D$186,0)+1,0),0),$E$112)</f>
        <v>0</v>
      </c>
      <c r="J311" s="134" cm="1">
        <f t="array" ref="J311">$E311*IFERROR(IF($D311&lt;=J$5,INDEX($E$99:$E$112,MATCH(J$5,$H$5:$CA$5,0)-MATCH($D311,$D$115:$D$186,0)+1,0),0),$E$112)</f>
        <v>0</v>
      </c>
      <c r="K311" s="134" cm="1">
        <f t="array" ref="K311">$E311*IFERROR(IF($D311&lt;=K$5,INDEX($E$99:$E$112,MATCH(K$5,$H$5:$CA$5,0)-MATCH($D311,$D$115:$D$186,0)+1,0),0),$E$112)</f>
        <v>0</v>
      </c>
      <c r="L311" s="134" cm="1">
        <f t="array" ref="L311">$E311*IFERROR(IF($D311&lt;=L$5,INDEX($E$99:$E$112,MATCH(L$5,$H$5:$CA$5,0)-MATCH($D311,$D$115:$D$186,0)+1,0),0),$E$112)</f>
        <v>0</v>
      </c>
      <c r="M311" s="134" cm="1">
        <f t="array" ref="M311">$E311*IFERROR(IF($D311&lt;=M$5,INDEX($E$99:$E$112,MATCH(M$5,$H$5:$CA$5,0)-MATCH($D311,$D$115:$D$186,0)+1,0),0),$E$112)</f>
        <v>0</v>
      </c>
      <c r="N311" s="134" cm="1">
        <f t="array" ref="N311">$E311*IFERROR(IF($D311&lt;=N$5,INDEX($E$99:$E$112,MATCH(N$5,$H$5:$CA$5,0)-MATCH($D311,$D$115:$D$186,0)+1,0),0),$E$112)</f>
        <v>0</v>
      </c>
      <c r="O311" s="134" cm="1">
        <f t="array" ref="O311">$E311*IFERROR(IF($D311&lt;=O$5,INDEX($E$99:$E$112,MATCH(O$5,$H$5:$CA$5,0)-MATCH($D311,$D$115:$D$186,0)+1,0),0),$E$112)</f>
        <v>0</v>
      </c>
      <c r="P311" s="134" cm="1">
        <f t="array" ref="P311">$E311*IFERROR(IF($D311&lt;=P$5,INDEX($E$99:$E$112,MATCH(P$5,$H$5:$CA$5,0)-MATCH($D311,$D$115:$D$186,0)+1,0),0),$E$112)</f>
        <v>0</v>
      </c>
      <c r="Q311" s="134" cm="1">
        <f t="array" ref="Q311">$E311*IFERROR(IF($D311&lt;=Q$5,INDEX($E$99:$E$112,MATCH(Q$5,$H$5:$CA$5,0)-MATCH($D311,$D$115:$D$186,0)+1,0),0),$E$112)</f>
        <v>0</v>
      </c>
      <c r="R311" s="134" cm="1">
        <f t="array" ref="R311">$E311*IFERROR(IF($D311&lt;=R$5,INDEX($E$99:$E$112,MATCH(R$5,$H$5:$CA$5,0)-MATCH($D311,$D$115:$D$186,0)+1,0),0),$E$112)</f>
        <v>0</v>
      </c>
      <c r="S311" s="134" cm="1">
        <f t="array" ref="S311">$E311*IFERROR(IF($D311&lt;=S$5,INDEX($E$99:$E$112,MATCH(S$5,$H$5:$CA$5,0)-MATCH($D311,$D$115:$D$186,0)+1,0),0),$E$112)</f>
        <v>0</v>
      </c>
      <c r="T311" s="134" cm="1">
        <f t="array" ref="T311">$E311*IFERROR(IF($D311&lt;=T$5,INDEX($E$99:$E$112,MATCH(T$5,$H$5:$CA$5,0)-MATCH($D311,$D$115:$D$186,0)+1,0),0),$E$112)</f>
        <v>0</v>
      </c>
      <c r="U311" s="134" cm="1">
        <f t="array" ref="U311">$E311*IFERROR(IF($D311&lt;=U$5,INDEX($E$99:$E$112,MATCH(U$5,$H$5:$CA$5,0)-MATCH($D311,$D$115:$D$186,0)+1,0),0),$E$112)</f>
        <v>0</v>
      </c>
      <c r="V311" s="134" cm="1">
        <f t="array" ref="V311">$E311*IFERROR(IF($D311&lt;=V$5,INDEX($E$99:$E$112,MATCH(V$5,$H$5:$CA$5,0)-MATCH($D311,$D$115:$D$186,0)+1,0),0),$E$112)</f>
        <v>0</v>
      </c>
      <c r="W311" s="134" cm="1">
        <f t="array" ref="W311">$E311*IFERROR(IF($D311&lt;=W$5,INDEX($E$99:$E$112,MATCH(W$5,$H$5:$CA$5,0)-MATCH($D311,$D$115:$D$186,0)+1,0),0),$E$112)</f>
        <v>0</v>
      </c>
      <c r="X311" s="134" cm="1">
        <f t="array" ref="X311">$E311*IFERROR(IF($D311&lt;=X$5,INDEX($E$99:$E$112,MATCH(X$5,$H$5:$CA$5,0)-MATCH($D311,$D$115:$D$186,0)+1,0),0),$E$112)</f>
        <v>0</v>
      </c>
      <c r="Y311" s="134" cm="1">
        <f t="array" ref="Y311">$E311*IFERROR(IF($D311&lt;=Y$5,INDEX($E$99:$E$112,MATCH(Y$5,$H$5:$CA$5,0)-MATCH($D311,$D$115:$D$186,0)+1,0),0),$E$112)</f>
        <v>0</v>
      </c>
      <c r="Z311" s="134" cm="1">
        <f t="array" ref="Z311">$E311*IFERROR(IF($D311&lt;=Z$5,INDEX($E$99:$E$112,MATCH(Z$5,$H$5:$CA$5,0)-MATCH($D311,$D$115:$D$186,0)+1,0),0),$E$112)</f>
        <v>0</v>
      </c>
      <c r="AA311" s="134" cm="1">
        <f t="array" ref="AA311">$E311*IFERROR(IF($D311&lt;=AA$5,INDEX($E$99:$E$112,MATCH(AA$5,$H$5:$CA$5,0)-MATCH($D311,$D$115:$D$186,0)+1,0),0),$E$112)</f>
        <v>0</v>
      </c>
      <c r="AB311" s="134" cm="1">
        <f t="array" ref="AB311">$E311*IFERROR(IF($D311&lt;=AB$5,INDEX($E$99:$E$112,MATCH(AB$5,$H$5:$CA$5,0)-MATCH($D311,$D$115:$D$186,0)+1,0),0),$E$112)</f>
        <v>0</v>
      </c>
      <c r="AC311" s="134" cm="1">
        <f t="array" ref="AC311">$E311*IFERROR(IF($D311&lt;=AC$5,INDEX($E$99:$E$112,MATCH(AC$5,$H$5:$CA$5,0)-MATCH($D311,$D$115:$D$186,0)+1,0),0),$E$112)</f>
        <v>0</v>
      </c>
      <c r="AD311" s="134" cm="1">
        <f t="array" ref="AD311">$E311*IFERROR(IF($D311&lt;=AD$5,INDEX($E$99:$E$112,MATCH(AD$5,$H$5:$CA$5,0)-MATCH($D311,$D$115:$D$186,0)+1,0),0),$E$112)</f>
        <v>0</v>
      </c>
      <c r="AE311" s="134" cm="1">
        <f t="array" ref="AE311">$E311*IFERROR(IF($D311&lt;=AE$5,INDEX($E$99:$E$112,MATCH(AE$5,$H$5:$CA$5,0)-MATCH($D311,$D$115:$D$186,0)+1,0),0),$E$112)</f>
        <v>0</v>
      </c>
      <c r="AF311" s="134" cm="1">
        <f t="array" ref="AF311">$E311*IFERROR(IF($D311&lt;=AF$5,INDEX($E$99:$E$112,MATCH(AF$5,$H$5:$CA$5,0)-MATCH($D311,$D$115:$D$186,0)+1,0),0),$E$112)</f>
        <v>0</v>
      </c>
      <c r="AG311" s="134" cm="1">
        <f t="array" ref="AG311">$E311*IFERROR(IF($D311&lt;=AG$5,INDEX($E$99:$E$112,MATCH(AG$5,$H$5:$CA$5,0)-MATCH($D311,$D$115:$D$186,0)+1,0),0),$E$112)</f>
        <v>0</v>
      </c>
      <c r="AH311" s="134" cm="1">
        <f t="array" ref="AH311">$E311*IFERROR(IF($D311&lt;=AH$5,INDEX($E$99:$E$112,MATCH(AH$5,$H$5:$CA$5,0)-MATCH($D311,$D$115:$D$186,0)+1,0),0),$E$112)</f>
        <v>0</v>
      </c>
      <c r="AI311" s="134" cm="1">
        <f t="array" ref="AI311">$E311*IFERROR(IF($D311&lt;=AI$5,INDEX($E$99:$E$112,MATCH(AI$5,$H$5:$CA$5,0)-MATCH($D311,$D$115:$D$186,0)+1,0),0),$E$112)</f>
        <v>0</v>
      </c>
      <c r="AJ311" s="134" cm="1">
        <f t="array" ref="AJ311">$E311*IFERROR(IF($D311&lt;=AJ$5,INDEX($E$99:$E$112,MATCH(AJ$5,$H$5:$CA$5,0)-MATCH($D311,$D$115:$D$186,0)+1,0),0),$E$112)</f>
        <v>0</v>
      </c>
      <c r="AK311" s="134" cm="1">
        <f t="array" ref="AK311">$E311*IFERROR(IF($D311&lt;=AK$5,INDEX($E$99:$E$112,MATCH(AK$5,$H$5:$CA$5,0)-MATCH($D311,$D$115:$D$186,0)+1,0),0),$E$112)</f>
        <v>0</v>
      </c>
      <c r="AL311" s="134" cm="1">
        <f t="array" ref="AL311">$E311*IFERROR(IF($D311&lt;=AL$5,INDEX($E$99:$E$112,MATCH(AL$5,$H$5:$CA$5,0)-MATCH($D311,$D$115:$D$186,0)+1,0),0),$E$112)</f>
        <v>0</v>
      </c>
      <c r="AM311" s="134" cm="1">
        <f t="array" ref="AM311">$E311*IFERROR(IF($D311&lt;=AM$5,INDEX($E$99:$E$112,MATCH(AM$5,$H$5:$CA$5,0)-MATCH($D311,$D$115:$D$186,0)+1,0),0),$E$112)</f>
        <v>0</v>
      </c>
      <c r="AN311" s="134" cm="1">
        <f t="array" ref="AN311">$E311*IFERROR(IF($D311&lt;=AN$5,INDEX($E$99:$E$112,MATCH(AN$5,$H$5:$CA$5,0)-MATCH($D311,$D$115:$D$186,0)+1,0),0),$E$112)</f>
        <v>0</v>
      </c>
      <c r="AO311" s="134" cm="1">
        <f t="array" ref="AO311">$E311*IFERROR(IF($D311&lt;=AO$5,INDEX($E$99:$E$112,MATCH(AO$5,$H$5:$CA$5,0)-MATCH($D311,$D$115:$D$186,0)+1,0),0),$E$112)</f>
        <v>0</v>
      </c>
      <c r="AP311" s="134" cm="1">
        <f t="array" ref="AP311">$E311*IFERROR(IF($D311&lt;=AP$5,INDEX($E$99:$E$112,MATCH(AP$5,$H$5:$CA$5,0)-MATCH($D311,$D$115:$D$186,0)+1,0),0),$E$112)</f>
        <v>0</v>
      </c>
      <c r="AQ311" s="134" cm="1">
        <f t="array" ref="AQ311">$E311*IFERROR(IF($D311&lt;=AQ$5,INDEX($E$99:$E$112,MATCH(AQ$5,$H$5:$CA$5,0)-MATCH($D311,$D$115:$D$186,0)+1,0),0),$E$112)</f>
        <v>0</v>
      </c>
      <c r="AR311" s="134" cm="1">
        <f t="array" ref="AR311">$E311*IFERROR(IF($D311&lt;=AR$5,INDEX($E$99:$E$112,MATCH(AR$5,$H$5:$CA$5,0)-MATCH($D311,$D$115:$D$186,0)+1,0),0),$E$112)</f>
        <v>0</v>
      </c>
      <c r="AS311" s="134" cm="1">
        <f t="array" ref="AS311">$E311*IFERROR(IF($D311&lt;=AS$5,INDEX($E$99:$E$112,MATCH(AS$5,$H$5:$CA$5,0)-MATCH($D311,$D$115:$D$186,0)+1,0),0),$E$112)</f>
        <v>0</v>
      </c>
      <c r="AT311" s="134" cm="1">
        <f t="array" ref="AT311">$E311*IFERROR(IF($D311&lt;=AT$5,INDEX($E$99:$E$112,MATCH(AT$5,$H$5:$CA$5,0)-MATCH($D311,$D$115:$D$186,0)+1,0),0),$E$112)</f>
        <v>0</v>
      </c>
      <c r="AU311" s="134" cm="1">
        <f t="array" ref="AU311">$E311*IFERROR(IF($D311&lt;=AU$5,INDEX($E$99:$E$112,MATCH(AU$5,$H$5:$CA$5,0)-MATCH($D311,$D$115:$D$186,0)+1,0),0),$E$112)</f>
        <v>0</v>
      </c>
      <c r="AV311" s="134" cm="1">
        <f t="array" ref="AV311">$E311*IFERROR(IF($D311&lt;=AV$5,INDEX($E$99:$E$112,MATCH(AV$5,$H$5:$CA$5,0)-MATCH($D311,$D$115:$D$186,0)+1,0),0),$E$112)</f>
        <v>0</v>
      </c>
      <c r="AW311" s="134" cm="1">
        <f t="array" ref="AW311">$E311*IFERROR(IF($D311&lt;=AW$5,INDEX($E$99:$E$112,MATCH(AW$5,$H$5:$CA$5,0)-MATCH($D311,$D$115:$D$186,0)+1,0),0),$E$112)</f>
        <v>0</v>
      </c>
      <c r="AX311" s="134" cm="1">
        <f t="array" ref="AX311">$E311*IFERROR(IF($D311&lt;=AX$5,INDEX($E$99:$E$112,MATCH(AX$5,$H$5:$CA$5,0)-MATCH($D311,$D$115:$D$186,0)+1,0),0),$E$112)</f>
        <v>0</v>
      </c>
      <c r="AY311" s="134" cm="1">
        <f t="array" ref="AY311">$E311*IFERROR(IF($D311&lt;=AY$5,INDEX($E$99:$E$112,MATCH(AY$5,$H$5:$CA$5,0)-MATCH($D311,$D$115:$D$186,0)+1,0),0),$E$112)</f>
        <v>0</v>
      </c>
      <c r="AZ311" s="134" cm="1">
        <f t="array" ref="AZ311">$E311*IFERROR(IF($D311&lt;=AZ$5,INDEX($E$99:$E$112,MATCH(AZ$5,$H$5:$CA$5,0)-MATCH($D311,$D$115:$D$186,0)+1,0),0),$E$112)</f>
        <v>0</v>
      </c>
      <c r="BA311" s="134" cm="1">
        <f t="array" ref="BA311">$E311*IFERROR(IF($D311&lt;=BA$5,INDEX($E$99:$E$112,MATCH(BA$5,$H$5:$CA$5,0)-MATCH($D311,$D$115:$D$186,0)+1,0),0),$E$112)</f>
        <v>0</v>
      </c>
      <c r="BB311" s="134" cm="1">
        <f t="array" ref="BB311">$E311*IFERROR(IF($D311&lt;=BB$5,INDEX($E$99:$E$112,MATCH(BB$5,$H$5:$CA$5,0)-MATCH($D311,$D$115:$D$186,0)+1,0),0),$E$112)</f>
        <v>0</v>
      </c>
      <c r="BC311" s="134" cm="1">
        <f t="array" ref="BC311">$E311*IFERROR(IF($D311&lt;=BC$5,INDEX($E$99:$E$112,MATCH(BC$5,$H$5:$CA$5,0)-MATCH($D311,$D$115:$D$186,0)+1,0),0),$E$112)</f>
        <v>0</v>
      </c>
      <c r="BD311" s="134" cm="1">
        <f t="array" ref="BD311">$E311*IFERROR(IF($D311&lt;=BD$5,INDEX($E$99:$E$112,MATCH(BD$5,$H$5:$CA$5,0)-MATCH($D311,$D$115:$D$186,0)+1,0),0),$E$112)</f>
        <v>0</v>
      </c>
      <c r="BE311" s="134" cm="1">
        <f t="array" ref="BE311">$E311*IFERROR(IF($D311&lt;=BE$5,INDEX($E$99:$E$112,MATCH(BE$5,$H$5:$CA$5,0)-MATCH($D311,$D$115:$D$186,0)+1,0),0),$E$112)</f>
        <v>0</v>
      </c>
      <c r="BF311" s="134" cm="1">
        <f t="array" ref="BF311">$E311*IFERROR(IF($D311&lt;=BF$5,INDEX($E$99:$E$112,MATCH(BF$5,$H$5:$CA$5,0)-MATCH($D311,$D$115:$D$186,0)+1,0),0),$E$112)</f>
        <v>0</v>
      </c>
      <c r="BG311" s="134" cm="1">
        <f t="array" ref="BG311">$E311*IFERROR(IF($D311&lt;=BG$5,INDEX($E$99:$E$112,MATCH(BG$5,$H$5:$CA$5,0)-MATCH($D311,$D$115:$D$186,0)+1,0),0),$E$112)</f>
        <v>0</v>
      </c>
      <c r="BH311" s="134" cm="1">
        <f t="array" ref="BH311">$E311*IFERROR(IF($D311&lt;=BH$5,INDEX($E$99:$E$112,MATCH(BH$5,$H$5:$CA$5,0)-MATCH($D311,$D$115:$D$186,0)+1,0),0),$E$112)</f>
        <v>0</v>
      </c>
      <c r="BI311" s="134" cm="1">
        <f t="array" ref="BI311">$E311*IFERROR(IF($D311&lt;=BI$5,INDEX($E$99:$E$112,MATCH(BI$5,$H$5:$CA$5,0)-MATCH($D311,$D$115:$D$186,0)+1,0),0),$E$112)</f>
        <v>0</v>
      </c>
      <c r="BJ311" s="134" cm="1">
        <f t="array" ref="BJ311">$E311*IFERROR(IF($D311&lt;=BJ$5,INDEX($E$99:$E$112,MATCH(BJ$5,$H$5:$CA$5,0)-MATCH($D311,$D$115:$D$186,0)+1,0),0),$E$112)</f>
        <v>0</v>
      </c>
      <c r="BK311" s="134" cm="1">
        <f t="array" ref="BK311">$E311*IFERROR(IF($D311&lt;=BK$5,INDEX($E$99:$E$112,MATCH(BK$5,$H$5:$CA$5,0)-MATCH($D311,$D$115:$D$186,0)+1,0),0),$E$112)</f>
        <v>0</v>
      </c>
      <c r="BL311" s="134" cm="1">
        <f t="array" ref="BL311">$E311*IFERROR(IF($D311&lt;=BL$5,INDEX($E$99:$E$112,MATCH(BL$5,$H$5:$CA$5,0)-MATCH($D311,$D$115:$D$186,0)+1,0),0),$E$112)</f>
        <v>0</v>
      </c>
      <c r="BM311" s="134" cm="1">
        <f t="array" ref="BM311">$E311*IFERROR(IF($D311&lt;=BM$5,INDEX($E$99:$E$112,MATCH(BM$5,$H$5:$CA$5,0)-MATCH($D311,$D$115:$D$186,0)+1,0),0),$E$112)</f>
        <v>0</v>
      </c>
      <c r="BN311" s="134" cm="1">
        <f t="array" ref="BN311">$E311*IFERROR(IF($D311&lt;=BN$5,INDEX($E$99:$E$112,MATCH(BN$5,$H$5:$CA$5,0)-MATCH($D311,$D$115:$D$186,0)+1,0),0),$E$112)</f>
        <v>0</v>
      </c>
      <c r="BO311" s="134" cm="1">
        <f t="array" ref="BO311">$E311*IFERROR(IF($D311&lt;=BO$5,INDEX($E$99:$E$112,MATCH(BO$5,$H$5:$CA$5,0)-MATCH($D311,$D$115:$D$186,0)+1,0),0),$E$112)</f>
        <v>0</v>
      </c>
      <c r="BP311" s="134" cm="1">
        <f t="array" ref="BP311">$E311*IFERROR(IF($D311&lt;=BP$5,INDEX($E$99:$E$112,MATCH(BP$5,$H$5:$CA$5,0)-MATCH($D311,$D$115:$D$186,0)+1,0),0),$E$112)</f>
        <v>0</v>
      </c>
      <c r="BQ311" s="134" cm="1">
        <f t="array" ref="BQ311">$E311*IFERROR(IF($D311&lt;=BQ$5,INDEX($E$99:$E$112,MATCH(BQ$5,$H$5:$CA$5,0)-MATCH($D311,$D$115:$D$186,0)+1,0),0),$E$112)</f>
        <v>0</v>
      </c>
      <c r="BR311" s="134" cm="1">
        <f t="array" ref="BR311">$E311*IFERROR(IF($D311&lt;=BR$5,INDEX($E$99:$E$112,MATCH(BR$5,$H$5:$CA$5,0)-MATCH($D311,$D$115:$D$186,0)+1,0),0),$E$112)</f>
        <v>0</v>
      </c>
      <c r="BS311" s="134" cm="1">
        <f t="array" ref="BS311">$E311*IFERROR(IF($D311&lt;=BS$5,INDEX($E$99:$E$112,MATCH(BS$5,$H$5:$CA$5,0)-MATCH($D311,$D$115:$D$186,0)+1,0),0),$E$112)</f>
        <v>0</v>
      </c>
      <c r="BT311" s="134" cm="1">
        <f t="array" ref="BT311">$E311*IFERROR(IF($D311&lt;=BT$5,INDEX($E$99:$E$112,MATCH(BT$5,$H$5:$CA$5,0)-MATCH($D311,$D$115:$D$186,0)+1,0),0),$E$112)</f>
        <v>0</v>
      </c>
      <c r="BU311" s="134" cm="1">
        <f t="array" ref="BU311">$E311*IFERROR(IF($D311&lt;=BU$5,INDEX($E$99:$E$112,MATCH(BU$5,$H$5:$CA$5,0)-MATCH($D311,$D$115:$D$186,0)+1,0),0),$E$112)</f>
        <v>0</v>
      </c>
      <c r="BV311" s="134" cm="1">
        <f t="array" ref="BV311">$E311*IFERROR(IF($D311&lt;=BV$5,INDEX($E$99:$E$112,MATCH(BV$5,$H$5:$CA$5,0)-MATCH($D311,$D$115:$D$186,0)+1,0),0),$E$112)</f>
        <v>0</v>
      </c>
      <c r="BW311" s="134" cm="1">
        <f t="array" ref="BW311">$E311*IFERROR(IF($D311&lt;=BW$5,INDEX($E$99:$E$112,MATCH(BW$5,$H$5:$CA$5,0)-MATCH($D311,$D$115:$D$186,0)+1,0),0),$E$112)</f>
        <v>0</v>
      </c>
      <c r="BX311" s="134" cm="1">
        <f t="array" ref="BX311">$E311*IFERROR(IF($D311&lt;=BX$5,INDEX($E$99:$E$112,MATCH(BX$5,$H$5:$CA$5,0)-MATCH($D311,$D$115:$D$186,0)+1,0),0),$E$112)</f>
        <v>0</v>
      </c>
      <c r="BY311" s="134" cm="1">
        <f t="array" ref="BY311">$E311*IFERROR(IF($D311&lt;=BY$5,INDEX($E$99:$E$112,MATCH(BY$5,$H$5:$CA$5,0)-MATCH($D311,$D$115:$D$186,0)+1,0),0),$E$112)</f>
        <v>0</v>
      </c>
      <c r="BZ311" s="134" cm="1">
        <f t="array" ref="BZ311">$E311*IFERROR(IF($D311&lt;=BZ$5,INDEX($E$99:$E$112,MATCH(BZ$5,$H$5:$CA$5,0)-MATCH($D311,$D$115:$D$186,0)+1,0),0),$E$112)</f>
        <v>0</v>
      </c>
      <c r="CA311" s="134" cm="1">
        <f t="array" ref="CA311">$E311*IFERROR(IF($D311&lt;=CA$5,INDEX($E$99:$E$112,MATCH(CA$5,$H$5:$CA$5,0)-MATCH($D311,$D$115:$D$186,0)+1,0),0),$E$112)</f>
        <v>0</v>
      </c>
    </row>
    <row r="312" spans="4:79" hidden="1" outlineLevel="4">
      <c r="D312" s="24">
        <f t="shared" si="119"/>
        <v>47483</v>
      </c>
      <c r="E312" s="131" cm="1">
        <f t="array" ref="E312">INDEX($H$45:$CA$45,0,MATCH($D312,$H$5:$CA$5,0))</f>
        <v>0</v>
      </c>
      <c r="H312" s="134" cm="1">
        <f t="array" ref="H312">$E312*IFERROR(IF($D312&lt;=H$5,INDEX($E$99:$E$112,MATCH(H$5,$H$5:$CA$5,0)-MATCH($D312,$D$115:$D$186,0)+1,0),0),$E$112)</f>
        <v>0</v>
      </c>
      <c r="I312" s="134" cm="1">
        <f t="array" ref="I312">$E312*IFERROR(IF($D312&lt;=I$5,INDEX($E$99:$E$112,MATCH(I$5,$H$5:$CA$5,0)-MATCH($D312,$D$115:$D$186,0)+1,0),0),$E$112)</f>
        <v>0</v>
      </c>
      <c r="J312" s="134" cm="1">
        <f t="array" ref="J312">$E312*IFERROR(IF($D312&lt;=J$5,INDEX($E$99:$E$112,MATCH(J$5,$H$5:$CA$5,0)-MATCH($D312,$D$115:$D$186,0)+1,0),0),$E$112)</f>
        <v>0</v>
      </c>
      <c r="K312" s="134" cm="1">
        <f t="array" ref="K312">$E312*IFERROR(IF($D312&lt;=K$5,INDEX($E$99:$E$112,MATCH(K$5,$H$5:$CA$5,0)-MATCH($D312,$D$115:$D$186,0)+1,0),0),$E$112)</f>
        <v>0</v>
      </c>
      <c r="L312" s="134" cm="1">
        <f t="array" ref="L312">$E312*IFERROR(IF($D312&lt;=L$5,INDEX($E$99:$E$112,MATCH(L$5,$H$5:$CA$5,0)-MATCH($D312,$D$115:$D$186,0)+1,0),0),$E$112)</f>
        <v>0</v>
      </c>
      <c r="M312" s="134" cm="1">
        <f t="array" ref="M312">$E312*IFERROR(IF($D312&lt;=M$5,INDEX($E$99:$E$112,MATCH(M$5,$H$5:$CA$5,0)-MATCH($D312,$D$115:$D$186,0)+1,0),0),$E$112)</f>
        <v>0</v>
      </c>
      <c r="N312" s="134" cm="1">
        <f t="array" ref="N312">$E312*IFERROR(IF($D312&lt;=N$5,INDEX($E$99:$E$112,MATCH(N$5,$H$5:$CA$5,0)-MATCH($D312,$D$115:$D$186,0)+1,0),0),$E$112)</f>
        <v>0</v>
      </c>
      <c r="O312" s="134" cm="1">
        <f t="array" ref="O312">$E312*IFERROR(IF($D312&lt;=O$5,INDEX($E$99:$E$112,MATCH(O$5,$H$5:$CA$5,0)-MATCH($D312,$D$115:$D$186,0)+1,0),0),$E$112)</f>
        <v>0</v>
      </c>
      <c r="P312" s="134" cm="1">
        <f t="array" ref="P312">$E312*IFERROR(IF($D312&lt;=P$5,INDEX($E$99:$E$112,MATCH(P$5,$H$5:$CA$5,0)-MATCH($D312,$D$115:$D$186,0)+1,0),0),$E$112)</f>
        <v>0</v>
      </c>
      <c r="Q312" s="134" cm="1">
        <f t="array" ref="Q312">$E312*IFERROR(IF($D312&lt;=Q$5,INDEX($E$99:$E$112,MATCH(Q$5,$H$5:$CA$5,0)-MATCH($D312,$D$115:$D$186,0)+1,0),0),$E$112)</f>
        <v>0</v>
      </c>
      <c r="R312" s="134" cm="1">
        <f t="array" ref="R312">$E312*IFERROR(IF($D312&lt;=R$5,INDEX($E$99:$E$112,MATCH(R$5,$H$5:$CA$5,0)-MATCH($D312,$D$115:$D$186,0)+1,0),0),$E$112)</f>
        <v>0</v>
      </c>
      <c r="S312" s="134" cm="1">
        <f t="array" ref="S312">$E312*IFERROR(IF($D312&lt;=S$5,INDEX($E$99:$E$112,MATCH(S$5,$H$5:$CA$5,0)-MATCH($D312,$D$115:$D$186,0)+1,0),0),$E$112)</f>
        <v>0</v>
      </c>
      <c r="T312" s="134" cm="1">
        <f t="array" ref="T312">$E312*IFERROR(IF($D312&lt;=T$5,INDEX($E$99:$E$112,MATCH(T$5,$H$5:$CA$5,0)-MATCH($D312,$D$115:$D$186,0)+1,0),0),$E$112)</f>
        <v>0</v>
      </c>
      <c r="U312" s="134" cm="1">
        <f t="array" ref="U312">$E312*IFERROR(IF($D312&lt;=U$5,INDEX($E$99:$E$112,MATCH(U$5,$H$5:$CA$5,0)-MATCH($D312,$D$115:$D$186,0)+1,0),0),$E$112)</f>
        <v>0</v>
      </c>
      <c r="V312" s="134" cm="1">
        <f t="array" ref="V312">$E312*IFERROR(IF($D312&lt;=V$5,INDEX($E$99:$E$112,MATCH(V$5,$H$5:$CA$5,0)-MATCH($D312,$D$115:$D$186,0)+1,0),0),$E$112)</f>
        <v>0</v>
      </c>
      <c r="W312" s="134" cm="1">
        <f t="array" ref="W312">$E312*IFERROR(IF($D312&lt;=W$5,INDEX($E$99:$E$112,MATCH(W$5,$H$5:$CA$5,0)-MATCH($D312,$D$115:$D$186,0)+1,0),0),$E$112)</f>
        <v>0</v>
      </c>
      <c r="X312" s="134" cm="1">
        <f t="array" ref="X312">$E312*IFERROR(IF($D312&lt;=X$5,INDEX($E$99:$E$112,MATCH(X$5,$H$5:$CA$5,0)-MATCH($D312,$D$115:$D$186,0)+1,0),0),$E$112)</f>
        <v>0</v>
      </c>
      <c r="Y312" s="134" cm="1">
        <f t="array" ref="Y312">$E312*IFERROR(IF($D312&lt;=Y$5,INDEX($E$99:$E$112,MATCH(Y$5,$H$5:$CA$5,0)-MATCH($D312,$D$115:$D$186,0)+1,0),0),$E$112)</f>
        <v>0</v>
      </c>
      <c r="Z312" s="134" cm="1">
        <f t="array" ref="Z312">$E312*IFERROR(IF($D312&lt;=Z$5,INDEX($E$99:$E$112,MATCH(Z$5,$H$5:$CA$5,0)-MATCH($D312,$D$115:$D$186,0)+1,0),0),$E$112)</f>
        <v>0</v>
      </c>
      <c r="AA312" s="134" cm="1">
        <f t="array" ref="AA312">$E312*IFERROR(IF($D312&lt;=AA$5,INDEX($E$99:$E$112,MATCH(AA$5,$H$5:$CA$5,0)-MATCH($D312,$D$115:$D$186,0)+1,0),0),$E$112)</f>
        <v>0</v>
      </c>
      <c r="AB312" s="134" cm="1">
        <f t="array" ref="AB312">$E312*IFERROR(IF($D312&lt;=AB$5,INDEX($E$99:$E$112,MATCH(AB$5,$H$5:$CA$5,0)-MATCH($D312,$D$115:$D$186,0)+1,0),0),$E$112)</f>
        <v>0</v>
      </c>
      <c r="AC312" s="134" cm="1">
        <f t="array" ref="AC312">$E312*IFERROR(IF($D312&lt;=AC$5,INDEX($E$99:$E$112,MATCH(AC$5,$H$5:$CA$5,0)-MATCH($D312,$D$115:$D$186,0)+1,0),0),$E$112)</f>
        <v>0</v>
      </c>
      <c r="AD312" s="134" cm="1">
        <f t="array" ref="AD312">$E312*IFERROR(IF($D312&lt;=AD$5,INDEX($E$99:$E$112,MATCH(AD$5,$H$5:$CA$5,0)-MATCH($D312,$D$115:$D$186,0)+1,0),0),$E$112)</f>
        <v>0</v>
      </c>
      <c r="AE312" s="134" cm="1">
        <f t="array" ref="AE312">$E312*IFERROR(IF($D312&lt;=AE$5,INDEX($E$99:$E$112,MATCH(AE$5,$H$5:$CA$5,0)-MATCH($D312,$D$115:$D$186,0)+1,0),0),$E$112)</f>
        <v>0</v>
      </c>
      <c r="AF312" s="134" cm="1">
        <f t="array" ref="AF312">$E312*IFERROR(IF($D312&lt;=AF$5,INDEX($E$99:$E$112,MATCH(AF$5,$H$5:$CA$5,0)-MATCH($D312,$D$115:$D$186,0)+1,0),0),$E$112)</f>
        <v>0</v>
      </c>
      <c r="AG312" s="134" cm="1">
        <f t="array" ref="AG312">$E312*IFERROR(IF($D312&lt;=AG$5,INDEX($E$99:$E$112,MATCH(AG$5,$H$5:$CA$5,0)-MATCH($D312,$D$115:$D$186,0)+1,0),0),$E$112)</f>
        <v>0</v>
      </c>
      <c r="AH312" s="134" cm="1">
        <f t="array" ref="AH312">$E312*IFERROR(IF($D312&lt;=AH$5,INDEX($E$99:$E$112,MATCH(AH$5,$H$5:$CA$5,0)-MATCH($D312,$D$115:$D$186,0)+1,0),0),$E$112)</f>
        <v>0</v>
      </c>
      <c r="AI312" s="134" cm="1">
        <f t="array" ref="AI312">$E312*IFERROR(IF($D312&lt;=AI$5,INDEX($E$99:$E$112,MATCH(AI$5,$H$5:$CA$5,0)-MATCH($D312,$D$115:$D$186,0)+1,0),0),$E$112)</f>
        <v>0</v>
      </c>
      <c r="AJ312" s="134" cm="1">
        <f t="array" ref="AJ312">$E312*IFERROR(IF($D312&lt;=AJ$5,INDEX($E$99:$E$112,MATCH(AJ$5,$H$5:$CA$5,0)-MATCH($D312,$D$115:$D$186,0)+1,0),0),$E$112)</f>
        <v>0</v>
      </c>
      <c r="AK312" s="134" cm="1">
        <f t="array" ref="AK312">$E312*IFERROR(IF($D312&lt;=AK$5,INDEX($E$99:$E$112,MATCH(AK$5,$H$5:$CA$5,0)-MATCH($D312,$D$115:$D$186,0)+1,0),0),$E$112)</f>
        <v>0</v>
      </c>
      <c r="AL312" s="134" cm="1">
        <f t="array" ref="AL312">$E312*IFERROR(IF($D312&lt;=AL$5,INDEX($E$99:$E$112,MATCH(AL$5,$H$5:$CA$5,0)-MATCH($D312,$D$115:$D$186,0)+1,0),0),$E$112)</f>
        <v>0</v>
      </c>
      <c r="AM312" s="134" cm="1">
        <f t="array" ref="AM312">$E312*IFERROR(IF($D312&lt;=AM$5,INDEX($E$99:$E$112,MATCH(AM$5,$H$5:$CA$5,0)-MATCH($D312,$D$115:$D$186,0)+1,0),0),$E$112)</f>
        <v>0</v>
      </c>
      <c r="AN312" s="134" cm="1">
        <f t="array" ref="AN312">$E312*IFERROR(IF($D312&lt;=AN$5,INDEX($E$99:$E$112,MATCH(AN$5,$H$5:$CA$5,0)-MATCH($D312,$D$115:$D$186,0)+1,0),0),$E$112)</f>
        <v>0</v>
      </c>
      <c r="AO312" s="134" cm="1">
        <f t="array" ref="AO312">$E312*IFERROR(IF($D312&lt;=AO$5,INDEX($E$99:$E$112,MATCH(AO$5,$H$5:$CA$5,0)-MATCH($D312,$D$115:$D$186,0)+1,0),0),$E$112)</f>
        <v>0</v>
      </c>
      <c r="AP312" s="134" cm="1">
        <f t="array" ref="AP312">$E312*IFERROR(IF($D312&lt;=AP$5,INDEX($E$99:$E$112,MATCH(AP$5,$H$5:$CA$5,0)-MATCH($D312,$D$115:$D$186,0)+1,0),0),$E$112)</f>
        <v>0</v>
      </c>
      <c r="AQ312" s="134" cm="1">
        <f t="array" ref="AQ312">$E312*IFERROR(IF($D312&lt;=AQ$5,INDEX($E$99:$E$112,MATCH(AQ$5,$H$5:$CA$5,0)-MATCH($D312,$D$115:$D$186,0)+1,0),0),$E$112)</f>
        <v>0</v>
      </c>
      <c r="AR312" s="134" cm="1">
        <f t="array" ref="AR312">$E312*IFERROR(IF($D312&lt;=AR$5,INDEX($E$99:$E$112,MATCH(AR$5,$H$5:$CA$5,0)-MATCH($D312,$D$115:$D$186,0)+1,0),0),$E$112)</f>
        <v>0</v>
      </c>
      <c r="AS312" s="134" cm="1">
        <f t="array" ref="AS312">$E312*IFERROR(IF($D312&lt;=AS$5,INDEX($E$99:$E$112,MATCH(AS$5,$H$5:$CA$5,0)-MATCH($D312,$D$115:$D$186,0)+1,0),0),$E$112)</f>
        <v>0</v>
      </c>
      <c r="AT312" s="134" cm="1">
        <f t="array" ref="AT312">$E312*IFERROR(IF($D312&lt;=AT$5,INDEX($E$99:$E$112,MATCH(AT$5,$H$5:$CA$5,0)-MATCH($D312,$D$115:$D$186,0)+1,0),0),$E$112)</f>
        <v>0</v>
      </c>
      <c r="AU312" s="134" cm="1">
        <f t="array" ref="AU312">$E312*IFERROR(IF($D312&lt;=AU$5,INDEX($E$99:$E$112,MATCH(AU$5,$H$5:$CA$5,0)-MATCH($D312,$D$115:$D$186,0)+1,0),0),$E$112)</f>
        <v>0</v>
      </c>
      <c r="AV312" s="134" cm="1">
        <f t="array" ref="AV312">$E312*IFERROR(IF($D312&lt;=AV$5,INDEX($E$99:$E$112,MATCH(AV$5,$H$5:$CA$5,0)-MATCH($D312,$D$115:$D$186,0)+1,0),0),$E$112)</f>
        <v>0</v>
      </c>
      <c r="AW312" s="134" cm="1">
        <f t="array" ref="AW312">$E312*IFERROR(IF($D312&lt;=AW$5,INDEX($E$99:$E$112,MATCH(AW$5,$H$5:$CA$5,0)-MATCH($D312,$D$115:$D$186,0)+1,0),0),$E$112)</f>
        <v>0</v>
      </c>
      <c r="AX312" s="134" cm="1">
        <f t="array" ref="AX312">$E312*IFERROR(IF($D312&lt;=AX$5,INDEX($E$99:$E$112,MATCH(AX$5,$H$5:$CA$5,0)-MATCH($D312,$D$115:$D$186,0)+1,0),0),$E$112)</f>
        <v>0</v>
      </c>
      <c r="AY312" s="134" cm="1">
        <f t="array" ref="AY312">$E312*IFERROR(IF($D312&lt;=AY$5,INDEX($E$99:$E$112,MATCH(AY$5,$H$5:$CA$5,0)-MATCH($D312,$D$115:$D$186,0)+1,0),0),$E$112)</f>
        <v>0</v>
      </c>
      <c r="AZ312" s="134" cm="1">
        <f t="array" ref="AZ312">$E312*IFERROR(IF($D312&lt;=AZ$5,INDEX($E$99:$E$112,MATCH(AZ$5,$H$5:$CA$5,0)-MATCH($D312,$D$115:$D$186,0)+1,0),0),$E$112)</f>
        <v>0</v>
      </c>
      <c r="BA312" s="134" cm="1">
        <f t="array" ref="BA312">$E312*IFERROR(IF($D312&lt;=BA$5,INDEX($E$99:$E$112,MATCH(BA$5,$H$5:$CA$5,0)-MATCH($D312,$D$115:$D$186,0)+1,0),0),$E$112)</f>
        <v>0</v>
      </c>
      <c r="BB312" s="134" cm="1">
        <f t="array" ref="BB312">$E312*IFERROR(IF($D312&lt;=BB$5,INDEX($E$99:$E$112,MATCH(BB$5,$H$5:$CA$5,0)-MATCH($D312,$D$115:$D$186,0)+1,0),0),$E$112)</f>
        <v>0</v>
      </c>
      <c r="BC312" s="134" cm="1">
        <f t="array" ref="BC312">$E312*IFERROR(IF($D312&lt;=BC$5,INDEX($E$99:$E$112,MATCH(BC$5,$H$5:$CA$5,0)-MATCH($D312,$D$115:$D$186,0)+1,0),0),$E$112)</f>
        <v>0</v>
      </c>
      <c r="BD312" s="134" cm="1">
        <f t="array" ref="BD312">$E312*IFERROR(IF($D312&lt;=BD$5,INDEX($E$99:$E$112,MATCH(BD$5,$H$5:$CA$5,0)-MATCH($D312,$D$115:$D$186,0)+1,0),0),$E$112)</f>
        <v>0</v>
      </c>
      <c r="BE312" s="134" cm="1">
        <f t="array" ref="BE312">$E312*IFERROR(IF($D312&lt;=BE$5,INDEX($E$99:$E$112,MATCH(BE$5,$H$5:$CA$5,0)-MATCH($D312,$D$115:$D$186,0)+1,0),0),$E$112)</f>
        <v>0</v>
      </c>
      <c r="BF312" s="134" cm="1">
        <f t="array" ref="BF312">$E312*IFERROR(IF($D312&lt;=BF$5,INDEX($E$99:$E$112,MATCH(BF$5,$H$5:$CA$5,0)-MATCH($D312,$D$115:$D$186,0)+1,0),0),$E$112)</f>
        <v>0</v>
      </c>
      <c r="BG312" s="134" cm="1">
        <f t="array" ref="BG312">$E312*IFERROR(IF($D312&lt;=BG$5,INDEX($E$99:$E$112,MATCH(BG$5,$H$5:$CA$5,0)-MATCH($D312,$D$115:$D$186,0)+1,0),0),$E$112)</f>
        <v>0</v>
      </c>
      <c r="BH312" s="134" cm="1">
        <f t="array" ref="BH312">$E312*IFERROR(IF($D312&lt;=BH$5,INDEX($E$99:$E$112,MATCH(BH$5,$H$5:$CA$5,0)-MATCH($D312,$D$115:$D$186,0)+1,0),0),$E$112)</f>
        <v>0</v>
      </c>
      <c r="BI312" s="134" cm="1">
        <f t="array" ref="BI312">$E312*IFERROR(IF($D312&lt;=BI$5,INDEX($E$99:$E$112,MATCH(BI$5,$H$5:$CA$5,0)-MATCH($D312,$D$115:$D$186,0)+1,0),0),$E$112)</f>
        <v>0</v>
      </c>
      <c r="BJ312" s="134" cm="1">
        <f t="array" ref="BJ312">$E312*IFERROR(IF($D312&lt;=BJ$5,INDEX($E$99:$E$112,MATCH(BJ$5,$H$5:$CA$5,0)-MATCH($D312,$D$115:$D$186,0)+1,0),0),$E$112)</f>
        <v>0</v>
      </c>
      <c r="BK312" s="134" cm="1">
        <f t="array" ref="BK312">$E312*IFERROR(IF($D312&lt;=BK$5,INDEX($E$99:$E$112,MATCH(BK$5,$H$5:$CA$5,0)-MATCH($D312,$D$115:$D$186,0)+1,0),0),$E$112)</f>
        <v>0</v>
      </c>
      <c r="BL312" s="134" cm="1">
        <f t="array" ref="BL312">$E312*IFERROR(IF($D312&lt;=BL$5,INDEX($E$99:$E$112,MATCH(BL$5,$H$5:$CA$5,0)-MATCH($D312,$D$115:$D$186,0)+1,0),0),$E$112)</f>
        <v>0</v>
      </c>
      <c r="BM312" s="134" cm="1">
        <f t="array" ref="BM312">$E312*IFERROR(IF($D312&lt;=BM$5,INDEX($E$99:$E$112,MATCH(BM$5,$H$5:$CA$5,0)-MATCH($D312,$D$115:$D$186,0)+1,0),0),$E$112)</f>
        <v>0</v>
      </c>
      <c r="BN312" s="134" cm="1">
        <f t="array" ref="BN312">$E312*IFERROR(IF($D312&lt;=BN$5,INDEX($E$99:$E$112,MATCH(BN$5,$H$5:$CA$5,0)-MATCH($D312,$D$115:$D$186,0)+1,0),0),$E$112)</f>
        <v>0</v>
      </c>
      <c r="BO312" s="134" cm="1">
        <f t="array" ref="BO312">$E312*IFERROR(IF($D312&lt;=BO$5,INDEX($E$99:$E$112,MATCH(BO$5,$H$5:$CA$5,0)-MATCH($D312,$D$115:$D$186,0)+1,0),0),$E$112)</f>
        <v>0</v>
      </c>
      <c r="BP312" s="134" cm="1">
        <f t="array" ref="BP312">$E312*IFERROR(IF($D312&lt;=BP$5,INDEX($E$99:$E$112,MATCH(BP$5,$H$5:$CA$5,0)-MATCH($D312,$D$115:$D$186,0)+1,0),0),$E$112)</f>
        <v>0</v>
      </c>
      <c r="BQ312" s="134" cm="1">
        <f t="array" ref="BQ312">$E312*IFERROR(IF($D312&lt;=BQ$5,INDEX($E$99:$E$112,MATCH(BQ$5,$H$5:$CA$5,0)-MATCH($D312,$D$115:$D$186,0)+1,0),0),$E$112)</f>
        <v>0</v>
      </c>
      <c r="BR312" s="134" cm="1">
        <f t="array" ref="BR312">$E312*IFERROR(IF($D312&lt;=BR$5,INDEX($E$99:$E$112,MATCH(BR$5,$H$5:$CA$5,0)-MATCH($D312,$D$115:$D$186,0)+1,0),0),$E$112)</f>
        <v>0</v>
      </c>
      <c r="BS312" s="134" cm="1">
        <f t="array" ref="BS312">$E312*IFERROR(IF($D312&lt;=BS$5,INDEX($E$99:$E$112,MATCH(BS$5,$H$5:$CA$5,0)-MATCH($D312,$D$115:$D$186,0)+1,0),0),$E$112)</f>
        <v>0</v>
      </c>
      <c r="BT312" s="134" cm="1">
        <f t="array" ref="BT312">$E312*IFERROR(IF($D312&lt;=BT$5,INDEX($E$99:$E$112,MATCH(BT$5,$H$5:$CA$5,0)-MATCH($D312,$D$115:$D$186,0)+1,0),0),$E$112)</f>
        <v>0</v>
      </c>
      <c r="BU312" s="134" cm="1">
        <f t="array" ref="BU312">$E312*IFERROR(IF($D312&lt;=BU$5,INDEX($E$99:$E$112,MATCH(BU$5,$H$5:$CA$5,0)-MATCH($D312,$D$115:$D$186,0)+1,0),0),$E$112)</f>
        <v>0</v>
      </c>
      <c r="BV312" s="134" cm="1">
        <f t="array" ref="BV312">$E312*IFERROR(IF($D312&lt;=BV$5,INDEX($E$99:$E$112,MATCH(BV$5,$H$5:$CA$5,0)-MATCH($D312,$D$115:$D$186,0)+1,0),0),$E$112)</f>
        <v>0</v>
      </c>
      <c r="BW312" s="134" cm="1">
        <f t="array" ref="BW312">$E312*IFERROR(IF($D312&lt;=BW$5,INDEX($E$99:$E$112,MATCH(BW$5,$H$5:$CA$5,0)-MATCH($D312,$D$115:$D$186,0)+1,0),0),$E$112)</f>
        <v>0</v>
      </c>
      <c r="BX312" s="134" cm="1">
        <f t="array" ref="BX312">$E312*IFERROR(IF($D312&lt;=BX$5,INDEX($E$99:$E$112,MATCH(BX$5,$H$5:$CA$5,0)-MATCH($D312,$D$115:$D$186,0)+1,0),0),$E$112)</f>
        <v>0</v>
      </c>
      <c r="BY312" s="134" cm="1">
        <f t="array" ref="BY312">$E312*IFERROR(IF($D312&lt;=BY$5,INDEX($E$99:$E$112,MATCH(BY$5,$H$5:$CA$5,0)-MATCH($D312,$D$115:$D$186,0)+1,0),0),$E$112)</f>
        <v>0</v>
      </c>
      <c r="BZ312" s="134" cm="1">
        <f t="array" ref="BZ312">$E312*IFERROR(IF($D312&lt;=BZ$5,INDEX($E$99:$E$112,MATCH(BZ$5,$H$5:$CA$5,0)-MATCH($D312,$D$115:$D$186,0)+1,0),0),$E$112)</f>
        <v>0</v>
      </c>
      <c r="CA312" s="134" cm="1">
        <f t="array" ref="CA312">$E312*IFERROR(IF($D312&lt;=CA$5,INDEX($E$99:$E$112,MATCH(CA$5,$H$5:$CA$5,0)-MATCH($D312,$D$115:$D$186,0)+1,0),0),$E$112)</f>
        <v>0</v>
      </c>
    </row>
    <row r="313" spans="4:79" hidden="1" outlineLevel="4">
      <c r="D313" s="24">
        <f t="shared" si="119"/>
        <v>47514</v>
      </c>
      <c r="E313" s="131" cm="1">
        <f t="array" ref="E313">INDEX($H$45:$CA$45,0,MATCH($D313,$H$5:$CA$5,0))</f>
        <v>0</v>
      </c>
      <c r="H313" s="134" cm="1">
        <f t="array" ref="H313">$E313*IFERROR(IF($D313&lt;=H$5,INDEX($E$99:$E$112,MATCH(H$5,$H$5:$CA$5,0)-MATCH($D313,$D$115:$D$186,0)+1,0),0),$E$112)</f>
        <v>0</v>
      </c>
      <c r="I313" s="134" cm="1">
        <f t="array" ref="I313">$E313*IFERROR(IF($D313&lt;=I$5,INDEX($E$99:$E$112,MATCH(I$5,$H$5:$CA$5,0)-MATCH($D313,$D$115:$D$186,0)+1,0),0),$E$112)</f>
        <v>0</v>
      </c>
      <c r="J313" s="134" cm="1">
        <f t="array" ref="J313">$E313*IFERROR(IF($D313&lt;=J$5,INDEX($E$99:$E$112,MATCH(J$5,$H$5:$CA$5,0)-MATCH($D313,$D$115:$D$186,0)+1,0),0),$E$112)</f>
        <v>0</v>
      </c>
      <c r="K313" s="134" cm="1">
        <f t="array" ref="K313">$E313*IFERROR(IF($D313&lt;=K$5,INDEX($E$99:$E$112,MATCH(K$5,$H$5:$CA$5,0)-MATCH($D313,$D$115:$D$186,0)+1,0),0),$E$112)</f>
        <v>0</v>
      </c>
      <c r="L313" s="134" cm="1">
        <f t="array" ref="L313">$E313*IFERROR(IF($D313&lt;=L$5,INDEX($E$99:$E$112,MATCH(L$5,$H$5:$CA$5,0)-MATCH($D313,$D$115:$D$186,0)+1,0),0),$E$112)</f>
        <v>0</v>
      </c>
      <c r="M313" s="134" cm="1">
        <f t="array" ref="M313">$E313*IFERROR(IF($D313&lt;=M$5,INDEX($E$99:$E$112,MATCH(M$5,$H$5:$CA$5,0)-MATCH($D313,$D$115:$D$186,0)+1,0),0),$E$112)</f>
        <v>0</v>
      </c>
      <c r="N313" s="134" cm="1">
        <f t="array" ref="N313">$E313*IFERROR(IF($D313&lt;=N$5,INDEX($E$99:$E$112,MATCH(N$5,$H$5:$CA$5,0)-MATCH($D313,$D$115:$D$186,0)+1,0),0),$E$112)</f>
        <v>0</v>
      </c>
      <c r="O313" s="134" cm="1">
        <f t="array" ref="O313">$E313*IFERROR(IF($D313&lt;=O$5,INDEX($E$99:$E$112,MATCH(O$5,$H$5:$CA$5,0)-MATCH($D313,$D$115:$D$186,0)+1,0),0),$E$112)</f>
        <v>0</v>
      </c>
      <c r="P313" s="134" cm="1">
        <f t="array" ref="P313">$E313*IFERROR(IF($D313&lt;=P$5,INDEX($E$99:$E$112,MATCH(P$5,$H$5:$CA$5,0)-MATCH($D313,$D$115:$D$186,0)+1,0),0),$E$112)</f>
        <v>0</v>
      </c>
      <c r="Q313" s="134" cm="1">
        <f t="array" ref="Q313">$E313*IFERROR(IF($D313&lt;=Q$5,INDEX($E$99:$E$112,MATCH(Q$5,$H$5:$CA$5,0)-MATCH($D313,$D$115:$D$186,0)+1,0),0),$E$112)</f>
        <v>0</v>
      </c>
      <c r="R313" s="134" cm="1">
        <f t="array" ref="R313">$E313*IFERROR(IF($D313&lt;=R$5,INDEX($E$99:$E$112,MATCH(R$5,$H$5:$CA$5,0)-MATCH($D313,$D$115:$D$186,0)+1,0),0),$E$112)</f>
        <v>0</v>
      </c>
      <c r="S313" s="134" cm="1">
        <f t="array" ref="S313">$E313*IFERROR(IF($D313&lt;=S$5,INDEX($E$99:$E$112,MATCH(S$5,$H$5:$CA$5,0)-MATCH($D313,$D$115:$D$186,0)+1,0),0),$E$112)</f>
        <v>0</v>
      </c>
      <c r="T313" s="134" cm="1">
        <f t="array" ref="T313">$E313*IFERROR(IF($D313&lt;=T$5,INDEX($E$99:$E$112,MATCH(T$5,$H$5:$CA$5,0)-MATCH($D313,$D$115:$D$186,0)+1,0),0),$E$112)</f>
        <v>0</v>
      </c>
      <c r="U313" s="134" cm="1">
        <f t="array" ref="U313">$E313*IFERROR(IF($D313&lt;=U$5,INDEX($E$99:$E$112,MATCH(U$5,$H$5:$CA$5,0)-MATCH($D313,$D$115:$D$186,0)+1,0),0),$E$112)</f>
        <v>0</v>
      </c>
      <c r="V313" s="134" cm="1">
        <f t="array" ref="V313">$E313*IFERROR(IF($D313&lt;=V$5,INDEX($E$99:$E$112,MATCH(V$5,$H$5:$CA$5,0)-MATCH($D313,$D$115:$D$186,0)+1,0),0),$E$112)</f>
        <v>0</v>
      </c>
      <c r="W313" s="134" cm="1">
        <f t="array" ref="W313">$E313*IFERROR(IF($D313&lt;=W$5,INDEX($E$99:$E$112,MATCH(W$5,$H$5:$CA$5,0)-MATCH($D313,$D$115:$D$186,0)+1,0),0),$E$112)</f>
        <v>0</v>
      </c>
      <c r="X313" s="134" cm="1">
        <f t="array" ref="X313">$E313*IFERROR(IF($D313&lt;=X$5,INDEX($E$99:$E$112,MATCH(X$5,$H$5:$CA$5,0)-MATCH($D313,$D$115:$D$186,0)+1,0),0),$E$112)</f>
        <v>0</v>
      </c>
      <c r="Y313" s="134" cm="1">
        <f t="array" ref="Y313">$E313*IFERROR(IF($D313&lt;=Y$5,INDEX($E$99:$E$112,MATCH(Y$5,$H$5:$CA$5,0)-MATCH($D313,$D$115:$D$186,0)+1,0),0),$E$112)</f>
        <v>0</v>
      </c>
      <c r="Z313" s="134" cm="1">
        <f t="array" ref="Z313">$E313*IFERROR(IF($D313&lt;=Z$5,INDEX($E$99:$E$112,MATCH(Z$5,$H$5:$CA$5,0)-MATCH($D313,$D$115:$D$186,0)+1,0),0),$E$112)</f>
        <v>0</v>
      </c>
      <c r="AA313" s="134" cm="1">
        <f t="array" ref="AA313">$E313*IFERROR(IF($D313&lt;=AA$5,INDEX($E$99:$E$112,MATCH(AA$5,$H$5:$CA$5,0)-MATCH($D313,$D$115:$D$186,0)+1,0),0),$E$112)</f>
        <v>0</v>
      </c>
      <c r="AB313" s="134" cm="1">
        <f t="array" ref="AB313">$E313*IFERROR(IF($D313&lt;=AB$5,INDEX($E$99:$E$112,MATCH(AB$5,$H$5:$CA$5,0)-MATCH($D313,$D$115:$D$186,0)+1,0),0),$E$112)</f>
        <v>0</v>
      </c>
      <c r="AC313" s="134" cm="1">
        <f t="array" ref="AC313">$E313*IFERROR(IF($D313&lt;=AC$5,INDEX($E$99:$E$112,MATCH(AC$5,$H$5:$CA$5,0)-MATCH($D313,$D$115:$D$186,0)+1,0),0),$E$112)</f>
        <v>0</v>
      </c>
      <c r="AD313" s="134" cm="1">
        <f t="array" ref="AD313">$E313*IFERROR(IF($D313&lt;=AD$5,INDEX($E$99:$E$112,MATCH(AD$5,$H$5:$CA$5,0)-MATCH($D313,$D$115:$D$186,0)+1,0),0),$E$112)</f>
        <v>0</v>
      </c>
      <c r="AE313" s="134" cm="1">
        <f t="array" ref="AE313">$E313*IFERROR(IF($D313&lt;=AE$5,INDEX($E$99:$E$112,MATCH(AE$5,$H$5:$CA$5,0)-MATCH($D313,$D$115:$D$186,0)+1,0),0),$E$112)</f>
        <v>0</v>
      </c>
      <c r="AF313" s="134" cm="1">
        <f t="array" ref="AF313">$E313*IFERROR(IF($D313&lt;=AF$5,INDEX($E$99:$E$112,MATCH(AF$5,$H$5:$CA$5,0)-MATCH($D313,$D$115:$D$186,0)+1,0),0),$E$112)</f>
        <v>0</v>
      </c>
      <c r="AG313" s="134" cm="1">
        <f t="array" ref="AG313">$E313*IFERROR(IF($D313&lt;=AG$5,INDEX($E$99:$E$112,MATCH(AG$5,$H$5:$CA$5,0)-MATCH($D313,$D$115:$D$186,0)+1,0),0),$E$112)</f>
        <v>0</v>
      </c>
      <c r="AH313" s="134" cm="1">
        <f t="array" ref="AH313">$E313*IFERROR(IF($D313&lt;=AH$5,INDEX($E$99:$E$112,MATCH(AH$5,$H$5:$CA$5,0)-MATCH($D313,$D$115:$D$186,0)+1,0),0),$E$112)</f>
        <v>0</v>
      </c>
      <c r="AI313" s="134" cm="1">
        <f t="array" ref="AI313">$E313*IFERROR(IF($D313&lt;=AI$5,INDEX($E$99:$E$112,MATCH(AI$5,$H$5:$CA$5,0)-MATCH($D313,$D$115:$D$186,0)+1,0),0),$E$112)</f>
        <v>0</v>
      </c>
      <c r="AJ313" s="134" cm="1">
        <f t="array" ref="AJ313">$E313*IFERROR(IF($D313&lt;=AJ$5,INDEX($E$99:$E$112,MATCH(AJ$5,$H$5:$CA$5,0)-MATCH($D313,$D$115:$D$186,0)+1,0),0),$E$112)</f>
        <v>0</v>
      </c>
      <c r="AK313" s="134" cm="1">
        <f t="array" ref="AK313">$E313*IFERROR(IF($D313&lt;=AK$5,INDEX($E$99:$E$112,MATCH(AK$5,$H$5:$CA$5,0)-MATCH($D313,$D$115:$D$186,0)+1,0),0),$E$112)</f>
        <v>0</v>
      </c>
      <c r="AL313" s="134" cm="1">
        <f t="array" ref="AL313">$E313*IFERROR(IF($D313&lt;=AL$5,INDEX($E$99:$E$112,MATCH(AL$5,$H$5:$CA$5,0)-MATCH($D313,$D$115:$D$186,0)+1,0),0),$E$112)</f>
        <v>0</v>
      </c>
      <c r="AM313" s="134" cm="1">
        <f t="array" ref="AM313">$E313*IFERROR(IF($D313&lt;=AM$5,INDEX($E$99:$E$112,MATCH(AM$5,$H$5:$CA$5,0)-MATCH($D313,$D$115:$D$186,0)+1,0),0),$E$112)</f>
        <v>0</v>
      </c>
      <c r="AN313" s="134" cm="1">
        <f t="array" ref="AN313">$E313*IFERROR(IF($D313&lt;=AN$5,INDEX($E$99:$E$112,MATCH(AN$5,$H$5:$CA$5,0)-MATCH($D313,$D$115:$D$186,0)+1,0),0),$E$112)</f>
        <v>0</v>
      </c>
      <c r="AO313" s="134" cm="1">
        <f t="array" ref="AO313">$E313*IFERROR(IF($D313&lt;=AO$5,INDEX($E$99:$E$112,MATCH(AO$5,$H$5:$CA$5,0)-MATCH($D313,$D$115:$D$186,0)+1,0),0),$E$112)</f>
        <v>0</v>
      </c>
      <c r="AP313" s="134" cm="1">
        <f t="array" ref="AP313">$E313*IFERROR(IF($D313&lt;=AP$5,INDEX($E$99:$E$112,MATCH(AP$5,$H$5:$CA$5,0)-MATCH($D313,$D$115:$D$186,0)+1,0),0),$E$112)</f>
        <v>0</v>
      </c>
      <c r="AQ313" s="134" cm="1">
        <f t="array" ref="AQ313">$E313*IFERROR(IF($D313&lt;=AQ$5,INDEX($E$99:$E$112,MATCH(AQ$5,$H$5:$CA$5,0)-MATCH($D313,$D$115:$D$186,0)+1,0),0),$E$112)</f>
        <v>0</v>
      </c>
      <c r="AR313" s="134" cm="1">
        <f t="array" ref="AR313">$E313*IFERROR(IF($D313&lt;=AR$5,INDEX($E$99:$E$112,MATCH(AR$5,$H$5:$CA$5,0)-MATCH($D313,$D$115:$D$186,0)+1,0),0),$E$112)</f>
        <v>0</v>
      </c>
      <c r="AS313" s="134" cm="1">
        <f t="array" ref="AS313">$E313*IFERROR(IF($D313&lt;=AS$5,INDEX($E$99:$E$112,MATCH(AS$5,$H$5:$CA$5,0)-MATCH($D313,$D$115:$D$186,0)+1,0),0),$E$112)</f>
        <v>0</v>
      </c>
      <c r="AT313" s="134" cm="1">
        <f t="array" ref="AT313">$E313*IFERROR(IF($D313&lt;=AT$5,INDEX($E$99:$E$112,MATCH(AT$5,$H$5:$CA$5,0)-MATCH($D313,$D$115:$D$186,0)+1,0),0),$E$112)</f>
        <v>0</v>
      </c>
      <c r="AU313" s="134" cm="1">
        <f t="array" ref="AU313">$E313*IFERROR(IF($D313&lt;=AU$5,INDEX($E$99:$E$112,MATCH(AU$5,$H$5:$CA$5,0)-MATCH($D313,$D$115:$D$186,0)+1,0),0),$E$112)</f>
        <v>0</v>
      </c>
      <c r="AV313" s="134" cm="1">
        <f t="array" ref="AV313">$E313*IFERROR(IF($D313&lt;=AV$5,INDEX($E$99:$E$112,MATCH(AV$5,$H$5:$CA$5,0)-MATCH($D313,$D$115:$D$186,0)+1,0),0),$E$112)</f>
        <v>0</v>
      </c>
      <c r="AW313" s="134" cm="1">
        <f t="array" ref="AW313">$E313*IFERROR(IF($D313&lt;=AW$5,INDEX($E$99:$E$112,MATCH(AW$5,$H$5:$CA$5,0)-MATCH($D313,$D$115:$D$186,0)+1,0),0),$E$112)</f>
        <v>0</v>
      </c>
      <c r="AX313" s="134" cm="1">
        <f t="array" ref="AX313">$E313*IFERROR(IF($D313&lt;=AX$5,INDEX($E$99:$E$112,MATCH(AX$5,$H$5:$CA$5,0)-MATCH($D313,$D$115:$D$186,0)+1,0),0),$E$112)</f>
        <v>0</v>
      </c>
      <c r="AY313" s="134" cm="1">
        <f t="array" ref="AY313">$E313*IFERROR(IF($D313&lt;=AY$5,INDEX($E$99:$E$112,MATCH(AY$5,$H$5:$CA$5,0)-MATCH($D313,$D$115:$D$186,0)+1,0),0),$E$112)</f>
        <v>0</v>
      </c>
      <c r="AZ313" s="134" cm="1">
        <f t="array" ref="AZ313">$E313*IFERROR(IF($D313&lt;=AZ$5,INDEX($E$99:$E$112,MATCH(AZ$5,$H$5:$CA$5,0)-MATCH($D313,$D$115:$D$186,0)+1,0),0),$E$112)</f>
        <v>0</v>
      </c>
      <c r="BA313" s="134" cm="1">
        <f t="array" ref="BA313">$E313*IFERROR(IF($D313&lt;=BA$5,INDEX($E$99:$E$112,MATCH(BA$5,$H$5:$CA$5,0)-MATCH($D313,$D$115:$D$186,0)+1,0),0),$E$112)</f>
        <v>0</v>
      </c>
      <c r="BB313" s="134" cm="1">
        <f t="array" ref="BB313">$E313*IFERROR(IF($D313&lt;=BB$5,INDEX($E$99:$E$112,MATCH(BB$5,$H$5:$CA$5,0)-MATCH($D313,$D$115:$D$186,0)+1,0),0),$E$112)</f>
        <v>0</v>
      </c>
      <c r="BC313" s="134" cm="1">
        <f t="array" ref="BC313">$E313*IFERROR(IF($D313&lt;=BC$5,INDEX($E$99:$E$112,MATCH(BC$5,$H$5:$CA$5,0)-MATCH($D313,$D$115:$D$186,0)+1,0),0),$E$112)</f>
        <v>0</v>
      </c>
      <c r="BD313" s="134" cm="1">
        <f t="array" ref="BD313">$E313*IFERROR(IF($D313&lt;=BD$5,INDEX($E$99:$E$112,MATCH(BD$5,$H$5:$CA$5,0)-MATCH($D313,$D$115:$D$186,0)+1,0),0),$E$112)</f>
        <v>0</v>
      </c>
      <c r="BE313" s="134" cm="1">
        <f t="array" ref="BE313">$E313*IFERROR(IF($D313&lt;=BE$5,INDEX($E$99:$E$112,MATCH(BE$5,$H$5:$CA$5,0)-MATCH($D313,$D$115:$D$186,0)+1,0),0),$E$112)</f>
        <v>0</v>
      </c>
      <c r="BF313" s="134" cm="1">
        <f t="array" ref="BF313">$E313*IFERROR(IF($D313&lt;=BF$5,INDEX($E$99:$E$112,MATCH(BF$5,$H$5:$CA$5,0)-MATCH($D313,$D$115:$D$186,0)+1,0),0),$E$112)</f>
        <v>0</v>
      </c>
      <c r="BG313" s="134" cm="1">
        <f t="array" ref="BG313">$E313*IFERROR(IF($D313&lt;=BG$5,INDEX($E$99:$E$112,MATCH(BG$5,$H$5:$CA$5,0)-MATCH($D313,$D$115:$D$186,0)+1,0),0),$E$112)</f>
        <v>0</v>
      </c>
      <c r="BH313" s="134" cm="1">
        <f t="array" ref="BH313">$E313*IFERROR(IF($D313&lt;=BH$5,INDEX($E$99:$E$112,MATCH(BH$5,$H$5:$CA$5,0)-MATCH($D313,$D$115:$D$186,0)+1,0),0),$E$112)</f>
        <v>0</v>
      </c>
      <c r="BI313" s="134" cm="1">
        <f t="array" ref="BI313">$E313*IFERROR(IF($D313&lt;=BI$5,INDEX($E$99:$E$112,MATCH(BI$5,$H$5:$CA$5,0)-MATCH($D313,$D$115:$D$186,0)+1,0),0),$E$112)</f>
        <v>0</v>
      </c>
      <c r="BJ313" s="134" cm="1">
        <f t="array" ref="BJ313">$E313*IFERROR(IF($D313&lt;=BJ$5,INDEX($E$99:$E$112,MATCH(BJ$5,$H$5:$CA$5,0)-MATCH($D313,$D$115:$D$186,0)+1,0),0),$E$112)</f>
        <v>0</v>
      </c>
      <c r="BK313" s="134" cm="1">
        <f t="array" ref="BK313">$E313*IFERROR(IF($D313&lt;=BK$5,INDEX($E$99:$E$112,MATCH(BK$5,$H$5:$CA$5,0)-MATCH($D313,$D$115:$D$186,0)+1,0),0),$E$112)</f>
        <v>0</v>
      </c>
      <c r="BL313" s="134" cm="1">
        <f t="array" ref="BL313">$E313*IFERROR(IF($D313&lt;=BL$5,INDEX($E$99:$E$112,MATCH(BL$5,$H$5:$CA$5,0)-MATCH($D313,$D$115:$D$186,0)+1,0),0),$E$112)</f>
        <v>0</v>
      </c>
      <c r="BM313" s="134" cm="1">
        <f t="array" ref="BM313">$E313*IFERROR(IF($D313&lt;=BM$5,INDEX($E$99:$E$112,MATCH(BM$5,$H$5:$CA$5,0)-MATCH($D313,$D$115:$D$186,0)+1,0),0),$E$112)</f>
        <v>0</v>
      </c>
      <c r="BN313" s="134" cm="1">
        <f t="array" ref="BN313">$E313*IFERROR(IF($D313&lt;=BN$5,INDEX($E$99:$E$112,MATCH(BN$5,$H$5:$CA$5,0)-MATCH($D313,$D$115:$D$186,0)+1,0),0),$E$112)</f>
        <v>0</v>
      </c>
      <c r="BO313" s="134" cm="1">
        <f t="array" ref="BO313">$E313*IFERROR(IF($D313&lt;=BO$5,INDEX($E$99:$E$112,MATCH(BO$5,$H$5:$CA$5,0)-MATCH($D313,$D$115:$D$186,0)+1,0),0),$E$112)</f>
        <v>0</v>
      </c>
      <c r="BP313" s="134" cm="1">
        <f t="array" ref="BP313">$E313*IFERROR(IF($D313&lt;=BP$5,INDEX($E$99:$E$112,MATCH(BP$5,$H$5:$CA$5,0)-MATCH($D313,$D$115:$D$186,0)+1,0),0),$E$112)</f>
        <v>0</v>
      </c>
      <c r="BQ313" s="134" cm="1">
        <f t="array" ref="BQ313">$E313*IFERROR(IF($D313&lt;=BQ$5,INDEX($E$99:$E$112,MATCH(BQ$5,$H$5:$CA$5,0)-MATCH($D313,$D$115:$D$186,0)+1,0),0),$E$112)</f>
        <v>0</v>
      </c>
      <c r="BR313" s="134" cm="1">
        <f t="array" ref="BR313">$E313*IFERROR(IF($D313&lt;=BR$5,INDEX($E$99:$E$112,MATCH(BR$5,$H$5:$CA$5,0)-MATCH($D313,$D$115:$D$186,0)+1,0),0),$E$112)</f>
        <v>0</v>
      </c>
      <c r="BS313" s="134" cm="1">
        <f t="array" ref="BS313">$E313*IFERROR(IF($D313&lt;=BS$5,INDEX($E$99:$E$112,MATCH(BS$5,$H$5:$CA$5,0)-MATCH($D313,$D$115:$D$186,0)+1,0),0),$E$112)</f>
        <v>0</v>
      </c>
      <c r="BT313" s="134" cm="1">
        <f t="array" ref="BT313">$E313*IFERROR(IF($D313&lt;=BT$5,INDEX($E$99:$E$112,MATCH(BT$5,$H$5:$CA$5,0)-MATCH($D313,$D$115:$D$186,0)+1,0),0),$E$112)</f>
        <v>0</v>
      </c>
      <c r="BU313" s="134" cm="1">
        <f t="array" ref="BU313">$E313*IFERROR(IF($D313&lt;=BU$5,INDEX($E$99:$E$112,MATCH(BU$5,$H$5:$CA$5,0)-MATCH($D313,$D$115:$D$186,0)+1,0),0),$E$112)</f>
        <v>0</v>
      </c>
      <c r="BV313" s="134" cm="1">
        <f t="array" ref="BV313">$E313*IFERROR(IF($D313&lt;=BV$5,INDEX($E$99:$E$112,MATCH(BV$5,$H$5:$CA$5,0)-MATCH($D313,$D$115:$D$186,0)+1,0),0),$E$112)</f>
        <v>0</v>
      </c>
      <c r="BW313" s="134" cm="1">
        <f t="array" ref="BW313">$E313*IFERROR(IF($D313&lt;=BW$5,INDEX($E$99:$E$112,MATCH(BW$5,$H$5:$CA$5,0)-MATCH($D313,$D$115:$D$186,0)+1,0),0),$E$112)</f>
        <v>0</v>
      </c>
      <c r="BX313" s="134" cm="1">
        <f t="array" ref="BX313">$E313*IFERROR(IF($D313&lt;=BX$5,INDEX($E$99:$E$112,MATCH(BX$5,$H$5:$CA$5,0)-MATCH($D313,$D$115:$D$186,0)+1,0),0),$E$112)</f>
        <v>0</v>
      </c>
      <c r="BY313" s="134" cm="1">
        <f t="array" ref="BY313">$E313*IFERROR(IF($D313&lt;=BY$5,INDEX($E$99:$E$112,MATCH(BY$5,$H$5:$CA$5,0)-MATCH($D313,$D$115:$D$186,0)+1,0),0),$E$112)</f>
        <v>0</v>
      </c>
      <c r="BZ313" s="134" cm="1">
        <f t="array" ref="BZ313">$E313*IFERROR(IF($D313&lt;=BZ$5,INDEX($E$99:$E$112,MATCH(BZ$5,$H$5:$CA$5,0)-MATCH($D313,$D$115:$D$186,0)+1,0),0),$E$112)</f>
        <v>0</v>
      </c>
      <c r="CA313" s="134" cm="1">
        <f t="array" ref="CA313">$E313*IFERROR(IF($D313&lt;=CA$5,INDEX($E$99:$E$112,MATCH(CA$5,$H$5:$CA$5,0)-MATCH($D313,$D$115:$D$186,0)+1,0),0),$E$112)</f>
        <v>0</v>
      </c>
    </row>
    <row r="314" spans="4:79" hidden="1" outlineLevel="4">
      <c r="D314" s="24">
        <f t="shared" si="119"/>
        <v>47542</v>
      </c>
      <c r="E314" s="131" cm="1">
        <f t="array" ref="E314">INDEX($H$45:$CA$45,0,MATCH($D314,$H$5:$CA$5,0))</f>
        <v>0</v>
      </c>
      <c r="H314" s="134" cm="1">
        <f t="array" ref="H314">$E314*IFERROR(IF($D314&lt;=H$5,INDEX($E$99:$E$112,MATCH(H$5,$H$5:$CA$5,0)-MATCH($D314,$D$115:$D$186,0)+1,0),0),$E$112)</f>
        <v>0</v>
      </c>
      <c r="I314" s="134" cm="1">
        <f t="array" ref="I314">$E314*IFERROR(IF($D314&lt;=I$5,INDEX($E$99:$E$112,MATCH(I$5,$H$5:$CA$5,0)-MATCH($D314,$D$115:$D$186,0)+1,0),0),$E$112)</f>
        <v>0</v>
      </c>
      <c r="J314" s="134" cm="1">
        <f t="array" ref="J314">$E314*IFERROR(IF($D314&lt;=J$5,INDEX($E$99:$E$112,MATCH(J$5,$H$5:$CA$5,0)-MATCH($D314,$D$115:$D$186,0)+1,0),0),$E$112)</f>
        <v>0</v>
      </c>
      <c r="K314" s="134" cm="1">
        <f t="array" ref="K314">$E314*IFERROR(IF($D314&lt;=K$5,INDEX($E$99:$E$112,MATCH(K$5,$H$5:$CA$5,0)-MATCH($D314,$D$115:$D$186,0)+1,0),0),$E$112)</f>
        <v>0</v>
      </c>
      <c r="L314" s="134" cm="1">
        <f t="array" ref="L314">$E314*IFERROR(IF($D314&lt;=L$5,INDEX($E$99:$E$112,MATCH(L$5,$H$5:$CA$5,0)-MATCH($D314,$D$115:$D$186,0)+1,0),0),$E$112)</f>
        <v>0</v>
      </c>
      <c r="M314" s="134" cm="1">
        <f t="array" ref="M314">$E314*IFERROR(IF($D314&lt;=M$5,INDEX($E$99:$E$112,MATCH(M$5,$H$5:$CA$5,0)-MATCH($D314,$D$115:$D$186,0)+1,0),0),$E$112)</f>
        <v>0</v>
      </c>
      <c r="N314" s="134" cm="1">
        <f t="array" ref="N314">$E314*IFERROR(IF($D314&lt;=N$5,INDEX($E$99:$E$112,MATCH(N$5,$H$5:$CA$5,0)-MATCH($D314,$D$115:$D$186,0)+1,0),0),$E$112)</f>
        <v>0</v>
      </c>
      <c r="O314" s="134" cm="1">
        <f t="array" ref="O314">$E314*IFERROR(IF($D314&lt;=O$5,INDEX($E$99:$E$112,MATCH(O$5,$H$5:$CA$5,0)-MATCH($D314,$D$115:$D$186,0)+1,0),0),$E$112)</f>
        <v>0</v>
      </c>
      <c r="P314" s="134" cm="1">
        <f t="array" ref="P314">$E314*IFERROR(IF($D314&lt;=P$5,INDEX($E$99:$E$112,MATCH(P$5,$H$5:$CA$5,0)-MATCH($D314,$D$115:$D$186,0)+1,0),0),$E$112)</f>
        <v>0</v>
      </c>
      <c r="Q314" s="134" cm="1">
        <f t="array" ref="Q314">$E314*IFERROR(IF($D314&lt;=Q$5,INDEX($E$99:$E$112,MATCH(Q$5,$H$5:$CA$5,0)-MATCH($D314,$D$115:$D$186,0)+1,0),0),$E$112)</f>
        <v>0</v>
      </c>
      <c r="R314" s="134" cm="1">
        <f t="array" ref="R314">$E314*IFERROR(IF($D314&lt;=R$5,INDEX($E$99:$E$112,MATCH(R$5,$H$5:$CA$5,0)-MATCH($D314,$D$115:$D$186,0)+1,0),0),$E$112)</f>
        <v>0</v>
      </c>
      <c r="S314" s="134" cm="1">
        <f t="array" ref="S314">$E314*IFERROR(IF($D314&lt;=S$5,INDEX($E$99:$E$112,MATCH(S$5,$H$5:$CA$5,0)-MATCH($D314,$D$115:$D$186,0)+1,0),0),$E$112)</f>
        <v>0</v>
      </c>
      <c r="T314" s="134" cm="1">
        <f t="array" ref="T314">$E314*IFERROR(IF($D314&lt;=T$5,INDEX($E$99:$E$112,MATCH(T$5,$H$5:$CA$5,0)-MATCH($D314,$D$115:$D$186,0)+1,0),0),$E$112)</f>
        <v>0</v>
      </c>
      <c r="U314" s="134" cm="1">
        <f t="array" ref="U314">$E314*IFERROR(IF($D314&lt;=U$5,INDEX($E$99:$E$112,MATCH(U$5,$H$5:$CA$5,0)-MATCH($D314,$D$115:$D$186,0)+1,0),0),$E$112)</f>
        <v>0</v>
      </c>
      <c r="V314" s="134" cm="1">
        <f t="array" ref="V314">$E314*IFERROR(IF($D314&lt;=V$5,INDEX($E$99:$E$112,MATCH(V$5,$H$5:$CA$5,0)-MATCH($D314,$D$115:$D$186,0)+1,0),0),$E$112)</f>
        <v>0</v>
      </c>
      <c r="W314" s="134" cm="1">
        <f t="array" ref="W314">$E314*IFERROR(IF($D314&lt;=W$5,INDEX($E$99:$E$112,MATCH(W$5,$H$5:$CA$5,0)-MATCH($D314,$D$115:$D$186,0)+1,0),0),$E$112)</f>
        <v>0</v>
      </c>
      <c r="X314" s="134" cm="1">
        <f t="array" ref="X314">$E314*IFERROR(IF($D314&lt;=X$5,INDEX($E$99:$E$112,MATCH(X$5,$H$5:$CA$5,0)-MATCH($D314,$D$115:$D$186,0)+1,0),0),$E$112)</f>
        <v>0</v>
      </c>
      <c r="Y314" s="134" cm="1">
        <f t="array" ref="Y314">$E314*IFERROR(IF($D314&lt;=Y$5,INDEX($E$99:$E$112,MATCH(Y$5,$H$5:$CA$5,0)-MATCH($D314,$D$115:$D$186,0)+1,0),0),$E$112)</f>
        <v>0</v>
      </c>
      <c r="Z314" s="134" cm="1">
        <f t="array" ref="Z314">$E314*IFERROR(IF($D314&lt;=Z$5,INDEX($E$99:$E$112,MATCH(Z$5,$H$5:$CA$5,0)-MATCH($D314,$D$115:$D$186,0)+1,0),0),$E$112)</f>
        <v>0</v>
      </c>
      <c r="AA314" s="134" cm="1">
        <f t="array" ref="AA314">$E314*IFERROR(IF($D314&lt;=AA$5,INDEX($E$99:$E$112,MATCH(AA$5,$H$5:$CA$5,0)-MATCH($D314,$D$115:$D$186,0)+1,0),0),$E$112)</f>
        <v>0</v>
      </c>
      <c r="AB314" s="134" cm="1">
        <f t="array" ref="AB314">$E314*IFERROR(IF($D314&lt;=AB$5,INDEX($E$99:$E$112,MATCH(AB$5,$H$5:$CA$5,0)-MATCH($D314,$D$115:$D$186,0)+1,0),0),$E$112)</f>
        <v>0</v>
      </c>
      <c r="AC314" s="134" cm="1">
        <f t="array" ref="AC314">$E314*IFERROR(IF($D314&lt;=AC$5,INDEX($E$99:$E$112,MATCH(AC$5,$H$5:$CA$5,0)-MATCH($D314,$D$115:$D$186,0)+1,0),0),$E$112)</f>
        <v>0</v>
      </c>
      <c r="AD314" s="134" cm="1">
        <f t="array" ref="AD314">$E314*IFERROR(IF($D314&lt;=AD$5,INDEX($E$99:$E$112,MATCH(AD$5,$H$5:$CA$5,0)-MATCH($D314,$D$115:$D$186,0)+1,0),0),$E$112)</f>
        <v>0</v>
      </c>
      <c r="AE314" s="134" cm="1">
        <f t="array" ref="AE314">$E314*IFERROR(IF($D314&lt;=AE$5,INDEX($E$99:$E$112,MATCH(AE$5,$H$5:$CA$5,0)-MATCH($D314,$D$115:$D$186,0)+1,0),0),$E$112)</f>
        <v>0</v>
      </c>
      <c r="AF314" s="134" cm="1">
        <f t="array" ref="AF314">$E314*IFERROR(IF($D314&lt;=AF$5,INDEX($E$99:$E$112,MATCH(AF$5,$H$5:$CA$5,0)-MATCH($D314,$D$115:$D$186,0)+1,0),0),$E$112)</f>
        <v>0</v>
      </c>
      <c r="AG314" s="134" cm="1">
        <f t="array" ref="AG314">$E314*IFERROR(IF($D314&lt;=AG$5,INDEX($E$99:$E$112,MATCH(AG$5,$H$5:$CA$5,0)-MATCH($D314,$D$115:$D$186,0)+1,0),0),$E$112)</f>
        <v>0</v>
      </c>
      <c r="AH314" s="134" cm="1">
        <f t="array" ref="AH314">$E314*IFERROR(IF($D314&lt;=AH$5,INDEX($E$99:$E$112,MATCH(AH$5,$H$5:$CA$5,0)-MATCH($D314,$D$115:$D$186,0)+1,0),0),$E$112)</f>
        <v>0</v>
      </c>
      <c r="AI314" s="134" cm="1">
        <f t="array" ref="AI314">$E314*IFERROR(IF($D314&lt;=AI$5,INDEX($E$99:$E$112,MATCH(AI$5,$H$5:$CA$5,0)-MATCH($D314,$D$115:$D$186,0)+1,0),0),$E$112)</f>
        <v>0</v>
      </c>
      <c r="AJ314" s="134" cm="1">
        <f t="array" ref="AJ314">$E314*IFERROR(IF($D314&lt;=AJ$5,INDEX($E$99:$E$112,MATCH(AJ$5,$H$5:$CA$5,0)-MATCH($D314,$D$115:$D$186,0)+1,0),0),$E$112)</f>
        <v>0</v>
      </c>
      <c r="AK314" s="134" cm="1">
        <f t="array" ref="AK314">$E314*IFERROR(IF($D314&lt;=AK$5,INDEX($E$99:$E$112,MATCH(AK$5,$H$5:$CA$5,0)-MATCH($D314,$D$115:$D$186,0)+1,0),0),$E$112)</f>
        <v>0</v>
      </c>
      <c r="AL314" s="134" cm="1">
        <f t="array" ref="AL314">$E314*IFERROR(IF($D314&lt;=AL$5,INDEX($E$99:$E$112,MATCH(AL$5,$H$5:$CA$5,0)-MATCH($D314,$D$115:$D$186,0)+1,0),0),$E$112)</f>
        <v>0</v>
      </c>
      <c r="AM314" s="134" cm="1">
        <f t="array" ref="AM314">$E314*IFERROR(IF($D314&lt;=AM$5,INDEX($E$99:$E$112,MATCH(AM$5,$H$5:$CA$5,0)-MATCH($D314,$D$115:$D$186,0)+1,0),0),$E$112)</f>
        <v>0</v>
      </c>
      <c r="AN314" s="134" cm="1">
        <f t="array" ref="AN314">$E314*IFERROR(IF($D314&lt;=AN$5,INDEX($E$99:$E$112,MATCH(AN$5,$H$5:$CA$5,0)-MATCH($D314,$D$115:$D$186,0)+1,0),0),$E$112)</f>
        <v>0</v>
      </c>
      <c r="AO314" s="134" cm="1">
        <f t="array" ref="AO314">$E314*IFERROR(IF($D314&lt;=AO$5,INDEX($E$99:$E$112,MATCH(AO$5,$H$5:$CA$5,0)-MATCH($D314,$D$115:$D$186,0)+1,0),0),$E$112)</f>
        <v>0</v>
      </c>
      <c r="AP314" s="134" cm="1">
        <f t="array" ref="AP314">$E314*IFERROR(IF($D314&lt;=AP$5,INDEX($E$99:$E$112,MATCH(AP$5,$H$5:$CA$5,0)-MATCH($D314,$D$115:$D$186,0)+1,0),0),$E$112)</f>
        <v>0</v>
      </c>
      <c r="AQ314" s="134" cm="1">
        <f t="array" ref="AQ314">$E314*IFERROR(IF($D314&lt;=AQ$5,INDEX($E$99:$E$112,MATCH(AQ$5,$H$5:$CA$5,0)-MATCH($D314,$D$115:$D$186,0)+1,0),0),$E$112)</f>
        <v>0</v>
      </c>
      <c r="AR314" s="134" cm="1">
        <f t="array" ref="AR314">$E314*IFERROR(IF($D314&lt;=AR$5,INDEX($E$99:$E$112,MATCH(AR$5,$H$5:$CA$5,0)-MATCH($D314,$D$115:$D$186,0)+1,0),0),$E$112)</f>
        <v>0</v>
      </c>
      <c r="AS314" s="134" cm="1">
        <f t="array" ref="AS314">$E314*IFERROR(IF($D314&lt;=AS$5,INDEX($E$99:$E$112,MATCH(AS$5,$H$5:$CA$5,0)-MATCH($D314,$D$115:$D$186,0)+1,0),0),$E$112)</f>
        <v>0</v>
      </c>
      <c r="AT314" s="134" cm="1">
        <f t="array" ref="AT314">$E314*IFERROR(IF($D314&lt;=AT$5,INDEX($E$99:$E$112,MATCH(AT$5,$H$5:$CA$5,0)-MATCH($D314,$D$115:$D$186,0)+1,0),0),$E$112)</f>
        <v>0</v>
      </c>
      <c r="AU314" s="134" cm="1">
        <f t="array" ref="AU314">$E314*IFERROR(IF($D314&lt;=AU$5,INDEX($E$99:$E$112,MATCH(AU$5,$H$5:$CA$5,0)-MATCH($D314,$D$115:$D$186,0)+1,0),0),$E$112)</f>
        <v>0</v>
      </c>
      <c r="AV314" s="134" cm="1">
        <f t="array" ref="AV314">$E314*IFERROR(IF($D314&lt;=AV$5,INDEX($E$99:$E$112,MATCH(AV$5,$H$5:$CA$5,0)-MATCH($D314,$D$115:$D$186,0)+1,0),0),$E$112)</f>
        <v>0</v>
      </c>
      <c r="AW314" s="134" cm="1">
        <f t="array" ref="AW314">$E314*IFERROR(IF($D314&lt;=AW$5,INDEX($E$99:$E$112,MATCH(AW$5,$H$5:$CA$5,0)-MATCH($D314,$D$115:$D$186,0)+1,0),0),$E$112)</f>
        <v>0</v>
      </c>
      <c r="AX314" s="134" cm="1">
        <f t="array" ref="AX314">$E314*IFERROR(IF($D314&lt;=AX$5,INDEX($E$99:$E$112,MATCH(AX$5,$H$5:$CA$5,0)-MATCH($D314,$D$115:$D$186,0)+1,0),0),$E$112)</f>
        <v>0</v>
      </c>
      <c r="AY314" s="134" cm="1">
        <f t="array" ref="AY314">$E314*IFERROR(IF($D314&lt;=AY$5,INDEX($E$99:$E$112,MATCH(AY$5,$H$5:$CA$5,0)-MATCH($D314,$D$115:$D$186,0)+1,0),0),$E$112)</f>
        <v>0</v>
      </c>
      <c r="AZ314" s="134" cm="1">
        <f t="array" ref="AZ314">$E314*IFERROR(IF($D314&lt;=AZ$5,INDEX($E$99:$E$112,MATCH(AZ$5,$H$5:$CA$5,0)-MATCH($D314,$D$115:$D$186,0)+1,0),0),$E$112)</f>
        <v>0</v>
      </c>
      <c r="BA314" s="134" cm="1">
        <f t="array" ref="BA314">$E314*IFERROR(IF($D314&lt;=BA$5,INDEX($E$99:$E$112,MATCH(BA$5,$H$5:$CA$5,0)-MATCH($D314,$D$115:$D$186,0)+1,0),0),$E$112)</f>
        <v>0</v>
      </c>
      <c r="BB314" s="134" cm="1">
        <f t="array" ref="BB314">$E314*IFERROR(IF($D314&lt;=BB$5,INDEX($E$99:$E$112,MATCH(BB$5,$H$5:$CA$5,0)-MATCH($D314,$D$115:$D$186,0)+1,0),0),$E$112)</f>
        <v>0</v>
      </c>
      <c r="BC314" s="134" cm="1">
        <f t="array" ref="BC314">$E314*IFERROR(IF($D314&lt;=BC$5,INDEX($E$99:$E$112,MATCH(BC$5,$H$5:$CA$5,0)-MATCH($D314,$D$115:$D$186,0)+1,0),0),$E$112)</f>
        <v>0</v>
      </c>
      <c r="BD314" s="134" cm="1">
        <f t="array" ref="BD314">$E314*IFERROR(IF($D314&lt;=BD$5,INDEX($E$99:$E$112,MATCH(BD$5,$H$5:$CA$5,0)-MATCH($D314,$D$115:$D$186,0)+1,0),0),$E$112)</f>
        <v>0</v>
      </c>
      <c r="BE314" s="134" cm="1">
        <f t="array" ref="BE314">$E314*IFERROR(IF($D314&lt;=BE$5,INDEX($E$99:$E$112,MATCH(BE$5,$H$5:$CA$5,0)-MATCH($D314,$D$115:$D$186,0)+1,0),0),$E$112)</f>
        <v>0</v>
      </c>
      <c r="BF314" s="134" cm="1">
        <f t="array" ref="BF314">$E314*IFERROR(IF($D314&lt;=BF$5,INDEX($E$99:$E$112,MATCH(BF$5,$H$5:$CA$5,0)-MATCH($D314,$D$115:$D$186,0)+1,0),0),$E$112)</f>
        <v>0</v>
      </c>
      <c r="BG314" s="134" cm="1">
        <f t="array" ref="BG314">$E314*IFERROR(IF($D314&lt;=BG$5,INDEX($E$99:$E$112,MATCH(BG$5,$H$5:$CA$5,0)-MATCH($D314,$D$115:$D$186,0)+1,0),0),$E$112)</f>
        <v>0</v>
      </c>
      <c r="BH314" s="134" cm="1">
        <f t="array" ref="BH314">$E314*IFERROR(IF($D314&lt;=BH$5,INDEX($E$99:$E$112,MATCH(BH$5,$H$5:$CA$5,0)-MATCH($D314,$D$115:$D$186,0)+1,0),0),$E$112)</f>
        <v>0</v>
      </c>
      <c r="BI314" s="134" cm="1">
        <f t="array" ref="BI314">$E314*IFERROR(IF($D314&lt;=BI$5,INDEX($E$99:$E$112,MATCH(BI$5,$H$5:$CA$5,0)-MATCH($D314,$D$115:$D$186,0)+1,0),0),$E$112)</f>
        <v>0</v>
      </c>
      <c r="BJ314" s="134" cm="1">
        <f t="array" ref="BJ314">$E314*IFERROR(IF($D314&lt;=BJ$5,INDEX($E$99:$E$112,MATCH(BJ$5,$H$5:$CA$5,0)-MATCH($D314,$D$115:$D$186,0)+1,0),0),$E$112)</f>
        <v>0</v>
      </c>
      <c r="BK314" s="134" cm="1">
        <f t="array" ref="BK314">$E314*IFERROR(IF($D314&lt;=BK$5,INDEX($E$99:$E$112,MATCH(BK$5,$H$5:$CA$5,0)-MATCH($D314,$D$115:$D$186,0)+1,0),0),$E$112)</f>
        <v>0</v>
      </c>
      <c r="BL314" s="134" cm="1">
        <f t="array" ref="BL314">$E314*IFERROR(IF($D314&lt;=BL$5,INDEX($E$99:$E$112,MATCH(BL$5,$H$5:$CA$5,0)-MATCH($D314,$D$115:$D$186,0)+1,0),0),$E$112)</f>
        <v>0</v>
      </c>
      <c r="BM314" s="134" cm="1">
        <f t="array" ref="BM314">$E314*IFERROR(IF($D314&lt;=BM$5,INDEX($E$99:$E$112,MATCH(BM$5,$H$5:$CA$5,0)-MATCH($D314,$D$115:$D$186,0)+1,0),0),$E$112)</f>
        <v>0</v>
      </c>
      <c r="BN314" s="134" cm="1">
        <f t="array" ref="BN314">$E314*IFERROR(IF($D314&lt;=BN$5,INDEX($E$99:$E$112,MATCH(BN$5,$H$5:$CA$5,0)-MATCH($D314,$D$115:$D$186,0)+1,0),0),$E$112)</f>
        <v>0</v>
      </c>
      <c r="BO314" s="134" cm="1">
        <f t="array" ref="BO314">$E314*IFERROR(IF($D314&lt;=BO$5,INDEX($E$99:$E$112,MATCH(BO$5,$H$5:$CA$5,0)-MATCH($D314,$D$115:$D$186,0)+1,0),0),$E$112)</f>
        <v>0</v>
      </c>
      <c r="BP314" s="134" cm="1">
        <f t="array" ref="BP314">$E314*IFERROR(IF($D314&lt;=BP$5,INDEX($E$99:$E$112,MATCH(BP$5,$H$5:$CA$5,0)-MATCH($D314,$D$115:$D$186,0)+1,0),0),$E$112)</f>
        <v>0</v>
      </c>
      <c r="BQ314" s="134" cm="1">
        <f t="array" ref="BQ314">$E314*IFERROR(IF($D314&lt;=BQ$5,INDEX($E$99:$E$112,MATCH(BQ$5,$H$5:$CA$5,0)-MATCH($D314,$D$115:$D$186,0)+1,0),0),$E$112)</f>
        <v>0</v>
      </c>
      <c r="BR314" s="134" cm="1">
        <f t="array" ref="BR314">$E314*IFERROR(IF($D314&lt;=BR$5,INDEX($E$99:$E$112,MATCH(BR$5,$H$5:$CA$5,0)-MATCH($D314,$D$115:$D$186,0)+1,0),0),$E$112)</f>
        <v>0</v>
      </c>
      <c r="BS314" s="134" cm="1">
        <f t="array" ref="BS314">$E314*IFERROR(IF($D314&lt;=BS$5,INDEX($E$99:$E$112,MATCH(BS$5,$H$5:$CA$5,0)-MATCH($D314,$D$115:$D$186,0)+1,0),0),$E$112)</f>
        <v>0</v>
      </c>
      <c r="BT314" s="134" cm="1">
        <f t="array" ref="BT314">$E314*IFERROR(IF($D314&lt;=BT$5,INDEX($E$99:$E$112,MATCH(BT$5,$H$5:$CA$5,0)-MATCH($D314,$D$115:$D$186,0)+1,0),0),$E$112)</f>
        <v>0</v>
      </c>
      <c r="BU314" s="134" cm="1">
        <f t="array" ref="BU314">$E314*IFERROR(IF($D314&lt;=BU$5,INDEX($E$99:$E$112,MATCH(BU$5,$H$5:$CA$5,0)-MATCH($D314,$D$115:$D$186,0)+1,0),0),$E$112)</f>
        <v>0</v>
      </c>
      <c r="BV314" s="134" cm="1">
        <f t="array" ref="BV314">$E314*IFERROR(IF($D314&lt;=BV$5,INDEX($E$99:$E$112,MATCH(BV$5,$H$5:$CA$5,0)-MATCH($D314,$D$115:$D$186,0)+1,0),0),$E$112)</f>
        <v>0</v>
      </c>
      <c r="BW314" s="134" cm="1">
        <f t="array" ref="BW314">$E314*IFERROR(IF($D314&lt;=BW$5,INDEX($E$99:$E$112,MATCH(BW$5,$H$5:$CA$5,0)-MATCH($D314,$D$115:$D$186,0)+1,0),0),$E$112)</f>
        <v>0</v>
      </c>
      <c r="BX314" s="134" cm="1">
        <f t="array" ref="BX314">$E314*IFERROR(IF($D314&lt;=BX$5,INDEX($E$99:$E$112,MATCH(BX$5,$H$5:$CA$5,0)-MATCH($D314,$D$115:$D$186,0)+1,0),0),$E$112)</f>
        <v>0</v>
      </c>
      <c r="BY314" s="134" cm="1">
        <f t="array" ref="BY314">$E314*IFERROR(IF($D314&lt;=BY$5,INDEX($E$99:$E$112,MATCH(BY$5,$H$5:$CA$5,0)-MATCH($D314,$D$115:$D$186,0)+1,0),0),$E$112)</f>
        <v>0</v>
      </c>
      <c r="BZ314" s="134" cm="1">
        <f t="array" ref="BZ314">$E314*IFERROR(IF($D314&lt;=BZ$5,INDEX($E$99:$E$112,MATCH(BZ$5,$H$5:$CA$5,0)-MATCH($D314,$D$115:$D$186,0)+1,0),0),$E$112)</f>
        <v>0</v>
      </c>
      <c r="CA314" s="134" cm="1">
        <f t="array" ref="CA314">$E314*IFERROR(IF($D314&lt;=CA$5,INDEX($E$99:$E$112,MATCH(CA$5,$H$5:$CA$5,0)-MATCH($D314,$D$115:$D$186,0)+1,0),0),$E$112)</f>
        <v>0</v>
      </c>
    </row>
    <row r="315" spans="4:79" hidden="1" outlineLevel="4">
      <c r="D315" s="24">
        <f t="shared" si="119"/>
        <v>47573</v>
      </c>
      <c r="E315" s="131" cm="1">
        <f t="array" ref="E315">INDEX($H$45:$CA$45,0,MATCH($D315,$H$5:$CA$5,0))</f>
        <v>0</v>
      </c>
      <c r="H315" s="134" cm="1">
        <f t="array" ref="H315">$E315*IFERROR(IF($D315&lt;=H$5,INDEX($E$99:$E$112,MATCH(H$5,$H$5:$CA$5,0)-MATCH($D315,$D$115:$D$186,0)+1,0),0),$E$112)</f>
        <v>0</v>
      </c>
      <c r="I315" s="134" cm="1">
        <f t="array" ref="I315">$E315*IFERROR(IF($D315&lt;=I$5,INDEX($E$99:$E$112,MATCH(I$5,$H$5:$CA$5,0)-MATCH($D315,$D$115:$D$186,0)+1,0),0),$E$112)</f>
        <v>0</v>
      </c>
      <c r="J315" s="134" cm="1">
        <f t="array" ref="J315">$E315*IFERROR(IF($D315&lt;=J$5,INDEX($E$99:$E$112,MATCH(J$5,$H$5:$CA$5,0)-MATCH($D315,$D$115:$D$186,0)+1,0),0),$E$112)</f>
        <v>0</v>
      </c>
      <c r="K315" s="134" cm="1">
        <f t="array" ref="K315">$E315*IFERROR(IF($D315&lt;=K$5,INDEX($E$99:$E$112,MATCH(K$5,$H$5:$CA$5,0)-MATCH($D315,$D$115:$D$186,0)+1,0),0),$E$112)</f>
        <v>0</v>
      </c>
      <c r="L315" s="134" cm="1">
        <f t="array" ref="L315">$E315*IFERROR(IF($D315&lt;=L$5,INDEX($E$99:$E$112,MATCH(L$5,$H$5:$CA$5,0)-MATCH($D315,$D$115:$D$186,0)+1,0),0),$E$112)</f>
        <v>0</v>
      </c>
      <c r="M315" s="134" cm="1">
        <f t="array" ref="M315">$E315*IFERROR(IF($D315&lt;=M$5,INDEX($E$99:$E$112,MATCH(M$5,$H$5:$CA$5,0)-MATCH($D315,$D$115:$D$186,0)+1,0),0),$E$112)</f>
        <v>0</v>
      </c>
      <c r="N315" s="134" cm="1">
        <f t="array" ref="N315">$E315*IFERROR(IF($D315&lt;=N$5,INDEX($E$99:$E$112,MATCH(N$5,$H$5:$CA$5,0)-MATCH($D315,$D$115:$D$186,0)+1,0),0),$E$112)</f>
        <v>0</v>
      </c>
      <c r="O315" s="134" cm="1">
        <f t="array" ref="O315">$E315*IFERROR(IF($D315&lt;=O$5,INDEX($E$99:$E$112,MATCH(O$5,$H$5:$CA$5,0)-MATCH($D315,$D$115:$D$186,0)+1,0),0),$E$112)</f>
        <v>0</v>
      </c>
      <c r="P315" s="134" cm="1">
        <f t="array" ref="P315">$E315*IFERROR(IF($D315&lt;=P$5,INDEX($E$99:$E$112,MATCH(P$5,$H$5:$CA$5,0)-MATCH($D315,$D$115:$D$186,0)+1,0),0),$E$112)</f>
        <v>0</v>
      </c>
      <c r="Q315" s="134" cm="1">
        <f t="array" ref="Q315">$E315*IFERROR(IF($D315&lt;=Q$5,INDEX($E$99:$E$112,MATCH(Q$5,$H$5:$CA$5,0)-MATCH($D315,$D$115:$D$186,0)+1,0),0),$E$112)</f>
        <v>0</v>
      </c>
      <c r="R315" s="134" cm="1">
        <f t="array" ref="R315">$E315*IFERROR(IF($D315&lt;=R$5,INDEX($E$99:$E$112,MATCH(R$5,$H$5:$CA$5,0)-MATCH($D315,$D$115:$D$186,0)+1,0),0),$E$112)</f>
        <v>0</v>
      </c>
      <c r="S315" s="134" cm="1">
        <f t="array" ref="S315">$E315*IFERROR(IF($D315&lt;=S$5,INDEX($E$99:$E$112,MATCH(S$5,$H$5:$CA$5,0)-MATCH($D315,$D$115:$D$186,0)+1,0),0),$E$112)</f>
        <v>0</v>
      </c>
      <c r="T315" s="134" cm="1">
        <f t="array" ref="T315">$E315*IFERROR(IF($D315&lt;=T$5,INDEX($E$99:$E$112,MATCH(T$5,$H$5:$CA$5,0)-MATCH($D315,$D$115:$D$186,0)+1,0),0),$E$112)</f>
        <v>0</v>
      </c>
      <c r="U315" s="134" cm="1">
        <f t="array" ref="U315">$E315*IFERROR(IF($D315&lt;=U$5,INDEX($E$99:$E$112,MATCH(U$5,$H$5:$CA$5,0)-MATCH($D315,$D$115:$D$186,0)+1,0),0),$E$112)</f>
        <v>0</v>
      </c>
      <c r="V315" s="134" cm="1">
        <f t="array" ref="V315">$E315*IFERROR(IF($D315&lt;=V$5,INDEX($E$99:$E$112,MATCH(V$5,$H$5:$CA$5,0)-MATCH($D315,$D$115:$D$186,0)+1,0),0),$E$112)</f>
        <v>0</v>
      </c>
      <c r="W315" s="134" cm="1">
        <f t="array" ref="W315">$E315*IFERROR(IF($D315&lt;=W$5,INDEX($E$99:$E$112,MATCH(W$5,$H$5:$CA$5,0)-MATCH($D315,$D$115:$D$186,0)+1,0),0),$E$112)</f>
        <v>0</v>
      </c>
      <c r="X315" s="134" cm="1">
        <f t="array" ref="X315">$E315*IFERROR(IF($D315&lt;=X$5,INDEX($E$99:$E$112,MATCH(X$5,$H$5:$CA$5,0)-MATCH($D315,$D$115:$D$186,0)+1,0),0),$E$112)</f>
        <v>0</v>
      </c>
      <c r="Y315" s="134" cm="1">
        <f t="array" ref="Y315">$E315*IFERROR(IF($D315&lt;=Y$5,INDEX($E$99:$E$112,MATCH(Y$5,$H$5:$CA$5,0)-MATCH($D315,$D$115:$D$186,0)+1,0),0),$E$112)</f>
        <v>0</v>
      </c>
      <c r="Z315" s="134" cm="1">
        <f t="array" ref="Z315">$E315*IFERROR(IF($D315&lt;=Z$5,INDEX($E$99:$E$112,MATCH(Z$5,$H$5:$CA$5,0)-MATCH($D315,$D$115:$D$186,0)+1,0),0),$E$112)</f>
        <v>0</v>
      </c>
      <c r="AA315" s="134" cm="1">
        <f t="array" ref="AA315">$E315*IFERROR(IF($D315&lt;=AA$5,INDEX($E$99:$E$112,MATCH(AA$5,$H$5:$CA$5,0)-MATCH($D315,$D$115:$D$186,0)+1,0),0),$E$112)</f>
        <v>0</v>
      </c>
      <c r="AB315" s="134" cm="1">
        <f t="array" ref="AB315">$E315*IFERROR(IF($D315&lt;=AB$5,INDEX($E$99:$E$112,MATCH(AB$5,$H$5:$CA$5,0)-MATCH($D315,$D$115:$D$186,0)+1,0),0),$E$112)</f>
        <v>0</v>
      </c>
      <c r="AC315" s="134" cm="1">
        <f t="array" ref="AC315">$E315*IFERROR(IF($D315&lt;=AC$5,INDEX($E$99:$E$112,MATCH(AC$5,$H$5:$CA$5,0)-MATCH($D315,$D$115:$D$186,0)+1,0),0),$E$112)</f>
        <v>0</v>
      </c>
      <c r="AD315" s="134" cm="1">
        <f t="array" ref="AD315">$E315*IFERROR(IF($D315&lt;=AD$5,INDEX($E$99:$E$112,MATCH(AD$5,$H$5:$CA$5,0)-MATCH($D315,$D$115:$D$186,0)+1,0),0),$E$112)</f>
        <v>0</v>
      </c>
      <c r="AE315" s="134" cm="1">
        <f t="array" ref="AE315">$E315*IFERROR(IF($D315&lt;=AE$5,INDEX($E$99:$E$112,MATCH(AE$5,$H$5:$CA$5,0)-MATCH($D315,$D$115:$D$186,0)+1,0),0),$E$112)</f>
        <v>0</v>
      </c>
      <c r="AF315" s="134" cm="1">
        <f t="array" ref="AF315">$E315*IFERROR(IF($D315&lt;=AF$5,INDEX($E$99:$E$112,MATCH(AF$5,$H$5:$CA$5,0)-MATCH($D315,$D$115:$D$186,0)+1,0),0),$E$112)</f>
        <v>0</v>
      </c>
      <c r="AG315" s="134" cm="1">
        <f t="array" ref="AG315">$E315*IFERROR(IF($D315&lt;=AG$5,INDEX($E$99:$E$112,MATCH(AG$5,$H$5:$CA$5,0)-MATCH($D315,$D$115:$D$186,0)+1,0),0),$E$112)</f>
        <v>0</v>
      </c>
      <c r="AH315" s="134" cm="1">
        <f t="array" ref="AH315">$E315*IFERROR(IF($D315&lt;=AH$5,INDEX($E$99:$E$112,MATCH(AH$5,$H$5:$CA$5,0)-MATCH($D315,$D$115:$D$186,0)+1,0),0),$E$112)</f>
        <v>0</v>
      </c>
      <c r="AI315" s="134" cm="1">
        <f t="array" ref="AI315">$E315*IFERROR(IF($D315&lt;=AI$5,INDEX($E$99:$E$112,MATCH(AI$5,$H$5:$CA$5,0)-MATCH($D315,$D$115:$D$186,0)+1,0),0),$E$112)</f>
        <v>0</v>
      </c>
      <c r="AJ315" s="134" cm="1">
        <f t="array" ref="AJ315">$E315*IFERROR(IF($D315&lt;=AJ$5,INDEX($E$99:$E$112,MATCH(AJ$5,$H$5:$CA$5,0)-MATCH($D315,$D$115:$D$186,0)+1,0),0),$E$112)</f>
        <v>0</v>
      </c>
      <c r="AK315" s="134" cm="1">
        <f t="array" ref="AK315">$E315*IFERROR(IF($D315&lt;=AK$5,INDEX($E$99:$E$112,MATCH(AK$5,$H$5:$CA$5,0)-MATCH($D315,$D$115:$D$186,0)+1,0),0),$E$112)</f>
        <v>0</v>
      </c>
      <c r="AL315" s="134" cm="1">
        <f t="array" ref="AL315">$E315*IFERROR(IF($D315&lt;=AL$5,INDEX($E$99:$E$112,MATCH(AL$5,$H$5:$CA$5,0)-MATCH($D315,$D$115:$D$186,0)+1,0),0),$E$112)</f>
        <v>0</v>
      </c>
      <c r="AM315" s="134" cm="1">
        <f t="array" ref="AM315">$E315*IFERROR(IF($D315&lt;=AM$5,INDEX($E$99:$E$112,MATCH(AM$5,$H$5:$CA$5,0)-MATCH($D315,$D$115:$D$186,0)+1,0),0),$E$112)</f>
        <v>0</v>
      </c>
      <c r="AN315" s="134" cm="1">
        <f t="array" ref="AN315">$E315*IFERROR(IF($D315&lt;=AN$5,INDEX($E$99:$E$112,MATCH(AN$5,$H$5:$CA$5,0)-MATCH($D315,$D$115:$D$186,0)+1,0),0),$E$112)</f>
        <v>0</v>
      </c>
      <c r="AO315" s="134" cm="1">
        <f t="array" ref="AO315">$E315*IFERROR(IF($D315&lt;=AO$5,INDEX($E$99:$E$112,MATCH(AO$5,$H$5:$CA$5,0)-MATCH($D315,$D$115:$D$186,0)+1,0),0),$E$112)</f>
        <v>0</v>
      </c>
      <c r="AP315" s="134" cm="1">
        <f t="array" ref="AP315">$E315*IFERROR(IF($D315&lt;=AP$5,INDEX($E$99:$E$112,MATCH(AP$5,$H$5:$CA$5,0)-MATCH($D315,$D$115:$D$186,0)+1,0),0),$E$112)</f>
        <v>0</v>
      </c>
      <c r="AQ315" s="134" cm="1">
        <f t="array" ref="AQ315">$E315*IFERROR(IF($D315&lt;=AQ$5,INDEX($E$99:$E$112,MATCH(AQ$5,$H$5:$CA$5,0)-MATCH($D315,$D$115:$D$186,0)+1,0),0),$E$112)</f>
        <v>0</v>
      </c>
      <c r="AR315" s="134" cm="1">
        <f t="array" ref="AR315">$E315*IFERROR(IF($D315&lt;=AR$5,INDEX($E$99:$E$112,MATCH(AR$5,$H$5:$CA$5,0)-MATCH($D315,$D$115:$D$186,0)+1,0),0),$E$112)</f>
        <v>0</v>
      </c>
      <c r="AS315" s="134" cm="1">
        <f t="array" ref="AS315">$E315*IFERROR(IF($D315&lt;=AS$5,INDEX($E$99:$E$112,MATCH(AS$5,$H$5:$CA$5,0)-MATCH($D315,$D$115:$D$186,0)+1,0),0),$E$112)</f>
        <v>0</v>
      </c>
      <c r="AT315" s="134" cm="1">
        <f t="array" ref="AT315">$E315*IFERROR(IF($D315&lt;=AT$5,INDEX($E$99:$E$112,MATCH(AT$5,$H$5:$CA$5,0)-MATCH($D315,$D$115:$D$186,0)+1,0),0),$E$112)</f>
        <v>0</v>
      </c>
      <c r="AU315" s="134" cm="1">
        <f t="array" ref="AU315">$E315*IFERROR(IF($D315&lt;=AU$5,INDEX($E$99:$E$112,MATCH(AU$5,$H$5:$CA$5,0)-MATCH($D315,$D$115:$D$186,0)+1,0),0),$E$112)</f>
        <v>0</v>
      </c>
      <c r="AV315" s="134" cm="1">
        <f t="array" ref="AV315">$E315*IFERROR(IF($D315&lt;=AV$5,INDEX($E$99:$E$112,MATCH(AV$5,$H$5:$CA$5,0)-MATCH($D315,$D$115:$D$186,0)+1,0),0),$E$112)</f>
        <v>0</v>
      </c>
      <c r="AW315" s="134" cm="1">
        <f t="array" ref="AW315">$E315*IFERROR(IF($D315&lt;=AW$5,INDEX($E$99:$E$112,MATCH(AW$5,$H$5:$CA$5,0)-MATCH($D315,$D$115:$D$186,0)+1,0),0),$E$112)</f>
        <v>0</v>
      </c>
      <c r="AX315" s="134" cm="1">
        <f t="array" ref="AX315">$E315*IFERROR(IF($D315&lt;=AX$5,INDEX($E$99:$E$112,MATCH(AX$5,$H$5:$CA$5,0)-MATCH($D315,$D$115:$D$186,0)+1,0),0),$E$112)</f>
        <v>0</v>
      </c>
      <c r="AY315" s="134" cm="1">
        <f t="array" ref="AY315">$E315*IFERROR(IF($D315&lt;=AY$5,INDEX($E$99:$E$112,MATCH(AY$5,$H$5:$CA$5,0)-MATCH($D315,$D$115:$D$186,0)+1,0),0),$E$112)</f>
        <v>0</v>
      </c>
      <c r="AZ315" s="134" cm="1">
        <f t="array" ref="AZ315">$E315*IFERROR(IF($D315&lt;=AZ$5,INDEX($E$99:$E$112,MATCH(AZ$5,$H$5:$CA$5,0)-MATCH($D315,$D$115:$D$186,0)+1,0),0),$E$112)</f>
        <v>0</v>
      </c>
      <c r="BA315" s="134" cm="1">
        <f t="array" ref="BA315">$E315*IFERROR(IF($D315&lt;=BA$5,INDEX($E$99:$E$112,MATCH(BA$5,$H$5:$CA$5,0)-MATCH($D315,$D$115:$D$186,0)+1,0),0),$E$112)</f>
        <v>0</v>
      </c>
      <c r="BB315" s="134" cm="1">
        <f t="array" ref="BB315">$E315*IFERROR(IF($D315&lt;=BB$5,INDEX($E$99:$E$112,MATCH(BB$5,$H$5:$CA$5,0)-MATCH($D315,$D$115:$D$186,0)+1,0),0),$E$112)</f>
        <v>0</v>
      </c>
      <c r="BC315" s="134" cm="1">
        <f t="array" ref="BC315">$E315*IFERROR(IF($D315&lt;=BC$5,INDEX($E$99:$E$112,MATCH(BC$5,$H$5:$CA$5,0)-MATCH($D315,$D$115:$D$186,0)+1,0),0),$E$112)</f>
        <v>0</v>
      </c>
      <c r="BD315" s="134" cm="1">
        <f t="array" ref="BD315">$E315*IFERROR(IF($D315&lt;=BD$5,INDEX($E$99:$E$112,MATCH(BD$5,$H$5:$CA$5,0)-MATCH($D315,$D$115:$D$186,0)+1,0),0),$E$112)</f>
        <v>0</v>
      </c>
      <c r="BE315" s="134" cm="1">
        <f t="array" ref="BE315">$E315*IFERROR(IF($D315&lt;=BE$5,INDEX($E$99:$E$112,MATCH(BE$5,$H$5:$CA$5,0)-MATCH($D315,$D$115:$D$186,0)+1,0),0),$E$112)</f>
        <v>0</v>
      </c>
      <c r="BF315" s="134" cm="1">
        <f t="array" ref="BF315">$E315*IFERROR(IF($D315&lt;=BF$5,INDEX($E$99:$E$112,MATCH(BF$5,$H$5:$CA$5,0)-MATCH($D315,$D$115:$D$186,0)+1,0),0),$E$112)</f>
        <v>0</v>
      </c>
      <c r="BG315" s="134" cm="1">
        <f t="array" ref="BG315">$E315*IFERROR(IF($D315&lt;=BG$5,INDEX($E$99:$E$112,MATCH(BG$5,$H$5:$CA$5,0)-MATCH($D315,$D$115:$D$186,0)+1,0),0),$E$112)</f>
        <v>0</v>
      </c>
      <c r="BH315" s="134" cm="1">
        <f t="array" ref="BH315">$E315*IFERROR(IF($D315&lt;=BH$5,INDEX($E$99:$E$112,MATCH(BH$5,$H$5:$CA$5,0)-MATCH($D315,$D$115:$D$186,0)+1,0),0),$E$112)</f>
        <v>0</v>
      </c>
      <c r="BI315" s="134" cm="1">
        <f t="array" ref="BI315">$E315*IFERROR(IF($D315&lt;=BI$5,INDEX($E$99:$E$112,MATCH(BI$5,$H$5:$CA$5,0)-MATCH($D315,$D$115:$D$186,0)+1,0),0),$E$112)</f>
        <v>0</v>
      </c>
      <c r="BJ315" s="134" cm="1">
        <f t="array" ref="BJ315">$E315*IFERROR(IF($D315&lt;=BJ$5,INDEX($E$99:$E$112,MATCH(BJ$5,$H$5:$CA$5,0)-MATCH($D315,$D$115:$D$186,0)+1,0),0),$E$112)</f>
        <v>0</v>
      </c>
      <c r="BK315" s="134" cm="1">
        <f t="array" ref="BK315">$E315*IFERROR(IF($D315&lt;=BK$5,INDEX($E$99:$E$112,MATCH(BK$5,$H$5:$CA$5,0)-MATCH($D315,$D$115:$D$186,0)+1,0),0),$E$112)</f>
        <v>0</v>
      </c>
      <c r="BL315" s="134" cm="1">
        <f t="array" ref="BL315">$E315*IFERROR(IF($D315&lt;=BL$5,INDEX($E$99:$E$112,MATCH(BL$5,$H$5:$CA$5,0)-MATCH($D315,$D$115:$D$186,0)+1,0),0),$E$112)</f>
        <v>0</v>
      </c>
      <c r="BM315" s="134" cm="1">
        <f t="array" ref="BM315">$E315*IFERROR(IF($D315&lt;=BM$5,INDEX($E$99:$E$112,MATCH(BM$5,$H$5:$CA$5,0)-MATCH($D315,$D$115:$D$186,0)+1,0),0),$E$112)</f>
        <v>0</v>
      </c>
      <c r="BN315" s="134" cm="1">
        <f t="array" ref="BN315">$E315*IFERROR(IF($D315&lt;=BN$5,INDEX($E$99:$E$112,MATCH(BN$5,$H$5:$CA$5,0)-MATCH($D315,$D$115:$D$186,0)+1,0),0),$E$112)</f>
        <v>0</v>
      </c>
      <c r="BO315" s="134" cm="1">
        <f t="array" ref="BO315">$E315*IFERROR(IF($D315&lt;=BO$5,INDEX($E$99:$E$112,MATCH(BO$5,$H$5:$CA$5,0)-MATCH($D315,$D$115:$D$186,0)+1,0),0),$E$112)</f>
        <v>0</v>
      </c>
      <c r="BP315" s="134" cm="1">
        <f t="array" ref="BP315">$E315*IFERROR(IF($D315&lt;=BP$5,INDEX($E$99:$E$112,MATCH(BP$5,$H$5:$CA$5,0)-MATCH($D315,$D$115:$D$186,0)+1,0),0),$E$112)</f>
        <v>0</v>
      </c>
      <c r="BQ315" s="134" cm="1">
        <f t="array" ref="BQ315">$E315*IFERROR(IF($D315&lt;=BQ$5,INDEX($E$99:$E$112,MATCH(BQ$5,$H$5:$CA$5,0)-MATCH($D315,$D$115:$D$186,0)+1,0),0),$E$112)</f>
        <v>0</v>
      </c>
      <c r="BR315" s="134" cm="1">
        <f t="array" ref="BR315">$E315*IFERROR(IF($D315&lt;=BR$5,INDEX($E$99:$E$112,MATCH(BR$5,$H$5:$CA$5,0)-MATCH($D315,$D$115:$D$186,0)+1,0),0),$E$112)</f>
        <v>0</v>
      </c>
      <c r="BS315" s="134" cm="1">
        <f t="array" ref="BS315">$E315*IFERROR(IF($D315&lt;=BS$5,INDEX($E$99:$E$112,MATCH(BS$5,$H$5:$CA$5,0)-MATCH($D315,$D$115:$D$186,0)+1,0),0),$E$112)</f>
        <v>0</v>
      </c>
      <c r="BT315" s="134" cm="1">
        <f t="array" ref="BT315">$E315*IFERROR(IF($D315&lt;=BT$5,INDEX($E$99:$E$112,MATCH(BT$5,$H$5:$CA$5,0)-MATCH($D315,$D$115:$D$186,0)+1,0),0),$E$112)</f>
        <v>0</v>
      </c>
      <c r="BU315" s="134" cm="1">
        <f t="array" ref="BU315">$E315*IFERROR(IF($D315&lt;=BU$5,INDEX($E$99:$E$112,MATCH(BU$5,$H$5:$CA$5,0)-MATCH($D315,$D$115:$D$186,0)+1,0),0),$E$112)</f>
        <v>0</v>
      </c>
      <c r="BV315" s="134" cm="1">
        <f t="array" ref="BV315">$E315*IFERROR(IF($D315&lt;=BV$5,INDEX($E$99:$E$112,MATCH(BV$5,$H$5:$CA$5,0)-MATCH($D315,$D$115:$D$186,0)+1,0),0),$E$112)</f>
        <v>0</v>
      </c>
      <c r="BW315" s="134" cm="1">
        <f t="array" ref="BW315">$E315*IFERROR(IF($D315&lt;=BW$5,INDEX($E$99:$E$112,MATCH(BW$5,$H$5:$CA$5,0)-MATCH($D315,$D$115:$D$186,0)+1,0),0),$E$112)</f>
        <v>0</v>
      </c>
      <c r="BX315" s="134" cm="1">
        <f t="array" ref="BX315">$E315*IFERROR(IF($D315&lt;=BX$5,INDEX($E$99:$E$112,MATCH(BX$5,$H$5:$CA$5,0)-MATCH($D315,$D$115:$D$186,0)+1,0),0),$E$112)</f>
        <v>0</v>
      </c>
      <c r="BY315" s="134" cm="1">
        <f t="array" ref="BY315">$E315*IFERROR(IF($D315&lt;=BY$5,INDEX($E$99:$E$112,MATCH(BY$5,$H$5:$CA$5,0)-MATCH($D315,$D$115:$D$186,0)+1,0),0),$E$112)</f>
        <v>0</v>
      </c>
      <c r="BZ315" s="134" cm="1">
        <f t="array" ref="BZ315">$E315*IFERROR(IF($D315&lt;=BZ$5,INDEX($E$99:$E$112,MATCH(BZ$5,$H$5:$CA$5,0)-MATCH($D315,$D$115:$D$186,0)+1,0),0),$E$112)</f>
        <v>0</v>
      </c>
      <c r="CA315" s="134" cm="1">
        <f t="array" ref="CA315">$E315*IFERROR(IF($D315&lt;=CA$5,INDEX($E$99:$E$112,MATCH(CA$5,$H$5:$CA$5,0)-MATCH($D315,$D$115:$D$186,0)+1,0),0),$E$112)</f>
        <v>0</v>
      </c>
    </row>
    <row r="316" spans="4:79" hidden="1" outlineLevel="4">
      <c r="D316" s="24">
        <f t="shared" si="119"/>
        <v>47603</v>
      </c>
      <c r="E316" s="131" cm="1">
        <f t="array" ref="E316">INDEX($H$45:$CA$45,0,MATCH($D316,$H$5:$CA$5,0))</f>
        <v>0</v>
      </c>
      <c r="H316" s="134" cm="1">
        <f t="array" ref="H316">$E316*IFERROR(IF($D316&lt;=H$5,INDEX($E$99:$E$112,MATCH(H$5,$H$5:$CA$5,0)-MATCH($D316,$D$115:$D$186,0)+1,0),0),$E$112)</f>
        <v>0</v>
      </c>
      <c r="I316" s="134" cm="1">
        <f t="array" ref="I316">$E316*IFERROR(IF($D316&lt;=I$5,INDEX($E$99:$E$112,MATCH(I$5,$H$5:$CA$5,0)-MATCH($D316,$D$115:$D$186,0)+1,0),0),$E$112)</f>
        <v>0</v>
      </c>
      <c r="J316" s="134" cm="1">
        <f t="array" ref="J316">$E316*IFERROR(IF($D316&lt;=J$5,INDEX($E$99:$E$112,MATCH(J$5,$H$5:$CA$5,0)-MATCH($D316,$D$115:$D$186,0)+1,0),0),$E$112)</f>
        <v>0</v>
      </c>
      <c r="K316" s="134" cm="1">
        <f t="array" ref="K316">$E316*IFERROR(IF($D316&lt;=K$5,INDEX($E$99:$E$112,MATCH(K$5,$H$5:$CA$5,0)-MATCH($D316,$D$115:$D$186,0)+1,0),0),$E$112)</f>
        <v>0</v>
      </c>
      <c r="L316" s="134" cm="1">
        <f t="array" ref="L316">$E316*IFERROR(IF($D316&lt;=L$5,INDEX($E$99:$E$112,MATCH(L$5,$H$5:$CA$5,0)-MATCH($D316,$D$115:$D$186,0)+1,0),0),$E$112)</f>
        <v>0</v>
      </c>
      <c r="M316" s="134" cm="1">
        <f t="array" ref="M316">$E316*IFERROR(IF($D316&lt;=M$5,INDEX($E$99:$E$112,MATCH(M$5,$H$5:$CA$5,0)-MATCH($D316,$D$115:$D$186,0)+1,0),0),$E$112)</f>
        <v>0</v>
      </c>
      <c r="N316" s="134" cm="1">
        <f t="array" ref="N316">$E316*IFERROR(IF($D316&lt;=N$5,INDEX($E$99:$E$112,MATCH(N$5,$H$5:$CA$5,0)-MATCH($D316,$D$115:$D$186,0)+1,0),0),$E$112)</f>
        <v>0</v>
      </c>
      <c r="O316" s="134" cm="1">
        <f t="array" ref="O316">$E316*IFERROR(IF($D316&lt;=O$5,INDEX($E$99:$E$112,MATCH(O$5,$H$5:$CA$5,0)-MATCH($D316,$D$115:$D$186,0)+1,0),0),$E$112)</f>
        <v>0</v>
      </c>
      <c r="P316" s="134" cm="1">
        <f t="array" ref="P316">$E316*IFERROR(IF($D316&lt;=P$5,INDEX($E$99:$E$112,MATCH(P$5,$H$5:$CA$5,0)-MATCH($D316,$D$115:$D$186,0)+1,0),0),$E$112)</f>
        <v>0</v>
      </c>
      <c r="Q316" s="134" cm="1">
        <f t="array" ref="Q316">$E316*IFERROR(IF($D316&lt;=Q$5,INDEX($E$99:$E$112,MATCH(Q$5,$H$5:$CA$5,0)-MATCH($D316,$D$115:$D$186,0)+1,0),0),$E$112)</f>
        <v>0</v>
      </c>
      <c r="R316" s="134" cm="1">
        <f t="array" ref="R316">$E316*IFERROR(IF($D316&lt;=R$5,INDEX($E$99:$E$112,MATCH(R$5,$H$5:$CA$5,0)-MATCH($D316,$D$115:$D$186,0)+1,0),0),$E$112)</f>
        <v>0</v>
      </c>
      <c r="S316" s="134" cm="1">
        <f t="array" ref="S316">$E316*IFERROR(IF($D316&lt;=S$5,INDEX($E$99:$E$112,MATCH(S$5,$H$5:$CA$5,0)-MATCH($D316,$D$115:$D$186,0)+1,0),0),$E$112)</f>
        <v>0</v>
      </c>
      <c r="T316" s="134" cm="1">
        <f t="array" ref="T316">$E316*IFERROR(IF($D316&lt;=T$5,INDEX($E$99:$E$112,MATCH(T$5,$H$5:$CA$5,0)-MATCH($D316,$D$115:$D$186,0)+1,0),0),$E$112)</f>
        <v>0</v>
      </c>
      <c r="U316" s="134" cm="1">
        <f t="array" ref="U316">$E316*IFERROR(IF($D316&lt;=U$5,INDEX($E$99:$E$112,MATCH(U$5,$H$5:$CA$5,0)-MATCH($D316,$D$115:$D$186,0)+1,0),0),$E$112)</f>
        <v>0</v>
      </c>
      <c r="V316" s="134" cm="1">
        <f t="array" ref="V316">$E316*IFERROR(IF($D316&lt;=V$5,INDEX($E$99:$E$112,MATCH(V$5,$H$5:$CA$5,0)-MATCH($D316,$D$115:$D$186,0)+1,0),0),$E$112)</f>
        <v>0</v>
      </c>
      <c r="W316" s="134" cm="1">
        <f t="array" ref="W316">$E316*IFERROR(IF($D316&lt;=W$5,INDEX($E$99:$E$112,MATCH(W$5,$H$5:$CA$5,0)-MATCH($D316,$D$115:$D$186,0)+1,0),0),$E$112)</f>
        <v>0</v>
      </c>
      <c r="X316" s="134" cm="1">
        <f t="array" ref="X316">$E316*IFERROR(IF($D316&lt;=X$5,INDEX($E$99:$E$112,MATCH(X$5,$H$5:$CA$5,0)-MATCH($D316,$D$115:$D$186,0)+1,0),0),$E$112)</f>
        <v>0</v>
      </c>
      <c r="Y316" s="134" cm="1">
        <f t="array" ref="Y316">$E316*IFERROR(IF($D316&lt;=Y$5,INDEX($E$99:$E$112,MATCH(Y$5,$H$5:$CA$5,0)-MATCH($D316,$D$115:$D$186,0)+1,0),0),$E$112)</f>
        <v>0</v>
      </c>
      <c r="Z316" s="134" cm="1">
        <f t="array" ref="Z316">$E316*IFERROR(IF($D316&lt;=Z$5,INDEX($E$99:$E$112,MATCH(Z$5,$H$5:$CA$5,0)-MATCH($D316,$D$115:$D$186,0)+1,0),0),$E$112)</f>
        <v>0</v>
      </c>
      <c r="AA316" s="134" cm="1">
        <f t="array" ref="AA316">$E316*IFERROR(IF($D316&lt;=AA$5,INDEX($E$99:$E$112,MATCH(AA$5,$H$5:$CA$5,0)-MATCH($D316,$D$115:$D$186,0)+1,0),0),$E$112)</f>
        <v>0</v>
      </c>
      <c r="AB316" s="134" cm="1">
        <f t="array" ref="AB316">$E316*IFERROR(IF($D316&lt;=AB$5,INDEX($E$99:$E$112,MATCH(AB$5,$H$5:$CA$5,0)-MATCH($D316,$D$115:$D$186,0)+1,0),0),$E$112)</f>
        <v>0</v>
      </c>
      <c r="AC316" s="134" cm="1">
        <f t="array" ref="AC316">$E316*IFERROR(IF($D316&lt;=AC$5,INDEX($E$99:$E$112,MATCH(AC$5,$H$5:$CA$5,0)-MATCH($D316,$D$115:$D$186,0)+1,0),0),$E$112)</f>
        <v>0</v>
      </c>
      <c r="AD316" s="134" cm="1">
        <f t="array" ref="AD316">$E316*IFERROR(IF($D316&lt;=AD$5,INDEX($E$99:$E$112,MATCH(AD$5,$H$5:$CA$5,0)-MATCH($D316,$D$115:$D$186,0)+1,0),0),$E$112)</f>
        <v>0</v>
      </c>
      <c r="AE316" s="134" cm="1">
        <f t="array" ref="AE316">$E316*IFERROR(IF($D316&lt;=AE$5,INDEX($E$99:$E$112,MATCH(AE$5,$H$5:$CA$5,0)-MATCH($D316,$D$115:$D$186,0)+1,0),0),$E$112)</f>
        <v>0</v>
      </c>
      <c r="AF316" s="134" cm="1">
        <f t="array" ref="AF316">$E316*IFERROR(IF($D316&lt;=AF$5,INDEX($E$99:$E$112,MATCH(AF$5,$H$5:$CA$5,0)-MATCH($D316,$D$115:$D$186,0)+1,0),0),$E$112)</f>
        <v>0</v>
      </c>
      <c r="AG316" s="134" cm="1">
        <f t="array" ref="AG316">$E316*IFERROR(IF($D316&lt;=AG$5,INDEX($E$99:$E$112,MATCH(AG$5,$H$5:$CA$5,0)-MATCH($D316,$D$115:$D$186,0)+1,0),0),$E$112)</f>
        <v>0</v>
      </c>
      <c r="AH316" s="134" cm="1">
        <f t="array" ref="AH316">$E316*IFERROR(IF($D316&lt;=AH$5,INDEX($E$99:$E$112,MATCH(AH$5,$H$5:$CA$5,0)-MATCH($D316,$D$115:$D$186,0)+1,0),0),$E$112)</f>
        <v>0</v>
      </c>
      <c r="AI316" s="134" cm="1">
        <f t="array" ref="AI316">$E316*IFERROR(IF($D316&lt;=AI$5,INDEX($E$99:$E$112,MATCH(AI$5,$H$5:$CA$5,0)-MATCH($D316,$D$115:$D$186,0)+1,0),0),$E$112)</f>
        <v>0</v>
      </c>
      <c r="AJ316" s="134" cm="1">
        <f t="array" ref="AJ316">$E316*IFERROR(IF($D316&lt;=AJ$5,INDEX($E$99:$E$112,MATCH(AJ$5,$H$5:$CA$5,0)-MATCH($D316,$D$115:$D$186,0)+1,0),0),$E$112)</f>
        <v>0</v>
      </c>
      <c r="AK316" s="134" cm="1">
        <f t="array" ref="AK316">$E316*IFERROR(IF($D316&lt;=AK$5,INDEX($E$99:$E$112,MATCH(AK$5,$H$5:$CA$5,0)-MATCH($D316,$D$115:$D$186,0)+1,0),0),$E$112)</f>
        <v>0</v>
      </c>
      <c r="AL316" s="134" cm="1">
        <f t="array" ref="AL316">$E316*IFERROR(IF($D316&lt;=AL$5,INDEX($E$99:$E$112,MATCH(AL$5,$H$5:$CA$5,0)-MATCH($D316,$D$115:$D$186,0)+1,0),0),$E$112)</f>
        <v>0</v>
      </c>
      <c r="AM316" s="134" cm="1">
        <f t="array" ref="AM316">$E316*IFERROR(IF($D316&lt;=AM$5,INDEX($E$99:$E$112,MATCH(AM$5,$H$5:$CA$5,0)-MATCH($D316,$D$115:$D$186,0)+1,0),0),$E$112)</f>
        <v>0</v>
      </c>
      <c r="AN316" s="134" cm="1">
        <f t="array" ref="AN316">$E316*IFERROR(IF($D316&lt;=AN$5,INDEX($E$99:$E$112,MATCH(AN$5,$H$5:$CA$5,0)-MATCH($D316,$D$115:$D$186,0)+1,0),0),$E$112)</f>
        <v>0</v>
      </c>
      <c r="AO316" s="134" cm="1">
        <f t="array" ref="AO316">$E316*IFERROR(IF($D316&lt;=AO$5,INDEX($E$99:$E$112,MATCH(AO$5,$H$5:$CA$5,0)-MATCH($D316,$D$115:$D$186,0)+1,0),0),$E$112)</f>
        <v>0</v>
      </c>
      <c r="AP316" s="134" cm="1">
        <f t="array" ref="AP316">$E316*IFERROR(IF($D316&lt;=AP$5,INDEX($E$99:$E$112,MATCH(AP$5,$H$5:$CA$5,0)-MATCH($D316,$D$115:$D$186,0)+1,0),0),$E$112)</f>
        <v>0</v>
      </c>
      <c r="AQ316" s="134" cm="1">
        <f t="array" ref="AQ316">$E316*IFERROR(IF($D316&lt;=AQ$5,INDEX($E$99:$E$112,MATCH(AQ$5,$H$5:$CA$5,0)-MATCH($D316,$D$115:$D$186,0)+1,0),0),$E$112)</f>
        <v>0</v>
      </c>
      <c r="AR316" s="134" cm="1">
        <f t="array" ref="AR316">$E316*IFERROR(IF($D316&lt;=AR$5,INDEX($E$99:$E$112,MATCH(AR$5,$H$5:$CA$5,0)-MATCH($D316,$D$115:$D$186,0)+1,0),0),$E$112)</f>
        <v>0</v>
      </c>
      <c r="AS316" s="134" cm="1">
        <f t="array" ref="AS316">$E316*IFERROR(IF($D316&lt;=AS$5,INDEX($E$99:$E$112,MATCH(AS$5,$H$5:$CA$5,0)-MATCH($D316,$D$115:$D$186,0)+1,0),0),$E$112)</f>
        <v>0</v>
      </c>
      <c r="AT316" s="134" cm="1">
        <f t="array" ref="AT316">$E316*IFERROR(IF($D316&lt;=AT$5,INDEX($E$99:$E$112,MATCH(AT$5,$H$5:$CA$5,0)-MATCH($D316,$D$115:$D$186,0)+1,0),0),$E$112)</f>
        <v>0</v>
      </c>
      <c r="AU316" s="134" cm="1">
        <f t="array" ref="AU316">$E316*IFERROR(IF($D316&lt;=AU$5,INDEX($E$99:$E$112,MATCH(AU$5,$H$5:$CA$5,0)-MATCH($D316,$D$115:$D$186,0)+1,0),0),$E$112)</f>
        <v>0</v>
      </c>
      <c r="AV316" s="134" cm="1">
        <f t="array" ref="AV316">$E316*IFERROR(IF($D316&lt;=AV$5,INDEX($E$99:$E$112,MATCH(AV$5,$H$5:$CA$5,0)-MATCH($D316,$D$115:$D$186,0)+1,0),0),$E$112)</f>
        <v>0</v>
      </c>
      <c r="AW316" s="134" cm="1">
        <f t="array" ref="AW316">$E316*IFERROR(IF($D316&lt;=AW$5,INDEX($E$99:$E$112,MATCH(AW$5,$H$5:$CA$5,0)-MATCH($D316,$D$115:$D$186,0)+1,0),0),$E$112)</f>
        <v>0</v>
      </c>
      <c r="AX316" s="134" cm="1">
        <f t="array" ref="AX316">$E316*IFERROR(IF($D316&lt;=AX$5,INDEX($E$99:$E$112,MATCH(AX$5,$H$5:$CA$5,0)-MATCH($D316,$D$115:$D$186,0)+1,0),0),$E$112)</f>
        <v>0</v>
      </c>
      <c r="AY316" s="134" cm="1">
        <f t="array" ref="AY316">$E316*IFERROR(IF($D316&lt;=AY$5,INDEX($E$99:$E$112,MATCH(AY$5,$H$5:$CA$5,0)-MATCH($D316,$D$115:$D$186,0)+1,0),0),$E$112)</f>
        <v>0</v>
      </c>
      <c r="AZ316" s="134" cm="1">
        <f t="array" ref="AZ316">$E316*IFERROR(IF($D316&lt;=AZ$5,INDEX($E$99:$E$112,MATCH(AZ$5,$H$5:$CA$5,0)-MATCH($D316,$D$115:$D$186,0)+1,0),0),$E$112)</f>
        <v>0</v>
      </c>
      <c r="BA316" s="134" cm="1">
        <f t="array" ref="BA316">$E316*IFERROR(IF($D316&lt;=BA$5,INDEX($E$99:$E$112,MATCH(BA$5,$H$5:$CA$5,0)-MATCH($D316,$D$115:$D$186,0)+1,0),0),$E$112)</f>
        <v>0</v>
      </c>
      <c r="BB316" s="134" cm="1">
        <f t="array" ref="BB316">$E316*IFERROR(IF($D316&lt;=BB$5,INDEX($E$99:$E$112,MATCH(BB$5,$H$5:$CA$5,0)-MATCH($D316,$D$115:$D$186,0)+1,0),0),$E$112)</f>
        <v>0</v>
      </c>
      <c r="BC316" s="134" cm="1">
        <f t="array" ref="BC316">$E316*IFERROR(IF($D316&lt;=BC$5,INDEX($E$99:$E$112,MATCH(BC$5,$H$5:$CA$5,0)-MATCH($D316,$D$115:$D$186,0)+1,0),0),$E$112)</f>
        <v>0</v>
      </c>
      <c r="BD316" s="134" cm="1">
        <f t="array" ref="BD316">$E316*IFERROR(IF($D316&lt;=BD$5,INDEX($E$99:$E$112,MATCH(BD$5,$H$5:$CA$5,0)-MATCH($D316,$D$115:$D$186,0)+1,0),0),$E$112)</f>
        <v>0</v>
      </c>
      <c r="BE316" s="134" cm="1">
        <f t="array" ref="BE316">$E316*IFERROR(IF($D316&lt;=BE$5,INDEX($E$99:$E$112,MATCH(BE$5,$H$5:$CA$5,0)-MATCH($D316,$D$115:$D$186,0)+1,0),0),$E$112)</f>
        <v>0</v>
      </c>
      <c r="BF316" s="134" cm="1">
        <f t="array" ref="BF316">$E316*IFERROR(IF($D316&lt;=BF$5,INDEX($E$99:$E$112,MATCH(BF$5,$H$5:$CA$5,0)-MATCH($D316,$D$115:$D$186,0)+1,0),0),$E$112)</f>
        <v>0</v>
      </c>
      <c r="BG316" s="134" cm="1">
        <f t="array" ref="BG316">$E316*IFERROR(IF($D316&lt;=BG$5,INDEX($E$99:$E$112,MATCH(BG$5,$H$5:$CA$5,0)-MATCH($D316,$D$115:$D$186,0)+1,0),0),$E$112)</f>
        <v>0</v>
      </c>
      <c r="BH316" s="134" cm="1">
        <f t="array" ref="BH316">$E316*IFERROR(IF($D316&lt;=BH$5,INDEX($E$99:$E$112,MATCH(BH$5,$H$5:$CA$5,0)-MATCH($D316,$D$115:$D$186,0)+1,0),0),$E$112)</f>
        <v>0</v>
      </c>
      <c r="BI316" s="134" cm="1">
        <f t="array" ref="BI316">$E316*IFERROR(IF($D316&lt;=BI$5,INDEX($E$99:$E$112,MATCH(BI$5,$H$5:$CA$5,0)-MATCH($D316,$D$115:$D$186,0)+1,0),0),$E$112)</f>
        <v>0</v>
      </c>
      <c r="BJ316" s="134" cm="1">
        <f t="array" ref="BJ316">$E316*IFERROR(IF($D316&lt;=BJ$5,INDEX($E$99:$E$112,MATCH(BJ$5,$H$5:$CA$5,0)-MATCH($D316,$D$115:$D$186,0)+1,0),0),$E$112)</f>
        <v>0</v>
      </c>
      <c r="BK316" s="134" cm="1">
        <f t="array" ref="BK316">$E316*IFERROR(IF($D316&lt;=BK$5,INDEX($E$99:$E$112,MATCH(BK$5,$H$5:$CA$5,0)-MATCH($D316,$D$115:$D$186,0)+1,0),0),$E$112)</f>
        <v>0</v>
      </c>
      <c r="BL316" s="134" cm="1">
        <f t="array" ref="BL316">$E316*IFERROR(IF($D316&lt;=BL$5,INDEX($E$99:$E$112,MATCH(BL$5,$H$5:$CA$5,0)-MATCH($D316,$D$115:$D$186,0)+1,0),0),$E$112)</f>
        <v>0</v>
      </c>
      <c r="BM316" s="134" cm="1">
        <f t="array" ref="BM316">$E316*IFERROR(IF($D316&lt;=BM$5,INDEX($E$99:$E$112,MATCH(BM$5,$H$5:$CA$5,0)-MATCH($D316,$D$115:$D$186,0)+1,0),0),$E$112)</f>
        <v>0</v>
      </c>
      <c r="BN316" s="134" cm="1">
        <f t="array" ref="BN316">$E316*IFERROR(IF($D316&lt;=BN$5,INDEX($E$99:$E$112,MATCH(BN$5,$H$5:$CA$5,0)-MATCH($D316,$D$115:$D$186,0)+1,0),0),$E$112)</f>
        <v>0</v>
      </c>
      <c r="BO316" s="134" cm="1">
        <f t="array" ref="BO316">$E316*IFERROR(IF($D316&lt;=BO$5,INDEX($E$99:$E$112,MATCH(BO$5,$H$5:$CA$5,0)-MATCH($D316,$D$115:$D$186,0)+1,0),0),$E$112)</f>
        <v>0</v>
      </c>
      <c r="BP316" s="134" cm="1">
        <f t="array" ref="BP316">$E316*IFERROR(IF($D316&lt;=BP$5,INDEX($E$99:$E$112,MATCH(BP$5,$H$5:$CA$5,0)-MATCH($D316,$D$115:$D$186,0)+1,0),0),$E$112)</f>
        <v>0</v>
      </c>
      <c r="BQ316" s="134" cm="1">
        <f t="array" ref="BQ316">$E316*IFERROR(IF($D316&lt;=BQ$5,INDEX($E$99:$E$112,MATCH(BQ$5,$H$5:$CA$5,0)-MATCH($D316,$D$115:$D$186,0)+1,0),0),$E$112)</f>
        <v>0</v>
      </c>
      <c r="BR316" s="134" cm="1">
        <f t="array" ref="BR316">$E316*IFERROR(IF($D316&lt;=BR$5,INDEX($E$99:$E$112,MATCH(BR$5,$H$5:$CA$5,0)-MATCH($D316,$D$115:$D$186,0)+1,0),0),$E$112)</f>
        <v>0</v>
      </c>
      <c r="BS316" s="134" cm="1">
        <f t="array" ref="BS316">$E316*IFERROR(IF($D316&lt;=BS$5,INDEX($E$99:$E$112,MATCH(BS$5,$H$5:$CA$5,0)-MATCH($D316,$D$115:$D$186,0)+1,0),0),$E$112)</f>
        <v>0</v>
      </c>
      <c r="BT316" s="134" cm="1">
        <f t="array" ref="BT316">$E316*IFERROR(IF($D316&lt;=BT$5,INDEX($E$99:$E$112,MATCH(BT$5,$H$5:$CA$5,0)-MATCH($D316,$D$115:$D$186,0)+1,0),0),$E$112)</f>
        <v>0</v>
      </c>
      <c r="BU316" s="134" cm="1">
        <f t="array" ref="BU316">$E316*IFERROR(IF($D316&lt;=BU$5,INDEX($E$99:$E$112,MATCH(BU$5,$H$5:$CA$5,0)-MATCH($D316,$D$115:$D$186,0)+1,0),0),$E$112)</f>
        <v>0</v>
      </c>
      <c r="BV316" s="134" cm="1">
        <f t="array" ref="BV316">$E316*IFERROR(IF($D316&lt;=BV$5,INDEX($E$99:$E$112,MATCH(BV$5,$H$5:$CA$5,0)-MATCH($D316,$D$115:$D$186,0)+1,0),0),$E$112)</f>
        <v>0</v>
      </c>
      <c r="BW316" s="134" cm="1">
        <f t="array" ref="BW316">$E316*IFERROR(IF($D316&lt;=BW$5,INDEX($E$99:$E$112,MATCH(BW$5,$H$5:$CA$5,0)-MATCH($D316,$D$115:$D$186,0)+1,0),0),$E$112)</f>
        <v>0</v>
      </c>
      <c r="BX316" s="134" cm="1">
        <f t="array" ref="BX316">$E316*IFERROR(IF($D316&lt;=BX$5,INDEX($E$99:$E$112,MATCH(BX$5,$H$5:$CA$5,0)-MATCH($D316,$D$115:$D$186,0)+1,0),0),$E$112)</f>
        <v>0</v>
      </c>
      <c r="BY316" s="134" cm="1">
        <f t="array" ref="BY316">$E316*IFERROR(IF($D316&lt;=BY$5,INDEX($E$99:$E$112,MATCH(BY$5,$H$5:$CA$5,0)-MATCH($D316,$D$115:$D$186,0)+1,0),0),$E$112)</f>
        <v>0</v>
      </c>
      <c r="BZ316" s="134" cm="1">
        <f t="array" ref="BZ316">$E316*IFERROR(IF($D316&lt;=BZ$5,INDEX($E$99:$E$112,MATCH(BZ$5,$H$5:$CA$5,0)-MATCH($D316,$D$115:$D$186,0)+1,0),0),$E$112)</f>
        <v>0</v>
      </c>
      <c r="CA316" s="134" cm="1">
        <f t="array" ref="CA316">$E316*IFERROR(IF($D316&lt;=CA$5,INDEX($E$99:$E$112,MATCH(CA$5,$H$5:$CA$5,0)-MATCH($D316,$D$115:$D$186,0)+1,0),0),$E$112)</f>
        <v>0</v>
      </c>
    </row>
    <row r="317" spans="4:79" hidden="1" outlineLevel="4">
      <c r="D317" s="24">
        <f t="shared" si="119"/>
        <v>47634</v>
      </c>
      <c r="E317" s="131" cm="1">
        <f t="array" ref="E317">INDEX($H$45:$CA$45,0,MATCH($D317,$H$5:$CA$5,0))</f>
        <v>0</v>
      </c>
      <c r="H317" s="134" cm="1">
        <f t="array" ref="H317">$E317*IFERROR(IF($D317&lt;=H$5,INDEX($E$99:$E$112,MATCH(H$5,$H$5:$CA$5,0)-MATCH($D317,$D$115:$D$186,0)+1,0),0),$E$112)</f>
        <v>0</v>
      </c>
      <c r="I317" s="134" cm="1">
        <f t="array" ref="I317">$E317*IFERROR(IF($D317&lt;=I$5,INDEX($E$99:$E$112,MATCH(I$5,$H$5:$CA$5,0)-MATCH($D317,$D$115:$D$186,0)+1,0),0),$E$112)</f>
        <v>0</v>
      </c>
      <c r="J317" s="134" cm="1">
        <f t="array" ref="J317">$E317*IFERROR(IF($D317&lt;=J$5,INDEX($E$99:$E$112,MATCH(J$5,$H$5:$CA$5,0)-MATCH($D317,$D$115:$D$186,0)+1,0),0),$E$112)</f>
        <v>0</v>
      </c>
      <c r="K317" s="134" cm="1">
        <f t="array" ref="K317">$E317*IFERROR(IF($D317&lt;=K$5,INDEX($E$99:$E$112,MATCH(K$5,$H$5:$CA$5,0)-MATCH($D317,$D$115:$D$186,0)+1,0),0),$E$112)</f>
        <v>0</v>
      </c>
      <c r="L317" s="134" cm="1">
        <f t="array" ref="L317">$E317*IFERROR(IF($D317&lt;=L$5,INDEX($E$99:$E$112,MATCH(L$5,$H$5:$CA$5,0)-MATCH($D317,$D$115:$D$186,0)+1,0),0),$E$112)</f>
        <v>0</v>
      </c>
      <c r="M317" s="134" cm="1">
        <f t="array" ref="M317">$E317*IFERROR(IF($D317&lt;=M$5,INDEX($E$99:$E$112,MATCH(M$5,$H$5:$CA$5,0)-MATCH($D317,$D$115:$D$186,0)+1,0),0),$E$112)</f>
        <v>0</v>
      </c>
      <c r="N317" s="134" cm="1">
        <f t="array" ref="N317">$E317*IFERROR(IF($D317&lt;=N$5,INDEX($E$99:$E$112,MATCH(N$5,$H$5:$CA$5,0)-MATCH($D317,$D$115:$D$186,0)+1,0),0),$E$112)</f>
        <v>0</v>
      </c>
      <c r="O317" s="134" cm="1">
        <f t="array" ref="O317">$E317*IFERROR(IF($D317&lt;=O$5,INDEX($E$99:$E$112,MATCH(O$5,$H$5:$CA$5,0)-MATCH($D317,$D$115:$D$186,0)+1,0),0),$E$112)</f>
        <v>0</v>
      </c>
      <c r="P317" s="134" cm="1">
        <f t="array" ref="P317">$E317*IFERROR(IF($D317&lt;=P$5,INDEX($E$99:$E$112,MATCH(P$5,$H$5:$CA$5,0)-MATCH($D317,$D$115:$D$186,0)+1,0),0),$E$112)</f>
        <v>0</v>
      </c>
      <c r="Q317" s="134" cm="1">
        <f t="array" ref="Q317">$E317*IFERROR(IF($D317&lt;=Q$5,INDEX($E$99:$E$112,MATCH(Q$5,$H$5:$CA$5,0)-MATCH($D317,$D$115:$D$186,0)+1,0),0),$E$112)</f>
        <v>0</v>
      </c>
      <c r="R317" s="134" cm="1">
        <f t="array" ref="R317">$E317*IFERROR(IF($D317&lt;=R$5,INDEX($E$99:$E$112,MATCH(R$5,$H$5:$CA$5,0)-MATCH($D317,$D$115:$D$186,0)+1,0),0),$E$112)</f>
        <v>0</v>
      </c>
      <c r="S317" s="134" cm="1">
        <f t="array" ref="S317">$E317*IFERROR(IF($D317&lt;=S$5,INDEX($E$99:$E$112,MATCH(S$5,$H$5:$CA$5,0)-MATCH($D317,$D$115:$D$186,0)+1,0),0),$E$112)</f>
        <v>0</v>
      </c>
      <c r="T317" s="134" cm="1">
        <f t="array" ref="T317">$E317*IFERROR(IF($D317&lt;=T$5,INDEX($E$99:$E$112,MATCH(T$5,$H$5:$CA$5,0)-MATCH($D317,$D$115:$D$186,0)+1,0),0),$E$112)</f>
        <v>0</v>
      </c>
      <c r="U317" s="134" cm="1">
        <f t="array" ref="U317">$E317*IFERROR(IF($D317&lt;=U$5,INDEX($E$99:$E$112,MATCH(U$5,$H$5:$CA$5,0)-MATCH($D317,$D$115:$D$186,0)+1,0),0),$E$112)</f>
        <v>0</v>
      </c>
      <c r="V317" s="134" cm="1">
        <f t="array" ref="V317">$E317*IFERROR(IF($D317&lt;=V$5,INDEX($E$99:$E$112,MATCH(V$5,$H$5:$CA$5,0)-MATCH($D317,$D$115:$D$186,0)+1,0),0),$E$112)</f>
        <v>0</v>
      </c>
      <c r="W317" s="134" cm="1">
        <f t="array" ref="W317">$E317*IFERROR(IF($D317&lt;=W$5,INDEX($E$99:$E$112,MATCH(W$5,$H$5:$CA$5,0)-MATCH($D317,$D$115:$D$186,0)+1,0),0),$E$112)</f>
        <v>0</v>
      </c>
      <c r="X317" s="134" cm="1">
        <f t="array" ref="X317">$E317*IFERROR(IF($D317&lt;=X$5,INDEX($E$99:$E$112,MATCH(X$5,$H$5:$CA$5,0)-MATCH($D317,$D$115:$D$186,0)+1,0),0),$E$112)</f>
        <v>0</v>
      </c>
      <c r="Y317" s="134" cm="1">
        <f t="array" ref="Y317">$E317*IFERROR(IF($D317&lt;=Y$5,INDEX($E$99:$E$112,MATCH(Y$5,$H$5:$CA$5,0)-MATCH($D317,$D$115:$D$186,0)+1,0),0),$E$112)</f>
        <v>0</v>
      </c>
      <c r="Z317" s="134" cm="1">
        <f t="array" ref="Z317">$E317*IFERROR(IF($D317&lt;=Z$5,INDEX($E$99:$E$112,MATCH(Z$5,$H$5:$CA$5,0)-MATCH($D317,$D$115:$D$186,0)+1,0),0),$E$112)</f>
        <v>0</v>
      </c>
      <c r="AA317" s="134" cm="1">
        <f t="array" ref="AA317">$E317*IFERROR(IF($D317&lt;=AA$5,INDEX($E$99:$E$112,MATCH(AA$5,$H$5:$CA$5,0)-MATCH($D317,$D$115:$D$186,0)+1,0),0),$E$112)</f>
        <v>0</v>
      </c>
      <c r="AB317" s="134" cm="1">
        <f t="array" ref="AB317">$E317*IFERROR(IF($D317&lt;=AB$5,INDEX($E$99:$E$112,MATCH(AB$5,$H$5:$CA$5,0)-MATCH($D317,$D$115:$D$186,0)+1,0),0),$E$112)</f>
        <v>0</v>
      </c>
      <c r="AC317" s="134" cm="1">
        <f t="array" ref="AC317">$E317*IFERROR(IF($D317&lt;=AC$5,INDEX($E$99:$E$112,MATCH(AC$5,$H$5:$CA$5,0)-MATCH($D317,$D$115:$D$186,0)+1,0),0),$E$112)</f>
        <v>0</v>
      </c>
      <c r="AD317" s="134" cm="1">
        <f t="array" ref="AD317">$E317*IFERROR(IF($D317&lt;=AD$5,INDEX($E$99:$E$112,MATCH(AD$5,$H$5:$CA$5,0)-MATCH($D317,$D$115:$D$186,0)+1,0),0),$E$112)</f>
        <v>0</v>
      </c>
      <c r="AE317" s="134" cm="1">
        <f t="array" ref="AE317">$E317*IFERROR(IF($D317&lt;=AE$5,INDEX($E$99:$E$112,MATCH(AE$5,$H$5:$CA$5,0)-MATCH($D317,$D$115:$D$186,0)+1,0),0),$E$112)</f>
        <v>0</v>
      </c>
      <c r="AF317" s="134" cm="1">
        <f t="array" ref="AF317">$E317*IFERROR(IF($D317&lt;=AF$5,INDEX($E$99:$E$112,MATCH(AF$5,$H$5:$CA$5,0)-MATCH($D317,$D$115:$D$186,0)+1,0),0),$E$112)</f>
        <v>0</v>
      </c>
      <c r="AG317" s="134" cm="1">
        <f t="array" ref="AG317">$E317*IFERROR(IF($D317&lt;=AG$5,INDEX($E$99:$E$112,MATCH(AG$5,$H$5:$CA$5,0)-MATCH($D317,$D$115:$D$186,0)+1,0),0),$E$112)</f>
        <v>0</v>
      </c>
      <c r="AH317" s="134" cm="1">
        <f t="array" ref="AH317">$E317*IFERROR(IF($D317&lt;=AH$5,INDEX($E$99:$E$112,MATCH(AH$5,$H$5:$CA$5,0)-MATCH($D317,$D$115:$D$186,0)+1,0),0),$E$112)</f>
        <v>0</v>
      </c>
      <c r="AI317" s="134" cm="1">
        <f t="array" ref="AI317">$E317*IFERROR(IF($D317&lt;=AI$5,INDEX($E$99:$E$112,MATCH(AI$5,$H$5:$CA$5,0)-MATCH($D317,$D$115:$D$186,0)+1,0),0),$E$112)</f>
        <v>0</v>
      </c>
      <c r="AJ317" s="134" cm="1">
        <f t="array" ref="AJ317">$E317*IFERROR(IF($D317&lt;=AJ$5,INDEX($E$99:$E$112,MATCH(AJ$5,$H$5:$CA$5,0)-MATCH($D317,$D$115:$D$186,0)+1,0),0),$E$112)</f>
        <v>0</v>
      </c>
      <c r="AK317" s="134" cm="1">
        <f t="array" ref="AK317">$E317*IFERROR(IF($D317&lt;=AK$5,INDEX($E$99:$E$112,MATCH(AK$5,$H$5:$CA$5,0)-MATCH($D317,$D$115:$D$186,0)+1,0),0),$E$112)</f>
        <v>0</v>
      </c>
      <c r="AL317" s="134" cm="1">
        <f t="array" ref="AL317">$E317*IFERROR(IF($D317&lt;=AL$5,INDEX($E$99:$E$112,MATCH(AL$5,$H$5:$CA$5,0)-MATCH($D317,$D$115:$D$186,0)+1,0),0),$E$112)</f>
        <v>0</v>
      </c>
      <c r="AM317" s="134" cm="1">
        <f t="array" ref="AM317">$E317*IFERROR(IF($D317&lt;=AM$5,INDEX($E$99:$E$112,MATCH(AM$5,$H$5:$CA$5,0)-MATCH($D317,$D$115:$D$186,0)+1,0),0),$E$112)</f>
        <v>0</v>
      </c>
      <c r="AN317" s="134" cm="1">
        <f t="array" ref="AN317">$E317*IFERROR(IF($D317&lt;=AN$5,INDEX($E$99:$E$112,MATCH(AN$5,$H$5:$CA$5,0)-MATCH($D317,$D$115:$D$186,0)+1,0),0),$E$112)</f>
        <v>0</v>
      </c>
      <c r="AO317" s="134" cm="1">
        <f t="array" ref="AO317">$E317*IFERROR(IF($D317&lt;=AO$5,INDEX($E$99:$E$112,MATCH(AO$5,$H$5:$CA$5,0)-MATCH($D317,$D$115:$D$186,0)+1,0),0),$E$112)</f>
        <v>0</v>
      </c>
      <c r="AP317" s="134" cm="1">
        <f t="array" ref="AP317">$E317*IFERROR(IF($D317&lt;=AP$5,INDEX($E$99:$E$112,MATCH(AP$5,$H$5:$CA$5,0)-MATCH($D317,$D$115:$D$186,0)+1,0),0),$E$112)</f>
        <v>0</v>
      </c>
      <c r="AQ317" s="134" cm="1">
        <f t="array" ref="AQ317">$E317*IFERROR(IF($D317&lt;=AQ$5,INDEX($E$99:$E$112,MATCH(AQ$5,$H$5:$CA$5,0)-MATCH($D317,$D$115:$D$186,0)+1,0),0),$E$112)</f>
        <v>0</v>
      </c>
      <c r="AR317" s="134" cm="1">
        <f t="array" ref="AR317">$E317*IFERROR(IF($D317&lt;=AR$5,INDEX($E$99:$E$112,MATCH(AR$5,$H$5:$CA$5,0)-MATCH($D317,$D$115:$D$186,0)+1,0),0),$E$112)</f>
        <v>0</v>
      </c>
      <c r="AS317" s="134" cm="1">
        <f t="array" ref="AS317">$E317*IFERROR(IF($D317&lt;=AS$5,INDEX($E$99:$E$112,MATCH(AS$5,$H$5:$CA$5,0)-MATCH($D317,$D$115:$D$186,0)+1,0),0),$E$112)</f>
        <v>0</v>
      </c>
      <c r="AT317" s="134" cm="1">
        <f t="array" ref="AT317">$E317*IFERROR(IF($D317&lt;=AT$5,INDEX($E$99:$E$112,MATCH(AT$5,$H$5:$CA$5,0)-MATCH($D317,$D$115:$D$186,0)+1,0),0),$E$112)</f>
        <v>0</v>
      </c>
      <c r="AU317" s="134" cm="1">
        <f t="array" ref="AU317">$E317*IFERROR(IF($D317&lt;=AU$5,INDEX($E$99:$E$112,MATCH(AU$5,$H$5:$CA$5,0)-MATCH($D317,$D$115:$D$186,0)+1,0),0),$E$112)</f>
        <v>0</v>
      </c>
      <c r="AV317" s="134" cm="1">
        <f t="array" ref="AV317">$E317*IFERROR(IF($D317&lt;=AV$5,INDEX($E$99:$E$112,MATCH(AV$5,$H$5:$CA$5,0)-MATCH($D317,$D$115:$D$186,0)+1,0),0),$E$112)</f>
        <v>0</v>
      </c>
      <c r="AW317" s="134" cm="1">
        <f t="array" ref="AW317">$E317*IFERROR(IF($D317&lt;=AW$5,INDEX($E$99:$E$112,MATCH(AW$5,$H$5:$CA$5,0)-MATCH($D317,$D$115:$D$186,0)+1,0),0),$E$112)</f>
        <v>0</v>
      </c>
      <c r="AX317" s="134" cm="1">
        <f t="array" ref="AX317">$E317*IFERROR(IF($D317&lt;=AX$5,INDEX($E$99:$E$112,MATCH(AX$5,$H$5:$CA$5,0)-MATCH($D317,$D$115:$D$186,0)+1,0),0),$E$112)</f>
        <v>0</v>
      </c>
      <c r="AY317" s="134" cm="1">
        <f t="array" ref="AY317">$E317*IFERROR(IF($D317&lt;=AY$5,INDEX($E$99:$E$112,MATCH(AY$5,$H$5:$CA$5,0)-MATCH($D317,$D$115:$D$186,0)+1,0),0),$E$112)</f>
        <v>0</v>
      </c>
      <c r="AZ317" s="134" cm="1">
        <f t="array" ref="AZ317">$E317*IFERROR(IF($D317&lt;=AZ$5,INDEX($E$99:$E$112,MATCH(AZ$5,$H$5:$CA$5,0)-MATCH($D317,$D$115:$D$186,0)+1,0),0),$E$112)</f>
        <v>0</v>
      </c>
      <c r="BA317" s="134" cm="1">
        <f t="array" ref="BA317">$E317*IFERROR(IF($D317&lt;=BA$5,INDEX($E$99:$E$112,MATCH(BA$5,$H$5:$CA$5,0)-MATCH($D317,$D$115:$D$186,0)+1,0),0),$E$112)</f>
        <v>0</v>
      </c>
      <c r="BB317" s="134" cm="1">
        <f t="array" ref="BB317">$E317*IFERROR(IF($D317&lt;=BB$5,INDEX($E$99:$E$112,MATCH(BB$5,$H$5:$CA$5,0)-MATCH($D317,$D$115:$D$186,0)+1,0),0),$E$112)</f>
        <v>0</v>
      </c>
      <c r="BC317" s="134" cm="1">
        <f t="array" ref="BC317">$E317*IFERROR(IF($D317&lt;=BC$5,INDEX($E$99:$E$112,MATCH(BC$5,$H$5:$CA$5,0)-MATCH($D317,$D$115:$D$186,0)+1,0),0),$E$112)</f>
        <v>0</v>
      </c>
      <c r="BD317" s="134" cm="1">
        <f t="array" ref="BD317">$E317*IFERROR(IF($D317&lt;=BD$5,INDEX($E$99:$E$112,MATCH(BD$5,$H$5:$CA$5,0)-MATCH($D317,$D$115:$D$186,0)+1,0),0),$E$112)</f>
        <v>0</v>
      </c>
      <c r="BE317" s="134" cm="1">
        <f t="array" ref="BE317">$E317*IFERROR(IF($D317&lt;=BE$5,INDEX($E$99:$E$112,MATCH(BE$5,$H$5:$CA$5,0)-MATCH($D317,$D$115:$D$186,0)+1,0),0),$E$112)</f>
        <v>0</v>
      </c>
      <c r="BF317" s="134" cm="1">
        <f t="array" ref="BF317">$E317*IFERROR(IF($D317&lt;=BF$5,INDEX($E$99:$E$112,MATCH(BF$5,$H$5:$CA$5,0)-MATCH($D317,$D$115:$D$186,0)+1,0),0),$E$112)</f>
        <v>0</v>
      </c>
      <c r="BG317" s="134" cm="1">
        <f t="array" ref="BG317">$E317*IFERROR(IF($D317&lt;=BG$5,INDEX($E$99:$E$112,MATCH(BG$5,$H$5:$CA$5,0)-MATCH($D317,$D$115:$D$186,0)+1,0),0),$E$112)</f>
        <v>0</v>
      </c>
      <c r="BH317" s="134" cm="1">
        <f t="array" ref="BH317">$E317*IFERROR(IF($D317&lt;=BH$5,INDEX($E$99:$E$112,MATCH(BH$5,$H$5:$CA$5,0)-MATCH($D317,$D$115:$D$186,0)+1,0),0),$E$112)</f>
        <v>0</v>
      </c>
      <c r="BI317" s="134" cm="1">
        <f t="array" ref="BI317">$E317*IFERROR(IF($D317&lt;=BI$5,INDEX($E$99:$E$112,MATCH(BI$5,$H$5:$CA$5,0)-MATCH($D317,$D$115:$D$186,0)+1,0),0),$E$112)</f>
        <v>0</v>
      </c>
      <c r="BJ317" s="134" cm="1">
        <f t="array" ref="BJ317">$E317*IFERROR(IF($D317&lt;=BJ$5,INDEX($E$99:$E$112,MATCH(BJ$5,$H$5:$CA$5,0)-MATCH($D317,$D$115:$D$186,0)+1,0),0),$E$112)</f>
        <v>0</v>
      </c>
      <c r="BK317" s="134" cm="1">
        <f t="array" ref="BK317">$E317*IFERROR(IF($D317&lt;=BK$5,INDEX($E$99:$E$112,MATCH(BK$5,$H$5:$CA$5,0)-MATCH($D317,$D$115:$D$186,0)+1,0),0),$E$112)</f>
        <v>0</v>
      </c>
      <c r="BL317" s="134" cm="1">
        <f t="array" ref="BL317">$E317*IFERROR(IF($D317&lt;=BL$5,INDEX($E$99:$E$112,MATCH(BL$5,$H$5:$CA$5,0)-MATCH($D317,$D$115:$D$186,0)+1,0),0),$E$112)</f>
        <v>0</v>
      </c>
      <c r="BM317" s="134" cm="1">
        <f t="array" ref="BM317">$E317*IFERROR(IF($D317&lt;=BM$5,INDEX($E$99:$E$112,MATCH(BM$5,$H$5:$CA$5,0)-MATCH($D317,$D$115:$D$186,0)+1,0),0),$E$112)</f>
        <v>0</v>
      </c>
      <c r="BN317" s="134" cm="1">
        <f t="array" ref="BN317">$E317*IFERROR(IF($D317&lt;=BN$5,INDEX($E$99:$E$112,MATCH(BN$5,$H$5:$CA$5,0)-MATCH($D317,$D$115:$D$186,0)+1,0),0),$E$112)</f>
        <v>0</v>
      </c>
      <c r="BO317" s="134" cm="1">
        <f t="array" ref="BO317">$E317*IFERROR(IF($D317&lt;=BO$5,INDEX($E$99:$E$112,MATCH(BO$5,$H$5:$CA$5,0)-MATCH($D317,$D$115:$D$186,0)+1,0),0),$E$112)</f>
        <v>0</v>
      </c>
      <c r="BP317" s="134" cm="1">
        <f t="array" ref="BP317">$E317*IFERROR(IF($D317&lt;=BP$5,INDEX($E$99:$E$112,MATCH(BP$5,$H$5:$CA$5,0)-MATCH($D317,$D$115:$D$186,0)+1,0),0),$E$112)</f>
        <v>0</v>
      </c>
      <c r="BQ317" s="134" cm="1">
        <f t="array" ref="BQ317">$E317*IFERROR(IF($D317&lt;=BQ$5,INDEX($E$99:$E$112,MATCH(BQ$5,$H$5:$CA$5,0)-MATCH($D317,$D$115:$D$186,0)+1,0),0),$E$112)</f>
        <v>0</v>
      </c>
      <c r="BR317" s="134" cm="1">
        <f t="array" ref="BR317">$E317*IFERROR(IF($D317&lt;=BR$5,INDEX($E$99:$E$112,MATCH(BR$5,$H$5:$CA$5,0)-MATCH($D317,$D$115:$D$186,0)+1,0),0),$E$112)</f>
        <v>0</v>
      </c>
      <c r="BS317" s="134" cm="1">
        <f t="array" ref="BS317">$E317*IFERROR(IF($D317&lt;=BS$5,INDEX($E$99:$E$112,MATCH(BS$5,$H$5:$CA$5,0)-MATCH($D317,$D$115:$D$186,0)+1,0),0),$E$112)</f>
        <v>0</v>
      </c>
      <c r="BT317" s="134" cm="1">
        <f t="array" ref="BT317">$E317*IFERROR(IF($D317&lt;=BT$5,INDEX($E$99:$E$112,MATCH(BT$5,$H$5:$CA$5,0)-MATCH($D317,$D$115:$D$186,0)+1,0),0),$E$112)</f>
        <v>0</v>
      </c>
      <c r="BU317" s="134" cm="1">
        <f t="array" ref="BU317">$E317*IFERROR(IF($D317&lt;=BU$5,INDEX($E$99:$E$112,MATCH(BU$5,$H$5:$CA$5,0)-MATCH($D317,$D$115:$D$186,0)+1,0),0),$E$112)</f>
        <v>0</v>
      </c>
      <c r="BV317" s="134" cm="1">
        <f t="array" ref="BV317">$E317*IFERROR(IF($D317&lt;=BV$5,INDEX($E$99:$E$112,MATCH(BV$5,$H$5:$CA$5,0)-MATCH($D317,$D$115:$D$186,0)+1,0),0),$E$112)</f>
        <v>0</v>
      </c>
      <c r="BW317" s="134" cm="1">
        <f t="array" ref="BW317">$E317*IFERROR(IF($D317&lt;=BW$5,INDEX($E$99:$E$112,MATCH(BW$5,$H$5:$CA$5,0)-MATCH($D317,$D$115:$D$186,0)+1,0),0),$E$112)</f>
        <v>0</v>
      </c>
      <c r="BX317" s="134" cm="1">
        <f t="array" ref="BX317">$E317*IFERROR(IF($D317&lt;=BX$5,INDEX($E$99:$E$112,MATCH(BX$5,$H$5:$CA$5,0)-MATCH($D317,$D$115:$D$186,0)+1,0),0),$E$112)</f>
        <v>0</v>
      </c>
      <c r="BY317" s="134" cm="1">
        <f t="array" ref="BY317">$E317*IFERROR(IF($D317&lt;=BY$5,INDEX($E$99:$E$112,MATCH(BY$5,$H$5:$CA$5,0)-MATCH($D317,$D$115:$D$186,0)+1,0),0),$E$112)</f>
        <v>0</v>
      </c>
      <c r="BZ317" s="134" cm="1">
        <f t="array" ref="BZ317">$E317*IFERROR(IF($D317&lt;=BZ$5,INDEX($E$99:$E$112,MATCH(BZ$5,$H$5:$CA$5,0)-MATCH($D317,$D$115:$D$186,0)+1,0),0),$E$112)</f>
        <v>0</v>
      </c>
      <c r="CA317" s="134" cm="1">
        <f t="array" ref="CA317">$E317*IFERROR(IF($D317&lt;=CA$5,INDEX($E$99:$E$112,MATCH(CA$5,$H$5:$CA$5,0)-MATCH($D317,$D$115:$D$186,0)+1,0),0),$E$112)</f>
        <v>0</v>
      </c>
    </row>
    <row r="318" spans="4:79" hidden="1" outlineLevel="4">
      <c r="D318" s="24">
        <f t="shared" si="119"/>
        <v>47664</v>
      </c>
      <c r="E318" s="131" cm="1">
        <f t="array" ref="E318">INDEX($H$45:$CA$45,0,MATCH($D318,$H$5:$CA$5,0))</f>
        <v>0</v>
      </c>
      <c r="H318" s="134" cm="1">
        <f t="array" ref="H318">$E318*IFERROR(IF($D318&lt;=H$5,INDEX($E$99:$E$112,MATCH(H$5,$H$5:$CA$5,0)-MATCH($D318,$D$115:$D$186,0)+1,0),0),$E$112)</f>
        <v>0</v>
      </c>
      <c r="I318" s="134" cm="1">
        <f t="array" ref="I318">$E318*IFERROR(IF($D318&lt;=I$5,INDEX($E$99:$E$112,MATCH(I$5,$H$5:$CA$5,0)-MATCH($D318,$D$115:$D$186,0)+1,0),0),$E$112)</f>
        <v>0</v>
      </c>
      <c r="J318" s="134" cm="1">
        <f t="array" ref="J318">$E318*IFERROR(IF($D318&lt;=J$5,INDEX($E$99:$E$112,MATCH(J$5,$H$5:$CA$5,0)-MATCH($D318,$D$115:$D$186,0)+1,0),0),$E$112)</f>
        <v>0</v>
      </c>
      <c r="K318" s="134" cm="1">
        <f t="array" ref="K318">$E318*IFERROR(IF($D318&lt;=K$5,INDEX($E$99:$E$112,MATCH(K$5,$H$5:$CA$5,0)-MATCH($D318,$D$115:$D$186,0)+1,0),0),$E$112)</f>
        <v>0</v>
      </c>
      <c r="L318" s="134" cm="1">
        <f t="array" ref="L318">$E318*IFERROR(IF($D318&lt;=L$5,INDEX($E$99:$E$112,MATCH(L$5,$H$5:$CA$5,0)-MATCH($D318,$D$115:$D$186,0)+1,0),0),$E$112)</f>
        <v>0</v>
      </c>
      <c r="M318" s="134" cm="1">
        <f t="array" ref="M318">$E318*IFERROR(IF($D318&lt;=M$5,INDEX($E$99:$E$112,MATCH(M$5,$H$5:$CA$5,0)-MATCH($D318,$D$115:$D$186,0)+1,0),0),$E$112)</f>
        <v>0</v>
      </c>
      <c r="N318" s="134" cm="1">
        <f t="array" ref="N318">$E318*IFERROR(IF($D318&lt;=N$5,INDEX($E$99:$E$112,MATCH(N$5,$H$5:$CA$5,0)-MATCH($D318,$D$115:$D$186,0)+1,0),0),$E$112)</f>
        <v>0</v>
      </c>
      <c r="O318" s="134" cm="1">
        <f t="array" ref="O318">$E318*IFERROR(IF($D318&lt;=O$5,INDEX($E$99:$E$112,MATCH(O$5,$H$5:$CA$5,0)-MATCH($D318,$D$115:$D$186,0)+1,0),0),$E$112)</f>
        <v>0</v>
      </c>
      <c r="P318" s="134" cm="1">
        <f t="array" ref="P318">$E318*IFERROR(IF($D318&lt;=P$5,INDEX($E$99:$E$112,MATCH(P$5,$H$5:$CA$5,0)-MATCH($D318,$D$115:$D$186,0)+1,0),0),$E$112)</f>
        <v>0</v>
      </c>
      <c r="Q318" s="134" cm="1">
        <f t="array" ref="Q318">$E318*IFERROR(IF($D318&lt;=Q$5,INDEX($E$99:$E$112,MATCH(Q$5,$H$5:$CA$5,0)-MATCH($D318,$D$115:$D$186,0)+1,0),0),$E$112)</f>
        <v>0</v>
      </c>
      <c r="R318" s="134" cm="1">
        <f t="array" ref="R318">$E318*IFERROR(IF($D318&lt;=R$5,INDEX($E$99:$E$112,MATCH(R$5,$H$5:$CA$5,0)-MATCH($D318,$D$115:$D$186,0)+1,0),0),$E$112)</f>
        <v>0</v>
      </c>
      <c r="S318" s="134" cm="1">
        <f t="array" ref="S318">$E318*IFERROR(IF($D318&lt;=S$5,INDEX($E$99:$E$112,MATCH(S$5,$H$5:$CA$5,0)-MATCH($D318,$D$115:$D$186,0)+1,0),0),$E$112)</f>
        <v>0</v>
      </c>
      <c r="T318" s="134" cm="1">
        <f t="array" ref="T318">$E318*IFERROR(IF($D318&lt;=T$5,INDEX($E$99:$E$112,MATCH(T$5,$H$5:$CA$5,0)-MATCH($D318,$D$115:$D$186,0)+1,0),0),$E$112)</f>
        <v>0</v>
      </c>
      <c r="U318" s="134" cm="1">
        <f t="array" ref="U318">$E318*IFERROR(IF($D318&lt;=U$5,INDEX($E$99:$E$112,MATCH(U$5,$H$5:$CA$5,0)-MATCH($D318,$D$115:$D$186,0)+1,0),0),$E$112)</f>
        <v>0</v>
      </c>
      <c r="V318" s="134" cm="1">
        <f t="array" ref="V318">$E318*IFERROR(IF($D318&lt;=V$5,INDEX($E$99:$E$112,MATCH(V$5,$H$5:$CA$5,0)-MATCH($D318,$D$115:$D$186,0)+1,0),0),$E$112)</f>
        <v>0</v>
      </c>
      <c r="W318" s="134" cm="1">
        <f t="array" ref="W318">$E318*IFERROR(IF($D318&lt;=W$5,INDEX($E$99:$E$112,MATCH(W$5,$H$5:$CA$5,0)-MATCH($D318,$D$115:$D$186,0)+1,0),0),$E$112)</f>
        <v>0</v>
      </c>
      <c r="X318" s="134" cm="1">
        <f t="array" ref="X318">$E318*IFERROR(IF($D318&lt;=X$5,INDEX($E$99:$E$112,MATCH(X$5,$H$5:$CA$5,0)-MATCH($D318,$D$115:$D$186,0)+1,0),0),$E$112)</f>
        <v>0</v>
      </c>
      <c r="Y318" s="134" cm="1">
        <f t="array" ref="Y318">$E318*IFERROR(IF($D318&lt;=Y$5,INDEX($E$99:$E$112,MATCH(Y$5,$H$5:$CA$5,0)-MATCH($D318,$D$115:$D$186,0)+1,0),0),$E$112)</f>
        <v>0</v>
      </c>
      <c r="Z318" s="134" cm="1">
        <f t="array" ref="Z318">$E318*IFERROR(IF($D318&lt;=Z$5,INDEX($E$99:$E$112,MATCH(Z$5,$H$5:$CA$5,0)-MATCH($D318,$D$115:$D$186,0)+1,0),0),$E$112)</f>
        <v>0</v>
      </c>
      <c r="AA318" s="134" cm="1">
        <f t="array" ref="AA318">$E318*IFERROR(IF($D318&lt;=AA$5,INDEX($E$99:$E$112,MATCH(AA$5,$H$5:$CA$5,0)-MATCH($D318,$D$115:$D$186,0)+1,0),0),$E$112)</f>
        <v>0</v>
      </c>
      <c r="AB318" s="134" cm="1">
        <f t="array" ref="AB318">$E318*IFERROR(IF($D318&lt;=AB$5,INDEX($E$99:$E$112,MATCH(AB$5,$H$5:$CA$5,0)-MATCH($D318,$D$115:$D$186,0)+1,0),0),$E$112)</f>
        <v>0</v>
      </c>
      <c r="AC318" s="134" cm="1">
        <f t="array" ref="AC318">$E318*IFERROR(IF($D318&lt;=AC$5,INDEX($E$99:$E$112,MATCH(AC$5,$H$5:$CA$5,0)-MATCH($D318,$D$115:$D$186,0)+1,0),0),$E$112)</f>
        <v>0</v>
      </c>
      <c r="AD318" s="134" cm="1">
        <f t="array" ref="AD318">$E318*IFERROR(IF($D318&lt;=AD$5,INDEX($E$99:$E$112,MATCH(AD$5,$H$5:$CA$5,0)-MATCH($D318,$D$115:$D$186,0)+1,0),0),$E$112)</f>
        <v>0</v>
      </c>
      <c r="AE318" s="134" cm="1">
        <f t="array" ref="AE318">$E318*IFERROR(IF($D318&lt;=AE$5,INDEX($E$99:$E$112,MATCH(AE$5,$H$5:$CA$5,0)-MATCH($D318,$D$115:$D$186,0)+1,0),0),$E$112)</f>
        <v>0</v>
      </c>
      <c r="AF318" s="134" cm="1">
        <f t="array" ref="AF318">$E318*IFERROR(IF($D318&lt;=AF$5,INDEX($E$99:$E$112,MATCH(AF$5,$H$5:$CA$5,0)-MATCH($D318,$D$115:$D$186,0)+1,0),0),$E$112)</f>
        <v>0</v>
      </c>
      <c r="AG318" s="134" cm="1">
        <f t="array" ref="AG318">$E318*IFERROR(IF($D318&lt;=AG$5,INDEX($E$99:$E$112,MATCH(AG$5,$H$5:$CA$5,0)-MATCH($D318,$D$115:$D$186,0)+1,0),0),$E$112)</f>
        <v>0</v>
      </c>
      <c r="AH318" s="134" cm="1">
        <f t="array" ref="AH318">$E318*IFERROR(IF($D318&lt;=AH$5,INDEX($E$99:$E$112,MATCH(AH$5,$H$5:$CA$5,0)-MATCH($D318,$D$115:$D$186,0)+1,0),0),$E$112)</f>
        <v>0</v>
      </c>
      <c r="AI318" s="134" cm="1">
        <f t="array" ref="AI318">$E318*IFERROR(IF($D318&lt;=AI$5,INDEX($E$99:$E$112,MATCH(AI$5,$H$5:$CA$5,0)-MATCH($D318,$D$115:$D$186,0)+1,0),0),$E$112)</f>
        <v>0</v>
      </c>
      <c r="AJ318" s="134" cm="1">
        <f t="array" ref="AJ318">$E318*IFERROR(IF($D318&lt;=AJ$5,INDEX($E$99:$E$112,MATCH(AJ$5,$H$5:$CA$5,0)-MATCH($D318,$D$115:$D$186,0)+1,0),0),$E$112)</f>
        <v>0</v>
      </c>
      <c r="AK318" s="134" cm="1">
        <f t="array" ref="AK318">$E318*IFERROR(IF($D318&lt;=AK$5,INDEX($E$99:$E$112,MATCH(AK$5,$H$5:$CA$5,0)-MATCH($D318,$D$115:$D$186,0)+1,0),0),$E$112)</f>
        <v>0</v>
      </c>
      <c r="AL318" s="134" cm="1">
        <f t="array" ref="AL318">$E318*IFERROR(IF($D318&lt;=AL$5,INDEX($E$99:$E$112,MATCH(AL$5,$H$5:$CA$5,0)-MATCH($D318,$D$115:$D$186,0)+1,0),0),$E$112)</f>
        <v>0</v>
      </c>
      <c r="AM318" s="134" cm="1">
        <f t="array" ref="AM318">$E318*IFERROR(IF($D318&lt;=AM$5,INDEX($E$99:$E$112,MATCH(AM$5,$H$5:$CA$5,0)-MATCH($D318,$D$115:$D$186,0)+1,0),0),$E$112)</f>
        <v>0</v>
      </c>
      <c r="AN318" s="134" cm="1">
        <f t="array" ref="AN318">$E318*IFERROR(IF($D318&lt;=AN$5,INDEX($E$99:$E$112,MATCH(AN$5,$H$5:$CA$5,0)-MATCH($D318,$D$115:$D$186,0)+1,0),0),$E$112)</f>
        <v>0</v>
      </c>
      <c r="AO318" s="134" cm="1">
        <f t="array" ref="AO318">$E318*IFERROR(IF($D318&lt;=AO$5,INDEX($E$99:$E$112,MATCH(AO$5,$H$5:$CA$5,0)-MATCH($D318,$D$115:$D$186,0)+1,0),0),$E$112)</f>
        <v>0</v>
      </c>
      <c r="AP318" s="134" cm="1">
        <f t="array" ref="AP318">$E318*IFERROR(IF($D318&lt;=AP$5,INDEX($E$99:$E$112,MATCH(AP$5,$H$5:$CA$5,0)-MATCH($D318,$D$115:$D$186,0)+1,0),0),$E$112)</f>
        <v>0</v>
      </c>
      <c r="AQ318" s="134" cm="1">
        <f t="array" ref="AQ318">$E318*IFERROR(IF($D318&lt;=AQ$5,INDEX($E$99:$E$112,MATCH(AQ$5,$H$5:$CA$5,0)-MATCH($D318,$D$115:$D$186,0)+1,0),0),$E$112)</f>
        <v>0</v>
      </c>
      <c r="AR318" s="134" cm="1">
        <f t="array" ref="AR318">$E318*IFERROR(IF($D318&lt;=AR$5,INDEX($E$99:$E$112,MATCH(AR$5,$H$5:$CA$5,0)-MATCH($D318,$D$115:$D$186,0)+1,0),0),$E$112)</f>
        <v>0</v>
      </c>
      <c r="AS318" s="134" cm="1">
        <f t="array" ref="AS318">$E318*IFERROR(IF($D318&lt;=AS$5,INDEX($E$99:$E$112,MATCH(AS$5,$H$5:$CA$5,0)-MATCH($D318,$D$115:$D$186,0)+1,0),0),$E$112)</f>
        <v>0</v>
      </c>
      <c r="AT318" s="134" cm="1">
        <f t="array" ref="AT318">$E318*IFERROR(IF($D318&lt;=AT$5,INDEX($E$99:$E$112,MATCH(AT$5,$H$5:$CA$5,0)-MATCH($D318,$D$115:$D$186,0)+1,0),0),$E$112)</f>
        <v>0</v>
      </c>
      <c r="AU318" s="134" cm="1">
        <f t="array" ref="AU318">$E318*IFERROR(IF($D318&lt;=AU$5,INDEX($E$99:$E$112,MATCH(AU$5,$H$5:$CA$5,0)-MATCH($D318,$D$115:$D$186,0)+1,0),0),$E$112)</f>
        <v>0</v>
      </c>
      <c r="AV318" s="134" cm="1">
        <f t="array" ref="AV318">$E318*IFERROR(IF($D318&lt;=AV$5,INDEX($E$99:$E$112,MATCH(AV$5,$H$5:$CA$5,0)-MATCH($D318,$D$115:$D$186,0)+1,0),0),$E$112)</f>
        <v>0</v>
      </c>
      <c r="AW318" s="134" cm="1">
        <f t="array" ref="AW318">$E318*IFERROR(IF($D318&lt;=AW$5,INDEX($E$99:$E$112,MATCH(AW$5,$H$5:$CA$5,0)-MATCH($D318,$D$115:$D$186,0)+1,0),0),$E$112)</f>
        <v>0</v>
      </c>
      <c r="AX318" s="134" cm="1">
        <f t="array" ref="AX318">$E318*IFERROR(IF($D318&lt;=AX$5,INDEX($E$99:$E$112,MATCH(AX$5,$H$5:$CA$5,0)-MATCH($D318,$D$115:$D$186,0)+1,0),0),$E$112)</f>
        <v>0</v>
      </c>
      <c r="AY318" s="134" cm="1">
        <f t="array" ref="AY318">$E318*IFERROR(IF($D318&lt;=AY$5,INDEX($E$99:$E$112,MATCH(AY$5,$H$5:$CA$5,0)-MATCH($D318,$D$115:$D$186,0)+1,0),0),$E$112)</f>
        <v>0</v>
      </c>
      <c r="AZ318" s="134" cm="1">
        <f t="array" ref="AZ318">$E318*IFERROR(IF($D318&lt;=AZ$5,INDEX($E$99:$E$112,MATCH(AZ$5,$H$5:$CA$5,0)-MATCH($D318,$D$115:$D$186,0)+1,0),0),$E$112)</f>
        <v>0</v>
      </c>
      <c r="BA318" s="134" cm="1">
        <f t="array" ref="BA318">$E318*IFERROR(IF($D318&lt;=BA$5,INDEX($E$99:$E$112,MATCH(BA$5,$H$5:$CA$5,0)-MATCH($D318,$D$115:$D$186,0)+1,0),0),$E$112)</f>
        <v>0</v>
      </c>
      <c r="BB318" s="134" cm="1">
        <f t="array" ref="BB318">$E318*IFERROR(IF($D318&lt;=BB$5,INDEX($E$99:$E$112,MATCH(BB$5,$H$5:$CA$5,0)-MATCH($D318,$D$115:$D$186,0)+1,0),0),$E$112)</f>
        <v>0</v>
      </c>
      <c r="BC318" s="134" cm="1">
        <f t="array" ref="BC318">$E318*IFERROR(IF($D318&lt;=BC$5,INDEX($E$99:$E$112,MATCH(BC$5,$H$5:$CA$5,0)-MATCH($D318,$D$115:$D$186,0)+1,0),0),$E$112)</f>
        <v>0</v>
      </c>
      <c r="BD318" s="134" cm="1">
        <f t="array" ref="BD318">$E318*IFERROR(IF($D318&lt;=BD$5,INDEX($E$99:$E$112,MATCH(BD$5,$H$5:$CA$5,0)-MATCH($D318,$D$115:$D$186,0)+1,0),0),$E$112)</f>
        <v>0</v>
      </c>
      <c r="BE318" s="134" cm="1">
        <f t="array" ref="BE318">$E318*IFERROR(IF($D318&lt;=BE$5,INDEX($E$99:$E$112,MATCH(BE$5,$H$5:$CA$5,0)-MATCH($D318,$D$115:$D$186,0)+1,0),0),$E$112)</f>
        <v>0</v>
      </c>
      <c r="BF318" s="134" cm="1">
        <f t="array" ref="BF318">$E318*IFERROR(IF($D318&lt;=BF$5,INDEX($E$99:$E$112,MATCH(BF$5,$H$5:$CA$5,0)-MATCH($D318,$D$115:$D$186,0)+1,0),0),$E$112)</f>
        <v>0</v>
      </c>
      <c r="BG318" s="134" cm="1">
        <f t="array" ref="BG318">$E318*IFERROR(IF($D318&lt;=BG$5,INDEX($E$99:$E$112,MATCH(BG$5,$H$5:$CA$5,0)-MATCH($D318,$D$115:$D$186,0)+1,0),0),$E$112)</f>
        <v>0</v>
      </c>
      <c r="BH318" s="134" cm="1">
        <f t="array" ref="BH318">$E318*IFERROR(IF($D318&lt;=BH$5,INDEX($E$99:$E$112,MATCH(BH$5,$H$5:$CA$5,0)-MATCH($D318,$D$115:$D$186,0)+1,0),0),$E$112)</f>
        <v>0</v>
      </c>
      <c r="BI318" s="134" cm="1">
        <f t="array" ref="BI318">$E318*IFERROR(IF($D318&lt;=BI$5,INDEX($E$99:$E$112,MATCH(BI$5,$H$5:$CA$5,0)-MATCH($D318,$D$115:$D$186,0)+1,0),0),$E$112)</f>
        <v>0</v>
      </c>
      <c r="BJ318" s="134" cm="1">
        <f t="array" ref="BJ318">$E318*IFERROR(IF($D318&lt;=BJ$5,INDEX($E$99:$E$112,MATCH(BJ$5,$H$5:$CA$5,0)-MATCH($D318,$D$115:$D$186,0)+1,0),0),$E$112)</f>
        <v>0</v>
      </c>
      <c r="BK318" s="134" cm="1">
        <f t="array" ref="BK318">$E318*IFERROR(IF($D318&lt;=BK$5,INDEX($E$99:$E$112,MATCH(BK$5,$H$5:$CA$5,0)-MATCH($D318,$D$115:$D$186,0)+1,0),0),$E$112)</f>
        <v>0</v>
      </c>
      <c r="BL318" s="134" cm="1">
        <f t="array" ref="BL318">$E318*IFERROR(IF($D318&lt;=BL$5,INDEX($E$99:$E$112,MATCH(BL$5,$H$5:$CA$5,0)-MATCH($D318,$D$115:$D$186,0)+1,0),0),$E$112)</f>
        <v>0</v>
      </c>
      <c r="BM318" s="134" cm="1">
        <f t="array" ref="BM318">$E318*IFERROR(IF($D318&lt;=BM$5,INDEX($E$99:$E$112,MATCH(BM$5,$H$5:$CA$5,0)-MATCH($D318,$D$115:$D$186,0)+1,0),0),$E$112)</f>
        <v>0</v>
      </c>
      <c r="BN318" s="134" cm="1">
        <f t="array" ref="BN318">$E318*IFERROR(IF($D318&lt;=BN$5,INDEX($E$99:$E$112,MATCH(BN$5,$H$5:$CA$5,0)-MATCH($D318,$D$115:$D$186,0)+1,0),0),$E$112)</f>
        <v>0</v>
      </c>
      <c r="BO318" s="134" cm="1">
        <f t="array" ref="BO318">$E318*IFERROR(IF($D318&lt;=BO$5,INDEX($E$99:$E$112,MATCH(BO$5,$H$5:$CA$5,0)-MATCH($D318,$D$115:$D$186,0)+1,0),0),$E$112)</f>
        <v>0</v>
      </c>
      <c r="BP318" s="134" cm="1">
        <f t="array" ref="BP318">$E318*IFERROR(IF($D318&lt;=BP$5,INDEX($E$99:$E$112,MATCH(BP$5,$H$5:$CA$5,0)-MATCH($D318,$D$115:$D$186,0)+1,0),0),$E$112)</f>
        <v>0</v>
      </c>
      <c r="BQ318" s="134" cm="1">
        <f t="array" ref="BQ318">$E318*IFERROR(IF($D318&lt;=BQ$5,INDEX($E$99:$E$112,MATCH(BQ$5,$H$5:$CA$5,0)-MATCH($D318,$D$115:$D$186,0)+1,0),0),$E$112)</f>
        <v>0</v>
      </c>
      <c r="BR318" s="134" cm="1">
        <f t="array" ref="BR318">$E318*IFERROR(IF($D318&lt;=BR$5,INDEX($E$99:$E$112,MATCH(BR$5,$H$5:$CA$5,0)-MATCH($D318,$D$115:$D$186,0)+1,0),0),$E$112)</f>
        <v>0</v>
      </c>
      <c r="BS318" s="134" cm="1">
        <f t="array" ref="BS318">$E318*IFERROR(IF($D318&lt;=BS$5,INDEX($E$99:$E$112,MATCH(BS$5,$H$5:$CA$5,0)-MATCH($D318,$D$115:$D$186,0)+1,0),0),$E$112)</f>
        <v>0</v>
      </c>
      <c r="BT318" s="134" cm="1">
        <f t="array" ref="BT318">$E318*IFERROR(IF($D318&lt;=BT$5,INDEX($E$99:$E$112,MATCH(BT$5,$H$5:$CA$5,0)-MATCH($D318,$D$115:$D$186,0)+1,0),0),$E$112)</f>
        <v>0</v>
      </c>
      <c r="BU318" s="134" cm="1">
        <f t="array" ref="BU318">$E318*IFERROR(IF($D318&lt;=BU$5,INDEX($E$99:$E$112,MATCH(BU$5,$H$5:$CA$5,0)-MATCH($D318,$D$115:$D$186,0)+1,0),0),$E$112)</f>
        <v>0</v>
      </c>
      <c r="BV318" s="134" cm="1">
        <f t="array" ref="BV318">$E318*IFERROR(IF($D318&lt;=BV$5,INDEX($E$99:$E$112,MATCH(BV$5,$H$5:$CA$5,0)-MATCH($D318,$D$115:$D$186,0)+1,0),0),$E$112)</f>
        <v>0</v>
      </c>
      <c r="BW318" s="134" cm="1">
        <f t="array" ref="BW318">$E318*IFERROR(IF($D318&lt;=BW$5,INDEX($E$99:$E$112,MATCH(BW$5,$H$5:$CA$5,0)-MATCH($D318,$D$115:$D$186,0)+1,0),0),$E$112)</f>
        <v>0</v>
      </c>
      <c r="BX318" s="134" cm="1">
        <f t="array" ref="BX318">$E318*IFERROR(IF($D318&lt;=BX$5,INDEX($E$99:$E$112,MATCH(BX$5,$H$5:$CA$5,0)-MATCH($D318,$D$115:$D$186,0)+1,0),0),$E$112)</f>
        <v>0</v>
      </c>
      <c r="BY318" s="134" cm="1">
        <f t="array" ref="BY318">$E318*IFERROR(IF($D318&lt;=BY$5,INDEX($E$99:$E$112,MATCH(BY$5,$H$5:$CA$5,0)-MATCH($D318,$D$115:$D$186,0)+1,0),0),$E$112)</f>
        <v>0</v>
      </c>
      <c r="BZ318" s="134" cm="1">
        <f t="array" ref="BZ318">$E318*IFERROR(IF($D318&lt;=BZ$5,INDEX($E$99:$E$112,MATCH(BZ$5,$H$5:$CA$5,0)-MATCH($D318,$D$115:$D$186,0)+1,0),0),$E$112)</f>
        <v>0</v>
      </c>
      <c r="CA318" s="134" cm="1">
        <f t="array" ref="CA318">$E318*IFERROR(IF($D318&lt;=CA$5,INDEX($E$99:$E$112,MATCH(CA$5,$H$5:$CA$5,0)-MATCH($D318,$D$115:$D$186,0)+1,0),0),$E$112)</f>
        <v>0</v>
      </c>
    </row>
    <row r="319" spans="4:79" hidden="1" outlineLevel="4">
      <c r="D319" s="24">
        <f t="shared" si="119"/>
        <v>47695</v>
      </c>
      <c r="E319" s="131" cm="1">
        <f t="array" ref="E319">INDEX($H$45:$CA$45,0,MATCH($D319,$H$5:$CA$5,0))</f>
        <v>0</v>
      </c>
      <c r="H319" s="134" cm="1">
        <f t="array" ref="H319">$E319*IFERROR(IF($D319&lt;=H$5,INDEX($E$99:$E$112,MATCH(H$5,$H$5:$CA$5,0)-MATCH($D319,$D$115:$D$186,0)+1,0),0),$E$112)</f>
        <v>0</v>
      </c>
      <c r="I319" s="134" cm="1">
        <f t="array" ref="I319">$E319*IFERROR(IF($D319&lt;=I$5,INDEX($E$99:$E$112,MATCH(I$5,$H$5:$CA$5,0)-MATCH($D319,$D$115:$D$186,0)+1,0),0),$E$112)</f>
        <v>0</v>
      </c>
      <c r="J319" s="134" cm="1">
        <f t="array" ref="J319">$E319*IFERROR(IF($D319&lt;=J$5,INDEX($E$99:$E$112,MATCH(J$5,$H$5:$CA$5,0)-MATCH($D319,$D$115:$D$186,0)+1,0),0),$E$112)</f>
        <v>0</v>
      </c>
      <c r="K319" s="134" cm="1">
        <f t="array" ref="K319">$E319*IFERROR(IF($D319&lt;=K$5,INDEX($E$99:$E$112,MATCH(K$5,$H$5:$CA$5,0)-MATCH($D319,$D$115:$D$186,0)+1,0),0),$E$112)</f>
        <v>0</v>
      </c>
      <c r="L319" s="134" cm="1">
        <f t="array" ref="L319">$E319*IFERROR(IF($D319&lt;=L$5,INDEX($E$99:$E$112,MATCH(L$5,$H$5:$CA$5,0)-MATCH($D319,$D$115:$D$186,0)+1,0),0),$E$112)</f>
        <v>0</v>
      </c>
      <c r="M319" s="134" cm="1">
        <f t="array" ref="M319">$E319*IFERROR(IF($D319&lt;=M$5,INDEX($E$99:$E$112,MATCH(M$5,$H$5:$CA$5,0)-MATCH($D319,$D$115:$D$186,0)+1,0),0),$E$112)</f>
        <v>0</v>
      </c>
      <c r="N319" s="134" cm="1">
        <f t="array" ref="N319">$E319*IFERROR(IF($D319&lt;=N$5,INDEX($E$99:$E$112,MATCH(N$5,$H$5:$CA$5,0)-MATCH($D319,$D$115:$D$186,0)+1,0),0),$E$112)</f>
        <v>0</v>
      </c>
      <c r="O319" s="134" cm="1">
        <f t="array" ref="O319">$E319*IFERROR(IF($D319&lt;=O$5,INDEX($E$99:$E$112,MATCH(O$5,$H$5:$CA$5,0)-MATCH($D319,$D$115:$D$186,0)+1,0),0),$E$112)</f>
        <v>0</v>
      </c>
      <c r="P319" s="134" cm="1">
        <f t="array" ref="P319">$E319*IFERROR(IF($D319&lt;=P$5,INDEX($E$99:$E$112,MATCH(P$5,$H$5:$CA$5,0)-MATCH($D319,$D$115:$D$186,0)+1,0),0),$E$112)</f>
        <v>0</v>
      </c>
      <c r="Q319" s="134" cm="1">
        <f t="array" ref="Q319">$E319*IFERROR(IF($D319&lt;=Q$5,INDEX($E$99:$E$112,MATCH(Q$5,$H$5:$CA$5,0)-MATCH($D319,$D$115:$D$186,0)+1,0),0),$E$112)</f>
        <v>0</v>
      </c>
      <c r="R319" s="134" cm="1">
        <f t="array" ref="R319">$E319*IFERROR(IF($D319&lt;=R$5,INDEX($E$99:$E$112,MATCH(R$5,$H$5:$CA$5,0)-MATCH($D319,$D$115:$D$186,0)+1,0),0),$E$112)</f>
        <v>0</v>
      </c>
      <c r="S319" s="134" cm="1">
        <f t="array" ref="S319">$E319*IFERROR(IF($D319&lt;=S$5,INDEX($E$99:$E$112,MATCH(S$5,$H$5:$CA$5,0)-MATCH($D319,$D$115:$D$186,0)+1,0),0),$E$112)</f>
        <v>0</v>
      </c>
      <c r="T319" s="134" cm="1">
        <f t="array" ref="T319">$E319*IFERROR(IF($D319&lt;=T$5,INDEX($E$99:$E$112,MATCH(T$5,$H$5:$CA$5,0)-MATCH($D319,$D$115:$D$186,0)+1,0),0),$E$112)</f>
        <v>0</v>
      </c>
      <c r="U319" s="134" cm="1">
        <f t="array" ref="U319">$E319*IFERROR(IF($D319&lt;=U$5,INDEX($E$99:$E$112,MATCH(U$5,$H$5:$CA$5,0)-MATCH($D319,$D$115:$D$186,0)+1,0),0),$E$112)</f>
        <v>0</v>
      </c>
      <c r="V319" s="134" cm="1">
        <f t="array" ref="V319">$E319*IFERROR(IF($D319&lt;=V$5,INDEX($E$99:$E$112,MATCH(V$5,$H$5:$CA$5,0)-MATCH($D319,$D$115:$D$186,0)+1,0),0),$E$112)</f>
        <v>0</v>
      </c>
      <c r="W319" s="134" cm="1">
        <f t="array" ref="W319">$E319*IFERROR(IF($D319&lt;=W$5,INDEX($E$99:$E$112,MATCH(W$5,$H$5:$CA$5,0)-MATCH($D319,$D$115:$D$186,0)+1,0),0),$E$112)</f>
        <v>0</v>
      </c>
      <c r="X319" s="134" cm="1">
        <f t="array" ref="X319">$E319*IFERROR(IF($D319&lt;=X$5,INDEX($E$99:$E$112,MATCH(X$5,$H$5:$CA$5,0)-MATCH($D319,$D$115:$D$186,0)+1,0),0),$E$112)</f>
        <v>0</v>
      </c>
      <c r="Y319" s="134" cm="1">
        <f t="array" ref="Y319">$E319*IFERROR(IF($D319&lt;=Y$5,INDEX($E$99:$E$112,MATCH(Y$5,$H$5:$CA$5,0)-MATCH($D319,$D$115:$D$186,0)+1,0),0),$E$112)</f>
        <v>0</v>
      </c>
      <c r="Z319" s="134" cm="1">
        <f t="array" ref="Z319">$E319*IFERROR(IF($D319&lt;=Z$5,INDEX($E$99:$E$112,MATCH(Z$5,$H$5:$CA$5,0)-MATCH($D319,$D$115:$D$186,0)+1,0),0),$E$112)</f>
        <v>0</v>
      </c>
      <c r="AA319" s="134" cm="1">
        <f t="array" ref="AA319">$E319*IFERROR(IF($D319&lt;=AA$5,INDEX($E$99:$E$112,MATCH(AA$5,$H$5:$CA$5,0)-MATCH($D319,$D$115:$D$186,0)+1,0),0),$E$112)</f>
        <v>0</v>
      </c>
      <c r="AB319" s="134" cm="1">
        <f t="array" ref="AB319">$E319*IFERROR(IF($D319&lt;=AB$5,INDEX($E$99:$E$112,MATCH(AB$5,$H$5:$CA$5,0)-MATCH($D319,$D$115:$D$186,0)+1,0),0),$E$112)</f>
        <v>0</v>
      </c>
      <c r="AC319" s="134" cm="1">
        <f t="array" ref="AC319">$E319*IFERROR(IF($D319&lt;=AC$5,INDEX($E$99:$E$112,MATCH(AC$5,$H$5:$CA$5,0)-MATCH($D319,$D$115:$D$186,0)+1,0),0),$E$112)</f>
        <v>0</v>
      </c>
      <c r="AD319" s="134" cm="1">
        <f t="array" ref="AD319">$E319*IFERROR(IF($D319&lt;=AD$5,INDEX($E$99:$E$112,MATCH(AD$5,$H$5:$CA$5,0)-MATCH($D319,$D$115:$D$186,0)+1,0),0),$E$112)</f>
        <v>0</v>
      </c>
      <c r="AE319" s="134" cm="1">
        <f t="array" ref="AE319">$E319*IFERROR(IF($D319&lt;=AE$5,INDEX($E$99:$E$112,MATCH(AE$5,$H$5:$CA$5,0)-MATCH($D319,$D$115:$D$186,0)+1,0),0),$E$112)</f>
        <v>0</v>
      </c>
      <c r="AF319" s="134" cm="1">
        <f t="array" ref="AF319">$E319*IFERROR(IF($D319&lt;=AF$5,INDEX($E$99:$E$112,MATCH(AF$5,$H$5:$CA$5,0)-MATCH($D319,$D$115:$D$186,0)+1,0),0),$E$112)</f>
        <v>0</v>
      </c>
      <c r="AG319" s="134" cm="1">
        <f t="array" ref="AG319">$E319*IFERROR(IF($D319&lt;=AG$5,INDEX($E$99:$E$112,MATCH(AG$5,$H$5:$CA$5,0)-MATCH($D319,$D$115:$D$186,0)+1,0),0),$E$112)</f>
        <v>0</v>
      </c>
      <c r="AH319" s="134" cm="1">
        <f t="array" ref="AH319">$E319*IFERROR(IF($D319&lt;=AH$5,INDEX($E$99:$E$112,MATCH(AH$5,$H$5:$CA$5,0)-MATCH($D319,$D$115:$D$186,0)+1,0),0),$E$112)</f>
        <v>0</v>
      </c>
      <c r="AI319" s="134" cm="1">
        <f t="array" ref="AI319">$E319*IFERROR(IF($D319&lt;=AI$5,INDEX($E$99:$E$112,MATCH(AI$5,$H$5:$CA$5,0)-MATCH($D319,$D$115:$D$186,0)+1,0),0),$E$112)</f>
        <v>0</v>
      </c>
      <c r="AJ319" s="134" cm="1">
        <f t="array" ref="AJ319">$E319*IFERROR(IF($D319&lt;=AJ$5,INDEX($E$99:$E$112,MATCH(AJ$5,$H$5:$CA$5,0)-MATCH($D319,$D$115:$D$186,0)+1,0),0),$E$112)</f>
        <v>0</v>
      </c>
      <c r="AK319" s="134" cm="1">
        <f t="array" ref="AK319">$E319*IFERROR(IF($D319&lt;=AK$5,INDEX($E$99:$E$112,MATCH(AK$5,$H$5:$CA$5,0)-MATCH($D319,$D$115:$D$186,0)+1,0),0),$E$112)</f>
        <v>0</v>
      </c>
      <c r="AL319" s="134" cm="1">
        <f t="array" ref="AL319">$E319*IFERROR(IF($D319&lt;=AL$5,INDEX($E$99:$E$112,MATCH(AL$5,$H$5:$CA$5,0)-MATCH($D319,$D$115:$D$186,0)+1,0),0),$E$112)</f>
        <v>0</v>
      </c>
      <c r="AM319" s="134" cm="1">
        <f t="array" ref="AM319">$E319*IFERROR(IF($D319&lt;=AM$5,INDEX($E$99:$E$112,MATCH(AM$5,$H$5:$CA$5,0)-MATCH($D319,$D$115:$D$186,0)+1,0),0),$E$112)</f>
        <v>0</v>
      </c>
      <c r="AN319" s="134" cm="1">
        <f t="array" ref="AN319">$E319*IFERROR(IF($D319&lt;=AN$5,INDEX($E$99:$E$112,MATCH(AN$5,$H$5:$CA$5,0)-MATCH($D319,$D$115:$D$186,0)+1,0),0),$E$112)</f>
        <v>0</v>
      </c>
      <c r="AO319" s="134" cm="1">
        <f t="array" ref="AO319">$E319*IFERROR(IF($D319&lt;=AO$5,INDEX($E$99:$E$112,MATCH(AO$5,$H$5:$CA$5,0)-MATCH($D319,$D$115:$D$186,0)+1,0),0),$E$112)</f>
        <v>0</v>
      </c>
      <c r="AP319" s="134" cm="1">
        <f t="array" ref="AP319">$E319*IFERROR(IF($D319&lt;=AP$5,INDEX($E$99:$E$112,MATCH(AP$5,$H$5:$CA$5,0)-MATCH($D319,$D$115:$D$186,0)+1,0),0),$E$112)</f>
        <v>0</v>
      </c>
      <c r="AQ319" s="134" cm="1">
        <f t="array" ref="AQ319">$E319*IFERROR(IF($D319&lt;=AQ$5,INDEX($E$99:$E$112,MATCH(AQ$5,$H$5:$CA$5,0)-MATCH($D319,$D$115:$D$186,0)+1,0),0),$E$112)</f>
        <v>0</v>
      </c>
      <c r="AR319" s="134" cm="1">
        <f t="array" ref="AR319">$E319*IFERROR(IF($D319&lt;=AR$5,INDEX($E$99:$E$112,MATCH(AR$5,$H$5:$CA$5,0)-MATCH($D319,$D$115:$D$186,0)+1,0),0),$E$112)</f>
        <v>0</v>
      </c>
      <c r="AS319" s="134" cm="1">
        <f t="array" ref="AS319">$E319*IFERROR(IF($D319&lt;=AS$5,INDEX($E$99:$E$112,MATCH(AS$5,$H$5:$CA$5,0)-MATCH($D319,$D$115:$D$186,0)+1,0),0),$E$112)</f>
        <v>0</v>
      </c>
      <c r="AT319" s="134" cm="1">
        <f t="array" ref="AT319">$E319*IFERROR(IF($D319&lt;=AT$5,INDEX($E$99:$E$112,MATCH(AT$5,$H$5:$CA$5,0)-MATCH($D319,$D$115:$D$186,0)+1,0),0),$E$112)</f>
        <v>0</v>
      </c>
      <c r="AU319" s="134" cm="1">
        <f t="array" ref="AU319">$E319*IFERROR(IF($D319&lt;=AU$5,INDEX($E$99:$E$112,MATCH(AU$5,$H$5:$CA$5,0)-MATCH($D319,$D$115:$D$186,0)+1,0),0),$E$112)</f>
        <v>0</v>
      </c>
      <c r="AV319" s="134" cm="1">
        <f t="array" ref="AV319">$E319*IFERROR(IF($D319&lt;=AV$5,INDEX($E$99:$E$112,MATCH(AV$5,$H$5:$CA$5,0)-MATCH($D319,$D$115:$D$186,0)+1,0),0),$E$112)</f>
        <v>0</v>
      </c>
      <c r="AW319" s="134" cm="1">
        <f t="array" ref="AW319">$E319*IFERROR(IF($D319&lt;=AW$5,INDEX($E$99:$E$112,MATCH(AW$5,$H$5:$CA$5,0)-MATCH($D319,$D$115:$D$186,0)+1,0),0),$E$112)</f>
        <v>0</v>
      </c>
      <c r="AX319" s="134" cm="1">
        <f t="array" ref="AX319">$E319*IFERROR(IF($D319&lt;=AX$5,INDEX($E$99:$E$112,MATCH(AX$5,$H$5:$CA$5,0)-MATCH($D319,$D$115:$D$186,0)+1,0),0),$E$112)</f>
        <v>0</v>
      </c>
      <c r="AY319" s="134" cm="1">
        <f t="array" ref="AY319">$E319*IFERROR(IF($D319&lt;=AY$5,INDEX($E$99:$E$112,MATCH(AY$5,$H$5:$CA$5,0)-MATCH($D319,$D$115:$D$186,0)+1,0),0),$E$112)</f>
        <v>0</v>
      </c>
      <c r="AZ319" s="134" cm="1">
        <f t="array" ref="AZ319">$E319*IFERROR(IF($D319&lt;=AZ$5,INDEX($E$99:$E$112,MATCH(AZ$5,$H$5:$CA$5,0)-MATCH($D319,$D$115:$D$186,0)+1,0),0),$E$112)</f>
        <v>0</v>
      </c>
      <c r="BA319" s="134" cm="1">
        <f t="array" ref="BA319">$E319*IFERROR(IF($D319&lt;=BA$5,INDEX($E$99:$E$112,MATCH(BA$5,$H$5:$CA$5,0)-MATCH($D319,$D$115:$D$186,0)+1,0),0),$E$112)</f>
        <v>0</v>
      </c>
      <c r="BB319" s="134" cm="1">
        <f t="array" ref="BB319">$E319*IFERROR(IF($D319&lt;=BB$5,INDEX($E$99:$E$112,MATCH(BB$5,$H$5:$CA$5,0)-MATCH($D319,$D$115:$D$186,0)+1,0),0),$E$112)</f>
        <v>0</v>
      </c>
      <c r="BC319" s="134" cm="1">
        <f t="array" ref="BC319">$E319*IFERROR(IF($D319&lt;=BC$5,INDEX($E$99:$E$112,MATCH(BC$5,$H$5:$CA$5,0)-MATCH($D319,$D$115:$D$186,0)+1,0),0),$E$112)</f>
        <v>0</v>
      </c>
      <c r="BD319" s="134" cm="1">
        <f t="array" ref="BD319">$E319*IFERROR(IF($D319&lt;=BD$5,INDEX($E$99:$E$112,MATCH(BD$5,$H$5:$CA$5,0)-MATCH($D319,$D$115:$D$186,0)+1,0),0),$E$112)</f>
        <v>0</v>
      </c>
      <c r="BE319" s="134" cm="1">
        <f t="array" ref="BE319">$E319*IFERROR(IF($D319&lt;=BE$5,INDEX($E$99:$E$112,MATCH(BE$5,$H$5:$CA$5,0)-MATCH($D319,$D$115:$D$186,0)+1,0),0),$E$112)</f>
        <v>0</v>
      </c>
      <c r="BF319" s="134" cm="1">
        <f t="array" ref="BF319">$E319*IFERROR(IF($D319&lt;=BF$5,INDEX($E$99:$E$112,MATCH(BF$5,$H$5:$CA$5,0)-MATCH($D319,$D$115:$D$186,0)+1,0),0),$E$112)</f>
        <v>0</v>
      </c>
      <c r="BG319" s="134" cm="1">
        <f t="array" ref="BG319">$E319*IFERROR(IF($D319&lt;=BG$5,INDEX($E$99:$E$112,MATCH(BG$5,$H$5:$CA$5,0)-MATCH($D319,$D$115:$D$186,0)+1,0),0),$E$112)</f>
        <v>0</v>
      </c>
      <c r="BH319" s="134" cm="1">
        <f t="array" ref="BH319">$E319*IFERROR(IF($D319&lt;=BH$5,INDEX($E$99:$E$112,MATCH(BH$5,$H$5:$CA$5,0)-MATCH($D319,$D$115:$D$186,0)+1,0),0),$E$112)</f>
        <v>0</v>
      </c>
      <c r="BI319" s="134" cm="1">
        <f t="array" ref="BI319">$E319*IFERROR(IF($D319&lt;=BI$5,INDEX($E$99:$E$112,MATCH(BI$5,$H$5:$CA$5,0)-MATCH($D319,$D$115:$D$186,0)+1,0),0),$E$112)</f>
        <v>0</v>
      </c>
      <c r="BJ319" s="134" cm="1">
        <f t="array" ref="BJ319">$E319*IFERROR(IF($D319&lt;=BJ$5,INDEX($E$99:$E$112,MATCH(BJ$5,$H$5:$CA$5,0)-MATCH($D319,$D$115:$D$186,0)+1,0),0),$E$112)</f>
        <v>0</v>
      </c>
      <c r="BK319" s="134" cm="1">
        <f t="array" ref="BK319">$E319*IFERROR(IF($D319&lt;=BK$5,INDEX($E$99:$E$112,MATCH(BK$5,$H$5:$CA$5,0)-MATCH($D319,$D$115:$D$186,0)+1,0),0),$E$112)</f>
        <v>0</v>
      </c>
      <c r="BL319" s="134" cm="1">
        <f t="array" ref="BL319">$E319*IFERROR(IF($D319&lt;=BL$5,INDEX($E$99:$E$112,MATCH(BL$5,$H$5:$CA$5,0)-MATCH($D319,$D$115:$D$186,0)+1,0),0),$E$112)</f>
        <v>0</v>
      </c>
      <c r="BM319" s="134" cm="1">
        <f t="array" ref="BM319">$E319*IFERROR(IF($D319&lt;=BM$5,INDEX($E$99:$E$112,MATCH(BM$5,$H$5:$CA$5,0)-MATCH($D319,$D$115:$D$186,0)+1,0),0),$E$112)</f>
        <v>0</v>
      </c>
      <c r="BN319" s="134" cm="1">
        <f t="array" ref="BN319">$E319*IFERROR(IF($D319&lt;=BN$5,INDEX($E$99:$E$112,MATCH(BN$5,$H$5:$CA$5,0)-MATCH($D319,$D$115:$D$186,0)+1,0),0),$E$112)</f>
        <v>0</v>
      </c>
      <c r="BO319" s="134" cm="1">
        <f t="array" ref="BO319">$E319*IFERROR(IF($D319&lt;=BO$5,INDEX($E$99:$E$112,MATCH(BO$5,$H$5:$CA$5,0)-MATCH($D319,$D$115:$D$186,0)+1,0),0),$E$112)</f>
        <v>0</v>
      </c>
      <c r="BP319" s="134" cm="1">
        <f t="array" ref="BP319">$E319*IFERROR(IF($D319&lt;=BP$5,INDEX($E$99:$E$112,MATCH(BP$5,$H$5:$CA$5,0)-MATCH($D319,$D$115:$D$186,0)+1,0),0),$E$112)</f>
        <v>0</v>
      </c>
      <c r="BQ319" s="134" cm="1">
        <f t="array" ref="BQ319">$E319*IFERROR(IF($D319&lt;=BQ$5,INDEX($E$99:$E$112,MATCH(BQ$5,$H$5:$CA$5,0)-MATCH($D319,$D$115:$D$186,0)+1,0),0),$E$112)</f>
        <v>0</v>
      </c>
      <c r="BR319" s="134" cm="1">
        <f t="array" ref="BR319">$E319*IFERROR(IF($D319&lt;=BR$5,INDEX($E$99:$E$112,MATCH(BR$5,$H$5:$CA$5,0)-MATCH($D319,$D$115:$D$186,0)+1,0),0),$E$112)</f>
        <v>0</v>
      </c>
      <c r="BS319" s="134" cm="1">
        <f t="array" ref="BS319">$E319*IFERROR(IF($D319&lt;=BS$5,INDEX($E$99:$E$112,MATCH(BS$5,$H$5:$CA$5,0)-MATCH($D319,$D$115:$D$186,0)+1,0),0),$E$112)</f>
        <v>0</v>
      </c>
      <c r="BT319" s="134" cm="1">
        <f t="array" ref="BT319">$E319*IFERROR(IF($D319&lt;=BT$5,INDEX($E$99:$E$112,MATCH(BT$5,$H$5:$CA$5,0)-MATCH($D319,$D$115:$D$186,0)+1,0),0),$E$112)</f>
        <v>0</v>
      </c>
      <c r="BU319" s="134" cm="1">
        <f t="array" ref="BU319">$E319*IFERROR(IF($D319&lt;=BU$5,INDEX($E$99:$E$112,MATCH(BU$5,$H$5:$CA$5,0)-MATCH($D319,$D$115:$D$186,0)+1,0),0),$E$112)</f>
        <v>0</v>
      </c>
      <c r="BV319" s="134" cm="1">
        <f t="array" ref="BV319">$E319*IFERROR(IF($D319&lt;=BV$5,INDEX($E$99:$E$112,MATCH(BV$5,$H$5:$CA$5,0)-MATCH($D319,$D$115:$D$186,0)+1,0),0),$E$112)</f>
        <v>0</v>
      </c>
      <c r="BW319" s="134" cm="1">
        <f t="array" ref="BW319">$E319*IFERROR(IF($D319&lt;=BW$5,INDEX($E$99:$E$112,MATCH(BW$5,$H$5:$CA$5,0)-MATCH($D319,$D$115:$D$186,0)+1,0),0),$E$112)</f>
        <v>0</v>
      </c>
      <c r="BX319" s="134" cm="1">
        <f t="array" ref="BX319">$E319*IFERROR(IF($D319&lt;=BX$5,INDEX($E$99:$E$112,MATCH(BX$5,$H$5:$CA$5,0)-MATCH($D319,$D$115:$D$186,0)+1,0),0),$E$112)</f>
        <v>0</v>
      </c>
      <c r="BY319" s="134" cm="1">
        <f t="array" ref="BY319">$E319*IFERROR(IF($D319&lt;=BY$5,INDEX($E$99:$E$112,MATCH(BY$5,$H$5:$CA$5,0)-MATCH($D319,$D$115:$D$186,0)+1,0),0),$E$112)</f>
        <v>0</v>
      </c>
      <c r="BZ319" s="134" cm="1">
        <f t="array" ref="BZ319">$E319*IFERROR(IF($D319&lt;=BZ$5,INDEX($E$99:$E$112,MATCH(BZ$5,$H$5:$CA$5,0)-MATCH($D319,$D$115:$D$186,0)+1,0),0),$E$112)</f>
        <v>0</v>
      </c>
      <c r="CA319" s="134" cm="1">
        <f t="array" ref="CA319">$E319*IFERROR(IF($D319&lt;=CA$5,INDEX($E$99:$E$112,MATCH(CA$5,$H$5:$CA$5,0)-MATCH($D319,$D$115:$D$186,0)+1,0),0),$E$112)</f>
        <v>0</v>
      </c>
    </row>
    <row r="320" spans="4:79" hidden="1" outlineLevel="4">
      <c r="D320" s="24">
        <f t="shared" si="119"/>
        <v>47726</v>
      </c>
      <c r="E320" s="131" cm="1">
        <f t="array" ref="E320">INDEX($H$45:$CA$45,0,MATCH($D320,$H$5:$CA$5,0))</f>
        <v>0</v>
      </c>
      <c r="H320" s="134" cm="1">
        <f t="array" ref="H320">$E320*IFERROR(IF($D320&lt;=H$5,INDEX($E$99:$E$112,MATCH(H$5,$H$5:$CA$5,0)-MATCH($D320,$D$115:$D$186,0)+1,0),0),$E$112)</f>
        <v>0</v>
      </c>
      <c r="I320" s="134" cm="1">
        <f t="array" ref="I320">$E320*IFERROR(IF($D320&lt;=I$5,INDEX($E$99:$E$112,MATCH(I$5,$H$5:$CA$5,0)-MATCH($D320,$D$115:$D$186,0)+1,0),0),$E$112)</f>
        <v>0</v>
      </c>
      <c r="J320" s="134" cm="1">
        <f t="array" ref="J320">$E320*IFERROR(IF($D320&lt;=J$5,INDEX($E$99:$E$112,MATCH(J$5,$H$5:$CA$5,0)-MATCH($D320,$D$115:$D$186,0)+1,0),0),$E$112)</f>
        <v>0</v>
      </c>
      <c r="K320" s="134" cm="1">
        <f t="array" ref="K320">$E320*IFERROR(IF($D320&lt;=K$5,INDEX($E$99:$E$112,MATCH(K$5,$H$5:$CA$5,0)-MATCH($D320,$D$115:$D$186,0)+1,0),0),$E$112)</f>
        <v>0</v>
      </c>
      <c r="L320" s="134" cm="1">
        <f t="array" ref="L320">$E320*IFERROR(IF($D320&lt;=L$5,INDEX($E$99:$E$112,MATCH(L$5,$H$5:$CA$5,0)-MATCH($D320,$D$115:$D$186,0)+1,0),0),$E$112)</f>
        <v>0</v>
      </c>
      <c r="M320" s="134" cm="1">
        <f t="array" ref="M320">$E320*IFERROR(IF($D320&lt;=M$5,INDEX($E$99:$E$112,MATCH(M$5,$H$5:$CA$5,0)-MATCH($D320,$D$115:$D$186,0)+1,0),0),$E$112)</f>
        <v>0</v>
      </c>
      <c r="N320" s="134" cm="1">
        <f t="array" ref="N320">$E320*IFERROR(IF($D320&lt;=N$5,INDEX($E$99:$E$112,MATCH(N$5,$H$5:$CA$5,0)-MATCH($D320,$D$115:$D$186,0)+1,0),0),$E$112)</f>
        <v>0</v>
      </c>
      <c r="O320" s="134" cm="1">
        <f t="array" ref="O320">$E320*IFERROR(IF($D320&lt;=O$5,INDEX($E$99:$E$112,MATCH(O$5,$H$5:$CA$5,0)-MATCH($D320,$D$115:$D$186,0)+1,0),0),$E$112)</f>
        <v>0</v>
      </c>
      <c r="P320" s="134" cm="1">
        <f t="array" ref="P320">$E320*IFERROR(IF($D320&lt;=P$5,INDEX($E$99:$E$112,MATCH(P$5,$H$5:$CA$5,0)-MATCH($D320,$D$115:$D$186,0)+1,0),0),$E$112)</f>
        <v>0</v>
      </c>
      <c r="Q320" s="134" cm="1">
        <f t="array" ref="Q320">$E320*IFERROR(IF($D320&lt;=Q$5,INDEX($E$99:$E$112,MATCH(Q$5,$H$5:$CA$5,0)-MATCH($D320,$D$115:$D$186,0)+1,0),0),$E$112)</f>
        <v>0</v>
      </c>
      <c r="R320" s="134" cm="1">
        <f t="array" ref="R320">$E320*IFERROR(IF($D320&lt;=R$5,INDEX($E$99:$E$112,MATCH(R$5,$H$5:$CA$5,0)-MATCH($D320,$D$115:$D$186,0)+1,0),0),$E$112)</f>
        <v>0</v>
      </c>
      <c r="S320" s="134" cm="1">
        <f t="array" ref="S320">$E320*IFERROR(IF($D320&lt;=S$5,INDEX($E$99:$E$112,MATCH(S$5,$H$5:$CA$5,0)-MATCH($D320,$D$115:$D$186,0)+1,0),0),$E$112)</f>
        <v>0</v>
      </c>
      <c r="T320" s="134" cm="1">
        <f t="array" ref="T320">$E320*IFERROR(IF($D320&lt;=T$5,INDEX($E$99:$E$112,MATCH(T$5,$H$5:$CA$5,0)-MATCH($D320,$D$115:$D$186,0)+1,0),0),$E$112)</f>
        <v>0</v>
      </c>
      <c r="U320" s="134" cm="1">
        <f t="array" ref="U320">$E320*IFERROR(IF($D320&lt;=U$5,INDEX($E$99:$E$112,MATCH(U$5,$H$5:$CA$5,0)-MATCH($D320,$D$115:$D$186,0)+1,0),0),$E$112)</f>
        <v>0</v>
      </c>
      <c r="V320" s="134" cm="1">
        <f t="array" ref="V320">$E320*IFERROR(IF($D320&lt;=V$5,INDEX($E$99:$E$112,MATCH(V$5,$H$5:$CA$5,0)-MATCH($D320,$D$115:$D$186,0)+1,0),0),$E$112)</f>
        <v>0</v>
      </c>
      <c r="W320" s="134" cm="1">
        <f t="array" ref="W320">$E320*IFERROR(IF($D320&lt;=W$5,INDEX($E$99:$E$112,MATCH(W$5,$H$5:$CA$5,0)-MATCH($D320,$D$115:$D$186,0)+1,0),0),$E$112)</f>
        <v>0</v>
      </c>
      <c r="X320" s="134" cm="1">
        <f t="array" ref="X320">$E320*IFERROR(IF($D320&lt;=X$5,INDEX($E$99:$E$112,MATCH(X$5,$H$5:$CA$5,0)-MATCH($D320,$D$115:$D$186,0)+1,0),0),$E$112)</f>
        <v>0</v>
      </c>
      <c r="Y320" s="134" cm="1">
        <f t="array" ref="Y320">$E320*IFERROR(IF($D320&lt;=Y$5,INDEX($E$99:$E$112,MATCH(Y$5,$H$5:$CA$5,0)-MATCH($D320,$D$115:$D$186,0)+1,0),0),$E$112)</f>
        <v>0</v>
      </c>
      <c r="Z320" s="134" cm="1">
        <f t="array" ref="Z320">$E320*IFERROR(IF($D320&lt;=Z$5,INDEX($E$99:$E$112,MATCH(Z$5,$H$5:$CA$5,0)-MATCH($D320,$D$115:$D$186,0)+1,0),0),$E$112)</f>
        <v>0</v>
      </c>
      <c r="AA320" s="134" cm="1">
        <f t="array" ref="AA320">$E320*IFERROR(IF($D320&lt;=AA$5,INDEX($E$99:$E$112,MATCH(AA$5,$H$5:$CA$5,0)-MATCH($D320,$D$115:$D$186,0)+1,0),0),$E$112)</f>
        <v>0</v>
      </c>
      <c r="AB320" s="134" cm="1">
        <f t="array" ref="AB320">$E320*IFERROR(IF($D320&lt;=AB$5,INDEX($E$99:$E$112,MATCH(AB$5,$H$5:$CA$5,0)-MATCH($D320,$D$115:$D$186,0)+1,0),0),$E$112)</f>
        <v>0</v>
      </c>
      <c r="AC320" s="134" cm="1">
        <f t="array" ref="AC320">$E320*IFERROR(IF($D320&lt;=AC$5,INDEX($E$99:$E$112,MATCH(AC$5,$H$5:$CA$5,0)-MATCH($D320,$D$115:$D$186,0)+1,0),0),$E$112)</f>
        <v>0</v>
      </c>
      <c r="AD320" s="134" cm="1">
        <f t="array" ref="AD320">$E320*IFERROR(IF($D320&lt;=AD$5,INDEX($E$99:$E$112,MATCH(AD$5,$H$5:$CA$5,0)-MATCH($D320,$D$115:$D$186,0)+1,0),0),$E$112)</f>
        <v>0</v>
      </c>
      <c r="AE320" s="134" cm="1">
        <f t="array" ref="AE320">$E320*IFERROR(IF($D320&lt;=AE$5,INDEX($E$99:$E$112,MATCH(AE$5,$H$5:$CA$5,0)-MATCH($D320,$D$115:$D$186,0)+1,0),0),$E$112)</f>
        <v>0</v>
      </c>
      <c r="AF320" s="134" cm="1">
        <f t="array" ref="AF320">$E320*IFERROR(IF($D320&lt;=AF$5,INDEX($E$99:$E$112,MATCH(AF$5,$H$5:$CA$5,0)-MATCH($D320,$D$115:$D$186,0)+1,0),0),$E$112)</f>
        <v>0</v>
      </c>
      <c r="AG320" s="134" cm="1">
        <f t="array" ref="AG320">$E320*IFERROR(IF($D320&lt;=AG$5,INDEX($E$99:$E$112,MATCH(AG$5,$H$5:$CA$5,0)-MATCH($D320,$D$115:$D$186,0)+1,0),0),$E$112)</f>
        <v>0</v>
      </c>
      <c r="AH320" s="134" cm="1">
        <f t="array" ref="AH320">$E320*IFERROR(IF($D320&lt;=AH$5,INDEX($E$99:$E$112,MATCH(AH$5,$H$5:$CA$5,0)-MATCH($D320,$D$115:$D$186,0)+1,0),0),$E$112)</f>
        <v>0</v>
      </c>
      <c r="AI320" s="134" cm="1">
        <f t="array" ref="AI320">$E320*IFERROR(IF($D320&lt;=AI$5,INDEX($E$99:$E$112,MATCH(AI$5,$H$5:$CA$5,0)-MATCH($D320,$D$115:$D$186,0)+1,0),0),$E$112)</f>
        <v>0</v>
      </c>
      <c r="AJ320" s="134" cm="1">
        <f t="array" ref="AJ320">$E320*IFERROR(IF($D320&lt;=AJ$5,INDEX($E$99:$E$112,MATCH(AJ$5,$H$5:$CA$5,0)-MATCH($D320,$D$115:$D$186,0)+1,0),0),$E$112)</f>
        <v>0</v>
      </c>
      <c r="AK320" s="134" cm="1">
        <f t="array" ref="AK320">$E320*IFERROR(IF($D320&lt;=AK$5,INDEX($E$99:$E$112,MATCH(AK$5,$H$5:$CA$5,0)-MATCH($D320,$D$115:$D$186,0)+1,0),0),$E$112)</f>
        <v>0</v>
      </c>
      <c r="AL320" s="134" cm="1">
        <f t="array" ref="AL320">$E320*IFERROR(IF($D320&lt;=AL$5,INDEX($E$99:$E$112,MATCH(AL$5,$H$5:$CA$5,0)-MATCH($D320,$D$115:$D$186,0)+1,0),0),$E$112)</f>
        <v>0</v>
      </c>
      <c r="AM320" s="134" cm="1">
        <f t="array" ref="AM320">$E320*IFERROR(IF($D320&lt;=AM$5,INDEX($E$99:$E$112,MATCH(AM$5,$H$5:$CA$5,0)-MATCH($D320,$D$115:$D$186,0)+1,0),0),$E$112)</f>
        <v>0</v>
      </c>
      <c r="AN320" s="134" cm="1">
        <f t="array" ref="AN320">$E320*IFERROR(IF($D320&lt;=AN$5,INDEX($E$99:$E$112,MATCH(AN$5,$H$5:$CA$5,0)-MATCH($D320,$D$115:$D$186,0)+1,0),0),$E$112)</f>
        <v>0</v>
      </c>
      <c r="AO320" s="134" cm="1">
        <f t="array" ref="AO320">$E320*IFERROR(IF($D320&lt;=AO$5,INDEX($E$99:$E$112,MATCH(AO$5,$H$5:$CA$5,0)-MATCH($D320,$D$115:$D$186,0)+1,0),0),$E$112)</f>
        <v>0</v>
      </c>
      <c r="AP320" s="134" cm="1">
        <f t="array" ref="AP320">$E320*IFERROR(IF($D320&lt;=AP$5,INDEX($E$99:$E$112,MATCH(AP$5,$H$5:$CA$5,0)-MATCH($D320,$D$115:$D$186,0)+1,0),0),$E$112)</f>
        <v>0</v>
      </c>
      <c r="AQ320" s="134" cm="1">
        <f t="array" ref="AQ320">$E320*IFERROR(IF($D320&lt;=AQ$5,INDEX($E$99:$E$112,MATCH(AQ$5,$H$5:$CA$5,0)-MATCH($D320,$D$115:$D$186,0)+1,0),0),$E$112)</f>
        <v>0</v>
      </c>
      <c r="AR320" s="134" cm="1">
        <f t="array" ref="AR320">$E320*IFERROR(IF($D320&lt;=AR$5,INDEX($E$99:$E$112,MATCH(AR$5,$H$5:$CA$5,0)-MATCH($D320,$D$115:$D$186,0)+1,0),0),$E$112)</f>
        <v>0</v>
      </c>
      <c r="AS320" s="134" cm="1">
        <f t="array" ref="AS320">$E320*IFERROR(IF($D320&lt;=AS$5,INDEX($E$99:$E$112,MATCH(AS$5,$H$5:$CA$5,0)-MATCH($D320,$D$115:$D$186,0)+1,0),0),$E$112)</f>
        <v>0</v>
      </c>
      <c r="AT320" s="134" cm="1">
        <f t="array" ref="AT320">$E320*IFERROR(IF($D320&lt;=AT$5,INDEX($E$99:$E$112,MATCH(AT$5,$H$5:$CA$5,0)-MATCH($D320,$D$115:$D$186,0)+1,0),0),$E$112)</f>
        <v>0</v>
      </c>
      <c r="AU320" s="134" cm="1">
        <f t="array" ref="AU320">$E320*IFERROR(IF($D320&lt;=AU$5,INDEX($E$99:$E$112,MATCH(AU$5,$H$5:$CA$5,0)-MATCH($D320,$D$115:$D$186,0)+1,0),0),$E$112)</f>
        <v>0</v>
      </c>
      <c r="AV320" s="134" cm="1">
        <f t="array" ref="AV320">$E320*IFERROR(IF($D320&lt;=AV$5,INDEX($E$99:$E$112,MATCH(AV$5,$H$5:$CA$5,0)-MATCH($D320,$D$115:$D$186,0)+1,0),0),$E$112)</f>
        <v>0</v>
      </c>
      <c r="AW320" s="134" cm="1">
        <f t="array" ref="AW320">$E320*IFERROR(IF($D320&lt;=AW$5,INDEX($E$99:$E$112,MATCH(AW$5,$H$5:$CA$5,0)-MATCH($D320,$D$115:$D$186,0)+1,0),0),$E$112)</f>
        <v>0</v>
      </c>
      <c r="AX320" s="134" cm="1">
        <f t="array" ref="AX320">$E320*IFERROR(IF($D320&lt;=AX$5,INDEX($E$99:$E$112,MATCH(AX$5,$H$5:$CA$5,0)-MATCH($D320,$D$115:$D$186,0)+1,0),0),$E$112)</f>
        <v>0</v>
      </c>
      <c r="AY320" s="134" cm="1">
        <f t="array" ref="AY320">$E320*IFERROR(IF($D320&lt;=AY$5,INDEX($E$99:$E$112,MATCH(AY$5,$H$5:$CA$5,0)-MATCH($D320,$D$115:$D$186,0)+1,0),0),$E$112)</f>
        <v>0</v>
      </c>
      <c r="AZ320" s="134" cm="1">
        <f t="array" ref="AZ320">$E320*IFERROR(IF($D320&lt;=AZ$5,INDEX($E$99:$E$112,MATCH(AZ$5,$H$5:$CA$5,0)-MATCH($D320,$D$115:$D$186,0)+1,0),0),$E$112)</f>
        <v>0</v>
      </c>
      <c r="BA320" s="134" cm="1">
        <f t="array" ref="BA320">$E320*IFERROR(IF($D320&lt;=BA$5,INDEX($E$99:$E$112,MATCH(BA$5,$H$5:$CA$5,0)-MATCH($D320,$D$115:$D$186,0)+1,0),0),$E$112)</f>
        <v>0</v>
      </c>
      <c r="BB320" s="134" cm="1">
        <f t="array" ref="BB320">$E320*IFERROR(IF($D320&lt;=BB$5,INDEX($E$99:$E$112,MATCH(BB$5,$H$5:$CA$5,0)-MATCH($D320,$D$115:$D$186,0)+1,0),0),$E$112)</f>
        <v>0</v>
      </c>
      <c r="BC320" s="134" cm="1">
        <f t="array" ref="BC320">$E320*IFERROR(IF($D320&lt;=BC$5,INDEX($E$99:$E$112,MATCH(BC$5,$H$5:$CA$5,0)-MATCH($D320,$D$115:$D$186,0)+1,0),0),$E$112)</f>
        <v>0</v>
      </c>
      <c r="BD320" s="134" cm="1">
        <f t="array" ref="BD320">$E320*IFERROR(IF($D320&lt;=BD$5,INDEX($E$99:$E$112,MATCH(BD$5,$H$5:$CA$5,0)-MATCH($D320,$D$115:$D$186,0)+1,0),0),$E$112)</f>
        <v>0</v>
      </c>
      <c r="BE320" s="134" cm="1">
        <f t="array" ref="BE320">$E320*IFERROR(IF($D320&lt;=BE$5,INDEX($E$99:$E$112,MATCH(BE$5,$H$5:$CA$5,0)-MATCH($D320,$D$115:$D$186,0)+1,0),0),$E$112)</f>
        <v>0</v>
      </c>
      <c r="BF320" s="134" cm="1">
        <f t="array" ref="BF320">$E320*IFERROR(IF($D320&lt;=BF$5,INDEX($E$99:$E$112,MATCH(BF$5,$H$5:$CA$5,0)-MATCH($D320,$D$115:$D$186,0)+1,0),0),$E$112)</f>
        <v>0</v>
      </c>
      <c r="BG320" s="134" cm="1">
        <f t="array" ref="BG320">$E320*IFERROR(IF($D320&lt;=BG$5,INDEX($E$99:$E$112,MATCH(BG$5,$H$5:$CA$5,0)-MATCH($D320,$D$115:$D$186,0)+1,0),0),$E$112)</f>
        <v>0</v>
      </c>
      <c r="BH320" s="134" cm="1">
        <f t="array" ref="BH320">$E320*IFERROR(IF($D320&lt;=BH$5,INDEX($E$99:$E$112,MATCH(BH$5,$H$5:$CA$5,0)-MATCH($D320,$D$115:$D$186,0)+1,0),0),$E$112)</f>
        <v>0</v>
      </c>
      <c r="BI320" s="134" cm="1">
        <f t="array" ref="BI320">$E320*IFERROR(IF($D320&lt;=BI$5,INDEX($E$99:$E$112,MATCH(BI$5,$H$5:$CA$5,0)-MATCH($D320,$D$115:$D$186,0)+1,0),0),$E$112)</f>
        <v>0</v>
      </c>
      <c r="BJ320" s="134" cm="1">
        <f t="array" ref="BJ320">$E320*IFERROR(IF($D320&lt;=BJ$5,INDEX($E$99:$E$112,MATCH(BJ$5,$H$5:$CA$5,0)-MATCH($D320,$D$115:$D$186,0)+1,0),0),$E$112)</f>
        <v>0</v>
      </c>
      <c r="BK320" s="134" cm="1">
        <f t="array" ref="BK320">$E320*IFERROR(IF($D320&lt;=BK$5,INDEX($E$99:$E$112,MATCH(BK$5,$H$5:$CA$5,0)-MATCH($D320,$D$115:$D$186,0)+1,0),0),$E$112)</f>
        <v>0</v>
      </c>
      <c r="BL320" s="134" cm="1">
        <f t="array" ref="BL320">$E320*IFERROR(IF($D320&lt;=BL$5,INDEX($E$99:$E$112,MATCH(BL$5,$H$5:$CA$5,0)-MATCH($D320,$D$115:$D$186,0)+1,0),0),$E$112)</f>
        <v>0</v>
      </c>
      <c r="BM320" s="134" cm="1">
        <f t="array" ref="BM320">$E320*IFERROR(IF($D320&lt;=BM$5,INDEX($E$99:$E$112,MATCH(BM$5,$H$5:$CA$5,0)-MATCH($D320,$D$115:$D$186,0)+1,0),0),$E$112)</f>
        <v>0</v>
      </c>
      <c r="BN320" s="134" cm="1">
        <f t="array" ref="BN320">$E320*IFERROR(IF($D320&lt;=BN$5,INDEX($E$99:$E$112,MATCH(BN$5,$H$5:$CA$5,0)-MATCH($D320,$D$115:$D$186,0)+1,0),0),$E$112)</f>
        <v>0</v>
      </c>
      <c r="BO320" s="134" cm="1">
        <f t="array" ref="BO320">$E320*IFERROR(IF($D320&lt;=BO$5,INDEX($E$99:$E$112,MATCH(BO$5,$H$5:$CA$5,0)-MATCH($D320,$D$115:$D$186,0)+1,0),0),$E$112)</f>
        <v>0</v>
      </c>
      <c r="BP320" s="134" cm="1">
        <f t="array" ref="BP320">$E320*IFERROR(IF($D320&lt;=BP$5,INDEX($E$99:$E$112,MATCH(BP$5,$H$5:$CA$5,0)-MATCH($D320,$D$115:$D$186,0)+1,0),0),$E$112)</f>
        <v>0</v>
      </c>
      <c r="BQ320" s="134" cm="1">
        <f t="array" ref="BQ320">$E320*IFERROR(IF($D320&lt;=BQ$5,INDEX($E$99:$E$112,MATCH(BQ$5,$H$5:$CA$5,0)-MATCH($D320,$D$115:$D$186,0)+1,0),0),$E$112)</f>
        <v>0</v>
      </c>
      <c r="BR320" s="134" cm="1">
        <f t="array" ref="BR320">$E320*IFERROR(IF($D320&lt;=BR$5,INDEX($E$99:$E$112,MATCH(BR$5,$H$5:$CA$5,0)-MATCH($D320,$D$115:$D$186,0)+1,0),0),$E$112)</f>
        <v>0</v>
      </c>
      <c r="BS320" s="134" cm="1">
        <f t="array" ref="BS320">$E320*IFERROR(IF($D320&lt;=BS$5,INDEX($E$99:$E$112,MATCH(BS$5,$H$5:$CA$5,0)-MATCH($D320,$D$115:$D$186,0)+1,0),0),$E$112)</f>
        <v>0</v>
      </c>
      <c r="BT320" s="134" cm="1">
        <f t="array" ref="BT320">$E320*IFERROR(IF($D320&lt;=BT$5,INDEX($E$99:$E$112,MATCH(BT$5,$H$5:$CA$5,0)-MATCH($D320,$D$115:$D$186,0)+1,0),0),$E$112)</f>
        <v>0</v>
      </c>
      <c r="BU320" s="134" cm="1">
        <f t="array" ref="BU320">$E320*IFERROR(IF($D320&lt;=BU$5,INDEX($E$99:$E$112,MATCH(BU$5,$H$5:$CA$5,0)-MATCH($D320,$D$115:$D$186,0)+1,0),0),$E$112)</f>
        <v>0</v>
      </c>
      <c r="BV320" s="134" cm="1">
        <f t="array" ref="BV320">$E320*IFERROR(IF($D320&lt;=BV$5,INDEX($E$99:$E$112,MATCH(BV$5,$H$5:$CA$5,0)-MATCH($D320,$D$115:$D$186,0)+1,0),0),$E$112)</f>
        <v>0</v>
      </c>
      <c r="BW320" s="134" cm="1">
        <f t="array" ref="BW320">$E320*IFERROR(IF($D320&lt;=BW$5,INDEX($E$99:$E$112,MATCH(BW$5,$H$5:$CA$5,0)-MATCH($D320,$D$115:$D$186,0)+1,0),0),$E$112)</f>
        <v>0</v>
      </c>
      <c r="BX320" s="134" cm="1">
        <f t="array" ref="BX320">$E320*IFERROR(IF($D320&lt;=BX$5,INDEX($E$99:$E$112,MATCH(BX$5,$H$5:$CA$5,0)-MATCH($D320,$D$115:$D$186,0)+1,0),0),$E$112)</f>
        <v>0</v>
      </c>
      <c r="BY320" s="134" cm="1">
        <f t="array" ref="BY320">$E320*IFERROR(IF($D320&lt;=BY$5,INDEX($E$99:$E$112,MATCH(BY$5,$H$5:$CA$5,0)-MATCH($D320,$D$115:$D$186,0)+1,0),0),$E$112)</f>
        <v>0</v>
      </c>
      <c r="BZ320" s="134" cm="1">
        <f t="array" ref="BZ320">$E320*IFERROR(IF($D320&lt;=BZ$5,INDEX($E$99:$E$112,MATCH(BZ$5,$H$5:$CA$5,0)-MATCH($D320,$D$115:$D$186,0)+1,0),0),$E$112)</f>
        <v>0</v>
      </c>
      <c r="CA320" s="134" cm="1">
        <f t="array" ref="CA320">$E320*IFERROR(IF($D320&lt;=CA$5,INDEX($E$99:$E$112,MATCH(CA$5,$H$5:$CA$5,0)-MATCH($D320,$D$115:$D$186,0)+1,0),0),$E$112)</f>
        <v>0</v>
      </c>
    </row>
    <row r="321" spans="4:79" hidden="1" outlineLevel="4">
      <c r="D321" s="24">
        <f t="shared" si="119"/>
        <v>47756</v>
      </c>
      <c r="E321" s="131" cm="1">
        <f t="array" ref="E321">INDEX($H$45:$CA$45,0,MATCH($D321,$H$5:$CA$5,0))</f>
        <v>0</v>
      </c>
      <c r="H321" s="134" cm="1">
        <f t="array" ref="H321">$E321*IFERROR(IF($D321&lt;=H$5,INDEX($E$99:$E$112,MATCH(H$5,$H$5:$CA$5,0)-MATCH($D321,$D$115:$D$186,0)+1,0),0),$E$112)</f>
        <v>0</v>
      </c>
      <c r="I321" s="134" cm="1">
        <f t="array" ref="I321">$E321*IFERROR(IF($D321&lt;=I$5,INDEX($E$99:$E$112,MATCH(I$5,$H$5:$CA$5,0)-MATCH($D321,$D$115:$D$186,0)+1,0),0),$E$112)</f>
        <v>0</v>
      </c>
      <c r="J321" s="134" cm="1">
        <f t="array" ref="J321">$E321*IFERROR(IF($D321&lt;=J$5,INDEX($E$99:$E$112,MATCH(J$5,$H$5:$CA$5,0)-MATCH($D321,$D$115:$D$186,0)+1,0),0),$E$112)</f>
        <v>0</v>
      </c>
      <c r="K321" s="134" cm="1">
        <f t="array" ref="K321">$E321*IFERROR(IF($D321&lt;=K$5,INDEX($E$99:$E$112,MATCH(K$5,$H$5:$CA$5,0)-MATCH($D321,$D$115:$D$186,0)+1,0),0),$E$112)</f>
        <v>0</v>
      </c>
      <c r="L321" s="134" cm="1">
        <f t="array" ref="L321">$E321*IFERROR(IF($D321&lt;=L$5,INDEX($E$99:$E$112,MATCH(L$5,$H$5:$CA$5,0)-MATCH($D321,$D$115:$D$186,0)+1,0),0),$E$112)</f>
        <v>0</v>
      </c>
      <c r="M321" s="134" cm="1">
        <f t="array" ref="M321">$E321*IFERROR(IF($D321&lt;=M$5,INDEX($E$99:$E$112,MATCH(M$5,$H$5:$CA$5,0)-MATCH($D321,$D$115:$D$186,0)+1,0),0),$E$112)</f>
        <v>0</v>
      </c>
      <c r="N321" s="134" cm="1">
        <f t="array" ref="N321">$E321*IFERROR(IF($D321&lt;=N$5,INDEX($E$99:$E$112,MATCH(N$5,$H$5:$CA$5,0)-MATCH($D321,$D$115:$D$186,0)+1,0),0),$E$112)</f>
        <v>0</v>
      </c>
      <c r="O321" s="134" cm="1">
        <f t="array" ref="O321">$E321*IFERROR(IF($D321&lt;=O$5,INDEX($E$99:$E$112,MATCH(O$5,$H$5:$CA$5,0)-MATCH($D321,$D$115:$D$186,0)+1,0),0),$E$112)</f>
        <v>0</v>
      </c>
      <c r="P321" s="134" cm="1">
        <f t="array" ref="P321">$E321*IFERROR(IF($D321&lt;=P$5,INDEX($E$99:$E$112,MATCH(P$5,$H$5:$CA$5,0)-MATCH($D321,$D$115:$D$186,0)+1,0),0),$E$112)</f>
        <v>0</v>
      </c>
      <c r="Q321" s="134" cm="1">
        <f t="array" ref="Q321">$E321*IFERROR(IF($D321&lt;=Q$5,INDEX($E$99:$E$112,MATCH(Q$5,$H$5:$CA$5,0)-MATCH($D321,$D$115:$D$186,0)+1,0),0),$E$112)</f>
        <v>0</v>
      </c>
      <c r="R321" s="134" cm="1">
        <f t="array" ref="R321">$E321*IFERROR(IF($D321&lt;=R$5,INDEX($E$99:$E$112,MATCH(R$5,$H$5:$CA$5,0)-MATCH($D321,$D$115:$D$186,0)+1,0),0),$E$112)</f>
        <v>0</v>
      </c>
      <c r="S321" s="134" cm="1">
        <f t="array" ref="S321">$E321*IFERROR(IF($D321&lt;=S$5,INDEX($E$99:$E$112,MATCH(S$5,$H$5:$CA$5,0)-MATCH($D321,$D$115:$D$186,0)+1,0),0),$E$112)</f>
        <v>0</v>
      </c>
      <c r="T321" s="134" cm="1">
        <f t="array" ref="T321">$E321*IFERROR(IF($D321&lt;=T$5,INDEX($E$99:$E$112,MATCH(T$5,$H$5:$CA$5,0)-MATCH($D321,$D$115:$D$186,0)+1,0),0),$E$112)</f>
        <v>0</v>
      </c>
      <c r="U321" s="134" cm="1">
        <f t="array" ref="U321">$E321*IFERROR(IF($D321&lt;=U$5,INDEX($E$99:$E$112,MATCH(U$5,$H$5:$CA$5,0)-MATCH($D321,$D$115:$D$186,0)+1,0),0),$E$112)</f>
        <v>0</v>
      </c>
      <c r="V321" s="134" cm="1">
        <f t="array" ref="V321">$E321*IFERROR(IF($D321&lt;=V$5,INDEX($E$99:$E$112,MATCH(V$5,$H$5:$CA$5,0)-MATCH($D321,$D$115:$D$186,0)+1,0),0),$E$112)</f>
        <v>0</v>
      </c>
      <c r="W321" s="134" cm="1">
        <f t="array" ref="W321">$E321*IFERROR(IF($D321&lt;=W$5,INDEX($E$99:$E$112,MATCH(W$5,$H$5:$CA$5,0)-MATCH($D321,$D$115:$D$186,0)+1,0),0),$E$112)</f>
        <v>0</v>
      </c>
      <c r="X321" s="134" cm="1">
        <f t="array" ref="X321">$E321*IFERROR(IF($D321&lt;=X$5,INDEX($E$99:$E$112,MATCH(X$5,$H$5:$CA$5,0)-MATCH($D321,$D$115:$D$186,0)+1,0),0),$E$112)</f>
        <v>0</v>
      </c>
      <c r="Y321" s="134" cm="1">
        <f t="array" ref="Y321">$E321*IFERROR(IF($D321&lt;=Y$5,INDEX($E$99:$E$112,MATCH(Y$5,$H$5:$CA$5,0)-MATCH($D321,$D$115:$D$186,0)+1,0),0),$E$112)</f>
        <v>0</v>
      </c>
      <c r="Z321" s="134" cm="1">
        <f t="array" ref="Z321">$E321*IFERROR(IF($D321&lt;=Z$5,INDEX($E$99:$E$112,MATCH(Z$5,$H$5:$CA$5,0)-MATCH($D321,$D$115:$D$186,0)+1,0),0),$E$112)</f>
        <v>0</v>
      </c>
      <c r="AA321" s="134" cm="1">
        <f t="array" ref="AA321">$E321*IFERROR(IF($D321&lt;=AA$5,INDEX($E$99:$E$112,MATCH(AA$5,$H$5:$CA$5,0)-MATCH($D321,$D$115:$D$186,0)+1,0),0),$E$112)</f>
        <v>0</v>
      </c>
      <c r="AB321" s="134" cm="1">
        <f t="array" ref="AB321">$E321*IFERROR(IF($D321&lt;=AB$5,INDEX($E$99:$E$112,MATCH(AB$5,$H$5:$CA$5,0)-MATCH($D321,$D$115:$D$186,0)+1,0),0),$E$112)</f>
        <v>0</v>
      </c>
      <c r="AC321" s="134" cm="1">
        <f t="array" ref="AC321">$E321*IFERROR(IF($D321&lt;=AC$5,INDEX($E$99:$E$112,MATCH(AC$5,$H$5:$CA$5,0)-MATCH($D321,$D$115:$D$186,0)+1,0),0),$E$112)</f>
        <v>0</v>
      </c>
      <c r="AD321" s="134" cm="1">
        <f t="array" ref="AD321">$E321*IFERROR(IF($D321&lt;=AD$5,INDEX($E$99:$E$112,MATCH(AD$5,$H$5:$CA$5,0)-MATCH($D321,$D$115:$D$186,0)+1,0),0),$E$112)</f>
        <v>0</v>
      </c>
      <c r="AE321" s="134" cm="1">
        <f t="array" ref="AE321">$E321*IFERROR(IF($D321&lt;=AE$5,INDEX($E$99:$E$112,MATCH(AE$5,$H$5:$CA$5,0)-MATCH($D321,$D$115:$D$186,0)+1,0),0),$E$112)</f>
        <v>0</v>
      </c>
      <c r="AF321" s="134" cm="1">
        <f t="array" ref="AF321">$E321*IFERROR(IF($D321&lt;=AF$5,INDEX($E$99:$E$112,MATCH(AF$5,$H$5:$CA$5,0)-MATCH($D321,$D$115:$D$186,0)+1,0),0),$E$112)</f>
        <v>0</v>
      </c>
      <c r="AG321" s="134" cm="1">
        <f t="array" ref="AG321">$E321*IFERROR(IF($D321&lt;=AG$5,INDEX($E$99:$E$112,MATCH(AG$5,$H$5:$CA$5,0)-MATCH($D321,$D$115:$D$186,0)+1,0),0),$E$112)</f>
        <v>0</v>
      </c>
      <c r="AH321" s="134" cm="1">
        <f t="array" ref="AH321">$E321*IFERROR(IF($D321&lt;=AH$5,INDEX($E$99:$E$112,MATCH(AH$5,$H$5:$CA$5,0)-MATCH($D321,$D$115:$D$186,0)+1,0),0),$E$112)</f>
        <v>0</v>
      </c>
      <c r="AI321" s="134" cm="1">
        <f t="array" ref="AI321">$E321*IFERROR(IF($D321&lt;=AI$5,INDEX($E$99:$E$112,MATCH(AI$5,$H$5:$CA$5,0)-MATCH($D321,$D$115:$D$186,0)+1,0),0),$E$112)</f>
        <v>0</v>
      </c>
      <c r="AJ321" s="134" cm="1">
        <f t="array" ref="AJ321">$E321*IFERROR(IF($D321&lt;=AJ$5,INDEX($E$99:$E$112,MATCH(AJ$5,$H$5:$CA$5,0)-MATCH($D321,$D$115:$D$186,0)+1,0),0),$E$112)</f>
        <v>0</v>
      </c>
      <c r="AK321" s="134" cm="1">
        <f t="array" ref="AK321">$E321*IFERROR(IF($D321&lt;=AK$5,INDEX($E$99:$E$112,MATCH(AK$5,$H$5:$CA$5,0)-MATCH($D321,$D$115:$D$186,0)+1,0),0),$E$112)</f>
        <v>0</v>
      </c>
      <c r="AL321" s="134" cm="1">
        <f t="array" ref="AL321">$E321*IFERROR(IF($D321&lt;=AL$5,INDEX($E$99:$E$112,MATCH(AL$5,$H$5:$CA$5,0)-MATCH($D321,$D$115:$D$186,0)+1,0),0),$E$112)</f>
        <v>0</v>
      </c>
      <c r="AM321" s="134" cm="1">
        <f t="array" ref="AM321">$E321*IFERROR(IF($D321&lt;=AM$5,INDEX($E$99:$E$112,MATCH(AM$5,$H$5:$CA$5,0)-MATCH($D321,$D$115:$D$186,0)+1,0),0),$E$112)</f>
        <v>0</v>
      </c>
      <c r="AN321" s="134" cm="1">
        <f t="array" ref="AN321">$E321*IFERROR(IF($D321&lt;=AN$5,INDEX($E$99:$E$112,MATCH(AN$5,$H$5:$CA$5,0)-MATCH($D321,$D$115:$D$186,0)+1,0),0),$E$112)</f>
        <v>0</v>
      </c>
      <c r="AO321" s="134" cm="1">
        <f t="array" ref="AO321">$E321*IFERROR(IF($D321&lt;=AO$5,INDEX($E$99:$E$112,MATCH(AO$5,$H$5:$CA$5,0)-MATCH($D321,$D$115:$D$186,0)+1,0),0),$E$112)</f>
        <v>0</v>
      </c>
      <c r="AP321" s="134" cm="1">
        <f t="array" ref="AP321">$E321*IFERROR(IF($D321&lt;=AP$5,INDEX($E$99:$E$112,MATCH(AP$5,$H$5:$CA$5,0)-MATCH($D321,$D$115:$D$186,0)+1,0),0),$E$112)</f>
        <v>0</v>
      </c>
      <c r="AQ321" s="134" cm="1">
        <f t="array" ref="AQ321">$E321*IFERROR(IF($D321&lt;=AQ$5,INDEX($E$99:$E$112,MATCH(AQ$5,$H$5:$CA$5,0)-MATCH($D321,$D$115:$D$186,0)+1,0),0),$E$112)</f>
        <v>0</v>
      </c>
      <c r="AR321" s="134" cm="1">
        <f t="array" ref="AR321">$E321*IFERROR(IF($D321&lt;=AR$5,INDEX($E$99:$E$112,MATCH(AR$5,$H$5:$CA$5,0)-MATCH($D321,$D$115:$D$186,0)+1,0),0),$E$112)</f>
        <v>0</v>
      </c>
      <c r="AS321" s="134" cm="1">
        <f t="array" ref="AS321">$E321*IFERROR(IF($D321&lt;=AS$5,INDEX($E$99:$E$112,MATCH(AS$5,$H$5:$CA$5,0)-MATCH($D321,$D$115:$D$186,0)+1,0),0),$E$112)</f>
        <v>0</v>
      </c>
      <c r="AT321" s="134" cm="1">
        <f t="array" ref="AT321">$E321*IFERROR(IF($D321&lt;=AT$5,INDEX($E$99:$E$112,MATCH(AT$5,$H$5:$CA$5,0)-MATCH($D321,$D$115:$D$186,0)+1,0),0),$E$112)</f>
        <v>0</v>
      </c>
      <c r="AU321" s="134" cm="1">
        <f t="array" ref="AU321">$E321*IFERROR(IF($D321&lt;=AU$5,INDEX($E$99:$E$112,MATCH(AU$5,$H$5:$CA$5,0)-MATCH($D321,$D$115:$D$186,0)+1,0),0),$E$112)</f>
        <v>0</v>
      </c>
      <c r="AV321" s="134" cm="1">
        <f t="array" ref="AV321">$E321*IFERROR(IF($D321&lt;=AV$5,INDEX($E$99:$E$112,MATCH(AV$5,$H$5:$CA$5,0)-MATCH($D321,$D$115:$D$186,0)+1,0),0),$E$112)</f>
        <v>0</v>
      </c>
      <c r="AW321" s="134" cm="1">
        <f t="array" ref="AW321">$E321*IFERROR(IF($D321&lt;=AW$5,INDEX($E$99:$E$112,MATCH(AW$5,$H$5:$CA$5,0)-MATCH($D321,$D$115:$D$186,0)+1,0),0),$E$112)</f>
        <v>0</v>
      </c>
      <c r="AX321" s="134" cm="1">
        <f t="array" ref="AX321">$E321*IFERROR(IF($D321&lt;=AX$5,INDEX($E$99:$E$112,MATCH(AX$5,$H$5:$CA$5,0)-MATCH($D321,$D$115:$D$186,0)+1,0),0),$E$112)</f>
        <v>0</v>
      </c>
      <c r="AY321" s="134" cm="1">
        <f t="array" ref="AY321">$E321*IFERROR(IF($D321&lt;=AY$5,INDEX($E$99:$E$112,MATCH(AY$5,$H$5:$CA$5,0)-MATCH($D321,$D$115:$D$186,0)+1,0),0),$E$112)</f>
        <v>0</v>
      </c>
      <c r="AZ321" s="134" cm="1">
        <f t="array" ref="AZ321">$E321*IFERROR(IF($D321&lt;=AZ$5,INDEX($E$99:$E$112,MATCH(AZ$5,$H$5:$CA$5,0)-MATCH($D321,$D$115:$D$186,0)+1,0),0),$E$112)</f>
        <v>0</v>
      </c>
      <c r="BA321" s="134" cm="1">
        <f t="array" ref="BA321">$E321*IFERROR(IF($D321&lt;=BA$5,INDEX($E$99:$E$112,MATCH(BA$5,$H$5:$CA$5,0)-MATCH($D321,$D$115:$D$186,0)+1,0),0),$E$112)</f>
        <v>0</v>
      </c>
      <c r="BB321" s="134" cm="1">
        <f t="array" ref="BB321">$E321*IFERROR(IF($D321&lt;=BB$5,INDEX($E$99:$E$112,MATCH(BB$5,$H$5:$CA$5,0)-MATCH($D321,$D$115:$D$186,0)+1,0),0),$E$112)</f>
        <v>0</v>
      </c>
      <c r="BC321" s="134" cm="1">
        <f t="array" ref="BC321">$E321*IFERROR(IF($D321&lt;=BC$5,INDEX($E$99:$E$112,MATCH(BC$5,$H$5:$CA$5,0)-MATCH($D321,$D$115:$D$186,0)+1,0),0),$E$112)</f>
        <v>0</v>
      </c>
      <c r="BD321" s="134" cm="1">
        <f t="array" ref="BD321">$E321*IFERROR(IF($D321&lt;=BD$5,INDEX($E$99:$E$112,MATCH(BD$5,$H$5:$CA$5,0)-MATCH($D321,$D$115:$D$186,0)+1,0),0),$E$112)</f>
        <v>0</v>
      </c>
      <c r="BE321" s="134" cm="1">
        <f t="array" ref="BE321">$E321*IFERROR(IF($D321&lt;=BE$5,INDEX($E$99:$E$112,MATCH(BE$5,$H$5:$CA$5,0)-MATCH($D321,$D$115:$D$186,0)+1,0),0),$E$112)</f>
        <v>0</v>
      </c>
      <c r="BF321" s="134" cm="1">
        <f t="array" ref="BF321">$E321*IFERROR(IF($D321&lt;=BF$5,INDEX($E$99:$E$112,MATCH(BF$5,$H$5:$CA$5,0)-MATCH($D321,$D$115:$D$186,0)+1,0),0),$E$112)</f>
        <v>0</v>
      </c>
      <c r="BG321" s="134" cm="1">
        <f t="array" ref="BG321">$E321*IFERROR(IF($D321&lt;=BG$5,INDEX($E$99:$E$112,MATCH(BG$5,$H$5:$CA$5,0)-MATCH($D321,$D$115:$D$186,0)+1,0),0),$E$112)</f>
        <v>0</v>
      </c>
      <c r="BH321" s="134" cm="1">
        <f t="array" ref="BH321">$E321*IFERROR(IF($D321&lt;=BH$5,INDEX($E$99:$E$112,MATCH(BH$5,$H$5:$CA$5,0)-MATCH($D321,$D$115:$D$186,0)+1,0),0),$E$112)</f>
        <v>0</v>
      </c>
      <c r="BI321" s="134" cm="1">
        <f t="array" ref="BI321">$E321*IFERROR(IF($D321&lt;=BI$5,INDEX($E$99:$E$112,MATCH(BI$5,$H$5:$CA$5,0)-MATCH($D321,$D$115:$D$186,0)+1,0),0),$E$112)</f>
        <v>0</v>
      </c>
      <c r="BJ321" s="134" cm="1">
        <f t="array" ref="BJ321">$E321*IFERROR(IF($D321&lt;=BJ$5,INDEX($E$99:$E$112,MATCH(BJ$5,$H$5:$CA$5,0)-MATCH($D321,$D$115:$D$186,0)+1,0),0),$E$112)</f>
        <v>0</v>
      </c>
      <c r="BK321" s="134" cm="1">
        <f t="array" ref="BK321">$E321*IFERROR(IF($D321&lt;=BK$5,INDEX($E$99:$E$112,MATCH(BK$5,$H$5:$CA$5,0)-MATCH($D321,$D$115:$D$186,0)+1,0),0),$E$112)</f>
        <v>0</v>
      </c>
      <c r="BL321" s="134" cm="1">
        <f t="array" ref="BL321">$E321*IFERROR(IF($D321&lt;=BL$5,INDEX($E$99:$E$112,MATCH(BL$5,$H$5:$CA$5,0)-MATCH($D321,$D$115:$D$186,0)+1,0),0),$E$112)</f>
        <v>0</v>
      </c>
      <c r="BM321" s="134" cm="1">
        <f t="array" ref="BM321">$E321*IFERROR(IF($D321&lt;=BM$5,INDEX($E$99:$E$112,MATCH(BM$5,$H$5:$CA$5,0)-MATCH($D321,$D$115:$D$186,0)+1,0),0),$E$112)</f>
        <v>0</v>
      </c>
      <c r="BN321" s="134" cm="1">
        <f t="array" ref="BN321">$E321*IFERROR(IF($D321&lt;=BN$5,INDEX($E$99:$E$112,MATCH(BN$5,$H$5:$CA$5,0)-MATCH($D321,$D$115:$D$186,0)+1,0),0),$E$112)</f>
        <v>0</v>
      </c>
      <c r="BO321" s="134" cm="1">
        <f t="array" ref="BO321">$E321*IFERROR(IF($D321&lt;=BO$5,INDEX($E$99:$E$112,MATCH(BO$5,$H$5:$CA$5,0)-MATCH($D321,$D$115:$D$186,0)+1,0),0),$E$112)</f>
        <v>0</v>
      </c>
      <c r="BP321" s="134" cm="1">
        <f t="array" ref="BP321">$E321*IFERROR(IF($D321&lt;=BP$5,INDEX($E$99:$E$112,MATCH(BP$5,$H$5:$CA$5,0)-MATCH($D321,$D$115:$D$186,0)+1,0),0),$E$112)</f>
        <v>0</v>
      </c>
      <c r="BQ321" s="134" cm="1">
        <f t="array" ref="BQ321">$E321*IFERROR(IF($D321&lt;=BQ$5,INDEX($E$99:$E$112,MATCH(BQ$5,$H$5:$CA$5,0)-MATCH($D321,$D$115:$D$186,0)+1,0),0),$E$112)</f>
        <v>0</v>
      </c>
      <c r="BR321" s="134" cm="1">
        <f t="array" ref="BR321">$E321*IFERROR(IF($D321&lt;=BR$5,INDEX($E$99:$E$112,MATCH(BR$5,$H$5:$CA$5,0)-MATCH($D321,$D$115:$D$186,0)+1,0),0),$E$112)</f>
        <v>0</v>
      </c>
      <c r="BS321" s="134" cm="1">
        <f t="array" ref="BS321">$E321*IFERROR(IF($D321&lt;=BS$5,INDEX($E$99:$E$112,MATCH(BS$5,$H$5:$CA$5,0)-MATCH($D321,$D$115:$D$186,0)+1,0),0),$E$112)</f>
        <v>0</v>
      </c>
      <c r="BT321" s="134" cm="1">
        <f t="array" ref="BT321">$E321*IFERROR(IF($D321&lt;=BT$5,INDEX($E$99:$E$112,MATCH(BT$5,$H$5:$CA$5,0)-MATCH($D321,$D$115:$D$186,0)+1,0),0),$E$112)</f>
        <v>0</v>
      </c>
      <c r="BU321" s="134" cm="1">
        <f t="array" ref="BU321">$E321*IFERROR(IF($D321&lt;=BU$5,INDEX($E$99:$E$112,MATCH(BU$5,$H$5:$CA$5,0)-MATCH($D321,$D$115:$D$186,0)+1,0),0),$E$112)</f>
        <v>0</v>
      </c>
      <c r="BV321" s="134" cm="1">
        <f t="array" ref="BV321">$E321*IFERROR(IF($D321&lt;=BV$5,INDEX($E$99:$E$112,MATCH(BV$5,$H$5:$CA$5,0)-MATCH($D321,$D$115:$D$186,0)+1,0),0),$E$112)</f>
        <v>0</v>
      </c>
      <c r="BW321" s="134" cm="1">
        <f t="array" ref="BW321">$E321*IFERROR(IF($D321&lt;=BW$5,INDEX($E$99:$E$112,MATCH(BW$5,$H$5:$CA$5,0)-MATCH($D321,$D$115:$D$186,0)+1,0),0),$E$112)</f>
        <v>0</v>
      </c>
      <c r="BX321" s="134" cm="1">
        <f t="array" ref="BX321">$E321*IFERROR(IF($D321&lt;=BX$5,INDEX($E$99:$E$112,MATCH(BX$5,$H$5:$CA$5,0)-MATCH($D321,$D$115:$D$186,0)+1,0),0),$E$112)</f>
        <v>0</v>
      </c>
      <c r="BY321" s="134" cm="1">
        <f t="array" ref="BY321">$E321*IFERROR(IF($D321&lt;=BY$5,INDEX($E$99:$E$112,MATCH(BY$5,$H$5:$CA$5,0)-MATCH($D321,$D$115:$D$186,0)+1,0),0),$E$112)</f>
        <v>0</v>
      </c>
      <c r="BZ321" s="134" cm="1">
        <f t="array" ref="BZ321">$E321*IFERROR(IF($D321&lt;=BZ$5,INDEX($E$99:$E$112,MATCH(BZ$5,$H$5:$CA$5,0)-MATCH($D321,$D$115:$D$186,0)+1,0),0),$E$112)</f>
        <v>0</v>
      </c>
      <c r="CA321" s="134" cm="1">
        <f t="array" ref="CA321">$E321*IFERROR(IF($D321&lt;=CA$5,INDEX($E$99:$E$112,MATCH(CA$5,$H$5:$CA$5,0)-MATCH($D321,$D$115:$D$186,0)+1,0),0),$E$112)</f>
        <v>0</v>
      </c>
    </row>
    <row r="322" spans="4:79" hidden="1" outlineLevel="4">
      <c r="D322" s="24">
        <f t="shared" si="119"/>
        <v>47787</v>
      </c>
      <c r="E322" s="131" cm="1">
        <f t="array" ref="E322">INDEX($H$45:$CA$45,0,MATCH($D322,$H$5:$CA$5,0))</f>
        <v>0</v>
      </c>
      <c r="H322" s="134" cm="1">
        <f t="array" ref="H322">$E322*IFERROR(IF($D322&lt;=H$5,INDEX($E$99:$E$112,MATCH(H$5,$H$5:$CA$5,0)-MATCH($D322,$D$115:$D$186,0)+1,0),0),$E$112)</f>
        <v>0</v>
      </c>
      <c r="I322" s="134" cm="1">
        <f t="array" ref="I322">$E322*IFERROR(IF($D322&lt;=I$5,INDEX($E$99:$E$112,MATCH(I$5,$H$5:$CA$5,0)-MATCH($D322,$D$115:$D$186,0)+1,0),0),$E$112)</f>
        <v>0</v>
      </c>
      <c r="J322" s="134" cm="1">
        <f t="array" ref="J322">$E322*IFERROR(IF($D322&lt;=J$5,INDEX($E$99:$E$112,MATCH(J$5,$H$5:$CA$5,0)-MATCH($D322,$D$115:$D$186,0)+1,0),0),$E$112)</f>
        <v>0</v>
      </c>
      <c r="K322" s="134" cm="1">
        <f t="array" ref="K322">$E322*IFERROR(IF($D322&lt;=K$5,INDEX($E$99:$E$112,MATCH(K$5,$H$5:$CA$5,0)-MATCH($D322,$D$115:$D$186,0)+1,0),0),$E$112)</f>
        <v>0</v>
      </c>
      <c r="L322" s="134" cm="1">
        <f t="array" ref="L322">$E322*IFERROR(IF($D322&lt;=L$5,INDEX($E$99:$E$112,MATCH(L$5,$H$5:$CA$5,0)-MATCH($D322,$D$115:$D$186,0)+1,0),0),$E$112)</f>
        <v>0</v>
      </c>
      <c r="M322" s="134" cm="1">
        <f t="array" ref="M322">$E322*IFERROR(IF($D322&lt;=M$5,INDEX($E$99:$E$112,MATCH(M$5,$H$5:$CA$5,0)-MATCH($D322,$D$115:$D$186,0)+1,0),0),$E$112)</f>
        <v>0</v>
      </c>
      <c r="N322" s="134" cm="1">
        <f t="array" ref="N322">$E322*IFERROR(IF($D322&lt;=N$5,INDEX($E$99:$E$112,MATCH(N$5,$H$5:$CA$5,0)-MATCH($D322,$D$115:$D$186,0)+1,0),0),$E$112)</f>
        <v>0</v>
      </c>
      <c r="O322" s="134" cm="1">
        <f t="array" ref="O322">$E322*IFERROR(IF($D322&lt;=O$5,INDEX($E$99:$E$112,MATCH(O$5,$H$5:$CA$5,0)-MATCH($D322,$D$115:$D$186,0)+1,0),0),$E$112)</f>
        <v>0</v>
      </c>
      <c r="P322" s="134" cm="1">
        <f t="array" ref="P322">$E322*IFERROR(IF($D322&lt;=P$5,INDEX($E$99:$E$112,MATCH(P$5,$H$5:$CA$5,0)-MATCH($D322,$D$115:$D$186,0)+1,0),0),$E$112)</f>
        <v>0</v>
      </c>
      <c r="Q322" s="134" cm="1">
        <f t="array" ref="Q322">$E322*IFERROR(IF($D322&lt;=Q$5,INDEX($E$99:$E$112,MATCH(Q$5,$H$5:$CA$5,0)-MATCH($D322,$D$115:$D$186,0)+1,0),0),$E$112)</f>
        <v>0</v>
      </c>
      <c r="R322" s="134" cm="1">
        <f t="array" ref="R322">$E322*IFERROR(IF($D322&lt;=R$5,INDEX($E$99:$E$112,MATCH(R$5,$H$5:$CA$5,0)-MATCH($D322,$D$115:$D$186,0)+1,0),0),$E$112)</f>
        <v>0</v>
      </c>
      <c r="S322" s="134" cm="1">
        <f t="array" ref="S322">$E322*IFERROR(IF($D322&lt;=S$5,INDEX($E$99:$E$112,MATCH(S$5,$H$5:$CA$5,0)-MATCH($D322,$D$115:$D$186,0)+1,0),0),$E$112)</f>
        <v>0</v>
      </c>
      <c r="T322" s="134" cm="1">
        <f t="array" ref="T322">$E322*IFERROR(IF($D322&lt;=T$5,INDEX($E$99:$E$112,MATCH(T$5,$H$5:$CA$5,0)-MATCH($D322,$D$115:$D$186,0)+1,0),0),$E$112)</f>
        <v>0</v>
      </c>
      <c r="U322" s="134" cm="1">
        <f t="array" ref="U322">$E322*IFERROR(IF($D322&lt;=U$5,INDEX($E$99:$E$112,MATCH(U$5,$H$5:$CA$5,0)-MATCH($D322,$D$115:$D$186,0)+1,0),0),$E$112)</f>
        <v>0</v>
      </c>
      <c r="V322" s="134" cm="1">
        <f t="array" ref="V322">$E322*IFERROR(IF($D322&lt;=V$5,INDEX($E$99:$E$112,MATCH(V$5,$H$5:$CA$5,0)-MATCH($D322,$D$115:$D$186,0)+1,0),0),$E$112)</f>
        <v>0</v>
      </c>
      <c r="W322" s="134" cm="1">
        <f t="array" ref="W322">$E322*IFERROR(IF($D322&lt;=W$5,INDEX($E$99:$E$112,MATCH(W$5,$H$5:$CA$5,0)-MATCH($D322,$D$115:$D$186,0)+1,0),0),$E$112)</f>
        <v>0</v>
      </c>
      <c r="X322" s="134" cm="1">
        <f t="array" ref="X322">$E322*IFERROR(IF($D322&lt;=X$5,INDEX($E$99:$E$112,MATCH(X$5,$H$5:$CA$5,0)-MATCH($D322,$D$115:$D$186,0)+1,0),0),$E$112)</f>
        <v>0</v>
      </c>
      <c r="Y322" s="134" cm="1">
        <f t="array" ref="Y322">$E322*IFERROR(IF($D322&lt;=Y$5,INDEX($E$99:$E$112,MATCH(Y$5,$H$5:$CA$5,0)-MATCH($D322,$D$115:$D$186,0)+1,0),0),$E$112)</f>
        <v>0</v>
      </c>
      <c r="Z322" s="134" cm="1">
        <f t="array" ref="Z322">$E322*IFERROR(IF($D322&lt;=Z$5,INDEX($E$99:$E$112,MATCH(Z$5,$H$5:$CA$5,0)-MATCH($D322,$D$115:$D$186,0)+1,0),0),$E$112)</f>
        <v>0</v>
      </c>
      <c r="AA322" s="134" cm="1">
        <f t="array" ref="AA322">$E322*IFERROR(IF($D322&lt;=AA$5,INDEX($E$99:$E$112,MATCH(AA$5,$H$5:$CA$5,0)-MATCH($D322,$D$115:$D$186,0)+1,0),0),$E$112)</f>
        <v>0</v>
      </c>
      <c r="AB322" s="134" cm="1">
        <f t="array" ref="AB322">$E322*IFERROR(IF($D322&lt;=AB$5,INDEX($E$99:$E$112,MATCH(AB$5,$H$5:$CA$5,0)-MATCH($D322,$D$115:$D$186,0)+1,0),0),$E$112)</f>
        <v>0</v>
      </c>
      <c r="AC322" s="134" cm="1">
        <f t="array" ref="AC322">$E322*IFERROR(IF($D322&lt;=AC$5,INDEX($E$99:$E$112,MATCH(AC$5,$H$5:$CA$5,0)-MATCH($D322,$D$115:$D$186,0)+1,0),0),$E$112)</f>
        <v>0</v>
      </c>
      <c r="AD322" s="134" cm="1">
        <f t="array" ref="AD322">$E322*IFERROR(IF($D322&lt;=AD$5,INDEX($E$99:$E$112,MATCH(AD$5,$H$5:$CA$5,0)-MATCH($D322,$D$115:$D$186,0)+1,0),0),$E$112)</f>
        <v>0</v>
      </c>
      <c r="AE322" s="134" cm="1">
        <f t="array" ref="AE322">$E322*IFERROR(IF($D322&lt;=AE$5,INDEX($E$99:$E$112,MATCH(AE$5,$H$5:$CA$5,0)-MATCH($D322,$D$115:$D$186,0)+1,0),0),$E$112)</f>
        <v>0</v>
      </c>
      <c r="AF322" s="134" cm="1">
        <f t="array" ref="AF322">$E322*IFERROR(IF($D322&lt;=AF$5,INDEX($E$99:$E$112,MATCH(AF$5,$H$5:$CA$5,0)-MATCH($D322,$D$115:$D$186,0)+1,0),0),$E$112)</f>
        <v>0</v>
      </c>
      <c r="AG322" s="134" cm="1">
        <f t="array" ref="AG322">$E322*IFERROR(IF($D322&lt;=AG$5,INDEX($E$99:$E$112,MATCH(AG$5,$H$5:$CA$5,0)-MATCH($D322,$D$115:$D$186,0)+1,0),0),$E$112)</f>
        <v>0</v>
      </c>
      <c r="AH322" s="134" cm="1">
        <f t="array" ref="AH322">$E322*IFERROR(IF($D322&lt;=AH$5,INDEX($E$99:$E$112,MATCH(AH$5,$H$5:$CA$5,0)-MATCH($D322,$D$115:$D$186,0)+1,0),0),$E$112)</f>
        <v>0</v>
      </c>
      <c r="AI322" s="134" cm="1">
        <f t="array" ref="AI322">$E322*IFERROR(IF($D322&lt;=AI$5,INDEX($E$99:$E$112,MATCH(AI$5,$H$5:$CA$5,0)-MATCH($D322,$D$115:$D$186,0)+1,0),0),$E$112)</f>
        <v>0</v>
      </c>
      <c r="AJ322" s="134" cm="1">
        <f t="array" ref="AJ322">$E322*IFERROR(IF($D322&lt;=AJ$5,INDEX($E$99:$E$112,MATCH(AJ$5,$H$5:$CA$5,0)-MATCH($D322,$D$115:$D$186,0)+1,0),0),$E$112)</f>
        <v>0</v>
      </c>
      <c r="AK322" s="134" cm="1">
        <f t="array" ref="AK322">$E322*IFERROR(IF($D322&lt;=AK$5,INDEX($E$99:$E$112,MATCH(AK$5,$H$5:$CA$5,0)-MATCH($D322,$D$115:$D$186,0)+1,0),0),$E$112)</f>
        <v>0</v>
      </c>
      <c r="AL322" s="134" cm="1">
        <f t="array" ref="AL322">$E322*IFERROR(IF($D322&lt;=AL$5,INDEX($E$99:$E$112,MATCH(AL$5,$H$5:$CA$5,0)-MATCH($D322,$D$115:$D$186,0)+1,0),0),$E$112)</f>
        <v>0</v>
      </c>
      <c r="AM322" s="134" cm="1">
        <f t="array" ref="AM322">$E322*IFERROR(IF($D322&lt;=AM$5,INDEX($E$99:$E$112,MATCH(AM$5,$H$5:$CA$5,0)-MATCH($D322,$D$115:$D$186,0)+1,0),0),$E$112)</f>
        <v>0</v>
      </c>
      <c r="AN322" s="134" cm="1">
        <f t="array" ref="AN322">$E322*IFERROR(IF($D322&lt;=AN$5,INDEX($E$99:$E$112,MATCH(AN$5,$H$5:$CA$5,0)-MATCH($D322,$D$115:$D$186,0)+1,0),0),$E$112)</f>
        <v>0</v>
      </c>
      <c r="AO322" s="134" cm="1">
        <f t="array" ref="AO322">$E322*IFERROR(IF($D322&lt;=AO$5,INDEX($E$99:$E$112,MATCH(AO$5,$H$5:$CA$5,0)-MATCH($D322,$D$115:$D$186,0)+1,0),0),$E$112)</f>
        <v>0</v>
      </c>
      <c r="AP322" s="134" cm="1">
        <f t="array" ref="AP322">$E322*IFERROR(IF($D322&lt;=AP$5,INDEX($E$99:$E$112,MATCH(AP$5,$H$5:$CA$5,0)-MATCH($D322,$D$115:$D$186,0)+1,0),0),$E$112)</f>
        <v>0</v>
      </c>
      <c r="AQ322" s="134" cm="1">
        <f t="array" ref="AQ322">$E322*IFERROR(IF($D322&lt;=AQ$5,INDEX($E$99:$E$112,MATCH(AQ$5,$H$5:$CA$5,0)-MATCH($D322,$D$115:$D$186,0)+1,0),0),$E$112)</f>
        <v>0</v>
      </c>
      <c r="AR322" s="134" cm="1">
        <f t="array" ref="AR322">$E322*IFERROR(IF($D322&lt;=AR$5,INDEX($E$99:$E$112,MATCH(AR$5,$H$5:$CA$5,0)-MATCH($D322,$D$115:$D$186,0)+1,0),0),$E$112)</f>
        <v>0</v>
      </c>
      <c r="AS322" s="134" cm="1">
        <f t="array" ref="AS322">$E322*IFERROR(IF($D322&lt;=AS$5,INDEX($E$99:$E$112,MATCH(AS$5,$H$5:$CA$5,0)-MATCH($D322,$D$115:$D$186,0)+1,0),0),$E$112)</f>
        <v>0</v>
      </c>
      <c r="AT322" s="134" cm="1">
        <f t="array" ref="AT322">$E322*IFERROR(IF($D322&lt;=AT$5,INDEX($E$99:$E$112,MATCH(AT$5,$H$5:$CA$5,0)-MATCH($D322,$D$115:$D$186,0)+1,0),0),$E$112)</f>
        <v>0</v>
      </c>
      <c r="AU322" s="134" cm="1">
        <f t="array" ref="AU322">$E322*IFERROR(IF($D322&lt;=AU$5,INDEX($E$99:$E$112,MATCH(AU$5,$H$5:$CA$5,0)-MATCH($D322,$D$115:$D$186,0)+1,0),0),$E$112)</f>
        <v>0</v>
      </c>
      <c r="AV322" s="134" cm="1">
        <f t="array" ref="AV322">$E322*IFERROR(IF($D322&lt;=AV$5,INDEX($E$99:$E$112,MATCH(AV$5,$H$5:$CA$5,0)-MATCH($D322,$D$115:$D$186,0)+1,0),0),$E$112)</f>
        <v>0</v>
      </c>
      <c r="AW322" s="134" cm="1">
        <f t="array" ref="AW322">$E322*IFERROR(IF($D322&lt;=AW$5,INDEX($E$99:$E$112,MATCH(AW$5,$H$5:$CA$5,0)-MATCH($D322,$D$115:$D$186,0)+1,0),0),$E$112)</f>
        <v>0</v>
      </c>
      <c r="AX322" s="134" cm="1">
        <f t="array" ref="AX322">$E322*IFERROR(IF($D322&lt;=AX$5,INDEX($E$99:$E$112,MATCH(AX$5,$H$5:$CA$5,0)-MATCH($D322,$D$115:$D$186,0)+1,0),0),$E$112)</f>
        <v>0</v>
      </c>
      <c r="AY322" s="134" cm="1">
        <f t="array" ref="AY322">$E322*IFERROR(IF($D322&lt;=AY$5,INDEX($E$99:$E$112,MATCH(AY$5,$H$5:$CA$5,0)-MATCH($D322,$D$115:$D$186,0)+1,0),0),$E$112)</f>
        <v>0</v>
      </c>
      <c r="AZ322" s="134" cm="1">
        <f t="array" ref="AZ322">$E322*IFERROR(IF($D322&lt;=AZ$5,INDEX($E$99:$E$112,MATCH(AZ$5,$H$5:$CA$5,0)-MATCH($D322,$D$115:$D$186,0)+1,0),0),$E$112)</f>
        <v>0</v>
      </c>
      <c r="BA322" s="134" cm="1">
        <f t="array" ref="BA322">$E322*IFERROR(IF($D322&lt;=BA$5,INDEX($E$99:$E$112,MATCH(BA$5,$H$5:$CA$5,0)-MATCH($D322,$D$115:$D$186,0)+1,0),0),$E$112)</f>
        <v>0</v>
      </c>
      <c r="BB322" s="134" cm="1">
        <f t="array" ref="BB322">$E322*IFERROR(IF($D322&lt;=BB$5,INDEX($E$99:$E$112,MATCH(BB$5,$H$5:$CA$5,0)-MATCH($D322,$D$115:$D$186,0)+1,0),0),$E$112)</f>
        <v>0</v>
      </c>
      <c r="BC322" s="134" cm="1">
        <f t="array" ref="BC322">$E322*IFERROR(IF($D322&lt;=BC$5,INDEX($E$99:$E$112,MATCH(BC$5,$H$5:$CA$5,0)-MATCH($D322,$D$115:$D$186,0)+1,0),0),$E$112)</f>
        <v>0</v>
      </c>
      <c r="BD322" s="134" cm="1">
        <f t="array" ref="BD322">$E322*IFERROR(IF($D322&lt;=BD$5,INDEX($E$99:$E$112,MATCH(BD$5,$H$5:$CA$5,0)-MATCH($D322,$D$115:$D$186,0)+1,0),0),$E$112)</f>
        <v>0</v>
      </c>
      <c r="BE322" s="134" cm="1">
        <f t="array" ref="BE322">$E322*IFERROR(IF($D322&lt;=BE$5,INDEX($E$99:$E$112,MATCH(BE$5,$H$5:$CA$5,0)-MATCH($D322,$D$115:$D$186,0)+1,0),0),$E$112)</f>
        <v>0</v>
      </c>
      <c r="BF322" s="134" cm="1">
        <f t="array" ref="BF322">$E322*IFERROR(IF($D322&lt;=BF$5,INDEX($E$99:$E$112,MATCH(BF$5,$H$5:$CA$5,0)-MATCH($D322,$D$115:$D$186,0)+1,0),0),$E$112)</f>
        <v>0</v>
      </c>
      <c r="BG322" s="134" cm="1">
        <f t="array" ref="BG322">$E322*IFERROR(IF($D322&lt;=BG$5,INDEX($E$99:$E$112,MATCH(BG$5,$H$5:$CA$5,0)-MATCH($D322,$D$115:$D$186,0)+1,0),0),$E$112)</f>
        <v>0</v>
      </c>
      <c r="BH322" s="134" cm="1">
        <f t="array" ref="BH322">$E322*IFERROR(IF($D322&lt;=BH$5,INDEX($E$99:$E$112,MATCH(BH$5,$H$5:$CA$5,0)-MATCH($D322,$D$115:$D$186,0)+1,0),0),$E$112)</f>
        <v>0</v>
      </c>
      <c r="BI322" s="134" cm="1">
        <f t="array" ref="BI322">$E322*IFERROR(IF($D322&lt;=BI$5,INDEX($E$99:$E$112,MATCH(BI$5,$H$5:$CA$5,0)-MATCH($D322,$D$115:$D$186,0)+1,0),0),$E$112)</f>
        <v>0</v>
      </c>
      <c r="BJ322" s="134" cm="1">
        <f t="array" ref="BJ322">$E322*IFERROR(IF($D322&lt;=BJ$5,INDEX($E$99:$E$112,MATCH(BJ$5,$H$5:$CA$5,0)-MATCH($D322,$D$115:$D$186,0)+1,0),0),$E$112)</f>
        <v>0</v>
      </c>
      <c r="BK322" s="134" cm="1">
        <f t="array" ref="BK322">$E322*IFERROR(IF($D322&lt;=BK$5,INDEX($E$99:$E$112,MATCH(BK$5,$H$5:$CA$5,0)-MATCH($D322,$D$115:$D$186,0)+1,0),0),$E$112)</f>
        <v>0</v>
      </c>
      <c r="BL322" s="134" cm="1">
        <f t="array" ref="BL322">$E322*IFERROR(IF($D322&lt;=BL$5,INDEX($E$99:$E$112,MATCH(BL$5,$H$5:$CA$5,0)-MATCH($D322,$D$115:$D$186,0)+1,0),0),$E$112)</f>
        <v>0</v>
      </c>
      <c r="BM322" s="134" cm="1">
        <f t="array" ref="BM322">$E322*IFERROR(IF($D322&lt;=BM$5,INDEX($E$99:$E$112,MATCH(BM$5,$H$5:$CA$5,0)-MATCH($D322,$D$115:$D$186,0)+1,0),0),$E$112)</f>
        <v>0</v>
      </c>
      <c r="BN322" s="134" cm="1">
        <f t="array" ref="BN322">$E322*IFERROR(IF($D322&lt;=BN$5,INDEX($E$99:$E$112,MATCH(BN$5,$H$5:$CA$5,0)-MATCH($D322,$D$115:$D$186,0)+1,0),0),$E$112)</f>
        <v>0</v>
      </c>
      <c r="BO322" s="134" cm="1">
        <f t="array" ref="BO322">$E322*IFERROR(IF($D322&lt;=BO$5,INDEX($E$99:$E$112,MATCH(BO$5,$H$5:$CA$5,0)-MATCH($D322,$D$115:$D$186,0)+1,0),0),$E$112)</f>
        <v>0</v>
      </c>
      <c r="BP322" s="134" cm="1">
        <f t="array" ref="BP322">$E322*IFERROR(IF($D322&lt;=BP$5,INDEX($E$99:$E$112,MATCH(BP$5,$H$5:$CA$5,0)-MATCH($D322,$D$115:$D$186,0)+1,0),0),$E$112)</f>
        <v>0</v>
      </c>
      <c r="BQ322" s="134" cm="1">
        <f t="array" ref="BQ322">$E322*IFERROR(IF($D322&lt;=BQ$5,INDEX($E$99:$E$112,MATCH(BQ$5,$H$5:$CA$5,0)-MATCH($D322,$D$115:$D$186,0)+1,0),0),$E$112)</f>
        <v>0</v>
      </c>
      <c r="BR322" s="134" cm="1">
        <f t="array" ref="BR322">$E322*IFERROR(IF($D322&lt;=BR$5,INDEX($E$99:$E$112,MATCH(BR$5,$H$5:$CA$5,0)-MATCH($D322,$D$115:$D$186,0)+1,0),0),$E$112)</f>
        <v>0</v>
      </c>
      <c r="BS322" s="134" cm="1">
        <f t="array" ref="BS322">$E322*IFERROR(IF($D322&lt;=BS$5,INDEX($E$99:$E$112,MATCH(BS$5,$H$5:$CA$5,0)-MATCH($D322,$D$115:$D$186,0)+1,0),0),$E$112)</f>
        <v>0</v>
      </c>
      <c r="BT322" s="134" cm="1">
        <f t="array" ref="BT322">$E322*IFERROR(IF($D322&lt;=BT$5,INDEX($E$99:$E$112,MATCH(BT$5,$H$5:$CA$5,0)-MATCH($D322,$D$115:$D$186,0)+1,0),0),$E$112)</f>
        <v>0</v>
      </c>
      <c r="BU322" s="134" cm="1">
        <f t="array" ref="BU322">$E322*IFERROR(IF($D322&lt;=BU$5,INDEX($E$99:$E$112,MATCH(BU$5,$H$5:$CA$5,0)-MATCH($D322,$D$115:$D$186,0)+1,0),0),$E$112)</f>
        <v>0</v>
      </c>
      <c r="BV322" s="134" cm="1">
        <f t="array" ref="BV322">$E322*IFERROR(IF($D322&lt;=BV$5,INDEX($E$99:$E$112,MATCH(BV$5,$H$5:$CA$5,0)-MATCH($D322,$D$115:$D$186,0)+1,0),0),$E$112)</f>
        <v>0</v>
      </c>
      <c r="BW322" s="134" cm="1">
        <f t="array" ref="BW322">$E322*IFERROR(IF($D322&lt;=BW$5,INDEX($E$99:$E$112,MATCH(BW$5,$H$5:$CA$5,0)-MATCH($D322,$D$115:$D$186,0)+1,0),0),$E$112)</f>
        <v>0</v>
      </c>
      <c r="BX322" s="134" cm="1">
        <f t="array" ref="BX322">$E322*IFERROR(IF($D322&lt;=BX$5,INDEX($E$99:$E$112,MATCH(BX$5,$H$5:$CA$5,0)-MATCH($D322,$D$115:$D$186,0)+1,0),0),$E$112)</f>
        <v>0</v>
      </c>
      <c r="BY322" s="134" cm="1">
        <f t="array" ref="BY322">$E322*IFERROR(IF($D322&lt;=BY$5,INDEX($E$99:$E$112,MATCH(BY$5,$H$5:$CA$5,0)-MATCH($D322,$D$115:$D$186,0)+1,0),0),$E$112)</f>
        <v>0</v>
      </c>
      <c r="BZ322" s="134" cm="1">
        <f t="array" ref="BZ322">$E322*IFERROR(IF($D322&lt;=BZ$5,INDEX($E$99:$E$112,MATCH(BZ$5,$H$5:$CA$5,0)-MATCH($D322,$D$115:$D$186,0)+1,0),0),$E$112)</f>
        <v>0</v>
      </c>
      <c r="CA322" s="134" cm="1">
        <f t="array" ref="CA322">$E322*IFERROR(IF($D322&lt;=CA$5,INDEX($E$99:$E$112,MATCH(CA$5,$H$5:$CA$5,0)-MATCH($D322,$D$115:$D$186,0)+1,0),0),$E$112)</f>
        <v>0</v>
      </c>
    </row>
    <row r="323" spans="4:79" hidden="1" outlineLevel="4">
      <c r="D323" s="24">
        <f t="shared" si="119"/>
        <v>47817</v>
      </c>
      <c r="E323" s="131" cm="1">
        <f t="array" ref="E323">INDEX($H$45:$CA$45,0,MATCH($D323,$H$5:$CA$5,0))</f>
        <v>0</v>
      </c>
      <c r="H323" s="134" cm="1">
        <f t="array" ref="H323">$E323*IFERROR(IF($D323&lt;=H$5,INDEX($E$99:$E$112,MATCH(H$5,$H$5:$CA$5,0)-MATCH($D323,$D$115:$D$186,0)+1,0),0),$E$112)</f>
        <v>0</v>
      </c>
      <c r="I323" s="134" cm="1">
        <f t="array" ref="I323">$E323*IFERROR(IF($D323&lt;=I$5,INDEX($E$99:$E$112,MATCH(I$5,$H$5:$CA$5,0)-MATCH($D323,$D$115:$D$186,0)+1,0),0),$E$112)</f>
        <v>0</v>
      </c>
      <c r="J323" s="134" cm="1">
        <f t="array" ref="J323">$E323*IFERROR(IF($D323&lt;=J$5,INDEX($E$99:$E$112,MATCH(J$5,$H$5:$CA$5,0)-MATCH($D323,$D$115:$D$186,0)+1,0),0),$E$112)</f>
        <v>0</v>
      </c>
      <c r="K323" s="134" cm="1">
        <f t="array" ref="K323">$E323*IFERROR(IF($D323&lt;=K$5,INDEX($E$99:$E$112,MATCH(K$5,$H$5:$CA$5,0)-MATCH($D323,$D$115:$D$186,0)+1,0),0),$E$112)</f>
        <v>0</v>
      </c>
      <c r="L323" s="134" cm="1">
        <f t="array" ref="L323">$E323*IFERROR(IF($D323&lt;=L$5,INDEX($E$99:$E$112,MATCH(L$5,$H$5:$CA$5,0)-MATCH($D323,$D$115:$D$186,0)+1,0),0),$E$112)</f>
        <v>0</v>
      </c>
      <c r="M323" s="134" cm="1">
        <f t="array" ref="M323">$E323*IFERROR(IF($D323&lt;=M$5,INDEX($E$99:$E$112,MATCH(M$5,$H$5:$CA$5,0)-MATCH($D323,$D$115:$D$186,0)+1,0),0),$E$112)</f>
        <v>0</v>
      </c>
      <c r="N323" s="134" cm="1">
        <f t="array" ref="N323">$E323*IFERROR(IF($D323&lt;=N$5,INDEX($E$99:$E$112,MATCH(N$5,$H$5:$CA$5,0)-MATCH($D323,$D$115:$D$186,0)+1,0),0),$E$112)</f>
        <v>0</v>
      </c>
      <c r="O323" s="134" cm="1">
        <f t="array" ref="O323">$E323*IFERROR(IF($D323&lt;=O$5,INDEX($E$99:$E$112,MATCH(O$5,$H$5:$CA$5,0)-MATCH($D323,$D$115:$D$186,0)+1,0),0),$E$112)</f>
        <v>0</v>
      </c>
      <c r="P323" s="134" cm="1">
        <f t="array" ref="P323">$E323*IFERROR(IF($D323&lt;=P$5,INDEX($E$99:$E$112,MATCH(P$5,$H$5:$CA$5,0)-MATCH($D323,$D$115:$D$186,0)+1,0),0),$E$112)</f>
        <v>0</v>
      </c>
      <c r="Q323" s="134" cm="1">
        <f t="array" ref="Q323">$E323*IFERROR(IF($D323&lt;=Q$5,INDEX($E$99:$E$112,MATCH(Q$5,$H$5:$CA$5,0)-MATCH($D323,$D$115:$D$186,0)+1,0),0),$E$112)</f>
        <v>0</v>
      </c>
      <c r="R323" s="134" cm="1">
        <f t="array" ref="R323">$E323*IFERROR(IF($D323&lt;=R$5,INDEX($E$99:$E$112,MATCH(R$5,$H$5:$CA$5,0)-MATCH($D323,$D$115:$D$186,0)+1,0),0),$E$112)</f>
        <v>0</v>
      </c>
      <c r="S323" s="134" cm="1">
        <f t="array" ref="S323">$E323*IFERROR(IF($D323&lt;=S$5,INDEX($E$99:$E$112,MATCH(S$5,$H$5:$CA$5,0)-MATCH($D323,$D$115:$D$186,0)+1,0),0),$E$112)</f>
        <v>0</v>
      </c>
      <c r="T323" s="134" cm="1">
        <f t="array" ref="T323">$E323*IFERROR(IF($D323&lt;=T$5,INDEX($E$99:$E$112,MATCH(T$5,$H$5:$CA$5,0)-MATCH($D323,$D$115:$D$186,0)+1,0),0),$E$112)</f>
        <v>0</v>
      </c>
      <c r="U323" s="134" cm="1">
        <f t="array" ref="U323">$E323*IFERROR(IF($D323&lt;=U$5,INDEX($E$99:$E$112,MATCH(U$5,$H$5:$CA$5,0)-MATCH($D323,$D$115:$D$186,0)+1,0),0),$E$112)</f>
        <v>0</v>
      </c>
      <c r="V323" s="134" cm="1">
        <f t="array" ref="V323">$E323*IFERROR(IF($D323&lt;=V$5,INDEX($E$99:$E$112,MATCH(V$5,$H$5:$CA$5,0)-MATCH($D323,$D$115:$D$186,0)+1,0),0),$E$112)</f>
        <v>0</v>
      </c>
      <c r="W323" s="134" cm="1">
        <f t="array" ref="W323">$E323*IFERROR(IF($D323&lt;=W$5,INDEX($E$99:$E$112,MATCH(W$5,$H$5:$CA$5,0)-MATCH($D323,$D$115:$D$186,0)+1,0),0),$E$112)</f>
        <v>0</v>
      </c>
      <c r="X323" s="134" cm="1">
        <f t="array" ref="X323">$E323*IFERROR(IF($D323&lt;=X$5,INDEX($E$99:$E$112,MATCH(X$5,$H$5:$CA$5,0)-MATCH($D323,$D$115:$D$186,0)+1,0),0),$E$112)</f>
        <v>0</v>
      </c>
      <c r="Y323" s="134" cm="1">
        <f t="array" ref="Y323">$E323*IFERROR(IF($D323&lt;=Y$5,INDEX($E$99:$E$112,MATCH(Y$5,$H$5:$CA$5,0)-MATCH($D323,$D$115:$D$186,0)+1,0),0),$E$112)</f>
        <v>0</v>
      </c>
      <c r="Z323" s="134" cm="1">
        <f t="array" ref="Z323">$E323*IFERROR(IF($D323&lt;=Z$5,INDEX($E$99:$E$112,MATCH(Z$5,$H$5:$CA$5,0)-MATCH($D323,$D$115:$D$186,0)+1,0),0),$E$112)</f>
        <v>0</v>
      </c>
      <c r="AA323" s="134" cm="1">
        <f t="array" ref="AA323">$E323*IFERROR(IF($D323&lt;=AA$5,INDEX($E$99:$E$112,MATCH(AA$5,$H$5:$CA$5,0)-MATCH($D323,$D$115:$D$186,0)+1,0),0),$E$112)</f>
        <v>0</v>
      </c>
      <c r="AB323" s="134" cm="1">
        <f t="array" ref="AB323">$E323*IFERROR(IF($D323&lt;=AB$5,INDEX($E$99:$E$112,MATCH(AB$5,$H$5:$CA$5,0)-MATCH($D323,$D$115:$D$186,0)+1,0),0),$E$112)</f>
        <v>0</v>
      </c>
      <c r="AC323" s="134" cm="1">
        <f t="array" ref="AC323">$E323*IFERROR(IF($D323&lt;=AC$5,INDEX($E$99:$E$112,MATCH(AC$5,$H$5:$CA$5,0)-MATCH($D323,$D$115:$D$186,0)+1,0),0),$E$112)</f>
        <v>0</v>
      </c>
      <c r="AD323" s="134" cm="1">
        <f t="array" ref="AD323">$E323*IFERROR(IF($D323&lt;=AD$5,INDEX($E$99:$E$112,MATCH(AD$5,$H$5:$CA$5,0)-MATCH($D323,$D$115:$D$186,0)+1,0),0),$E$112)</f>
        <v>0</v>
      </c>
      <c r="AE323" s="134" cm="1">
        <f t="array" ref="AE323">$E323*IFERROR(IF($D323&lt;=AE$5,INDEX($E$99:$E$112,MATCH(AE$5,$H$5:$CA$5,0)-MATCH($D323,$D$115:$D$186,0)+1,0),0),$E$112)</f>
        <v>0</v>
      </c>
      <c r="AF323" s="134" cm="1">
        <f t="array" ref="AF323">$E323*IFERROR(IF($D323&lt;=AF$5,INDEX($E$99:$E$112,MATCH(AF$5,$H$5:$CA$5,0)-MATCH($D323,$D$115:$D$186,0)+1,0),0),$E$112)</f>
        <v>0</v>
      </c>
      <c r="AG323" s="134" cm="1">
        <f t="array" ref="AG323">$E323*IFERROR(IF($D323&lt;=AG$5,INDEX($E$99:$E$112,MATCH(AG$5,$H$5:$CA$5,0)-MATCH($D323,$D$115:$D$186,0)+1,0),0),$E$112)</f>
        <v>0</v>
      </c>
      <c r="AH323" s="134" cm="1">
        <f t="array" ref="AH323">$E323*IFERROR(IF($D323&lt;=AH$5,INDEX($E$99:$E$112,MATCH(AH$5,$H$5:$CA$5,0)-MATCH($D323,$D$115:$D$186,0)+1,0),0),$E$112)</f>
        <v>0</v>
      </c>
      <c r="AI323" s="134" cm="1">
        <f t="array" ref="AI323">$E323*IFERROR(IF($D323&lt;=AI$5,INDEX($E$99:$E$112,MATCH(AI$5,$H$5:$CA$5,0)-MATCH($D323,$D$115:$D$186,0)+1,0),0),$E$112)</f>
        <v>0</v>
      </c>
      <c r="AJ323" s="134" cm="1">
        <f t="array" ref="AJ323">$E323*IFERROR(IF($D323&lt;=AJ$5,INDEX($E$99:$E$112,MATCH(AJ$5,$H$5:$CA$5,0)-MATCH($D323,$D$115:$D$186,0)+1,0),0),$E$112)</f>
        <v>0</v>
      </c>
      <c r="AK323" s="134" cm="1">
        <f t="array" ref="AK323">$E323*IFERROR(IF($D323&lt;=AK$5,INDEX($E$99:$E$112,MATCH(AK$5,$H$5:$CA$5,0)-MATCH($D323,$D$115:$D$186,0)+1,0),0),$E$112)</f>
        <v>0</v>
      </c>
      <c r="AL323" s="134" cm="1">
        <f t="array" ref="AL323">$E323*IFERROR(IF($D323&lt;=AL$5,INDEX($E$99:$E$112,MATCH(AL$5,$H$5:$CA$5,0)-MATCH($D323,$D$115:$D$186,0)+1,0),0),$E$112)</f>
        <v>0</v>
      </c>
      <c r="AM323" s="134" cm="1">
        <f t="array" ref="AM323">$E323*IFERROR(IF($D323&lt;=AM$5,INDEX($E$99:$E$112,MATCH(AM$5,$H$5:$CA$5,0)-MATCH($D323,$D$115:$D$186,0)+1,0),0),$E$112)</f>
        <v>0</v>
      </c>
      <c r="AN323" s="134" cm="1">
        <f t="array" ref="AN323">$E323*IFERROR(IF($D323&lt;=AN$5,INDEX($E$99:$E$112,MATCH(AN$5,$H$5:$CA$5,0)-MATCH($D323,$D$115:$D$186,0)+1,0),0),$E$112)</f>
        <v>0</v>
      </c>
      <c r="AO323" s="134" cm="1">
        <f t="array" ref="AO323">$E323*IFERROR(IF($D323&lt;=AO$5,INDEX($E$99:$E$112,MATCH(AO$5,$H$5:$CA$5,0)-MATCH($D323,$D$115:$D$186,0)+1,0),0),$E$112)</f>
        <v>0</v>
      </c>
      <c r="AP323" s="134" cm="1">
        <f t="array" ref="AP323">$E323*IFERROR(IF($D323&lt;=AP$5,INDEX($E$99:$E$112,MATCH(AP$5,$H$5:$CA$5,0)-MATCH($D323,$D$115:$D$186,0)+1,0),0),$E$112)</f>
        <v>0</v>
      </c>
      <c r="AQ323" s="134" cm="1">
        <f t="array" ref="AQ323">$E323*IFERROR(IF($D323&lt;=AQ$5,INDEX($E$99:$E$112,MATCH(AQ$5,$H$5:$CA$5,0)-MATCH($D323,$D$115:$D$186,0)+1,0),0),$E$112)</f>
        <v>0</v>
      </c>
      <c r="AR323" s="134" cm="1">
        <f t="array" ref="AR323">$E323*IFERROR(IF($D323&lt;=AR$5,INDEX($E$99:$E$112,MATCH(AR$5,$H$5:$CA$5,0)-MATCH($D323,$D$115:$D$186,0)+1,0),0),$E$112)</f>
        <v>0</v>
      </c>
      <c r="AS323" s="134" cm="1">
        <f t="array" ref="AS323">$E323*IFERROR(IF($D323&lt;=AS$5,INDEX($E$99:$E$112,MATCH(AS$5,$H$5:$CA$5,0)-MATCH($D323,$D$115:$D$186,0)+1,0),0),$E$112)</f>
        <v>0</v>
      </c>
      <c r="AT323" s="134" cm="1">
        <f t="array" ref="AT323">$E323*IFERROR(IF($D323&lt;=AT$5,INDEX($E$99:$E$112,MATCH(AT$5,$H$5:$CA$5,0)-MATCH($D323,$D$115:$D$186,0)+1,0),0),$E$112)</f>
        <v>0</v>
      </c>
      <c r="AU323" s="134" cm="1">
        <f t="array" ref="AU323">$E323*IFERROR(IF($D323&lt;=AU$5,INDEX($E$99:$E$112,MATCH(AU$5,$H$5:$CA$5,0)-MATCH($D323,$D$115:$D$186,0)+1,0),0),$E$112)</f>
        <v>0</v>
      </c>
      <c r="AV323" s="134" cm="1">
        <f t="array" ref="AV323">$E323*IFERROR(IF($D323&lt;=AV$5,INDEX($E$99:$E$112,MATCH(AV$5,$H$5:$CA$5,0)-MATCH($D323,$D$115:$D$186,0)+1,0),0),$E$112)</f>
        <v>0</v>
      </c>
      <c r="AW323" s="134" cm="1">
        <f t="array" ref="AW323">$E323*IFERROR(IF($D323&lt;=AW$5,INDEX($E$99:$E$112,MATCH(AW$5,$H$5:$CA$5,0)-MATCH($D323,$D$115:$D$186,0)+1,0),0),$E$112)</f>
        <v>0</v>
      </c>
      <c r="AX323" s="134" cm="1">
        <f t="array" ref="AX323">$E323*IFERROR(IF($D323&lt;=AX$5,INDEX($E$99:$E$112,MATCH(AX$5,$H$5:$CA$5,0)-MATCH($D323,$D$115:$D$186,0)+1,0),0),$E$112)</f>
        <v>0</v>
      </c>
      <c r="AY323" s="134" cm="1">
        <f t="array" ref="AY323">$E323*IFERROR(IF($D323&lt;=AY$5,INDEX($E$99:$E$112,MATCH(AY$5,$H$5:$CA$5,0)-MATCH($D323,$D$115:$D$186,0)+1,0),0),$E$112)</f>
        <v>0</v>
      </c>
      <c r="AZ323" s="134" cm="1">
        <f t="array" ref="AZ323">$E323*IFERROR(IF($D323&lt;=AZ$5,INDEX($E$99:$E$112,MATCH(AZ$5,$H$5:$CA$5,0)-MATCH($D323,$D$115:$D$186,0)+1,0),0),$E$112)</f>
        <v>0</v>
      </c>
      <c r="BA323" s="134" cm="1">
        <f t="array" ref="BA323">$E323*IFERROR(IF($D323&lt;=BA$5,INDEX($E$99:$E$112,MATCH(BA$5,$H$5:$CA$5,0)-MATCH($D323,$D$115:$D$186,0)+1,0),0),$E$112)</f>
        <v>0</v>
      </c>
      <c r="BB323" s="134" cm="1">
        <f t="array" ref="BB323">$E323*IFERROR(IF($D323&lt;=BB$5,INDEX($E$99:$E$112,MATCH(BB$5,$H$5:$CA$5,0)-MATCH($D323,$D$115:$D$186,0)+1,0),0),$E$112)</f>
        <v>0</v>
      </c>
      <c r="BC323" s="134" cm="1">
        <f t="array" ref="BC323">$E323*IFERROR(IF($D323&lt;=BC$5,INDEX($E$99:$E$112,MATCH(BC$5,$H$5:$CA$5,0)-MATCH($D323,$D$115:$D$186,0)+1,0),0),$E$112)</f>
        <v>0</v>
      </c>
      <c r="BD323" s="134" cm="1">
        <f t="array" ref="BD323">$E323*IFERROR(IF($D323&lt;=BD$5,INDEX($E$99:$E$112,MATCH(BD$5,$H$5:$CA$5,0)-MATCH($D323,$D$115:$D$186,0)+1,0),0),$E$112)</f>
        <v>0</v>
      </c>
      <c r="BE323" s="134" cm="1">
        <f t="array" ref="BE323">$E323*IFERROR(IF($D323&lt;=BE$5,INDEX($E$99:$E$112,MATCH(BE$5,$H$5:$CA$5,0)-MATCH($D323,$D$115:$D$186,0)+1,0),0),$E$112)</f>
        <v>0</v>
      </c>
      <c r="BF323" s="134" cm="1">
        <f t="array" ref="BF323">$E323*IFERROR(IF($D323&lt;=BF$5,INDEX($E$99:$E$112,MATCH(BF$5,$H$5:$CA$5,0)-MATCH($D323,$D$115:$D$186,0)+1,0),0),$E$112)</f>
        <v>0</v>
      </c>
      <c r="BG323" s="134" cm="1">
        <f t="array" ref="BG323">$E323*IFERROR(IF($D323&lt;=BG$5,INDEX($E$99:$E$112,MATCH(BG$5,$H$5:$CA$5,0)-MATCH($D323,$D$115:$D$186,0)+1,0),0),$E$112)</f>
        <v>0</v>
      </c>
      <c r="BH323" s="134" cm="1">
        <f t="array" ref="BH323">$E323*IFERROR(IF($D323&lt;=BH$5,INDEX($E$99:$E$112,MATCH(BH$5,$H$5:$CA$5,0)-MATCH($D323,$D$115:$D$186,0)+1,0),0),$E$112)</f>
        <v>0</v>
      </c>
      <c r="BI323" s="134" cm="1">
        <f t="array" ref="BI323">$E323*IFERROR(IF($D323&lt;=BI$5,INDEX($E$99:$E$112,MATCH(BI$5,$H$5:$CA$5,0)-MATCH($D323,$D$115:$D$186,0)+1,0),0),$E$112)</f>
        <v>0</v>
      </c>
      <c r="BJ323" s="134" cm="1">
        <f t="array" ref="BJ323">$E323*IFERROR(IF($D323&lt;=BJ$5,INDEX($E$99:$E$112,MATCH(BJ$5,$H$5:$CA$5,0)-MATCH($D323,$D$115:$D$186,0)+1,0),0),$E$112)</f>
        <v>0</v>
      </c>
      <c r="BK323" s="134" cm="1">
        <f t="array" ref="BK323">$E323*IFERROR(IF($D323&lt;=BK$5,INDEX($E$99:$E$112,MATCH(BK$5,$H$5:$CA$5,0)-MATCH($D323,$D$115:$D$186,0)+1,0),0),$E$112)</f>
        <v>0</v>
      </c>
      <c r="BL323" s="134" cm="1">
        <f t="array" ref="BL323">$E323*IFERROR(IF($D323&lt;=BL$5,INDEX($E$99:$E$112,MATCH(BL$5,$H$5:$CA$5,0)-MATCH($D323,$D$115:$D$186,0)+1,0),0),$E$112)</f>
        <v>0</v>
      </c>
      <c r="BM323" s="134" cm="1">
        <f t="array" ref="BM323">$E323*IFERROR(IF($D323&lt;=BM$5,INDEX($E$99:$E$112,MATCH(BM$5,$H$5:$CA$5,0)-MATCH($D323,$D$115:$D$186,0)+1,0),0),$E$112)</f>
        <v>0</v>
      </c>
      <c r="BN323" s="134" cm="1">
        <f t="array" ref="BN323">$E323*IFERROR(IF($D323&lt;=BN$5,INDEX($E$99:$E$112,MATCH(BN$5,$H$5:$CA$5,0)-MATCH($D323,$D$115:$D$186,0)+1,0),0),$E$112)</f>
        <v>0</v>
      </c>
      <c r="BO323" s="134" cm="1">
        <f t="array" ref="BO323">$E323*IFERROR(IF($D323&lt;=BO$5,INDEX($E$99:$E$112,MATCH(BO$5,$H$5:$CA$5,0)-MATCH($D323,$D$115:$D$186,0)+1,0),0),$E$112)</f>
        <v>0</v>
      </c>
      <c r="BP323" s="134" cm="1">
        <f t="array" ref="BP323">$E323*IFERROR(IF($D323&lt;=BP$5,INDEX($E$99:$E$112,MATCH(BP$5,$H$5:$CA$5,0)-MATCH($D323,$D$115:$D$186,0)+1,0),0),$E$112)</f>
        <v>0</v>
      </c>
      <c r="BQ323" s="134" cm="1">
        <f t="array" ref="BQ323">$E323*IFERROR(IF($D323&lt;=BQ$5,INDEX($E$99:$E$112,MATCH(BQ$5,$H$5:$CA$5,0)-MATCH($D323,$D$115:$D$186,0)+1,0),0),$E$112)</f>
        <v>0</v>
      </c>
      <c r="BR323" s="134" cm="1">
        <f t="array" ref="BR323">$E323*IFERROR(IF($D323&lt;=BR$5,INDEX($E$99:$E$112,MATCH(BR$5,$H$5:$CA$5,0)-MATCH($D323,$D$115:$D$186,0)+1,0),0),$E$112)</f>
        <v>0</v>
      </c>
      <c r="BS323" s="134" cm="1">
        <f t="array" ref="BS323">$E323*IFERROR(IF($D323&lt;=BS$5,INDEX($E$99:$E$112,MATCH(BS$5,$H$5:$CA$5,0)-MATCH($D323,$D$115:$D$186,0)+1,0),0),$E$112)</f>
        <v>0</v>
      </c>
      <c r="BT323" s="134" cm="1">
        <f t="array" ref="BT323">$E323*IFERROR(IF($D323&lt;=BT$5,INDEX($E$99:$E$112,MATCH(BT$5,$H$5:$CA$5,0)-MATCH($D323,$D$115:$D$186,0)+1,0),0),$E$112)</f>
        <v>0</v>
      </c>
      <c r="BU323" s="134" cm="1">
        <f t="array" ref="BU323">$E323*IFERROR(IF($D323&lt;=BU$5,INDEX($E$99:$E$112,MATCH(BU$5,$H$5:$CA$5,0)-MATCH($D323,$D$115:$D$186,0)+1,0),0),$E$112)</f>
        <v>0</v>
      </c>
      <c r="BV323" s="134" cm="1">
        <f t="array" ref="BV323">$E323*IFERROR(IF($D323&lt;=BV$5,INDEX($E$99:$E$112,MATCH(BV$5,$H$5:$CA$5,0)-MATCH($D323,$D$115:$D$186,0)+1,0),0),$E$112)</f>
        <v>0</v>
      </c>
      <c r="BW323" s="134" cm="1">
        <f t="array" ref="BW323">$E323*IFERROR(IF($D323&lt;=BW$5,INDEX($E$99:$E$112,MATCH(BW$5,$H$5:$CA$5,0)-MATCH($D323,$D$115:$D$186,0)+1,0),0),$E$112)</f>
        <v>0</v>
      </c>
      <c r="BX323" s="134" cm="1">
        <f t="array" ref="BX323">$E323*IFERROR(IF($D323&lt;=BX$5,INDEX($E$99:$E$112,MATCH(BX$5,$H$5:$CA$5,0)-MATCH($D323,$D$115:$D$186,0)+1,0),0),$E$112)</f>
        <v>0</v>
      </c>
      <c r="BY323" s="134" cm="1">
        <f t="array" ref="BY323">$E323*IFERROR(IF($D323&lt;=BY$5,INDEX($E$99:$E$112,MATCH(BY$5,$H$5:$CA$5,0)-MATCH($D323,$D$115:$D$186,0)+1,0),0),$E$112)</f>
        <v>0</v>
      </c>
      <c r="BZ323" s="134" cm="1">
        <f t="array" ref="BZ323">$E323*IFERROR(IF($D323&lt;=BZ$5,INDEX($E$99:$E$112,MATCH(BZ$5,$H$5:$CA$5,0)-MATCH($D323,$D$115:$D$186,0)+1,0),0),$E$112)</f>
        <v>0</v>
      </c>
      <c r="CA323" s="134" cm="1">
        <f t="array" ref="CA323">$E323*IFERROR(IF($D323&lt;=CA$5,INDEX($E$99:$E$112,MATCH(CA$5,$H$5:$CA$5,0)-MATCH($D323,$D$115:$D$186,0)+1,0),0),$E$112)</f>
        <v>0</v>
      </c>
    </row>
    <row r="324" spans="4:79" hidden="1" outlineLevel="4">
      <c r="D324" s="24">
        <f t="shared" si="119"/>
        <v>47848</v>
      </c>
      <c r="E324" s="131" cm="1">
        <f t="array" ref="E324">INDEX($H$45:$CA$45,0,MATCH($D324,$H$5:$CA$5,0))</f>
        <v>0</v>
      </c>
      <c r="H324" s="134" cm="1">
        <f t="array" ref="H324">$E324*IFERROR(IF($D324&lt;=H$5,INDEX($E$99:$E$112,MATCH(H$5,$H$5:$CA$5,0)-MATCH($D324,$D$115:$D$186,0)+1,0),0),$E$112)</f>
        <v>0</v>
      </c>
      <c r="I324" s="134" cm="1">
        <f t="array" ref="I324">$E324*IFERROR(IF($D324&lt;=I$5,INDEX($E$99:$E$112,MATCH(I$5,$H$5:$CA$5,0)-MATCH($D324,$D$115:$D$186,0)+1,0),0),$E$112)</f>
        <v>0</v>
      </c>
      <c r="J324" s="134" cm="1">
        <f t="array" ref="J324">$E324*IFERROR(IF($D324&lt;=J$5,INDEX($E$99:$E$112,MATCH(J$5,$H$5:$CA$5,0)-MATCH($D324,$D$115:$D$186,0)+1,0),0),$E$112)</f>
        <v>0</v>
      </c>
      <c r="K324" s="134" cm="1">
        <f t="array" ref="K324">$E324*IFERROR(IF($D324&lt;=K$5,INDEX($E$99:$E$112,MATCH(K$5,$H$5:$CA$5,0)-MATCH($D324,$D$115:$D$186,0)+1,0),0),$E$112)</f>
        <v>0</v>
      </c>
      <c r="L324" s="134" cm="1">
        <f t="array" ref="L324">$E324*IFERROR(IF($D324&lt;=L$5,INDEX($E$99:$E$112,MATCH(L$5,$H$5:$CA$5,0)-MATCH($D324,$D$115:$D$186,0)+1,0),0),$E$112)</f>
        <v>0</v>
      </c>
      <c r="M324" s="134" cm="1">
        <f t="array" ref="M324">$E324*IFERROR(IF($D324&lt;=M$5,INDEX($E$99:$E$112,MATCH(M$5,$H$5:$CA$5,0)-MATCH($D324,$D$115:$D$186,0)+1,0),0),$E$112)</f>
        <v>0</v>
      </c>
      <c r="N324" s="134" cm="1">
        <f t="array" ref="N324">$E324*IFERROR(IF($D324&lt;=N$5,INDEX($E$99:$E$112,MATCH(N$5,$H$5:$CA$5,0)-MATCH($D324,$D$115:$D$186,0)+1,0),0),$E$112)</f>
        <v>0</v>
      </c>
      <c r="O324" s="134" cm="1">
        <f t="array" ref="O324">$E324*IFERROR(IF($D324&lt;=O$5,INDEX($E$99:$E$112,MATCH(O$5,$H$5:$CA$5,0)-MATCH($D324,$D$115:$D$186,0)+1,0),0),$E$112)</f>
        <v>0</v>
      </c>
      <c r="P324" s="134" cm="1">
        <f t="array" ref="P324">$E324*IFERROR(IF($D324&lt;=P$5,INDEX($E$99:$E$112,MATCH(P$5,$H$5:$CA$5,0)-MATCH($D324,$D$115:$D$186,0)+1,0),0),$E$112)</f>
        <v>0</v>
      </c>
      <c r="Q324" s="134" cm="1">
        <f t="array" ref="Q324">$E324*IFERROR(IF($D324&lt;=Q$5,INDEX($E$99:$E$112,MATCH(Q$5,$H$5:$CA$5,0)-MATCH($D324,$D$115:$D$186,0)+1,0),0),$E$112)</f>
        <v>0</v>
      </c>
      <c r="R324" s="134" cm="1">
        <f t="array" ref="R324">$E324*IFERROR(IF($D324&lt;=R$5,INDEX($E$99:$E$112,MATCH(R$5,$H$5:$CA$5,0)-MATCH($D324,$D$115:$D$186,0)+1,0),0),$E$112)</f>
        <v>0</v>
      </c>
      <c r="S324" s="134" cm="1">
        <f t="array" ref="S324">$E324*IFERROR(IF($D324&lt;=S$5,INDEX($E$99:$E$112,MATCH(S$5,$H$5:$CA$5,0)-MATCH($D324,$D$115:$D$186,0)+1,0),0),$E$112)</f>
        <v>0</v>
      </c>
      <c r="T324" s="134" cm="1">
        <f t="array" ref="T324">$E324*IFERROR(IF($D324&lt;=T$5,INDEX($E$99:$E$112,MATCH(T$5,$H$5:$CA$5,0)-MATCH($D324,$D$115:$D$186,0)+1,0),0),$E$112)</f>
        <v>0</v>
      </c>
      <c r="U324" s="134" cm="1">
        <f t="array" ref="U324">$E324*IFERROR(IF($D324&lt;=U$5,INDEX($E$99:$E$112,MATCH(U$5,$H$5:$CA$5,0)-MATCH($D324,$D$115:$D$186,0)+1,0),0),$E$112)</f>
        <v>0</v>
      </c>
      <c r="V324" s="134" cm="1">
        <f t="array" ref="V324">$E324*IFERROR(IF($D324&lt;=V$5,INDEX($E$99:$E$112,MATCH(V$5,$H$5:$CA$5,0)-MATCH($D324,$D$115:$D$186,0)+1,0),0),$E$112)</f>
        <v>0</v>
      </c>
      <c r="W324" s="134" cm="1">
        <f t="array" ref="W324">$E324*IFERROR(IF($D324&lt;=W$5,INDEX($E$99:$E$112,MATCH(W$5,$H$5:$CA$5,0)-MATCH($D324,$D$115:$D$186,0)+1,0),0),$E$112)</f>
        <v>0</v>
      </c>
      <c r="X324" s="134" cm="1">
        <f t="array" ref="X324">$E324*IFERROR(IF($D324&lt;=X$5,INDEX($E$99:$E$112,MATCH(X$5,$H$5:$CA$5,0)-MATCH($D324,$D$115:$D$186,0)+1,0),0),$E$112)</f>
        <v>0</v>
      </c>
      <c r="Y324" s="134" cm="1">
        <f t="array" ref="Y324">$E324*IFERROR(IF($D324&lt;=Y$5,INDEX($E$99:$E$112,MATCH(Y$5,$H$5:$CA$5,0)-MATCH($D324,$D$115:$D$186,0)+1,0),0),$E$112)</f>
        <v>0</v>
      </c>
      <c r="Z324" s="134" cm="1">
        <f t="array" ref="Z324">$E324*IFERROR(IF($D324&lt;=Z$5,INDEX($E$99:$E$112,MATCH(Z$5,$H$5:$CA$5,0)-MATCH($D324,$D$115:$D$186,0)+1,0),0),$E$112)</f>
        <v>0</v>
      </c>
      <c r="AA324" s="134" cm="1">
        <f t="array" ref="AA324">$E324*IFERROR(IF($D324&lt;=AA$5,INDEX($E$99:$E$112,MATCH(AA$5,$H$5:$CA$5,0)-MATCH($D324,$D$115:$D$186,0)+1,0),0),$E$112)</f>
        <v>0</v>
      </c>
      <c r="AB324" s="134" cm="1">
        <f t="array" ref="AB324">$E324*IFERROR(IF($D324&lt;=AB$5,INDEX($E$99:$E$112,MATCH(AB$5,$H$5:$CA$5,0)-MATCH($D324,$D$115:$D$186,0)+1,0),0),$E$112)</f>
        <v>0</v>
      </c>
      <c r="AC324" s="134" cm="1">
        <f t="array" ref="AC324">$E324*IFERROR(IF($D324&lt;=AC$5,INDEX($E$99:$E$112,MATCH(AC$5,$H$5:$CA$5,0)-MATCH($D324,$D$115:$D$186,0)+1,0),0),$E$112)</f>
        <v>0</v>
      </c>
      <c r="AD324" s="134" cm="1">
        <f t="array" ref="AD324">$E324*IFERROR(IF($D324&lt;=AD$5,INDEX($E$99:$E$112,MATCH(AD$5,$H$5:$CA$5,0)-MATCH($D324,$D$115:$D$186,0)+1,0),0),$E$112)</f>
        <v>0</v>
      </c>
      <c r="AE324" s="134" cm="1">
        <f t="array" ref="AE324">$E324*IFERROR(IF($D324&lt;=AE$5,INDEX($E$99:$E$112,MATCH(AE$5,$H$5:$CA$5,0)-MATCH($D324,$D$115:$D$186,0)+1,0),0),$E$112)</f>
        <v>0</v>
      </c>
      <c r="AF324" s="134" cm="1">
        <f t="array" ref="AF324">$E324*IFERROR(IF($D324&lt;=AF$5,INDEX($E$99:$E$112,MATCH(AF$5,$H$5:$CA$5,0)-MATCH($D324,$D$115:$D$186,0)+1,0),0),$E$112)</f>
        <v>0</v>
      </c>
      <c r="AG324" s="134" cm="1">
        <f t="array" ref="AG324">$E324*IFERROR(IF($D324&lt;=AG$5,INDEX($E$99:$E$112,MATCH(AG$5,$H$5:$CA$5,0)-MATCH($D324,$D$115:$D$186,0)+1,0),0),$E$112)</f>
        <v>0</v>
      </c>
      <c r="AH324" s="134" cm="1">
        <f t="array" ref="AH324">$E324*IFERROR(IF($D324&lt;=AH$5,INDEX($E$99:$E$112,MATCH(AH$5,$H$5:$CA$5,0)-MATCH($D324,$D$115:$D$186,0)+1,0),0),$E$112)</f>
        <v>0</v>
      </c>
      <c r="AI324" s="134" cm="1">
        <f t="array" ref="AI324">$E324*IFERROR(IF($D324&lt;=AI$5,INDEX($E$99:$E$112,MATCH(AI$5,$H$5:$CA$5,0)-MATCH($D324,$D$115:$D$186,0)+1,0),0),$E$112)</f>
        <v>0</v>
      </c>
      <c r="AJ324" s="134" cm="1">
        <f t="array" ref="AJ324">$E324*IFERROR(IF($D324&lt;=AJ$5,INDEX($E$99:$E$112,MATCH(AJ$5,$H$5:$CA$5,0)-MATCH($D324,$D$115:$D$186,0)+1,0),0),$E$112)</f>
        <v>0</v>
      </c>
      <c r="AK324" s="134" cm="1">
        <f t="array" ref="AK324">$E324*IFERROR(IF($D324&lt;=AK$5,INDEX($E$99:$E$112,MATCH(AK$5,$H$5:$CA$5,0)-MATCH($D324,$D$115:$D$186,0)+1,0),0),$E$112)</f>
        <v>0</v>
      </c>
      <c r="AL324" s="134" cm="1">
        <f t="array" ref="AL324">$E324*IFERROR(IF($D324&lt;=AL$5,INDEX($E$99:$E$112,MATCH(AL$5,$H$5:$CA$5,0)-MATCH($D324,$D$115:$D$186,0)+1,0),0),$E$112)</f>
        <v>0</v>
      </c>
      <c r="AM324" s="134" cm="1">
        <f t="array" ref="AM324">$E324*IFERROR(IF($D324&lt;=AM$5,INDEX($E$99:$E$112,MATCH(AM$5,$H$5:$CA$5,0)-MATCH($D324,$D$115:$D$186,0)+1,0),0),$E$112)</f>
        <v>0</v>
      </c>
      <c r="AN324" s="134" cm="1">
        <f t="array" ref="AN324">$E324*IFERROR(IF($D324&lt;=AN$5,INDEX($E$99:$E$112,MATCH(AN$5,$H$5:$CA$5,0)-MATCH($D324,$D$115:$D$186,0)+1,0),0),$E$112)</f>
        <v>0</v>
      </c>
      <c r="AO324" s="134" cm="1">
        <f t="array" ref="AO324">$E324*IFERROR(IF($D324&lt;=AO$5,INDEX($E$99:$E$112,MATCH(AO$5,$H$5:$CA$5,0)-MATCH($D324,$D$115:$D$186,0)+1,0),0),$E$112)</f>
        <v>0</v>
      </c>
      <c r="AP324" s="134" cm="1">
        <f t="array" ref="AP324">$E324*IFERROR(IF($D324&lt;=AP$5,INDEX($E$99:$E$112,MATCH(AP$5,$H$5:$CA$5,0)-MATCH($D324,$D$115:$D$186,0)+1,0),0),$E$112)</f>
        <v>0</v>
      </c>
      <c r="AQ324" s="134" cm="1">
        <f t="array" ref="AQ324">$E324*IFERROR(IF($D324&lt;=AQ$5,INDEX($E$99:$E$112,MATCH(AQ$5,$H$5:$CA$5,0)-MATCH($D324,$D$115:$D$186,0)+1,0),0),$E$112)</f>
        <v>0</v>
      </c>
      <c r="AR324" s="134" cm="1">
        <f t="array" ref="AR324">$E324*IFERROR(IF($D324&lt;=AR$5,INDEX($E$99:$E$112,MATCH(AR$5,$H$5:$CA$5,0)-MATCH($D324,$D$115:$D$186,0)+1,0),0),$E$112)</f>
        <v>0</v>
      </c>
      <c r="AS324" s="134" cm="1">
        <f t="array" ref="AS324">$E324*IFERROR(IF($D324&lt;=AS$5,INDEX($E$99:$E$112,MATCH(AS$5,$H$5:$CA$5,0)-MATCH($D324,$D$115:$D$186,0)+1,0),0),$E$112)</f>
        <v>0</v>
      </c>
      <c r="AT324" s="134" cm="1">
        <f t="array" ref="AT324">$E324*IFERROR(IF($D324&lt;=AT$5,INDEX($E$99:$E$112,MATCH(AT$5,$H$5:$CA$5,0)-MATCH($D324,$D$115:$D$186,0)+1,0),0),$E$112)</f>
        <v>0</v>
      </c>
      <c r="AU324" s="134" cm="1">
        <f t="array" ref="AU324">$E324*IFERROR(IF($D324&lt;=AU$5,INDEX($E$99:$E$112,MATCH(AU$5,$H$5:$CA$5,0)-MATCH($D324,$D$115:$D$186,0)+1,0),0),$E$112)</f>
        <v>0</v>
      </c>
      <c r="AV324" s="134" cm="1">
        <f t="array" ref="AV324">$E324*IFERROR(IF($D324&lt;=AV$5,INDEX($E$99:$E$112,MATCH(AV$5,$H$5:$CA$5,0)-MATCH($D324,$D$115:$D$186,0)+1,0),0),$E$112)</f>
        <v>0</v>
      </c>
      <c r="AW324" s="134" cm="1">
        <f t="array" ref="AW324">$E324*IFERROR(IF($D324&lt;=AW$5,INDEX($E$99:$E$112,MATCH(AW$5,$H$5:$CA$5,0)-MATCH($D324,$D$115:$D$186,0)+1,0),0),$E$112)</f>
        <v>0</v>
      </c>
      <c r="AX324" s="134" cm="1">
        <f t="array" ref="AX324">$E324*IFERROR(IF($D324&lt;=AX$5,INDEX($E$99:$E$112,MATCH(AX$5,$H$5:$CA$5,0)-MATCH($D324,$D$115:$D$186,0)+1,0),0),$E$112)</f>
        <v>0</v>
      </c>
      <c r="AY324" s="134" cm="1">
        <f t="array" ref="AY324">$E324*IFERROR(IF($D324&lt;=AY$5,INDEX($E$99:$E$112,MATCH(AY$5,$H$5:$CA$5,0)-MATCH($D324,$D$115:$D$186,0)+1,0),0),$E$112)</f>
        <v>0</v>
      </c>
      <c r="AZ324" s="134" cm="1">
        <f t="array" ref="AZ324">$E324*IFERROR(IF($D324&lt;=AZ$5,INDEX($E$99:$E$112,MATCH(AZ$5,$H$5:$CA$5,0)-MATCH($D324,$D$115:$D$186,0)+1,0),0),$E$112)</f>
        <v>0</v>
      </c>
      <c r="BA324" s="134" cm="1">
        <f t="array" ref="BA324">$E324*IFERROR(IF($D324&lt;=BA$5,INDEX($E$99:$E$112,MATCH(BA$5,$H$5:$CA$5,0)-MATCH($D324,$D$115:$D$186,0)+1,0),0),$E$112)</f>
        <v>0</v>
      </c>
      <c r="BB324" s="134" cm="1">
        <f t="array" ref="BB324">$E324*IFERROR(IF($D324&lt;=BB$5,INDEX($E$99:$E$112,MATCH(BB$5,$H$5:$CA$5,0)-MATCH($D324,$D$115:$D$186,0)+1,0),0),$E$112)</f>
        <v>0</v>
      </c>
      <c r="BC324" s="134" cm="1">
        <f t="array" ref="BC324">$E324*IFERROR(IF($D324&lt;=BC$5,INDEX($E$99:$E$112,MATCH(BC$5,$H$5:$CA$5,0)-MATCH($D324,$D$115:$D$186,0)+1,0),0),$E$112)</f>
        <v>0</v>
      </c>
      <c r="BD324" s="134" cm="1">
        <f t="array" ref="BD324">$E324*IFERROR(IF($D324&lt;=BD$5,INDEX($E$99:$E$112,MATCH(BD$5,$H$5:$CA$5,0)-MATCH($D324,$D$115:$D$186,0)+1,0),0),$E$112)</f>
        <v>0</v>
      </c>
      <c r="BE324" s="134" cm="1">
        <f t="array" ref="BE324">$E324*IFERROR(IF($D324&lt;=BE$5,INDEX($E$99:$E$112,MATCH(BE$5,$H$5:$CA$5,0)-MATCH($D324,$D$115:$D$186,0)+1,0),0),$E$112)</f>
        <v>0</v>
      </c>
      <c r="BF324" s="134" cm="1">
        <f t="array" ref="BF324">$E324*IFERROR(IF($D324&lt;=BF$5,INDEX($E$99:$E$112,MATCH(BF$5,$H$5:$CA$5,0)-MATCH($D324,$D$115:$D$186,0)+1,0),0),$E$112)</f>
        <v>0</v>
      </c>
      <c r="BG324" s="134" cm="1">
        <f t="array" ref="BG324">$E324*IFERROR(IF($D324&lt;=BG$5,INDEX($E$99:$E$112,MATCH(BG$5,$H$5:$CA$5,0)-MATCH($D324,$D$115:$D$186,0)+1,0),0),$E$112)</f>
        <v>0</v>
      </c>
      <c r="BH324" s="134" cm="1">
        <f t="array" ref="BH324">$E324*IFERROR(IF($D324&lt;=BH$5,INDEX($E$99:$E$112,MATCH(BH$5,$H$5:$CA$5,0)-MATCH($D324,$D$115:$D$186,0)+1,0),0),$E$112)</f>
        <v>0</v>
      </c>
      <c r="BI324" s="134" cm="1">
        <f t="array" ref="BI324">$E324*IFERROR(IF($D324&lt;=BI$5,INDEX($E$99:$E$112,MATCH(BI$5,$H$5:$CA$5,0)-MATCH($D324,$D$115:$D$186,0)+1,0),0),$E$112)</f>
        <v>0</v>
      </c>
      <c r="BJ324" s="134" cm="1">
        <f t="array" ref="BJ324">$E324*IFERROR(IF($D324&lt;=BJ$5,INDEX($E$99:$E$112,MATCH(BJ$5,$H$5:$CA$5,0)-MATCH($D324,$D$115:$D$186,0)+1,0),0),$E$112)</f>
        <v>0</v>
      </c>
      <c r="BK324" s="134" cm="1">
        <f t="array" ref="BK324">$E324*IFERROR(IF($D324&lt;=BK$5,INDEX($E$99:$E$112,MATCH(BK$5,$H$5:$CA$5,0)-MATCH($D324,$D$115:$D$186,0)+1,0),0),$E$112)</f>
        <v>0</v>
      </c>
      <c r="BL324" s="134" cm="1">
        <f t="array" ref="BL324">$E324*IFERROR(IF($D324&lt;=BL$5,INDEX($E$99:$E$112,MATCH(BL$5,$H$5:$CA$5,0)-MATCH($D324,$D$115:$D$186,0)+1,0),0),$E$112)</f>
        <v>0</v>
      </c>
      <c r="BM324" s="134" cm="1">
        <f t="array" ref="BM324">$E324*IFERROR(IF($D324&lt;=BM$5,INDEX($E$99:$E$112,MATCH(BM$5,$H$5:$CA$5,0)-MATCH($D324,$D$115:$D$186,0)+1,0),0),$E$112)</f>
        <v>0</v>
      </c>
      <c r="BN324" s="134" cm="1">
        <f t="array" ref="BN324">$E324*IFERROR(IF($D324&lt;=BN$5,INDEX($E$99:$E$112,MATCH(BN$5,$H$5:$CA$5,0)-MATCH($D324,$D$115:$D$186,0)+1,0),0),$E$112)</f>
        <v>0</v>
      </c>
      <c r="BO324" s="134" cm="1">
        <f t="array" ref="BO324">$E324*IFERROR(IF($D324&lt;=BO$5,INDEX($E$99:$E$112,MATCH(BO$5,$H$5:$CA$5,0)-MATCH($D324,$D$115:$D$186,0)+1,0),0),$E$112)</f>
        <v>0</v>
      </c>
      <c r="BP324" s="134" cm="1">
        <f t="array" ref="BP324">$E324*IFERROR(IF($D324&lt;=BP$5,INDEX($E$99:$E$112,MATCH(BP$5,$H$5:$CA$5,0)-MATCH($D324,$D$115:$D$186,0)+1,0),0),$E$112)</f>
        <v>0</v>
      </c>
      <c r="BQ324" s="134" cm="1">
        <f t="array" ref="BQ324">$E324*IFERROR(IF($D324&lt;=BQ$5,INDEX($E$99:$E$112,MATCH(BQ$5,$H$5:$CA$5,0)-MATCH($D324,$D$115:$D$186,0)+1,0),0),$E$112)</f>
        <v>0</v>
      </c>
      <c r="BR324" s="134" cm="1">
        <f t="array" ref="BR324">$E324*IFERROR(IF($D324&lt;=BR$5,INDEX($E$99:$E$112,MATCH(BR$5,$H$5:$CA$5,0)-MATCH($D324,$D$115:$D$186,0)+1,0),0),$E$112)</f>
        <v>0</v>
      </c>
      <c r="BS324" s="134" cm="1">
        <f t="array" ref="BS324">$E324*IFERROR(IF($D324&lt;=BS$5,INDEX($E$99:$E$112,MATCH(BS$5,$H$5:$CA$5,0)-MATCH($D324,$D$115:$D$186,0)+1,0),0),$E$112)</f>
        <v>0</v>
      </c>
      <c r="BT324" s="134" cm="1">
        <f t="array" ref="BT324">$E324*IFERROR(IF($D324&lt;=BT$5,INDEX($E$99:$E$112,MATCH(BT$5,$H$5:$CA$5,0)-MATCH($D324,$D$115:$D$186,0)+1,0),0),$E$112)</f>
        <v>0</v>
      </c>
      <c r="BU324" s="134" cm="1">
        <f t="array" ref="BU324">$E324*IFERROR(IF($D324&lt;=BU$5,INDEX($E$99:$E$112,MATCH(BU$5,$H$5:$CA$5,0)-MATCH($D324,$D$115:$D$186,0)+1,0),0),$E$112)</f>
        <v>0</v>
      </c>
      <c r="BV324" s="134" cm="1">
        <f t="array" ref="BV324">$E324*IFERROR(IF($D324&lt;=BV$5,INDEX($E$99:$E$112,MATCH(BV$5,$H$5:$CA$5,0)-MATCH($D324,$D$115:$D$186,0)+1,0),0),$E$112)</f>
        <v>0</v>
      </c>
      <c r="BW324" s="134" cm="1">
        <f t="array" ref="BW324">$E324*IFERROR(IF($D324&lt;=BW$5,INDEX($E$99:$E$112,MATCH(BW$5,$H$5:$CA$5,0)-MATCH($D324,$D$115:$D$186,0)+1,0),0),$E$112)</f>
        <v>0</v>
      </c>
      <c r="BX324" s="134" cm="1">
        <f t="array" ref="BX324">$E324*IFERROR(IF($D324&lt;=BX$5,INDEX($E$99:$E$112,MATCH(BX$5,$H$5:$CA$5,0)-MATCH($D324,$D$115:$D$186,0)+1,0),0),$E$112)</f>
        <v>0</v>
      </c>
      <c r="BY324" s="134" cm="1">
        <f t="array" ref="BY324">$E324*IFERROR(IF($D324&lt;=BY$5,INDEX($E$99:$E$112,MATCH(BY$5,$H$5:$CA$5,0)-MATCH($D324,$D$115:$D$186,0)+1,0),0),$E$112)</f>
        <v>0</v>
      </c>
      <c r="BZ324" s="134" cm="1">
        <f t="array" ref="BZ324">$E324*IFERROR(IF($D324&lt;=BZ$5,INDEX($E$99:$E$112,MATCH(BZ$5,$H$5:$CA$5,0)-MATCH($D324,$D$115:$D$186,0)+1,0),0),$E$112)</f>
        <v>0</v>
      </c>
      <c r="CA324" s="134" cm="1">
        <f t="array" ref="CA324">$E324*IFERROR(IF($D324&lt;=CA$5,INDEX($E$99:$E$112,MATCH(CA$5,$H$5:$CA$5,0)-MATCH($D324,$D$115:$D$186,0)+1,0),0),$E$112)</f>
        <v>0</v>
      </c>
    </row>
    <row r="325" spans="4:79" hidden="1" outlineLevel="4">
      <c r="D325" s="24">
        <f t="shared" si="119"/>
        <v>47879</v>
      </c>
      <c r="E325" s="131" cm="1">
        <f t="array" ref="E325">INDEX($H$45:$CA$45,0,MATCH($D325,$H$5:$CA$5,0))</f>
        <v>0</v>
      </c>
      <c r="H325" s="134" cm="1">
        <f t="array" ref="H325">$E325*IFERROR(IF($D325&lt;=H$5,INDEX($E$99:$E$112,MATCH(H$5,$H$5:$CA$5,0)-MATCH($D325,$D$115:$D$186,0)+1,0),0),$E$112)</f>
        <v>0</v>
      </c>
      <c r="I325" s="134" cm="1">
        <f t="array" ref="I325">$E325*IFERROR(IF($D325&lt;=I$5,INDEX($E$99:$E$112,MATCH(I$5,$H$5:$CA$5,0)-MATCH($D325,$D$115:$D$186,0)+1,0),0),$E$112)</f>
        <v>0</v>
      </c>
      <c r="J325" s="134" cm="1">
        <f t="array" ref="J325">$E325*IFERROR(IF($D325&lt;=J$5,INDEX($E$99:$E$112,MATCH(J$5,$H$5:$CA$5,0)-MATCH($D325,$D$115:$D$186,0)+1,0),0),$E$112)</f>
        <v>0</v>
      </c>
      <c r="K325" s="134" cm="1">
        <f t="array" ref="K325">$E325*IFERROR(IF($D325&lt;=K$5,INDEX($E$99:$E$112,MATCH(K$5,$H$5:$CA$5,0)-MATCH($D325,$D$115:$D$186,0)+1,0),0),$E$112)</f>
        <v>0</v>
      </c>
      <c r="L325" s="134" cm="1">
        <f t="array" ref="L325">$E325*IFERROR(IF($D325&lt;=L$5,INDEX($E$99:$E$112,MATCH(L$5,$H$5:$CA$5,0)-MATCH($D325,$D$115:$D$186,0)+1,0),0),$E$112)</f>
        <v>0</v>
      </c>
      <c r="M325" s="134" cm="1">
        <f t="array" ref="M325">$E325*IFERROR(IF($D325&lt;=M$5,INDEX($E$99:$E$112,MATCH(M$5,$H$5:$CA$5,0)-MATCH($D325,$D$115:$D$186,0)+1,0),0),$E$112)</f>
        <v>0</v>
      </c>
      <c r="N325" s="134" cm="1">
        <f t="array" ref="N325">$E325*IFERROR(IF($D325&lt;=N$5,INDEX($E$99:$E$112,MATCH(N$5,$H$5:$CA$5,0)-MATCH($D325,$D$115:$D$186,0)+1,0),0),$E$112)</f>
        <v>0</v>
      </c>
      <c r="O325" s="134" cm="1">
        <f t="array" ref="O325">$E325*IFERROR(IF($D325&lt;=O$5,INDEX($E$99:$E$112,MATCH(O$5,$H$5:$CA$5,0)-MATCH($D325,$D$115:$D$186,0)+1,0),0),$E$112)</f>
        <v>0</v>
      </c>
      <c r="P325" s="134" cm="1">
        <f t="array" ref="P325">$E325*IFERROR(IF($D325&lt;=P$5,INDEX($E$99:$E$112,MATCH(P$5,$H$5:$CA$5,0)-MATCH($D325,$D$115:$D$186,0)+1,0),0),$E$112)</f>
        <v>0</v>
      </c>
      <c r="Q325" s="134" cm="1">
        <f t="array" ref="Q325">$E325*IFERROR(IF($D325&lt;=Q$5,INDEX($E$99:$E$112,MATCH(Q$5,$H$5:$CA$5,0)-MATCH($D325,$D$115:$D$186,0)+1,0),0),$E$112)</f>
        <v>0</v>
      </c>
      <c r="R325" s="134" cm="1">
        <f t="array" ref="R325">$E325*IFERROR(IF($D325&lt;=R$5,INDEX($E$99:$E$112,MATCH(R$5,$H$5:$CA$5,0)-MATCH($D325,$D$115:$D$186,0)+1,0),0),$E$112)</f>
        <v>0</v>
      </c>
      <c r="S325" s="134" cm="1">
        <f t="array" ref="S325">$E325*IFERROR(IF($D325&lt;=S$5,INDEX($E$99:$E$112,MATCH(S$5,$H$5:$CA$5,0)-MATCH($D325,$D$115:$D$186,0)+1,0),0),$E$112)</f>
        <v>0</v>
      </c>
      <c r="T325" s="134" cm="1">
        <f t="array" ref="T325">$E325*IFERROR(IF($D325&lt;=T$5,INDEX($E$99:$E$112,MATCH(T$5,$H$5:$CA$5,0)-MATCH($D325,$D$115:$D$186,0)+1,0),0),$E$112)</f>
        <v>0</v>
      </c>
      <c r="U325" s="134" cm="1">
        <f t="array" ref="U325">$E325*IFERROR(IF($D325&lt;=U$5,INDEX($E$99:$E$112,MATCH(U$5,$H$5:$CA$5,0)-MATCH($D325,$D$115:$D$186,0)+1,0),0),$E$112)</f>
        <v>0</v>
      </c>
      <c r="V325" s="134" cm="1">
        <f t="array" ref="V325">$E325*IFERROR(IF($D325&lt;=V$5,INDEX($E$99:$E$112,MATCH(V$5,$H$5:$CA$5,0)-MATCH($D325,$D$115:$D$186,0)+1,0),0),$E$112)</f>
        <v>0</v>
      </c>
      <c r="W325" s="134" cm="1">
        <f t="array" ref="W325">$E325*IFERROR(IF($D325&lt;=W$5,INDEX($E$99:$E$112,MATCH(W$5,$H$5:$CA$5,0)-MATCH($D325,$D$115:$D$186,0)+1,0),0),$E$112)</f>
        <v>0</v>
      </c>
      <c r="X325" s="134" cm="1">
        <f t="array" ref="X325">$E325*IFERROR(IF($D325&lt;=X$5,INDEX($E$99:$E$112,MATCH(X$5,$H$5:$CA$5,0)-MATCH($D325,$D$115:$D$186,0)+1,0),0),$E$112)</f>
        <v>0</v>
      </c>
      <c r="Y325" s="134" cm="1">
        <f t="array" ref="Y325">$E325*IFERROR(IF($D325&lt;=Y$5,INDEX($E$99:$E$112,MATCH(Y$5,$H$5:$CA$5,0)-MATCH($D325,$D$115:$D$186,0)+1,0),0),$E$112)</f>
        <v>0</v>
      </c>
      <c r="Z325" s="134" cm="1">
        <f t="array" ref="Z325">$E325*IFERROR(IF($D325&lt;=Z$5,INDEX($E$99:$E$112,MATCH(Z$5,$H$5:$CA$5,0)-MATCH($D325,$D$115:$D$186,0)+1,0),0),$E$112)</f>
        <v>0</v>
      </c>
      <c r="AA325" s="134" cm="1">
        <f t="array" ref="AA325">$E325*IFERROR(IF($D325&lt;=AA$5,INDEX($E$99:$E$112,MATCH(AA$5,$H$5:$CA$5,0)-MATCH($D325,$D$115:$D$186,0)+1,0),0),$E$112)</f>
        <v>0</v>
      </c>
      <c r="AB325" s="134" cm="1">
        <f t="array" ref="AB325">$E325*IFERROR(IF($D325&lt;=AB$5,INDEX($E$99:$E$112,MATCH(AB$5,$H$5:$CA$5,0)-MATCH($D325,$D$115:$D$186,0)+1,0),0),$E$112)</f>
        <v>0</v>
      </c>
      <c r="AC325" s="134" cm="1">
        <f t="array" ref="AC325">$E325*IFERROR(IF($D325&lt;=AC$5,INDEX($E$99:$E$112,MATCH(AC$5,$H$5:$CA$5,0)-MATCH($D325,$D$115:$D$186,0)+1,0),0),$E$112)</f>
        <v>0</v>
      </c>
      <c r="AD325" s="134" cm="1">
        <f t="array" ref="AD325">$E325*IFERROR(IF($D325&lt;=AD$5,INDEX($E$99:$E$112,MATCH(AD$5,$H$5:$CA$5,0)-MATCH($D325,$D$115:$D$186,0)+1,0),0),$E$112)</f>
        <v>0</v>
      </c>
      <c r="AE325" s="134" cm="1">
        <f t="array" ref="AE325">$E325*IFERROR(IF($D325&lt;=AE$5,INDEX($E$99:$E$112,MATCH(AE$5,$H$5:$CA$5,0)-MATCH($D325,$D$115:$D$186,0)+1,0),0),$E$112)</f>
        <v>0</v>
      </c>
      <c r="AF325" s="134" cm="1">
        <f t="array" ref="AF325">$E325*IFERROR(IF($D325&lt;=AF$5,INDEX($E$99:$E$112,MATCH(AF$5,$H$5:$CA$5,0)-MATCH($D325,$D$115:$D$186,0)+1,0),0),$E$112)</f>
        <v>0</v>
      </c>
      <c r="AG325" s="134" cm="1">
        <f t="array" ref="AG325">$E325*IFERROR(IF($D325&lt;=AG$5,INDEX($E$99:$E$112,MATCH(AG$5,$H$5:$CA$5,0)-MATCH($D325,$D$115:$D$186,0)+1,0),0),$E$112)</f>
        <v>0</v>
      </c>
      <c r="AH325" s="134" cm="1">
        <f t="array" ref="AH325">$E325*IFERROR(IF($D325&lt;=AH$5,INDEX($E$99:$E$112,MATCH(AH$5,$H$5:$CA$5,0)-MATCH($D325,$D$115:$D$186,0)+1,0),0),$E$112)</f>
        <v>0</v>
      </c>
      <c r="AI325" s="134" cm="1">
        <f t="array" ref="AI325">$E325*IFERROR(IF($D325&lt;=AI$5,INDEX($E$99:$E$112,MATCH(AI$5,$H$5:$CA$5,0)-MATCH($D325,$D$115:$D$186,0)+1,0),0),$E$112)</f>
        <v>0</v>
      </c>
      <c r="AJ325" s="134" cm="1">
        <f t="array" ref="AJ325">$E325*IFERROR(IF($D325&lt;=AJ$5,INDEX($E$99:$E$112,MATCH(AJ$5,$H$5:$CA$5,0)-MATCH($D325,$D$115:$D$186,0)+1,0),0),$E$112)</f>
        <v>0</v>
      </c>
      <c r="AK325" s="134" cm="1">
        <f t="array" ref="AK325">$E325*IFERROR(IF($D325&lt;=AK$5,INDEX($E$99:$E$112,MATCH(AK$5,$H$5:$CA$5,0)-MATCH($D325,$D$115:$D$186,0)+1,0),0),$E$112)</f>
        <v>0</v>
      </c>
      <c r="AL325" s="134" cm="1">
        <f t="array" ref="AL325">$E325*IFERROR(IF($D325&lt;=AL$5,INDEX($E$99:$E$112,MATCH(AL$5,$H$5:$CA$5,0)-MATCH($D325,$D$115:$D$186,0)+1,0),0),$E$112)</f>
        <v>0</v>
      </c>
      <c r="AM325" s="134" cm="1">
        <f t="array" ref="AM325">$E325*IFERROR(IF($D325&lt;=AM$5,INDEX($E$99:$E$112,MATCH(AM$5,$H$5:$CA$5,0)-MATCH($D325,$D$115:$D$186,0)+1,0),0),$E$112)</f>
        <v>0</v>
      </c>
      <c r="AN325" s="134" cm="1">
        <f t="array" ref="AN325">$E325*IFERROR(IF($D325&lt;=AN$5,INDEX($E$99:$E$112,MATCH(AN$5,$H$5:$CA$5,0)-MATCH($D325,$D$115:$D$186,0)+1,0),0),$E$112)</f>
        <v>0</v>
      </c>
      <c r="AO325" s="134" cm="1">
        <f t="array" ref="AO325">$E325*IFERROR(IF($D325&lt;=AO$5,INDEX($E$99:$E$112,MATCH(AO$5,$H$5:$CA$5,0)-MATCH($D325,$D$115:$D$186,0)+1,0),0),$E$112)</f>
        <v>0</v>
      </c>
      <c r="AP325" s="134" cm="1">
        <f t="array" ref="AP325">$E325*IFERROR(IF($D325&lt;=AP$5,INDEX($E$99:$E$112,MATCH(AP$5,$H$5:$CA$5,0)-MATCH($D325,$D$115:$D$186,0)+1,0),0),$E$112)</f>
        <v>0</v>
      </c>
      <c r="AQ325" s="134" cm="1">
        <f t="array" ref="AQ325">$E325*IFERROR(IF($D325&lt;=AQ$5,INDEX($E$99:$E$112,MATCH(AQ$5,$H$5:$CA$5,0)-MATCH($D325,$D$115:$D$186,0)+1,0),0),$E$112)</f>
        <v>0</v>
      </c>
      <c r="AR325" s="134" cm="1">
        <f t="array" ref="AR325">$E325*IFERROR(IF($D325&lt;=AR$5,INDEX($E$99:$E$112,MATCH(AR$5,$H$5:$CA$5,0)-MATCH($D325,$D$115:$D$186,0)+1,0),0),$E$112)</f>
        <v>0</v>
      </c>
      <c r="AS325" s="134" cm="1">
        <f t="array" ref="AS325">$E325*IFERROR(IF($D325&lt;=AS$5,INDEX($E$99:$E$112,MATCH(AS$5,$H$5:$CA$5,0)-MATCH($D325,$D$115:$D$186,0)+1,0),0),$E$112)</f>
        <v>0</v>
      </c>
      <c r="AT325" s="134" cm="1">
        <f t="array" ref="AT325">$E325*IFERROR(IF($D325&lt;=AT$5,INDEX($E$99:$E$112,MATCH(AT$5,$H$5:$CA$5,0)-MATCH($D325,$D$115:$D$186,0)+1,0),0),$E$112)</f>
        <v>0</v>
      </c>
      <c r="AU325" s="134" cm="1">
        <f t="array" ref="AU325">$E325*IFERROR(IF($D325&lt;=AU$5,INDEX($E$99:$E$112,MATCH(AU$5,$H$5:$CA$5,0)-MATCH($D325,$D$115:$D$186,0)+1,0),0),$E$112)</f>
        <v>0</v>
      </c>
      <c r="AV325" s="134" cm="1">
        <f t="array" ref="AV325">$E325*IFERROR(IF($D325&lt;=AV$5,INDEX($E$99:$E$112,MATCH(AV$5,$H$5:$CA$5,0)-MATCH($D325,$D$115:$D$186,0)+1,0),0),$E$112)</f>
        <v>0</v>
      </c>
      <c r="AW325" s="134" cm="1">
        <f t="array" ref="AW325">$E325*IFERROR(IF($D325&lt;=AW$5,INDEX($E$99:$E$112,MATCH(AW$5,$H$5:$CA$5,0)-MATCH($D325,$D$115:$D$186,0)+1,0),0),$E$112)</f>
        <v>0</v>
      </c>
      <c r="AX325" s="134" cm="1">
        <f t="array" ref="AX325">$E325*IFERROR(IF($D325&lt;=AX$5,INDEX($E$99:$E$112,MATCH(AX$5,$H$5:$CA$5,0)-MATCH($D325,$D$115:$D$186,0)+1,0),0),$E$112)</f>
        <v>0</v>
      </c>
      <c r="AY325" s="134" cm="1">
        <f t="array" ref="AY325">$E325*IFERROR(IF($D325&lt;=AY$5,INDEX($E$99:$E$112,MATCH(AY$5,$H$5:$CA$5,0)-MATCH($D325,$D$115:$D$186,0)+1,0),0),$E$112)</f>
        <v>0</v>
      </c>
      <c r="AZ325" s="134" cm="1">
        <f t="array" ref="AZ325">$E325*IFERROR(IF($D325&lt;=AZ$5,INDEX($E$99:$E$112,MATCH(AZ$5,$H$5:$CA$5,0)-MATCH($D325,$D$115:$D$186,0)+1,0),0),$E$112)</f>
        <v>0</v>
      </c>
      <c r="BA325" s="134" cm="1">
        <f t="array" ref="BA325">$E325*IFERROR(IF($D325&lt;=BA$5,INDEX($E$99:$E$112,MATCH(BA$5,$H$5:$CA$5,0)-MATCH($D325,$D$115:$D$186,0)+1,0),0),$E$112)</f>
        <v>0</v>
      </c>
      <c r="BB325" s="134" cm="1">
        <f t="array" ref="BB325">$E325*IFERROR(IF($D325&lt;=BB$5,INDEX($E$99:$E$112,MATCH(BB$5,$H$5:$CA$5,0)-MATCH($D325,$D$115:$D$186,0)+1,0),0),$E$112)</f>
        <v>0</v>
      </c>
      <c r="BC325" s="134" cm="1">
        <f t="array" ref="BC325">$E325*IFERROR(IF($D325&lt;=BC$5,INDEX($E$99:$E$112,MATCH(BC$5,$H$5:$CA$5,0)-MATCH($D325,$D$115:$D$186,0)+1,0),0),$E$112)</f>
        <v>0</v>
      </c>
      <c r="BD325" s="134" cm="1">
        <f t="array" ref="BD325">$E325*IFERROR(IF($D325&lt;=BD$5,INDEX($E$99:$E$112,MATCH(BD$5,$H$5:$CA$5,0)-MATCH($D325,$D$115:$D$186,0)+1,0),0),$E$112)</f>
        <v>0</v>
      </c>
      <c r="BE325" s="134" cm="1">
        <f t="array" ref="BE325">$E325*IFERROR(IF($D325&lt;=BE$5,INDEX($E$99:$E$112,MATCH(BE$5,$H$5:$CA$5,0)-MATCH($D325,$D$115:$D$186,0)+1,0),0),$E$112)</f>
        <v>0</v>
      </c>
      <c r="BF325" s="134" cm="1">
        <f t="array" ref="BF325">$E325*IFERROR(IF($D325&lt;=BF$5,INDEX($E$99:$E$112,MATCH(BF$5,$H$5:$CA$5,0)-MATCH($D325,$D$115:$D$186,0)+1,0),0),$E$112)</f>
        <v>0</v>
      </c>
      <c r="BG325" s="134" cm="1">
        <f t="array" ref="BG325">$E325*IFERROR(IF($D325&lt;=BG$5,INDEX($E$99:$E$112,MATCH(BG$5,$H$5:$CA$5,0)-MATCH($D325,$D$115:$D$186,0)+1,0),0),$E$112)</f>
        <v>0</v>
      </c>
      <c r="BH325" s="134" cm="1">
        <f t="array" ref="BH325">$E325*IFERROR(IF($D325&lt;=BH$5,INDEX($E$99:$E$112,MATCH(BH$5,$H$5:$CA$5,0)-MATCH($D325,$D$115:$D$186,0)+1,0),0),$E$112)</f>
        <v>0</v>
      </c>
      <c r="BI325" s="134" cm="1">
        <f t="array" ref="BI325">$E325*IFERROR(IF($D325&lt;=BI$5,INDEX($E$99:$E$112,MATCH(BI$5,$H$5:$CA$5,0)-MATCH($D325,$D$115:$D$186,0)+1,0),0),$E$112)</f>
        <v>0</v>
      </c>
      <c r="BJ325" s="134" cm="1">
        <f t="array" ref="BJ325">$E325*IFERROR(IF($D325&lt;=BJ$5,INDEX($E$99:$E$112,MATCH(BJ$5,$H$5:$CA$5,0)-MATCH($D325,$D$115:$D$186,0)+1,0),0),$E$112)</f>
        <v>0</v>
      </c>
      <c r="BK325" s="134" cm="1">
        <f t="array" ref="BK325">$E325*IFERROR(IF($D325&lt;=BK$5,INDEX($E$99:$E$112,MATCH(BK$5,$H$5:$CA$5,0)-MATCH($D325,$D$115:$D$186,0)+1,0),0),$E$112)</f>
        <v>0</v>
      </c>
      <c r="BL325" s="134" cm="1">
        <f t="array" ref="BL325">$E325*IFERROR(IF($D325&lt;=BL$5,INDEX($E$99:$E$112,MATCH(BL$5,$H$5:$CA$5,0)-MATCH($D325,$D$115:$D$186,0)+1,0),0),$E$112)</f>
        <v>0</v>
      </c>
      <c r="BM325" s="134" cm="1">
        <f t="array" ref="BM325">$E325*IFERROR(IF($D325&lt;=BM$5,INDEX($E$99:$E$112,MATCH(BM$5,$H$5:$CA$5,0)-MATCH($D325,$D$115:$D$186,0)+1,0),0),$E$112)</f>
        <v>0</v>
      </c>
      <c r="BN325" s="134" cm="1">
        <f t="array" ref="BN325">$E325*IFERROR(IF($D325&lt;=BN$5,INDEX($E$99:$E$112,MATCH(BN$5,$H$5:$CA$5,0)-MATCH($D325,$D$115:$D$186,0)+1,0),0),$E$112)</f>
        <v>0</v>
      </c>
      <c r="BO325" s="134" cm="1">
        <f t="array" ref="BO325">$E325*IFERROR(IF($D325&lt;=BO$5,INDEX($E$99:$E$112,MATCH(BO$5,$H$5:$CA$5,0)-MATCH($D325,$D$115:$D$186,0)+1,0),0),$E$112)</f>
        <v>0</v>
      </c>
      <c r="BP325" s="134" cm="1">
        <f t="array" ref="BP325">$E325*IFERROR(IF($D325&lt;=BP$5,INDEX($E$99:$E$112,MATCH(BP$5,$H$5:$CA$5,0)-MATCH($D325,$D$115:$D$186,0)+1,0),0),$E$112)</f>
        <v>0</v>
      </c>
      <c r="BQ325" s="134" cm="1">
        <f t="array" ref="BQ325">$E325*IFERROR(IF($D325&lt;=BQ$5,INDEX($E$99:$E$112,MATCH(BQ$5,$H$5:$CA$5,0)-MATCH($D325,$D$115:$D$186,0)+1,0),0),$E$112)</f>
        <v>0</v>
      </c>
      <c r="BR325" s="134" cm="1">
        <f t="array" ref="BR325">$E325*IFERROR(IF($D325&lt;=BR$5,INDEX($E$99:$E$112,MATCH(BR$5,$H$5:$CA$5,0)-MATCH($D325,$D$115:$D$186,0)+1,0),0),$E$112)</f>
        <v>0</v>
      </c>
      <c r="BS325" s="134" cm="1">
        <f t="array" ref="BS325">$E325*IFERROR(IF($D325&lt;=BS$5,INDEX($E$99:$E$112,MATCH(BS$5,$H$5:$CA$5,0)-MATCH($D325,$D$115:$D$186,0)+1,0),0),$E$112)</f>
        <v>0</v>
      </c>
      <c r="BT325" s="134" cm="1">
        <f t="array" ref="BT325">$E325*IFERROR(IF($D325&lt;=BT$5,INDEX($E$99:$E$112,MATCH(BT$5,$H$5:$CA$5,0)-MATCH($D325,$D$115:$D$186,0)+1,0),0),$E$112)</f>
        <v>0</v>
      </c>
      <c r="BU325" s="134" cm="1">
        <f t="array" ref="BU325">$E325*IFERROR(IF($D325&lt;=BU$5,INDEX($E$99:$E$112,MATCH(BU$5,$H$5:$CA$5,0)-MATCH($D325,$D$115:$D$186,0)+1,0),0),$E$112)</f>
        <v>0</v>
      </c>
      <c r="BV325" s="134" cm="1">
        <f t="array" ref="BV325">$E325*IFERROR(IF($D325&lt;=BV$5,INDEX($E$99:$E$112,MATCH(BV$5,$H$5:$CA$5,0)-MATCH($D325,$D$115:$D$186,0)+1,0),0),$E$112)</f>
        <v>0</v>
      </c>
      <c r="BW325" s="134" cm="1">
        <f t="array" ref="BW325">$E325*IFERROR(IF($D325&lt;=BW$5,INDEX($E$99:$E$112,MATCH(BW$5,$H$5:$CA$5,0)-MATCH($D325,$D$115:$D$186,0)+1,0),0),$E$112)</f>
        <v>0</v>
      </c>
      <c r="BX325" s="134" cm="1">
        <f t="array" ref="BX325">$E325*IFERROR(IF($D325&lt;=BX$5,INDEX($E$99:$E$112,MATCH(BX$5,$H$5:$CA$5,0)-MATCH($D325,$D$115:$D$186,0)+1,0),0),$E$112)</f>
        <v>0</v>
      </c>
      <c r="BY325" s="134" cm="1">
        <f t="array" ref="BY325">$E325*IFERROR(IF($D325&lt;=BY$5,INDEX($E$99:$E$112,MATCH(BY$5,$H$5:$CA$5,0)-MATCH($D325,$D$115:$D$186,0)+1,0),0),$E$112)</f>
        <v>0</v>
      </c>
      <c r="BZ325" s="134" cm="1">
        <f t="array" ref="BZ325">$E325*IFERROR(IF($D325&lt;=BZ$5,INDEX($E$99:$E$112,MATCH(BZ$5,$H$5:$CA$5,0)-MATCH($D325,$D$115:$D$186,0)+1,0),0),$E$112)</f>
        <v>0</v>
      </c>
      <c r="CA325" s="134" cm="1">
        <f t="array" ref="CA325">$E325*IFERROR(IF($D325&lt;=CA$5,INDEX($E$99:$E$112,MATCH(CA$5,$H$5:$CA$5,0)-MATCH($D325,$D$115:$D$186,0)+1,0),0),$E$112)</f>
        <v>0</v>
      </c>
    </row>
    <row r="326" spans="4:79" hidden="1" outlineLevel="4">
      <c r="D326" s="24">
        <f t="shared" si="119"/>
        <v>47907</v>
      </c>
      <c r="E326" s="131" cm="1">
        <f t="array" ref="E326">INDEX($H$45:$CA$45,0,MATCH($D326,$H$5:$CA$5,0))</f>
        <v>0</v>
      </c>
      <c r="H326" s="134" cm="1">
        <f t="array" ref="H326">$E326*IFERROR(IF($D326&lt;=H$5,INDEX($E$99:$E$112,MATCH(H$5,$H$5:$CA$5,0)-MATCH($D326,$D$115:$D$186,0)+1,0),0),$E$112)</f>
        <v>0</v>
      </c>
      <c r="I326" s="134" cm="1">
        <f t="array" ref="I326">$E326*IFERROR(IF($D326&lt;=I$5,INDEX($E$99:$E$112,MATCH(I$5,$H$5:$CA$5,0)-MATCH($D326,$D$115:$D$186,0)+1,0),0),$E$112)</f>
        <v>0</v>
      </c>
      <c r="J326" s="134" cm="1">
        <f t="array" ref="J326">$E326*IFERROR(IF($D326&lt;=J$5,INDEX($E$99:$E$112,MATCH(J$5,$H$5:$CA$5,0)-MATCH($D326,$D$115:$D$186,0)+1,0),0),$E$112)</f>
        <v>0</v>
      </c>
      <c r="K326" s="134" cm="1">
        <f t="array" ref="K326">$E326*IFERROR(IF($D326&lt;=K$5,INDEX($E$99:$E$112,MATCH(K$5,$H$5:$CA$5,0)-MATCH($D326,$D$115:$D$186,0)+1,0),0),$E$112)</f>
        <v>0</v>
      </c>
      <c r="L326" s="134" cm="1">
        <f t="array" ref="L326">$E326*IFERROR(IF($D326&lt;=L$5,INDEX($E$99:$E$112,MATCH(L$5,$H$5:$CA$5,0)-MATCH($D326,$D$115:$D$186,0)+1,0),0),$E$112)</f>
        <v>0</v>
      </c>
      <c r="M326" s="134" cm="1">
        <f t="array" ref="M326">$E326*IFERROR(IF($D326&lt;=M$5,INDEX($E$99:$E$112,MATCH(M$5,$H$5:$CA$5,0)-MATCH($D326,$D$115:$D$186,0)+1,0),0),$E$112)</f>
        <v>0</v>
      </c>
      <c r="N326" s="134" cm="1">
        <f t="array" ref="N326">$E326*IFERROR(IF($D326&lt;=N$5,INDEX($E$99:$E$112,MATCH(N$5,$H$5:$CA$5,0)-MATCH($D326,$D$115:$D$186,0)+1,0),0),$E$112)</f>
        <v>0</v>
      </c>
      <c r="O326" s="134" cm="1">
        <f t="array" ref="O326">$E326*IFERROR(IF($D326&lt;=O$5,INDEX($E$99:$E$112,MATCH(O$5,$H$5:$CA$5,0)-MATCH($D326,$D$115:$D$186,0)+1,0),0),$E$112)</f>
        <v>0</v>
      </c>
      <c r="P326" s="134" cm="1">
        <f t="array" ref="P326">$E326*IFERROR(IF($D326&lt;=P$5,INDEX($E$99:$E$112,MATCH(P$5,$H$5:$CA$5,0)-MATCH($D326,$D$115:$D$186,0)+1,0),0),$E$112)</f>
        <v>0</v>
      </c>
      <c r="Q326" s="134" cm="1">
        <f t="array" ref="Q326">$E326*IFERROR(IF($D326&lt;=Q$5,INDEX($E$99:$E$112,MATCH(Q$5,$H$5:$CA$5,0)-MATCH($D326,$D$115:$D$186,0)+1,0),0),$E$112)</f>
        <v>0</v>
      </c>
      <c r="R326" s="134" cm="1">
        <f t="array" ref="R326">$E326*IFERROR(IF($D326&lt;=R$5,INDEX($E$99:$E$112,MATCH(R$5,$H$5:$CA$5,0)-MATCH($D326,$D$115:$D$186,0)+1,0),0),$E$112)</f>
        <v>0</v>
      </c>
      <c r="S326" s="134" cm="1">
        <f t="array" ref="S326">$E326*IFERROR(IF($D326&lt;=S$5,INDEX($E$99:$E$112,MATCH(S$5,$H$5:$CA$5,0)-MATCH($D326,$D$115:$D$186,0)+1,0),0),$E$112)</f>
        <v>0</v>
      </c>
      <c r="T326" s="134" cm="1">
        <f t="array" ref="T326">$E326*IFERROR(IF($D326&lt;=T$5,INDEX($E$99:$E$112,MATCH(T$5,$H$5:$CA$5,0)-MATCH($D326,$D$115:$D$186,0)+1,0),0),$E$112)</f>
        <v>0</v>
      </c>
      <c r="U326" s="134" cm="1">
        <f t="array" ref="U326">$E326*IFERROR(IF($D326&lt;=U$5,INDEX($E$99:$E$112,MATCH(U$5,$H$5:$CA$5,0)-MATCH($D326,$D$115:$D$186,0)+1,0),0),$E$112)</f>
        <v>0</v>
      </c>
      <c r="V326" s="134" cm="1">
        <f t="array" ref="V326">$E326*IFERROR(IF($D326&lt;=V$5,INDEX($E$99:$E$112,MATCH(V$5,$H$5:$CA$5,0)-MATCH($D326,$D$115:$D$186,0)+1,0),0),$E$112)</f>
        <v>0</v>
      </c>
      <c r="W326" s="134" cm="1">
        <f t="array" ref="W326">$E326*IFERROR(IF($D326&lt;=W$5,INDEX($E$99:$E$112,MATCH(W$5,$H$5:$CA$5,0)-MATCH($D326,$D$115:$D$186,0)+1,0),0),$E$112)</f>
        <v>0</v>
      </c>
      <c r="X326" s="134" cm="1">
        <f t="array" ref="X326">$E326*IFERROR(IF($D326&lt;=X$5,INDEX($E$99:$E$112,MATCH(X$5,$H$5:$CA$5,0)-MATCH($D326,$D$115:$D$186,0)+1,0),0),$E$112)</f>
        <v>0</v>
      </c>
      <c r="Y326" s="134" cm="1">
        <f t="array" ref="Y326">$E326*IFERROR(IF($D326&lt;=Y$5,INDEX($E$99:$E$112,MATCH(Y$5,$H$5:$CA$5,0)-MATCH($D326,$D$115:$D$186,0)+1,0),0),$E$112)</f>
        <v>0</v>
      </c>
      <c r="Z326" s="134" cm="1">
        <f t="array" ref="Z326">$E326*IFERROR(IF($D326&lt;=Z$5,INDEX($E$99:$E$112,MATCH(Z$5,$H$5:$CA$5,0)-MATCH($D326,$D$115:$D$186,0)+1,0),0),$E$112)</f>
        <v>0</v>
      </c>
      <c r="AA326" s="134" cm="1">
        <f t="array" ref="AA326">$E326*IFERROR(IF($D326&lt;=AA$5,INDEX($E$99:$E$112,MATCH(AA$5,$H$5:$CA$5,0)-MATCH($D326,$D$115:$D$186,0)+1,0),0),$E$112)</f>
        <v>0</v>
      </c>
      <c r="AB326" s="134" cm="1">
        <f t="array" ref="AB326">$E326*IFERROR(IF($D326&lt;=AB$5,INDEX($E$99:$E$112,MATCH(AB$5,$H$5:$CA$5,0)-MATCH($D326,$D$115:$D$186,0)+1,0),0),$E$112)</f>
        <v>0</v>
      </c>
      <c r="AC326" s="134" cm="1">
        <f t="array" ref="AC326">$E326*IFERROR(IF($D326&lt;=AC$5,INDEX($E$99:$E$112,MATCH(AC$5,$H$5:$CA$5,0)-MATCH($D326,$D$115:$D$186,0)+1,0),0),$E$112)</f>
        <v>0</v>
      </c>
      <c r="AD326" s="134" cm="1">
        <f t="array" ref="AD326">$E326*IFERROR(IF($D326&lt;=AD$5,INDEX($E$99:$E$112,MATCH(AD$5,$H$5:$CA$5,0)-MATCH($D326,$D$115:$D$186,0)+1,0),0),$E$112)</f>
        <v>0</v>
      </c>
      <c r="AE326" s="134" cm="1">
        <f t="array" ref="AE326">$E326*IFERROR(IF($D326&lt;=AE$5,INDEX($E$99:$E$112,MATCH(AE$5,$H$5:$CA$5,0)-MATCH($D326,$D$115:$D$186,0)+1,0),0),$E$112)</f>
        <v>0</v>
      </c>
      <c r="AF326" s="134" cm="1">
        <f t="array" ref="AF326">$E326*IFERROR(IF($D326&lt;=AF$5,INDEX($E$99:$E$112,MATCH(AF$5,$H$5:$CA$5,0)-MATCH($D326,$D$115:$D$186,0)+1,0),0),$E$112)</f>
        <v>0</v>
      </c>
      <c r="AG326" s="134" cm="1">
        <f t="array" ref="AG326">$E326*IFERROR(IF($D326&lt;=AG$5,INDEX($E$99:$E$112,MATCH(AG$5,$H$5:$CA$5,0)-MATCH($D326,$D$115:$D$186,0)+1,0),0),$E$112)</f>
        <v>0</v>
      </c>
      <c r="AH326" s="134" cm="1">
        <f t="array" ref="AH326">$E326*IFERROR(IF($D326&lt;=AH$5,INDEX($E$99:$E$112,MATCH(AH$5,$H$5:$CA$5,0)-MATCH($D326,$D$115:$D$186,0)+1,0),0),$E$112)</f>
        <v>0</v>
      </c>
      <c r="AI326" s="134" cm="1">
        <f t="array" ref="AI326">$E326*IFERROR(IF($D326&lt;=AI$5,INDEX($E$99:$E$112,MATCH(AI$5,$H$5:$CA$5,0)-MATCH($D326,$D$115:$D$186,0)+1,0),0),$E$112)</f>
        <v>0</v>
      </c>
      <c r="AJ326" s="134" cm="1">
        <f t="array" ref="AJ326">$E326*IFERROR(IF($D326&lt;=AJ$5,INDEX($E$99:$E$112,MATCH(AJ$5,$H$5:$CA$5,0)-MATCH($D326,$D$115:$D$186,0)+1,0),0),$E$112)</f>
        <v>0</v>
      </c>
      <c r="AK326" s="134" cm="1">
        <f t="array" ref="AK326">$E326*IFERROR(IF($D326&lt;=AK$5,INDEX($E$99:$E$112,MATCH(AK$5,$H$5:$CA$5,0)-MATCH($D326,$D$115:$D$186,0)+1,0),0),$E$112)</f>
        <v>0</v>
      </c>
      <c r="AL326" s="134" cm="1">
        <f t="array" ref="AL326">$E326*IFERROR(IF($D326&lt;=AL$5,INDEX($E$99:$E$112,MATCH(AL$5,$H$5:$CA$5,0)-MATCH($D326,$D$115:$D$186,0)+1,0),0),$E$112)</f>
        <v>0</v>
      </c>
      <c r="AM326" s="134" cm="1">
        <f t="array" ref="AM326">$E326*IFERROR(IF($D326&lt;=AM$5,INDEX($E$99:$E$112,MATCH(AM$5,$H$5:$CA$5,0)-MATCH($D326,$D$115:$D$186,0)+1,0),0),$E$112)</f>
        <v>0</v>
      </c>
      <c r="AN326" s="134" cm="1">
        <f t="array" ref="AN326">$E326*IFERROR(IF($D326&lt;=AN$5,INDEX($E$99:$E$112,MATCH(AN$5,$H$5:$CA$5,0)-MATCH($D326,$D$115:$D$186,0)+1,0),0),$E$112)</f>
        <v>0</v>
      </c>
      <c r="AO326" s="134" cm="1">
        <f t="array" ref="AO326">$E326*IFERROR(IF($D326&lt;=AO$5,INDEX($E$99:$E$112,MATCH(AO$5,$H$5:$CA$5,0)-MATCH($D326,$D$115:$D$186,0)+1,0),0),$E$112)</f>
        <v>0</v>
      </c>
      <c r="AP326" s="134" cm="1">
        <f t="array" ref="AP326">$E326*IFERROR(IF($D326&lt;=AP$5,INDEX($E$99:$E$112,MATCH(AP$5,$H$5:$CA$5,0)-MATCH($D326,$D$115:$D$186,0)+1,0),0),$E$112)</f>
        <v>0</v>
      </c>
      <c r="AQ326" s="134" cm="1">
        <f t="array" ref="AQ326">$E326*IFERROR(IF($D326&lt;=AQ$5,INDEX($E$99:$E$112,MATCH(AQ$5,$H$5:$CA$5,0)-MATCH($D326,$D$115:$D$186,0)+1,0),0),$E$112)</f>
        <v>0</v>
      </c>
      <c r="AR326" s="134" cm="1">
        <f t="array" ref="AR326">$E326*IFERROR(IF($D326&lt;=AR$5,INDEX($E$99:$E$112,MATCH(AR$5,$H$5:$CA$5,0)-MATCH($D326,$D$115:$D$186,0)+1,0),0),$E$112)</f>
        <v>0</v>
      </c>
      <c r="AS326" s="134" cm="1">
        <f t="array" ref="AS326">$E326*IFERROR(IF($D326&lt;=AS$5,INDEX($E$99:$E$112,MATCH(AS$5,$H$5:$CA$5,0)-MATCH($D326,$D$115:$D$186,0)+1,0),0),$E$112)</f>
        <v>0</v>
      </c>
      <c r="AT326" s="134" cm="1">
        <f t="array" ref="AT326">$E326*IFERROR(IF($D326&lt;=AT$5,INDEX($E$99:$E$112,MATCH(AT$5,$H$5:$CA$5,0)-MATCH($D326,$D$115:$D$186,0)+1,0),0),$E$112)</f>
        <v>0</v>
      </c>
      <c r="AU326" s="134" cm="1">
        <f t="array" ref="AU326">$E326*IFERROR(IF($D326&lt;=AU$5,INDEX($E$99:$E$112,MATCH(AU$5,$H$5:$CA$5,0)-MATCH($D326,$D$115:$D$186,0)+1,0),0),$E$112)</f>
        <v>0</v>
      </c>
      <c r="AV326" s="134" cm="1">
        <f t="array" ref="AV326">$E326*IFERROR(IF($D326&lt;=AV$5,INDEX($E$99:$E$112,MATCH(AV$5,$H$5:$CA$5,0)-MATCH($D326,$D$115:$D$186,0)+1,0),0),$E$112)</f>
        <v>0</v>
      </c>
      <c r="AW326" s="134" cm="1">
        <f t="array" ref="AW326">$E326*IFERROR(IF($D326&lt;=AW$5,INDEX($E$99:$E$112,MATCH(AW$5,$H$5:$CA$5,0)-MATCH($D326,$D$115:$D$186,0)+1,0),0),$E$112)</f>
        <v>0</v>
      </c>
      <c r="AX326" s="134" cm="1">
        <f t="array" ref="AX326">$E326*IFERROR(IF($D326&lt;=AX$5,INDEX($E$99:$E$112,MATCH(AX$5,$H$5:$CA$5,0)-MATCH($D326,$D$115:$D$186,0)+1,0),0),$E$112)</f>
        <v>0</v>
      </c>
      <c r="AY326" s="134" cm="1">
        <f t="array" ref="AY326">$E326*IFERROR(IF($D326&lt;=AY$5,INDEX($E$99:$E$112,MATCH(AY$5,$H$5:$CA$5,0)-MATCH($D326,$D$115:$D$186,0)+1,0),0),$E$112)</f>
        <v>0</v>
      </c>
      <c r="AZ326" s="134" cm="1">
        <f t="array" ref="AZ326">$E326*IFERROR(IF($D326&lt;=AZ$5,INDEX($E$99:$E$112,MATCH(AZ$5,$H$5:$CA$5,0)-MATCH($D326,$D$115:$D$186,0)+1,0),0),$E$112)</f>
        <v>0</v>
      </c>
      <c r="BA326" s="134" cm="1">
        <f t="array" ref="BA326">$E326*IFERROR(IF($D326&lt;=BA$5,INDEX($E$99:$E$112,MATCH(BA$5,$H$5:$CA$5,0)-MATCH($D326,$D$115:$D$186,0)+1,0),0),$E$112)</f>
        <v>0</v>
      </c>
      <c r="BB326" s="134" cm="1">
        <f t="array" ref="BB326">$E326*IFERROR(IF($D326&lt;=BB$5,INDEX($E$99:$E$112,MATCH(BB$5,$H$5:$CA$5,0)-MATCH($D326,$D$115:$D$186,0)+1,0),0),$E$112)</f>
        <v>0</v>
      </c>
      <c r="BC326" s="134" cm="1">
        <f t="array" ref="BC326">$E326*IFERROR(IF($D326&lt;=BC$5,INDEX($E$99:$E$112,MATCH(BC$5,$H$5:$CA$5,0)-MATCH($D326,$D$115:$D$186,0)+1,0),0),$E$112)</f>
        <v>0</v>
      </c>
      <c r="BD326" s="134" cm="1">
        <f t="array" ref="BD326">$E326*IFERROR(IF($D326&lt;=BD$5,INDEX($E$99:$E$112,MATCH(BD$5,$H$5:$CA$5,0)-MATCH($D326,$D$115:$D$186,0)+1,0),0),$E$112)</f>
        <v>0</v>
      </c>
      <c r="BE326" s="134" cm="1">
        <f t="array" ref="BE326">$E326*IFERROR(IF($D326&lt;=BE$5,INDEX($E$99:$E$112,MATCH(BE$5,$H$5:$CA$5,0)-MATCH($D326,$D$115:$D$186,0)+1,0),0),$E$112)</f>
        <v>0</v>
      </c>
      <c r="BF326" s="134" cm="1">
        <f t="array" ref="BF326">$E326*IFERROR(IF($D326&lt;=BF$5,INDEX($E$99:$E$112,MATCH(BF$5,$H$5:$CA$5,0)-MATCH($D326,$D$115:$D$186,0)+1,0),0),$E$112)</f>
        <v>0</v>
      </c>
      <c r="BG326" s="134" cm="1">
        <f t="array" ref="BG326">$E326*IFERROR(IF($D326&lt;=BG$5,INDEX($E$99:$E$112,MATCH(BG$5,$H$5:$CA$5,0)-MATCH($D326,$D$115:$D$186,0)+1,0),0),$E$112)</f>
        <v>0</v>
      </c>
      <c r="BH326" s="134" cm="1">
        <f t="array" ref="BH326">$E326*IFERROR(IF($D326&lt;=BH$5,INDEX($E$99:$E$112,MATCH(BH$5,$H$5:$CA$5,0)-MATCH($D326,$D$115:$D$186,0)+1,0),0),$E$112)</f>
        <v>0</v>
      </c>
      <c r="BI326" s="134" cm="1">
        <f t="array" ref="BI326">$E326*IFERROR(IF($D326&lt;=BI$5,INDEX($E$99:$E$112,MATCH(BI$5,$H$5:$CA$5,0)-MATCH($D326,$D$115:$D$186,0)+1,0),0),$E$112)</f>
        <v>0</v>
      </c>
      <c r="BJ326" s="134" cm="1">
        <f t="array" ref="BJ326">$E326*IFERROR(IF($D326&lt;=BJ$5,INDEX($E$99:$E$112,MATCH(BJ$5,$H$5:$CA$5,0)-MATCH($D326,$D$115:$D$186,0)+1,0),0),$E$112)</f>
        <v>0</v>
      </c>
      <c r="BK326" s="134" cm="1">
        <f t="array" ref="BK326">$E326*IFERROR(IF($D326&lt;=BK$5,INDEX($E$99:$E$112,MATCH(BK$5,$H$5:$CA$5,0)-MATCH($D326,$D$115:$D$186,0)+1,0),0),$E$112)</f>
        <v>0</v>
      </c>
      <c r="BL326" s="134" cm="1">
        <f t="array" ref="BL326">$E326*IFERROR(IF($D326&lt;=BL$5,INDEX($E$99:$E$112,MATCH(BL$5,$H$5:$CA$5,0)-MATCH($D326,$D$115:$D$186,0)+1,0),0),$E$112)</f>
        <v>0</v>
      </c>
      <c r="BM326" s="134" cm="1">
        <f t="array" ref="BM326">$E326*IFERROR(IF($D326&lt;=BM$5,INDEX($E$99:$E$112,MATCH(BM$5,$H$5:$CA$5,0)-MATCH($D326,$D$115:$D$186,0)+1,0),0),$E$112)</f>
        <v>0</v>
      </c>
      <c r="BN326" s="134" cm="1">
        <f t="array" ref="BN326">$E326*IFERROR(IF($D326&lt;=BN$5,INDEX($E$99:$E$112,MATCH(BN$5,$H$5:$CA$5,0)-MATCH($D326,$D$115:$D$186,0)+1,0),0),$E$112)</f>
        <v>0</v>
      </c>
      <c r="BO326" s="134" cm="1">
        <f t="array" ref="BO326">$E326*IFERROR(IF($D326&lt;=BO$5,INDEX($E$99:$E$112,MATCH(BO$5,$H$5:$CA$5,0)-MATCH($D326,$D$115:$D$186,0)+1,0),0),$E$112)</f>
        <v>0</v>
      </c>
      <c r="BP326" s="134" cm="1">
        <f t="array" ref="BP326">$E326*IFERROR(IF($D326&lt;=BP$5,INDEX($E$99:$E$112,MATCH(BP$5,$H$5:$CA$5,0)-MATCH($D326,$D$115:$D$186,0)+1,0),0),$E$112)</f>
        <v>0</v>
      </c>
      <c r="BQ326" s="134" cm="1">
        <f t="array" ref="BQ326">$E326*IFERROR(IF($D326&lt;=BQ$5,INDEX($E$99:$E$112,MATCH(BQ$5,$H$5:$CA$5,0)-MATCH($D326,$D$115:$D$186,0)+1,0),0),$E$112)</f>
        <v>0</v>
      </c>
      <c r="BR326" s="134" cm="1">
        <f t="array" ref="BR326">$E326*IFERROR(IF($D326&lt;=BR$5,INDEX($E$99:$E$112,MATCH(BR$5,$H$5:$CA$5,0)-MATCH($D326,$D$115:$D$186,0)+1,0),0),$E$112)</f>
        <v>0</v>
      </c>
      <c r="BS326" s="134" cm="1">
        <f t="array" ref="BS326">$E326*IFERROR(IF($D326&lt;=BS$5,INDEX($E$99:$E$112,MATCH(BS$5,$H$5:$CA$5,0)-MATCH($D326,$D$115:$D$186,0)+1,0),0),$E$112)</f>
        <v>0</v>
      </c>
      <c r="BT326" s="134" cm="1">
        <f t="array" ref="BT326">$E326*IFERROR(IF($D326&lt;=BT$5,INDEX($E$99:$E$112,MATCH(BT$5,$H$5:$CA$5,0)-MATCH($D326,$D$115:$D$186,0)+1,0),0),$E$112)</f>
        <v>0</v>
      </c>
      <c r="BU326" s="134" cm="1">
        <f t="array" ref="BU326">$E326*IFERROR(IF($D326&lt;=BU$5,INDEX($E$99:$E$112,MATCH(BU$5,$H$5:$CA$5,0)-MATCH($D326,$D$115:$D$186,0)+1,0),0),$E$112)</f>
        <v>0</v>
      </c>
      <c r="BV326" s="134" cm="1">
        <f t="array" ref="BV326">$E326*IFERROR(IF($D326&lt;=BV$5,INDEX($E$99:$E$112,MATCH(BV$5,$H$5:$CA$5,0)-MATCH($D326,$D$115:$D$186,0)+1,0),0),$E$112)</f>
        <v>0</v>
      </c>
      <c r="BW326" s="134" cm="1">
        <f t="array" ref="BW326">$E326*IFERROR(IF($D326&lt;=BW$5,INDEX($E$99:$E$112,MATCH(BW$5,$H$5:$CA$5,0)-MATCH($D326,$D$115:$D$186,0)+1,0),0),$E$112)</f>
        <v>0</v>
      </c>
      <c r="BX326" s="134" cm="1">
        <f t="array" ref="BX326">$E326*IFERROR(IF($D326&lt;=BX$5,INDEX($E$99:$E$112,MATCH(BX$5,$H$5:$CA$5,0)-MATCH($D326,$D$115:$D$186,0)+1,0),0),$E$112)</f>
        <v>0</v>
      </c>
      <c r="BY326" s="134" cm="1">
        <f t="array" ref="BY326">$E326*IFERROR(IF($D326&lt;=BY$5,INDEX($E$99:$E$112,MATCH(BY$5,$H$5:$CA$5,0)-MATCH($D326,$D$115:$D$186,0)+1,0),0),$E$112)</f>
        <v>0</v>
      </c>
      <c r="BZ326" s="134" cm="1">
        <f t="array" ref="BZ326">$E326*IFERROR(IF($D326&lt;=BZ$5,INDEX($E$99:$E$112,MATCH(BZ$5,$H$5:$CA$5,0)-MATCH($D326,$D$115:$D$186,0)+1,0),0),$E$112)</f>
        <v>0</v>
      </c>
      <c r="CA326" s="134" cm="1">
        <f t="array" ref="CA326">$E326*IFERROR(IF($D326&lt;=CA$5,INDEX($E$99:$E$112,MATCH(CA$5,$H$5:$CA$5,0)-MATCH($D326,$D$115:$D$186,0)+1,0),0),$E$112)</f>
        <v>0</v>
      </c>
    </row>
    <row r="327" spans="4:79" hidden="1" outlineLevel="4">
      <c r="D327" s="24">
        <f t="shared" si="119"/>
        <v>47938</v>
      </c>
      <c r="E327" s="131" cm="1">
        <f t="array" ref="E327">INDEX($H$45:$CA$45,0,MATCH($D327,$H$5:$CA$5,0))</f>
        <v>0</v>
      </c>
      <c r="H327" s="134" cm="1">
        <f t="array" ref="H327">$E327*IFERROR(IF($D327&lt;=H$5,INDEX($E$99:$E$112,MATCH(H$5,$H$5:$CA$5,0)-MATCH($D327,$D$115:$D$186,0)+1,0),0),$E$112)</f>
        <v>0</v>
      </c>
      <c r="I327" s="134" cm="1">
        <f t="array" ref="I327">$E327*IFERROR(IF($D327&lt;=I$5,INDEX($E$99:$E$112,MATCH(I$5,$H$5:$CA$5,0)-MATCH($D327,$D$115:$D$186,0)+1,0),0),$E$112)</f>
        <v>0</v>
      </c>
      <c r="J327" s="134" cm="1">
        <f t="array" ref="J327">$E327*IFERROR(IF($D327&lt;=J$5,INDEX($E$99:$E$112,MATCH(J$5,$H$5:$CA$5,0)-MATCH($D327,$D$115:$D$186,0)+1,0),0),$E$112)</f>
        <v>0</v>
      </c>
      <c r="K327" s="134" cm="1">
        <f t="array" ref="K327">$E327*IFERROR(IF($D327&lt;=K$5,INDEX($E$99:$E$112,MATCH(K$5,$H$5:$CA$5,0)-MATCH($D327,$D$115:$D$186,0)+1,0),0),$E$112)</f>
        <v>0</v>
      </c>
      <c r="L327" s="134" cm="1">
        <f t="array" ref="L327">$E327*IFERROR(IF($D327&lt;=L$5,INDEX($E$99:$E$112,MATCH(L$5,$H$5:$CA$5,0)-MATCH($D327,$D$115:$D$186,0)+1,0),0),$E$112)</f>
        <v>0</v>
      </c>
      <c r="M327" s="134" cm="1">
        <f t="array" ref="M327">$E327*IFERROR(IF($D327&lt;=M$5,INDEX($E$99:$E$112,MATCH(M$5,$H$5:$CA$5,0)-MATCH($D327,$D$115:$D$186,0)+1,0),0),$E$112)</f>
        <v>0</v>
      </c>
      <c r="N327" s="134" cm="1">
        <f t="array" ref="N327">$E327*IFERROR(IF($D327&lt;=N$5,INDEX($E$99:$E$112,MATCH(N$5,$H$5:$CA$5,0)-MATCH($D327,$D$115:$D$186,0)+1,0),0),$E$112)</f>
        <v>0</v>
      </c>
      <c r="O327" s="134" cm="1">
        <f t="array" ref="O327">$E327*IFERROR(IF($D327&lt;=O$5,INDEX($E$99:$E$112,MATCH(O$5,$H$5:$CA$5,0)-MATCH($D327,$D$115:$D$186,0)+1,0),0),$E$112)</f>
        <v>0</v>
      </c>
      <c r="P327" s="134" cm="1">
        <f t="array" ref="P327">$E327*IFERROR(IF($D327&lt;=P$5,INDEX($E$99:$E$112,MATCH(P$5,$H$5:$CA$5,0)-MATCH($D327,$D$115:$D$186,0)+1,0),0),$E$112)</f>
        <v>0</v>
      </c>
      <c r="Q327" s="134" cm="1">
        <f t="array" ref="Q327">$E327*IFERROR(IF($D327&lt;=Q$5,INDEX($E$99:$E$112,MATCH(Q$5,$H$5:$CA$5,0)-MATCH($D327,$D$115:$D$186,0)+1,0),0),$E$112)</f>
        <v>0</v>
      </c>
      <c r="R327" s="134" cm="1">
        <f t="array" ref="R327">$E327*IFERROR(IF($D327&lt;=R$5,INDEX($E$99:$E$112,MATCH(R$5,$H$5:$CA$5,0)-MATCH($D327,$D$115:$D$186,0)+1,0),0),$E$112)</f>
        <v>0</v>
      </c>
      <c r="S327" s="134" cm="1">
        <f t="array" ref="S327">$E327*IFERROR(IF($D327&lt;=S$5,INDEX($E$99:$E$112,MATCH(S$5,$H$5:$CA$5,0)-MATCH($D327,$D$115:$D$186,0)+1,0),0),$E$112)</f>
        <v>0</v>
      </c>
      <c r="T327" s="134" cm="1">
        <f t="array" ref="T327">$E327*IFERROR(IF($D327&lt;=T$5,INDEX($E$99:$E$112,MATCH(T$5,$H$5:$CA$5,0)-MATCH($D327,$D$115:$D$186,0)+1,0),0),$E$112)</f>
        <v>0</v>
      </c>
      <c r="U327" s="134" cm="1">
        <f t="array" ref="U327">$E327*IFERROR(IF($D327&lt;=U$5,INDEX($E$99:$E$112,MATCH(U$5,$H$5:$CA$5,0)-MATCH($D327,$D$115:$D$186,0)+1,0),0),$E$112)</f>
        <v>0</v>
      </c>
      <c r="V327" s="134" cm="1">
        <f t="array" ref="V327">$E327*IFERROR(IF($D327&lt;=V$5,INDEX($E$99:$E$112,MATCH(V$5,$H$5:$CA$5,0)-MATCH($D327,$D$115:$D$186,0)+1,0),0),$E$112)</f>
        <v>0</v>
      </c>
      <c r="W327" s="134" cm="1">
        <f t="array" ref="W327">$E327*IFERROR(IF($D327&lt;=W$5,INDEX($E$99:$E$112,MATCH(W$5,$H$5:$CA$5,0)-MATCH($D327,$D$115:$D$186,0)+1,0),0),$E$112)</f>
        <v>0</v>
      </c>
      <c r="X327" s="134" cm="1">
        <f t="array" ref="X327">$E327*IFERROR(IF($D327&lt;=X$5,INDEX($E$99:$E$112,MATCH(X$5,$H$5:$CA$5,0)-MATCH($D327,$D$115:$D$186,0)+1,0),0),$E$112)</f>
        <v>0</v>
      </c>
      <c r="Y327" s="134" cm="1">
        <f t="array" ref="Y327">$E327*IFERROR(IF($D327&lt;=Y$5,INDEX($E$99:$E$112,MATCH(Y$5,$H$5:$CA$5,0)-MATCH($D327,$D$115:$D$186,0)+1,0),0),$E$112)</f>
        <v>0</v>
      </c>
      <c r="Z327" s="134" cm="1">
        <f t="array" ref="Z327">$E327*IFERROR(IF($D327&lt;=Z$5,INDEX($E$99:$E$112,MATCH(Z$5,$H$5:$CA$5,0)-MATCH($D327,$D$115:$D$186,0)+1,0),0),$E$112)</f>
        <v>0</v>
      </c>
      <c r="AA327" s="134" cm="1">
        <f t="array" ref="AA327">$E327*IFERROR(IF($D327&lt;=AA$5,INDEX($E$99:$E$112,MATCH(AA$5,$H$5:$CA$5,0)-MATCH($D327,$D$115:$D$186,0)+1,0),0),$E$112)</f>
        <v>0</v>
      </c>
      <c r="AB327" s="134" cm="1">
        <f t="array" ref="AB327">$E327*IFERROR(IF($D327&lt;=AB$5,INDEX($E$99:$E$112,MATCH(AB$5,$H$5:$CA$5,0)-MATCH($D327,$D$115:$D$186,0)+1,0),0),$E$112)</f>
        <v>0</v>
      </c>
      <c r="AC327" s="134" cm="1">
        <f t="array" ref="AC327">$E327*IFERROR(IF($D327&lt;=AC$5,INDEX($E$99:$E$112,MATCH(AC$5,$H$5:$CA$5,0)-MATCH($D327,$D$115:$D$186,0)+1,0),0),$E$112)</f>
        <v>0</v>
      </c>
      <c r="AD327" s="134" cm="1">
        <f t="array" ref="AD327">$E327*IFERROR(IF($D327&lt;=AD$5,INDEX($E$99:$E$112,MATCH(AD$5,$H$5:$CA$5,0)-MATCH($D327,$D$115:$D$186,0)+1,0),0),$E$112)</f>
        <v>0</v>
      </c>
      <c r="AE327" s="134" cm="1">
        <f t="array" ref="AE327">$E327*IFERROR(IF($D327&lt;=AE$5,INDEX($E$99:$E$112,MATCH(AE$5,$H$5:$CA$5,0)-MATCH($D327,$D$115:$D$186,0)+1,0),0),$E$112)</f>
        <v>0</v>
      </c>
      <c r="AF327" s="134" cm="1">
        <f t="array" ref="AF327">$E327*IFERROR(IF($D327&lt;=AF$5,INDEX($E$99:$E$112,MATCH(AF$5,$H$5:$CA$5,0)-MATCH($D327,$D$115:$D$186,0)+1,0),0),$E$112)</f>
        <v>0</v>
      </c>
      <c r="AG327" s="134" cm="1">
        <f t="array" ref="AG327">$E327*IFERROR(IF($D327&lt;=AG$5,INDEX($E$99:$E$112,MATCH(AG$5,$H$5:$CA$5,0)-MATCH($D327,$D$115:$D$186,0)+1,0),0),$E$112)</f>
        <v>0</v>
      </c>
      <c r="AH327" s="134" cm="1">
        <f t="array" ref="AH327">$E327*IFERROR(IF($D327&lt;=AH$5,INDEX($E$99:$E$112,MATCH(AH$5,$H$5:$CA$5,0)-MATCH($D327,$D$115:$D$186,0)+1,0),0),$E$112)</f>
        <v>0</v>
      </c>
      <c r="AI327" s="134" cm="1">
        <f t="array" ref="AI327">$E327*IFERROR(IF($D327&lt;=AI$5,INDEX($E$99:$E$112,MATCH(AI$5,$H$5:$CA$5,0)-MATCH($D327,$D$115:$D$186,0)+1,0),0),$E$112)</f>
        <v>0</v>
      </c>
      <c r="AJ327" s="134" cm="1">
        <f t="array" ref="AJ327">$E327*IFERROR(IF($D327&lt;=AJ$5,INDEX($E$99:$E$112,MATCH(AJ$5,$H$5:$CA$5,0)-MATCH($D327,$D$115:$D$186,0)+1,0),0),$E$112)</f>
        <v>0</v>
      </c>
      <c r="AK327" s="134" cm="1">
        <f t="array" ref="AK327">$E327*IFERROR(IF($D327&lt;=AK$5,INDEX($E$99:$E$112,MATCH(AK$5,$H$5:$CA$5,0)-MATCH($D327,$D$115:$D$186,0)+1,0),0),$E$112)</f>
        <v>0</v>
      </c>
      <c r="AL327" s="134" cm="1">
        <f t="array" ref="AL327">$E327*IFERROR(IF($D327&lt;=AL$5,INDEX($E$99:$E$112,MATCH(AL$5,$H$5:$CA$5,0)-MATCH($D327,$D$115:$D$186,0)+1,0),0),$E$112)</f>
        <v>0</v>
      </c>
      <c r="AM327" s="134" cm="1">
        <f t="array" ref="AM327">$E327*IFERROR(IF($D327&lt;=AM$5,INDEX($E$99:$E$112,MATCH(AM$5,$H$5:$CA$5,0)-MATCH($D327,$D$115:$D$186,0)+1,0),0),$E$112)</f>
        <v>0</v>
      </c>
      <c r="AN327" s="134" cm="1">
        <f t="array" ref="AN327">$E327*IFERROR(IF($D327&lt;=AN$5,INDEX($E$99:$E$112,MATCH(AN$5,$H$5:$CA$5,0)-MATCH($D327,$D$115:$D$186,0)+1,0),0),$E$112)</f>
        <v>0</v>
      </c>
      <c r="AO327" s="134" cm="1">
        <f t="array" ref="AO327">$E327*IFERROR(IF($D327&lt;=AO$5,INDEX($E$99:$E$112,MATCH(AO$5,$H$5:$CA$5,0)-MATCH($D327,$D$115:$D$186,0)+1,0),0),$E$112)</f>
        <v>0</v>
      </c>
      <c r="AP327" s="134" cm="1">
        <f t="array" ref="AP327">$E327*IFERROR(IF($D327&lt;=AP$5,INDEX($E$99:$E$112,MATCH(AP$5,$H$5:$CA$5,0)-MATCH($D327,$D$115:$D$186,0)+1,0),0),$E$112)</f>
        <v>0</v>
      </c>
      <c r="AQ327" s="134" cm="1">
        <f t="array" ref="AQ327">$E327*IFERROR(IF($D327&lt;=AQ$5,INDEX($E$99:$E$112,MATCH(AQ$5,$H$5:$CA$5,0)-MATCH($D327,$D$115:$D$186,0)+1,0),0),$E$112)</f>
        <v>0</v>
      </c>
      <c r="AR327" s="134" cm="1">
        <f t="array" ref="AR327">$E327*IFERROR(IF($D327&lt;=AR$5,INDEX($E$99:$E$112,MATCH(AR$5,$H$5:$CA$5,0)-MATCH($D327,$D$115:$D$186,0)+1,0),0),$E$112)</f>
        <v>0</v>
      </c>
      <c r="AS327" s="134" cm="1">
        <f t="array" ref="AS327">$E327*IFERROR(IF($D327&lt;=AS$5,INDEX($E$99:$E$112,MATCH(AS$5,$H$5:$CA$5,0)-MATCH($D327,$D$115:$D$186,0)+1,0),0),$E$112)</f>
        <v>0</v>
      </c>
      <c r="AT327" s="134" cm="1">
        <f t="array" ref="AT327">$E327*IFERROR(IF($D327&lt;=AT$5,INDEX($E$99:$E$112,MATCH(AT$5,$H$5:$CA$5,0)-MATCH($D327,$D$115:$D$186,0)+1,0),0),$E$112)</f>
        <v>0</v>
      </c>
      <c r="AU327" s="134" cm="1">
        <f t="array" ref="AU327">$E327*IFERROR(IF($D327&lt;=AU$5,INDEX($E$99:$E$112,MATCH(AU$5,$H$5:$CA$5,0)-MATCH($D327,$D$115:$D$186,0)+1,0),0),$E$112)</f>
        <v>0</v>
      </c>
      <c r="AV327" s="134" cm="1">
        <f t="array" ref="AV327">$E327*IFERROR(IF($D327&lt;=AV$5,INDEX($E$99:$E$112,MATCH(AV$5,$H$5:$CA$5,0)-MATCH($D327,$D$115:$D$186,0)+1,0),0),$E$112)</f>
        <v>0</v>
      </c>
      <c r="AW327" s="134" cm="1">
        <f t="array" ref="AW327">$E327*IFERROR(IF($D327&lt;=AW$5,INDEX($E$99:$E$112,MATCH(AW$5,$H$5:$CA$5,0)-MATCH($D327,$D$115:$D$186,0)+1,0),0),$E$112)</f>
        <v>0</v>
      </c>
      <c r="AX327" s="134" cm="1">
        <f t="array" ref="AX327">$E327*IFERROR(IF($D327&lt;=AX$5,INDEX($E$99:$E$112,MATCH(AX$5,$H$5:$CA$5,0)-MATCH($D327,$D$115:$D$186,0)+1,0),0),$E$112)</f>
        <v>0</v>
      </c>
      <c r="AY327" s="134" cm="1">
        <f t="array" ref="AY327">$E327*IFERROR(IF($D327&lt;=AY$5,INDEX($E$99:$E$112,MATCH(AY$5,$H$5:$CA$5,0)-MATCH($D327,$D$115:$D$186,0)+1,0),0),$E$112)</f>
        <v>0</v>
      </c>
      <c r="AZ327" s="134" cm="1">
        <f t="array" ref="AZ327">$E327*IFERROR(IF($D327&lt;=AZ$5,INDEX($E$99:$E$112,MATCH(AZ$5,$H$5:$CA$5,0)-MATCH($D327,$D$115:$D$186,0)+1,0),0),$E$112)</f>
        <v>0</v>
      </c>
      <c r="BA327" s="134" cm="1">
        <f t="array" ref="BA327">$E327*IFERROR(IF($D327&lt;=BA$5,INDEX($E$99:$E$112,MATCH(BA$5,$H$5:$CA$5,0)-MATCH($D327,$D$115:$D$186,0)+1,0),0),$E$112)</f>
        <v>0</v>
      </c>
      <c r="BB327" s="134" cm="1">
        <f t="array" ref="BB327">$E327*IFERROR(IF($D327&lt;=BB$5,INDEX($E$99:$E$112,MATCH(BB$5,$H$5:$CA$5,0)-MATCH($D327,$D$115:$D$186,0)+1,0),0),$E$112)</f>
        <v>0</v>
      </c>
      <c r="BC327" s="134" cm="1">
        <f t="array" ref="BC327">$E327*IFERROR(IF($D327&lt;=BC$5,INDEX($E$99:$E$112,MATCH(BC$5,$H$5:$CA$5,0)-MATCH($D327,$D$115:$D$186,0)+1,0),0),$E$112)</f>
        <v>0</v>
      </c>
      <c r="BD327" s="134" cm="1">
        <f t="array" ref="BD327">$E327*IFERROR(IF($D327&lt;=BD$5,INDEX($E$99:$E$112,MATCH(BD$5,$H$5:$CA$5,0)-MATCH($D327,$D$115:$D$186,0)+1,0),0),$E$112)</f>
        <v>0</v>
      </c>
      <c r="BE327" s="134" cm="1">
        <f t="array" ref="BE327">$E327*IFERROR(IF($D327&lt;=BE$5,INDEX($E$99:$E$112,MATCH(BE$5,$H$5:$CA$5,0)-MATCH($D327,$D$115:$D$186,0)+1,0),0),$E$112)</f>
        <v>0</v>
      </c>
      <c r="BF327" s="134" cm="1">
        <f t="array" ref="BF327">$E327*IFERROR(IF($D327&lt;=BF$5,INDEX($E$99:$E$112,MATCH(BF$5,$H$5:$CA$5,0)-MATCH($D327,$D$115:$D$186,0)+1,0),0),$E$112)</f>
        <v>0</v>
      </c>
      <c r="BG327" s="134" cm="1">
        <f t="array" ref="BG327">$E327*IFERROR(IF($D327&lt;=BG$5,INDEX($E$99:$E$112,MATCH(BG$5,$H$5:$CA$5,0)-MATCH($D327,$D$115:$D$186,0)+1,0),0),$E$112)</f>
        <v>0</v>
      </c>
      <c r="BH327" s="134" cm="1">
        <f t="array" ref="BH327">$E327*IFERROR(IF($D327&lt;=BH$5,INDEX($E$99:$E$112,MATCH(BH$5,$H$5:$CA$5,0)-MATCH($D327,$D$115:$D$186,0)+1,0),0),$E$112)</f>
        <v>0</v>
      </c>
      <c r="BI327" s="134" cm="1">
        <f t="array" ref="BI327">$E327*IFERROR(IF($D327&lt;=BI$5,INDEX($E$99:$E$112,MATCH(BI$5,$H$5:$CA$5,0)-MATCH($D327,$D$115:$D$186,0)+1,0),0),$E$112)</f>
        <v>0</v>
      </c>
      <c r="BJ327" s="134" cm="1">
        <f t="array" ref="BJ327">$E327*IFERROR(IF($D327&lt;=BJ$5,INDEX($E$99:$E$112,MATCH(BJ$5,$H$5:$CA$5,0)-MATCH($D327,$D$115:$D$186,0)+1,0),0),$E$112)</f>
        <v>0</v>
      </c>
      <c r="BK327" s="134" cm="1">
        <f t="array" ref="BK327">$E327*IFERROR(IF($D327&lt;=BK$5,INDEX($E$99:$E$112,MATCH(BK$5,$H$5:$CA$5,0)-MATCH($D327,$D$115:$D$186,0)+1,0),0),$E$112)</f>
        <v>0</v>
      </c>
      <c r="BL327" s="134" cm="1">
        <f t="array" ref="BL327">$E327*IFERROR(IF($D327&lt;=BL$5,INDEX($E$99:$E$112,MATCH(BL$5,$H$5:$CA$5,0)-MATCH($D327,$D$115:$D$186,0)+1,0),0),$E$112)</f>
        <v>0</v>
      </c>
      <c r="BM327" s="134" cm="1">
        <f t="array" ref="BM327">$E327*IFERROR(IF($D327&lt;=BM$5,INDEX($E$99:$E$112,MATCH(BM$5,$H$5:$CA$5,0)-MATCH($D327,$D$115:$D$186,0)+1,0),0),$E$112)</f>
        <v>0</v>
      </c>
      <c r="BN327" s="134" cm="1">
        <f t="array" ref="BN327">$E327*IFERROR(IF($D327&lt;=BN$5,INDEX($E$99:$E$112,MATCH(BN$5,$H$5:$CA$5,0)-MATCH($D327,$D$115:$D$186,0)+1,0),0),$E$112)</f>
        <v>0</v>
      </c>
      <c r="BO327" s="134" cm="1">
        <f t="array" ref="BO327">$E327*IFERROR(IF($D327&lt;=BO$5,INDEX($E$99:$E$112,MATCH(BO$5,$H$5:$CA$5,0)-MATCH($D327,$D$115:$D$186,0)+1,0),0),$E$112)</f>
        <v>0</v>
      </c>
      <c r="BP327" s="134" cm="1">
        <f t="array" ref="BP327">$E327*IFERROR(IF($D327&lt;=BP$5,INDEX($E$99:$E$112,MATCH(BP$5,$H$5:$CA$5,0)-MATCH($D327,$D$115:$D$186,0)+1,0),0),$E$112)</f>
        <v>0</v>
      </c>
      <c r="BQ327" s="134" cm="1">
        <f t="array" ref="BQ327">$E327*IFERROR(IF($D327&lt;=BQ$5,INDEX($E$99:$E$112,MATCH(BQ$5,$H$5:$CA$5,0)-MATCH($D327,$D$115:$D$186,0)+1,0),0),$E$112)</f>
        <v>0</v>
      </c>
      <c r="BR327" s="134" cm="1">
        <f t="array" ref="BR327">$E327*IFERROR(IF($D327&lt;=BR$5,INDEX($E$99:$E$112,MATCH(BR$5,$H$5:$CA$5,0)-MATCH($D327,$D$115:$D$186,0)+1,0),0),$E$112)</f>
        <v>0</v>
      </c>
      <c r="BS327" s="134" cm="1">
        <f t="array" ref="BS327">$E327*IFERROR(IF($D327&lt;=BS$5,INDEX($E$99:$E$112,MATCH(BS$5,$H$5:$CA$5,0)-MATCH($D327,$D$115:$D$186,0)+1,0),0),$E$112)</f>
        <v>0</v>
      </c>
      <c r="BT327" s="134" cm="1">
        <f t="array" ref="BT327">$E327*IFERROR(IF($D327&lt;=BT$5,INDEX($E$99:$E$112,MATCH(BT$5,$H$5:$CA$5,0)-MATCH($D327,$D$115:$D$186,0)+1,0),0),$E$112)</f>
        <v>0</v>
      </c>
      <c r="BU327" s="134" cm="1">
        <f t="array" ref="BU327">$E327*IFERROR(IF($D327&lt;=BU$5,INDEX($E$99:$E$112,MATCH(BU$5,$H$5:$CA$5,0)-MATCH($D327,$D$115:$D$186,0)+1,0),0),$E$112)</f>
        <v>0</v>
      </c>
      <c r="BV327" s="134" cm="1">
        <f t="array" ref="BV327">$E327*IFERROR(IF($D327&lt;=BV$5,INDEX($E$99:$E$112,MATCH(BV$5,$H$5:$CA$5,0)-MATCH($D327,$D$115:$D$186,0)+1,0),0),$E$112)</f>
        <v>0</v>
      </c>
      <c r="BW327" s="134" cm="1">
        <f t="array" ref="BW327">$E327*IFERROR(IF($D327&lt;=BW$5,INDEX($E$99:$E$112,MATCH(BW$5,$H$5:$CA$5,0)-MATCH($D327,$D$115:$D$186,0)+1,0),0),$E$112)</f>
        <v>0</v>
      </c>
      <c r="BX327" s="134" cm="1">
        <f t="array" ref="BX327">$E327*IFERROR(IF($D327&lt;=BX$5,INDEX($E$99:$E$112,MATCH(BX$5,$H$5:$CA$5,0)-MATCH($D327,$D$115:$D$186,0)+1,0),0),$E$112)</f>
        <v>0</v>
      </c>
      <c r="BY327" s="134" cm="1">
        <f t="array" ref="BY327">$E327*IFERROR(IF($D327&lt;=BY$5,INDEX($E$99:$E$112,MATCH(BY$5,$H$5:$CA$5,0)-MATCH($D327,$D$115:$D$186,0)+1,0),0),$E$112)</f>
        <v>0</v>
      </c>
      <c r="BZ327" s="134" cm="1">
        <f t="array" ref="BZ327">$E327*IFERROR(IF($D327&lt;=BZ$5,INDEX($E$99:$E$112,MATCH(BZ$5,$H$5:$CA$5,0)-MATCH($D327,$D$115:$D$186,0)+1,0),0),$E$112)</f>
        <v>0</v>
      </c>
      <c r="CA327" s="134" cm="1">
        <f t="array" ref="CA327">$E327*IFERROR(IF($D327&lt;=CA$5,INDEX($E$99:$E$112,MATCH(CA$5,$H$5:$CA$5,0)-MATCH($D327,$D$115:$D$186,0)+1,0),0),$E$112)</f>
        <v>0</v>
      </c>
    </row>
    <row r="328" spans="4:79" hidden="1" outlineLevel="4">
      <c r="D328" s="24">
        <f t="shared" si="119"/>
        <v>47968</v>
      </c>
      <c r="E328" s="131" cm="1">
        <f t="array" ref="E328">INDEX($H$45:$CA$45,0,MATCH($D328,$H$5:$CA$5,0))</f>
        <v>0</v>
      </c>
      <c r="H328" s="134" cm="1">
        <f t="array" ref="H328">$E328*IFERROR(IF($D328&lt;=H$5,INDEX($E$99:$E$112,MATCH(H$5,$H$5:$CA$5,0)-MATCH($D328,$D$115:$D$186,0)+1,0),0),$E$112)</f>
        <v>0</v>
      </c>
      <c r="I328" s="134" cm="1">
        <f t="array" ref="I328">$E328*IFERROR(IF($D328&lt;=I$5,INDEX($E$99:$E$112,MATCH(I$5,$H$5:$CA$5,0)-MATCH($D328,$D$115:$D$186,0)+1,0),0),$E$112)</f>
        <v>0</v>
      </c>
      <c r="J328" s="134" cm="1">
        <f t="array" ref="J328">$E328*IFERROR(IF($D328&lt;=J$5,INDEX($E$99:$E$112,MATCH(J$5,$H$5:$CA$5,0)-MATCH($D328,$D$115:$D$186,0)+1,0),0),$E$112)</f>
        <v>0</v>
      </c>
      <c r="K328" s="134" cm="1">
        <f t="array" ref="K328">$E328*IFERROR(IF($D328&lt;=K$5,INDEX($E$99:$E$112,MATCH(K$5,$H$5:$CA$5,0)-MATCH($D328,$D$115:$D$186,0)+1,0),0),$E$112)</f>
        <v>0</v>
      </c>
      <c r="L328" s="134" cm="1">
        <f t="array" ref="L328">$E328*IFERROR(IF($D328&lt;=L$5,INDEX($E$99:$E$112,MATCH(L$5,$H$5:$CA$5,0)-MATCH($D328,$D$115:$D$186,0)+1,0),0),$E$112)</f>
        <v>0</v>
      </c>
      <c r="M328" s="134" cm="1">
        <f t="array" ref="M328">$E328*IFERROR(IF($D328&lt;=M$5,INDEX($E$99:$E$112,MATCH(M$5,$H$5:$CA$5,0)-MATCH($D328,$D$115:$D$186,0)+1,0),0),$E$112)</f>
        <v>0</v>
      </c>
      <c r="N328" s="134" cm="1">
        <f t="array" ref="N328">$E328*IFERROR(IF($D328&lt;=N$5,INDEX($E$99:$E$112,MATCH(N$5,$H$5:$CA$5,0)-MATCH($D328,$D$115:$D$186,0)+1,0),0),$E$112)</f>
        <v>0</v>
      </c>
      <c r="O328" s="134" cm="1">
        <f t="array" ref="O328">$E328*IFERROR(IF($D328&lt;=O$5,INDEX($E$99:$E$112,MATCH(O$5,$H$5:$CA$5,0)-MATCH($D328,$D$115:$D$186,0)+1,0),0),$E$112)</f>
        <v>0</v>
      </c>
      <c r="P328" s="134" cm="1">
        <f t="array" ref="P328">$E328*IFERROR(IF($D328&lt;=P$5,INDEX($E$99:$E$112,MATCH(P$5,$H$5:$CA$5,0)-MATCH($D328,$D$115:$D$186,0)+1,0),0),$E$112)</f>
        <v>0</v>
      </c>
      <c r="Q328" s="134" cm="1">
        <f t="array" ref="Q328">$E328*IFERROR(IF($D328&lt;=Q$5,INDEX($E$99:$E$112,MATCH(Q$5,$H$5:$CA$5,0)-MATCH($D328,$D$115:$D$186,0)+1,0),0),$E$112)</f>
        <v>0</v>
      </c>
      <c r="R328" s="134" cm="1">
        <f t="array" ref="R328">$E328*IFERROR(IF($D328&lt;=R$5,INDEX($E$99:$E$112,MATCH(R$5,$H$5:$CA$5,0)-MATCH($D328,$D$115:$D$186,0)+1,0),0),$E$112)</f>
        <v>0</v>
      </c>
      <c r="S328" s="134" cm="1">
        <f t="array" ref="S328">$E328*IFERROR(IF($D328&lt;=S$5,INDEX($E$99:$E$112,MATCH(S$5,$H$5:$CA$5,0)-MATCH($D328,$D$115:$D$186,0)+1,0),0),$E$112)</f>
        <v>0</v>
      </c>
      <c r="T328" s="134" cm="1">
        <f t="array" ref="T328">$E328*IFERROR(IF($D328&lt;=T$5,INDEX($E$99:$E$112,MATCH(T$5,$H$5:$CA$5,0)-MATCH($D328,$D$115:$D$186,0)+1,0),0),$E$112)</f>
        <v>0</v>
      </c>
      <c r="U328" s="134" cm="1">
        <f t="array" ref="U328">$E328*IFERROR(IF($D328&lt;=U$5,INDEX($E$99:$E$112,MATCH(U$5,$H$5:$CA$5,0)-MATCH($D328,$D$115:$D$186,0)+1,0),0),$E$112)</f>
        <v>0</v>
      </c>
      <c r="V328" s="134" cm="1">
        <f t="array" ref="V328">$E328*IFERROR(IF($D328&lt;=V$5,INDEX($E$99:$E$112,MATCH(V$5,$H$5:$CA$5,0)-MATCH($D328,$D$115:$D$186,0)+1,0),0),$E$112)</f>
        <v>0</v>
      </c>
      <c r="W328" s="134" cm="1">
        <f t="array" ref="W328">$E328*IFERROR(IF($D328&lt;=W$5,INDEX($E$99:$E$112,MATCH(W$5,$H$5:$CA$5,0)-MATCH($D328,$D$115:$D$186,0)+1,0),0),$E$112)</f>
        <v>0</v>
      </c>
      <c r="X328" s="134" cm="1">
        <f t="array" ref="X328">$E328*IFERROR(IF($D328&lt;=X$5,INDEX($E$99:$E$112,MATCH(X$5,$H$5:$CA$5,0)-MATCH($D328,$D$115:$D$186,0)+1,0),0),$E$112)</f>
        <v>0</v>
      </c>
      <c r="Y328" s="134" cm="1">
        <f t="array" ref="Y328">$E328*IFERROR(IF($D328&lt;=Y$5,INDEX($E$99:$E$112,MATCH(Y$5,$H$5:$CA$5,0)-MATCH($D328,$D$115:$D$186,0)+1,0),0),$E$112)</f>
        <v>0</v>
      </c>
      <c r="Z328" s="134" cm="1">
        <f t="array" ref="Z328">$E328*IFERROR(IF($D328&lt;=Z$5,INDEX($E$99:$E$112,MATCH(Z$5,$H$5:$CA$5,0)-MATCH($D328,$D$115:$D$186,0)+1,0),0),$E$112)</f>
        <v>0</v>
      </c>
      <c r="AA328" s="134" cm="1">
        <f t="array" ref="AA328">$E328*IFERROR(IF($D328&lt;=AA$5,INDEX($E$99:$E$112,MATCH(AA$5,$H$5:$CA$5,0)-MATCH($D328,$D$115:$D$186,0)+1,0),0),$E$112)</f>
        <v>0</v>
      </c>
      <c r="AB328" s="134" cm="1">
        <f t="array" ref="AB328">$E328*IFERROR(IF($D328&lt;=AB$5,INDEX($E$99:$E$112,MATCH(AB$5,$H$5:$CA$5,0)-MATCH($D328,$D$115:$D$186,0)+1,0),0),$E$112)</f>
        <v>0</v>
      </c>
      <c r="AC328" s="134" cm="1">
        <f t="array" ref="AC328">$E328*IFERROR(IF($D328&lt;=AC$5,INDEX($E$99:$E$112,MATCH(AC$5,$H$5:$CA$5,0)-MATCH($D328,$D$115:$D$186,0)+1,0),0),$E$112)</f>
        <v>0</v>
      </c>
      <c r="AD328" s="134" cm="1">
        <f t="array" ref="AD328">$E328*IFERROR(IF($D328&lt;=AD$5,INDEX($E$99:$E$112,MATCH(AD$5,$H$5:$CA$5,0)-MATCH($D328,$D$115:$D$186,0)+1,0),0),$E$112)</f>
        <v>0</v>
      </c>
      <c r="AE328" s="134" cm="1">
        <f t="array" ref="AE328">$E328*IFERROR(IF($D328&lt;=AE$5,INDEX($E$99:$E$112,MATCH(AE$5,$H$5:$CA$5,0)-MATCH($D328,$D$115:$D$186,0)+1,0),0),$E$112)</f>
        <v>0</v>
      </c>
      <c r="AF328" s="134" cm="1">
        <f t="array" ref="AF328">$E328*IFERROR(IF($D328&lt;=AF$5,INDEX($E$99:$E$112,MATCH(AF$5,$H$5:$CA$5,0)-MATCH($D328,$D$115:$D$186,0)+1,0),0),$E$112)</f>
        <v>0</v>
      </c>
      <c r="AG328" s="134" cm="1">
        <f t="array" ref="AG328">$E328*IFERROR(IF($D328&lt;=AG$5,INDEX($E$99:$E$112,MATCH(AG$5,$H$5:$CA$5,0)-MATCH($D328,$D$115:$D$186,0)+1,0),0),$E$112)</f>
        <v>0</v>
      </c>
      <c r="AH328" s="134" cm="1">
        <f t="array" ref="AH328">$E328*IFERROR(IF($D328&lt;=AH$5,INDEX($E$99:$E$112,MATCH(AH$5,$H$5:$CA$5,0)-MATCH($D328,$D$115:$D$186,0)+1,0),0),$E$112)</f>
        <v>0</v>
      </c>
      <c r="AI328" s="134" cm="1">
        <f t="array" ref="AI328">$E328*IFERROR(IF($D328&lt;=AI$5,INDEX($E$99:$E$112,MATCH(AI$5,$H$5:$CA$5,0)-MATCH($D328,$D$115:$D$186,0)+1,0),0),$E$112)</f>
        <v>0</v>
      </c>
      <c r="AJ328" s="134" cm="1">
        <f t="array" ref="AJ328">$E328*IFERROR(IF($D328&lt;=AJ$5,INDEX($E$99:$E$112,MATCH(AJ$5,$H$5:$CA$5,0)-MATCH($D328,$D$115:$D$186,0)+1,0),0),$E$112)</f>
        <v>0</v>
      </c>
      <c r="AK328" s="134" cm="1">
        <f t="array" ref="AK328">$E328*IFERROR(IF($D328&lt;=AK$5,INDEX($E$99:$E$112,MATCH(AK$5,$H$5:$CA$5,0)-MATCH($D328,$D$115:$D$186,0)+1,0),0),$E$112)</f>
        <v>0</v>
      </c>
      <c r="AL328" s="134" cm="1">
        <f t="array" ref="AL328">$E328*IFERROR(IF($D328&lt;=AL$5,INDEX($E$99:$E$112,MATCH(AL$5,$H$5:$CA$5,0)-MATCH($D328,$D$115:$D$186,0)+1,0),0),$E$112)</f>
        <v>0</v>
      </c>
      <c r="AM328" s="134" cm="1">
        <f t="array" ref="AM328">$E328*IFERROR(IF($D328&lt;=AM$5,INDEX($E$99:$E$112,MATCH(AM$5,$H$5:$CA$5,0)-MATCH($D328,$D$115:$D$186,0)+1,0),0),$E$112)</f>
        <v>0</v>
      </c>
      <c r="AN328" s="134" cm="1">
        <f t="array" ref="AN328">$E328*IFERROR(IF($D328&lt;=AN$5,INDEX($E$99:$E$112,MATCH(AN$5,$H$5:$CA$5,0)-MATCH($D328,$D$115:$D$186,0)+1,0),0),$E$112)</f>
        <v>0</v>
      </c>
      <c r="AO328" s="134" cm="1">
        <f t="array" ref="AO328">$E328*IFERROR(IF($D328&lt;=AO$5,INDEX($E$99:$E$112,MATCH(AO$5,$H$5:$CA$5,0)-MATCH($D328,$D$115:$D$186,0)+1,0),0),$E$112)</f>
        <v>0</v>
      </c>
      <c r="AP328" s="134" cm="1">
        <f t="array" ref="AP328">$E328*IFERROR(IF($D328&lt;=AP$5,INDEX($E$99:$E$112,MATCH(AP$5,$H$5:$CA$5,0)-MATCH($D328,$D$115:$D$186,0)+1,0),0),$E$112)</f>
        <v>0</v>
      </c>
      <c r="AQ328" s="134" cm="1">
        <f t="array" ref="AQ328">$E328*IFERROR(IF($D328&lt;=AQ$5,INDEX($E$99:$E$112,MATCH(AQ$5,$H$5:$CA$5,0)-MATCH($D328,$D$115:$D$186,0)+1,0),0),$E$112)</f>
        <v>0</v>
      </c>
      <c r="AR328" s="134" cm="1">
        <f t="array" ref="AR328">$E328*IFERROR(IF($D328&lt;=AR$5,INDEX($E$99:$E$112,MATCH(AR$5,$H$5:$CA$5,0)-MATCH($D328,$D$115:$D$186,0)+1,0),0),$E$112)</f>
        <v>0</v>
      </c>
      <c r="AS328" s="134" cm="1">
        <f t="array" ref="AS328">$E328*IFERROR(IF($D328&lt;=AS$5,INDEX($E$99:$E$112,MATCH(AS$5,$H$5:$CA$5,0)-MATCH($D328,$D$115:$D$186,0)+1,0),0),$E$112)</f>
        <v>0</v>
      </c>
      <c r="AT328" s="134" cm="1">
        <f t="array" ref="AT328">$E328*IFERROR(IF($D328&lt;=AT$5,INDEX($E$99:$E$112,MATCH(AT$5,$H$5:$CA$5,0)-MATCH($D328,$D$115:$D$186,0)+1,0),0),$E$112)</f>
        <v>0</v>
      </c>
      <c r="AU328" s="134" cm="1">
        <f t="array" ref="AU328">$E328*IFERROR(IF($D328&lt;=AU$5,INDEX($E$99:$E$112,MATCH(AU$5,$H$5:$CA$5,0)-MATCH($D328,$D$115:$D$186,0)+1,0),0),$E$112)</f>
        <v>0</v>
      </c>
      <c r="AV328" s="134" cm="1">
        <f t="array" ref="AV328">$E328*IFERROR(IF($D328&lt;=AV$5,INDEX($E$99:$E$112,MATCH(AV$5,$H$5:$CA$5,0)-MATCH($D328,$D$115:$D$186,0)+1,0),0),$E$112)</f>
        <v>0</v>
      </c>
      <c r="AW328" s="134" cm="1">
        <f t="array" ref="AW328">$E328*IFERROR(IF($D328&lt;=AW$5,INDEX($E$99:$E$112,MATCH(AW$5,$H$5:$CA$5,0)-MATCH($D328,$D$115:$D$186,0)+1,0),0),$E$112)</f>
        <v>0</v>
      </c>
      <c r="AX328" s="134" cm="1">
        <f t="array" ref="AX328">$E328*IFERROR(IF($D328&lt;=AX$5,INDEX($E$99:$E$112,MATCH(AX$5,$H$5:$CA$5,0)-MATCH($D328,$D$115:$D$186,0)+1,0),0),$E$112)</f>
        <v>0</v>
      </c>
      <c r="AY328" s="134" cm="1">
        <f t="array" ref="AY328">$E328*IFERROR(IF($D328&lt;=AY$5,INDEX($E$99:$E$112,MATCH(AY$5,$H$5:$CA$5,0)-MATCH($D328,$D$115:$D$186,0)+1,0),0),$E$112)</f>
        <v>0</v>
      </c>
      <c r="AZ328" s="134" cm="1">
        <f t="array" ref="AZ328">$E328*IFERROR(IF($D328&lt;=AZ$5,INDEX($E$99:$E$112,MATCH(AZ$5,$H$5:$CA$5,0)-MATCH($D328,$D$115:$D$186,0)+1,0),0),$E$112)</f>
        <v>0</v>
      </c>
      <c r="BA328" s="134" cm="1">
        <f t="array" ref="BA328">$E328*IFERROR(IF($D328&lt;=BA$5,INDEX($E$99:$E$112,MATCH(BA$5,$H$5:$CA$5,0)-MATCH($D328,$D$115:$D$186,0)+1,0),0),$E$112)</f>
        <v>0</v>
      </c>
      <c r="BB328" s="134" cm="1">
        <f t="array" ref="BB328">$E328*IFERROR(IF($D328&lt;=BB$5,INDEX($E$99:$E$112,MATCH(BB$5,$H$5:$CA$5,0)-MATCH($D328,$D$115:$D$186,0)+1,0),0),$E$112)</f>
        <v>0</v>
      </c>
      <c r="BC328" s="134" cm="1">
        <f t="array" ref="BC328">$E328*IFERROR(IF($D328&lt;=BC$5,INDEX($E$99:$E$112,MATCH(BC$5,$H$5:$CA$5,0)-MATCH($D328,$D$115:$D$186,0)+1,0),0),$E$112)</f>
        <v>0</v>
      </c>
      <c r="BD328" s="134" cm="1">
        <f t="array" ref="BD328">$E328*IFERROR(IF($D328&lt;=BD$5,INDEX($E$99:$E$112,MATCH(BD$5,$H$5:$CA$5,0)-MATCH($D328,$D$115:$D$186,0)+1,0),0),$E$112)</f>
        <v>0</v>
      </c>
      <c r="BE328" s="134" cm="1">
        <f t="array" ref="BE328">$E328*IFERROR(IF($D328&lt;=BE$5,INDEX($E$99:$E$112,MATCH(BE$5,$H$5:$CA$5,0)-MATCH($D328,$D$115:$D$186,0)+1,0),0),$E$112)</f>
        <v>0</v>
      </c>
      <c r="BF328" s="134" cm="1">
        <f t="array" ref="BF328">$E328*IFERROR(IF($D328&lt;=BF$5,INDEX($E$99:$E$112,MATCH(BF$5,$H$5:$CA$5,0)-MATCH($D328,$D$115:$D$186,0)+1,0),0),$E$112)</f>
        <v>0</v>
      </c>
      <c r="BG328" s="134" cm="1">
        <f t="array" ref="BG328">$E328*IFERROR(IF($D328&lt;=BG$5,INDEX($E$99:$E$112,MATCH(BG$5,$H$5:$CA$5,0)-MATCH($D328,$D$115:$D$186,0)+1,0),0),$E$112)</f>
        <v>0</v>
      </c>
      <c r="BH328" s="134" cm="1">
        <f t="array" ref="BH328">$E328*IFERROR(IF($D328&lt;=BH$5,INDEX($E$99:$E$112,MATCH(BH$5,$H$5:$CA$5,0)-MATCH($D328,$D$115:$D$186,0)+1,0),0),$E$112)</f>
        <v>0</v>
      </c>
      <c r="BI328" s="134" cm="1">
        <f t="array" ref="BI328">$E328*IFERROR(IF($D328&lt;=BI$5,INDEX($E$99:$E$112,MATCH(BI$5,$H$5:$CA$5,0)-MATCH($D328,$D$115:$D$186,0)+1,0),0),$E$112)</f>
        <v>0</v>
      </c>
      <c r="BJ328" s="134" cm="1">
        <f t="array" ref="BJ328">$E328*IFERROR(IF($D328&lt;=BJ$5,INDEX($E$99:$E$112,MATCH(BJ$5,$H$5:$CA$5,0)-MATCH($D328,$D$115:$D$186,0)+1,0),0),$E$112)</f>
        <v>0</v>
      </c>
      <c r="BK328" s="134" cm="1">
        <f t="array" ref="BK328">$E328*IFERROR(IF($D328&lt;=BK$5,INDEX($E$99:$E$112,MATCH(BK$5,$H$5:$CA$5,0)-MATCH($D328,$D$115:$D$186,0)+1,0),0),$E$112)</f>
        <v>0</v>
      </c>
      <c r="BL328" s="134" cm="1">
        <f t="array" ref="BL328">$E328*IFERROR(IF($D328&lt;=BL$5,INDEX($E$99:$E$112,MATCH(BL$5,$H$5:$CA$5,0)-MATCH($D328,$D$115:$D$186,0)+1,0),0),$E$112)</f>
        <v>0</v>
      </c>
      <c r="BM328" s="134" cm="1">
        <f t="array" ref="BM328">$E328*IFERROR(IF($D328&lt;=BM$5,INDEX($E$99:$E$112,MATCH(BM$5,$H$5:$CA$5,0)-MATCH($D328,$D$115:$D$186,0)+1,0),0),$E$112)</f>
        <v>0</v>
      </c>
      <c r="BN328" s="134" cm="1">
        <f t="array" ref="BN328">$E328*IFERROR(IF($D328&lt;=BN$5,INDEX($E$99:$E$112,MATCH(BN$5,$H$5:$CA$5,0)-MATCH($D328,$D$115:$D$186,0)+1,0),0),$E$112)</f>
        <v>0</v>
      </c>
      <c r="BO328" s="134" cm="1">
        <f t="array" ref="BO328">$E328*IFERROR(IF($D328&lt;=BO$5,INDEX($E$99:$E$112,MATCH(BO$5,$H$5:$CA$5,0)-MATCH($D328,$D$115:$D$186,0)+1,0),0),$E$112)</f>
        <v>0</v>
      </c>
      <c r="BP328" s="134" cm="1">
        <f t="array" ref="BP328">$E328*IFERROR(IF($D328&lt;=BP$5,INDEX($E$99:$E$112,MATCH(BP$5,$H$5:$CA$5,0)-MATCH($D328,$D$115:$D$186,0)+1,0),0),$E$112)</f>
        <v>0</v>
      </c>
      <c r="BQ328" s="134" cm="1">
        <f t="array" ref="BQ328">$E328*IFERROR(IF($D328&lt;=BQ$5,INDEX($E$99:$E$112,MATCH(BQ$5,$H$5:$CA$5,0)-MATCH($D328,$D$115:$D$186,0)+1,0),0),$E$112)</f>
        <v>0</v>
      </c>
      <c r="BR328" s="134" cm="1">
        <f t="array" ref="BR328">$E328*IFERROR(IF($D328&lt;=BR$5,INDEX($E$99:$E$112,MATCH(BR$5,$H$5:$CA$5,0)-MATCH($D328,$D$115:$D$186,0)+1,0),0),$E$112)</f>
        <v>0</v>
      </c>
      <c r="BS328" s="134" cm="1">
        <f t="array" ref="BS328">$E328*IFERROR(IF($D328&lt;=BS$5,INDEX($E$99:$E$112,MATCH(BS$5,$H$5:$CA$5,0)-MATCH($D328,$D$115:$D$186,0)+1,0),0),$E$112)</f>
        <v>0</v>
      </c>
      <c r="BT328" s="134" cm="1">
        <f t="array" ref="BT328">$E328*IFERROR(IF($D328&lt;=BT$5,INDEX($E$99:$E$112,MATCH(BT$5,$H$5:$CA$5,0)-MATCH($D328,$D$115:$D$186,0)+1,0),0),$E$112)</f>
        <v>0</v>
      </c>
      <c r="BU328" s="134" cm="1">
        <f t="array" ref="BU328">$E328*IFERROR(IF($D328&lt;=BU$5,INDEX($E$99:$E$112,MATCH(BU$5,$H$5:$CA$5,0)-MATCH($D328,$D$115:$D$186,0)+1,0),0),$E$112)</f>
        <v>0</v>
      </c>
      <c r="BV328" s="134" cm="1">
        <f t="array" ref="BV328">$E328*IFERROR(IF($D328&lt;=BV$5,INDEX($E$99:$E$112,MATCH(BV$5,$H$5:$CA$5,0)-MATCH($D328,$D$115:$D$186,0)+1,0),0),$E$112)</f>
        <v>0</v>
      </c>
      <c r="BW328" s="134" cm="1">
        <f t="array" ref="BW328">$E328*IFERROR(IF($D328&lt;=BW$5,INDEX($E$99:$E$112,MATCH(BW$5,$H$5:$CA$5,0)-MATCH($D328,$D$115:$D$186,0)+1,0),0),$E$112)</f>
        <v>0</v>
      </c>
      <c r="BX328" s="134" cm="1">
        <f t="array" ref="BX328">$E328*IFERROR(IF($D328&lt;=BX$5,INDEX($E$99:$E$112,MATCH(BX$5,$H$5:$CA$5,0)-MATCH($D328,$D$115:$D$186,0)+1,0),0),$E$112)</f>
        <v>0</v>
      </c>
      <c r="BY328" s="134" cm="1">
        <f t="array" ref="BY328">$E328*IFERROR(IF($D328&lt;=BY$5,INDEX($E$99:$E$112,MATCH(BY$5,$H$5:$CA$5,0)-MATCH($D328,$D$115:$D$186,0)+1,0),0),$E$112)</f>
        <v>0</v>
      </c>
      <c r="BZ328" s="134" cm="1">
        <f t="array" ref="BZ328">$E328*IFERROR(IF($D328&lt;=BZ$5,INDEX($E$99:$E$112,MATCH(BZ$5,$H$5:$CA$5,0)-MATCH($D328,$D$115:$D$186,0)+1,0),0),$E$112)</f>
        <v>0</v>
      </c>
      <c r="CA328" s="134" cm="1">
        <f t="array" ref="CA328">$E328*IFERROR(IF($D328&lt;=CA$5,INDEX($E$99:$E$112,MATCH(CA$5,$H$5:$CA$5,0)-MATCH($D328,$D$115:$D$186,0)+1,0),0),$E$112)</f>
        <v>0</v>
      </c>
    </row>
    <row r="329" spans="4:79" hidden="1" outlineLevel="4">
      <c r="D329" s="24">
        <f t="shared" si="119"/>
        <v>47999</v>
      </c>
      <c r="E329" s="131" cm="1">
        <f t="array" ref="E329">INDEX($H$45:$CA$45,0,MATCH($D329,$H$5:$CA$5,0))</f>
        <v>0</v>
      </c>
      <c r="H329" s="134" cm="1">
        <f t="array" ref="H329">$E329*IFERROR(IF($D329&lt;=H$5,INDEX($E$99:$E$112,MATCH(H$5,$H$5:$CA$5,0)-MATCH($D329,$D$115:$D$186,0)+1,0),0),$E$112)</f>
        <v>0</v>
      </c>
      <c r="I329" s="134" cm="1">
        <f t="array" ref="I329">$E329*IFERROR(IF($D329&lt;=I$5,INDEX($E$99:$E$112,MATCH(I$5,$H$5:$CA$5,0)-MATCH($D329,$D$115:$D$186,0)+1,0),0),$E$112)</f>
        <v>0</v>
      </c>
      <c r="J329" s="134" cm="1">
        <f t="array" ref="J329">$E329*IFERROR(IF($D329&lt;=J$5,INDEX($E$99:$E$112,MATCH(J$5,$H$5:$CA$5,0)-MATCH($D329,$D$115:$D$186,0)+1,0),0),$E$112)</f>
        <v>0</v>
      </c>
      <c r="K329" s="134" cm="1">
        <f t="array" ref="K329">$E329*IFERROR(IF($D329&lt;=K$5,INDEX($E$99:$E$112,MATCH(K$5,$H$5:$CA$5,0)-MATCH($D329,$D$115:$D$186,0)+1,0),0),$E$112)</f>
        <v>0</v>
      </c>
      <c r="L329" s="134" cm="1">
        <f t="array" ref="L329">$E329*IFERROR(IF($D329&lt;=L$5,INDEX($E$99:$E$112,MATCH(L$5,$H$5:$CA$5,0)-MATCH($D329,$D$115:$D$186,0)+1,0),0),$E$112)</f>
        <v>0</v>
      </c>
      <c r="M329" s="134" cm="1">
        <f t="array" ref="M329">$E329*IFERROR(IF($D329&lt;=M$5,INDEX($E$99:$E$112,MATCH(M$5,$H$5:$CA$5,0)-MATCH($D329,$D$115:$D$186,0)+1,0),0),$E$112)</f>
        <v>0</v>
      </c>
      <c r="N329" s="134" cm="1">
        <f t="array" ref="N329">$E329*IFERROR(IF($D329&lt;=N$5,INDEX($E$99:$E$112,MATCH(N$5,$H$5:$CA$5,0)-MATCH($D329,$D$115:$D$186,0)+1,0),0),$E$112)</f>
        <v>0</v>
      </c>
      <c r="O329" s="134" cm="1">
        <f t="array" ref="O329">$E329*IFERROR(IF($D329&lt;=O$5,INDEX($E$99:$E$112,MATCH(O$5,$H$5:$CA$5,0)-MATCH($D329,$D$115:$D$186,0)+1,0),0),$E$112)</f>
        <v>0</v>
      </c>
      <c r="P329" s="134" cm="1">
        <f t="array" ref="P329">$E329*IFERROR(IF($D329&lt;=P$5,INDEX($E$99:$E$112,MATCH(P$5,$H$5:$CA$5,0)-MATCH($D329,$D$115:$D$186,0)+1,0),0),$E$112)</f>
        <v>0</v>
      </c>
      <c r="Q329" s="134" cm="1">
        <f t="array" ref="Q329">$E329*IFERROR(IF($D329&lt;=Q$5,INDEX($E$99:$E$112,MATCH(Q$5,$H$5:$CA$5,0)-MATCH($D329,$D$115:$D$186,0)+1,0),0),$E$112)</f>
        <v>0</v>
      </c>
      <c r="R329" s="134" cm="1">
        <f t="array" ref="R329">$E329*IFERROR(IF($D329&lt;=R$5,INDEX($E$99:$E$112,MATCH(R$5,$H$5:$CA$5,0)-MATCH($D329,$D$115:$D$186,0)+1,0),0),$E$112)</f>
        <v>0</v>
      </c>
      <c r="S329" s="134" cm="1">
        <f t="array" ref="S329">$E329*IFERROR(IF($D329&lt;=S$5,INDEX($E$99:$E$112,MATCH(S$5,$H$5:$CA$5,0)-MATCH($D329,$D$115:$D$186,0)+1,0),0),$E$112)</f>
        <v>0</v>
      </c>
      <c r="T329" s="134" cm="1">
        <f t="array" ref="T329">$E329*IFERROR(IF($D329&lt;=T$5,INDEX($E$99:$E$112,MATCH(T$5,$H$5:$CA$5,0)-MATCH($D329,$D$115:$D$186,0)+1,0),0),$E$112)</f>
        <v>0</v>
      </c>
      <c r="U329" s="134" cm="1">
        <f t="array" ref="U329">$E329*IFERROR(IF($D329&lt;=U$5,INDEX($E$99:$E$112,MATCH(U$5,$H$5:$CA$5,0)-MATCH($D329,$D$115:$D$186,0)+1,0),0),$E$112)</f>
        <v>0</v>
      </c>
      <c r="V329" s="134" cm="1">
        <f t="array" ref="V329">$E329*IFERROR(IF($D329&lt;=V$5,INDEX($E$99:$E$112,MATCH(V$5,$H$5:$CA$5,0)-MATCH($D329,$D$115:$D$186,0)+1,0),0),$E$112)</f>
        <v>0</v>
      </c>
      <c r="W329" s="134" cm="1">
        <f t="array" ref="W329">$E329*IFERROR(IF($D329&lt;=W$5,INDEX($E$99:$E$112,MATCH(W$5,$H$5:$CA$5,0)-MATCH($D329,$D$115:$D$186,0)+1,0),0),$E$112)</f>
        <v>0</v>
      </c>
      <c r="X329" s="134" cm="1">
        <f t="array" ref="X329">$E329*IFERROR(IF($D329&lt;=X$5,INDEX($E$99:$E$112,MATCH(X$5,$H$5:$CA$5,0)-MATCH($D329,$D$115:$D$186,0)+1,0),0),$E$112)</f>
        <v>0</v>
      </c>
      <c r="Y329" s="134" cm="1">
        <f t="array" ref="Y329">$E329*IFERROR(IF($D329&lt;=Y$5,INDEX($E$99:$E$112,MATCH(Y$5,$H$5:$CA$5,0)-MATCH($D329,$D$115:$D$186,0)+1,0),0),$E$112)</f>
        <v>0</v>
      </c>
      <c r="Z329" s="134" cm="1">
        <f t="array" ref="Z329">$E329*IFERROR(IF($D329&lt;=Z$5,INDEX($E$99:$E$112,MATCH(Z$5,$H$5:$CA$5,0)-MATCH($D329,$D$115:$D$186,0)+1,0),0),$E$112)</f>
        <v>0</v>
      </c>
      <c r="AA329" s="134" cm="1">
        <f t="array" ref="AA329">$E329*IFERROR(IF($D329&lt;=AA$5,INDEX($E$99:$E$112,MATCH(AA$5,$H$5:$CA$5,0)-MATCH($D329,$D$115:$D$186,0)+1,0),0),$E$112)</f>
        <v>0</v>
      </c>
      <c r="AB329" s="134" cm="1">
        <f t="array" ref="AB329">$E329*IFERROR(IF($D329&lt;=AB$5,INDEX($E$99:$E$112,MATCH(AB$5,$H$5:$CA$5,0)-MATCH($D329,$D$115:$D$186,0)+1,0),0),$E$112)</f>
        <v>0</v>
      </c>
      <c r="AC329" s="134" cm="1">
        <f t="array" ref="AC329">$E329*IFERROR(IF($D329&lt;=AC$5,INDEX($E$99:$E$112,MATCH(AC$5,$H$5:$CA$5,0)-MATCH($D329,$D$115:$D$186,0)+1,0),0),$E$112)</f>
        <v>0</v>
      </c>
      <c r="AD329" s="134" cm="1">
        <f t="array" ref="AD329">$E329*IFERROR(IF($D329&lt;=AD$5,INDEX($E$99:$E$112,MATCH(AD$5,$H$5:$CA$5,0)-MATCH($D329,$D$115:$D$186,0)+1,0),0),$E$112)</f>
        <v>0</v>
      </c>
      <c r="AE329" s="134" cm="1">
        <f t="array" ref="AE329">$E329*IFERROR(IF($D329&lt;=AE$5,INDEX($E$99:$E$112,MATCH(AE$5,$H$5:$CA$5,0)-MATCH($D329,$D$115:$D$186,0)+1,0),0),$E$112)</f>
        <v>0</v>
      </c>
      <c r="AF329" s="134" cm="1">
        <f t="array" ref="AF329">$E329*IFERROR(IF($D329&lt;=AF$5,INDEX($E$99:$E$112,MATCH(AF$5,$H$5:$CA$5,0)-MATCH($D329,$D$115:$D$186,0)+1,0),0),$E$112)</f>
        <v>0</v>
      </c>
      <c r="AG329" s="134" cm="1">
        <f t="array" ref="AG329">$E329*IFERROR(IF($D329&lt;=AG$5,INDEX($E$99:$E$112,MATCH(AG$5,$H$5:$CA$5,0)-MATCH($D329,$D$115:$D$186,0)+1,0),0),$E$112)</f>
        <v>0</v>
      </c>
      <c r="AH329" s="134" cm="1">
        <f t="array" ref="AH329">$E329*IFERROR(IF($D329&lt;=AH$5,INDEX($E$99:$E$112,MATCH(AH$5,$H$5:$CA$5,0)-MATCH($D329,$D$115:$D$186,0)+1,0),0),$E$112)</f>
        <v>0</v>
      </c>
      <c r="AI329" s="134" cm="1">
        <f t="array" ref="AI329">$E329*IFERROR(IF($D329&lt;=AI$5,INDEX($E$99:$E$112,MATCH(AI$5,$H$5:$CA$5,0)-MATCH($D329,$D$115:$D$186,0)+1,0),0),$E$112)</f>
        <v>0</v>
      </c>
      <c r="AJ329" s="134" cm="1">
        <f t="array" ref="AJ329">$E329*IFERROR(IF($D329&lt;=AJ$5,INDEX($E$99:$E$112,MATCH(AJ$5,$H$5:$CA$5,0)-MATCH($D329,$D$115:$D$186,0)+1,0),0),$E$112)</f>
        <v>0</v>
      </c>
      <c r="AK329" s="134" cm="1">
        <f t="array" ref="AK329">$E329*IFERROR(IF($D329&lt;=AK$5,INDEX($E$99:$E$112,MATCH(AK$5,$H$5:$CA$5,0)-MATCH($D329,$D$115:$D$186,0)+1,0),0),$E$112)</f>
        <v>0</v>
      </c>
      <c r="AL329" s="134" cm="1">
        <f t="array" ref="AL329">$E329*IFERROR(IF($D329&lt;=AL$5,INDEX($E$99:$E$112,MATCH(AL$5,$H$5:$CA$5,0)-MATCH($D329,$D$115:$D$186,0)+1,0),0),$E$112)</f>
        <v>0</v>
      </c>
      <c r="AM329" s="134" cm="1">
        <f t="array" ref="AM329">$E329*IFERROR(IF($D329&lt;=AM$5,INDEX($E$99:$E$112,MATCH(AM$5,$H$5:$CA$5,0)-MATCH($D329,$D$115:$D$186,0)+1,0),0),$E$112)</f>
        <v>0</v>
      </c>
      <c r="AN329" s="134" cm="1">
        <f t="array" ref="AN329">$E329*IFERROR(IF($D329&lt;=AN$5,INDEX($E$99:$E$112,MATCH(AN$5,$H$5:$CA$5,0)-MATCH($D329,$D$115:$D$186,0)+1,0),0),$E$112)</f>
        <v>0</v>
      </c>
      <c r="AO329" s="134" cm="1">
        <f t="array" ref="AO329">$E329*IFERROR(IF($D329&lt;=AO$5,INDEX($E$99:$E$112,MATCH(AO$5,$H$5:$CA$5,0)-MATCH($D329,$D$115:$D$186,0)+1,0),0),$E$112)</f>
        <v>0</v>
      </c>
      <c r="AP329" s="134" cm="1">
        <f t="array" ref="AP329">$E329*IFERROR(IF($D329&lt;=AP$5,INDEX($E$99:$E$112,MATCH(AP$5,$H$5:$CA$5,0)-MATCH($D329,$D$115:$D$186,0)+1,0),0),$E$112)</f>
        <v>0</v>
      </c>
      <c r="AQ329" s="134" cm="1">
        <f t="array" ref="AQ329">$E329*IFERROR(IF($D329&lt;=AQ$5,INDEX($E$99:$E$112,MATCH(AQ$5,$H$5:$CA$5,0)-MATCH($D329,$D$115:$D$186,0)+1,0),0),$E$112)</f>
        <v>0</v>
      </c>
      <c r="AR329" s="134" cm="1">
        <f t="array" ref="AR329">$E329*IFERROR(IF($D329&lt;=AR$5,INDEX($E$99:$E$112,MATCH(AR$5,$H$5:$CA$5,0)-MATCH($D329,$D$115:$D$186,0)+1,0),0),$E$112)</f>
        <v>0</v>
      </c>
      <c r="AS329" s="134" cm="1">
        <f t="array" ref="AS329">$E329*IFERROR(IF($D329&lt;=AS$5,INDEX($E$99:$E$112,MATCH(AS$5,$H$5:$CA$5,0)-MATCH($D329,$D$115:$D$186,0)+1,0),0),$E$112)</f>
        <v>0</v>
      </c>
      <c r="AT329" s="134" cm="1">
        <f t="array" ref="AT329">$E329*IFERROR(IF($D329&lt;=AT$5,INDEX($E$99:$E$112,MATCH(AT$5,$H$5:$CA$5,0)-MATCH($D329,$D$115:$D$186,0)+1,0),0),$E$112)</f>
        <v>0</v>
      </c>
      <c r="AU329" s="134" cm="1">
        <f t="array" ref="AU329">$E329*IFERROR(IF($D329&lt;=AU$5,INDEX($E$99:$E$112,MATCH(AU$5,$H$5:$CA$5,0)-MATCH($D329,$D$115:$D$186,0)+1,0),0),$E$112)</f>
        <v>0</v>
      </c>
      <c r="AV329" s="134" cm="1">
        <f t="array" ref="AV329">$E329*IFERROR(IF($D329&lt;=AV$5,INDEX($E$99:$E$112,MATCH(AV$5,$H$5:$CA$5,0)-MATCH($D329,$D$115:$D$186,0)+1,0),0),$E$112)</f>
        <v>0</v>
      </c>
      <c r="AW329" s="134" cm="1">
        <f t="array" ref="AW329">$E329*IFERROR(IF($D329&lt;=AW$5,INDEX($E$99:$E$112,MATCH(AW$5,$H$5:$CA$5,0)-MATCH($D329,$D$115:$D$186,0)+1,0),0),$E$112)</f>
        <v>0</v>
      </c>
      <c r="AX329" s="134" cm="1">
        <f t="array" ref="AX329">$E329*IFERROR(IF($D329&lt;=AX$5,INDEX($E$99:$E$112,MATCH(AX$5,$H$5:$CA$5,0)-MATCH($D329,$D$115:$D$186,0)+1,0),0),$E$112)</f>
        <v>0</v>
      </c>
      <c r="AY329" s="134" cm="1">
        <f t="array" ref="AY329">$E329*IFERROR(IF($D329&lt;=AY$5,INDEX($E$99:$E$112,MATCH(AY$5,$H$5:$CA$5,0)-MATCH($D329,$D$115:$D$186,0)+1,0),0),$E$112)</f>
        <v>0</v>
      </c>
      <c r="AZ329" s="134" cm="1">
        <f t="array" ref="AZ329">$E329*IFERROR(IF($D329&lt;=AZ$5,INDEX($E$99:$E$112,MATCH(AZ$5,$H$5:$CA$5,0)-MATCH($D329,$D$115:$D$186,0)+1,0),0),$E$112)</f>
        <v>0</v>
      </c>
      <c r="BA329" s="134" cm="1">
        <f t="array" ref="BA329">$E329*IFERROR(IF($D329&lt;=BA$5,INDEX($E$99:$E$112,MATCH(BA$5,$H$5:$CA$5,0)-MATCH($D329,$D$115:$D$186,0)+1,0),0),$E$112)</f>
        <v>0</v>
      </c>
      <c r="BB329" s="134" cm="1">
        <f t="array" ref="BB329">$E329*IFERROR(IF($D329&lt;=BB$5,INDEX($E$99:$E$112,MATCH(BB$5,$H$5:$CA$5,0)-MATCH($D329,$D$115:$D$186,0)+1,0),0),$E$112)</f>
        <v>0</v>
      </c>
      <c r="BC329" s="134" cm="1">
        <f t="array" ref="BC329">$E329*IFERROR(IF($D329&lt;=BC$5,INDEX($E$99:$E$112,MATCH(BC$5,$H$5:$CA$5,0)-MATCH($D329,$D$115:$D$186,0)+1,0),0),$E$112)</f>
        <v>0</v>
      </c>
      <c r="BD329" s="134" cm="1">
        <f t="array" ref="BD329">$E329*IFERROR(IF($D329&lt;=BD$5,INDEX($E$99:$E$112,MATCH(BD$5,$H$5:$CA$5,0)-MATCH($D329,$D$115:$D$186,0)+1,0),0),$E$112)</f>
        <v>0</v>
      </c>
      <c r="BE329" s="134" cm="1">
        <f t="array" ref="BE329">$E329*IFERROR(IF($D329&lt;=BE$5,INDEX($E$99:$E$112,MATCH(BE$5,$H$5:$CA$5,0)-MATCH($D329,$D$115:$D$186,0)+1,0),0),$E$112)</f>
        <v>0</v>
      </c>
      <c r="BF329" s="134" cm="1">
        <f t="array" ref="BF329">$E329*IFERROR(IF($D329&lt;=BF$5,INDEX($E$99:$E$112,MATCH(BF$5,$H$5:$CA$5,0)-MATCH($D329,$D$115:$D$186,0)+1,0),0),$E$112)</f>
        <v>0</v>
      </c>
      <c r="BG329" s="134" cm="1">
        <f t="array" ref="BG329">$E329*IFERROR(IF($D329&lt;=BG$5,INDEX($E$99:$E$112,MATCH(BG$5,$H$5:$CA$5,0)-MATCH($D329,$D$115:$D$186,0)+1,0),0),$E$112)</f>
        <v>0</v>
      </c>
      <c r="BH329" s="134" cm="1">
        <f t="array" ref="BH329">$E329*IFERROR(IF($D329&lt;=BH$5,INDEX($E$99:$E$112,MATCH(BH$5,$H$5:$CA$5,0)-MATCH($D329,$D$115:$D$186,0)+1,0),0),$E$112)</f>
        <v>0</v>
      </c>
      <c r="BI329" s="134" cm="1">
        <f t="array" ref="BI329">$E329*IFERROR(IF($D329&lt;=BI$5,INDEX($E$99:$E$112,MATCH(BI$5,$H$5:$CA$5,0)-MATCH($D329,$D$115:$D$186,0)+1,0),0),$E$112)</f>
        <v>0</v>
      </c>
      <c r="BJ329" s="134" cm="1">
        <f t="array" ref="BJ329">$E329*IFERROR(IF($D329&lt;=BJ$5,INDEX($E$99:$E$112,MATCH(BJ$5,$H$5:$CA$5,0)-MATCH($D329,$D$115:$D$186,0)+1,0),0),$E$112)</f>
        <v>0</v>
      </c>
      <c r="BK329" s="134" cm="1">
        <f t="array" ref="BK329">$E329*IFERROR(IF($D329&lt;=BK$5,INDEX($E$99:$E$112,MATCH(BK$5,$H$5:$CA$5,0)-MATCH($D329,$D$115:$D$186,0)+1,0),0),$E$112)</f>
        <v>0</v>
      </c>
      <c r="BL329" s="134" cm="1">
        <f t="array" ref="BL329">$E329*IFERROR(IF($D329&lt;=BL$5,INDEX($E$99:$E$112,MATCH(BL$5,$H$5:$CA$5,0)-MATCH($D329,$D$115:$D$186,0)+1,0),0),$E$112)</f>
        <v>0</v>
      </c>
      <c r="BM329" s="134" cm="1">
        <f t="array" ref="BM329">$E329*IFERROR(IF($D329&lt;=BM$5,INDEX($E$99:$E$112,MATCH(BM$5,$H$5:$CA$5,0)-MATCH($D329,$D$115:$D$186,0)+1,0),0),$E$112)</f>
        <v>0</v>
      </c>
      <c r="BN329" s="134" cm="1">
        <f t="array" ref="BN329">$E329*IFERROR(IF($D329&lt;=BN$5,INDEX($E$99:$E$112,MATCH(BN$5,$H$5:$CA$5,0)-MATCH($D329,$D$115:$D$186,0)+1,0),0),$E$112)</f>
        <v>0</v>
      </c>
      <c r="BO329" s="134" cm="1">
        <f t="array" ref="BO329">$E329*IFERROR(IF($D329&lt;=BO$5,INDEX($E$99:$E$112,MATCH(BO$5,$H$5:$CA$5,0)-MATCH($D329,$D$115:$D$186,0)+1,0),0),$E$112)</f>
        <v>0</v>
      </c>
      <c r="BP329" s="134" cm="1">
        <f t="array" ref="BP329">$E329*IFERROR(IF($D329&lt;=BP$5,INDEX($E$99:$E$112,MATCH(BP$5,$H$5:$CA$5,0)-MATCH($D329,$D$115:$D$186,0)+1,0),0),$E$112)</f>
        <v>0</v>
      </c>
      <c r="BQ329" s="134" cm="1">
        <f t="array" ref="BQ329">$E329*IFERROR(IF($D329&lt;=BQ$5,INDEX($E$99:$E$112,MATCH(BQ$5,$H$5:$CA$5,0)-MATCH($D329,$D$115:$D$186,0)+1,0),0),$E$112)</f>
        <v>0</v>
      </c>
      <c r="BR329" s="134" cm="1">
        <f t="array" ref="BR329">$E329*IFERROR(IF($D329&lt;=BR$5,INDEX($E$99:$E$112,MATCH(BR$5,$H$5:$CA$5,0)-MATCH($D329,$D$115:$D$186,0)+1,0),0),$E$112)</f>
        <v>0</v>
      </c>
      <c r="BS329" s="134" cm="1">
        <f t="array" ref="BS329">$E329*IFERROR(IF($D329&lt;=BS$5,INDEX($E$99:$E$112,MATCH(BS$5,$H$5:$CA$5,0)-MATCH($D329,$D$115:$D$186,0)+1,0),0),$E$112)</f>
        <v>0</v>
      </c>
      <c r="BT329" s="134" cm="1">
        <f t="array" ref="BT329">$E329*IFERROR(IF($D329&lt;=BT$5,INDEX($E$99:$E$112,MATCH(BT$5,$H$5:$CA$5,0)-MATCH($D329,$D$115:$D$186,0)+1,0),0),$E$112)</f>
        <v>0</v>
      </c>
      <c r="BU329" s="134" cm="1">
        <f t="array" ref="BU329">$E329*IFERROR(IF($D329&lt;=BU$5,INDEX($E$99:$E$112,MATCH(BU$5,$H$5:$CA$5,0)-MATCH($D329,$D$115:$D$186,0)+1,0),0),$E$112)</f>
        <v>0</v>
      </c>
      <c r="BV329" s="134" cm="1">
        <f t="array" ref="BV329">$E329*IFERROR(IF($D329&lt;=BV$5,INDEX($E$99:$E$112,MATCH(BV$5,$H$5:$CA$5,0)-MATCH($D329,$D$115:$D$186,0)+1,0),0),$E$112)</f>
        <v>0</v>
      </c>
      <c r="BW329" s="134" cm="1">
        <f t="array" ref="BW329">$E329*IFERROR(IF($D329&lt;=BW$5,INDEX($E$99:$E$112,MATCH(BW$5,$H$5:$CA$5,0)-MATCH($D329,$D$115:$D$186,0)+1,0),0),$E$112)</f>
        <v>0</v>
      </c>
      <c r="BX329" s="134" cm="1">
        <f t="array" ref="BX329">$E329*IFERROR(IF($D329&lt;=BX$5,INDEX($E$99:$E$112,MATCH(BX$5,$H$5:$CA$5,0)-MATCH($D329,$D$115:$D$186,0)+1,0),0),$E$112)</f>
        <v>0</v>
      </c>
      <c r="BY329" s="134" cm="1">
        <f t="array" ref="BY329">$E329*IFERROR(IF($D329&lt;=BY$5,INDEX($E$99:$E$112,MATCH(BY$5,$H$5:$CA$5,0)-MATCH($D329,$D$115:$D$186,0)+1,0),0),$E$112)</f>
        <v>0</v>
      </c>
      <c r="BZ329" s="134" cm="1">
        <f t="array" ref="BZ329">$E329*IFERROR(IF($D329&lt;=BZ$5,INDEX($E$99:$E$112,MATCH(BZ$5,$H$5:$CA$5,0)-MATCH($D329,$D$115:$D$186,0)+1,0),0),$E$112)</f>
        <v>0</v>
      </c>
      <c r="CA329" s="134" cm="1">
        <f t="array" ref="CA329">$E329*IFERROR(IF($D329&lt;=CA$5,INDEX($E$99:$E$112,MATCH(CA$5,$H$5:$CA$5,0)-MATCH($D329,$D$115:$D$186,0)+1,0),0),$E$112)</f>
        <v>0</v>
      </c>
    </row>
    <row r="330" spans="4:79" hidden="1" outlineLevel="4">
      <c r="D330" s="24">
        <f t="shared" si="119"/>
        <v>48029</v>
      </c>
      <c r="E330" s="131" cm="1">
        <f t="array" ref="E330">INDEX($H$45:$CA$45,0,MATCH($D330,$H$5:$CA$5,0))</f>
        <v>0</v>
      </c>
      <c r="H330" s="134" cm="1">
        <f t="array" ref="H330">$E330*IFERROR(IF($D330&lt;=H$5,INDEX($E$99:$E$112,MATCH(H$5,$H$5:$CA$5,0)-MATCH($D330,$D$115:$D$186,0)+1,0),0),$E$112)</f>
        <v>0</v>
      </c>
      <c r="I330" s="134" cm="1">
        <f t="array" ref="I330">$E330*IFERROR(IF($D330&lt;=I$5,INDEX($E$99:$E$112,MATCH(I$5,$H$5:$CA$5,0)-MATCH($D330,$D$115:$D$186,0)+1,0),0),$E$112)</f>
        <v>0</v>
      </c>
      <c r="J330" s="134" cm="1">
        <f t="array" ref="J330">$E330*IFERROR(IF($D330&lt;=J$5,INDEX($E$99:$E$112,MATCH(J$5,$H$5:$CA$5,0)-MATCH($D330,$D$115:$D$186,0)+1,0),0),$E$112)</f>
        <v>0</v>
      </c>
      <c r="K330" s="134" cm="1">
        <f t="array" ref="K330">$E330*IFERROR(IF($D330&lt;=K$5,INDEX($E$99:$E$112,MATCH(K$5,$H$5:$CA$5,0)-MATCH($D330,$D$115:$D$186,0)+1,0),0),$E$112)</f>
        <v>0</v>
      </c>
      <c r="L330" s="134" cm="1">
        <f t="array" ref="L330">$E330*IFERROR(IF($D330&lt;=L$5,INDEX($E$99:$E$112,MATCH(L$5,$H$5:$CA$5,0)-MATCH($D330,$D$115:$D$186,0)+1,0),0),$E$112)</f>
        <v>0</v>
      </c>
      <c r="M330" s="134" cm="1">
        <f t="array" ref="M330">$E330*IFERROR(IF($D330&lt;=M$5,INDEX($E$99:$E$112,MATCH(M$5,$H$5:$CA$5,0)-MATCH($D330,$D$115:$D$186,0)+1,0),0),$E$112)</f>
        <v>0</v>
      </c>
      <c r="N330" s="134" cm="1">
        <f t="array" ref="N330">$E330*IFERROR(IF($D330&lt;=N$5,INDEX($E$99:$E$112,MATCH(N$5,$H$5:$CA$5,0)-MATCH($D330,$D$115:$D$186,0)+1,0),0),$E$112)</f>
        <v>0</v>
      </c>
      <c r="O330" s="134" cm="1">
        <f t="array" ref="O330">$E330*IFERROR(IF($D330&lt;=O$5,INDEX($E$99:$E$112,MATCH(O$5,$H$5:$CA$5,0)-MATCH($D330,$D$115:$D$186,0)+1,0),0),$E$112)</f>
        <v>0</v>
      </c>
      <c r="P330" s="134" cm="1">
        <f t="array" ref="P330">$E330*IFERROR(IF($D330&lt;=P$5,INDEX($E$99:$E$112,MATCH(P$5,$H$5:$CA$5,0)-MATCH($D330,$D$115:$D$186,0)+1,0),0),$E$112)</f>
        <v>0</v>
      </c>
      <c r="Q330" s="134" cm="1">
        <f t="array" ref="Q330">$E330*IFERROR(IF($D330&lt;=Q$5,INDEX($E$99:$E$112,MATCH(Q$5,$H$5:$CA$5,0)-MATCH($D330,$D$115:$D$186,0)+1,0),0),$E$112)</f>
        <v>0</v>
      </c>
      <c r="R330" s="134" cm="1">
        <f t="array" ref="R330">$E330*IFERROR(IF($D330&lt;=R$5,INDEX($E$99:$E$112,MATCH(R$5,$H$5:$CA$5,0)-MATCH($D330,$D$115:$D$186,0)+1,0),0),$E$112)</f>
        <v>0</v>
      </c>
      <c r="S330" s="134" cm="1">
        <f t="array" ref="S330">$E330*IFERROR(IF($D330&lt;=S$5,INDEX($E$99:$E$112,MATCH(S$5,$H$5:$CA$5,0)-MATCH($D330,$D$115:$D$186,0)+1,0),0),$E$112)</f>
        <v>0</v>
      </c>
      <c r="T330" s="134" cm="1">
        <f t="array" ref="T330">$E330*IFERROR(IF($D330&lt;=T$5,INDEX($E$99:$E$112,MATCH(T$5,$H$5:$CA$5,0)-MATCH($D330,$D$115:$D$186,0)+1,0),0),$E$112)</f>
        <v>0</v>
      </c>
      <c r="U330" s="134" cm="1">
        <f t="array" ref="U330">$E330*IFERROR(IF($D330&lt;=U$5,INDEX($E$99:$E$112,MATCH(U$5,$H$5:$CA$5,0)-MATCH($D330,$D$115:$D$186,0)+1,0),0),$E$112)</f>
        <v>0</v>
      </c>
      <c r="V330" s="134" cm="1">
        <f t="array" ref="V330">$E330*IFERROR(IF($D330&lt;=V$5,INDEX($E$99:$E$112,MATCH(V$5,$H$5:$CA$5,0)-MATCH($D330,$D$115:$D$186,0)+1,0),0),$E$112)</f>
        <v>0</v>
      </c>
      <c r="W330" s="134" cm="1">
        <f t="array" ref="W330">$E330*IFERROR(IF($D330&lt;=W$5,INDEX($E$99:$E$112,MATCH(W$5,$H$5:$CA$5,0)-MATCH($D330,$D$115:$D$186,0)+1,0),0),$E$112)</f>
        <v>0</v>
      </c>
      <c r="X330" s="134" cm="1">
        <f t="array" ref="X330">$E330*IFERROR(IF($D330&lt;=X$5,INDEX($E$99:$E$112,MATCH(X$5,$H$5:$CA$5,0)-MATCH($D330,$D$115:$D$186,0)+1,0),0),$E$112)</f>
        <v>0</v>
      </c>
      <c r="Y330" s="134" cm="1">
        <f t="array" ref="Y330">$E330*IFERROR(IF($D330&lt;=Y$5,INDEX($E$99:$E$112,MATCH(Y$5,$H$5:$CA$5,0)-MATCH($D330,$D$115:$D$186,0)+1,0),0),$E$112)</f>
        <v>0</v>
      </c>
      <c r="Z330" s="134" cm="1">
        <f t="array" ref="Z330">$E330*IFERROR(IF($D330&lt;=Z$5,INDEX($E$99:$E$112,MATCH(Z$5,$H$5:$CA$5,0)-MATCH($D330,$D$115:$D$186,0)+1,0),0),$E$112)</f>
        <v>0</v>
      </c>
      <c r="AA330" s="134" cm="1">
        <f t="array" ref="AA330">$E330*IFERROR(IF($D330&lt;=AA$5,INDEX($E$99:$E$112,MATCH(AA$5,$H$5:$CA$5,0)-MATCH($D330,$D$115:$D$186,0)+1,0),0),$E$112)</f>
        <v>0</v>
      </c>
      <c r="AB330" s="134" cm="1">
        <f t="array" ref="AB330">$E330*IFERROR(IF($D330&lt;=AB$5,INDEX($E$99:$E$112,MATCH(AB$5,$H$5:$CA$5,0)-MATCH($D330,$D$115:$D$186,0)+1,0),0),$E$112)</f>
        <v>0</v>
      </c>
      <c r="AC330" s="134" cm="1">
        <f t="array" ref="AC330">$E330*IFERROR(IF($D330&lt;=AC$5,INDEX($E$99:$E$112,MATCH(AC$5,$H$5:$CA$5,0)-MATCH($D330,$D$115:$D$186,0)+1,0),0),$E$112)</f>
        <v>0</v>
      </c>
      <c r="AD330" s="134" cm="1">
        <f t="array" ref="AD330">$E330*IFERROR(IF($D330&lt;=AD$5,INDEX($E$99:$E$112,MATCH(AD$5,$H$5:$CA$5,0)-MATCH($D330,$D$115:$D$186,0)+1,0),0),$E$112)</f>
        <v>0</v>
      </c>
      <c r="AE330" s="134" cm="1">
        <f t="array" ref="AE330">$E330*IFERROR(IF($D330&lt;=AE$5,INDEX($E$99:$E$112,MATCH(AE$5,$H$5:$CA$5,0)-MATCH($D330,$D$115:$D$186,0)+1,0),0),$E$112)</f>
        <v>0</v>
      </c>
      <c r="AF330" s="134" cm="1">
        <f t="array" ref="AF330">$E330*IFERROR(IF($D330&lt;=AF$5,INDEX($E$99:$E$112,MATCH(AF$5,$H$5:$CA$5,0)-MATCH($D330,$D$115:$D$186,0)+1,0),0),$E$112)</f>
        <v>0</v>
      </c>
      <c r="AG330" s="134" cm="1">
        <f t="array" ref="AG330">$E330*IFERROR(IF($D330&lt;=AG$5,INDEX($E$99:$E$112,MATCH(AG$5,$H$5:$CA$5,0)-MATCH($D330,$D$115:$D$186,0)+1,0),0),$E$112)</f>
        <v>0</v>
      </c>
      <c r="AH330" s="134" cm="1">
        <f t="array" ref="AH330">$E330*IFERROR(IF($D330&lt;=AH$5,INDEX($E$99:$E$112,MATCH(AH$5,$H$5:$CA$5,0)-MATCH($D330,$D$115:$D$186,0)+1,0),0),$E$112)</f>
        <v>0</v>
      </c>
      <c r="AI330" s="134" cm="1">
        <f t="array" ref="AI330">$E330*IFERROR(IF($D330&lt;=AI$5,INDEX($E$99:$E$112,MATCH(AI$5,$H$5:$CA$5,0)-MATCH($D330,$D$115:$D$186,0)+1,0),0),$E$112)</f>
        <v>0</v>
      </c>
      <c r="AJ330" s="134" cm="1">
        <f t="array" ref="AJ330">$E330*IFERROR(IF($D330&lt;=AJ$5,INDEX($E$99:$E$112,MATCH(AJ$5,$H$5:$CA$5,0)-MATCH($D330,$D$115:$D$186,0)+1,0),0),$E$112)</f>
        <v>0</v>
      </c>
      <c r="AK330" s="134" cm="1">
        <f t="array" ref="AK330">$E330*IFERROR(IF($D330&lt;=AK$5,INDEX($E$99:$E$112,MATCH(AK$5,$H$5:$CA$5,0)-MATCH($D330,$D$115:$D$186,0)+1,0),0),$E$112)</f>
        <v>0</v>
      </c>
      <c r="AL330" s="134" cm="1">
        <f t="array" ref="AL330">$E330*IFERROR(IF($D330&lt;=AL$5,INDEX($E$99:$E$112,MATCH(AL$5,$H$5:$CA$5,0)-MATCH($D330,$D$115:$D$186,0)+1,0),0),$E$112)</f>
        <v>0</v>
      </c>
      <c r="AM330" s="134" cm="1">
        <f t="array" ref="AM330">$E330*IFERROR(IF($D330&lt;=AM$5,INDEX($E$99:$E$112,MATCH(AM$5,$H$5:$CA$5,0)-MATCH($D330,$D$115:$D$186,0)+1,0),0),$E$112)</f>
        <v>0</v>
      </c>
      <c r="AN330" s="134" cm="1">
        <f t="array" ref="AN330">$E330*IFERROR(IF($D330&lt;=AN$5,INDEX($E$99:$E$112,MATCH(AN$5,$H$5:$CA$5,0)-MATCH($D330,$D$115:$D$186,0)+1,0),0),$E$112)</f>
        <v>0</v>
      </c>
      <c r="AO330" s="134" cm="1">
        <f t="array" ref="AO330">$E330*IFERROR(IF($D330&lt;=AO$5,INDEX($E$99:$E$112,MATCH(AO$5,$H$5:$CA$5,0)-MATCH($D330,$D$115:$D$186,0)+1,0),0),$E$112)</f>
        <v>0</v>
      </c>
      <c r="AP330" s="134" cm="1">
        <f t="array" ref="AP330">$E330*IFERROR(IF($D330&lt;=AP$5,INDEX($E$99:$E$112,MATCH(AP$5,$H$5:$CA$5,0)-MATCH($D330,$D$115:$D$186,0)+1,0),0),$E$112)</f>
        <v>0</v>
      </c>
      <c r="AQ330" s="134" cm="1">
        <f t="array" ref="AQ330">$E330*IFERROR(IF($D330&lt;=AQ$5,INDEX($E$99:$E$112,MATCH(AQ$5,$H$5:$CA$5,0)-MATCH($D330,$D$115:$D$186,0)+1,0),0),$E$112)</f>
        <v>0</v>
      </c>
      <c r="AR330" s="134" cm="1">
        <f t="array" ref="AR330">$E330*IFERROR(IF($D330&lt;=AR$5,INDEX($E$99:$E$112,MATCH(AR$5,$H$5:$CA$5,0)-MATCH($D330,$D$115:$D$186,0)+1,0),0),$E$112)</f>
        <v>0</v>
      </c>
      <c r="AS330" s="134" cm="1">
        <f t="array" ref="AS330">$E330*IFERROR(IF($D330&lt;=AS$5,INDEX($E$99:$E$112,MATCH(AS$5,$H$5:$CA$5,0)-MATCH($D330,$D$115:$D$186,0)+1,0),0),$E$112)</f>
        <v>0</v>
      </c>
      <c r="AT330" s="134" cm="1">
        <f t="array" ref="AT330">$E330*IFERROR(IF($D330&lt;=AT$5,INDEX($E$99:$E$112,MATCH(AT$5,$H$5:$CA$5,0)-MATCH($D330,$D$115:$D$186,0)+1,0),0),$E$112)</f>
        <v>0</v>
      </c>
      <c r="AU330" s="134" cm="1">
        <f t="array" ref="AU330">$E330*IFERROR(IF($D330&lt;=AU$5,INDEX($E$99:$E$112,MATCH(AU$5,$H$5:$CA$5,0)-MATCH($D330,$D$115:$D$186,0)+1,0),0),$E$112)</f>
        <v>0</v>
      </c>
      <c r="AV330" s="134" cm="1">
        <f t="array" ref="AV330">$E330*IFERROR(IF($D330&lt;=AV$5,INDEX($E$99:$E$112,MATCH(AV$5,$H$5:$CA$5,0)-MATCH($D330,$D$115:$D$186,0)+1,0),0),$E$112)</f>
        <v>0</v>
      </c>
      <c r="AW330" s="134" cm="1">
        <f t="array" ref="AW330">$E330*IFERROR(IF($D330&lt;=AW$5,INDEX($E$99:$E$112,MATCH(AW$5,$H$5:$CA$5,0)-MATCH($D330,$D$115:$D$186,0)+1,0),0),$E$112)</f>
        <v>0</v>
      </c>
      <c r="AX330" s="134" cm="1">
        <f t="array" ref="AX330">$E330*IFERROR(IF($D330&lt;=AX$5,INDEX($E$99:$E$112,MATCH(AX$5,$H$5:$CA$5,0)-MATCH($D330,$D$115:$D$186,0)+1,0),0),$E$112)</f>
        <v>0</v>
      </c>
      <c r="AY330" s="134" cm="1">
        <f t="array" ref="AY330">$E330*IFERROR(IF($D330&lt;=AY$5,INDEX($E$99:$E$112,MATCH(AY$5,$H$5:$CA$5,0)-MATCH($D330,$D$115:$D$186,0)+1,0),0),$E$112)</f>
        <v>0</v>
      </c>
      <c r="AZ330" s="134" cm="1">
        <f t="array" ref="AZ330">$E330*IFERROR(IF($D330&lt;=AZ$5,INDEX($E$99:$E$112,MATCH(AZ$5,$H$5:$CA$5,0)-MATCH($D330,$D$115:$D$186,0)+1,0),0),$E$112)</f>
        <v>0</v>
      </c>
      <c r="BA330" s="134" cm="1">
        <f t="array" ref="BA330">$E330*IFERROR(IF($D330&lt;=BA$5,INDEX($E$99:$E$112,MATCH(BA$5,$H$5:$CA$5,0)-MATCH($D330,$D$115:$D$186,0)+1,0),0),$E$112)</f>
        <v>0</v>
      </c>
      <c r="BB330" s="134" cm="1">
        <f t="array" ref="BB330">$E330*IFERROR(IF($D330&lt;=BB$5,INDEX($E$99:$E$112,MATCH(BB$5,$H$5:$CA$5,0)-MATCH($D330,$D$115:$D$186,0)+1,0),0),$E$112)</f>
        <v>0</v>
      </c>
      <c r="BC330" s="134" cm="1">
        <f t="array" ref="BC330">$E330*IFERROR(IF($D330&lt;=BC$5,INDEX($E$99:$E$112,MATCH(BC$5,$H$5:$CA$5,0)-MATCH($D330,$D$115:$D$186,0)+1,0),0),$E$112)</f>
        <v>0</v>
      </c>
      <c r="BD330" s="134" cm="1">
        <f t="array" ref="BD330">$E330*IFERROR(IF($D330&lt;=BD$5,INDEX($E$99:$E$112,MATCH(BD$5,$H$5:$CA$5,0)-MATCH($D330,$D$115:$D$186,0)+1,0),0),$E$112)</f>
        <v>0</v>
      </c>
      <c r="BE330" s="134" cm="1">
        <f t="array" ref="BE330">$E330*IFERROR(IF($D330&lt;=BE$5,INDEX($E$99:$E$112,MATCH(BE$5,$H$5:$CA$5,0)-MATCH($D330,$D$115:$D$186,0)+1,0),0),$E$112)</f>
        <v>0</v>
      </c>
      <c r="BF330" s="134" cm="1">
        <f t="array" ref="BF330">$E330*IFERROR(IF($D330&lt;=BF$5,INDEX($E$99:$E$112,MATCH(BF$5,$H$5:$CA$5,0)-MATCH($D330,$D$115:$D$186,0)+1,0),0),$E$112)</f>
        <v>0</v>
      </c>
      <c r="BG330" s="134" cm="1">
        <f t="array" ref="BG330">$E330*IFERROR(IF($D330&lt;=BG$5,INDEX($E$99:$E$112,MATCH(BG$5,$H$5:$CA$5,0)-MATCH($D330,$D$115:$D$186,0)+1,0),0),$E$112)</f>
        <v>0</v>
      </c>
      <c r="BH330" s="134" cm="1">
        <f t="array" ref="BH330">$E330*IFERROR(IF($D330&lt;=BH$5,INDEX($E$99:$E$112,MATCH(BH$5,$H$5:$CA$5,0)-MATCH($D330,$D$115:$D$186,0)+1,0),0),$E$112)</f>
        <v>0</v>
      </c>
      <c r="BI330" s="134" cm="1">
        <f t="array" ref="BI330">$E330*IFERROR(IF($D330&lt;=BI$5,INDEX($E$99:$E$112,MATCH(BI$5,$H$5:$CA$5,0)-MATCH($D330,$D$115:$D$186,0)+1,0),0),$E$112)</f>
        <v>0</v>
      </c>
      <c r="BJ330" s="134" cm="1">
        <f t="array" ref="BJ330">$E330*IFERROR(IF($D330&lt;=BJ$5,INDEX($E$99:$E$112,MATCH(BJ$5,$H$5:$CA$5,0)-MATCH($D330,$D$115:$D$186,0)+1,0),0),$E$112)</f>
        <v>0</v>
      </c>
      <c r="BK330" s="134" cm="1">
        <f t="array" ref="BK330">$E330*IFERROR(IF($D330&lt;=BK$5,INDEX($E$99:$E$112,MATCH(BK$5,$H$5:$CA$5,0)-MATCH($D330,$D$115:$D$186,0)+1,0),0),$E$112)</f>
        <v>0</v>
      </c>
      <c r="BL330" s="134" cm="1">
        <f t="array" ref="BL330">$E330*IFERROR(IF($D330&lt;=BL$5,INDEX($E$99:$E$112,MATCH(BL$5,$H$5:$CA$5,0)-MATCH($D330,$D$115:$D$186,0)+1,0),0),$E$112)</f>
        <v>0</v>
      </c>
      <c r="BM330" s="134" cm="1">
        <f t="array" ref="BM330">$E330*IFERROR(IF($D330&lt;=BM$5,INDEX($E$99:$E$112,MATCH(BM$5,$H$5:$CA$5,0)-MATCH($D330,$D$115:$D$186,0)+1,0),0),$E$112)</f>
        <v>0</v>
      </c>
      <c r="BN330" s="134" cm="1">
        <f t="array" ref="BN330">$E330*IFERROR(IF($D330&lt;=BN$5,INDEX($E$99:$E$112,MATCH(BN$5,$H$5:$CA$5,0)-MATCH($D330,$D$115:$D$186,0)+1,0),0),$E$112)</f>
        <v>0</v>
      </c>
      <c r="BO330" s="134" cm="1">
        <f t="array" ref="BO330">$E330*IFERROR(IF($D330&lt;=BO$5,INDEX($E$99:$E$112,MATCH(BO$5,$H$5:$CA$5,0)-MATCH($D330,$D$115:$D$186,0)+1,0),0),$E$112)</f>
        <v>0</v>
      </c>
      <c r="BP330" s="134" cm="1">
        <f t="array" ref="BP330">$E330*IFERROR(IF($D330&lt;=BP$5,INDEX($E$99:$E$112,MATCH(BP$5,$H$5:$CA$5,0)-MATCH($D330,$D$115:$D$186,0)+1,0),0),$E$112)</f>
        <v>0</v>
      </c>
      <c r="BQ330" s="134" cm="1">
        <f t="array" ref="BQ330">$E330*IFERROR(IF($D330&lt;=BQ$5,INDEX($E$99:$E$112,MATCH(BQ$5,$H$5:$CA$5,0)-MATCH($D330,$D$115:$D$186,0)+1,0),0),$E$112)</f>
        <v>0</v>
      </c>
      <c r="BR330" s="134" cm="1">
        <f t="array" ref="BR330">$E330*IFERROR(IF($D330&lt;=BR$5,INDEX($E$99:$E$112,MATCH(BR$5,$H$5:$CA$5,0)-MATCH($D330,$D$115:$D$186,0)+1,0),0),$E$112)</f>
        <v>0</v>
      </c>
      <c r="BS330" s="134" cm="1">
        <f t="array" ref="BS330">$E330*IFERROR(IF($D330&lt;=BS$5,INDEX($E$99:$E$112,MATCH(BS$5,$H$5:$CA$5,0)-MATCH($D330,$D$115:$D$186,0)+1,0),0),$E$112)</f>
        <v>0</v>
      </c>
      <c r="BT330" s="134" cm="1">
        <f t="array" ref="BT330">$E330*IFERROR(IF($D330&lt;=BT$5,INDEX($E$99:$E$112,MATCH(BT$5,$H$5:$CA$5,0)-MATCH($D330,$D$115:$D$186,0)+1,0),0),$E$112)</f>
        <v>0</v>
      </c>
      <c r="BU330" s="134" cm="1">
        <f t="array" ref="BU330">$E330*IFERROR(IF($D330&lt;=BU$5,INDEX($E$99:$E$112,MATCH(BU$5,$H$5:$CA$5,0)-MATCH($D330,$D$115:$D$186,0)+1,0),0),$E$112)</f>
        <v>0</v>
      </c>
      <c r="BV330" s="134" cm="1">
        <f t="array" ref="BV330">$E330*IFERROR(IF($D330&lt;=BV$5,INDEX($E$99:$E$112,MATCH(BV$5,$H$5:$CA$5,0)-MATCH($D330,$D$115:$D$186,0)+1,0),0),$E$112)</f>
        <v>0</v>
      </c>
      <c r="BW330" s="134" cm="1">
        <f t="array" ref="BW330">$E330*IFERROR(IF($D330&lt;=BW$5,INDEX($E$99:$E$112,MATCH(BW$5,$H$5:$CA$5,0)-MATCH($D330,$D$115:$D$186,0)+1,0),0),$E$112)</f>
        <v>0</v>
      </c>
      <c r="BX330" s="134" cm="1">
        <f t="array" ref="BX330">$E330*IFERROR(IF($D330&lt;=BX$5,INDEX($E$99:$E$112,MATCH(BX$5,$H$5:$CA$5,0)-MATCH($D330,$D$115:$D$186,0)+1,0),0),$E$112)</f>
        <v>0</v>
      </c>
      <c r="BY330" s="134" cm="1">
        <f t="array" ref="BY330">$E330*IFERROR(IF($D330&lt;=BY$5,INDEX($E$99:$E$112,MATCH(BY$5,$H$5:$CA$5,0)-MATCH($D330,$D$115:$D$186,0)+1,0),0),$E$112)</f>
        <v>0</v>
      </c>
      <c r="BZ330" s="134" cm="1">
        <f t="array" ref="BZ330">$E330*IFERROR(IF($D330&lt;=BZ$5,INDEX($E$99:$E$112,MATCH(BZ$5,$H$5:$CA$5,0)-MATCH($D330,$D$115:$D$186,0)+1,0),0),$E$112)</f>
        <v>0</v>
      </c>
      <c r="CA330" s="134" cm="1">
        <f t="array" ref="CA330">$E330*IFERROR(IF($D330&lt;=CA$5,INDEX($E$99:$E$112,MATCH(CA$5,$H$5:$CA$5,0)-MATCH($D330,$D$115:$D$186,0)+1,0),0),$E$112)</f>
        <v>0</v>
      </c>
    </row>
    <row r="331" spans="4:79" hidden="1" outlineLevel="4">
      <c r="D331" s="24">
        <f t="shared" ref="D331:D336" si="120">EOMONTH(D330,1)</f>
        <v>48060</v>
      </c>
      <c r="E331" s="131" cm="1">
        <f t="array" ref="E331">INDEX($H$45:$CA$45,0,MATCH($D331,$H$5:$CA$5,0))</f>
        <v>0</v>
      </c>
      <c r="H331" s="134" cm="1">
        <f t="array" ref="H331">$E331*IFERROR(IF($D331&lt;=H$5,INDEX($E$99:$E$112,MATCH(H$5,$H$5:$CA$5,0)-MATCH($D331,$D$115:$D$186,0)+1,0),0),$E$112)</f>
        <v>0</v>
      </c>
      <c r="I331" s="134" cm="1">
        <f t="array" ref="I331">$E331*IFERROR(IF($D331&lt;=I$5,INDEX($E$99:$E$112,MATCH(I$5,$H$5:$CA$5,0)-MATCH($D331,$D$115:$D$186,0)+1,0),0),$E$112)</f>
        <v>0</v>
      </c>
      <c r="J331" s="134" cm="1">
        <f t="array" ref="J331">$E331*IFERROR(IF($D331&lt;=J$5,INDEX($E$99:$E$112,MATCH(J$5,$H$5:$CA$5,0)-MATCH($D331,$D$115:$D$186,0)+1,0),0),$E$112)</f>
        <v>0</v>
      </c>
      <c r="K331" s="134" cm="1">
        <f t="array" ref="K331">$E331*IFERROR(IF($D331&lt;=K$5,INDEX($E$99:$E$112,MATCH(K$5,$H$5:$CA$5,0)-MATCH($D331,$D$115:$D$186,0)+1,0),0),$E$112)</f>
        <v>0</v>
      </c>
      <c r="L331" s="134" cm="1">
        <f t="array" ref="L331">$E331*IFERROR(IF($D331&lt;=L$5,INDEX($E$99:$E$112,MATCH(L$5,$H$5:$CA$5,0)-MATCH($D331,$D$115:$D$186,0)+1,0),0),$E$112)</f>
        <v>0</v>
      </c>
      <c r="M331" s="134" cm="1">
        <f t="array" ref="M331">$E331*IFERROR(IF($D331&lt;=M$5,INDEX($E$99:$E$112,MATCH(M$5,$H$5:$CA$5,0)-MATCH($D331,$D$115:$D$186,0)+1,0),0),$E$112)</f>
        <v>0</v>
      </c>
      <c r="N331" s="134" cm="1">
        <f t="array" ref="N331">$E331*IFERROR(IF($D331&lt;=N$5,INDEX($E$99:$E$112,MATCH(N$5,$H$5:$CA$5,0)-MATCH($D331,$D$115:$D$186,0)+1,0),0),$E$112)</f>
        <v>0</v>
      </c>
      <c r="O331" s="134" cm="1">
        <f t="array" ref="O331">$E331*IFERROR(IF($D331&lt;=O$5,INDEX($E$99:$E$112,MATCH(O$5,$H$5:$CA$5,0)-MATCH($D331,$D$115:$D$186,0)+1,0),0),$E$112)</f>
        <v>0</v>
      </c>
      <c r="P331" s="134" cm="1">
        <f t="array" ref="P331">$E331*IFERROR(IF($D331&lt;=P$5,INDEX($E$99:$E$112,MATCH(P$5,$H$5:$CA$5,0)-MATCH($D331,$D$115:$D$186,0)+1,0),0),$E$112)</f>
        <v>0</v>
      </c>
      <c r="Q331" s="134" cm="1">
        <f t="array" ref="Q331">$E331*IFERROR(IF($D331&lt;=Q$5,INDEX($E$99:$E$112,MATCH(Q$5,$H$5:$CA$5,0)-MATCH($D331,$D$115:$D$186,0)+1,0),0),$E$112)</f>
        <v>0</v>
      </c>
      <c r="R331" s="134" cm="1">
        <f t="array" ref="R331">$E331*IFERROR(IF($D331&lt;=R$5,INDEX($E$99:$E$112,MATCH(R$5,$H$5:$CA$5,0)-MATCH($D331,$D$115:$D$186,0)+1,0),0),$E$112)</f>
        <v>0</v>
      </c>
      <c r="S331" s="134" cm="1">
        <f t="array" ref="S331">$E331*IFERROR(IF($D331&lt;=S$5,INDEX($E$99:$E$112,MATCH(S$5,$H$5:$CA$5,0)-MATCH($D331,$D$115:$D$186,0)+1,0),0),$E$112)</f>
        <v>0</v>
      </c>
      <c r="T331" s="134" cm="1">
        <f t="array" ref="T331">$E331*IFERROR(IF($D331&lt;=T$5,INDEX($E$99:$E$112,MATCH(T$5,$H$5:$CA$5,0)-MATCH($D331,$D$115:$D$186,0)+1,0),0),$E$112)</f>
        <v>0</v>
      </c>
      <c r="U331" s="134" cm="1">
        <f t="array" ref="U331">$E331*IFERROR(IF($D331&lt;=U$5,INDEX($E$99:$E$112,MATCH(U$5,$H$5:$CA$5,0)-MATCH($D331,$D$115:$D$186,0)+1,0),0),$E$112)</f>
        <v>0</v>
      </c>
      <c r="V331" s="134" cm="1">
        <f t="array" ref="V331">$E331*IFERROR(IF($D331&lt;=V$5,INDEX($E$99:$E$112,MATCH(V$5,$H$5:$CA$5,0)-MATCH($D331,$D$115:$D$186,0)+1,0),0),$E$112)</f>
        <v>0</v>
      </c>
      <c r="W331" s="134" cm="1">
        <f t="array" ref="W331">$E331*IFERROR(IF($D331&lt;=W$5,INDEX($E$99:$E$112,MATCH(W$5,$H$5:$CA$5,0)-MATCH($D331,$D$115:$D$186,0)+1,0),0),$E$112)</f>
        <v>0</v>
      </c>
      <c r="X331" s="134" cm="1">
        <f t="array" ref="X331">$E331*IFERROR(IF($D331&lt;=X$5,INDEX($E$99:$E$112,MATCH(X$5,$H$5:$CA$5,0)-MATCH($D331,$D$115:$D$186,0)+1,0),0),$E$112)</f>
        <v>0</v>
      </c>
      <c r="Y331" s="134" cm="1">
        <f t="array" ref="Y331">$E331*IFERROR(IF($D331&lt;=Y$5,INDEX($E$99:$E$112,MATCH(Y$5,$H$5:$CA$5,0)-MATCH($D331,$D$115:$D$186,0)+1,0),0),$E$112)</f>
        <v>0</v>
      </c>
      <c r="Z331" s="134" cm="1">
        <f t="array" ref="Z331">$E331*IFERROR(IF($D331&lt;=Z$5,INDEX($E$99:$E$112,MATCH(Z$5,$H$5:$CA$5,0)-MATCH($D331,$D$115:$D$186,0)+1,0),0),$E$112)</f>
        <v>0</v>
      </c>
      <c r="AA331" s="134" cm="1">
        <f t="array" ref="AA331">$E331*IFERROR(IF($D331&lt;=AA$5,INDEX($E$99:$E$112,MATCH(AA$5,$H$5:$CA$5,0)-MATCH($D331,$D$115:$D$186,0)+1,0),0),$E$112)</f>
        <v>0</v>
      </c>
      <c r="AB331" s="134" cm="1">
        <f t="array" ref="AB331">$E331*IFERROR(IF($D331&lt;=AB$5,INDEX($E$99:$E$112,MATCH(AB$5,$H$5:$CA$5,0)-MATCH($D331,$D$115:$D$186,0)+1,0),0),$E$112)</f>
        <v>0</v>
      </c>
      <c r="AC331" s="134" cm="1">
        <f t="array" ref="AC331">$E331*IFERROR(IF($D331&lt;=AC$5,INDEX($E$99:$E$112,MATCH(AC$5,$H$5:$CA$5,0)-MATCH($D331,$D$115:$D$186,0)+1,0),0),$E$112)</f>
        <v>0</v>
      </c>
      <c r="AD331" s="134" cm="1">
        <f t="array" ref="AD331">$E331*IFERROR(IF($D331&lt;=AD$5,INDEX($E$99:$E$112,MATCH(AD$5,$H$5:$CA$5,0)-MATCH($D331,$D$115:$D$186,0)+1,0),0),$E$112)</f>
        <v>0</v>
      </c>
      <c r="AE331" s="134" cm="1">
        <f t="array" ref="AE331">$E331*IFERROR(IF($D331&lt;=AE$5,INDEX($E$99:$E$112,MATCH(AE$5,$H$5:$CA$5,0)-MATCH($D331,$D$115:$D$186,0)+1,0),0),$E$112)</f>
        <v>0</v>
      </c>
      <c r="AF331" s="134" cm="1">
        <f t="array" ref="AF331">$E331*IFERROR(IF($D331&lt;=AF$5,INDEX($E$99:$E$112,MATCH(AF$5,$H$5:$CA$5,0)-MATCH($D331,$D$115:$D$186,0)+1,0),0),$E$112)</f>
        <v>0</v>
      </c>
      <c r="AG331" s="134" cm="1">
        <f t="array" ref="AG331">$E331*IFERROR(IF($D331&lt;=AG$5,INDEX($E$99:$E$112,MATCH(AG$5,$H$5:$CA$5,0)-MATCH($D331,$D$115:$D$186,0)+1,0),0),$E$112)</f>
        <v>0</v>
      </c>
      <c r="AH331" s="134" cm="1">
        <f t="array" ref="AH331">$E331*IFERROR(IF($D331&lt;=AH$5,INDEX($E$99:$E$112,MATCH(AH$5,$H$5:$CA$5,0)-MATCH($D331,$D$115:$D$186,0)+1,0),0),$E$112)</f>
        <v>0</v>
      </c>
      <c r="AI331" s="134" cm="1">
        <f t="array" ref="AI331">$E331*IFERROR(IF($D331&lt;=AI$5,INDEX($E$99:$E$112,MATCH(AI$5,$H$5:$CA$5,0)-MATCH($D331,$D$115:$D$186,0)+1,0),0),$E$112)</f>
        <v>0</v>
      </c>
      <c r="AJ331" s="134" cm="1">
        <f t="array" ref="AJ331">$E331*IFERROR(IF($D331&lt;=AJ$5,INDEX($E$99:$E$112,MATCH(AJ$5,$H$5:$CA$5,0)-MATCH($D331,$D$115:$D$186,0)+1,0),0),$E$112)</f>
        <v>0</v>
      </c>
      <c r="AK331" s="134" cm="1">
        <f t="array" ref="AK331">$E331*IFERROR(IF($D331&lt;=AK$5,INDEX($E$99:$E$112,MATCH(AK$5,$H$5:$CA$5,0)-MATCH($D331,$D$115:$D$186,0)+1,0),0),$E$112)</f>
        <v>0</v>
      </c>
      <c r="AL331" s="134" cm="1">
        <f t="array" ref="AL331">$E331*IFERROR(IF($D331&lt;=AL$5,INDEX($E$99:$E$112,MATCH(AL$5,$H$5:$CA$5,0)-MATCH($D331,$D$115:$D$186,0)+1,0),0),$E$112)</f>
        <v>0</v>
      </c>
      <c r="AM331" s="134" cm="1">
        <f t="array" ref="AM331">$E331*IFERROR(IF($D331&lt;=AM$5,INDEX($E$99:$E$112,MATCH(AM$5,$H$5:$CA$5,0)-MATCH($D331,$D$115:$D$186,0)+1,0),0),$E$112)</f>
        <v>0</v>
      </c>
      <c r="AN331" s="134" cm="1">
        <f t="array" ref="AN331">$E331*IFERROR(IF($D331&lt;=AN$5,INDEX($E$99:$E$112,MATCH(AN$5,$H$5:$CA$5,0)-MATCH($D331,$D$115:$D$186,0)+1,0),0),$E$112)</f>
        <v>0</v>
      </c>
      <c r="AO331" s="134" cm="1">
        <f t="array" ref="AO331">$E331*IFERROR(IF($D331&lt;=AO$5,INDEX($E$99:$E$112,MATCH(AO$5,$H$5:$CA$5,0)-MATCH($D331,$D$115:$D$186,0)+1,0),0),$E$112)</f>
        <v>0</v>
      </c>
      <c r="AP331" s="134" cm="1">
        <f t="array" ref="AP331">$E331*IFERROR(IF($D331&lt;=AP$5,INDEX($E$99:$E$112,MATCH(AP$5,$H$5:$CA$5,0)-MATCH($D331,$D$115:$D$186,0)+1,0),0),$E$112)</f>
        <v>0</v>
      </c>
      <c r="AQ331" s="134" cm="1">
        <f t="array" ref="AQ331">$E331*IFERROR(IF($D331&lt;=AQ$5,INDEX($E$99:$E$112,MATCH(AQ$5,$H$5:$CA$5,0)-MATCH($D331,$D$115:$D$186,0)+1,0),0),$E$112)</f>
        <v>0</v>
      </c>
      <c r="AR331" s="134" cm="1">
        <f t="array" ref="AR331">$E331*IFERROR(IF($D331&lt;=AR$5,INDEX($E$99:$E$112,MATCH(AR$5,$H$5:$CA$5,0)-MATCH($D331,$D$115:$D$186,0)+1,0),0),$E$112)</f>
        <v>0</v>
      </c>
      <c r="AS331" s="134" cm="1">
        <f t="array" ref="AS331">$E331*IFERROR(IF($D331&lt;=AS$5,INDEX($E$99:$E$112,MATCH(AS$5,$H$5:$CA$5,0)-MATCH($D331,$D$115:$D$186,0)+1,0),0),$E$112)</f>
        <v>0</v>
      </c>
      <c r="AT331" s="134" cm="1">
        <f t="array" ref="AT331">$E331*IFERROR(IF($D331&lt;=AT$5,INDEX($E$99:$E$112,MATCH(AT$5,$H$5:$CA$5,0)-MATCH($D331,$D$115:$D$186,0)+1,0),0),$E$112)</f>
        <v>0</v>
      </c>
      <c r="AU331" s="134" cm="1">
        <f t="array" ref="AU331">$E331*IFERROR(IF($D331&lt;=AU$5,INDEX($E$99:$E$112,MATCH(AU$5,$H$5:$CA$5,0)-MATCH($D331,$D$115:$D$186,0)+1,0),0),$E$112)</f>
        <v>0</v>
      </c>
      <c r="AV331" s="134" cm="1">
        <f t="array" ref="AV331">$E331*IFERROR(IF($D331&lt;=AV$5,INDEX($E$99:$E$112,MATCH(AV$5,$H$5:$CA$5,0)-MATCH($D331,$D$115:$D$186,0)+1,0),0),$E$112)</f>
        <v>0</v>
      </c>
      <c r="AW331" s="134" cm="1">
        <f t="array" ref="AW331">$E331*IFERROR(IF($D331&lt;=AW$5,INDEX($E$99:$E$112,MATCH(AW$5,$H$5:$CA$5,0)-MATCH($D331,$D$115:$D$186,0)+1,0),0),$E$112)</f>
        <v>0</v>
      </c>
      <c r="AX331" s="134" cm="1">
        <f t="array" ref="AX331">$E331*IFERROR(IF($D331&lt;=AX$5,INDEX($E$99:$E$112,MATCH(AX$5,$H$5:$CA$5,0)-MATCH($D331,$D$115:$D$186,0)+1,0),0),$E$112)</f>
        <v>0</v>
      </c>
      <c r="AY331" s="134" cm="1">
        <f t="array" ref="AY331">$E331*IFERROR(IF($D331&lt;=AY$5,INDEX($E$99:$E$112,MATCH(AY$5,$H$5:$CA$5,0)-MATCH($D331,$D$115:$D$186,0)+1,0),0),$E$112)</f>
        <v>0</v>
      </c>
      <c r="AZ331" s="134" cm="1">
        <f t="array" ref="AZ331">$E331*IFERROR(IF($D331&lt;=AZ$5,INDEX($E$99:$E$112,MATCH(AZ$5,$H$5:$CA$5,0)-MATCH($D331,$D$115:$D$186,0)+1,0),0),$E$112)</f>
        <v>0</v>
      </c>
      <c r="BA331" s="134" cm="1">
        <f t="array" ref="BA331">$E331*IFERROR(IF($D331&lt;=BA$5,INDEX($E$99:$E$112,MATCH(BA$5,$H$5:$CA$5,0)-MATCH($D331,$D$115:$D$186,0)+1,0),0),$E$112)</f>
        <v>0</v>
      </c>
      <c r="BB331" s="134" cm="1">
        <f t="array" ref="BB331">$E331*IFERROR(IF($D331&lt;=BB$5,INDEX($E$99:$E$112,MATCH(BB$5,$H$5:$CA$5,0)-MATCH($D331,$D$115:$D$186,0)+1,0),0),$E$112)</f>
        <v>0</v>
      </c>
      <c r="BC331" s="134" cm="1">
        <f t="array" ref="BC331">$E331*IFERROR(IF($D331&lt;=BC$5,INDEX($E$99:$E$112,MATCH(BC$5,$H$5:$CA$5,0)-MATCH($D331,$D$115:$D$186,0)+1,0),0),$E$112)</f>
        <v>0</v>
      </c>
      <c r="BD331" s="134" cm="1">
        <f t="array" ref="BD331">$E331*IFERROR(IF($D331&lt;=BD$5,INDEX($E$99:$E$112,MATCH(BD$5,$H$5:$CA$5,0)-MATCH($D331,$D$115:$D$186,0)+1,0),0),$E$112)</f>
        <v>0</v>
      </c>
      <c r="BE331" s="134" cm="1">
        <f t="array" ref="BE331">$E331*IFERROR(IF($D331&lt;=BE$5,INDEX($E$99:$E$112,MATCH(BE$5,$H$5:$CA$5,0)-MATCH($D331,$D$115:$D$186,0)+1,0),0),$E$112)</f>
        <v>0</v>
      </c>
      <c r="BF331" s="134" cm="1">
        <f t="array" ref="BF331">$E331*IFERROR(IF($D331&lt;=BF$5,INDEX($E$99:$E$112,MATCH(BF$5,$H$5:$CA$5,0)-MATCH($D331,$D$115:$D$186,0)+1,0),0),$E$112)</f>
        <v>0</v>
      </c>
      <c r="BG331" s="134" cm="1">
        <f t="array" ref="BG331">$E331*IFERROR(IF($D331&lt;=BG$5,INDEX($E$99:$E$112,MATCH(BG$5,$H$5:$CA$5,0)-MATCH($D331,$D$115:$D$186,0)+1,0),0),$E$112)</f>
        <v>0</v>
      </c>
      <c r="BH331" s="134" cm="1">
        <f t="array" ref="BH331">$E331*IFERROR(IF($D331&lt;=BH$5,INDEX($E$99:$E$112,MATCH(BH$5,$H$5:$CA$5,0)-MATCH($D331,$D$115:$D$186,0)+1,0),0),$E$112)</f>
        <v>0</v>
      </c>
      <c r="BI331" s="134" cm="1">
        <f t="array" ref="BI331">$E331*IFERROR(IF($D331&lt;=BI$5,INDEX($E$99:$E$112,MATCH(BI$5,$H$5:$CA$5,0)-MATCH($D331,$D$115:$D$186,0)+1,0),0),$E$112)</f>
        <v>0</v>
      </c>
      <c r="BJ331" s="134" cm="1">
        <f t="array" ref="BJ331">$E331*IFERROR(IF($D331&lt;=BJ$5,INDEX($E$99:$E$112,MATCH(BJ$5,$H$5:$CA$5,0)-MATCH($D331,$D$115:$D$186,0)+1,0),0),$E$112)</f>
        <v>0</v>
      </c>
      <c r="BK331" s="134" cm="1">
        <f t="array" ref="BK331">$E331*IFERROR(IF($D331&lt;=BK$5,INDEX($E$99:$E$112,MATCH(BK$5,$H$5:$CA$5,0)-MATCH($D331,$D$115:$D$186,0)+1,0),0),$E$112)</f>
        <v>0</v>
      </c>
      <c r="BL331" s="134" cm="1">
        <f t="array" ref="BL331">$E331*IFERROR(IF($D331&lt;=BL$5,INDEX($E$99:$E$112,MATCH(BL$5,$H$5:$CA$5,0)-MATCH($D331,$D$115:$D$186,0)+1,0),0),$E$112)</f>
        <v>0</v>
      </c>
      <c r="BM331" s="134" cm="1">
        <f t="array" ref="BM331">$E331*IFERROR(IF($D331&lt;=BM$5,INDEX($E$99:$E$112,MATCH(BM$5,$H$5:$CA$5,0)-MATCH($D331,$D$115:$D$186,0)+1,0),0),$E$112)</f>
        <v>0</v>
      </c>
      <c r="BN331" s="134" cm="1">
        <f t="array" ref="BN331">$E331*IFERROR(IF($D331&lt;=BN$5,INDEX($E$99:$E$112,MATCH(BN$5,$H$5:$CA$5,0)-MATCH($D331,$D$115:$D$186,0)+1,0),0),$E$112)</f>
        <v>0</v>
      </c>
      <c r="BO331" s="134" cm="1">
        <f t="array" ref="BO331">$E331*IFERROR(IF($D331&lt;=BO$5,INDEX($E$99:$E$112,MATCH(BO$5,$H$5:$CA$5,0)-MATCH($D331,$D$115:$D$186,0)+1,0),0),$E$112)</f>
        <v>0</v>
      </c>
      <c r="BP331" s="134" cm="1">
        <f t="array" ref="BP331">$E331*IFERROR(IF($D331&lt;=BP$5,INDEX($E$99:$E$112,MATCH(BP$5,$H$5:$CA$5,0)-MATCH($D331,$D$115:$D$186,0)+1,0),0),$E$112)</f>
        <v>0</v>
      </c>
      <c r="BQ331" s="134" cm="1">
        <f t="array" ref="BQ331">$E331*IFERROR(IF($D331&lt;=BQ$5,INDEX($E$99:$E$112,MATCH(BQ$5,$H$5:$CA$5,0)-MATCH($D331,$D$115:$D$186,0)+1,0),0),$E$112)</f>
        <v>0</v>
      </c>
      <c r="BR331" s="134" cm="1">
        <f t="array" ref="BR331">$E331*IFERROR(IF($D331&lt;=BR$5,INDEX($E$99:$E$112,MATCH(BR$5,$H$5:$CA$5,0)-MATCH($D331,$D$115:$D$186,0)+1,0),0),$E$112)</f>
        <v>0</v>
      </c>
      <c r="BS331" s="134" cm="1">
        <f t="array" ref="BS331">$E331*IFERROR(IF($D331&lt;=BS$5,INDEX($E$99:$E$112,MATCH(BS$5,$H$5:$CA$5,0)-MATCH($D331,$D$115:$D$186,0)+1,0),0),$E$112)</f>
        <v>0</v>
      </c>
      <c r="BT331" s="134" cm="1">
        <f t="array" ref="BT331">$E331*IFERROR(IF($D331&lt;=BT$5,INDEX($E$99:$E$112,MATCH(BT$5,$H$5:$CA$5,0)-MATCH($D331,$D$115:$D$186,0)+1,0),0),$E$112)</f>
        <v>0</v>
      </c>
      <c r="BU331" s="134" cm="1">
        <f t="array" ref="BU331">$E331*IFERROR(IF($D331&lt;=BU$5,INDEX($E$99:$E$112,MATCH(BU$5,$H$5:$CA$5,0)-MATCH($D331,$D$115:$D$186,0)+1,0),0),$E$112)</f>
        <v>0</v>
      </c>
      <c r="BV331" s="134" cm="1">
        <f t="array" ref="BV331">$E331*IFERROR(IF($D331&lt;=BV$5,INDEX($E$99:$E$112,MATCH(BV$5,$H$5:$CA$5,0)-MATCH($D331,$D$115:$D$186,0)+1,0),0),$E$112)</f>
        <v>0</v>
      </c>
      <c r="BW331" s="134" cm="1">
        <f t="array" ref="BW331">$E331*IFERROR(IF($D331&lt;=BW$5,INDEX($E$99:$E$112,MATCH(BW$5,$H$5:$CA$5,0)-MATCH($D331,$D$115:$D$186,0)+1,0),0),$E$112)</f>
        <v>0</v>
      </c>
      <c r="BX331" s="134" cm="1">
        <f t="array" ref="BX331">$E331*IFERROR(IF($D331&lt;=BX$5,INDEX($E$99:$E$112,MATCH(BX$5,$H$5:$CA$5,0)-MATCH($D331,$D$115:$D$186,0)+1,0),0),$E$112)</f>
        <v>0</v>
      </c>
      <c r="BY331" s="134" cm="1">
        <f t="array" ref="BY331">$E331*IFERROR(IF($D331&lt;=BY$5,INDEX($E$99:$E$112,MATCH(BY$5,$H$5:$CA$5,0)-MATCH($D331,$D$115:$D$186,0)+1,0),0),$E$112)</f>
        <v>0</v>
      </c>
      <c r="BZ331" s="134" cm="1">
        <f t="array" ref="BZ331">$E331*IFERROR(IF($D331&lt;=BZ$5,INDEX($E$99:$E$112,MATCH(BZ$5,$H$5:$CA$5,0)-MATCH($D331,$D$115:$D$186,0)+1,0),0),$E$112)</f>
        <v>0</v>
      </c>
      <c r="CA331" s="134" cm="1">
        <f t="array" ref="CA331">$E331*IFERROR(IF($D331&lt;=CA$5,INDEX($E$99:$E$112,MATCH(CA$5,$H$5:$CA$5,0)-MATCH($D331,$D$115:$D$186,0)+1,0),0),$E$112)</f>
        <v>0</v>
      </c>
    </row>
    <row r="332" spans="4:79" hidden="1" outlineLevel="4">
      <c r="D332" s="24">
        <f t="shared" si="120"/>
        <v>48091</v>
      </c>
      <c r="E332" s="131" cm="1">
        <f t="array" ref="E332">INDEX($H$45:$CA$45,0,MATCH($D332,$H$5:$CA$5,0))</f>
        <v>0</v>
      </c>
      <c r="H332" s="134" cm="1">
        <f t="array" ref="H332">$E332*IFERROR(IF($D332&lt;=H$5,INDEX($E$99:$E$112,MATCH(H$5,$H$5:$CA$5,0)-MATCH($D332,$D$115:$D$186,0)+1,0),0),$E$112)</f>
        <v>0</v>
      </c>
      <c r="I332" s="134" cm="1">
        <f t="array" ref="I332">$E332*IFERROR(IF($D332&lt;=I$5,INDEX($E$99:$E$112,MATCH(I$5,$H$5:$CA$5,0)-MATCH($D332,$D$115:$D$186,0)+1,0),0),$E$112)</f>
        <v>0</v>
      </c>
      <c r="J332" s="134" cm="1">
        <f t="array" ref="J332">$E332*IFERROR(IF($D332&lt;=J$5,INDEX($E$99:$E$112,MATCH(J$5,$H$5:$CA$5,0)-MATCH($D332,$D$115:$D$186,0)+1,0),0),$E$112)</f>
        <v>0</v>
      </c>
      <c r="K332" s="134" cm="1">
        <f t="array" ref="K332">$E332*IFERROR(IF($D332&lt;=K$5,INDEX($E$99:$E$112,MATCH(K$5,$H$5:$CA$5,0)-MATCH($D332,$D$115:$D$186,0)+1,0),0),$E$112)</f>
        <v>0</v>
      </c>
      <c r="L332" s="134" cm="1">
        <f t="array" ref="L332">$E332*IFERROR(IF($D332&lt;=L$5,INDEX($E$99:$E$112,MATCH(L$5,$H$5:$CA$5,0)-MATCH($D332,$D$115:$D$186,0)+1,0),0),$E$112)</f>
        <v>0</v>
      </c>
      <c r="M332" s="134" cm="1">
        <f t="array" ref="M332">$E332*IFERROR(IF($D332&lt;=M$5,INDEX($E$99:$E$112,MATCH(M$5,$H$5:$CA$5,0)-MATCH($D332,$D$115:$D$186,0)+1,0),0),$E$112)</f>
        <v>0</v>
      </c>
      <c r="N332" s="134" cm="1">
        <f t="array" ref="N332">$E332*IFERROR(IF($D332&lt;=N$5,INDEX($E$99:$E$112,MATCH(N$5,$H$5:$CA$5,0)-MATCH($D332,$D$115:$D$186,0)+1,0),0),$E$112)</f>
        <v>0</v>
      </c>
      <c r="O332" s="134" cm="1">
        <f t="array" ref="O332">$E332*IFERROR(IF($D332&lt;=O$5,INDEX($E$99:$E$112,MATCH(O$5,$H$5:$CA$5,0)-MATCH($D332,$D$115:$D$186,0)+1,0),0),$E$112)</f>
        <v>0</v>
      </c>
      <c r="P332" s="134" cm="1">
        <f t="array" ref="P332">$E332*IFERROR(IF($D332&lt;=P$5,INDEX($E$99:$E$112,MATCH(P$5,$H$5:$CA$5,0)-MATCH($D332,$D$115:$D$186,0)+1,0),0),$E$112)</f>
        <v>0</v>
      </c>
      <c r="Q332" s="134" cm="1">
        <f t="array" ref="Q332">$E332*IFERROR(IF($D332&lt;=Q$5,INDEX($E$99:$E$112,MATCH(Q$5,$H$5:$CA$5,0)-MATCH($D332,$D$115:$D$186,0)+1,0),0),$E$112)</f>
        <v>0</v>
      </c>
      <c r="R332" s="134" cm="1">
        <f t="array" ref="R332">$E332*IFERROR(IF($D332&lt;=R$5,INDEX($E$99:$E$112,MATCH(R$5,$H$5:$CA$5,0)-MATCH($D332,$D$115:$D$186,0)+1,0),0),$E$112)</f>
        <v>0</v>
      </c>
      <c r="S332" s="134" cm="1">
        <f t="array" ref="S332">$E332*IFERROR(IF($D332&lt;=S$5,INDEX($E$99:$E$112,MATCH(S$5,$H$5:$CA$5,0)-MATCH($D332,$D$115:$D$186,0)+1,0),0),$E$112)</f>
        <v>0</v>
      </c>
      <c r="T332" s="134" cm="1">
        <f t="array" ref="T332">$E332*IFERROR(IF($D332&lt;=T$5,INDEX($E$99:$E$112,MATCH(T$5,$H$5:$CA$5,0)-MATCH($D332,$D$115:$D$186,0)+1,0),0),$E$112)</f>
        <v>0</v>
      </c>
      <c r="U332" s="134" cm="1">
        <f t="array" ref="U332">$E332*IFERROR(IF($D332&lt;=U$5,INDEX($E$99:$E$112,MATCH(U$5,$H$5:$CA$5,0)-MATCH($D332,$D$115:$D$186,0)+1,0),0),$E$112)</f>
        <v>0</v>
      </c>
      <c r="V332" s="134" cm="1">
        <f t="array" ref="V332">$E332*IFERROR(IF($D332&lt;=V$5,INDEX($E$99:$E$112,MATCH(V$5,$H$5:$CA$5,0)-MATCH($D332,$D$115:$D$186,0)+1,0),0),$E$112)</f>
        <v>0</v>
      </c>
      <c r="W332" s="134" cm="1">
        <f t="array" ref="W332">$E332*IFERROR(IF($D332&lt;=W$5,INDEX($E$99:$E$112,MATCH(W$5,$H$5:$CA$5,0)-MATCH($D332,$D$115:$D$186,0)+1,0),0),$E$112)</f>
        <v>0</v>
      </c>
      <c r="X332" s="134" cm="1">
        <f t="array" ref="X332">$E332*IFERROR(IF($D332&lt;=X$5,INDEX($E$99:$E$112,MATCH(X$5,$H$5:$CA$5,0)-MATCH($D332,$D$115:$D$186,0)+1,0),0),$E$112)</f>
        <v>0</v>
      </c>
      <c r="Y332" s="134" cm="1">
        <f t="array" ref="Y332">$E332*IFERROR(IF($D332&lt;=Y$5,INDEX($E$99:$E$112,MATCH(Y$5,$H$5:$CA$5,0)-MATCH($D332,$D$115:$D$186,0)+1,0),0),$E$112)</f>
        <v>0</v>
      </c>
      <c r="Z332" s="134" cm="1">
        <f t="array" ref="Z332">$E332*IFERROR(IF($D332&lt;=Z$5,INDEX($E$99:$E$112,MATCH(Z$5,$H$5:$CA$5,0)-MATCH($D332,$D$115:$D$186,0)+1,0),0),$E$112)</f>
        <v>0</v>
      </c>
      <c r="AA332" s="134" cm="1">
        <f t="array" ref="AA332">$E332*IFERROR(IF($D332&lt;=AA$5,INDEX($E$99:$E$112,MATCH(AA$5,$H$5:$CA$5,0)-MATCH($D332,$D$115:$D$186,0)+1,0),0),$E$112)</f>
        <v>0</v>
      </c>
      <c r="AB332" s="134" cm="1">
        <f t="array" ref="AB332">$E332*IFERROR(IF($D332&lt;=AB$5,INDEX($E$99:$E$112,MATCH(AB$5,$H$5:$CA$5,0)-MATCH($D332,$D$115:$D$186,0)+1,0),0),$E$112)</f>
        <v>0</v>
      </c>
      <c r="AC332" s="134" cm="1">
        <f t="array" ref="AC332">$E332*IFERROR(IF($D332&lt;=AC$5,INDEX($E$99:$E$112,MATCH(AC$5,$H$5:$CA$5,0)-MATCH($D332,$D$115:$D$186,0)+1,0),0),$E$112)</f>
        <v>0</v>
      </c>
      <c r="AD332" s="134" cm="1">
        <f t="array" ref="AD332">$E332*IFERROR(IF($D332&lt;=AD$5,INDEX($E$99:$E$112,MATCH(AD$5,$H$5:$CA$5,0)-MATCH($D332,$D$115:$D$186,0)+1,0),0),$E$112)</f>
        <v>0</v>
      </c>
      <c r="AE332" s="134" cm="1">
        <f t="array" ref="AE332">$E332*IFERROR(IF($D332&lt;=AE$5,INDEX($E$99:$E$112,MATCH(AE$5,$H$5:$CA$5,0)-MATCH($D332,$D$115:$D$186,0)+1,0),0),$E$112)</f>
        <v>0</v>
      </c>
      <c r="AF332" s="134" cm="1">
        <f t="array" ref="AF332">$E332*IFERROR(IF($D332&lt;=AF$5,INDEX($E$99:$E$112,MATCH(AF$5,$H$5:$CA$5,0)-MATCH($D332,$D$115:$D$186,0)+1,0),0),$E$112)</f>
        <v>0</v>
      </c>
      <c r="AG332" s="134" cm="1">
        <f t="array" ref="AG332">$E332*IFERROR(IF($D332&lt;=AG$5,INDEX($E$99:$E$112,MATCH(AG$5,$H$5:$CA$5,0)-MATCH($D332,$D$115:$D$186,0)+1,0),0),$E$112)</f>
        <v>0</v>
      </c>
      <c r="AH332" s="134" cm="1">
        <f t="array" ref="AH332">$E332*IFERROR(IF($D332&lt;=AH$5,INDEX($E$99:$E$112,MATCH(AH$5,$H$5:$CA$5,0)-MATCH($D332,$D$115:$D$186,0)+1,0),0),$E$112)</f>
        <v>0</v>
      </c>
      <c r="AI332" s="134" cm="1">
        <f t="array" ref="AI332">$E332*IFERROR(IF($D332&lt;=AI$5,INDEX($E$99:$E$112,MATCH(AI$5,$H$5:$CA$5,0)-MATCH($D332,$D$115:$D$186,0)+1,0),0),$E$112)</f>
        <v>0</v>
      </c>
      <c r="AJ332" s="134" cm="1">
        <f t="array" ref="AJ332">$E332*IFERROR(IF($D332&lt;=AJ$5,INDEX($E$99:$E$112,MATCH(AJ$5,$H$5:$CA$5,0)-MATCH($D332,$D$115:$D$186,0)+1,0),0),$E$112)</f>
        <v>0</v>
      </c>
      <c r="AK332" s="134" cm="1">
        <f t="array" ref="AK332">$E332*IFERROR(IF($D332&lt;=AK$5,INDEX($E$99:$E$112,MATCH(AK$5,$H$5:$CA$5,0)-MATCH($D332,$D$115:$D$186,0)+1,0),0),$E$112)</f>
        <v>0</v>
      </c>
      <c r="AL332" s="134" cm="1">
        <f t="array" ref="AL332">$E332*IFERROR(IF($D332&lt;=AL$5,INDEX($E$99:$E$112,MATCH(AL$5,$H$5:$CA$5,0)-MATCH($D332,$D$115:$D$186,0)+1,0),0),$E$112)</f>
        <v>0</v>
      </c>
      <c r="AM332" s="134" cm="1">
        <f t="array" ref="AM332">$E332*IFERROR(IF($D332&lt;=AM$5,INDEX($E$99:$E$112,MATCH(AM$5,$H$5:$CA$5,0)-MATCH($D332,$D$115:$D$186,0)+1,0),0),$E$112)</f>
        <v>0</v>
      </c>
      <c r="AN332" s="134" cm="1">
        <f t="array" ref="AN332">$E332*IFERROR(IF($D332&lt;=AN$5,INDEX($E$99:$E$112,MATCH(AN$5,$H$5:$CA$5,0)-MATCH($D332,$D$115:$D$186,0)+1,0),0),$E$112)</f>
        <v>0</v>
      </c>
      <c r="AO332" s="134" cm="1">
        <f t="array" ref="AO332">$E332*IFERROR(IF($D332&lt;=AO$5,INDEX($E$99:$E$112,MATCH(AO$5,$H$5:$CA$5,0)-MATCH($D332,$D$115:$D$186,0)+1,0),0),$E$112)</f>
        <v>0</v>
      </c>
      <c r="AP332" s="134" cm="1">
        <f t="array" ref="AP332">$E332*IFERROR(IF($D332&lt;=AP$5,INDEX($E$99:$E$112,MATCH(AP$5,$H$5:$CA$5,0)-MATCH($D332,$D$115:$D$186,0)+1,0),0),$E$112)</f>
        <v>0</v>
      </c>
      <c r="AQ332" s="134" cm="1">
        <f t="array" ref="AQ332">$E332*IFERROR(IF($D332&lt;=AQ$5,INDEX($E$99:$E$112,MATCH(AQ$5,$H$5:$CA$5,0)-MATCH($D332,$D$115:$D$186,0)+1,0),0),$E$112)</f>
        <v>0</v>
      </c>
      <c r="AR332" s="134" cm="1">
        <f t="array" ref="AR332">$E332*IFERROR(IF($D332&lt;=AR$5,INDEX($E$99:$E$112,MATCH(AR$5,$H$5:$CA$5,0)-MATCH($D332,$D$115:$D$186,0)+1,0),0),$E$112)</f>
        <v>0</v>
      </c>
      <c r="AS332" s="134" cm="1">
        <f t="array" ref="AS332">$E332*IFERROR(IF($D332&lt;=AS$5,INDEX($E$99:$E$112,MATCH(AS$5,$H$5:$CA$5,0)-MATCH($D332,$D$115:$D$186,0)+1,0),0),$E$112)</f>
        <v>0</v>
      </c>
      <c r="AT332" s="134" cm="1">
        <f t="array" ref="AT332">$E332*IFERROR(IF($D332&lt;=AT$5,INDEX($E$99:$E$112,MATCH(AT$5,$H$5:$CA$5,0)-MATCH($D332,$D$115:$D$186,0)+1,0),0),$E$112)</f>
        <v>0</v>
      </c>
      <c r="AU332" s="134" cm="1">
        <f t="array" ref="AU332">$E332*IFERROR(IF($D332&lt;=AU$5,INDEX($E$99:$E$112,MATCH(AU$5,$H$5:$CA$5,0)-MATCH($D332,$D$115:$D$186,0)+1,0),0),$E$112)</f>
        <v>0</v>
      </c>
      <c r="AV332" s="134" cm="1">
        <f t="array" ref="AV332">$E332*IFERROR(IF($D332&lt;=AV$5,INDEX($E$99:$E$112,MATCH(AV$5,$H$5:$CA$5,0)-MATCH($D332,$D$115:$D$186,0)+1,0),0),$E$112)</f>
        <v>0</v>
      </c>
      <c r="AW332" s="134" cm="1">
        <f t="array" ref="AW332">$E332*IFERROR(IF($D332&lt;=AW$5,INDEX($E$99:$E$112,MATCH(AW$5,$H$5:$CA$5,0)-MATCH($D332,$D$115:$D$186,0)+1,0),0),$E$112)</f>
        <v>0</v>
      </c>
      <c r="AX332" s="134" cm="1">
        <f t="array" ref="AX332">$E332*IFERROR(IF($D332&lt;=AX$5,INDEX($E$99:$E$112,MATCH(AX$5,$H$5:$CA$5,0)-MATCH($D332,$D$115:$D$186,0)+1,0),0),$E$112)</f>
        <v>0</v>
      </c>
      <c r="AY332" s="134" cm="1">
        <f t="array" ref="AY332">$E332*IFERROR(IF($D332&lt;=AY$5,INDEX($E$99:$E$112,MATCH(AY$5,$H$5:$CA$5,0)-MATCH($D332,$D$115:$D$186,0)+1,0),0),$E$112)</f>
        <v>0</v>
      </c>
      <c r="AZ332" s="134" cm="1">
        <f t="array" ref="AZ332">$E332*IFERROR(IF($D332&lt;=AZ$5,INDEX($E$99:$E$112,MATCH(AZ$5,$H$5:$CA$5,0)-MATCH($D332,$D$115:$D$186,0)+1,0),0),$E$112)</f>
        <v>0</v>
      </c>
      <c r="BA332" s="134" cm="1">
        <f t="array" ref="BA332">$E332*IFERROR(IF($D332&lt;=BA$5,INDEX($E$99:$E$112,MATCH(BA$5,$H$5:$CA$5,0)-MATCH($D332,$D$115:$D$186,0)+1,0),0),$E$112)</f>
        <v>0</v>
      </c>
      <c r="BB332" s="134" cm="1">
        <f t="array" ref="BB332">$E332*IFERROR(IF($D332&lt;=BB$5,INDEX($E$99:$E$112,MATCH(BB$5,$H$5:$CA$5,0)-MATCH($D332,$D$115:$D$186,0)+1,0),0),$E$112)</f>
        <v>0</v>
      </c>
      <c r="BC332" s="134" cm="1">
        <f t="array" ref="BC332">$E332*IFERROR(IF($D332&lt;=BC$5,INDEX($E$99:$E$112,MATCH(BC$5,$H$5:$CA$5,0)-MATCH($D332,$D$115:$D$186,0)+1,0),0),$E$112)</f>
        <v>0</v>
      </c>
      <c r="BD332" s="134" cm="1">
        <f t="array" ref="BD332">$E332*IFERROR(IF($D332&lt;=BD$5,INDEX($E$99:$E$112,MATCH(BD$5,$H$5:$CA$5,0)-MATCH($D332,$D$115:$D$186,0)+1,0),0),$E$112)</f>
        <v>0</v>
      </c>
      <c r="BE332" s="134" cm="1">
        <f t="array" ref="BE332">$E332*IFERROR(IF($D332&lt;=BE$5,INDEX($E$99:$E$112,MATCH(BE$5,$H$5:$CA$5,0)-MATCH($D332,$D$115:$D$186,0)+1,0),0),$E$112)</f>
        <v>0</v>
      </c>
      <c r="BF332" s="134" cm="1">
        <f t="array" ref="BF332">$E332*IFERROR(IF($D332&lt;=BF$5,INDEX($E$99:$E$112,MATCH(BF$5,$H$5:$CA$5,0)-MATCH($D332,$D$115:$D$186,0)+1,0),0),$E$112)</f>
        <v>0</v>
      </c>
      <c r="BG332" s="134" cm="1">
        <f t="array" ref="BG332">$E332*IFERROR(IF($D332&lt;=BG$5,INDEX($E$99:$E$112,MATCH(BG$5,$H$5:$CA$5,0)-MATCH($D332,$D$115:$D$186,0)+1,0),0),$E$112)</f>
        <v>0</v>
      </c>
      <c r="BH332" s="134" cm="1">
        <f t="array" ref="BH332">$E332*IFERROR(IF($D332&lt;=BH$5,INDEX($E$99:$E$112,MATCH(BH$5,$H$5:$CA$5,0)-MATCH($D332,$D$115:$D$186,0)+1,0),0),$E$112)</f>
        <v>0</v>
      </c>
      <c r="BI332" s="134" cm="1">
        <f t="array" ref="BI332">$E332*IFERROR(IF($D332&lt;=BI$5,INDEX($E$99:$E$112,MATCH(BI$5,$H$5:$CA$5,0)-MATCH($D332,$D$115:$D$186,0)+1,0),0),$E$112)</f>
        <v>0</v>
      </c>
      <c r="BJ332" s="134" cm="1">
        <f t="array" ref="BJ332">$E332*IFERROR(IF($D332&lt;=BJ$5,INDEX($E$99:$E$112,MATCH(BJ$5,$H$5:$CA$5,0)-MATCH($D332,$D$115:$D$186,0)+1,0),0),$E$112)</f>
        <v>0</v>
      </c>
      <c r="BK332" s="134" cm="1">
        <f t="array" ref="BK332">$E332*IFERROR(IF($D332&lt;=BK$5,INDEX($E$99:$E$112,MATCH(BK$5,$H$5:$CA$5,0)-MATCH($D332,$D$115:$D$186,0)+1,0),0),$E$112)</f>
        <v>0</v>
      </c>
      <c r="BL332" s="134" cm="1">
        <f t="array" ref="BL332">$E332*IFERROR(IF($D332&lt;=BL$5,INDEX($E$99:$E$112,MATCH(BL$5,$H$5:$CA$5,0)-MATCH($D332,$D$115:$D$186,0)+1,0),0),$E$112)</f>
        <v>0</v>
      </c>
      <c r="BM332" s="134" cm="1">
        <f t="array" ref="BM332">$E332*IFERROR(IF($D332&lt;=BM$5,INDEX($E$99:$E$112,MATCH(BM$5,$H$5:$CA$5,0)-MATCH($D332,$D$115:$D$186,0)+1,0),0),$E$112)</f>
        <v>0</v>
      </c>
      <c r="BN332" s="134" cm="1">
        <f t="array" ref="BN332">$E332*IFERROR(IF($D332&lt;=BN$5,INDEX($E$99:$E$112,MATCH(BN$5,$H$5:$CA$5,0)-MATCH($D332,$D$115:$D$186,0)+1,0),0),$E$112)</f>
        <v>0</v>
      </c>
      <c r="BO332" s="134" cm="1">
        <f t="array" ref="BO332">$E332*IFERROR(IF($D332&lt;=BO$5,INDEX($E$99:$E$112,MATCH(BO$5,$H$5:$CA$5,0)-MATCH($D332,$D$115:$D$186,0)+1,0),0),$E$112)</f>
        <v>0</v>
      </c>
      <c r="BP332" s="134" cm="1">
        <f t="array" ref="BP332">$E332*IFERROR(IF($D332&lt;=BP$5,INDEX($E$99:$E$112,MATCH(BP$5,$H$5:$CA$5,0)-MATCH($D332,$D$115:$D$186,0)+1,0),0),$E$112)</f>
        <v>0</v>
      </c>
      <c r="BQ332" s="134" cm="1">
        <f t="array" ref="BQ332">$E332*IFERROR(IF($D332&lt;=BQ$5,INDEX($E$99:$E$112,MATCH(BQ$5,$H$5:$CA$5,0)-MATCH($D332,$D$115:$D$186,0)+1,0),0),$E$112)</f>
        <v>0</v>
      </c>
      <c r="BR332" s="134" cm="1">
        <f t="array" ref="BR332">$E332*IFERROR(IF($D332&lt;=BR$5,INDEX($E$99:$E$112,MATCH(BR$5,$H$5:$CA$5,0)-MATCH($D332,$D$115:$D$186,0)+1,0),0),$E$112)</f>
        <v>0</v>
      </c>
      <c r="BS332" s="134" cm="1">
        <f t="array" ref="BS332">$E332*IFERROR(IF($D332&lt;=BS$5,INDEX($E$99:$E$112,MATCH(BS$5,$H$5:$CA$5,0)-MATCH($D332,$D$115:$D$186,0)+1,0),0),$E$112)</f>
        <v>0</v>
      </c>
      <c r="BT332" s="134" cm="1">
        <f t="array" ref="BT332">$E332*IFERROR(IF($D332&lt;=BT$5,INDEX($E$99:$E$112,MATCH(BT$5,$H$5:$CA$5,0)-MATCH($D332,$D$115:$D$186,0)+1,0),0),$E$112)</f>
        <v>0</v>
      </c>
      <c r="BU332" s="134" cm="1">
        <f t="array" ref="BU332">$E332*IFERROR(IF($D332&lt;=BU$5,INDEX($E$99:$E$112,MATCH(BU$5,$H$5:$CA$5,0)-MATCH($D332,$D$115:$D$186,0)+1,0),0),$E$112)</f>
        <v>0</v>
      </c>
      <c r="BV332" s="134" cm="1">
        <f t="array" ref="BV332">$E332*IFERROR(IF($D332&lt;=BV$5,INDEX($E$99:$E$112,MATCH(BV$5,$H$5:$CA$5,0)-MATCH($D332,$D$115:$D$186,0)+1,0),0),$E$112)</f>
        <v>0</v>
      </c>
      <c r="BW332" s="134" cm="1">
        <f t="array" ref="BW332">$E332*IFERROR(IF($D332&lt;=BW$5,INDEX($E$99:$E$112,MATCH(BW$5,$H$5:$CA$5,0)-MATCH($D332,$D$115:$D$186,0)+1,0),0),$E$112)</f>
        <v>0</v>
      </c>
      <c r="BX332" s="134" cm="1">
        <f t="array" ref="BX332">$E332*IFERROR(IF($D332&lt;=BX$5,INDEX($E$99:$E$112,MATCH(BX$5,$H$5:$CA$5,0)-MATCH($D332,$D$115:$D$186,0)+1,0),0),$E$112)</f>
        <v>0</v>
      </c>
      <c r="BY332" s="134" cm="1">
        <f t="array" ref="BY332">$E332*IFERROR(IF($D332&lt;=BY$5,INDEX($E$99:$E$112,MATCH(BY$5,$H$5:$CA$5,0)-MATCH($D332,$D$115:$D$186,0)+1,0),0),$E$112)</f>
        <v>0</v>
      </c>
      <c r="BZ332" s="134" cm="1">
        <f t="array" ref="BZ332">$E332*IFERROR(IF($D332&lt;=BZ$5,INDEX($E$99:$E$112,MATCH(BZ$5,$H$5:$CA$5,0)-MATCH($D332,$D$115:$D$186,0)+1,0),0),$E$112)</f>
        <v>0</v>
      </c>
      <c r="CA332" s="134" cm="1">
        <f t="array" ref="CA332">$E332*IFERROR(IF($D332&lt;=CA$5,INDEX($E$99:$E$112,MATCH(CA$5,$H$5:$CA$5,0)-MATCH($D332,$D$115:$D$186,0)+1,0),0),$E$112)</f>
        <v>0</v>
      </c>
    </row>
    <row r="333" spans="4:79" hidden="1" outlineLevel="4">
      <c r="D333" s="24">
        <f t="shared" si="120"/>
        <v>48121</v>
      </c>
      <c r="E333" s="131" cm="1">
        <f t="array" ref="E333">INDEX($H$45:$CA$45,0,MATCH($D333,$H$5:$CA$5,0))</f>
        <v>0</v>
      </c>
      <c r="H333" s="134" cm="1">
        <f t="array" ref="H333">$E333*IFERROR(IF($D333&lt;=H$5,INDEX($E$99:$E$112,MATCH(H$5,$H$5:$CA$5,0)-MATCH($D333,$D$115:$D$186,0)+1,0),0),$E$112)</f>
        <v>0</v>
      </c>
      <c r="I333" s="134" cm="1">
        <f t="array" ref="I333">$E333*IFERROR(IF($D333&lt;=I$5,INDEX($E$99:$E$112,MATCH(I$5,$H$5:$CA$5,0)-MATCH($D333,$D$115:$D$186,0)+1,0),0),$E$112)</f>
        <v>0</v>
      </c>
      <c r="J333" s="134" cm="1">
        <f t="array" ref="J333">$E333*IFERROR(IF($D333&lt;=J$5,INDEX($E$99:$E$112,MATCH(J$5,$H$5:$CA$5,0)-MATCH($D333,$D$115:$D$186,0)+1,0),0),$E$112)</f>
        <v>0</v>
      </c>
      <c r="K333" s="134" cm="1">
        <f t="array" ref="K333">$E333*IFERROR(IF($D333&lt;=K$5,INDEX($E$99:$E$112,MATCH(K$5,$H$5:$CA$5,0)-MATCH($D333,$D$115:$D$186,0)+1,0),0),$E$112)</f>
        <v>0</v>
      </c>
      <c r="L333" s="134" cm="1">
        <f t="array" ref="L333">$E333*IFERROR(IF($D333&lt;=L$5,INDEX($E$99:$E$112,MATCH(L$5,$H$5:$CA$5,0)-MATCH($D333,$D$115:$D$186,0)+1,0),0),$E$112)</f>
        <v>0</v>
      </c>
      <c r="M333" s="134" cm="1">
        <f t="array" ref="M333">$E333*IFERROR(IF($D333&lt;=M$5,INDEX($E$99:$E$112,MATCH(M$5,$H$5:$CA$5,0)-MATCH($D333,$D$115:$D$186,0)+1,0),0),$E$112)</f>
        <v>0</v>
      </c>
      <c r="N333" s="134" cm="1">
        <f t="array" ref="N333">$E333*IFERROR(IF($D333&lt;=N$5,INDEX($E$99:$E$112,MATCH(N$5,$H$5:$CA$5,0)-MATCH($D333,$D$115:$D$186,0)+1,0),0),$E$112)</f>
        <v>0</v>
      </c>
      <c r="O333" s="134" cm="1">
        <f t="array" ref="O333">$E333*IFERROR(IF($D333&lt;=O$5,INDEX($E$99:$E$112,MATCH(O$5,$H$5:$CA$5,0)-MATCH($D333,$D$115:$D$186,0)+1,0),0),$E$112)</f>
        <v>0</v>
      </c>
      <c r="P333" s="134" cm="1">
        <f t="array" ref="P333">$E333*IFERROR(IF($D333&lt;=P$5,INDEX($E$99:$E$112,MATCH(P$5,$H$5:$CA$5,0)-MATCH($D333,$D$115:$D$186,0)+1,0),0),$E$112)</f>
        <v>0</v>
      </c>
      <c r="Q333" s="134" cm="1">
        <f t="array" ref="Q333">$E333*IFERROR(IF($D333&lt;=Q$5,INDEX($E$99:$E$112,MATCH(Q$5,$H$5:$CA$5,0)-MATCH($D333,$D$115:$D$186,0)+1,0),0),$E$112)</f>
        <v>0</v>
      </c>
      <c r="R333" s="134" cm="1">
        <f t="array" ref="R333">$E333*IFERROR(IF($D333&lt;=R$5,INDEX($E$99:$E$112,MATCH(R$5,$H$5:$CA$5,0)-MATCH($D333,$D$115:$D$186,0)+1,0),0),$E$112)</f>
        <v>0</v>
      </c>
      <c r="S333" s="134" cm="1">
        <f t="array" ref="S333">$E333*IFERROR(IF($D333&lt;=S$5,INDEX($E$99:$E$112,MATCH(S$5,$H$5:$CA$5,0)-MATCH($D333,$D$115:$D$186,0)+1,0),0),$E$112)</f>
        <v>0</v>
      </c>
      <c r="T333" s="134" cm="1">
        <f t="array" ref="T333">$E333*IFERROR(IF($D333&lt;=T$5,INDEX($E$99:$E$112,MATCH(T$5,$H$5:$CA$5,0)-MATCH($D333,$D$115:$D$186,0)+1,0),0),$E$112)</f>
        <v>0</v>
      </c>
      <c r="U333" s="134" cm="1">
        <f t="array" ref="U333">$E333*IFERROR(IF($D333&lt;=U$5,INDEX($E$99:$E$112,MATCH(U$5,$H$5:$CA$5,0)-MATCH($D333,$D$115:$D$186,0)+1,0),0),$E$112)</f>
        <v>0</v>
      </c>
      <c r="V333" s="134" cm="1">
        <f t="array" ref="V333">$E333*IFERROR(IF($D333&lt;=V$5,INDEX($E$99:$E$112,MATCH(V$5,$H$5:$CA$5,0)-MATCH($D333,$D$115:$D$186,0)+1,0),0),$E$112)</f>
        <v>0</v>
      </c>
      <c r="W333" s="134" cm="1">
        <f t="array" ref="W333">$E333*IFERROR(IF($D333&lt;=W$5,INDEX($E$99:$E$112,MATCH(W$5,$H$5:$CA$5,0)-MATCH($D333,$D$115:$D$186,0)+1,0),0),$E$112)</f>
        <v>0</v>
      </c>
      <c r="X333" s="134" cm="1">
        <f t="array" ref="X333">$E333*IFERROR(IF($D333&lt;=X$5,INDEX($E$99:$E$112,MATCH(X$5,$H$5:$CA$5,0)-MATCH($D333,$D$115:$D$186,0)+1,0),0),$E$112)</f>
        <v>0</v>
      </c>
      <c r="Y333" s="134" cm="1">
        <f t="array" ref="Y333">$E333*IFERROR(IF($D333&lt;=Y$5,INDEX($E$99:$E$112,MATCH(Y$5,$H$5:$CA$5,0)-MATCH($D333,$D$115:$D$186,0)+1,0),0),$E$112)</f>
        <v>0</v>
      </c>
      <c r="Z333" s="134" cm="1">
        <f t="array" ref="Z333">$E333*IFERROR(IF($D333&lt;=Z$5,INDEX($E$99:$E$112,MATCH(Z$5,$H$5:$CA$5,0)-MATCH($D333,$D$115:$D$186,0)+1,0),0),$E$112)</f>
        <v>0</v>
      </c>
      <c r="AA333" s="134" cm="1">
        <f t="array" ref="AA333">$E333*IFERROR(IF($D333&lt;=AA$5,INDEX($E$99:$E$112,MATCH(AA$5,$H$5:$CA$5,0)-MATCH($D333,$D$115:$D$186,0)+1,0),0),$E$112)</f>
        <v>0</v>
      </c>
      <c r="AB333" s="134" cm="1">
        <f t="array" ref="AB333">$E333*IFERROR(IF($D333&lt;=AB$5,INDEX($E$99:$E$112,MATCH(AB$5,$H$5:$CA$5,0)-MATCH($D333,$D$115:$D$186,0)+1,0),0),$E$112)</f>
        <v>0</v>
      </c>
      <c r="AC333" s="134" cm="1">
        <f t="array" ref="AC333">$E333*IFERROR(IF($D333&lt;=AC$5,INDEX($E$99:$E$112,MATCH(AC$5,$H$5:$CA$5,0)-MATCH($D333,$D$115:$D$186,0)+1,0),0),$E$112)</f>
        <v>0</v>
      </c>
      <c r="AD333" s="134" cm="1">
        <f t="array" ref="AD333">$E333*IFERROR(IF($D333&lt;=AD$5,INDEX($E$99:$E$112,MATCH(AD$5,$H$5:$CA$5,0)-MATCH($D333,$D$115:$D$186,0)+1,0),0),$E$112)</f>
        <v>0</v>
      </c>
      <c r="AE333" s="134" cm="1">
        <f t="array" ref="AE333">$E333*IFERROR(IF($D333&lt;=AE$5,INDEX($E$99:$E$112,MATCH(AE$5,$H$5:$CA$5,0)-MATCH($D333,$D$115:$D$186,0)+1,0),0),$E$112)</f>
        <v>0</v>
      </c>
      <c r="AF333" s="134" cm="1">
        <f t="array" ref="AF333">$E333*IFERROR(IF($D333&lt;=AF$5,INDEX($E$99:$E$112,MATCH(AF$5,$H$5:$CA$5,0)-MATCH($D333,$D$115:$D$186,0)+1,0),0),$E$112)</f>
        <v>0</v>
      </c>
      <c r="AG333" s="134" cm="1">
        <f t="array" ref="AG333">$E333*IFERROR(IF($D333&lt;=AG$5,INDEX($E$99:$E$112,MATCH(AG$5,$H$5:$CA$5,0)-MATCH($D333,$D$115:$D$186,0)+1,0),0),$E$112)</f>
        <v>0</v>
      </c>
      <c r="AH333" s="134" cm="1">
        <f t="array" ref="AH333">$E333*IFERROR(IF($D333&lt;=AH$5,INDEX($E$99:$E$112,MATCH(AH$5,$H$5:$CA$5,0)-MATCH($D333,$D$115:$D$186,0)+1,0),0),$E$112)</f>
        <v>0</v>
      </c>
      <c r="AI333" s="134" cm="1">
        <f t="array" ref="AI333">$E333*IFERROR(IF($D333&lt;=AI$5,INDEX($E$99:$E$112,MATCH(AI$5,$H$5:$CA$5,0)-MATCH($D333,$D$115:$D$186,0)+1,0),0),$E$112)</f>
        <v>0</v>
      </c>
      <c r="AJ333" s="134" cm="1">
        <f t="array" ref="AJ333">$E333*IFERROR(IF($D333&lt;=AJ$5,INDEX($E$99:$E$112,MATCH(AJ$5,$H$5:$CA$5,0)-MATCH($D333,$D$115:$D$186,0)+1,0),0),$E$112)</f>
        <v>0</v>
      </c>
      <c r="AK333" s="134" cm="1">
        <f t="array" ref="AK333">$E333*IFERROR(IF($D333&lt;=AK$5,INDEX($E$99:$E$112,MATCH(AK$5,$H$5:$CA$5,0)-MATCH($D333,$D$115:$D$186,0)+1,0),0),$E$112)</f>
        <v>0</v>
      </c>
      <c r="AL333" s="134" cm="1">
        <f t="array" ref="AL333">$E333*IFERROR(IF($D333&lt;=AL$5,INDEX($E$99:$E$112,MATCH(AL$5,$H$5:$CA$5,0)-MATCH($D333,$D$115:$D$186,0)+1,0),0),$E$112)</f>
        <v>0</v>
      </c>
      <c r="AM333" s="134" cm="1">
        <f t="array" ref="AM333">$E333*IFERROR(IF($D333&lt;=AM$5,INDEX($E$99:$E$112,MATCH(AM$5,$H$5:$CA$5,0)-MATCH($D333,$D$115:$D$186,0)+1,0),0),$E$112)</f>
        <v>0</v>
      </c>
      <c r="AN333" s="134" cm="1">
        <f t="array" ref="AN333">$E333*IFERROR(IF($D333&lt;=AN$5,INDEX($E$99:$E$112,MATCH(AN$5,$H$5:$CA$5,0)-MATCH($D333,$D$115:$D$186,0)+1,0),0),$E$112)</f>
        <v>0</v>
      </c>
      <c r="AO333" s="134" cm="1">
        <f t="array" ref="AO333">$E333*IFERROR(IF($D333&lt;=AO$5,INDEX($E$99:$E$112,MATCH(AO$5,$H$5:$CA$5,0)-MATCH($D333,$D$115:$D$186,0)+1,0),0),$E$112)</f>
        <v>0</v>
      </c>
      <c r="AP333" s="134" cm="1">
        <f t="array" ref="AP333">$E333*IFERROR(IF($D333&lt;=AP$5,INDEX($E$99:$E$112,MATCH(AP$5,$H$5:$CA$5,0)-MATCH($D333,$D$115:$D$186,0)+1,0),0),$E$112)</f>
        <v>0</v>
      </c>
      <c r="AQ333" s="134" cm="1">
        <f t="array" ref="AQ333">$E333*IFERROR(IF($D333&lt;=AQ$5,INDEX($E$99:$E$112,MATCH(AQ$5,$H$5:$CA$5,0)-MATCH($D333,$D$115:$D$186,0)+1,0),0),$E$112)</f>
        <v>0</v>
      </c>
      <c r="AR333" s="134" cm="1">
        <f t="array" ref="AR333">$E333*IFERROR(IF($D333&lt;=AR$5,INDEX($E$99:$E$112,MATCH(AR$5,$H$5:$CA$5,0)-MATCH($D333,$D$115:$D$186,0)+1,0),0),$E$112)</f>
        <v>0</v>
      </c>
      <c r="AS333" s="134" cm="1">
        <f t="array" ref="AS333">$E333*IFERROR(IF($D333&lt;=AS$5,INDEX($E$99:$E$112,MATCH(AS$5,$H$5:$CA$5,0)-MATCH($D333,$D$115:$D$186,0)+1,0),0),$E$112)</f>
        <v>0</v>
      </c>
      <c r="AT333" s="134" cm="1">
        <f t="array" ref="AT333">$E333*IFERROR(IF($D333&lt;=AT$5,INDEX($E$99:$E$112,MATCH(AT$5,$H$5:$CA$5,0)-MATCH($D333,$D$115:$D$186,0)+1,0),0),$E$112)</f>
        <v>0</v>
      </c>
      <c r="AU333" s="134" cm="1">
        <f t="array" ref="AU333">$E333*IFERROR(IF($D333&lt;=AU$5,INDEX($E$99:$E$112,MATCH(AU$5,$H$5:$CA$5,0)-MATCH($D333,$D$115:$D$186,0)+1,0),0),$E$112)</f>
        <v>0</v>
      </c>
      <c r="AV333" s="134" cm="1">
        <f t="array" ref="AV333">$E333*IFERROR(IF($D333&lt;=AV$5,INDEX($E$99:$E$112,MATCH(AV$5,$H$5:$CA$5,0)-MATCH($D333,$D$115:$D$186,0)+1,0),0),$E$112)</f>
        <v>0</v>
      </c>
      <c r="AW333" s="134" cm="1">
        <f t="array" ref="AW333">$E333*IFERROR(IF($D333&lt;=AW$5,INDEX($E$99:$E$112,MATCH(AW$5,$H$5:$CA$5,0)-MATCH($D333,$D$115:$D$186,0)+1,0),0),$E$112)</f>
        <v>0</v>
      </c>
      <c r="AX333" s="134" cm="1">
        <f t="array" ref="AX333">$E333*IFERROR(IF($D333&lt;=AX$5,INDEX($E$99:$E$112,MATCH(AX$5,$H$5:$CA$5,0)-MATCH($D333,$D$115:$D$186,0)+1,0),0),$E$112)</f>
        <v>0</v>
      </c>
      <c r="AY333" s="134" cm="1">
        <f t="array" ref="AY333">$E333*IFERROR(IF($D333&lt;=AY$5,INDEX($E$99:$E$112,MATCH(AY$5,$H$5:$CA$5,0)-MATCH($D333,$D$115:$D$186,0)+1,0),0),$E$112)</f>
        <v>0</v>
      </c>
      <c r="AZ333" s="134" cm="1">
        <f t="array" ref="AZ333">$E333*IFERROR(IF($D333&lt;=AZ$5,INDEX($E$99:$E$112,MATCH(AZ$5,$H$5:$CA$5,0)-MATCH($D333,$D$115:$D$186,0)+1,0),0),$E$112)</f>
        <v>0</v>
      </c>
      <c r="BA333" s="134" cm="1">
        <f t="array" ref="BA333">$E333*IFERROR(IF($D333&lt;=BA$5,INDEX($E$99:$E$112,MATCH(BA$5,$H$5:$CA$5,0)-MATCH($D333,$D$115:$D$186,0)+1,0),0),$E$112)</f>
        <v>0</v>
      </c>
      <c r="BB333" s="134" cm="1">
        <f t="array" ref="BB333">$E333*IFERROR(IF($D333&lt;=BB$5,INDEX($E$99:$E$112,MATCH(BB$5,$H$5:$CA$5,0)-MATCH($D333,$D$115:$D$186,0)+1,0),0),$E$112)</f>
        <v>0</v>
      </c>
      <c r="BC333" s="134" cm="1">
        <f t="array" ref="BC333">$E333*IFERROR(IF($D333&lt;=BC$5,INDEX($E$99:$E$112,MATCH(BC$5,$H$5:$CA$5,0)-MATCH($D333,$D$115:$D$186,0)+1,0),0),$E$112)</f>
        <v>0</v>
      </c>
      <c r="BD333" s="134" cm="1">
        <f t="array" ref="BD333">$E333*IFERROR(IF($D333&lt;=BD$5,INDEX($E$99:$E$112,MATCH(BD$5,$H$5:$CA$5,0)-MATCH($D333,$D$115:$D$186,0)+1,0),0),$E$112)</f>
        <v>0</v>
      </c>
      <c r="BE333" s="134" cm="1">
        <f t="array" ref="BE333">$E333*IFERROR(IF($D333&lt;=BE$5,INDEX($E$99:$E$112,MATCH(BE$5,$H$5:$CA$5,0)-MATCH($D333,$D$115:$D$186,0)+1,0),0),$E$112)</f>
        <v>0</v>
      </c>
      <c r="BF333" s="134" cm="1">
        <f t="array" ref="BF333">$E333*IFERROR(IF($D333&lt;=BF$5,INDEX($E$99:$E$112,MATCH(BF$5,$H$5:$CA$5,0)-MATCH($D333,$D$115:$D$186,0)+1,0),0),$E$112)</f>
        <v>0</v>
      </c>
      <c r="BG333" s="134" cm="1">
        <f t="array" ref="BG333">$E333*IFERROR(IF($D333&lt;=BG$5,INDEX($E$99:$E$112,MATCH(BG$5,$H$5:$CA$5,0)-MATCH($D333,$D$115:$D$186,0)+1,0),0),$E$112)</f>
        <v>0</v>
      </c>
      <c r="BH333" s="134" cm="1">
        <f t="array" ref="BH333">$E333*IFERROR(IF($D333&lt;=BH$5,INDEX($E$99:$E$112,MATCH(BH$5,$H$5:$CA$5,0)-MATCH($D333,$D$115:$D$186,0)+1,0),0),$E$112)</f>
        <v>0</v>
      </c>
      <c r="BI333" s="134" cm="1">
        <f t="array" ref="BI333">$E333*IFERROR(IF($D333&lt;=BI$5,INDEX($E$99:$E$112,MATCH(BI$5,$H$5:$CA$5,0)-MATCH($D333,$D$115:$D$186,0)+1,0),0),$E$112)</f>
        <v>0</v>
      </c>
      <c r="BJ333" s="134" cm="1">
        <f t="array" ref="BJ333">$E333*IFERROR(IF($D333&lt;=BJ$5,INDEX($E$99:$E$112,MATCH(BJ$5,$H$5:$CA$5,0)-MATCH($D333,$D$115:$D$186,0)+1,0),0),$E$112)</f>
        <v>0</v>
      </c>
      <c r="BK333" s="134" cm="1">
        <f t="array" ref="BK333">$E333*IFERROR(IF($D333&lt;=BK$5,INDEX($E$99:$E$112,MATCH(BK$5,$H$5:$CA$5,0)-MATCH($D333,$D$115:$D$186,0)+1,0),0),$E$112)</f>
        <v>0</v>
      </c>
      <c r="BL333" s="134" cm="1">
        <f t="array" ref="BL333">$E333*IFERROR(IF($D333&lt;=BL$5,INDEX($E$99:$E$112,MATCH(BL$5,$H$5:$CA$5,0)-MATCH($D333,$D$115:$D$186,0)+1,0),0),$E$112)</f>
        <v>0</v>
      </c>
      <c r="BM333" s="134" cm="1">
        <f t="array" ref="BM333">$E333*IFERROR(IF($D333&lt;=BM$5,INDEX($E$99:$E$112,MATCH(BM$5,$H$5:$CA$5,0)-MATCH($D333,$D$115:$D$186,0)+1,0),0),$E$112)</f>
        <v>0</v>
      </c>
      <c r="BN333" s="134" cm="1">
        <f t="array" ref="BN333">$E333*IFERROR(IF($D333&lt;=BN$5,INDEX($E$99:$E$112,MATCH(BN$5,$H$5:$CA$5,0)-MATCH($D333,$D$115:$D$186,0)+1,0),0),$E$112)</f>
        <v>0</v>
      </c>
      <c r="BO333" s="134" cm="1">
        <f t="array" ref="BO333">$E333*IFERROR(IF($D333&lt;=BO$5,INDEX($E$99:$E$112,MATCH(BO$5,$H$5:$CA$5,0)-MATCH($D333,$D$115:$D$186,0)+1,0),0),$E$112)</f>
        <v>0</v>
      </c>
      <c r="BP333" s="134" cm="1">
        <f t="array" ref="BP333">$E333*IFERROR(IF($D333&lt;=BP$5,INDEX($E$99:$E$112,MATCH(BP$5,$H$5:$CA$5,0)-MATCH($D333,$D$115:$D$186,0)+1,0),0),$E$112)</f>
        <v>0</v>
      </c>
      <c r="BQ333" s="134" cm="1">
        <f t="array" ref="BQ333">$E333*IFERROR(IF($D333&lt;=BQ$5,INDEX($E$99:$E$112,MATCH(BQ$5,$H$5:$CA$5,0)-MATCH($D333,$D$115:$D$186,0)+1,0),0),$E$112)</f>
        <v>0</v>
      </c>
      <c r="BR333" s="134" cm="1">
        <f t="array" ref="BR333">$E333*IFERROR(IF($D333&lt;=BR$5,INDEX($E$99:$E$112,MATCH(BR$5,$H$5:$CA$5,0)-MATCH($D333,$D$115:$D$186,0)+1,0),0),$E$112)</f>
        <v>0</v>
      </c>
      <c r="BS333" s="134" cm="1">
        <f t="array" ref="BS333">$E333*IFERROR(IF($D333&lt;=BS$5,INDEX($E$99:$E$112,MATCH(BS$5,$H$5:$CA$5,0)-MATCH($D333,$D$115:$D$186,0)+1,0),0),$E$112)</f>
        <v>0</v>
      </c>
      <c r="BT333" s="134" cm="1">
        <f t="array" ref="BT333">$E333*IFERROR(IF($D333&lt;=BT$5,INDEX($E$99:$E$112,MATCH(BT$5,$H$5:$CA$5,0)-MATCH($D333,$D$115:$D$186,0)+1,0),0),$E$112)</f>
        <v>0</v>
      </c>
      <c r="BU333" s="134" cm="1">
        <f t="array" ref="BU333">$E333*IFERROR(IF($D333&lt;=BU$5,INDEX($E$99:$E$112,MATCH(BU$5,$H$5:$CA$5,0)-MATCH($D333,$D$115:$D$186,0)+1,0),0),$E$112)</f>
        <v>0</v>
      </c>
      <c r="BV333" s="134" cm="1">
        <f t="array" ref="BV333">$E333*IFERROR(IF($D333&lt;=BV$5,INDEX($E$99:$E$112,MATCH(BV$5,$H$5:$CA$5,0)-MATCH($D333,$D$115:$D$186,0)+1,0),0),$E$112)</f>
        <v>0</v>
      </c>
      <c r="BW333" s="134" cm="1">
        <f t="array" ref="BW333">$E333*IFERROR(IF($D333&lt;=BW$5,INDEX($E$99:$E$112,MATCH(BW$5,$H$5:$CA$5,0)-MATCH($D333,$D$115:$D$186,0)+1,0),0),$E$112)</f>
        <v>0</v>
      </c>
      <c r="BX333" s="134" cm="1">
        <f t="array" ref="BX333">$E333*IFERROR(IF($D333&lt;=BX$5,INDEX($E$99:$E$112,MATCH(BX$5,$H$5:$CA$5,0)-MATCH($D333,$D$115:$D$186,0)+1,0),0),$E$112)</f>
        <v>0</v>
      </c>
      <c r="BY333" s="134" cm="1">
        <f t="array" ref="BY333">$E333*IFERROR(IF($D333&lt;=BY$5,INDEX($E$99:$E$112,MATCH(BY$5,$H$5:$CA$5,0)-MATCH($D333,$D$115:$D$186,0)+1,0),0),$E$112)</f>
        <v>0</v>
      </c>
      <c r="BZ333" s="134" cm="1">
        <f t="array" ref="BZ333">$E333*IFERROR(IF($D333&lt;=BZ$5,INDEX($E$99:$E$112,MATCH(BZ$5,$H$5:$CA$5,0)-MATCH($D333,$D$115:$D$186,0)+1,0),0),$E$112)</f>
        <v>0</v>
      </c>
      <c r="CA333" s="134" cm="1">
        <f t="array" ref="CA333">$E333*IFERROR(IF($D333&lt;=CA$5,INDEX($E$99:$E$112,MATCH(CA$5,$H$5:$CA$5,0)-MATCH($D333,$D$115:$D$186,0)+1,0),0),$E$112)</f>
        <v>0</v>
      </c>
    </row>
    <row r="334" spans="4:79" hidden="1" outlineLevel="4">
      <c r="D334" s="24">
        <f t="shared" si="120"/>
        <v>48152</v>
      </c>
      <c r="E334" s="131" cm="1">
        <f t="array" ref="E334">INDEX($H$45:$CA$45,0,MATCH($D334,$H$5:$CA$5,0))</f>
        <v>0</v>
      </c>
      <c r="H334" s="134" cm="1">
        <f t="array" ref="H334">$E334*IFERROR(IF($D334&lt;=H$5,INDEX($E$99:$E$112,MATCH(H$5,$H$5:$CA$5,0)-MATCH($D334,$D$115:$D$186,0)+1,0),0),$E$112)</f>
        <v>0</v>
      </c>
      <c r="I334" s="134" cm="1">
        <f t="array" ref="I334">$E334*IFERROR(IF($D334&lt;=I$5,INDEX($E$99:$E$112,MATCH(I$5,$H$5:$CA$5,0)-MATCH($D334,$D$115:$D$186,0)+1,0),0),$E$112)</f>
        <v>0</v>
      </c>
      <c r="J334" s="134" cm="1">
        <f t="array" ref="J334">$E334*IFERROR(IF($D334&lt;=J$5,INDEX($E$99:$E$112,MATCH(J$5,$H$5:$CA$5,0)-MATCH($D334,$D$115:$D$186,0)+1,0),0),$E$112)</f>
        <v>0</v>
      </c>
      <c r="K334" s="134" cm="1">
        <f t="array" ref="K334">$E334*IFERROR(IF($D334&lt;=K$5,INDEX($E$99:$E$112,MATCH(K$5,$H$5:$CA$5,0)-MATCH($D334,$D$115:$D$186,0)+1,0),0),$E$112)</f>
        <v>0</v>
      </c>
      <c r="L334" s="134" cm="1">
        <f t="array" ref="L334">$E334*IFERROR(IF($D334&lt;=L$5,INDEX($E$99:$E$112,MATCH(L$5,$H$5:$CA$5,0)-MATCH($D334,$D$115:$D$186,0)+1,0),0),$E$112)</f>
        <v>0</v>
      </c>
      <c r="M334" s="134" cm="1">
        <f t="array" ref="M334">$E334*IFERROR(IF($D334&lt;=M$5,INDEX($E$99:$E$112,MATCH(M$5,$H$5:$CA$5,0)-MATCH($D334,$D$115:$D$186,0)+1,0),0),$E$112)</f>
        <v>0</v>
      </c>
      <c r="N334" s="134" cm="1">
        <f t="array" ref="N334">$E334*IFERROR(IF($D334&lt;=N$5,INDEX($E$99:$E$112,MATCH(N$5,$H$5:$CA$5,0)-MATCH($D334,$D$115:$D$186,0)+1,0),0),$E$112)</f>
        <v>0</v>
      </c>
      <c r="O334" s="134" cm="1">
        <f t="array" ref="O334">$E334*IFERROR(IF($D334&lt;=O$5,INDEX($E$99:$E$112,MATCH(O$5,$H$5:$CA$5,0)-MATCH($D334,$D$115:$D$186,0)+1,0),0),$E$112)</f>
        <v>0</v>
      </c>
      <c r="P334" s="134" cm="1">
        <f t="array" ref="P334">$E334*IFERROR(IF($D334&lt;=P$5,INDEX($E$99:$E$112,MATCH(P$5,$H$5:$CA$5,0)-MATCH($D334,$D$115:$D$186,0)+1,0),0),$E$112)</f>
        <v>0</v>
      </c>
      <c r="Q334" s="134" cm="1">
        <f t="array" ref="Q334">$E334*IFERROR(IF($D334&lt;=Q$5,INDEX($E$99:$E$112,MATCH(Q$5,$H$5:$CA$5,0)-MATCH($D334,$D$115:$D$186,0)+1,0),0),$E$112)</f>
        <v>0</v>
      </c>
      <c r="R334" s="134" cm="1">
        <f t="array" ref="R334">$E334*IFERROR(IF($D334&lt;=R$5,INDEX($E$99:$E$112,MATCH(R$5,$H$5:$CA$5,0)-MATCH($D334,$D$115:$D$186,0)+1,0),0),$E$112)</f>
        <v>0</v>
      </c>
      <c r="S334" s="134" cm="1">
        <f t="array" ref="S334">$E334*IFERROR(IF($D334&lt;=S$5,INDEX($E$99:$E$112,MATCH(S$5,$H$5:$CA$5,0)-MATCH($D334,$D$115:$D$186,0)+1,0),0),$E$112)</f>
        <v>0</v>
      </c>
      <c r="T334" s="134" cm="1">
        <f t="array" ref="T334">$E334*IFERROR(IF($D334&lt;=T$5,INDEX($E$99:$E$112,MATCH(T$5,$H$5:$CA$5,0)-MATCH($D334,$D$115:$D$186,0)+1,0),0),$E$112)</f>
        <v>0</v>
      </c>
      <c r="U334" s="134" cm="1">
        <f t="array" ref="U334">$E334*IFERROR(IF($D334&lt;=U$5,INDEX($E$99:$E$112,MATCH(U$5,$H$5:$CA$5,0)-MATCH($D334,$D$115:$D$186,0)+1,0),0),$E$112)</f>
        <v>0</v>
      </c>
      <c r="V334" s="134" cm="1">
        <f t="array" ref="V334">$E334*IFERROR(IF($D334&lt;=V$5,INDEX($E$99:$E$112,MATCH(V$5,$H$5:$CA$5,0)-MATCH($D334,$D$115:$D$186,0)+1,0),0),$E$112)</f>
        <v>0</v>
      </c>
      <c r="W334" s="134" cm="1">
        <f t="array" ref="W334">$E334*IFERROR(IF($D334&lt;=W$5,INDEX($E$99:$E$112,MATCH(W$5,$H$5:$CA$5,0)-MATCH($D334,$D$115:$D$186,0)+1,0),0),$E$112)</f>
        <v>0</v>
      </c>
      <c r="X334" s="134" cm="1">
        <f t="array" ref="X334">$E334*IFERROR(IF($D334&lt;=X$5,INDEX($E$99:$E$112,MATCH(X$5,$H$5:$CA$5,0)-MATCH($D334,$D$115:$D$186,0)+1,0),0),$E$112)</f>
        <v>0</v>
      </c>
      <c r="Y334" s="134" cm="1">
        <f t="array" ref="Y334">$E334*IFERROR(IF($D334&lt;=Y$5,INDEX($E$99:$E$112,MATCH(Y$5,$H$5:$CA$5,0)-MATCH($D334,$D$115:$D$186,0)+1,0),0),$E$112)</f>
        <v>0</v>
      </c>
      <c r="Z334" s="134" cm="1">
        <f t="array" ref="Z334">$E334*IFERROR(IF($D334&lt;=Z$5,INDEX($E$99:$E$112,MATCH(Z$5,$H$5:$CA$5,0)-MATCH($D334,$D$115:$D$186,0)+1,0),0),$E$112)</f>
        <v>0</v>
      </c>
      <c r="AA334" s="134" cm="1">
        <f t="array" ref="AA334">$E334*IFERROR(IF($D334&lt;=AA$5,INDEX($E$99:$E$112,MATCH(AA$5,$H$5:$CA$5,0)-MATCH($D334,$D$115:$D$186,0)+1,0),0),$E$112)</f>
        <v>0</v>
      </c>
      <c r="AB334" s="134" cm="1">
        <f t="array" ref="AB334">$E334*IFERROR(IF($D334&lt;=AB$5,INDEX($E$99:$E$112,MATCH(AB$5,$H$5:$CA$5,0)-MATCH($D334,$D$115:$D$186,0)+1,0),0),$E$112)</f>
        <v>0</v>
      </c>
      <c r="AC334" s="134" cm="1">
        <f t="array" ref="AC334">$E334*IFERROR(IF($D334&lt;=AC$5,INDEX($E$99:$E$112,MATCH(AC$5,$H$5:$CA$5,0)-MATCH($D334,$D$115:$D$186,0)+1,0),0),$E$112)</f>
        <v>0</v>
      </c>
      <c r="AD334" s="134" cm="1">
        <f t="array" ref="AD334">$E334*IFERROR(IF($D334&lt;=AD$5,INDEX($E$99:$E$112,MATCH(AD$5,$H$5:$CA$5,0)-MATCH($D334,$D$115:$D$186,0)+1,0),0),$E$112)</f>
        <v>0</v>
      </c>
      <c r="AE334" s="134" cm="1">
        <f t="array" ref="AE334">$E334*IFERROR(IF($D334&lt;=AE$5,INDEX($E$99:$E$112,MATCH(AE$5,$H$5:$CA$5,0)-MATCH($D334,$D$115:$D$186,0)+1,0),0),$E$112)</f>
        <v>0</v>
      </c>
      <c r="AF334" s="134" cm="1">
        <f t="array" ref="AF334">$E334*IFERROR(IF($D334&lt;=AF$5,INDEX($E$99:$E$112,MATCH(AF$5,$H$5:$CA$5,0)-MATCH($D334,$D$115:$D$186,0)+1,0),0),$E$112)</f>
        <v>0</v>
      </c>
      <c r="AG334" s="134" cm="1">
        <f t="array" ref="AG334">$E334*IFERROR(IF($D334&lt;=AG$5,INDEX($E$99:$E$112,MATCH(AG$5,$H$5:$CA$5,0)-MATCH($D334,$D$115:$D$186,0)+1,0),0),$E$112)</f>
        <v>0</v>
      </c>
      <c r="AH334" s="134" cm="1">
        <f t="array" ref="AH334">$E334*IFERROR(IF($D334&lt;=AH$5,INDEX($E$99:$E$112,MATCH(AH$5,$H$5:$CA$5,0)-MATCH($D334,$D$115:$D$186,0)+1,0),0),$E$112)</f>
        <v>0</v>
      </c>
      <c r="AI334" s="134" cm="1">
        <f t="array" ref="AI334">$E334*IFERROR(IF($D334&lt;=AI$5,INDEX($E$99:$E$112,MATCH(AI$5,$H$5:$CA$5,0)-MATCH($D334,$D$115:$D$186,0)+1,0),0),$E$112)</f>
        <v>0</v>
      </c>
      <c r="AJ334" s="134" cm="1">
        <f t="array" ref="AJ334">$E334*IFERROR(IF($D334&lt;=AJ$5,INDEX($E$99:$E$112,MATCH(AJ$5,$H$5:$CA$5,0)-MATCH($D334,$D$115:$D$186,0)+1,0),0),$E$112)</f>
        <v>0</v>
      </c>
      <c r="AK334" s="134" cm="1">
        <f t="array" ref="AK334">$E334*IFERROR(IF($D334&lt;=AK$5,INDEX($E$99:$E$112,MATCH(AK$5,$H$5:$CA$5,0)-MATCH($D334,$D$115:$D$186,0)+1,0),0),$E$112)</f>
        <v>0</v>
      </c>
      <c r="AL334" s="134" cm="1">
        <f t="array" ref="AL334">$E334*IFERROR(IF($D334&lt;=AL$5,INDEX($E$99:$E$112,MATCH(AL$5,$H$5:$CA$5,0)-MATCH($D334,$D$115:$D$186,0)+1,0),0),$E$112)</f>
        <v>0</v>
      </c>
      <c r="AM334" s="134" cm="1">
        <f t="array" ref="AM334">$E334*IFERROR(IF($D334&lt;=AM$5,INDEX($E$99:$E$112,MATCH(AM$5,$H$5:$CA$5,0)-MATCH($D334,$D$115:$D$186,0)+1,0),0),$E$112)</f>
        <v>0</v>
      </c>
      <c r="AN334" s="134" cm="1">
        <f t="array" ref="AN334">$E334*IFERROR(IF($D334&lt;=AN$5,INDEX($E$99:$E$112,MATCH(AN$5,$H$5:$CA$5,0)-MATCH($D334,$D$115:$D$186,0)+1,0),0),$E$112)</f>
        <v>0</v>
      </c>
      <c r="AO334" s="134" cm="1">
        <f t="array" ref="AO334">$E334*IFERROR(IF($D334&lt;=AO$5,INDEX($E$99:$E$112,MATCH(AO$5,$H$5:$CA$5,0)-MATCH($D334,$D$115:$D$186,0)+1,0),0),$E$112)</f>
        <v>0</v>
      </c>
      <c r="AP334" s="134" cm="1">
        <f t="array" ref="AP334">$E334*IFERROR(IF($D334&lt;=AP$5,INDEX($E$99:$E$112,MATCH(AP$5,$H$5:$CA$5,0)-MATCH($D334,$D$115:$D$186,0)+1,0),0),$E$112)</f>
        <v>0</v>
      </c>
      <c r="AQ334" s="134" cm="1">
        <f t="array" ref="AQ334">$E334*IFERROR(IF($D334&lt;=AQ$5,INDEX($E$99:$E$112,MATCH(AQ$5,$H$5:$CA$5,0)-MATCH($D334,$D$115:$D$186,0)+1,0),0),$E$112)</f>
        <v>0</v>
      </c>
      <c r="AR334" s="134" cm="1">
        <f t="array" ref="AR334">$E334*IFERROR(IF($D334&lt;=AR$5,INDEX($E$99:$E$112,MATCH(AR$5,$H$5:$CA$5,0)-MATCH($D334,$D$115:$D$186,0)+1,0),0),$E$112)</f>
        <v>0</v>
      </c>
      <c r="AS334" s="134" cm="1">
        <f t="array" ref="AS334">$E334*IFERROR(IF($D334&lt;=AS$5,INDEX($E$99:$E$112,MATCH(AS$5,$H$5:$CA$5,0)-MATCH($D334,$D$115:$D$186,0)+1,0),0),$E$112)</f>
        <v>0</v>
      </c>
      <c r="AT334" s="134" cm="1">
        <f t="array" ref="AT334">$E334*IFERROR(IF($D334&lt;=AT$5,INDEX($E$99:$E$112,MATCH(AT$5,$H$5:$CA$5,0)-MATCH($D334,$D$115:$D$186,0)+1,0),0),$E$112)</f>
        <v>0</v>
      </c>
      <c r="AU334" s="134" cm="1">
        <f t="array" ref="AU334">$E334*IFERROR(IF($D334&lt;=AU$5,INDEX($E$99:$E$112,MATCH(AU$5,$H$5:$CA$5,0)-MATCH($D334,$D$115:$D$186,0)+1,0),0),$E$112)</f>
        <v>0</v>
      </c>
      <c r="AV334" s="134" cm="1">
        <f t="array" ref="AV334">$E334*IFERROR(IF($D334&lt;=AV$5,INDEX($E$99:$E$112,MATCH(AV$5,$H$5:$CA$5,0)-MATCH($D334,$D$115:$D$186,0)+1,0),0),$E$112)</f>
        <v>0</v>
      </c>
      <c r="AW334" s="134" cm="1">
        <f t="array" ref="AW334">$E334*IFERROR(IF($D334&lt;=AW$5,INDEX($E$99:$E$112,MATCH(AW$5,$H$5:$CA$5,0)-MATCH($D334,$D$115:$D$186,0)+1,0),0),$E$112)</f>
        <v>0</v>
      </c>
      <c r="AX334" s="134" cm="1">
        <f t="array" ref="AX334">$E334*IFERROR(IF($D334&lt;=AX$5,INDEX($E$99:$E$112,MATCH(AX$5,$H$5:$CA$5,0)-MATCH($D334,$D$115:$D$186,0)+1,0),0),$E$112)</f>
        <v>0</v>
      </c>
      <c r="AY334" s="134" cm="1">
        <f t="array" ref="AY334">$E334*IFERROR(IF($D334&lt;=AY$5,INDEX($E$99:$E$112,MATCH(AY$5,$H$5:$CA$5,0)-MATCH($D334,$D$115:$D$186,0)+1,0),0),$E$112)</f>
        <v>0</v>
      </c>
      <c r="AZ334" s="134" cm="1">
        <f t="array" ref="AZ334">$E334*IFERROR(IF($D334&lt;=AZ$5,INDEX($E$99:$E$112,MATCH(AZ$5,$H$5:$CA$5,0)-MATCH($D334,$D$115:$D$186,0)+1,0),0),$E$112)</f>
        <v>0</v>
      </c>
      <c r="BA334" s="134" cm="1">
        <f t="array" ref="BA334">$E334*IFERROR(IF($D334&lt;=BA$5,INDEX($E$99:$E$112,MATCH(BA$5,$H$5:$CA$5,0)-MATCH($D334,$D$115:$D$186,0)+1,0),0),$E$112)</f>
        <v>0</v>
      </c>
      <c r="BB334" s="134" cm="1">
        <f t="array" ref="BB334">$E334*IFERROR(IF($D334&lt;=BB$5,INDEX($E$99:$E$112,MATCH(BB$5,$H$5:$CA$5,0)-MATCH($D334,$D$115:$D$186,0)+1,0),0),$E$112)</f>
        <v>0</v>
      </c>
      <c r="BC334" s="134" cm="1">
        <f t="array" ref="BC334">$E334*IFERROR(IF($D334&lt;=BC$5,INDEX($E$99:$E$112,MATCH(BC$5,$H$5:$CA$5,0)-MATCH($D334,$D$115:$D$186,0)+1,0),0),$E$112)</f>
        <v>0</v>
      </c>
      <c r="BD334" s="134" cm="1">
        <f t="array" ref="BD334">$E334*IFERROR(IF($D334&lt;=BD$5,INDEX($E$99:$E$112,MATCH(BD$5,$H$5:$CA$5,0)-MATCH($D334,$D$115:$D$186,0)+1,0),0),$E$112)</f>
        <v>0</v>
      </c>
      <c r="BE334" s="134" cm="1">
        <f t="array" ref="BE334">$E334*IFERROR(IF($D334&lt;=BE$5,INDEX($E$99:$E$112,MATCH(BE$5,$H$5:$CA$5,0)-MATCH($D334,$D$115:$D$186,0)+1,0),0),$E$112)</f>
        <v>0</v>
      </c>
      <c r="BF334" s="134" cm="1">
        <f t="array" ref="BF334">$E334*IFERROR(IF($D334&lt;=BF$5,INDEX($E$99:$E$112,MATCH(BF$5,$H$5:$CA$5,0)-MATCH($D334,$D$115:$D$186,0)+1,0),0),$E$112)</f>
        <v>0</v>
      </c>
      <c r="BG334" s="134" cm="1">
        <f t="array" ref="BG334">$E334*IFERROR(IF($D334&lt;=BG$5,INDEX($E$99:$E$112,MATCH(BG$5,$H$5:$CA$5,0)-MATCH($D334,$D$115:$D$186,0)+1,0),0),$E$112)</f>
        <v>0</v>
      </c>
      <c r="BH334" s="134" cm="1">
        <f t="array" ref="BH334">$E334*IFERROR(IF($D334&lt;=BH$5,INDEX($E$99:$E$112,MATCH(BH$5,$H$5:$CA$5,0)-MATCH($D334,$D$115:$D$186,0)+1,0),0),$E$112)</f>
        <v>0</v>
      </c>
      <c r="BI334" s="134" cm="1">
        <f t="array" ref="BI334">$E334*IFERROR(IF($D334&lt;=BI$5,INDEX($E$99:$E$112,MATCH(BI$5,$H$5:$CA$5,0)-MATCH($D334,$D$115:$D$186,0)+1,0),0),$E$112)</f>
        <v>0</v>
      </c>
      <c r="BJ334" s="134" cm="1">
        <f t="array" ref="BJ334">$E334*IFERROR(IF($D334&lt;=BJ$5,INDEX($E$99:$E$112,MATCH(BJ$5,$H$5:$CA$5,0)-MATCH($D334,$D$115:$D$186,0)+1,0),0),$E$112)</f>
        <v>0</v>
      </c>
      <c r="BK334" s="134" cm="1">
        <f t="array" ref="BK334">$E334*IFERROR(IF($D334&lt;=BK$5,INDEX($E$99:$E$112,MATCH(BK$5,$H$5:$CA$5,0)-MATCH($D334,$D$115:$D$186,0)+1,0),0),$E$112)</f>
        <v>0</v>
      </c>
      <c r="BL334" s="134" cm="1">
        <f t="array" ref="BL334">$E334*IFERROR(IF($D334&lt;=BL$5,INDEX($E$99:$E$112,MATCH(BL$5,$H$5:$CA$5,0)-MATCH($D334,$D$115:$D$186,0)+1,0),0),$E$112)</f>
        <v>0</v>
      </c>
      <c r="BM334" s="134" cm="1">
        <f t="array" ref="BM334">$E334*IFERROR(IF($D334&lt;=BM$5,INDEX($E$99:$E$112,MATCH(BM$5,$H$5:$CA$5,0)-MATCH($D334,$D$115:$D$186,0)+1,0),0),$E$112)</f>
        <v>0</v>
      </c>
      <c r="BN334" s="134" cm="1">
        <f t="array" ref="BN334">$E334*IFERROR(IF($D334&lt;=BN$5,INDEX($E$99:$E$112,MATCH(BN$5,$H$5:$CA$5,0)-MATCH($D334,$D$115:$D$186,0)+1,0),0),$E$112)</f>
        <v>0</v>
      </c>
      <c r="BO334" s="134" cm="1">
        <f t="array" ref="BO334">$E334*IFERROR(IF($D334&lt;=BO$5,INDEX($E$99:$E$112,MATCH(BO$5,$H$5:$CA$5,0)-MATCH($D334,$D$115:$D$186,0)+1,0),0),$E$112)</f>
        <v>0</v>
      </c>
      <c r="BP334" s="134" cm="1">
        <f t="array" ref="BP334">$E334*IFERROR(IF($D334&lt;=BP$5,INDEX($E$99:$E$112,MATCH(BP$5,$H$5:$CA$5,0)-MATCH($D334,$D$115:$D$186,0)+1,0),0),$E$112)</f>
        <v>0</v>
      </c>
      <c r="BQ334" s="134" cm="1">
        <f t="array" ref="BQ334">$E334*IFERROR(IF($D334&lt;=BQ$5,INDEX($E$99:$E$112,MATCH(BQ$5,$H$5:$CA$5,0)-MATCH($D334,$D$115:$D$186,0)+1,0),0),$E$112)</f>
        <v>0</v>
      </c>
      <c r="BR334" s="134" cm="1">
        <f t="array" ref="BR334">$E334*IFERROR(IF($D334&lt;=BR$5,INDEX($E$99:$E$112,MATCH(BR$5,$H$5:$CA$5,0)-MATCH($D334,$D$115:$D$186,0)+1,0),0),$E$112)</f>
        <v>0</v>
      </c>
      <c r="BS334" s="134" cm="1">
        <f t="array" ref="BS334">$E334*IFERROR(IF($D334&lt;=BS$5,INDEX($E$99:$E$112,MATCH(BS$5,$H$5:$CA$5,0)-MATCH($D334,$D$115:$D$186,0)+1,0),0),$E$112)</f>
        <v>0</v>
      </c>
      <c r="BT334" s="134" cm="1">
        <f t="array" ref="BT334">$E334*IFERROR(IF($D334&lt;=BT$5,INDEX($E$99:$E$112,MATCH(BT$5,$H$5:$CA$5,0)-MATCH($D334,$D$115:$D$186,0)+1,0),0),$E$112)</f>
        <v>0</v>
      </c>
      <c r="BU334" s="134" cm="1">
        <f t="array" ref="BU334">$E334*IFERROR(IF($D334&lt;=BU$5,INDEX($E$99:$E$112,MATCH(BU$5,$H$5:$CA$5,0)-MATCH($D334,$D$115:$D$186,0)+1,0),0),$E$112)</f>
        <v>0</v>
      </c>
      <c r="BV334" s="134" cm="1">
        <f t="array" ref="BV334">$E334*IFERROR(IF($D334&lt;=BV$5,INDEX($E$99:$E$112,MATCH(BV$5,$H$5:$CA$5,0)-MATCH($D334,$D$115:$D$186,0)+1,0),0),$E$112)</f>
        <v>0</v>
      </c>
      <c r="BW334" s="134" cm="1">
        <f t="array" ref="BW334">$E334*IFERROR(IF($D334&lt;=BW$5,INDEX($E$99:$E$112,MATCH(BW$5,$H$5:$CA$5,0)-MATCH($D334,$D$115:$D$186,0)+1,0),0),$E$112)</f>
        <v>0</v>
      </c>
      <c r="BX334" s="134" cm="1">
        <f t="array" ref="BX334">$E334*IFERROR(IF($D334&lt;=BX$5,INDEX($E$99:$E$112,MATCH(BX$5,$H$5:$CA$5,0)-MATCH($D334,$D$115:$D$186,0)+1,0),0),$E$112)</f>
        <v>0</v>
      </c>
      <c r="BY334" s="134" cm="1">
        <f t="array" ref="BY334">$E334*IFERROR(IF($D334&lt;=BY$5,INDEX($E$99:$E$112,MATCH(BY$5,$H$5:$CA$5,0)-MATCH($D334,$D$115:$D$186,0)+1,0),0),$E$112)</f>
        <v>0</v>
      </c>
      <c r="BZ334" s="134" cm="1">
        <f t="array" ref="BZ334">$E334*IFERROR(IF($D334&lt;=BZ$5,INDEX($E$99:$E$112,MATCH(BZ$5,$H$5:$CA$5,0)-MATCH($D334,$D$115:$D$186,0)+1,0),0),$E$112)</f>
        <v>0</v>
      </c>
      <c r="CA334" s="134" cm="1">
        <f t="array" ref="CA334">$E334*IFERROR(IF($D334&lt;=CA$5,INDEX($E$99:$E$112,MATCH(CA$5,$H$5:$CA$5,0)-MATCH($D334,$D$115:$D$186,0)+1,0),0),$E$112)</f>
        <v>0</v>
      </c>
    </row>
    <row r="335" spans="4:79" hidden="1" outlineLevel="4">
      <c r="D335" s="24">
        <f t="shared" si="120"/>
        <v>48182</v>
      </c>
      <c r="E335" s="131" cm="1">
        <f t="array" ref="E335">INDEX($H$45:$CA$45,0,MATCH($D335,$H$5:$CA$5,0))</f>
        <v>0</v>
      </c>
      <c r="H335" s="134" cm="1">
        <f t="array" ref="H335">$E335*IFERROR(IF($D335&lt;=H$5,INDEX($E$99:$E$112,MATCH(H$5,$H$5:$CA$5,0)-MATCH($D335,$D$115:$D$186,0)+1,0),0),$E$112)</f>
        <v>0</v>
      </c>
      <c r="I335" s="134" cm="1">
        <f t="array" ref="I335">$E335*IFERROR(IF($D335&lt;=I$5,INDEX($E$99:$E$112,MATCH(I$5,$H$5:$CA$5,0)-MATCH($D335,$D$115:$D$186,0)+1,0),0),$E$112)</f>
        <v>0</v>
      </c>
      <c r="J335" s="134" cm="1">
        <f t="array" ref="J335">$E335*IFERROR(IF($D335&lt;=J$5,INDEX($E$99:$E$112,MATCH(J$5,$H$5:$CA$5,0)-MATCH($D335,$D$115:$D$186,0)+1,0),0),$E$112)</f>
        <v>0</v>
      </c>
      <c r="K335" s="134" cm="1">
        <f t="array" ref="K335">$E335*IFERROR(IF($D335&lt;=K$5,INDEX($E$99:$E$112,MATCH(K$5,$H$5:$CA$5,0)-MATCH($D335,$D$115:$D$186,0)+1,0),0),$E$112)</f>
        <v>0</v>
      </c>
      <c r="L335" s="134" cm="1">
        <f t="array" ref="L335">$E335*IFERROR(IF($D335&lt;=L$5,INDEX($E$99:$E$112,MATCH(L$5,$H$5:$CA$5,0)-MATCH($D335,$D$115:$D$186,0)+1,0),0),$E$112)</f>
        <v>0</v>
      </c>
      <c r="M335" s="134" cm="1">
        <f t="array" ref="M335">$E335*IFERROR(IF($D335&lt;=M$5,INDEX($E$99:$E$112,MATCH(M$5,$H$5:$CA$5,0)-MATCH($D335,$D$115:$D$186,0)+1,0),0),$E$112)</f>
        <v>0</v>
      </c>
      <c r="N335" s="134" cm="1">
        <f t="array" ref="N335">$E335*IFERROR(IF($D335&lt;=N$5,INDEX($E$99:$E$112,MATCH(N$5,$H$5:$CA$5,0)-MATCH($D335,$D$115:$D$186,0)+1,0),0),$E$112)</f>
        <v>0</v>
      </c>
      <c r="O335" s="134" cm="1">
        <f t="array" ref="O335">$E335*IFERROR(IF($D335&lt;=O$5,INDEX($E$99:$E$112,MATCH(O$5,$H$5:$CA$5,0)-MATCH($D335,$D$115:$D$186,0)+1,0),0),$E$112)</f>
        <v>0</v>
      </c>
      <c r="P335" s="134" cm="1">
        <f t="array" ref="P335">$E335*IFERROR(IF($D335&lt;=P$5,INDEX($E$99:$E$112,MATCH(P$5,$H$5:$CA$5,0)-MATCH($D335,$D$115:$D$186,0)+1,0),0),$E$112)</f>
        <v>0</v>
      </c>
      <c r="Q335" s="134" cm="1">
        <f t="array" ref="Q335">$E335*IFERROR(IF($D335&lt;=Q$5,INDEX($E$99:$E$112,MATCH(Q$5,$H$5:$CA$5,0)-MATCH($D335,$D$115:$D$186,0)+1,0),0),$E$112)</f>
        <v>0</v>
      </c>
      <c r="R335" s="134" cm="1">
        <f t="array" ref="R335">$E335*IFERROR(IF($D335&lt;=R$5,INDEX($E$99:$E$112,MATCH(R$5,$H$5:$CA$5,0)-MATCH($D335,$D$115:$D$186,0)+1,0),0),$E$112)</f>
        <v>0</v>
      </c>
      <c r="S335" s="134" cm="1">
        <f t="array" ref="S335">$E335*IFERROR(IF($D335&lt;=S$5,INDEX($E$99:$E$112,MATCH(S$5,$H$5:$CA$5,0)-MATCH($D335,$D$115:$D$186,0)+1,0),0),$E$112)</f>
        <v>0</v>
      </c>
      <c r="T335" s="134" cm="1">
        <f t="array" ref="T335">$E335*IFERROR(IF($D335&lt;=T$5,INDEX($E$99:$E$112,MATCH(T$5,$H$5:$CA$5,0)-MATCH($D335,$D$115:$D$186,0)+1,0),0),$E$112)</f>
        <v>0</v>
      </c>
      <c r="U335" s="134" cm="1">
        <f t="array" ref="U335">$E335*IFERROR(IF($D335&lt;=U$5,INDEX($E$99:$E$112,MATCH(U$5,$H$5:$CA$5,0)-MATCH($D335,$D$115:$D$186,0)+1,0),0),$E$112)</f>
        <v>0</v>
      </c>
      <c r="V335" s="134" cm="1">
        <f t="array" ref="V335">$E335*IFERROR(IF($D335&lt;=V$5,INDEX($E$99:$E$112,MATCH(V$5,$H$5:$CA$5,0)-MATCH($D335,$D$115:$D$186,0)+1,0),0),$E$112)</f>
        <v>0</v>
      </c>
      <c r="W335" s="134" cm="1">
        <f t="array" ref="W335">$E335*IFERROR(IF($D335&lt;=W$5,INDEX($E$99:$E$112,MATCH(W$5,$H$5:$CA$5,0)-MATCH($D335,$D$115:$D$186,0)+1,0),0),$E$112)</f>
        <v>0</v>
      </c>
      <c r="X335" s="134" cm="1">
        <f t="array" ref="X335">$E335*IFERROR(IF($D335&lt;=X$5,INDEX($E$99:$E$112,MATCH(X$5,$H$5:$CA$5,0)-MATCH($D335,$D$115:$D$186,0)+1,0),0),$E$112)</f>
        <v>0</v>
      </c>
      <c r="Y335" s="134" cm="1">
        <f t="array" ref="Y335">$E335*IFERROR(IF($D335&lt;=Y$5,INDEX($E$99:$E$112,MATCH(Y$5,$H$5:$CA$5,0)-MATCH($D335,$D$115:$D$186,0)+1,0),0),$E$112)</f>
        <v>0</v>
      </c>
      <c r="Z335" s="134" cm="1">
        <f t="array" ref="Z335">$E335*IFERROR(IF($D335&lt;=Z$5,INDEX($E$99:$E$112,MATCH(Z$5,$H$5:$CA$5,0)-MATCH($D335,$D$115:$D$186,0)+1,0),0),$E$112)</f>
        <v>0</v>
      </c>
      <c r="AA335" s="134" cm="1">
        <f t="array" ref="AA335">$E335*IFERROR(IF($D335&lt;=AA$5,INDEX($E$99:$E$112,MATCH(AA$5,$H$5:$CA$5,0)-MATCH($D335,$D$115:$D$186,0)+1,0),0),$E$112)</f>
        <v>0</v>
      </c>
      <c r="AB335" s="134" cm="1">
        <f t="array" ref="AB335">$E335*IFERROR(IF($D335&lt;=AB$5,INDEX($E$99:$E$112,MATCH(AB$5,$H$5:$CA$5,0)-MATCH($D335,$D$115:$D$186,0)+1,0),0),$E$112)</f>
        <v>0</v>
      </c>
      <c r="AC335" s="134" cm="1">
        <f t="array" ref="AC335">$E335*IFERROR(IF($D335&lt;=AC$5,INDEX($E$99:$E$112,MATCH(AC$5,$H$5:$CA$5,0)-MATCH($D335,$D$115:$D$186,0)+1,0),0),$E$112)</f>
        <v>0</v>
      </c>
      <c r="AD335" s="134" cm="1">
        <f t="array" ref="AD335">$E335*IFERROR(IF($D335&lt;=AD$5,INDEX($E$99:$E$112,MATCH(AD$5,$H$5:$CA$5,0)-MATCH($D335,$D$115:$D$186,0)+1,0),0),$E$112)</f>
        <v>0</v>
      </c>
      <c r="AE335" s="134" cm="1">
        <f t="array" ref="AE335">$E335*IFERROR(IF($D335&lt;=AE$5,INDEX($E$99:$E$112,MATCH(AE$5,$H$5:$CA$5,0)-MATCH($D335,$D$115:$D$186,0)+1,0),0),$E$112)</f>
        <v>0</v>
      </c>
      <c r="AF335" s="134" cm="1">
        <f t="array" ref="AF335">$E335*IFERROR(IF($D335&lt;=AF$5,INDEX($E$99:$E$112,MATCH(AF$5,$H$5:$CA$5,0)-MATCH($D335,$D$115:$D$186,0)+1,0),0),$E$112)</f>
        <v>0</v>
      </c>
      <c r="AG335" s="134" cm="1">
        <f t="array" ref="AG335">$E335*IFERROR(IF($D335&lt;=AG$5,INDEX($E$99:$E$112,MATCH(AG$5,$H$5:$CA$5,0)-MATCH($D335,$D$115:$D$186,0)+1,0),0),$E$112)</f>
        <v>0</v>
      </c>
      <c r="AH335" s="134" cm="1">
        <f t="array" ref="AH335">$E335*IFERROR(IF($D335&lt;=AH$5,INDEX($E$99:$E$112,MATCH(AH$5,$H$5:$CA$5,0)-MATCH($D335,$D$115:$D$186,0)+1,0),0),$E$112)</f>
        <v>0</v>
      </c>
      <c r="AI335" s="134" cm="1">
        <f t="array" ref="AI335">$E335*IFERROR(IF($D335&lt;=AI$5,INDEX($E$99:$E$112,MATCH(AI$5,$H$5:$CA$5,0)-MATCH($D335,$D$115:$D$186,0)+1,0),0),$E$112)</f>
        <v>0</v>
      </c>
      <c r="AJ335" s="134" cm="1">
        <f t="array" ref="AJ335">$E335*IFERROR(IF($D335&lt;=AJ$5,INDEX($E$99:$E$112,MATCH(AJ$5,$H$5:$CA$5,0)-MATCH($D335,$D$115:$D$186,0)+1,0),0),$E$112)</f>
        <v>0</v>
      </c>
      <c r="AK335" s="134" cm="1">
        <f t="array" ref="AK335">$E335*IFERROR(IF($D335&lt;=AK$5,INDEX($E$99:$E$112,MATCH(AK$5,$H$5:$CA$5,0)-MATCH($D335,$D$115:$D$186,0)+1,0),0),$E$112)</f>
        <v>0</v>
      </c>
      <c r="AL335" s="134" cm="1">
        <f t="array" ref="AL335">$E335*IFERROR(IF($D335&lt;=AL$5,INDEX($E$99:$E$112,MATCH(AL$5,$H$5:$CA$5,0)-MATCH($D335,$D$115:$D$186,0)+1,0),0),$E$112)</f>
        <v>0</v>
      </c>
      <c r="AM335" s="134" cm="1">
        <f t="array" ref="AM335">$E335*IFERROR(IF($D335&lt;=AM$5,INDEX($E$99:$E$112,MATCH(AM$5,$H$5:$CA$5,0)-MATCH($D335,$D$115:$D$186,0)+1,0),0),$E$112)</f>
        <v>0</v>
      </c>
      <c r="AN335" s="134" cm="1">
        <f t="array" ref="AN335">$E335*IFERROR(IF($D335&lt;=AN$5,INDEX($E$99:$E$112,MATCH(AN$5,$H$5:$CA$5,0)-MATCH($D335,$D$115:$D$186,0)+1,0),0),$E$112)</f>
        <v>0</v>
      </c>
      <c r="AO335" s="134" cm="1">
        <f t="array" ref="AO335">$E335*IFERROR(IF($D335&lt;=AO$5,INDEX($E$99:$E$112,MATCH(AO$5,$H$5:$CA$5,0)-MATCH($D335,$D$115:$D$186,0)+1,0),0),$E$112)</f>
        <v>0</v>
      </c>
      <c r="AP335" s="134" cm="1">
        <f t="array" ref="AP335">$E335*IFERROR(IF($D335&lt;=AP$5,INDEX($E$99:$E$112,MATCH(AP$5,$H$5:$CA$5,0)-MATCH($D335,$D$115:$D$186,0)+1,0),0),$E$112)</f>
        <v>0</v>
      </c>
      <c r="AQ335" s="134" cm="1">
        <f t="array" ref="AQ335">$E335*IFERROR(IF($D335&lt;=AQ$5,INDEX($E$99:$E$112,MATCH(AQ$5,$H$5:$CA$5,0)-MATCH($D335,$D$115:$D$186,0)+1,0),0),$E$112)</f>
        <v>0</v>
      </c>
      <c r="AR335" s="134" cm="1">
        <f t="array" ref="AR335">$E335*IFERROR(IF($D335&lt;=AR$5,INDEX($E$99:$E$112,MATCH(AR$5,$H$5:$CA$5,0)-MATCH($D335,$D$115:$D$186,0)+1,0),0),$E$112)</f>
        <v>0</v>
      </c>
      <c r="AS335" s="134" cm="1">
        <f t="array" ref="AS335">$E335*IFERROR(IF($D335&lt;=AS$5,INDEX($E$99:$E$112,MATCH(AS$5,$H$5:$CA$5,0)-MATCH($D335,$D$115:$D$186,0)+1,0),0),$E$112)</f>
        <v>0</v>
      </c>
      <c r="AT335" s="134" cm="1">
        <f t="array" ref="AT335">$E335*IFERROR(IF($D335&lt;=AT$5,INDEX($E$99:$E$112,MATCH(AT$5,$H$5:$CA$5,0)-MATCH($D335,$D$115:$D$186,0)+1,0),0),$E$112)</f>
        <v>0</v>
      </c>
      <c r="AU335" s="134" cm="1">
        <f t="array" ref="AU335">$E335*IFERROR(IF($D335&lt;=AU$5,INDEX($E$99:$E$112,MATCH(AU$5,$H$5:$CA$5,0)-MATCH($D335,$D$115:$D$186,0)+1,0),0),$E$112)</f>
        <v>0</v>
      </c>
      <c r="AV335" s="134" cm="1">
        <f t="array" ref="AV335">$E335*IFERROR(IF($D335&lt;=AV$5,INDEX($E$99:$E$112,MATCH(AV$5,$H$5:$CA$5,0)-MATCH($D335,$D$115:$D$186,0)+1,0),0),$E$112)</f>
        <v>0</v>
      </c>
      <c r="AW335" s="134" cm="1">
        <f t="array" ref="AW335">$E335*IFERROR(IF($D335&lt;=AW$5,INDEX($E$99:$E$112,MATCH(AW$5,$H$5:$CA$5,0)-MATCH($D335,$D$115:$D$186,0)+1,0),0),$E$112)</f>
        <v>0</v>
      </c>
      <c r="AX335" s="134" cm="1">
        <f t="array" ref="AX335">$E335*IFERROR(IF($D335&lt;=AX$5,INDEX($E$99:$E$112,MATCH(AX$5,$H$5:$CA$5,0)-MATCH($D335,$D$115:$D$186,0)+1,0),0),$E$112)</f>
        <v>0</v>
      </c>
      <c r="AY335" s="134" cm="1">
        <f t="array" ref="AY335">$E335*IFERROR(IF($D335&lt;=AY$5,INDEX($E$99:$E$112,MATCH(AY$5,$H$5:$CA$5,0)-MATCH($D335,$D$115:$D$186,0)+1,0),0),$E$112)</f>
        <v>0</v>
      </c>
      <c r="AZ335" s="134" cm="1">
        <f t="array" ref="AZ335">$E335*IFERROR(IF($D335&lt;=AZ$5,INDEX($E$99:$E$112,MATCH(AZ$5,$H$5:$CA$5,0)-MATCH($D335,$D$115:$D$186,0)+1,0),0),$E$112)</f>
        <v>0</v>
      </c>
      <c r="BA335" s="134" cm="1">
        <f t="array" ref="BA335">$E335*IFERROR(IF($D335&lt;=BA$5,INDEX($E$99:$E$112,MATCH(BA$5,$H$5:$CA$5,0)-MATCH($D335,$D$115:$D$186,0)+1,0),0),$E$112)</f>
        <v>0</v>
      </c>
      <c r="BB335" s="134" cm="1">
        <f t="array" ref="BB335">$E335*IFERROR(IF($D335&lt;=BB$5,INDEX($E$99:$E$112,MATCH(BB$5,$H$5:$CA$5,0)-MATCH($D335,$D$115:$D$186,0)+1,0),0),$E$112)</f>
        <v>0</v>
      </c>
      <c r="BC335" s="134" cm="1">
        <f t="array" ref="BC335">$E335*IFERROR(IF($D335&lt;=BC$5,INDEX($E$99:$E$112,MATCH(BC$5,$H$5:$CA$5,0)-MATCH($D335,$D$115:$D$186,0)+1,0),0),$E$112)</f>
        <v>0</v>
      </c>
      <c r="BD335" s="134" cm="1">
        <f t="array" ref="BD335">$E335*IFERROR(IF($D335&lt;=BD$5,INDEX($E$99:$E$112,MATCH(BD$5,$H$5:$CA$5,0)-MATCH($D335,$D$115:$D$186,0)+1,0),0),$E$112)</f>
        <v>0</v>
      </c>
      <c r="BE335" s="134" cm="1">
        <f t="array" ref="BE335">$E335*IFERROR(IF($D335&lt;=BE$5,INDEX($E$99:$E$112,MATCH(BE$5,$H$5:$CA$5,0)-MATCH($D335,$D$115:$D$186,0)+1,0),0),$E$112)</f>
        <v>0</v>
      </c>
      <c r="BF335" s="134" cm="1">
        <f t="array" ref="BF335">$E335*IFERROR(IF($D335&lt;=BF$5,INDEX($E$99:$E$112,MATCH(BF$5,$H$5:$CA$5,0)-MATCH($D335,$D$115:$D$186,0)+1,0),0),$E$112)</f>
        <v>0</v>
      </c>
      <c r="BG335" s="134" cm="1">
        <f t="array" ref="BG335">$E335*IFERROR(IF($D335&lt;=BG$5,INDEX($E$99:$E$112,MATCH(BG$5,$H$5:$CA$5,0)-MATCH($D335,$D$115:$D$186,0)+1,0),0),$E$112)</f>
        <v>0</v>
      </c>
      <c r="BH335" s="134" cm="1">
        <f t="array" ref="BH335">$E335*IFERROR(IF($D335&lt;=BH$5,INDEX($E$99:$E$112,MATCH(BH$5,$H$5:$CA$5,0)-MATCH($D335,$D$115:$D$186,0)+1,0),0),$E$112)</f>
        <v>0</v>
      </c>
      <c r="BI335" s="134" cm="1">
        <f t="array" ref="BI335">$E335*IFERROR(IF($D335&lt;=BI$5,INDEX($E$99:$E$112,MATCH(BI$5,$H$5:$CA$5,0)-MATCH($D335,$D$115:$D$186,0)+1,0),0),$E$112)</f>
        <v>0</v>
      </c>
      <c r="BJ335" s="134" cm="1">
        <f t="array" ref="BJ335">$E335*IFERROR(IF($D335&lt;=BJ$5,INDEX($E$99:$E$112,MATCH(BJ$5,$H$5:$CA$5,0)-MATCH($D335,$D$115:$D$186,0)+1,0),0),$E$112)</f>
        <v>0</v>
      </c>
      <c r="BK335" s="134" cm="1">
        <f t="array" ref="BK335">$E335*IFERROR(IF($D335&lt;=BK$5,INDEX($E$99:$E$112,MATCH(BK$5,$H$5:$CA$5,0)-MATCH($D335,$D$115:$D$186,0)+1,0),0),$E$112)</f>
        <v>0</v>
      </c>
      <c r="BL335" s="134" cm="1">
        <f t="array" ref="BL335">$E335*IFERROR(IF($D335&lt;=BL$5,INDEX($E$99:$E$112,MATCH(BL$5,$H$5:$CA$5,0)-MATCH($D335,$D$115:$D$186,0)+1,0),0),$E$112)</f>
        <v>0</v>
      </c>
      <c r="BM335" s="134" cm="1">
        <f t="array" ref="BM335">$E335*IFERROR(IF($D335&lt;=BM$5,INDEX($E$99:$E$112,MATCH(BM$5,$H$5:$CA$5,0)-MATCH($D335,$D$115:$D$186,0)+1,0),0),$E$112)</f>
        <v>0</v>
      </c>
      <c r="BN335" s="134" cm="1">
        <f t="array" ref="BN335">$E335*IFERROR(IF($D335&lt;=BN$5,INDEX($E$99:$E$112,MATCH(BN$5,$H$5:$CA$5,0)-MATCH($D335,$D$115:$D$186,0)+1,0),0),$E$112)</f>
        <v>0</v>
      </c>
      <c r="BO335" s="134" cm="1">
        <f t="array" ref="BO335">$E335*IFERROR(IF($D335&lt;=BO$5,INDEX($E$99:$E$112,MATCH(BO$5,$H$5:$CA$5,0)-MATCH($D335,$D$115:$D$186,0)+1,0),0),$E$112)</f>
        <v>0</v>
      </c>
      <c r="BP335" s="134" cm="1">
        <f t="array" ref="BP335">$E335*IFERROR(IF($D335&lt;=BP$5,INDEX($E$99:$E$112,MATCH(BP$5,$H$5:$CA$5,0)-MATCH($D335,$D$115:$D$186,0)+1,0),0),$E$112)</f>
        <v>0</v>
      </c>
      <c r="BQ335" s="134" cm="1">
        <f t="array" ref="BQ335">$E335*IFERROR(IF($D335&lt;=BQ$5,INDEX($E$99:$E$112,MATCH(BQ$5,$H$5:$CA$5,0)-MATCH($D335,$D$115:$D$186,0)+1,0),0),$E$112)</f>
        <v>0</v>
      </c>
      <c r="BR335" s="134" cm="1">
        <f t="array" ref="BR335">$E335*IFERROR(IF($D335&lt;=BR$5,INDEX($E$99:$E$112,MATCH(BR$5,$H$5:$CA$5,0)-MATCH($D335,$D$115:$D$186,0)+1,0),0),$E$112)</f>
        <v>0</v>
      </c>
      <c r="BS335" s="134" cm="1">
        <f t="array" ref="BS335">$E335*IFERROR(IF($D335&lt;=BS$5,INDEX($E$99:$E$112,MATCH(BS$5,$H$5:$CA$5,0)-MATCH($D335,$D$115:$D$186,0)+1,0),0),$E$112)</f>
        <v>0</v>
      </c>
      <c r="BT335" s="134" cm="1">
        <f t="array" ref="BT335">$E335*IFERROR(IF($D335&lt;=BT$5,INDEX($E$99:$E$112,MATCH(BT$5,$H$5:$CA$5,0)-MATCH($D335,$D$115:$D$186,0)+1,0),0),$E$112)</f>
        <v>0</v>
      </c>
      <c r="BU335" s="134" cm="1">
        <f t="array" ref="BU335">$E335*IFERROR(IF($D335&lt;=BU$5,INDEX($E$99:$E$112,MATCH(BU$5,$H$5:$CA$5,0)-MATCH($D335,$D$115:$D$186,0)+1,0),0),$E$112)</f>
        <v>0</v>
      </c>
      <c r="BV335" s="134" cm="1">
        <f t="array" ref="BV335">$E335*IFERROR(IF($D335&lt;=BV$5,INDEX($E$99:$E$112,MATCH(BV$5,$H$5:$CA$5,0)-MATCH($D335,$D$115:$D$186,0)+1,0),0),$E$112)</f>
        <v>0</v>
      </c>
      <c r="BW335" s="134" cm="1">
        <f t="array" ref="BW335">$E335*IFERROR(IF($D335&lt;=BW$5,INDEX($E$99:$E$112,MATCH(BW$5,$H$5:$CA$5,0)-MATCH($D335,$D$115:$D$186,0)+1,0),0),$E$112)</f>
        <v>0</v>
      </c>
      <c r="BX335" s="134" cm="1">
        <f t="array" ref="BX335">$E335*IFERROR(IF($D335&lt;=BX$5,INDEX($E$99:$E$112,MATCH(BX$5,$H$5:$CA$5,0)-MATCH($D335,$D$115:$D$186,0)+1,0),0),$E$112)</f>
        <v>0</v>
      </c>
      <c r="BY335" s="134" cm="1">
        <f t="array" ref="BY335">$E335*IFERROR(IF($D335&lt;=BY$5,INDEX($E$99:$E$112,MATCH(BY$5,$H$5:$CA$5,0)-MATCH($D335,$D$115:$D$186,0)+1,0),0),$E$112)</f>
        <v>0</v>
      </c>
      <c r="BZ335" s="134" cm="1">
        <f t="array" ref="BZ335">$E335*IFERROR(IF($D335&lt;=BZ$5,INDEX($E$99:$E$112,MATCH(BZ$5,$H$5:$CA$5,0)-MATCH($D335,$D$115:$D$186,0)+1,0),0),$E$112)</f>
        <v>0</v>
      </c>
      <c r="CA335" s="134" cm="1">
        <f t="array" ref="CA335">$E335*IFERROR(IF($D335&lt;=CA$5,INDEX($E$99:$E$112,MATCH(CA$5,$H$5:$CA$5,0)-MATCH($D335,$D$115:$D$186,0)+1,0),0),$E$112)</f>
        <v>0</v>
      </c>
    </row>
    <row r="336" spans="4:79" hidden="1" outlineLevel="4">
      <c r="D336" s="24">
        <f t="shared" si="120"/>
        <v>48213</v>
      </c>
      <c r="E336" s="131" cm="1">
        <f t="array" ref="E336">INDEX($H$45:$CA$45,0,MATCH($D336,$H$5:$CA$5,0))</f>
        <v>0</v>
      </c>
      <c r="H336" s="134" cm="1">
        <f t="array" ref="H336">$E336*IFERROR(IF($D336&lt;=H$5,INDEX($E$99:$E$112,MATCH(H$5,$H$5:$CA$5,0)-MATCH($D336,$D$115:$D$186,0)+1,0),0),$E$112)</f>
        <v>0</v>
      </c>
      <c r="I336" s="134" cm="1">
        <f t="array" ref="I336">$E336*IFERROR(IF($D336&lt;=I$5,INDEX($E$99:$E$112,MATCH(I$5,$H$5:$CA$5,0)-MATCH($D336,$D$115:$D$186,0)+1,0),0),$E$112)</f>
        <v>0</v>
      </c>
      <c r="J336" s="134" cm="1">
        <f t="array" ref="J336">$E336*IFERROR(IF($D336&lt;=J$5,INDEX($E$99:$E$112,MATCH(J$5,$H$5:$CA$5,0)-MATCH($D336,$D$115:$D$186,0)+1,0),0),$E$112)</f>
        <v>0</v>
      </c>
      <c r="K336" s="134" cm="1">
        <f t="array" ref="K336">$E336*IFERROR(IF($D336&lt;=K$5,INDEX($E$99:$E$112,MATCH(K$5,$H$5:$CA$5,0)-MATCH($D336,$D$115:$D$186,0)+1,0),0),$E$112)</f>
        <v>0</v>
      </c>
      <c r="L336" s="134" cm="1">
        <f t="array" ref="L336">$E336*IFERROR(IF($D336&lt;=L$5,INDEX($E$99:$E$112,MATCH(L$5,$H$5:$CA$5,0)-MATCH($D336,$D$115:$D$186,0)+1,0),0),$E$112)</f>
        <v>0</v>
      </c>
      <c r="M336" s="134" cm="1">
        <f t="array" ref="M336">$E336*IFERROR(IF($D336&lt;=M$5,INDEX($E$99:$E$112,MATCH(M$5,$H$5:$CA$5,0)-MATCH($D336,$D$115:$D$186,0)+1,0),0),$E$112)</f>
        <v>0</v>
      </c>
      <c r="N336" s="134" cm="1">
        <f t="array" ref="N336">$E336*IFERROR(IF($D336&lt;=N$5,INDEX($E$99:$E$112,MATCH(N$5,$H$5:$CA$5,0)-MATCH($D336,$D$115:$D$186,0)+1,0),0),$E$112)</f>
        <v>0</v>
      </c>
      <c r="O336" s="134" cm="1">
        <f t="array" ref="O336">$E336*IFERROR(IF($D336&lt;=O$5,INDEX($E$99:$E$112,MATCH(O$5,$H$5:$CA$5,0)-MATCH($D336,$D$115:$D$186,0)+1,0),0),$E$112)</f>
        <v>0</v>
      </c>
      <c r="P336" s="134" cm="1">
        <f t="array" ref="P336">$E336*IFERROR(IF($D336&lt;=P$5,INDEX($E$99:$E$112,MATCH(P$5,$H$5:$CA$5,0)-MATCH($D336,$D$115:$D$186,0)+1,0),0),$E$112)</f>
        <v>0</v>
      </c>
      <c r="Q336" s="134" cm="1">
        <f t="array" ref="Q336">$E336*IFERROR(IF($D336&lt;=Q$5,INDEX($E$99:$E$112,MATCH(Q$5,$H$5:$CA$5,0)-MATCH($D336,$D$115:$D$186,0)+1,0),0),$E$112)</f>
        <v>0</v>
      </c>
      <c r="R336" s="134" cm="1">
        <f t="array" ref="R336">$E336*IFERROR(IF($D336&lt;=R$5,INDEX($E$99:$E$112,MATCH(R$5,$H$5:$CA$5,0)-MATCH($D336,$D$115:$D$186,0)+1,0),0),$E$112)</f>
        <v>0</v>
      </c>
      <c r="S336" s="134" cm="1">
        <f t="array" ref="S336">$E336*IFERROR(IF($D336&lt;=S$5,INDEX($E$99:$E$112,MATCH(S$5,$H$5:$CA$5,0)-MATCH($D336,$D$115:$D$186,0)+1,0),0),$E$112)</f>
        <v>0</v>
      </c>
      <c r="T336" s="134" cm="1">
        <f t="array" ref="T336">$E336*IFERROR(IF($D336&lt;=T$5,INDEX($E$99:$E$112,MATCH(T$5,$H$5:$CA$5,0)-MATCH($D336,$D$115:$D$186,0)+1,0),0),$E$112)</f>
        <v>0</v>
      </c>
      <c r="U336" s="134" cm="1">
        <f t="array" ref="U336">$E336*IFERROR(IF($D336&lt;=U$5,INDEX($E$99:$E$112,MATCH(U$5,$H$5:$CA$5,0)-MATCH($D336,$D$115:$D$186,0)+1,0),0),$E$112)</f>
        <v>0</v>
      </c>
      <c r="V336" s="134" cm="1">
        <f t="array" ref="V336">$E336*IFERROR(IF($D336&lt;=V$5,INDEX($E$99:$E$112,MATCH(V$5,$H$5:$CA$5,0)-MATCH($D336,$D$115:$D$186,0)+1,0),0),$E$112)</f>
        <v>0</v>
      </c>
      <c r="W336" s="134" cm="1">
        <f t="array" ref="W336">$E336*IFERROR(IF($D336&lt;=W$5,INDEX($E$99:$E$112,MATCH(W$5,$H$5:$CA$5,0)-MATCH($D336,$D$115:$D$186,0)+1,0),0),$E$112)</f>
        <v>0</v>
      </c>
      <c r="X336" s="134" cm="1">
        <f t="array" ref="X336">$E336*IFERROR(IF($D336&lt;=X$5,INDEX($E$99:$E$112,MATCH(X$5,$H$5:$CA$5,0)-MATCH($D336,$D$115:$D$186,0)+1,0),0),$E$112)</f>
        <v>0</v>
      </c>
      <c r="Y336" s="134" cm="1">
        <f t="array" ref="Y336">$E336*IFERROR(IF($D336&lt;=Y$5,INDEX($E$99:$E$112,MATCH(Y$5,$H$5:$CA$5,0)-MATCH($D336,$D$115:$D$186,0)+1,0),0),$E$112)</f>
        <v>0</v>
      </c>
      <c r="Z336" s="134" cm="1">
        <f t="array" ref="Z336">$E336*IFERROR(IF($D336&lt;=Z$5,INDEX($E$99:$E$112,MATCH(Z$5,$H$5:$CA$5,0)-MATCH($D336,$D$115:$D$186,0)+1,0),0),$E$112)</f>
        <v>0</v>
      </c>
      <c r="AA336" s="134" cm="1">
        <f t="array" ref="AA336">$E336*IFERROR(IF($D336&lt;=AA$5,INDEX($E$99:$E$112,MATCH(AA$5,$H$5:$CA$5,0)-MATCH($D336,$D$115:$D$186,0)+1,0),0),$E$112)</f>
        <v>0</v>
      </c>
      <c r="AB336" s="134" cm="1">
        <f t="array" ref="AB336">$E336*IFERROR(IF($D336&lt;=AB$5,INDEX($E$99:$E$112,MATCH(AB$5,$H$5:$CA$5,0)-MATCH($D336,$D$115:$D$186,0)+1,0),0),$E$112)</f>
        <v>0</v>
      </c>
      <c r="AC336" s="134" cm="1">
        <f t="array" ref="AC336">$E336*IFERROR(IF($D336&lt;=AC$5,INDEX($E$99:$E$112,MATCH(AC$5,$H$5:$CA$5,0)-MATCH($D336,$D$115:$D$186,0)+1,0),0),$E$112)</f>
        <v>0</v>
      </c>
      <c r="AD336" s="134" cm="1">
        <f t="array" ref="AD336">$E336*IFERROR(IF($D336&lt;=AD$5,INDEX($E$99:$E$112,MATCH(AD$5,$H$5:$CA$5,0)-MATCH($D336,$D$115:$D$186,0)+1,0),0),$E$112)</f>
        <v>0</v>
      </c>
      <c r="AE336" s="134" cm="1">
        <f t="array" ref="AE336">$E336*IFERROR(IF($D336&lt;=AE$5,INDEX($E$99:$E$112,MATCH(AE$5,$H$5:$CA$5,0)-MATCH($D336,$D$115:$D$186,0)+1,0),0),$E$112)</f>
        <v>0</v>
      </c>
      <c r="AF336" s="134" cm="1">
        <f t="array" ref="AF336">$E336*IFERROR(IF($D336&lt;=AF$5,INDEX($E$99:$E$112,MATCH(AF$5,$H$5:$CA$5,0)-MATCH($D336,$D$115:$D$186,0)+1,0),0),$E$112)</f>
        <v>0</v>
      </c>
      <c r="AG336" s="134" cm="1">
        <f t="array" ref="AG336">$E336*IFERROR(IF($D336&lt;=AG$5,INDEX($E$99:$E$112,MATCH(AG$5,$H$5:$CA$5,0)-MATCH($D336,$D$115:$D$186,0)+1,0),0),$E$112)</f>
        <v>0</v>
      </c>
      <c r="AH336" s="134" cm="1">
        <f t="array" ref="AH336">$E336*IFERROR(IF($D336&lt;=AH$5,INDEX($E$99:$E$112,MATCH(AH$5,$H$5:$CA$5,0)-MATCH($D336,$D$115:$D$186,0)+1,0),0),$E$112)</f>
        <v>0</v>
      </c>
      <c r="AI336" s="134" cm="1">
        <f t="array" ref="AI336">$E336*IFERROR(IF($D336&lt;=AI$5,INDEX($E$99:$E$112,MATCH(AI$5,$H$5:$CA$5,0)-MATCH($D336,$D$115:$D$186,0)+1,0),0),$E$112)</f>
        <v>0</v>
      </c>
      <c r="AJ336" s="134" cm="1">
        <f t="array" ref="AJ336">$E336*IFERROR(IF($D336&lt;=AJ$5,INDEX($E$99:$E$112,MATCH(AJ$5,$H$5:$CA$5,0)-MATCH($D336,$D$115:$D$186,0)+1,0),0),$E$112)</f>
        <v>0</v>
      </c>
      <c r="AK336" s="134" cm="1">
        <f t="array" ref="AK336">$E336*IFERROR(IF($D336&lt;=AK$5,INDEX($E$99:$E$112,MATCH(AK$5,$H$5:$CA$5,0)-MATCH($D336,$D$115:$D$186,0)+1,0),0),$E$112)</f>
        <v>0</v>
      </c>
      <c r="AL336" s="134" cm="1">
        <f t="array" ref="AL336">$E336*IFERROR(IF($D336&lt;=AL$5,INDEX($E$99:$E$112,MATCH(AL$5,$H$5:$CA$5,0)-MATCH($D336,$D$115:$D$186,0)+1,0),0),$E$112)</f>
        <v>0</v>
      </c>
      <c r="AM336" s="134" cm="1">
        <f t="array" ref="AM336">$E336*IFERROR(IF($D336&lt;=AM$5,INDEX($E$99:$E$112,MATCH(AM$5,$H$5:$CA$5,0)-MATCH($D336,$D$115:$D$186,0)+1,0),0),$E$112)</f>
        <v>0</v>
      </c>
      <c r="AN336" s="134" cm="1">
        <f t="array" ref="AN336">$E336*IFERROR(IF($D336&lt;=AN$5,INDEX($E$99:$E$112,MATCH(AN$5,$H$5:$CA$5,0)-MATCH($D336,$D$115:$D$186,0)+1,0),0),$E$112)</f>
        <v>0</v>
      </c>
      <c r="AO336" s="134" cm="1">
        <f t="array" ref="AO336">$E336*IFERROR(IF($D336&lt;=AO$5,INDEX($E$99:$E$112,MATCH(AO$5,$H$5:$CA$5,0)-MATCH($D336,$D$115:$D$186,0)+1,0),0),$E$112)</f>
        <v>0</v>
      </c>
      <c r="AP336" s="134" cm="1">
        <f t="array" ref="AP336">$E336*IFERROR(IF($D336&lt;=AP$5,INDEX($E$99:$E$112,MATCH(AP$5,$H$5:$CA$5,0)-MATCH($D336,$D$115:$D$186,0)+1,0),0),$E$112)</f>
        <v>0</v>
      </c>
      <c r="AQ336" s="134" cm="1">
        <f t="array" ref="AQ336">$E336*IFERROR(IF($D336&lt;=AQ$5,INDEX($E$99:$E$112,MATCH(AQ$5,$H$5:$CA$5,0)-MATCH($D336,$D$115:$D$186,0)+1,0),0),$E$112)</f>
        <v>0</v>
      </c>
      <c r="AR336" s="134" cm="1">
        <f t="array" ref="AR336">$E336*IFERROR(IF($D336&lt;=AR$5,INDEX($E$99:$E$112,MATCH(AR$5,$H$5:$CA$5,0)-MATCH($D336,$D$115:$D$186,0)+1,0),0),$E$112)</f>
        <v>0</v>
      </c>
      <c r="AS336" s="134" cm="1">
        <f t="array" ref="AS336">$E336*IFERROR(IF($D336&lt;=AS$5,INDEX($E$99:$E$112,MATCH(AS$5,$H$5:$CA$5,0)-MATCH($D336,$D$115:$D$186,0)+1,0),0),$E$112)</f>
        <v>0</v>
      </c>
      <c r="AT336" s="134" cm="1">
        <f t="array" ref="AT336">$E336*IFERROR(IF($D336&lt;=AT$5,INDEX($E$99:$E$112,MATCH(AT$5,$H$5:$CA$5,0)-MATCH($D336,$D$115:$D$186,0)+1,0),0),$E$112)</f>
        <v>0</v>
      </c>
      <c r="AU336" s="134" cm="1">
        <f t="array" ref="AU336">$E336*IFERROR(IF($D336&lt;=AU$5,INDEX($E$99:$E$112,MATCH(AU$5,$H$5:$CA$5,0)-MATCH($D336,$D$115:$D$186,0)+1,0),0),$E$112)</f>
        <v>0</v>
      </c>
      <c r="AV336" s="134" cm="1">
        <f t="array" ref="AV336">$E336*IFERROR(IF($D336&lt;=AV$5,INDEX($E$99:$E$112,MATCH(AV$5,$H$5:$CA$5,0)-MATCH($D336,$D$115:$D$186,0)+1,0),0),$E$112)</f>
        <v>0</v>
      </c>
      <c r="AW336" s="134" cm="1">
        <f t="array" ref="AW336">$E336*IFERROR(IF($D336&lt;=AW$5,INDEX($E$99:$E$112,MATCH(AW$5,$H$5:$CA$5,0)-MATCH($D336,$D$115:$D$186,0)+1,0),0),$E$112)</f>
        <v>0</v>
      </c>
      <c r="AX336" s="134" cm="1">
        <f t="array" ref="AX336">$E336*IFERROR(IF($D336&lt;=AX$5,INDEX($E$99:$E$112,MATCH(AX$5,$H$5:$CA$5,0)-MATCH($D336,$D$115:$D$186,0)+1,0),0),$E$112)</f>
        <v>0</v>
      </c>
      <c r="AY336" s="134" cm="1">
        <f t="array" ref="AY336">$E336*IFERROR(IF($D336&lt;=AY$5,INDEX($E$99:$E$112,MATCH(AY$5,$H$5:$CA$5,0)-MATCH($D336,$D$115:$D$186,0)+1,0),0),$E$112)</f>
        <v>0</v>
      </c>
      <c r="AZ336" s="134" cm="1">
        <f t="array" ref="AZ336">$E336*IFERROR(IF($D336&lt;=AZ$5,INDEX($E$99:$E$112,MATCH(AZ$5,$H$5:$CA$5,0)-MATCH($D336,$D$115:$D$186,0)+1,0),0),$E$112)</f>
        <v>0</v>
      </c>
      <c r="BA336" s="134" cm="1">
        <f t="array" ref="BA336">$E336*IFERROR(IF($D336&lt;=BA$5,INDEX($E$99:$E$112,MATCH(BA$5,$H$5:$CA$5,0)-MATCH($D336,$D$115:$D$186,0)+1,0),0),$E$112)</f>
        <v>0</v>
      </c>
      <c r="BB336" s="134" cm="1">
        <f t="array" ref="BB336">$E336*IFERROR(IF($D336&lt;=BB$5,INDEX($E$99:$E$112,MATCH(BB$5,$H$5:$CA$5,0)-MATCH($D336,$D$115:$D$186,0)+1,0),0),$E$112)</f>
        <v>0</v>
      </c>
      <c r="BC336" s="134" cm="1">
        <f t="array" ref="BC336">$E336*IFERROR(IF($D336&lt;=BC$5,INDEX($E$99:$E$112,MATCH(BC$5,$H$5:$CA$5,0)-MATCH($D336,$D$115:$D$186,0)+1,0),0),$E$112)</f>
        <v>0</v>
      </c>
      <c r="BD336" s="134" cm="1">
        <f t="array" ref="BD336">$E336*IFERROR(IF($D336&lt;=BD$5,INDEX($E$99:$E$112,MATCH(BD$5,$H$5:$CA$5,0)-MATCH($D336,$D$115:$D$186,0)+1,0),0),$E$112)</f>
        <v>0</v>
      </c>
      <c r="BE336" s="134" cm="1">
        <f t="array" ref="BE336">$E336*IFERROR(IF($D336&lt;=BE$5,INDEX($E$99:$E$112,MATCH(BE$5,$H$5:$CA$5,0)-MATCH($D336,$D$115:$D$186,0)+1,0),0),$E$112)</f>
        <v>0</v>
      </c>
      <c r="BF336" s="134" cm="1">
        <f t="array" ref="BF336">$E336*IFERROR(IF($D336&lt;=BF$5,INDEX($E$99:$E$112,MATCH(BF$5,$H$5:$CA$5,0)-MATCH($D336,$D$115:$D$186,0)+1,0),0),$E$112)</f>
        <v>0</v>
      </c>
      <c r="BG336" s="134" cm="1">
        <f t="array" ref="BG336">$E336*IFERROR(IF($D336&lt;=BG$5,INDEX($E$99:$E$112,MATCH(BG$5,$H$5:$CA$5,0)-MATCH($D336,$D$115:$D$186,0)+1,0),0),$E$112)</f>
        <v>0</v>
      </c>
      <c r="BH336" s="134" cm="1">
        <f t="array" ref="BH336">$E336*IFERROR(IF($D336&lt;=BH$5,INDEX($E$99:$E$112,MATCH(BH$5,$H$5:$CA$5,0)-MATCH($D336,$D$115:$D$186,0)+1,0),0),$E$112)</f>
        <v>0</v>
      </c>
      <c r="BI336" s="134" cm="1">
        <f t="array" ref="BI336">$E336*IFERROR(IF($D336&lt;=BI$5,INDEX($E$99:$E$112,MATCH(BI$5,$H$5:$CA$5,0)-MATCH($D336,$D$115:$D$186,0)+1,0),0),$E$112)</f>
        <v>0</v>
      </c>
      <c r="BJ336" s="134" cm="1">
        <f t="array" ref="BJ336">$E336*IFERROR(IF($D336&lt;=BJ$5,INDEX($E$99:$E$112,MATCH(BJ$5,$H$5:$CA$5,0)-MATCH($D336,$D$115:$D$186,0)+1,0),0),$E$112)</f>
        <v>0</v>
      </c>
      <c r="BK336" s="134" cm="1">
        <f t="array" ref="BK336">$E336*IFERROR(IF($D336&lt;=BK$5,INDEX($E$99:$E$112,MATCH(BK$5,$H$5:$CA$5,0)-MATCH($D336,$D$115:$D$186,0)+1,0),0),$E$112)</f>
        <v>0</v>
      </c>
      <c r="BL336" s="134" cm="1">
        <f t="array" ref="BL336">$E336*IFERROR(IF($D336&lt;=BL$5,INDEX($E$99:$E$112,MATCH(BL$5,$H$5:$CA$5,0)-MATCH($D336,$D$115:$D$186,0)+1,0),0),$E$112)</f>
        <v>0</v>
      </c>
      <c r="BM336" s="134" cm="1">
        <f t="array" ref="BM336">$E336*IFERROR(IF($D336&lt;=BM$5,INDEX($E$99:$E$112,MATCH(BM$5,$H$5:$CA$5,0)-MATCH($D336,$D$115:$D$186,0)+1,0),0),$E$112)</f>
        <v>0</v>
      </c>
      <c r="BN336" s="134" cm="1">
        <f t="array" ref="BN336">$E336*IFERROR(IF($D336&lt;=BN$5,INDEX($E$99:$E$112,MATCH(BN$5,$H$5:$CA$5,0)-MATCH($D336,$D$115:$D$186,0)+1,0),0),$E$112)</f>
        <v>0</v>
      </c>
      <c r="BO336" s="134" cm="1">
        <f t="array" ref="BO336">$E336*IFERROR(IF($D336&lt;=BO$5,INDEX($E$99:$E$112,MATCH(BO$5,$H$5:$CA$5,0)-MATCH($D336,$D$115:$D$186,0)+1,0),0),$E$112)</f>
        <v>0</v>
      </c>
      <c r="BP336" s="134" cm="1">
        <f t="array" ref="BP336">$E336*IFERROR(IF($D336&lt;=BP$5,INDEX($E$99:$E$112,MATCH(BP$5,$H$5:$CA$5,0)-MATCH($D336,$D$115:$D$186,0)+1,0),0),$E$112)</f>
        <v>0</v>
      </c>
      <c r="BQ336" s="134" cm="1">
        <f t="array" ref="BQ336">$E336*IFERROR(IF($D336&lt;=BQ$5,INDEX($E$99:$E$112,MATCH(BQ$5,$H$5:$CA$5,0)-MATCH($D336,$D$115:$D$186,0)+1,0),0),$E$112)</f>
        <v>0</v>
      </c>
      <c r="BR336" s="134" cm="1">
        <f t="array" ref="BR336">$E336*IFERROR(IF($D336&lt;=BR$5,INDEX($E$99:$E$112,MATCH(BR$5,$H$5:$CA$5,0)-MATCH($D336,$D$115:$D$186,0)+1,0),0),$E$112)</f>
        <v>0</v>
      </c>
      <c r="BS336" s="134" cm="1">
        <f t="array" ref="BS336">$E336*IFERROR(IF($D336&lt;=BS$5,INDEX($E$99:$E$112,MATCH(BS$5,$H$5:$CA$5,0)-MATCH($D336,$D$115:$D$186,0)+1,0),0),$E$112)</f>
        <v>0</v>
      </c>
      <c r="BT336" s="134" cm="1">
        <f t="array" ref="BT336">$E336*IFERROR(IF($D336&lt;=BT$5,INDEX($E$99:$E$112,MATCH(BT$5,$H$5:$CA$5,0)-MATCH($D336,$D$115:$D$186,0)+1,0),0),$E$112)</f>
        <v>0</v>
      </c>
      <c r="BU336" s="134" cm="1">
        <f t="array" ref="BU336">$E336*IFERROR(IF($D336&lt;=BU$5,INDEX($E$99:$E$112,MATCH(BU$5,$H$5:$CA$5,0)-MATCH($D336,$D$115:$D$186,0)+1,0),0),$E$112)</f>
        <v>0</v>
      </c>
      <c r="BV336" s="134" cm="1">
        <f t="array" ref="BV336">$E336*IFERROR(IF($D336&lt;=BV$5,INDEX($E$99:$E$112,MATCH(BV$5,$H$5:$CA$5,0)-MATCH($D336,$D$115:$D$186,0)+1,0),0),$E$112)</f>
        <v>0</v>
      </c>
      <c r="BW336" s="134" cm="1">
        <f t="array" ref="BW336">$E336*IFERROR(IF($D336&lt;=BW$5,INDEX($E$99:$E$112,MATCH(BW$5,$H$5:$CA$5,0)-MATCH($D336,$D$115:$D$186,0)+1,0),0),$E$112)</f>
        <v>0</v>
      </c>
      <c r="BX336" s="134" cm="1">
        <f t="array" ref="BX336">$E336*IFERROR(IF($D336&lt;=BX$5,INDEX($E$99:$E$112,MATCH(BX$5,$H$5:$CA$5,0)-MATCH($D336,$D$115:$D$186,0)+1,0),0),$E$112)</f>
        <v>0</v>
      </c>
      <c r="BY336" s="134" cm="1">
        <f t="array" ref="BY336">$E336*IFERROR(IF($D336&lt;=BY$5,INDEX($E$99:$E$112,MATCH(BY$5,$H$5:$CA$5,0)-MATCH($D336,$D$115:$D$186,0)+1,0),0),$E$112)</f>
        <v>0</v>
      </c>
      <c r="BZ336" s="134" cm="1">
        <f t="array" ref="BZ336">$E336*IFERROR(IF($D336&lt;=BZ$5,INDEX($E$99:$E$112,MATCH(BZ$5,$H$5:$CA$5,0)-MATCH($D336,$D$115:$D$186,0)+1,0),0),$E$112)</f>
        <v>0</v>
      </c>
      <c r="CA336" s="134" cm="1">
        <f t="array" ref="CA336">$E336*IFERROR(IF($D336&lt;=CA$5,INDEX($E$99:$E$112,MATCH(CA$5,$H$5:$CA$5,0)-MATCH($D336,$D$115:$D$186,0)+1,0),0),$E$112)</f>
        <v>0</v>
      </c>
    </row>
    <row r="337" spans="3:113" hidden="1" outlineLevel="3">
      <c r="D337" s="24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</row>
    <row r="338" spans="3:113" hidden="1" outlineLevel="2">
      <c r="D338" s="67" t="s">
        <v>115</v>
      </c>
      <c r="H338" s="135">
        <v>0.5</v>
      </c>
      <c r="I338" s="135">
        <v>0.5</v>
      </c>
      <c r="J338" s="135">
        <v>0.5</v>
      </c>
      <c r="K338" s="135">
        <v>0.5</v>
      </c>
      <c r="L338" s="135">
        <v>0.5</v>
      </c>
      <c r="M338" s="135">
        <v>0.5</v>
      </c>
      <c r="N338" s="135">
        <v>0.5</v>
      </c>
      <c r="O338" s="135">
        <v>0.5</v>
      </c>
      <c r="P338" s="135">
        <v>0.5</v>
      </c>
      <c r="Q338" s="135">
        <v>0.5</v>
      </c>
      <c r="R338" s="135">
        <v>0.5</v>
      </c>
      <c r="S338" s="135">
        <v>0.5</v>
      </c>
      <c r="T338" s="135">
        <v>0.5</v>
      </c>
      <c r="U338" s="135">
        <v>0.5</v>
      </c>
      <c r="V338" s="135">
        <v>0.5</v>
      </c>
      <c r="W338" s="135">
        <v>0.5</v>
      </c>
      <c r="X338" s="135">
        <v>0.5</v>
      </c>
      <c r="Y338" s="135">
        <v>0.5</v>
      </c>
      <c r="Z338" s="135">
        <v>0.5</v>
      </c>
      <c r="AA338" s="135">
        <v>0.5</v>
      </c>
      <c r="AB338" s="135">
        <v>0.5</v>
      </c>
      <c r="AC338" s="135">
        <v>0.5</v>
      </c>
      <c r="AD338" s="135">
        <v>0.5</v>
      </c>
      <c r="AE338" s="135">
        <v>0.5</v>
      </c>
      <c r="AF338" s="135">
        <v>0.5</v>
      </c>
      <c r="AG338" s="135">
        <v>0.5</v>
      </c>
      <c r="AH338" s="135">
        <v>0.5</v>
      </c>
      <c r="AI338" s="135">
        <v>0.5</v>
      </c>
      <c r="AJ338" s="135">
        <v>0.5</v>
      </c>
      <c r="AK338" s="135">
        <v>0.5</v>
      </c>
      <c r="AL338" s="135">
        <v>0.5</v>
      </c>
      <c r="AM338" s="135">
        <v>0.5</v>
      </c>
      <c r="AN338" s="135">
        <v>0.5</v>
      </c>
      <c r="AO338" s="135">
        <v>0.5</v>
      </c>
      <c r="AP338" s="135">
        <v>0.5</v>
      </c>
      <c r="AQ338" s="135">
        <v>0.5</v>
      </c>
      <c r="AR338" s="135">
        <v>0.5</v>
      </c>
      <c r="AS338" s="135">
        <v>0.5</v>
      </c>
      <c r="AT338" s="135">
        <v>0.5</v>
      </c>
      <c r="AU338" s="135">
        <v>0.5</v>
      </c>
      <c r="AV338" s="135">
        <v>0.5</v>
      </c>
      <c r="AW338" s="135">
        <v>0.5</v>
      </c>
      <c r="AX338" s="135">
        <v>0.5</v>
      </c>
      <c r="AY338" s="135">
        <v>0.5</v>
      </c>
      <c r="AZ338" s="135">
        <v>0.5</v>
      </c>
      <c r="BA338" s="135">
        <v>0.5</v>
      </c>
      <c r="BB338" s="135">
        <v>0.5</v>
      </c>
      <c r="BC338" s="135">
        <v>0.5</v>
      </c>
      <c r="BD338" s="135">
        <v>0.5</v>
      </c>
      <c r="BE338" s="135">
        <v>0.5</v>
      </c>
      <c r="BF338" s="135">
        <v>0.5</v>
      </c>
      <c r="BG338" s="135">
        <v>0.5</v>
      </c>
      <c r="BH338" s="135">
        <v>0.5</v>
      </c>
      <c r="BI338" s="135">
        <v>0.5</v>
      </c>
      <c r="BJ338" s="135">
        <v>0.5</v>
      </c>
      <c r="BK338" s="135">
        <v>0.5</v>
      </c>
      <c r="BL338" s="135">
        <v>0.5</v>
      </c>
      <c r="BM338" s="135">
        <v>0.5</v>
      </c>
      <c r="BN338" s="135">
        <v>0.5</v>
      </c>
      <c r="BO338" s="135">
        <v>0.5</v>
      </c>
      <c r="BP338" s="135">
        <v>0.5</v>
      </c>
      <c r="BQ338" s="135">
        <v>0.5</v>
      </c>
      <c r="BR338" s="135">
        <v>0.5</v>
      </c>
      <c r="BS338" s="135">
        <v>0.5</v>
      </c>
      <c r="BT338" s="135">
        <v>0.5</v>
      </c>
      <c r="BU338" s="135">
        <v>0.5</v>
      </c>
      <c r="BV338" s="135">
        <v>0.5</v>
      </c>
      <c r="BW338" s="135">
        <v>0.5</v>
      </c>
      <c r="BX338" s="135">
        <v>0.5</v>
      </c>
      <c r="BY338" s="135">
        <v>0.5</v>
      </c>
      <c r="BZ338" s="135">
        <v>0.5</v>
      </c>
      <c r="CA338" s="135">
        <v>0.5</v>
      </c>
    </row>
    <row r="339" spans="3:113" outlineLevel="1"/>
    <row r="340" spans="3:113" s="68" customFormat="1" ht="15.6" outlineLevel="1">
      <c r="C340" s="68" t="s">
        <v>194</v>
      </c>
      <c r="E340" s="78"/>
      <c r="H340" s="145">
        <f t="shared" ref="H340:L340" si="121">SUM(H341,H347,H353)</f>
        <v>0</v>
      </c>
      <c r="I340" s="145">
        <f t="shared" si="121"/>
        <v>0</v>
      </c>
      <c r="J340" s="145">
        <f t="shared" si="121"/>
        <v>0</v>
      </c>
      <c r="K340" s="145">
        <f t="shared" si="121"/>
        <v>0</v>
      </c>
      <c r="L340" s="145">
        <f t="shared" si="121"/>
        <v>0</v>
      </c>
      <c r="M340" s="145">
        <f>SUM(M341,M347,M353)</f>
        <v>0</v>
      </c>
      <c r="N340" s="145">
        <f t="shared" ref="N340:BY340" si="122">SUM(N341,N347,N353)</f>
        <v>0</v>
      </c>
      <c r="O340" s="145">
        <f t="shared" si="122"/>
        <v>1600</v>
      </c>
      <c r="P340" s="145">
        <f t="shared" si="122"/>
        <v>2400</v>
      </c>
      <c r="Q340" s="145">
        <f t="shared" si="122"/>
        <v>3200</v>
      </c>
      <c r="R340" s="145">
        <f t="shared" si="122"/>
        <v>4000</v>
      </c>
      <c r="S340" s="145">
        <f t="shared" si="122"/>
        <v>6800</v>
      </c>
      <c r="T340" s="145">
        <f t="shared" si="122"/>
        <v>7600</v>
      </c>
      <c r="U340" s="145">
        <f t="shared" si="122"/>
        <v>9300</v>
      </c>
      <c r="V340" s="145">
        <f t="shared" si="122"/>
        <v>11080</v>
      </c>
      <c r="W340" s="145">
        <f t="shared" si="122"/>
        <v>12253.333333333336</v>
      </c>
      <c r="X340" s="145">
        <f t="shared" si="122"/>
        <v>13426.666666666668</v>
      </c>
      <c r="Y340" s="145">
        <f t="shared" si="122"/>
        <v>16280</v>
      </c>
      <c r="Z340" s="145">
        <f t="shared" si="122"/>
        <v>17826.666666666668</v>
      </c>
      <c r="AA340" s="145">
        <f t="shared" si="122"/>
        <v>22440</v>
      </c>
      <c r="AB340" s="145">
        <f t="shared" si="122"/>
        <v>23186.666666666668</v>
      </c>
      <c r="AC340" s="145">
        <f t="shared" si="122"/>
        <v>25146.666666666664</v>
      </c>
      <c r="AD340" s="145">
        <f t="shared" si="122"/>
        <v>30366.666666666672</v>
      </c>
      <c r="AE340" s="145">
        <f t="shared" si="122"/>
        <v>33186.666666666672</v>
      </c>
      <c r="AF340" s="145">
        <f t="shared" si="122"/>
        <v>34306.666666666672</v>
      </c>
      <c r="AG340" s="145">
        <f t="shared" si="122"/>
        <v>36873.333333333336</v>
      </c>
      <c r="AH340" s="145">
        <f t="shared" si="122"/>
        <v>43026.666666666672</v>
      </c>
      <c r="AI340" s="145">
        <f t="shared" si="122"/>
        <v>43946.666666666672</v>
      </c>
      <c r="AJ340" s="145">
        <f t="shared" si="122"/>
        <v>44866.666666666672</v>
      </c>
      <c r="AK340" s="145">
        <f t="shared" si="122"/>
        <v>45413.333333333336</v>
      </c>
      <c r="AL340" s="145">
        <f t="shared" si="122"/>
        <v>59373.333333333336</v>
      </c>
      <c r="AM340" s="145">
        <f t="shared" si="122"/>
        <v>60093.333333333336</v>
      </c>
      <c r="AN340" s="145">
        <f t="shared" si="122"/>
        <v>60813.333333333336</v>
      </c>
      <c r="AO340" s="145">
        <f t="shared" si="122"/>
        <v>61360</v>
      </c>
      <c r="AP340" s="145">
        <f t="shared" si="122"/>
        <v>61906.666666666672</v>
      </c>
      <c r="AQ340" s="145">
        <f t="shared" si="122"/>
        <v>67806.666666666672</v>
      </c>
      <c r="AR340" s="145">
        <f t="shared" si="122"/>
        <v>68480</v>
      </c>
      <c r="AS340" s="145">
        <f t="shared" si="122"/>
        <v>68980</v>
      </c>
      <c r="AT340" s="145">
        <f t="shared" si="122"/>
        <v>69480</v>
      </c>
      <c r="AU340" s="145">
        <f t="shared" si="122"/>
        <v>69980</v>
      </c>
      <c r="AV340" s="145">
        <f t="shared" si="122"/>
        <v>70480</v>
      </c>
      <c r="AW340" s="145">
        <f t="shared" si="122"/>
        <v>70980</v>
      </c>
      <c r="AX340" s="145">
        <f t="shared" si="122"/>
        <v>71306.666666666672</v>
      </c>
      <c r="AY340" s="145">
        <f t="shared" si="122"/>
        <v>71633.333333333343</v>
      </c>
      <c r="AZ340" s="145">
        <f t="shared" si="122"/>
        <v>71960</v>
      </c>
      <c r="BA340" s="145">
        <f t="shared" si="122"/>
        <v>72286.666666666672</v>
      </c>
      <c r="BB340" s="145">
        <f t="shared" si="122"/>
        <v>72613.333333333343</v>
      </c>
      <c r="BC340" s="145">
        <f t="shared" si="122"/>
        <v>72613.333333333343</v>
      </c>
      <c r="BD340" s="145">
        <f t="shared" si="122"/>
        <v>72613.333333333343</v>
      </c>
      <c r="BE340" s="145">
        <f t="shared" si="122"/>
        <v>72613.333333333343</v>
      </c>
      <c r="BF340" s="145">
        <f t="shared" si="122"/>
        <v>72613.333333333343</v>
      </c>
      <c r="BG340" s="145">
        <f t="shared" si="122"/>
        <v>72613.333333333343</v>
      </c>
      <c r="BH340" s="145">
        <f t="shared" si="122"/>
        <v>72613.333333333343</v>
      </c>
      <c r="BI340" s="145">
        <f t="shared" si="122"/>
        <v>72613.333333333343</v>
      </c>
      <c r="BJ340" s="145">
        <f t="shared" si="122"/>
        <v>72613.333333333343</v>
      </c>
      <c r="BK340" s="145">
        <f t="shared" si="122"/>
        <v>72613.333333333343</v>
      </c>
      <c r="BL340" s="145">
        <f t="shared" si="122"/>
        <v>72613.333333333343</v>
      </c>
      <c r="BM340" s="145">
        <f t="shared" si="122"/>
        <v>72613.333333333343</v>
      </c>
      <c r="BN340" s="145">
        <f t="shared" si="122"/>
        <v>72613.333333333343</v>
      </c>
      <c r="BO340" s="145">
        <f t="shared" si="122"/>
        <v>72613.333333333343</v>
      </c>
      <c r="BP340" s="145">
        <f t="shared" si="122"/>
        <v>72613.333333333343</v>
      </c>
      <c r="BQ340" s="145">
        <f t="shared" si="122"/>
        <v>72613.333333333343</v>
      </c>
      <c r="BR340" s="145">
        <f t="shared" si="122"/>
        <v>72613.333333333343</v>
      </c>
      <c r="BS340" s="145">
        <f t="shared" si="122"/>
        <v>72613.333333333343</v>
      </c>
      <c r="BT340" s="145">
        <f t="shared" si="122"/>
        <v>72613.333333333343</v>
      </c>
      <c r="BU340" s="145">
        <f t="shared" si="122"/>
        <v>72613.333333333343</v>
      </c>
      <c r="BV340" s="145">
        <f t="shared" si="122"/>
        <v>72613.333333333343</v>
      </c>
      <c r="BW340" s="145">
        <f t="shared" si="122"/>
        <v>72613.333333333343</v>
      </c>
      <c r="BX340" s="145">
        <f t="shared" si="122"/>
        <v>72613.333333333343</v>
      </c>
      <c r="BY340" s="145">
        <f t="shared" si="122"/>
        <v>72613.333333333343</v>
      </c>
      <c r="BZ340" s="145">
        <f t="shared" ref="BZ340" si="123">SUM(BZ341,BZ347,BZ353)</f>
        <v>72613.333333333343</v>
      </c>
      <c r="CA340" s="145">
        <f>SUM(CA341,CA347,CA353)</f>
        <v>72613.333333333343</v>
      </c>
      <c r="CB340" s="72"/>
      <c r="CC340" s="72"/>
      <c r="CD340" s="145">
        <f t="shared" ref="CD340:CM349" si="124">SUMIFS($H340:$CA340,$H$5:$CA$5,"&gt;=" &amp; EOMONTH(CD$4,-2),$H$5:$CA$5,"&lt;=" &amp; CD$4)</f>
        <v>0</v>
      </c>
      <c r="CE340" s="145">
        <f t="shared" si="124"/>
        <v>0</v>
      </c>
      <c r="CF340" s="145">
        <f t="shared" si="124"/>
        <v>4000</v>
      </c>
      <c r="CG340" s="145">
        <f t="shared" si="124"/>
        <v>14000</v>
      </c>
      <c r="CH340" s="145">
        <f t="shared" si="124"/>
        <v>27980</v>
      </c>
      <c r="CI340" s="145">
        <f t="shared" si="124"/>
        <v>41960</v>
      </c>
      <c r="CJ340" s="145">
        <f t="shared" si="124"/>
        <v>63453.333333333343</v>
      </c>
      <c r="CK340" s="145">
        <f t="shared" si="124"/>
        <v>88700</v>
      </c>
      <c r="CL340" s="145">
        <f t="shared" si="124"/>
        <v>114206.66666666667</v>
      </c>
      <c r="CM340" s="145">
        <f t="shared" si="124"/>
        <v>134226.66666666669</v>
      </c>
      <c r="CN340" s="145">
        <f t="shared" ref="CN340:DA349" si="125">SUMIFS($H340:$CA340,$H$5:$CA$5,"&gt;=" &amp; EOMONTH(CN$4,-2),$H$5:$CA$5,"&lt;=" &amp; CN$4)</f>
        <v>180280</v>
      </c>
      <c r="CO340" s="145">
        <f t="shared" si="125"/>
        <v>191073.33333333334</v>
      </c>
      <c r="CP340" s="145">
        <f t="shared" si="125"/>
        <v>206940</v>
      </c>
      <c r="CQ340" s="145">
        <f t="shared" si="125"/>
        <v>211440</v>
      </c>
      <c r="CR340" s="145">
        <f t="shared" si="125"/>
        <v>214900</v>
      </c>
      <c r="CS340" s="145">
        <f t="shared" si="125"/>
        <v>217513.33333333334</v>
      </c>
      <c r="CT340" s="145">
        <f t="shared" si="125"/>
        <v>217840.00000000003</v>
      </c>
      <c r="CU340" s="145">
        <f t="shared" si="125"/>
        <v>217840.00000000003</v>
      </c>
      <c r="CV340" s="145">
        <f t="shared" si="125"/>
        <v>217840.00000000003</v>
      </c>
      <c r="CW340" s="145">
        <f t="shared" si="125"/>
        <v>217840.00000000003</v>
      </c>
      <c r="CX340" s="145">
        <f t="shared" si="125"/>
        <v>217840.00000000003</v>
      </c>
      <c r="CY340" s="145">
        <f t="shared" si="125"/>
        <v>217840.00000000003</v>
      </c>
      <c r="CZ340" s="145">
        <f t="shared" si="125"/>
        <v>217840.00000000003</v>
      </c>
      <c r="DA340" s="145">
        <f t="shared" si="125"/>
        <v>217840.00000000003</v>
      </c>
      <c r="DB340" s="72"/>
      <c r="DC340" s="72"/>
      <c r="DD340" s="145">
        <f t="shared" ref="DD340:DI353" si="126">SUMIFS($H340:$CA340,$H$5:$CA$5,"&gt;=" &amp; EOMONTH(DD$4,-11),$H$5:$CA$5,"&lt;=" &amp; DD$4)</f>
        <v>18000</v>
      </c>
      <c r="DE340" s="145">
        <f t="shared" si="126"/>
        <v>222093.33333333337</v>
      </c>
      <c r="DF340" s="145">
        <f t="shared" si="126"/>
        <v>619786.66666666663</v>
      </c>
      <c r="DG340" s="145">
        <f t="shared" si="126"/>
        <v>850793.33333333337</v>
      </c>
      <c r="DH340" s="145">
        <f t="shared" si="126"/>
        <v>871360.00000000035</v>
      </c>
      <c r="DI340" s="145">
        <f t="shared" si="126"/>
        <v>871360.00000000035</v>
      </c>
    </row>
    <row r="341" spans="3:113" outlineLevel="2">
      <c r="D341" t="s">
        <v>31</v>
      </c>
      <c r="H341" s="72">
        <f>SUM(H342:H346)</f>
        <v>0</v>
      </c>
      <c r="I341" s="72">
        <f t="shared" ref="I341:BT341" si="127">SUM(I342:I346)</f>
        <v>0</v>
      </c>
      <c r="J341" s="72">
        <f t="shared" si="127"/>
        <v>0</v>
      </c>
      <c r="K341" s="72">
        <f t="shared" si="127"/>
        <v>0</v>
      </c>
      <c r="L341" s="72">
        <f t="shared" si="127"/>
        <v>0</v>
      </c>
      <c r="M341" s="72">
        <f t="shared" si="127"/>
        <v>0</v>
      </c>
      <c r="N341" s="72">
        <f t="shared" si="127"/>
        <v>0</v>
      </c>
      <c r="O341" s="72">
        <f t="shared" si="127"/>
        <v>1600</v>
      </c>
      <c r="P341" s="72">
        <f t="shared" si="127"/>
        <v>2400</v>
      </c>
      <c r="Q341" s="72">
        <f t="shared" si="127"/>
        <v>3200</v>
      </c>
      <c r="R341" s="72">
        <f t="shared" si="127"/>
        <v>4000</v>
      </c>
      <c r="S341" s="72">
        <f t="shared" si="127"/>
        <v>6800</v>
      </c>
      <c r="T341" s="72">
        <f t="shared" si="127"/>
        <v>7600</v>
      </c>
      <c r="U341" s="72">
        <f t="shared" si="127"/>
        <v>9300</v>
      </c>
      <c r="V341" s="72">
        <f t="shared" si="127"/>
        <v>10300</v>
      </c>
      <c r="W341" s="72">
        <f t="shared" si="127"/>
        <v>11300.000000000002</v>
      </c>
      <c r="X341" s="72">
        <f t="shared" si="127"/>
        <v>12300.000000000002</v>
      </c>
      <c r="Y341" s="72">
        <f t="shared" si="127"/>
        <v>14200</v>
      </c>
      <c r="Z341" s="72">
        <f t="shared" si="127"/>
        <v>15400.000000000002</v>
      </c>
      <c r="AA341" s="72">
        <f t="shared" si="127"/>
        <v>18800</v>
      </c>
      <c r="AB341" s="72">
        <f t="shared" si="127"/>
        <v>19200</v>
      </c>
      <c r="AC341" s="72">
        <f t="shared" si="127"/>
        <v>19600</v>
      </c>
      <c r="AD341" s="72">
        <f t="shared" si="127"/>
        <v>23000.000000000004</v>
      </c>
      <c r="AE341" s="72">
        <f t="shared" si="127"/>
        <v>25300</v>
      </c>
      <c r="AF341" s="72">
        <f t="shared" si="127"/>
        <v>25900.000000000004</v>
      </c>
      <c r="AG341" s="72">
        <f t="shared" si="127"/>
        <v>26300</v>
      </c>
      <c r="AH341" s="72">
        <f t="shared" si="127"/>
        <v>30200</v>
      </c>
      <c r="AI341" s="72">
        <f t="shared" si="127"/>
        <v>30600</v>
      </c>
      <c r="AJ341" s="72">
        <f t="shared" si="127"/>
        <v>31000</v>
      </c>
      <c r="AK341" s="72">
        <f t="shared" si="127"/>
        <v>31200</v>
      </c>
      <c r="AL341" s="72">
        <f t="shared" si="127"/>
        <v>38400</v>
      </c>
      <c r="AM341" s="72">
        <f t="shared" si="127"/>
        <v>38600</v>
      </c>
      <c r="AN341" s="72">
        <f t="shared" si="127"/>
        <v>38800</v>
      </c>
      <c r="AO341" s="72">
        <f t="shared" si="127"/>
        <v>39000</v>
      </c>
      <c r="AP341" s="72">
        <f t="shared" si="127"/>
        <v>39200</v>
      </c>
      <c r="AQ341" s="72">
        <f t="shared" si="127"/>
        <v>39200</v>
      </c>
      <c r="AR341" s="72">
        <f t="shared" si="127"/>
        <v>39200</v>
      </c>
      <c r="AS341" s="72">
        <f t="shared" si="127"/>
        <v>39200</v>
      </c>
      <c r="AT341" s="72">
        <f t="shared" si="127"/>
        <v>39200</v>
      </c>
      <c r="AU341" s="72">
        <f t="shared" si="127"/>
        <v>39200</v>
      </c>
      <c r="AV341" s="72">
        <f t="shared" si="127"/>
        <v>39200</v>
      </c>
      <c r="AW341" s="72">
        <f t="shared" si="127"/>
        <v>39200</v>
      </c>
      <c r="AX341" s="72">
        <f t="shared" si="127"/>
        <v>39200</v>
      </c>
      <c r="AY341" s="72">
        <f t="shared" si="127"/>
        <v>39200</v>
      </c>
      <c r="AZ341" s="72">
        <f t="shared" si="127"/>
        <v>39200</v>
      </c>
      <c r="BA341" s="72">
        <f t="shared" si="127"/>
        <v>39200</v>
      </c>
      <c r="BB341" s="72">
        <f t="shared" si="127"/>
        <v>39200</v>
      </c>
      <c r="BC341" s="72">
        <f t="shared" si="127"/>
        <v>39200</v>
      </c>
      <c r="BD341" s="72">
        <f t="shared" si="127"/>
        <v>39200</v>
      </c>
      <c r="BE341" s="72">
        <f t="shared" si="127"/>
        <v>39200</v>
      </c>
      <c r="BF341" s="72">
        <f t="shared" si="127"/>
        <v>39200</v>
      </c>
      <c r="BG341" s="72">
        <f t="shared" si="127"/>
        <v>39200</v>
      </c>
      <c r="BH341" s="72">
        <f t="shared" si="127"/>
        <v>39200</v>
      </c>
      <c r="BI341" s="72">
        <f t="shared" si="127"/>
        <v>39200</v>
      </c>
      <c r="BJ341" s="72">
        <f t="shared" si="127"/>
        <v>39200</v>
      </c>
      <c r="BK341" s="72">
        <f t="shared" si="127"/>
        <v>39200</v>
      </c>
      <c r="BL341" s="72">
        <f t="shared" si="127"/>
        <v>39200</v>
      </c>
      <c r="BM341" s="72">
        <f t="shared" si="127"/>
        <v>39200</v>
      </c>
      <c r="BN341" s="72">
        <f t="shared" si="127"/>
        <v>39200</v>
      </c>
      <c r="BO341" s="72">
        <f t="shared" si="127"/>
        <v>39200</v>
      </c>
      <c r="BP341" s="72">
        <f t="shared" si="127"/>
        <v>39200</v>
      </c>
      <c r="BQ341" s="72">
        <f t="shared" si="127"/>
        <v>39200</v>
      </c>
      <c r="BR341" s="72">
        <f t="shared" si="127"/>
        <v>39200</v>
      </c>
      <c r="BS341" s="72">
        <f t="shared" si="127"/>
        <v>39200</v>
      </c>
      <c r="BT341" s="72">
        <f t="shared" si="127"/>
        <v>39200</v>
      </c>
      <c r="BU341" s="72">
        <f t="shared" ref="BU341:CA341" si="128">SUM(BU342:BU346)</f>
        <v>39200</v>
      </c>
      <c r="BV341" s="72">
        <f t="shared" si="128"/>
        <v>39200</v>
      </c>
      <c r="BW341" s="72">
        <f t="shared" si="128"/>
        <v>39200</v>
      </c>
      <c r="BX341" s="72">
        <f t="shared" si="128"/>
        <v>39200</v>
      </c>
      <c r="BY341" s="72">
        <f t="shared" si="128"/>
        <v>39200</v>
      </c>
      <c r="BZ341" s="72">
        <f t="shared" si="128"/>
        <v>39200</v>
      </c>
      <c r="CA341" s="72">
        <f t="shared" si="128"/>
        <v>39200</v>
      </c>
      <c r="CD341" s="72">
        <f t="shared" si="124"/>
        <v>0</v>
      </c>
      <c r="CE341" s="72">
        <f t="shared" si="124"/>
        <v>0</v>
      </c>
      <c r="CF341" s="72">
        <f t="shared" si="124"/>
        <v>4000</v>
      </c>
      <c r="CG341" s="72">
        <f t="shared" si="124"/>
        <v>14000</v>
      </c>
      <c r="CH341" s="72">
        <f t="shared" si="124"/>
        <v>27200</v>
      </c>
      <c r="CI341" s="72">
        <f t="shared" si="124"/>
        <v>37800</v>
      </c>
      <c r="CJ341" s="72">
        <f t="shared" si="124"/>
        <v>53400</v>
      </c>
      <c r="CK341" s="72">
        <f t="shared" si="124"/>
        <v>67900</v>
      </c>
      <c r="CL341" s="72">
        <f t="shared" si="124"/>
        <v>82400</v>
      </c>
      <c r="CM341" s="72">
        <f t="shared" si="124"/>
        <v>92800</v>
      </c>
      <c r="CN341" s="72">
        <f t="shared" si="125"/>
        <v>115800</v>
      </c>
      <c r="CO341" s="72">
        <f t="shared" si="125"/>
        <v>117400</v>
      </c>
      <c r="CP341" s="72">
        <f t="shared" si="125"/>
        <v>117600</v>
      </c>
      <c r="CQ341" s="72">
        <f t="shared" si="125"/>
        <v>117600</v>
      </c>
      <c r="CR341" s="72">
        <f t="shared" si="125"/>
        <v>117600</v>
      </c>
      <c r="CS341" s="72">
        <f t="shared" si="125"/>
        <v>117600</v>
      </c>
      <c r="CT341" s="72">
        <f t="shared" si="125"/>
        <v>117600</v>
      </c>
      <c r="CU341" s="72">
        <f t="shared" si="125"/>
        <v>117600</v>
      </c>
      <c r="CV341" s="72">
        <f t="shared" si="125"/>
        <v>117600</v>
      </c>
      <c r="CW341" s="72">
        <f t="shared" si="125"/>
        <v>117600</v>
      </c>
      <c r="CX341" s="72">
        <f t="shared" si="125"/>
        <v>117600</v>
      </c>
      <c r="CY341" s="72">
        <f t="shared" si="125"/>
        <v>117600</v>
      </c>
      <c r="CZ341" s="72">
        <f t="shared" si="125"/>
        <v>117600</v>
      </c>
      <c r="DA341" s="72">
        <f t="shared" si="125"/>
        <v>117600</v>
      </c>
      <c r="DD341" s="72">
        <f t="shared" si="126"/>
        <v>18000</v>
      </c>
      <c r="DE341" s="72">
        <f t="shared" si="126"/>
        <v>186300</v>
      </c>
      <c r="DF341" s="72">
        <f t="shared" si="126"/>
        <v>408400</v>
      </c>
      <c r="DG341" s="72">
        <f t="shared" si="126"/>
        <v>470400</v>
      </c>
      <c r="DH341" s="72">
        <f t="shared" si="126"/>
        <v>470400</v>
      </c>
      <c r="DI341" s="72">
        <f t="shared" si="126"/>
        <v>470400</v>
      </c>
    </row>
    <row r="342" spans="3:113" outlineLevel="2">
      <c r="D342" s="67" t="s">
        <v>25</v>
      </c>
      <c r="E342" s="75"/>
      <c r="H342" s="69">
        <f t="shared" ref="H342:AM342" si="129">H77*H$73*H$114</f>
        <v>0</v>
      </c>
      <c r="I342" s="69">
        <f t="shared" si="129"/>
        <v>0</v>
      </c>
      <c r="J342" s="69">
        <f t="shared" si="129"/>
        <v>0</v>
      </c>
      <c r="K342" s="69">
        <f t="shared" si="129"/>
        <v>0</v>
      </c>
      <c r="L342" s="69">
        <f t="shared" si="129"/>
        <v>0</v>
      </c>
      <c r="M342" s="69">
        <f t="shared" si="129"/>
        <v>0</v>
      </c>
      <c r="N342" s="69">
        <f t="shared" si="129"/>
        <v>0</v>
      </c>
      <c r="O342" s="69">
        <f t="shared" si="129"/>
        <v>560</v>
      </c>
      <c r="P342" s="69">
        <f t="shared" si="129"/>
        <v>840</v>
      </c>
      <c r="Q342" s="69">
        <f t="shared" si="129"/>
        <v>1120</v>
      </c>
      <c r="R342" s="69">
        <f t="shared" si="129"/>
        <v>1400</v>
      </c>
      <c r="S342" s="69">
        <f t="shared" si="129"/>
        <v>1680</v>
      </c>
      <c r="T342" s="69">
        <f t="shared" si="129"/>
        <v>1959.9999999999998</v>
      </c>
      <c r="U342" s="69">
        <f t="shared" si="129"/>
        <v>2380.0000000000005</v>
      </c>
      <c r="V342" s="69">
        <f t="shared" si="129"/>
        <v>2730.0000000000005</v>
      </c>
      <c r="W342" s="69">
        <f t="shared" si="129"/>
        <v>3080.0000000000009</v>
      </c>
      <c r="X342" s="69">
        <f t="shared" si="129"/>
        <v>3430.0000000000009</v>
      </c>
      <c r="Y342" s="69">
        <f t="shared" si="129"/>
        <v>3920.0000000000005</v>
      </c>
      <c r="Z342" s="69">
        <f t="shared" si="129"/>
        <v>4340.0000000000018</v>
      </c>
      <c r="AA342" s="69">
        <f t="shared" si="129"/>
        <v>4480.0000000000009</v>
      </c>
      <c r="AB342" s="69">
        <f t="shared" si="129"/>
        <v>4620.0000000000018</v>
      </c>
      <c r="AC342" s="69">
        <f t="shared" si="129"/>
        <v>4760.0000000000009</v>
      </c>
      <c r="AD342" s="69">
        <f t="shared" si="129"/>
        <v>4900.0000000000018</v>
      </c>
      <c r="AE342" s="69">
        <f t="shared" si="129"/>
        <v>5180.0000000000009</v>
      </c>
      <c r="AF342" s="69">
        <f t="shared" si="129"/>
        <v>5390.0000000000018</v>
      </c>
      <c r="AG342" s="69">
        <f t="shared" si="129"/>
        <v>5530.0000000000009</v>
      </c>
      <c r="AH342" s="69">
        <f t="shared" si="129"/>
        <v>5670.0000000000009</v>
      </c>
      <c r="AI342" s="69">
        <f t="shared" si="129"/>
        <v>5810.0000000000009</v>
      </c>
      <c r="AJ342" s="69">
        <f t="shared" si="129"/>
        <v>5950.0000000000009</v>
      </c>
      <c r="AK342" s="69">
        <f t="shared" si="129"/>
        <v>6020</v>
      </c>
      <c r="AL342" s="69">
        <f t="shared" si="129"/>
        <v>6090</v>
      </c>
      <c r="AM342" s="69">
        <f t="shared" si="129"/>
        <v>6160.0000000000018</v>
      </c>
      <c r="AN342" s="69">
        <f t="shared" ref="AN342:BS342" si="130">AN77*AN$73*AN$114</f>
        <v>6230.0000000000018</v>
      </c>
      <c r="AO342" s="69">
        <f t="shared" si="130"/>
        <v>6300.0000000000018</v>
      </c>
      <c r="AP342" s="69">
        <f t="shared" si="130"/>
        <v>6370.0000000000018</v>
      </c>
      <c r="AQ342" s="69">
        <f t="shared" si="130"/>
        <v>6370.0000000000018</v>
      </c>
      <c r="AR342" s="69">
        <f t="shared" si="130"/>
        <v>6370.0000000000018</v>
      </c>
      <c r="AS342" s="69">
        <f t="shared" si="130"/>
        <v>6370.0000000000018</v>
      </c>
      <c r="AT342" s="69">
        <f t="shared" si="130"/>
        <v>6370.0000000000018</v>
      </c>
      <c r="AU342" s="69">
        <f t="shared" si="130"/>
        <v>6370.0000000000018</v>
      </c>
      <c r="AV342" s="69">
        <f t="shared" si="130"/>
        <v>6370.0000000000018</v>
      </c>
      <c r="AW342" s="69">
        <f t="shared" si="130"/>
        <v>6370.0000000000018</v>
      </c>
      <c r="AX342" s="69">
        <f t="shared" si="130"/>
        <v>6370.0000000000018</v>
      </c>
      <c r="AY342" s="69">
        <f t="shared" si="130"/>
        <v>6370.0000000000018</v>
      </c>
      <c r="AZ342" s="69">
        <f t="shared" si="130"/>
        <v>6370.0000000000018</v>
      </c>
      <c r="BA342" s="69">
        <f t="shared" si="130"/>
        <v>6370.0000000000018</v>
      </c>
      <c r="BB342" s="69">
        <f t="shared" si="130"/>
        <v>6370.0000000000018</v>
      </c>
      <c r="BC342" s="69">
        <f t="shared" si="130"/>
        <v>6370.0000000000018</v>
      </c>
      <c r="BD342" s="69">
        <f t="shared" si="130"/>
        <v>6370.0000000000018</v>
      </c>
      <c r="BE342" s="69">
        <f t="shared" si="130"/>
        <v>6370.0000000000018</v>
      </c>
      <c r="BF342" s="69">
        <f t="shared" si="130"/>
        <v>6370.0000000000018</v>
      </c>
      <c r="BG342" s="69">
        <f t="shared" si="130"/>
        <v>6370.0000000000018</v>
      </c>
      <c r="BH342" s="69">
        <f t="shared" si="130"/>
        <v>6370.0000000000018</v>
      </c>
      <c r="BI342" s="69">
        <f t="shared" si="130"/>
        <v>6370.0000000000018</v>
      </c>
      <c r="BJ342" s="69">
        <f t="shared" si="130"/>
        <v>6370.0000000000018</v>
      </c>
      <c r="BK342" s="69">
        <f t="shared" si="130"/>
        <v>6370.0000000000018</v>
      </c>
      <c r="BL342" s="69">
        <f t="shared" si="130"/>
        <v>6370.0000000000018</v>
      </c>
      <c r="BM342" s="69">
        <f t="shared" si="130"/>
        <v>6370.0000000000018</v>
      </c>
      <c r="BN342" s="69">
        <f t="shared" si="130"/>
        <v>6370.0000000000018</v>
      </c>
      <c r="BO342" s="69">
        <f t="shared" si="130"/>
        <v>6370.0000000000018</v>
      </c>
      <c r="BP342" s="69">
        <f t="shared" si="130"/>
        <v>6370.0000000000018</v>
      </c>
      <c r="BQ342" s="69">
        <f t="shared" si="130"/>
        <v>6370.0000000000018</v>
      </c>
      <c r="BR342" s="69">
        <f t="shared" si="130"/>
        <v>6370.0000000000018</v>
      </c>
      <c r="BS342" s="69">
        <f t="shared" si="130"/>
        <v>6370.0000000000018</v>
      </c>
      <c r="BT342" s="69">
        <f t="shared" ref="BT342:CA344" si="131">BT77*BT$73*BT$114</f>
        <v>6370.0000000000018</v>
      </c>
      <c r="BU342" s="69">
        <f t="shared" si="131"/>
        <v>6370.0000000000018</v>
      </c>
      <c r="BV342" s="69">
        <f t="shared" si="131"/>
        <v>6370.0000000000018</v>
      </c>
      <c r="BW342" s="69">
        <f t="shared" si="131"/>
        <v>6370.0000000000018</v>
      </c>
      <c r="BX342" s="69">
        <f t="shared" si="131"/>
        <v>6370.0000000000018</v>
      </c>
      <c r="BY342" s="69">
        <f t="shared" si="131"/>
        <v>6370.0000000000018</v>
      </c>
      <c r="BZ342" s="69">
        <f t="shared" si="131"/>
        <v>6370.0000000000018</v>
      </c>
      <c r="CA342" s="69">
        <f t="shared" si="131"/>
        <v>6370.0000000000018</v>
      </c>
      <c r="CD342" s="11">
        <f t="shared" si="124"/>
        <v>0</v>
      </c>
      <c r="CE342" s="11">
        <f t="shared" si="124"/>
        <v>0</v>
      </c>
      <c r="CF342" s="11">
        <f t="shared" si="124"/>
        <v>1400</v>
      </c>
      <c r="CG342" s="11">
        <f t="shared" si="124"/>
        <v>4200</v>
      </c>
      <c r="CH342" s="11">
        <f t="shared" si="124"/>
        <v>7070</v>
      </c>
      <c r="CI342" s="11">
        <f t="shared" si="124"/>
        <v>10430.000000000002</v>
      </c>
      <c r="CJ342" s="11">
        <f t="shared" si="124"/>
        <v>13440.000000000005</v>
      </c>
      <c r="CK342" s="11">
        <f t="shared" si="124"/>
        <v>14840.000000000004</v>
      </c>
      <c r="CL342" s="11">
        <f t="shared" si="124"/>
        <v>16590.000000000004</v>
      </c>
      <c r="CM342" s="11">
        <f t="shared" si="124"/>
        <v>17780</v>
      </c>
      <c r="CN342" s="11">
        <f t="shared" si="125"/>
        <v>18480.000000000004</v>
      </c>
      <c r="CO342" s="11">
        <f t="shared" si="125"/>
        <v>19040.000000000007</v>
      </c>
      <c r="CP342" s="11">
        <f t="shared" si="125"/>
        <v>19110.000000000007</v>
      </c>
      <c r="CQ342" s="11">
        <f t="shared" si="125"/>
        <v>19110.000000000007</v>
      </c>
      <c r="CR342" s="11">
        <f t="shared" si="125"/>
        <v>19110.000000000007</v>
      </c>
      <c r="CS342" s="11">
        <f t="shared" si="125"/>
        <v>19110.000000000007</v>
      </c>
      <c r="CT342" s="11">
        <f t="shared" si="125"/>
        <v>19110.000000000007</v>
      </c>
      <c r="CU342" s="11">
        <f t="shared" si="125"/>
        <v>19110.000000000007</v>
      </c>
      <c r="CV342" s="11">
        <f t="shared" si="125"/>
        <v>19110.000000000007</v>
      </c>
      <c r="CW342" s="11">
        <f t="shared" si="125"/>
        <v>19110.000000000007</v>
      </c>
      <c r="CX342" s="11">
        <f t="shared" si="125"/>
        <v>19110.000000000007</v>
      </c>
      <c r="CY342" s="11">
        <f t="shared" si="125"/>
        <v>19110.000000000007</v>
      </c>
      <c r="CZ342" s="11">
        <f t="shared" si="125"/>
        <v>19110.000000000007</v>
      </c>
      <c r="DA342" s="11">
        <f t="shared" si="125"/>
        <v>19110.000000000007</v>
      </c>
      <c r="DD342" s="11">
        <f t="shared" si="126"/>
        <v>5600</v>
      </c>
      <c r="DE342" s="11">
        <f t="shared" si="126"/>
        <v>45780</v>
      </c>
      <c r="DF342" s="11">
        <f t="shared" si="126"/>
        <v>71890</v>
      </c>
      <c r="DG342" s="11">
        <f t="shared" si="126"/>
        <v>76440.000000000015</v>
      </c>
      <c r="DH342" s="11">
        <f t="shared" si="126"/>
        <v>76440.000000000015</v>
      </c>
      <c r="DI342" s="11">
        <f t="shared" si="126"/>
        <v>76440.000000000015</v>
      </c>
    </row>
    <row r="343" spans="3:113" outlineLevel="2">
      <c r="D343" s="67" t="s">
        <v>26</v>
      </c>
      <c r="E343" s="75"/>
      <c r="H343" s="69">
        <f t="shared" ref="H343:AM343" si="132">H78*H$73*H$114</f>
        <v>0</v>
      </c>
      <c r="I343" s="69">
        <f t="shared" si="132"/>
        <v>0</v>
      </c>
      <c r="J343" s="69">
        <f t="shared" si="132"/>
        <v>0</v>
      </c>
      <c r="K343" s="69">
        <f t="shared" si="132"/>
        <v>0</v>
      </c>
      <c r="L343" s="69">
        <f t="shared" si="132"/>
        <v>0</v>
      </c>
      <c r="M343" s="69">
        <f t="shared" si="132"/>
        <v>0</v>
      </c>
      <c r="N343" s="69">
        <f t="shared" si="132"/>
        <v>0</v>
      </c>
      <c r="O343" s="69">
        <f t="shared" si="132"/>
        <v>400</v>
      </c>
      <c r="P343" s="69">
        <f t="shared" si="132"/>
        <v>600</v>
      </c>
      <c r="Q343" s="69">
        <f t="shared" si="132"/>
        <v>800</v>
      </c>
      <c r="R343" s="69">
        <f t="shared" si="132"/>
        <v>1000</v>
      </c>
      <c r="S343" s="69">
        <f t="shared" si="132"/>
        <v>1200</v>
      </c>
      <c r="T343" s="69">
        <f t="shared" si="132"/>
        <v>1400</v>
      </c>
      <c r="U343" s="69">
        <f t="shared" si="132"/>
        <v>1700.0000000000002</v>
      </c>
      <c r="V343" s="69">
        <f t="shared" si="132"/>
        <v>1950</v>
      </c>
      <c r="W343" s="69">
        <f t="shared" si="132"/>
        <v>2200.0000000000005</v>
      </c>
      <c r="X343" s="69">
        <f t="shared" si="132"/>
        <v>2450.0000000000005</v>
      </c>
      <c r="Y343" s="69">
        <f t="shared" si="132"/>
        <v>2799.9999999999995</v>
      </c>
      <c r="Z343" s="69">
        <f t="shared" si="132"/>
        <v>3100.0000000000005</v>
      </c>
      <c r="AA343" s="69">
        <f t="shared" si="132"/>
        <v>3200</v>
      </c>
      <c r="AB343" s="69">
        <f t="shared" si="132"/>
        <v>3300.0000000000005</v>
      </c>
      <c r="AC343" s="69">
        <f t="shared" si="132"/>
        <v>3400</v>
      </c>
      <c r="AD343" s="69">
        <f t="shared" si="132"/>
        <v>3500</v>
      </c>
      <c r="AE343" s="69">
        <f t="shared" si="132"/>
        <v>3700</v>
      </c>
      <c r="AF343" s="69">
        <f t="shared" si="132"/>
        <v>3850.0000000000005</v>
      </c>
      <c r="AG343" s="69">
        <f t="shared" si="132"/>
        <v>3950</v>
      </c>
      <c r="AH343" s="69">
        <f t="shared" si="132"/>
        <v>4049.9999999999995</v>
      </c>
      <c r="AI343" s="69">
        <f t="shared" si="132"/>
        <v>4150</v>
      </c>
      <c r="AJ343" s="69">
        <f t="shared" si="132"/>
        <v>4250</v>
      </c>
      <c r="AK343" s="69">
        <f t="shared" si="132"/>
        <v>4299.9999999999991</v>
      </c>
      <c r="AL343" s="69">
        <f t="shared" si="132"/>
        <v>4349.9999999999991</v>
      </c>
      <c r="AM343" s="69">
        <f t="shared" si="132"/>
        <v>4400.0000000000009</v>
      </c>
      <c r="AN343" s="69">
        <f t="shared" ref="AN343:BS343" si="133">AN78*AN$73*AN$114</f>
        <v>4450.0000000000009</v>
      </c>
      <c r="AO343" s="69">
        <f t="shared" si="133"/>
        <v>4500</v>
      </c>
      <c r="AP343" s="69">
        <f t="shared" si="133"/>
        <v>4550</v>
      </c>
      <c r="AQ343" s="69">
        <f t="shared" si="133"/>
        <v>4550</v>
      </c>
      <c r="AR343" s="69">
        <f t="shared" si="133"/>
        <v>4550</v>
      </c>
      <c r="AS343" s="69">
        <f t="shared" si="133"/>
        <v>4550</v>
      </c>
      <c r="AT343" s="69">
        <f t="shared" si="133"/>
        <v>4550</v>
      </c>
      <c r="AU343" s="69">
        <f t="shared" si="133"/>
        <v>4550</v>
      </c>
      <c r="AV343" s="69">
        <f t="shared" si="133"/>
        <v>4550</v>
      </c>
      <c r="AW343" s="69">
        <f t="shared" si="133"/>
        <v>4550</v>
      </c>
      <c r="AX343" s="69">
        <f t="shared" si="133"/>
        <v>4550</v>
      </c>
      <c r="AY343" s="69">
        <f t="shared" si="133"/>
        <v>4550</v>
      </c>
      <c r="AZ343" s="69">
        <f t="shared" si="133"/>
        <v>4550</v>
      </c>
      <c r="BA343" s="69">
        <f t="shared" si="133"/>
        <v>4550</v>
      </c>
      <c r="BB343" s="69">
        <f t="shared" si="133"/>
        <v>4550</v>
      </c>
      <c r="BC343" s="69">
        <f t="shared" si="133"/>
        <v>4550</v>
      </c>
      <c r="BD343" s="69">
        <f t="shared" si="133"/>
        <v>4550</v>
      </c>
      <c r="BE343" s="69">
        <f t="shared" si="133"/>
        <v>4550</v>
      </c>
      <c r="BF343" s="69">
        <f t="shared" si="133"/>
        <v>4550</v>
      </c>
      <c r="BG343" s="69">
        <f t="shared" si="133"/>
        <v>4550</v>
      </c>
      <c r="BH343" s="69">
        <f t="shared" si="133"/>
        <v>4550</v>
      </c>
      <c r="BI343" s="69">
        <f t="shared" si="133"/>
        <v>4550</v>
      </c>
      <c r="BJ343" s="69">
        <f t="shared" si="133"/>
        <v>4550</v>
      </c>
      <c r="BK343" s="69">
        <f t="shared" si="133"/>
        <v>4550</v>
      </c>
      <c r="BL343" s="69">
        <f t="shared" si="133"/>
        <v>4550</v>
      </c>
      <c r="BM343" s="69">
        <f t="shared" si="133"/>
        <v>4550</v>
      </c>
      <c r="BN343" s="69">
        <f t="shared" si="133"/>
        <v>4550</v>
      </c>
      <c r="BO343" s="69">
        <f t="shared" si="133"/>
        <v>4550</v>
      </c>
      <c r="BP343" s="69">
        <f t="shared" si="133"/>
        <v>4550</v>
      </c>
      <c r="BQ343" s="69">
        <f t="shared" si="133"/>
        <v>4550</v>
      </c>
      <c r="BR343" s="69">
        <f t="shared" si="133"/>
        <v>4550</v>
      </c>
      <c r="BS343" s="69">
        <f t="shared" si="133"/>
        <v>4550</v>
      </c>
      <c r="BT343" s="69">
        <f t="shared" si="131"/>
        <v>4550</v>
      </c>
      <c r="BU343" s="69">
        <f t="shared" si="131"/>
        <v>4550</v>
      </c>
      <c r="BV343" s="69">
        <f t="shared" si="131"/>
        <v>4550</v>
      </c>
      <c r="BW343" s="69">
        <f t="shared" si="131"/>
        <v>4550</v>
      </c>
      <c r="BX343" s="69">
        <f t="shared" si="131"/>
        <v>4550</v>
      </c>
      <c r="BY343" s="69">
        <f t="shared" si="131"/>
        <v>4550</v>
      </c>
      <c r="BZ343" s="69">
        <f t="shared" si="131"/>
        <v>4550</v>
      </c>
      <c r="CA343" s="69">
        <f t="shared" si="131"/>
        <v>4550</v>
      </c>
      <c r="CD343" s="11">
        <f t="shared" si="124"/>
        <v>0</v>
      </c>
      <c r="CE343" s="11">
        <f t="shared" si="124"/>
        <v>0</v>
      </c>
      <c r="CF343" s="11">
        <f t="shared" si="124"/>
        <v>1000</v>
      </c>
      <c r="CG343" s="11">
        <f t="shared" si="124"/>
        <v>3000</v>
      </c>
      <c r="CH343" s="11">
        <f t="shared" si="124"/>
        <v>5050</v>
      </c>
      <c r="CI343" s="11">
        <f t="shared" si="124"/>
        <v>7450</v>
      </c>
      <c r="CJ343" s="11">
        <f t="shared" si="124"/>
        <v>9600</v>
      </c>
      <c r="CK343" s="11">
        <f t="shared" si="124"/>
        <v>10600</v>
      </c>
      <c r="CL343" s="11">
        <f t="shared" si="124"/>
        <v>11850</v>
      </c>
      <c r="CM343" s="11">
        <f t="shared" si="124"/>
        <v>12700</v>
      </c>
      <c r="CN343" s="11">
        <f t="shared" si="125"/>
        <v>13200</v>
      </c>
      <c r="CO343" s="11">
        <f t="shared" si="125"/>
        <v>13600</v>
      </c>
      <c r="CP343" s="11">
        <f t="shared" si="125"/>
        <v>13650</v>
      </c>
      <c r="CQ343" s="11">
        <f t="shared" si="125"/>
        <v>13650</v>
      </c>
      <c r="CR343" s="11">
        <f t="shared" si="125"/>
        <v>13650</v>
      </c>
      <c r="CS343" s="11">
        <f t="shared" si="125"/>
        <v>13650</v>
      </c>
      <c r="CT343" s="11">
        <f t="shared" si="125"/>
        <v>13650</v>
      </c>
      <c r="CU343" s="11">
        <f t="shared" si="125"/>
        <v>13650</v>
      </c>
      <c r="CV343" s="11">
        <f t="shared" si="125"/>
        <v>13650</v>
      </c>
      <c r="CW343" s="11">
        <f t="shared" si="125"/>
        <v>13650</v>
      </c>
      <c r="CX343" s="11">
        <f t="shared" si="125"/>
        <v>13650</v>
      </c>
      <c r="CY343" s="11">
        <f t="shared" si="125"/>
        <v>13650</v>
      </c>
      <c r="CZ343" s="11">
        <f t="shared" si="125"/>
        <v>13650</v>
      </c>
      <c r="DA343" s="11">
        <f t="shared" si="125"/>
        <v>13650</v>
      </c>
      <c r="DD343" s="11">
        <f t="shared" si="126"/>
        <v>4000</v>
      </c>
      <c r="DE343" s="11">
        <f t="shared" si="126"/>
        <v>32700</v>
      </c>
      <c r="DF343" s="11">
        <f t="shared" si="126"/>
        <v>51350</v>
      </c>
      <c r="DG343" s="11">
        <f t="shared" si="126"/>
        <v>54600</v>
      </c>
      <c r="DH343" s="11">
        <f t="shared" si="126"/>
        <v>54600</v>
      </c>
      <c r="DI343" s="11">
        <f t="shared" si="126"/>
        <v>54600</v>
      </c>
    </row>
    <row r="344" spans="3:113" outlineLevel="2">
      <c r="D344" s="67" t="s">
        <v>100</v>
      </c>
      <c r="E344" s="75"/>
      <c r="H344" s="69">
        <f t="shared" ref="H344:AM344" si="134">H79*H$73*H$114</f>
        <v>0</v>
      </c>
      <c r="I344" s="69">
        <f t="shared" si="134"/>
        <v>0</v>
      </c>
      <c r="J344" s="69">
        <f t="shared" si="134"/>
        <v>0</v>
      </c>
      <c r="K344" s="69">
        <f t="shared" si="134"/>
        <v>0</v>
      </c>
      <c r="L344" s="69">
        <f t="shared" si="134"/>
        <v>0</v>
      </c>
      <c r="M344" s="69">
        <f t="shared" si="134"/>
        <v>0</v>
      </c>
      <c r="N344" s="69">
        <f t="shared" si="134"/>
        <v>0</v>
      </c>
      <c r="O344" s="69">
        <f t="shared" si="134"/>
        <v>400</v>
      </c>
      <c r="P344" s="69">
        <f t="shared" si="134"/>
        <v>600</v>
      </c>
      <c r="Q344" s="69">
        <f t="shared" si="134"/>
        <v>800</v>
      </c>
      <c r="R344" s="69">
        <f t="shared" si="134"/>
        <v>1000</v>
      </c>
      <c r="S344" s="69">
        <f t="shared" si="134"/>
        <v>1200</v>
      </c>
      <c r="T344" s="69">
        <f t="shared" si="134"/>
        <v>1400</v>
      </c>
      <c r="U344" s="69">
        <f t="shared" si="134"/>
        <v>1700.0000000000002</v>
      </c>
      <c r="V344" s="69">
        <f t="shared" si="134"/>
        <v>1950</v>
      </c>
      <c r="W344" s="69">
        <f t="shared" si="134"/>
        <v>2200.0000000000005</v>
      </c>
      <c r="X344" s="69">
        <f t="shared" si="134"/>
        <v>2450.0000000000005</v>
      </c>
      <c r="Y344" s="69">
        <f t="shared" si="134"/>
        <v>2799.9999999999995</v>
      </c>
      <c r="Z344" s="69">
        <f t="shared" si="134"/>
        <v>3100.0000000000005</v>
      </c>
      <c r="AA344" s="69">
        <f t="shared" si="134"/>
        <v>3200</v>
      </c>
      <c r="AB344" s="69">
        <f t="shared" si="134"/>
        <v>3300.0000000000005</v>
      </c>
      <c r="AC344" s="69">
        <f t="shared" si="134"/>
        <v>3400</v>
      </c>
      <c r="AD344" s="69">
        <f t="shared" si="134"/>
        <v>3500</v>
      </c>
      <c r="AE344" s="69">
        <f t="shared" si="134"/>
        <v>3700</v>
      </c>
      <c r="AF344" s="69">
        <f t="shared" si="134"/>
        <v>3850.0000000000005</v>
      </c>
      <c r="AG344" s="69">
        <f t="shared" si="134"/>
        <v>3950</v>
      </c>
      <c r="AH344" s="69">
        <f t="shared" si="134"/>
        <v>4049.9999999999995</v>
      </c>
      <c r="AI344" s="69">
        <f t="shared" si="134"/>
        <v>4150</v>
      </c>
      <c r="AJ344" s="69">
        <f t="shared" si="134"/>
        <v>4250</v>
      </c>
      <c r="AK344" s="69">
        <f t="shared" si="134"/>
        <v>4299.9999999999991</v>
      </c>
      <c r="AL344" s="69">
        <f t="shared" si="134"/>
        <v>4349.9999999999991</v>
      </c>
      <c r="AM344" s="69">
        <f t="shared" si="134"/>
        <v>4400.0000000000009</v>
      </c>
      <c r="AN344" s="69">
        <f t="shared" ref="AN344:BS344" si="135">AN79*AN$73*AN$114</f>
        <v>4450.0000000000009</v>
      </c>
      <c r="AO344" s="69">
        <f t="shared" si="135"/>
        <v>4500</v>
      </c>
      <c r="AP344" s="69">
        <f t="shared" si="135"/>
        <v>4550</v>
      </c>
      <c r="AQ344" s="69">
        <f t="shared" si="135"/>
        <v>4550</v>
      </c>
      <c r="AR344" s="69">
        <f t="shared" si="135"/>
        <v>4550</v>
      </c>
      <c r="AS344" s="69">
        <f t="shared" si="135"/>
        <v>4550</v>
      </c>
      <c r="AT344" s="69">
        <f t="shared" si="135"/>
        <v>4550</v>
      </c>
      <c r="AU344" s="69">
        <f t="shared" si="135"/>
        <v>4550</v>
      </c>
      <c r="AV344" s="69">
        <f t="shared" si="135"/>
        <v>4550</v>
      </c>
      <c r="AW344" s="69">
        <f t="shared" si="135"/>
        <v>4550</v>
      </c>
      <c r="AX344" s="69">
        <f t="shared" si="135"/>
        <v>4550</v>
      </c>
      <c r="AY344" s="69">
        <f t="shared" si="135"/>
        <v>4550</v>
      </c>
      <c r="AZ344" s="69">
        <f t="shared" si="135"/>
        <v>4550</v>
      </c>
      <c r="BA344" s="69">
        <f t="shared" si="135"/>
        <v>4550</v>
      </c>
      <c r="BB344" s="69">
        <f t="shared" si="135"/>
        <v>4550</v>
      </c>
      <c r="BC344" s="69">
        <f t="shared" si="135"/>
        <v>4550</v>
      </c>
      <c r="BD344" s="69">
        <f t="shared" si="135"/>
        <v>4550</v>
      </c>
      <c r="BE344" s="69">
        <f t="shared" si="135"/>
        <v>4550</v>
      </c>
      <c r="BF344" s="69">
        <f t="shared" si="135"/>
        <v>4550</v>
      </c>
      <c r="BG344" s="69">
        <f t="shared" si="135"/>
        <v>4550</v>
      </c>
      <c r="BH344" s="69">
        <f t="shared" si="135"/>
        <v>4550</v>
      </c>
      <c r="BI344" s="69">
        <f t="shared" si="135"/>
        <v>4550</v>
      </c>
      <c r="BJ344" s="69">
        <f t="shared" si="135"/>
        <v>4550</v>
      </c>
      <c r="BK344" s="69">
        <f t="shared" si="135"/>
        <v>4550</v>
      </c>
      <c r="BL344" s="69">
        <f t="shared" si="135"/>
        <v>4550</v>
      </c>
      <c r="BM344" s="69">
        <f t="shared" si="135"/>
        <v>4550</v>
      </c>
      <c r="BN344" s="69">
        <f t="shared" si="135"/>
        <v>4550</v>
      </c>
      <c r="BO344" s="69">
        <f t="shared" si="135"/>
        <v>4550</v>
      </c>
      <c r="BP344" s="69">
        <f t="shared" si="135"/>
        <v>4550</v>
      </c>
      <c r="BQ344" s="69">
        <f t="shared" si="135"/>
        <v>4550</v>
      </c>
      <c r="BR344" s="69">
        <f t="shared" si="135"/>
        <v>4550</v>
      </c>
      <c r="BS344" s="69">
        <f t="shared" si="135"/>
        <v>4550</v>
      </c>
      <c r="BT344" s="69">
        <f t="shared" si="131"/>
        <v>4550</v>
      </c>
      <c r="BU344" s="69">
        <f t="shared" si="131"/>
        <v>4550</v>
      </c>
      <c r="BV344" s="69">
        <f t="shared" si="131"/>
        <v>4550</v>
      </c>
      <c r="BW344" s="69">
        <f t="shared" si="131"/>
        <v>4550</v>
      </c>
      <c r="BX344" s="69">
        <f t="shared" si="131"/>
        <v>4550</v>
      </c>
      <c r="BY344" s="69">
        <f t="shared" si="131"/>
        <v>4550</v>
      </c>
      <c r="BZ344" s="69">
        <f t="shared" si="131"/>
        <v>4550</v>
      </c>
      <c r="CA344" s="69">
        <f t="shared" si="131"/>
        <v>4550</v>
      </c>
      <c r="CD344" s="11">
        <f t="shared" si="124"/>
        <v>0</v>
      </c>
      <c r="CE344" s="11">
        <f t="shared" si="124"/>
        <v>0</v>
      </c>
      <c r="CF344" s="11">
        <f t="shared" si="124"/>
        <v>1000</v>
      </c>
      <c r="CG344" s="11">
        <f t="shared" si="124"/>
        <v>3000</v>
      </c>
      <c r="CH344" s="11">
        <f t="shared" si="124"/>
        <v>5050</v>
      </c>
      <c r="CI344" s="11">
        <f t="shared" si="124"/>
        <v>7450</v>
      </c>
      <c r="CJ344" s="11">
        <f t="shared" si="124"/>
        <v>9600</v>
      </c>
      <c r="CK344" s="11">
        <f t="shared" si="124"/>
        <v>10600</v>
      </c>
      <c r="CL344" s="11">
        <f t="shared" si="124"/>
        <v>11850</v>
      </c>
      <c r="CM344" s="11">
        <f t="shared" si="124"/>
        <v>12700</v>
      </c>
      <c r="CN344" s="11">
        <f t="shared" si="125"/>
        <v>13200</v>
      </c>
      <c r="CO344" s="11">
        <f t="shared" si="125"/>
        <v>13600</v>
      </c>
      <c r="CP344" s="11">
        <f t="shared" si="125"/>
        <v>13650</v>
      </c>
      <c r="CQ344" s="11">
        <f t="shared" si="125"/>
        <v>13650</v>
      </c>
      <c r="CR344" s="11">
        <f t="shared" si="125"/>
        <v>13650</v>
      </c>
      <c r="CS344" s="11">
        <f t="shared" si="125"/>
        <v>13650</v>
      </c>
      <c r="CT344" s="11">
        <f t="shared" si="125"/>
        <v>13650</v>
      </c>
      <c r="CU344" s="11">
        <f t="shared" si="125"/>
        <v>13650</v>
      </c>
      <c r="CV344" s="11">
        <f t="shared" si="125"/>
        <v>13650</v>
      </c>
      <c r="CW344" s="11">
        <f t="shared" si="125"/>
        <v>13650</v>
      </c>
      <c r="CX344" s="11">
        <f t="shared" si="125"/>
        <v>13650</v>
      </c>
      <c r="CY344" s="11">
        <f t="shared" si="125"/>
        <v>13650</v>
      </c>
      <c r="CZ344" s="11">
        <f t="shared" si="125"/>
        <v>13650</v>
      </c>
      <c r="DA344" s="11">
        <f t="shared" si="125"/>
        <v>13650</v>
      </c>
      <c r="DD344" s="11">
        <f t="shared" si="126"/>
        <v>4000</v>
      </c>
      <c r="DE344" s="11">
        <f t="shared" si="126"/>
        <v>32700</v>
      </c>
      <c r="DF344" s="11">
        <f t="shared" si="126"/>
        <v>51350</v>
      </c>
      <c r="DG344" s="11">
        <f t="shared" si="126"/>
        <v>54600</v>
      </c>
      <c r="DH344" s="11">
        <f t="shared" si="126"/>
        <v>54600</v>
      </c>
      <c r="DI344" s="11">
        <f t="shared" si="126"/>
        <v>54600</v>
      </c>
    </row>
    <row r="345" spans="3:113" outlineLevel="2">
      <c r="D345" s="67" t="s">
        <v>35</v>
      </c>
      <c r="E345" s="75"/>
      <c r="H345" s="69">
        <f t="shared" ref="H345:AM345" si="136">H80*H$73*H$114</f>
        <v>0</v>
      </c>
      <c r="I345" s="69">
        <f t="shared" si="136"/>
        <v>0</v>
      </c>
      <c r="J345" s="69">
        <f t="shared" si="136"/>
        <v>0</v>
      </c>
      <c r="K345" s="69">
        <f t="shared" si="136"/>
        <v>0</v>
      </c>
      <c r="L345" s="69">
        <f t="shared" si="136"/>
        <v>0</v>
      </c>
      <c r="M345" s="69">
        <f t="shared" si="136"/>
        <v>0</v>
      </c>
      <c r="N345" s="69">
        <f t="shared" si="136"/>
        <v>0</v>
      </c>
      <c r="O345" s="69">
        <f t="shared" si="136"/>
        <v>240</v>
      </c>
      <c r="P345" s="69">
        <f t="shared" si="136"/>
        <v>360</v>
      </c>
      <c r="Q345" s="69">
        <f t="shared" si="136"/>
        <v>480</v>
      </c>
      <c r="R345" s="69">
        <f t="shared" si="136"/>
        <v>600</v>
      </c>
      <c r="S345" s="69">
        <f t="shared" si="136"/>
        <v>720</v>
      </c>
      <c r="T345" s="69">
        <f t="shared" si="136"/>
        <v>840</v>
      </c>
      <c r="U345" s="69">
        <f t="shared" si="136"/>
        <v>1020.0000000000001</v>
      </c>
      <c r="V345" s="69">
        <f t="shared" si="136"/>
        <v>1170</v>
      </c>
      <c r="W345" s="69">
        <f t="shared" si="136"/>
        <v>1320.0000000000002</v>
      </c>
      <c r="X345" s="69">
        <f t="shared" si="136"/>
        <v>1470.0000000000002</v>
      </c>
      <c r="Y345" s="69">
        <f t="shared" si="136"/>
        <v>1679.9999999999998</v>
      </c>
      <c r="Z345" s="69">
        <f t="shared" si="136"/>
        <v>1860.0000000000002</v>
      </c>
      <c r="AA345" s="69">
        <f t="shared" si="136"/>
        <v>1920</v>
      </c>
      <c r="AB345" s="69">
        <f t="shared" si="136"/>
        <v>1980.0000000000002</v>
      </c>
      <c r="AC345" s="69">
        <f t="shared" si="136"/>
        <v>2040</v>
      </c>
      <c r="AD345" s="69">
        <f t="shared" si="136"/>
        <v>2100</v>
      </c>
      <c r="AE345" s="69">
        <f t="shared" si="136"/>
        <v>2220</v>
      </c>
      <c r="AF345" s="69">
        <f t="shared" si="136"/>
        <v>2310</v>
      </c>
      <c r="AG345" s="69">
        <f t="shared" si="136"/>
        <v>2370</v>
      </c>
      <c r="AH345" s="69">
        <f t="shared" si="136"/>
        <v>2429.9999999999995</v>
      </c>
      <c r="AI345" s="69">
        <f t="shared" si="136"/>
        <v>2490</v>
      </c>
      <c r="AJ345" s="69">
        <f t="shared" si="136"/>
        <v>2550</v>
      </c>
      <c r="AK345" s="69">
        <f t="shared" si="136"/>
        <v>2579.9999999999995</v>
      </c>
      <c r="AL345" s="69">
        <f t="shared" si="136"/>
        <v>2609.9999999999995</v>
      </c>
      <c r="AM345" s="69">
        <f t="shared" si="136"/>
        <v>2640.0000000000005</v>
      </c>
      <c r="AN345" s="69">
        <f t="shared" ref="AN345:BS345" si="137">AN80*AN$73*AN$114</f>
        <v>2670.0000000000005</v>
      </c>
      <c r="AO345" s="69">
        <f t="shared" si="137"/>
        <v>2700</v>
      </c>
      <c r="AP345" s="69">
        <f t="shared" si="137"/>
        <v>2730</v>
      </c>
      <c r="AQ345" s="69">
        <f t="shared" si="137"/>
        <v>2730</v>
      </c>
      <c r="AR345" s="69">
        <f t="shared" si="137"/>
        <v>2730</v>
      </c>
      <c r="AS345" s="69">
        <f t="shared" si="137"/>
        <v>2730</v>
      </c>
      <c r="AT345" s="69">
        <f t="shared" si="137"/>
        <v>2730</v>
      </c>
      <c r="AU345" s="69">
        <f t="shared" si="137"/>
        <v>2730</v>
      </c>
      <c r="AV345" s="69">
        <f t="shared" si="137"/>
        <v>2730</v>
      </c>
      <c r="AW345" s="69">
        <f t="shared" si="137"/>
        <v>2730</v>
      </c>
      <c r="AX345" s="69">
        <f t="shared" si="137"/>
        <v>2730</v>
      </c>
      <c r="AY345" s="69">
        <f t="shared" si="137"/>
        <v>2730</v>
      </c>
      <c r="AZ345" s="69">
        <f t="shared" si="137"/>
        <v>2730</v>
      </c>
      <c r="BA345" s="69">
        <f t="shared" si="137"/>
        <v>2730</v>
      </c>
      <c r="BB345" s="69">
        <f t="shared" si="137"/>
        <v>2730</v>
      </c>
      <c r="BC345" s="69">
        <f t="shared" si="137"/>
        <v>2730</v>
      </c>
      <c r="BD345" s="69">
        <f t="shared" si="137"/>
        <v>2730</v>
      </c>
      <c r="BE345" s="69">
        <f t="shared" si="137"/>
        <v>2730</v>
      </c>
      <c r="BF345" s="69">
        <f t="shared" si="137"/>
        <v>2730</v>
      </c>
      <c r="BG345" s="69">
        <f t="shared" si="137"/>
        <v>2730</v>
      </c>
      <c r="BH345" s="69">
        <f t="shared" si="137"/>
        <v>2730</v>
      </c>
      <c r="BI345" s="69">
        <f t="shared" si="137"/>
        <v>2730</v>
      </c>
      <c r="BJ345" s="69">
        <f t="shared" si="137"/>
        <v>2730</v>
      </c>
      <c r="BK345" s="69">
        <f t="shared" si="137"/>
        <v>2730</v>
      </c>
      <c r="BL345" s="69">
        <f t="shared" si="137"/>
        <v>2730</v>
      </c>
      <c r="BM345" s="69">
        <f t="shared" si="137"/>
        <v>2730</v>
      </c>
      <c r="BN345" s="69">
        <f t="shared" si="137"/>
        <v>2730</v>
      </c>
      <c r="BO345" s="69">
        <f t="shared" si="137"/>
        <v>2730</v>
      </c>
      <c r="BP345" s="69">
        <f t="shared" si="137"/>
        <v>2730</v>
      </c>
      <c r="BQ345" s="69">
        <f t="shared" si="137"/>
        <v>2730</v>
      </c>
      <c r="BR345" s="69">
        <f t="shared" si="137"/>
        <v>2730</v>
      </c>
      <c r="BS345" s="69">
        <f t="shared" si="137"/>
        <v>2730</v>
      </c>
      <c r="BT345" s="69">
        <f t="shared" ref="BT345:CA345" si="138">BT80*BT$73*BT$114</f>
        <v>2730</v>
      </c>
      <c r="BU345" s="69">
        <f t="shared" si="138"/>
        <v>2730</v>
      </c>
      <c r="BV345" s="69">
        <f t="shared" si="138"/>
        <v>2730</v>
      </c>
      <c r="BW345" s="69">
        <f t="shared" si="138"/>
        <v>2730</v>
      </c>
      <c r="BX345" s="69">
        <f t="shared" si="138"/>
        <v>2730</v>
      </c>
      <c r="BY345" s="69">
        <f t="shared" si="138"/>
        <v>2730</v>
      </c>
      <c r="BZ345" s="69">
        <f t="shared" si="138"/>
        <v>2730</v>
      </c>
      <c r="CA345" s="69">
        <f t="shared" si="138"/>
        <v>2730</v>
      </c>
      <c r="CD345" s="11">
        <f t="shared" si="124"/>
        <v>0</v>
      </c>
      <c r="CE345" s="11">
        <f t="shared" si="124"/>
        <v>0</v>
      </c>
      <c r="CF345" s="11">
        <f t="shared" si="124"/>
        <v>600</v>
      </c>
      <c r="CG345" s="11">
        <f t="shared" si="124"/>
        <v>1800</v>
      </c>
      <c r="CH345" s="11">
        <f t="shared" si="124"/>
        <v>3030</v>
      </c>
      <c r="CI345" s="11">
        <f t="shared" si="124"/>
        <v>4470</v>
      </c>
      <c r="CJ345" s="11">
        <f t="shared" si="124"/>
        <v>5760</v>
      </c>
      <c r="CK345" s="11">
        <f t="shared" si="124"/>
        <v>6360</v>
      </c>
      <c r="CL345" s="11">
        <f t="shared" si="124"/>
        <v>7110</v>
      </c>
      <c r="CM345" s="11">
        <f t="shared" si="124"/>
        <v>7620</v>
      </c>
      <c r="CN345" s="11">
        <f t="shared" si="125"/>
        <v>7920</v>
      </c>
      <c r="CO345" s="11">
        <f t="shared" si="125"/>
        <v>8160</v>
      </c>
      <c r="CP345" s="11">
        <f t="shared" si="125"/>
        <v>8190</v>
      </c>
      <c r="CQ345" s="11">
        <f t="shared" si="125"/>
        <v>8190</v>
      </c>
      <c r="CR345" s="11">
        <f t="shared" si="125"/>
        <v>8190</v>
      </c>
      <c r="CS345" s="11">
        <f t="shared" si="125"/>
        <v>8190</v>
      </c>
      <c r="CT345" s="11">
        <f t="shared" si="125"/>
        <v>8190</v>
      </c>
      <c r="CU345" s="11">
        <f t="shared" si="125"/>
        <v>8190</v>
      </c>
      <c r="CV345" s="11">
        <f t="shared" si="125"/>
        <v>8190</v>
      </c>
      <c r="CW345" s="11">
        <f t="shared" si="125"/>
        <v>8190</v>
      </c>
      <c r="CX345" s="11">
        <f t="shared" si="125"/>
        <v>8190</v>
      </c>
      <c r="CY345" s="11">
        <f t="shared" si="125"/>
        <v>8190</v>
      </c>
      <c r="CZ345" s="11">
        <f t="shared" si="125"/>
        <v>8190</v>
      </c>
      <c r="DA345" s="11">
        <f t="shared" si="125"/>
        <v>8190</v>
      </c>
      <c r="DD345" s="11">
        <f t="shared" si="126"/>
        <v>2400</v>
      </c>
      <c r="DE345" s="11">
        <f t="shared" si="126"/>
        <v>19620</v>
      </c>
      <c r="DF345" s="11">
        <f t="shared" si="126"/>
        <v>30810</v>
      </c>
      <c r="DG345" s="11">
        <f t="shared" si="126"/>
        <v>32760</v>
      </c>
      <c r="DH345" s="11">
        <f t="shared" si="126"/>
        <v>32760</v>
      </c>
      <c r="DI345" s="11">
        <f t="shared" si="126"/>
        <v>32760</v>
      </c>
    </row>
    <row r="346" spans="3:113" outlineLevel="2">
      <c r="D346" s="67" t="s">
        <v>115</v>
      </c>
      <c r="E346" s="75"/>
      <c r="H346" s="69">
        <f t="shared" ref="H346:AM346" si="139">H81*H$73*H$188</f>
        <v>0</v>
      </c>
      <c r="I346" s="69">
        <f t="shared" si="139"/>
        <v>0</v>
      </c>
      <c r="J346" s="69">
        <f t="shared" si="139"/>
        <v>0</v>
      </c>
      <c r="K346" s="69">
        <f t="shared" si="139"/>
        <v>0</v>
      </c>
      <c r="L346" s="69">
        <f t="shared" si="139"/>
        <v>0</v>
      </c>
      <c r="M346" s="69">
        <f t="shared" si="139"/>
        <v>0</v>
      </c>
      <c r="N346" s="69">
        <f t="shared" si="139"/>
        <v>0</v>
      </c>
      <c r="O346" s="69">
        <f t="shared" si="139"/>
        <v>0</v>
      </c>
      <c r="P346" s="69">
        <f t="shared" si="139"/>
        <v>0</v>
      </c>
      <c r="Q346" s="69">
        <f t="shared" si="139"/>
        <v>0</v>
      </c>
      <c r="R346" s="69">
        <f t="shared" si="139"/>
        <v>0</v>
      </c>
      <c r="S346" s="69">
        <f t="shared" si="139"/>
        <v>2000</v>
      </c>
      <c r="T346" s="69">
        <f t="shared" si="139"/>
        <v>2000</v>
      </c>
      <c r="U346" s="69">
        <f t="shared" si="139"/>
        <v>2500</v>
      </c>
      <c r="V346" s="69">
        <f t="shared" si="139"/>
        <v>2500</v>
      </c>
      <c r="W346" s="69">
        <f t="shared" si="139"/>
        <v>2500</v>
      </c>
      <c r="X346" s="69">
        <f t="shared" si="139"/>
        <v>2500</v>
      </c>
      <c r="Y346" s="69">
        <f t="shared" si="139"/>
        <v>3000</v>
      </c>
      <c r="Z346" s="69">
        <f t="shared" si="139"/>
        <v>3000</v>
      </c>
      <c r="AA346" s="69">
        <f t="shared" si="139"/>
        <v>6000</v>
      </c>
      <c r="AB346" s="69">
        <f t="shared" si="139"/>
        <v>6000</v>
      </c>
      <c r="AC346" s="69">
        <f t="shared" si="139"/>
        <v>6000</v>
      </c>
      <c r="AD346" s="69">
        <f t="shared" si="139"/>
        <v>9000.0000000000018</v>
      </c>
      <c r="AE346" s="69">
        <f t="shared" si="139"/>
        <v>10500.000000000002</v>
      </c>
      <c r="AF346" s="69">
        <f t="shared" si="139"/>
        <v>10500.000000000002</v>
      </c>
      <c r="AG346" s="69">
        <f t="shared" si="139"/>
        <v>10500.000000000002</v>
      </c>
      <c r="AH346" s="69">
        <f t="shared" si="139"/>
        <v>14000</v>
      </c>
      <c r="AI346" s="69">
        <f t="shared" si="139"/>
        <v>14000</v>
      </c>
      <c r="AJ346" s="69">
        <f t="shared" si="139"/>
        <v>14000</v>
      </c>
      <c r="AK346" s="69">
        <f t="shared" si="139"/>
        <v>14000</v>
      </c>
      <c r="AL346" s="69">
        <f t="shared" si="139"/>
        <v>21000</v>
      </c>
      <c r="AM346" s="69">
        <f t="shared" si="139"/>
        <v>21000</v>
      </c>
      <c r="AN346" s="69">
        <f t="shared" ref="AN346:BS346" si="140">AN81*AN$73*AN$188</f>
        <v>21000</v>
      </c>
      <c r="AO346" s="69">
        <f t="shared" si="140"/>
        <v>21000</v>
      </c>
      <c r="AP346" s="69">
        <f t="shared" si="140"/>
        <v>21000</v>
      </c>
      <c r="AQ346" s="69">
        <f t="shared" si="140"/>
        <v>21000</v>
      </c>
      <c r="AR346" s="69">
        <f t="shared" si="140"/>
        <v>21000</v>
      </c>
      <c r="AS346" s="69">
        <f t="shared" si="140"/>
        <v>21000</v>
      </c>
      <c r="AT346" s="69">
        <f t="shared" si="140"/>
        <v>21000</v>
      </c>
      <c r="AU346" s="69">
        <f t="shared" si="140"/>
        <v>21000</v>
      </c>
      <c r="AV346" s="69">
        <f t="shared" si="140"/>
        <v>21000</v>
      </c>
      <c r="AW346" s="69">
        <f t="shared" si="140"/>
        <v>21000</v>
      </c>
      <c r="AX346" s="69">
        <f t="shared" si="140"/>
        <v>21000</v>
      </c>
      <c r="AY346" s="69">
        <f t="shared" si="140"/>
        <v>21000</v>
      </c>
      <c r="AZ346" s="69">
        <f t="shared" si="140"/>
        <v>21000</v>
      </c>
      <c r="BA346" s="69">
        <f t="shared" si="140"/>
        <v>21000</v>
      </c>
      <c r="BB346" s="69">
        <f t="shared" si="140"/>
        <v>21000</v>
      </c>
      <c r="BC346" s="69">
        <f t="shared" si="140"/>
        <v>21000</v>
      </c>
      <c r="BD346" s="69">
        <f t="shared" si="140"/>
        <v>21000</v>
      </c>
      <c r="BE346" s="69">
        <f t="shared" si="140"/>
        <v>21000</v>
      </c>
      <c r="BF346" s="69">
        <f t="shared" si="140"/>
        <v>21000</v>
      </c>
      <c r="BG346" s="69">
        <f t="shared" si="140"/>
        <v>21000</v>
      </c>
      <c r="BH346" s="69">
        <f t="shared" si="140"/>
        <v>21000</v>
      </c>
      <c r="BI346" s="69">
        <f t="shared" si="140"/>
        <v>21000</v>
      </c>
      <c r="BJ346" s="69">
        <f t="shared" si="140"/>
        <v>21000</v>
      </c>
      <c r="BK346" s="69">
        <f t="shared" si="140"/>
        <v>21000</v>
      </c>
      <c r="BL346" s="69">
        <f t="shared" si="140"/>
        <v>21000</v>
      </c>
      <c r="BM346" s="69">
        <f t="shared" si="140"/>
        <v>21000</v>
      </c>
      <c r="BN346" s="69">
        <f t="shared" si="140"/>
        <v>21000</v>
      </c>
      <c r="BO346" s="69">
        <f t="shared" si="140"/>
        <v>21000</v>
      </c>
      <c r="BP346" s="69">
        <f t="shared" si="140"/>
        <v>21000</v>
      </c>
      <c r="BQ346" s="69">
        <f t="shared" si="140"/>
        <v>21000</v>
      </c>
      <c r="BR346" s="69">
        <f t="shared" si="140"/>
        <v>21000</v>
      </c>
      <c r="BS346" s="69">
        <f t="shared" si="140"/>
        <v>21000</v>
      </c>
      <c r="BT346" s="69">
        <f t="shared" ref="BT346:CA346" si="141">BT81*BT$73*BT$188</f>
        <v>21000</v>
      </c>
      <c r="BU346" s="69">
        <f t="shared" si="141"/>
        <v>21000</v>
      </c>
      <c r="BV346" s="69">
        <f t="shared" si="141"/>
        <v>21000</v>
      </c>
      <c r="BW346" s="69">
        <f t="shared" si="141"/>
        <v>21000</v>
      </c>
      <c r="BX346" s="69">
        <f t="shared" si="141"/>
        <v>21000</v>
      </c>
      <c r="BY346" s="69">
        <f t="shared" si="141"/>
        <v>21000</v>
      </c>
      <c r="BZ346" s="69">
        <f t="shared" si="141"/>
        <v>21000</v>
      </c>
      <c r="CA346" s="69">
        <f t="shared" si="141"/>
        <v>21000</v>
      </c>
      <c r="CD346" s="11">
        <f t="shared" si="124"/>
        <v>0</v>
      </c>
      <c r="CE346" s="11">
        <f t="shared" si="124"/>
        <v>0</v>
      </c>
      <c r="CF346" s="11">
        <f t="shared" si="124"/>
        <v>0</v>
      </c>
      <c r="CG346" s="11">
        <f t="shared" si="124"/>
        <v>2000</v>
      </c>
      <c r="CH346" s="11">
        <f t="shared" si="124"/>
        <v>7000</v>
      </c>
      <c r="CI346" s="11">
        <f t="shared" si="124"/>
        <v>8000</v>
      </c>
      <c r="CJ346" s="11">
        <f t="shared" si="124"/>
        <v>15000</v>
      </c>
      <c r="CK346" s="11">
        <f t="shared" si="124"/>
        <v>25500.000000000004</v>
      </c>
      <c r="CL346" s="11">
        <f t="shared" si="124"/>
        <v>35000</v>
      </c>
      <c r="CM346" s="11">
        <f t="shared" si="124"/>
        <v>42000</v>
      </c>
      <c r="CN346" s="11">
        <f t="shared" si="125"/>
        <v>63000</v>
      </c>
      <c r="CO346" s="11">
        <f t="shared" si="125"/>
        <v>63000</v>
      </c>
      <c r="CP346" s="11">
        <f t="shared" si="125"/>
        <v>63000</v>
      </c>
      <c r="CQ346" s="11">
        <f t="shared" si="125"/>
        <v>63000</v>
      </c>
      <c r="CR346" s="11">
        <f t="shared" si="125"/>
        <v>63000</v>
      </c>
      <c r="CS346" s="11">
        <f t="shared" si="125"/>
        <v>63000</v>
      </c>
      <c r="CT346" s="11">
        <f t="shared" si="125"/>
        <v>63000</v>
      </c>
      <c r="CU346" s="11">
        <f t="shared" si="125"/>
        <v>63000</v>
      </c>
      <c r="CV346" s="11">
        <f t="shared" si="125"/>
        <v>63000</v>
      </c>
      <c r="CW346" s="11">
        <f t="shared" si="125"/>
        <v>63000</v>
      </c>
      <c r="CX346" s="11">
        <f t="shared" si="125"/>
        <v>63000</v>
      </c>
      <c r="CY346" s="11">
        <f t="shared" si="125"/>
        <v>63000</v>
      </c>
      <c r="CZ346" s="11">
        <f t="shared" si="125"/>
        <v>63000</v>
      </c>
      <c r="DA346" s="11">
        <f t="shared" si="125"/>
        <v>63000</v>
      </c>
      <c r="DD346" s="72">
        <f t="shared" si="126"/>
        <v>2000</v>
      </c>
      <c r="DE346" s="72">
        <f t="shared" si="126"/>
        <v>55500</v>
      </c>
      <c r="DF346" s="72">
        <f t="shared" si="126"/>
        <v>203000</v>
      </c>
      <c r="DG346" s="72">
        <f t="shared" si="126"/>
        <v>252000</v>
      </c>
      <c r="DH346" s="72">
        <f t="shared" si="126"/>
        <v>252000</v>
      </c>
      <c r="DI346" s="72">
        <f t="shared" si="126"/>
        <v>252000</v>
      </c>
    </row>
    <row r="347" spans="3:113" outlineLevel="2">
      <c r="D347" t="s">
        <v>32</v>
      </c>
      <c r="H347" s="72">
        <f>SUM(H348:H352)</f>
        <v>0</v>
      </c>
      <c r="I347" s="72">
        <f t="shared" ref="I347" si="142">SUM(I348:I352)</f>
        <v>0</v>
      </c>
      <c r="J347" s="72">
        <f t="shared" ref="J347" si="143">SUM(J348:J352)</f>
        <v>0</v>
      </c>
      <c r="K347" s="72">
        <f t="shared" ref="K347" si="144">SUM(K348:K352)</f>
        <v>0</v>
      </c>
      <c r="L347" s="72">
        <f t="shared" ref="L347" si="145">SUM(L348:L352)</f>
        <v>0</v>
      </c>
      <c r="M347" s="72">
        <f t="shared" ref="M347" si="146">SUM(M348:M352)</f>
        <v>0</v>
      </c>
      <c r="N347" s="72">
        <f t="shared" ref="N347" si="147">SUM(N348:N352)</f>
        <v>0</v>
      </c>
      <c r="O347" s="72">
        <f t="shared" ref="O347" si="148">SUM(O348:O352)</f>
        <v>0</v>
      </c>
      <c r="P347" s="72">
        <f t="shared" ref="P347" si="149">SUM(P348:P352)</f>
        <v>0</v>
      </c>
      <c r="Q347" s="72">
        <f t="shared" ref="Q347" si="150">SUM(Q348:Q352)</f>
        <v>0</v>
      </c>
      <c r="R347" s="72">
        <f t="shared" ref="R347" si="151">SUM(R348:R352)</f>
        <v>0</v>
      </c>
      <c r="S347" s="72">
        <f t="shared" ref="S347" si="152">SUM(S348:S352)</f>
        <v>0</v>
      </c>
      <c r="T347" s="72">
        <f t="shared" ref="T347" si="153">SUM(T348:T352)</f>
        <v>0</v>
      </c>
      <c r="U347" s="72">
        <f t="shared" ref="U347" si="154">SUM(U348:U352)</f>
        <v>0</v>
      </c>
      <c r="V347" s="72">
        <f t="shared" ref="V347" si="155">SUM(V348:V352)</f>
        <v>600</v>
      </c>
      <c r="W347" s="72">
        <f t="shared" ref="W347" si="156">SUM(W348:W352)</f>
        <v>733.33333333333348</v>
      </c>
      <c r="X347" s="72">
        <f t="shared" ref="X347" si="157">SUM(X348:X352)</f>
        <v>866.66666666666674</v>
      </c>
      <c r="Y347" s="72">
        <f t="shared" ref="Y347" si="158">SUM(Y348:Y352)</f>
        <v>1600</v>
      </c>
      <c r="Z347" s="72">
        <f t="shared" ref="Z347" si="159">SUM(Z348:Z352)</f>
        <v>1866.6666666666667</v>
      </c>
      <c r="AA347" s="72">
        <f t="shared" ref="AA347" si="160">SUM(AA348:AA352)</f>
        <v>2800.0000000000005</v>
      </c>
      <c r="AB347" s="72">
        <f t="shared" ref="AB347" si="161">SUM(AB348:AB352)</f>
        <v>3066.666666666667</v>
      </c>
      <c r="AC347" s="72">
        <f t="shared" ref="AC347" si="162">SUM(AC348:AC352)</f>
        <v>4266.6666666666661</v>
      </c>
      <c r="AD347" s="72">
        <f t="shared" ref="AD347" si="163">SUM(AD348:AD352)</f>
        <v>5666.666666666667</v>
      </c>
      <c r="AE347" s="72">
        <f t="shared" ref="AE347" si="164">SUM(AE348:AE352)</f>
        <v>6066.6666666666679</v>
      </c>
      <c r="AF347" s="72">
        <f t="shared" ref="AF347" si="165">SUM(AF348:AF352)</f>
        <v>6466.6666666666679</v>
      </c>
      <c r="AG347" s="72">
        <f t="shared" ref="AG347" si="166">SUM(AG348:AG352)</f>
        <v>8133.3333333333339</v>
      </c>
      <c r="AH347" s="72">
        <f t="shared" ref="AH347" si="167">SUM(AH348:AH352)</f>
        <v>9866.6666666666679</v>
      </c>
      <c r="AI347" s="72">
        <f t="shared" ref="AI347" si="168">SUM(AI348:AI352)</f>
        <v>10266.666666666668</v>
      </c>
      <c r="AJ347" s="72">
        <f t="shared" ref="AJ347" si="169">SUM(AJ348:AJ352)</f>
        <v>10666.666666666668</v>
      </c>
      <c r="AK347" s="72">
        <f t="shared" ref="AK347" si="170">SUM(AK348:AK352)</f>
        <v>10933.333333333336</v>
      </c>
      <c r="AL347" s="72">
        <f t="shared" ref="AL347" si="171">SUM(AL348:AL352)</f>
        <v>16133.333333333336</v>
      </c>
      <c r="AM347" s="72">
        <f t="shared" ref="AM347" si="172">SUM(AM348:AM352)</f>
        <v>16533.333333333336</v>
      </c>
      <c r="AN347" s="72">
        <f t="shared" ref="AN347" si="173">SUM(AN348:AN352)</f>
        <v>16933.333333333336</v>
      </c>
      <c r="AO347" s="72">
        <f t="shared" ref="AO347" si="174">SUM(AO348:AO352)</f>
        <v>17200</v>
      </c>
      <c r="AP347" s="72">
        <f t="shared" ref="AP347" si="175">SUM(AP348:AP352)</f>
        <v>17466.666666666668</v>
      </c>
      <c r="AQ347" s="72">
        <f t="shared" ref="AQ347" si="176">SUM(AQ348:AQ352)</f>
        <v>22266.666666666672</v>
      </c>
      <c r="AR347" s="72">
        <f t="shared" ref="AR347" si="177">SUM(AR348:AR352)</f>
        <v>22800</v>
      </c>
      <c r="AS347" s="72">
        <f t="shared" ref="AS347" si="178">SUM(AS348:AS352)</f>
        <v>23200.000000000004</v>
      </c>
      <c r="AT347" s="72">
        <f t="shared" ref="AT347" si="179">SUM(AT348:AT352)</f>
        <v>23600.000000000004</v>
      </c>
      <c r="AU347" s="72">
        <f t="shared" ref="AU347" si="180">SUM(AU348:AU352)</f>
        <v>24000.000000000004</v>
      </c>
      <c r="AV347" s="72">
        <f t="shared" ref="AV347" si="181">SUM(AV348:AV352)</f>
        <v>24400.000000000004</v>
      </c>
      <c r="AW347" s="72">
        <f t="shared" ref="AW347" si="182">SUM(AW348:AW352)</f>
        <v>24800</v>
      </c>
      <c r="AX347" s="72">
        <f t="shared" ref="AX347" si="183">SUM(AX348:AX352)</f>
        <v>25066.666666666672</v>
      </c>
      <c r="AY347" s="72">
        <f t="shared" ref="AY347" si="184">SUM(AY348:AY352)</f>
        <v>25333.333333333336</v>
      </c>
      <c r="AZ347" s="72">
        <f t="shared" ref="AZ347" si="185">SUM(AZ348:AZ352)</f>
        <v>25600</v>
      </c>
      <c r="BA347" s="72">
        <f t="shared" ref="BA347" si="186">SUM(BA348:BA352)</f>
        <v>25866.666666666672</v>
      </c>
      <c r="BB347" s="72">
        <f t="shared" ref="BB347" si="187">SUM(BB348:BB352)</f>
        <v>26133.333333333336</v>
      </c>
      <c r="BC347" s="72">
        <f t="shared" ref="BC347" si="188">SUM(BC348:BC352)</f>
        <v>26133.333333333336</v>
      </c>
      <c r="BD347" s="72">
        <f t="shared" ref="BD347" si="189">SUM(BD348:BD352)</f>
        <v>26133.333333333336</v>
      </c>
      <c r="BE347" s="72">
        <f t="shared" ref="BE347" si="190">SUM(BE348:BE352)</f>
        <v>26133.333333333336</v>
      </c>
      <c r="BF347" s="72">
        <f t="shared" ref="BF347" si="191">SUM(BF348:BF352)</f>
        <v>26133.333333333336</v>
      </c>
      <c r="BG347" s="72">
        <f t="shared" ref="BG347" si="192">SUM(BG348:BG352)</f>
        <v>26133.333333333336</v>
      </c>
      <c r="BH347" s="72">
        <f t="shared" ref="BH347" si="193">SUM(BH348:BH352)</f>
        <v>26133.333333333336</v>
      </c>
      <c r="BI347" s="72">
        <f t="shared" ref="BI347" si="194">SUM(BI348:BI352)</f>
        <v>26133.333333333336</v>
      </c>
      <c r="BJ347" s="72">
        <f t="shared" ref="BJ347" si="195">SUM(BJ348:BJ352)</f>
        <v>26133.333333333336</v>
      </c>
      <c r="BK347" s="72">
        <f t="shared" ref="BK347" si="196">SUM(BK348:BK352)</f>
        <v>26133.333333333336</v>
      </c>
      <c r="BL347" s="72">
        <f t="shared" ref="BL347" si="197">SUM(BL348:BL352)</f>
        <v>26133.333333333336</v>
      </c>
      <c r="BM347" s="72">
        <f t="shared" ref="BM347" si="198">SUM(BM348:BM352)</f>
        <v>26133.333333333336</v>
      </c>
      <c r="BN347" s="72">
        <f t="shared" ref="BN347" si="199">SUM(BN348:BN352)</f>
        <v>26133.333333333336</v>
      </c>
      <c r="BO347" s="72">
        <f t="shared" ref="BO347" si="200">SUM(BO348:BO352)</f>
        <v>26133.333333333336</v>
      </c>
      <c r="BP347" s="72">
        <f t="shared" ref="BP347" si="201">SUM(BP348:BP352)</f>
        <v>26133.333333333336</v>
      </c>
      <c r="BQ347" s="72">
        <f t="shared" ref="BQ347" si="202">SUM(BQ348:BQ352)</f>
        <v>26133.333333333336</v>
      </c>
      <c r="BR347" s="72">
        <f t="shared" ref="BR347" si="203">SUM(BR348:BR352)</f>
        <v>26133.333333333336</v>
      </c>
      <c r="BS347" s="72">
        <f t="shared" ref="BS347" si="204">SUM(BS348:BS352)</f>
        <v>26133.333333333336</v>
      </c>
      <c r="BT347" s="72">
        <f t="shared" ref="BT347" si="205">SUM(BT348:BT352)</f>
        <v>26133.333333333336</v>
      </c>
      <c r="BU347" s="72">
        <f t="shared" ref="BU347" si="206">SUM(BU348:BU352)</f>
        <v>26133.333333333336</v>
      </c>
      <c r="BV347" s="72">
        <f t="shared" ref="BV347" si="207">SUM(BV348:BV352)</f>
        <v>26133.333333333336</v>
      </c>
      <c r="BW347" s="72">
        <f t="shared" ref="BW347" si="208">SUM(BW348:BW352)</f>
        <v>26133.333333333336</v>
      </c>
      <c r="BX347" s="72">
        <f t="shared" ref="BX347" si="209">SUM(BX348:BX352)</f>
        <v>26133.333333333336</v>
      </c>
      <c r="BY347" s="72">
        <f t="shared" ref="BY347" si="210">SUM(BY348:BY352)</f>
        <v>26133.333333333336</v>
      </c>
      <c r="BZ347" s="72">
        <f t="shared" ref="BZ347" si="211">SUM(BZ348:BZ352)</f>
        <v>26133.333333333336</v>
      </c>
      <c r="CA347" s="72">
        <f t="shared" ref="CA347" si="212">SUM(CA348:CA352)</f>
        <v>26133.333333333336</v>
      </c>
      <c r="CD347" s="72">
        <f t="shared" si="124"/>
        <v>0</v>
      </c>
      <c r="CE347" s="72">
        <f t="shared" si="124"/>
        <v>0</v>
      </c>
      <c r="CF347" s="72">
        <f t="shared" si="124"/>
        <v>0</v>
      </c>
      <c r="CG347" s="72">
        <f t="shared" si="124"/>
        <v>0</v>
      </c>
      <c r="CH347" s="72">
        <f t="shared" si="124"/>
        <v>600</v>
      </c>
      <c r="CI347" s="72">
        <f t="shared" si="124"/>
        <v>3200</v>
      </c>
      <c r="CJ347" s="72">
        <f t="shared" si="124"/>
        <v>7733.3333333333339</v>
      </c>
      <c r="CK347" s="72">
        <f t="shared" si="124"/>
        <v>16000</v>
      </c>
      <c r="CL347" s="72">
        <f t="shared" si="124"/>
        <v>24466.666666666672</v>
      </c>
      <c r="CM347" s="72">
        <f t="shared" si="124"/>
        <v>31866.666666666672</v>
      </c>
      <c r="CN347" s="72">
        <f t="shared" si="125"/>
        <v>49600.000000000007</v>
      </c>
      <c r="CO347" s="72">
        <f t="shared" si="125"/>
        <v>56933.333333333343</v>
      </c>
      <c r="CP347" s="72">
        <f t="shared" si="125"/>
        <v>69600</v>
      </c>
      <c r="CQ347" s="72">
        <f t="shared" si="125"/>
        <v>73200</v>
      </c>
      <c r="CR347" s="72">
        <f t="shared" si="125"/>
        <v>76000</v>
      </c>
      <c r="CS347" s="72">
        <f t="shared" si="125"/>
        <v>78133.333333333343</v>
      </c>
      <c r="CT347" s="72">
        <f t="shared" si="125"/>
        <v>78400</v>
      </c>
      <c r="CU347" s="72">
        <f t="shared" si="125"/>
        <v>78400</v>
      </c>
      <c r="CV347" s="72">
        <f t="shared" si="125"/>
        <v>78400</v>
      </c>
      <c r="CW347" s="72">
        <f t="shared" si="125"/>
        <v>78400</v>
      </c>
      <c r="CX347" s="72">
        <f t="shared" si="125"/>
        <v>78400</v>
      </c>
      <c r="CY347" s="72">
        <f t="shared" si="125"/>
        <v>78400</v>
      </c>
      <c r="CZ347" s="72">
        <f t="shared" si="125"/>
        <v>78400</v>
      </c>
      <c r="DA347" s="72">
        <f t="shared" si="125"/>
        <v>78400</v>
      </c>
      <c r="DD347" s="72">
        <f t="shared" si="126"/>
        <v>0</v>
      </c>
      <c r="DE347" s="72">
        <f t="shared" si="126"/>
        <v>27533.333333333336</v>
      </c>
      <c r="DF347" s="72">
        <f t="shared" si="126"/>
        <v>162866.66666666669</v>
      </c>
      <c r="DG347" s="72">
        <f t="shared" si="126"/>
        <v>296933.33333333331</v>
      </c>
      <c r="DH347" s="72">
        <f t="shared" si="126"/>
        <v>313600.00000000006</v>
      </c>
      <c r="DI347" s="72">
        <f t="shared" si="126"/>
        <v>313600.00000000006</v>
      </c>
    </row>
    <row r="348" spans="3:113" outlineLevel="2">
      <c r="D348" s="67" t="s">
        <v>25</v>
      </c>
      <c r="E348" s="75"/>
      <c r="H348" s="69">
        <f t="shared" ref="H348:AM348" si="213">H83*H$73*H$189</f>
        <v>0</v>
      </c>
      <c r="I348" s="69">
        <f t="shared" si="213"/>
        <v>0</v>
      </c>
      <c r="J348" s="69">
        <f t="shared" si="213"/>
        <v>0</v>
      </c>
      <c r="K348" s="69">
        <f t="shared" si="213"/>
        <v>0</v>
      </c>
      <c r="L348" s="69">
        <f t="shared" si="213"/>
        <v>0</v>
      </c>
      <c r="M348" s="69">
        <f t="shared" si="213"/>
        <v>0</v>
      </c>
      <c r="N348" s="69">
        <f t="shared" si="213"/>
        <v>0</v>
      </c>
      <c r="O348" s="69">
        <f t="shared" si="213"/>
        <v>0</v>
      </c>
      <c r="P348" s="69">
        <f t="shared" si="213"/>
        <v>0</v>
      </c>
      <c r="Q348" s="69">
        <f t="shared" si="213"/>
        <v>0</v>
      </c>
      <c r="R348" s="69">
        <f t="shared" si="213"/>
        <v>0</v>
      </c>
      <c r="S348" s="69">
        <f t="shared" si="213"/>
        <v>0</v>
      </c>
      <c r="T348" s="69">
        <f t="shared" si="213"/>
        <v>0</v>
      </c>
      <c r="U348" s="69">
        <f t="shared" si="213"/>
        <v>0</v>
      </c>
      <c r="V348" s="69">
        <f t="shared" si="213"/>
        <v>93.333333333333357</v>
      </c>
      <c r="W348" s="69">
        <f t="shared" si="213"/>
        <v>140.00000000000003</v>
      </c>
      <c r="X348" s="69">
        <f t="shared" si="213"/>
        <v>186.66666666666671</v>
      </c>
      <c r="Y348" s="69">
        <f t="shared" si="213"/>
        <v>326.66666666666669</v>
      </c>
      <c r="Z348" s="69">
        <f t="shared" si="213"/>
        <v>420</v>
      </c>
      <c r="AA348" s="69">
        <f t="shared" si="213"/>
        <v>513.33333333333348</v>
      </c>
      <c r="AB348" s="69">
        <f t="shared" si="213"/>
        <v>606.66666666666674</v>
      </c>
      <c r="AC348" s="69">
        <f t="shared" si="213"/>
        <v>793.33333333333326</v>
      </c>
      <c r="AD348" s="69">
        <f t="shared" si="213"/>
        <v>933.33333333333326</v>
      </c>
      <c r="AE348" s="69">
        <f t="shared" si="213"/>
        <v>1073.3333333333335</v>
      </c>
      <c r="AF348" s="69">
        <f t="shared" si="213"/>
        <v>1213.3333333333335</v>
      </c>
      <c r="AG348" s="69">
        <f t="shared" si="213"/>
        <v>1446.666666666667</v>
      </c>
      <c r="AH348" s="69">
        <f t="shared" si="213"/>
        <v>1586.6666666666672</v>
      </c>
      <c r="AI348" s="69">
        <f t="shared" si="213"/>
        <v>1726.6666666666667</v>
      </c>
      <c r="AJ348" s="69">
        <f t="shared" si="213"/>
        <v>1866.666666666667</v>
      </c>
      <c r="AK348" s="69">
        <f t="shared" si="213"/>
        <v>1960.0000000000005</v>
      </c>
      <c r="AL348" s="69">
        <f t="shared" si="213"/>
        <v>2146.6666666666674</v>
      </c>
      <c r="AM348" s="69">
        <f t="shared" si="213"/>
        <v>2286.666666666667</v>
      </c>
      <c r="AN348" s="69">
        <f t="shared" ref="AN348:BS348" si="214">AN83*AN$73*AN$189</f>
        <v>2426.6666666666679</v>
      </c>
      <c r="AO348" s="69">
        <f t="shared" si="214"/>
        <v>2520.0000000000009</v>
      </c>
      <c r="AP348" s="69">
        <f t="shared" si="214"/>
        <v>2613.3333333333339</v>
      </c>
      <c r="AQ348" s="69">
        <f t="shared" si="214"/>
        <v>2893.3333333333344</v>
      </c>
      <c r="AR348" s="69">
        <f t="shared" si="214"/>
        <v>3080.0000000000005</v>
      </c>
      <c r="AS348" s="69">
        <f t="shared" si="214"/>
        <v>3220.0000000000009</v>
      </c>
      <c r="AT348" s="69">
        <f t="shared" si="214"/>
        <v>3360.0000000000014</v>
      </c>
      <c r="AU348" s="69">
        <f t="shared" si="214"/>
        <v>3500.0000000000014</v>
      </c>
      <c r="AV348" s="69">
        <f t="shared" si="214"/>
        <v>3640.0000000000009</v>
      </c>
      <c r="AW348" s="69">
        <f t="shared" si="214"/>
        <v>3780.0000000000005</v>
      </c>
      <c r="AX348" s="69">
        <f t="shared" si="214"/>
        <v>3873.3333333333344</v>
      </c>
      <c r="AY348" s="69">
        <f t="shared" si="214"/>
        <v>3966.6666666666674</v>
      </c>
      <c r="AZ348" s="69">
        <f t="shared" si="214"/>
        <v>4060.0000000000005</v>
      </c>
      <c r="BA348" s="69">
        <f t="shared" si="214"/>
        <v>4153.3333333333348</v>
      </c>
      <c r="BB348" s="69">
        <f t="shared" si="214"/>
        <v>4246.6666666666679</v>
      </c>
      <c r="BC348" s="69">
        <f t="shared" si="214"/>
        <v>4246.6666666666679</v>
      </c>
      <c r="BD348" s="69">
        <f t="shared" si="214"/>
        <v>4246.6666666666679</v>
      </c>
      <c r="BE348" s="69">
        <f t="shared" si="214"/>
        <v>4246.6666666666679</v>
      </c>
      <c r="BF348" s="69">
        <f t="shared" si="214"/>
        <v>4246.6666666666679</v>
      </c>
      <c r="BG348" s="69">
        <f t="shared" si="214"/>
        <v>4246.6666666666679</v>
      </c>
      <c r="BH348" s="69">
        <f t="shared" si="214"/>
        <v>4246.6666666666679</v>
      </c>
      <c r="BI348" s="69">
        <f t="shared" si="214"/>
        <v>4246.6666666666679</v>
      </c>
      <c r="BJ348" s="69">
        <f t="shared" si="214"/>
        <v>4246.6666666666679</v>
      </c>
      <c r="BK348" s="69">
        <f t="shared" si="214"/>
        <v>4246.6666666666679</v>
      </c>
      <c r="BL348" s="69">
        <f t="shared" si="214"/>
        <v>4246.6666666666679</v>
      </c>
      <c r="BM348" s="69">
        <f t="shared" si="214"/>
        <v>4246.6666666666679</v>
      </c>
      <c r="BN348" s="69">
        <f t="shared" si="214"/>
        <v>4246.6666666666679</v>
      </c>
      <c r="BO348" s="69">
        <f t="shared" si="214"/>
        <v>4246.6666666666679</v>
      </c>
      <c r="BP348" s="69">
        <f t="shared" si="214"/>
        <v>4246.6666666666679</v>
      </c>
      <c r="BQ348" s="69">
        <f t="shared" si="214"/>
        <v>4246.6666666666679</v>
      </c>
      <c r="BR348" s="69">
        <f t="shared" si="214"/>
        <v>4246.6666666666679</v>
      </c>
      <c r="BS348" s="69">
        <f t="shared" si="214"/>
        <v>4246.6666666666679</v>
      </c>
      <c r="BT348" s="69">
        <f t="shared" ref="BT348:CA348" si="215">BT83*BT$73*BT$189</f>
        <v>4246.6666666666679</v>
      </c>
      <c r="BU348" s="69">
        <f t="shared" si="215"/>
        <v>4246.6666666666679</v>
      </c>
      <c r="BV348" s="69">
        <f t="shared" si="215"/>
        <v>4246.6666666666679</v>
      </c>
      <c r="BW348" s="69">
        <f t="shared" si="215"/>
        <v>4246.6666666666679</v>
      </c>
      <c r="BX348" s="69">
        <f t="shared" si="215"/>
        <v>4246.6666666666679</v>
      </c>
      <c r="BY348" s="69">
        <f t="shared" si="215"/>
        <v>4246.6666666666679</v>
      </c>
      <c r="BZ348" s="69">
        <f t="shared" si="215"/>
        <v>4246.6666666666679</v>
      </c>
      <c r="CA348" s="69">
        <f t="shared" si="215"/>
        <v>4246.6666666666679</v>
      </c>
      <c r="CD348" s="11">
        <f t="shared" si="124"/>
        <v>0</v>
      </c>
      <c r="CE348" s="11">
        <f t="shared" si="124"/>
        <v>0</v>
      </c>
      <c r="CF348" s="11">
        <f t="shared" si="124"/>
        <v>0</v>
      </c>
      <c r="CG348" s="11">
        <f t="shared" si="124"/>
        <v>0</v>
      </c>
      <c r="CH348" s="11">
        <f t="shared" si="124"/>
        <v>93.333333333333357</v>
      </c>
      <c r="CI348" s="11">
        <f t="shared" si="124"/>
        <v>653.33333333333348</v>
      </c>
      <c r="CJ348" s="11">
        <f t="shared" si="124"/>
        <v>1540.0000000000002</v>
      </c>
      <c r="CK348" s="11">
        <f t="shared" si="124"/>
        <v>2800</v>
      </c>
      <c r="CL348" s="11">
        <f t="shared" si="124"/>
        <v>4246.6666666666679</v>
      </c>
      <c r="CM348" s="11">
        <f t="shared" si="124"/>
        <v>5553.3333333333339</v>
      </c>
      <c r="CN348" s="11">
        <f t="shared" si="125"/>
        <v>6860.0000000000018</v>
      </c>
      <c r="CO348" s="11">
        <f t="shared" si="125"/>
        <v>8026.6666666666697</v>
      </c>
      <c r="CP348" s="11">
        <f t="shared" si="125"/>
        <v>9660.0000000000036</v>
      </c>
      <c r="CQ348" s="11">
        <f t="shared" si="125"/>
        <v>10920.000000000002</v>
      </c>
      <c r="CR348" s="11">
        <f t="shared" si="125"/>
        <v>11900.000000000002</v>
      </c>
      <c r="CS348" s="11">
        <f t="shared" si="125"/>
        <v>12646.666666666672</v>
      </c>
      <c r="CT348" s="11">
        <f t="shared" si="125"/>
        <v>12740.000000000004</v>
      </c>
      <c r="CU348" s="11">
        <f t="shared" si="125"/>
        <v>12740.000000000004</v>
      </c>
      <c r="CV348" s="11">
        <f t="shared" si="125"/>
        <v>12740.000000000004</v>
      </c>
      <c r="CW348" s="11">
        <f t="shared" si="125"/>
        <v>12740.000000000004</v>
      </c>
      <c r="CX348" s="11">
        <f t="shared" si="125"/>
        <v>12740.000000000004</v>
      </c>
      <c r="CY348" s="11">
        <f t="shared" si="125"/>
        <v>12740.000000000004</v>
      </c>
      <c r="CZ348" s="11">
        <f t="shared" si="125"/>
        <v>12740.000000000004</v>
      </c>
      <c r="DA348" s="11">
        <f t="shared" si="125"/>
        <v>12740.000000000004</v>
      </c>
      <c r="DD348" s="11">
        <f t="shared" si="126"/>
        <v>0</v>
      </c>
      <c r="DE348" s="11">
        <f t="shared" si="126"/>
        <v>5086.6666666666661</v>
      </c>
      <c r="DF348" s="11">
        <f t="shared" si="126"/>
        <v>24686.666666666672</v>
      </c>
      <c r="DG348" s="11">
        <f t="shared" si="126"/>
        <v>45126.666666666686</v>
      </c>
      <c r="DH348" s="11">
        <f t="shared" si="126"/>
        <v>50960.000000000029</v>
      </c>
      <c r="DI348" s="11">
        <f t="shared" si="126"/>
        <v>50960.000000000029</v>
      </c>
    </row>
    <row r="349" spans="3:113" outlineLevel="2">
      <c r="D349" s="67" t="s">
        <v>26</v>
      </c>
      <c r="E349" s="75"/>
      <c r="H349" s="69">
        <f t="shared" ref="H349:AM349" si="216">H84*H$73*H$189</f>
        <v>0</v>
      </c>
      <c r="I349" s="69">
        <f t="shared" si="216"/>
        <v>0</v>
      </c>
      <c r="J349" s="69">
        <f t="shared" si="216"/>
        <v>0</v>
      </c>
      <c r="K349" s="69">
        <f t="shared" si="216"/>
        <v>0</v>
      </c>
      <c r="L349" s="69">
        <f t="shared" si="216"/>
        <v>0</v>
      </c>
      <c r="M349" s="69">
        <f t="shared" si="216"/>
        <v>0</v>
      </c>
      <c r="N349" s="69">
        <f t="shared" si="216"/>
        <v>0</v>
      </c>
      <c r="O349" s="69">
        <f t="shared" si="216"/>
        <v>0</v>
      </c>
      <c r="P349" s="69">
        <f t="shared" si="216"/>
        <v>0</v>
      </c>
      <c r="Q349" s="69">
        <f t="shared" si="216"/>
        <v>0</v>
      </c>
      <c r="R349" s="69">
        <f t="shared" si="216"/>
        <v>0</v>
      </c>
      <c r="S349" s="69">
        <f t="shared" si="216"/>
        <v>0</v>
      </c>
      <c r="T349" s="69">
        <f t="shared" si="216"/>
        <v>0</v>
      </c>
      <c r="U349" s="69">
        <f t="shared" si="216"/>
        <v>0</v>
      </c>
      <c r="V349" s="69">
        <f t="shared" si="216"/>
        <v>66.666666666666671</v>
      </c>
      <c r="W349" s="69">
        <f t="shared" si="216"/>
        <v>100.00000000000001</v>
      </c>
      <c r="X349" s="69">
        <f t="shared" si="216"/>
        <v>133.33333333333334</v>
      </c>
      <c r="Y349" s="69">
        <f t="shared" si="216"/>
        <v>233.33333333333334</v>
      </c>
      <c r="Z349" s="69">
        <f t="shared" si="216"/>
        <v>300</v>
      </c>
      <c r="AA349" s="69">
        <f t="shared" si="216"/>
        <v>366.66666666666674</v>
      </c>
      <c r="AB349" s="69">
        <f t="shared" si="216"/>
        <v>433.33333333333337</v>
      </c>
      <c r="AC349" s="69">
        <f t="shared" si="216"/>
        <v>566.66666666666663</v>
      </c>
      <c r="AD349" s="69">
        <f t="shared" si="216"/>
        <v>666.66666666666663</v>
      </c>
      <c r="AE349" s="69">
        <f t="shared" si="216"/>
        <v>766.66666666666674</v>
      </c>
      <c r="AF349" s="69">
        <f t="shared" si="216"/>
        <v>866.66666666666674</v>
      </c>
      <c r="AG349" s="69">
        <f t="shared" si="216"/>
        <v>1033.3333333333335</v>
      </c>
      <c r="AH349" s="69">
        <f t="shared" si="216"/>
        <v>1133.3333333333335</v>
      </c>
      <c r="AI349" s="69">
        <f t="shared" si="216"/>
        <v>1233.3333333333335</v>
      </c>
      <c r="AJ349" s="69">
        <f t="shared" si="216"/>
        <v>1333.3333333333335</v>
      </c>
      <c r="AK349" s="69">
        <f t="shared" si="216"/>
        <v>1400.0000000000002</v>
      </c>
      <c r="AL349" s="69">
        <f t="shared" si="216"/>
        <v>1533.3333333333339</v>
      </c>
      <c r="AM349" s="69">
        <f t="shared" si="216"/>
        <v>1633.3333333333335</v>
      </c>
      <c r="AN349" s="69">
        <f t="shared" ref="AN349:BS349" si="217">AN84*AN$73*AN$189</f>
        <v>1733.3333333333342</v>
      </c>
      <c r="AO349" s="69">
        <f t="shared" si="217"/>
        <v>1800.0000000000005</v>
      </c>
      <c r="AP349" s="69">
        <f t="shared" si="217"/>
        <v>1866.6666666666667</v>
      </c>
      <c r="AQ349" s="69">
        <f t="shared" si="217"/>
        <v>2066.6666666666674</v>
      </c>
      <c r="AR349" s="69">
        <f t="shared" si="217"/>
        <v>2200.0000000000005</v>
      </c>
      <c r="AS349" s="69">
        <f t="shared" si="217"/>
        <v>2300.0000000000009</v>
      </c>
      <c r="AT349" s="69">
        <f t="shared" si="217"/>
        <v>2400.0000000000009</v>
      </c>
      <c r="AU349" s="69">
        <f t="shared" si="217"/>
        <v>2500.0000000000009</v>
      </c>
      <c r="AV349" s="69">
        <f t="shared" si="217"/>
        <v>2600.0000000000009</v>
      </c>
      <c r="AW349" s="69">
        <f t="shared" si="217"/>
        <v>2700.0000000000005</v>
      </c>
      <c r="AX349" s="69">
        <f t="shared" si="217"/>
        <v>2766.6666666666674</v>
      </c>
      <c r="AY349" s="69">
        <f t="shared" si="217"/>
        <v>2833.3333333333339</v>
      </c>
      <c r="AZ349" s="69">
        <f t="shared" si="217"/>
        <v>2900.0000000000005</v>
      </c>
      <c r="BA349" s="69">
        <f t="shared" si="217"/>
        <v>2966.6666666666679</v>
      </c>
      <c r="BB349" s="69">
        <f t="shared" si="217"/>
        <v>3033.3333333333344</v>
      </c>
      <c r="BC349" s="69">
        <f t="shared" si="217"/>
        <v>3033.3333333333344</v>
      </c>
      <c r="BD349" s="69">
        <f t="shared" si="217"/>
        <v>3033.3333333333344</v>
      </c>
      <c r="BE349" s="69">
        <f t="shared" si="217"/>
        <v>3033.3333333333344</v>
      </c>
      <c r="BF349" s="69">
        <f t="shared" si="217"/>
        <v>3033.3333333333344</v>
      </c>
      <c r="BG349" s="69">
        <f t="shared" si="217"/>
        <v>3033.3333333333344</v>
      </c>
      <c r="BH349" s="69">
        <f t="shared" si="217"/>
        <v>3033.3333333333344</v>
      </c>
      <c r="BI349" s="69">
        <f t="shared" si="217"/>
        <v>3033.3333333333344</v>
      </c>
      <c r="BJ349" s="69">
        <f t="shared" si="217"/>
        <v>3033.3333333333344</v>
      </c>
      <c r="BK349" s="69">
        <f t="shared" si="217"/>
        <v>3033.3333333333344</v>
      </c>
      <c r="BL349" s="69">
        <f t="shared" si="217"/>
        <v>3033.3333333333344</v>
      </c>
      <c r="BM349" s="69">
        <f t="shared" si="217"/>
        <v>3033.3333333333344</v>
      </c>
      <c r="BN349" s="69">
        <f t="shared" si="217"/>
        <v>3033.3333333333344</v>
      </c>
      <c r="BO349" s="69">
        <f t="shared" si="217"/>
        <v>3033.3333333333344</v>
      </c>
      <c r="BP349" s="69">
        <f t="shared" si="217"/>
        <v>3033.3333333333344</v>
      </c>
      <c r="BQ349" s="69">
        <f t="shared" si="217"/>
        <v>3033.3333333333344</v>
      </c>
      <c r="BR349" s="69">
        <f t="shared" si="217"/>
        <v>3033.3333333333344</v>
      </c>
      <c r="BS349" s="69">
        <f t="shared" si="217"/>
        <v>3033.3333333333344</v>
      </c>
      <c r="BT349" s="69">
        <f t="shared" ref="BT349:CA349" si="218">BT84*BT$73*BT$189</f>
        <v>3033.3333333333344</v>
      </c>
      <c r="BU349" s="69">
        <f t="shared" si="218"/>
        <v>3033.3333333333344</v>
      </c>
      <c r="BV349" s="69">
        <f t="shared" si="218"/>
        <v>3033.3333333333344</v>
      </c>
      <c r="BW349" s="69">
        <f t="shared" si="218"/>
        <v>3033.3333333333344</v>
      </c>
      <c r="BX349" s="69">
        <f t="shared" si="218"/>
        <v>3033.3333333333344</v>
      </c>
      <c r="BY349" s="69">
        <f t="shared" si="218"/>
        <v>3033.3333333333344</v>
      </c>
      <c r="BZ349" s="69">
        <f t="shared" si="218"/>
        <v>3033.3333333333344</v>
      </c>
      <c r="CA349" s="69">
        <f t="shared" si="218"/>
        <v>3033.3333333333344</v>
      </c>
      <c r="CD349" s="11">
        <f t="shared" si="124"/>
        <v>0</v>
      </c>
      <c r="CE349" s="11">
        <f t="shared" si="124"/>
        <v>0</v>
      </c>
      <c r="CF349" s="11">
        <f t="shared" si="124"/>
        <v>0</v>
      </c>
      <c r="CG349" s="11">
        <f t="shared" si="124"/>
        <v>0</v>
      </c>
      <c r="CH349" s="11">
        <f t="shared" si="124"/>
        <v>66.666666666666671</v>
      </c>
      <c r="CI349" s="11">
        <f t="shared" si="124"/>
        <v>466.66666666666674</v>
      </c>
      <c r="CJ349" s="11">
        <f t="shared" si="124"/>
        <v>1100</v>
      </c>
      <c r="CK349" s="11">
        <f t="shared" si="124"/>
        <v>2000</v>
      </c>
      <c r="CL349" s="11">
        <f t="shared" si="124"/>
        <v>3033.3333333333339</v>
      </c>
      <c r="CM349" s="11">
        <f t="shared" si="124"/>
        <v>3966.666666666667</v>
      </c>
      <c r="CN349" s="11">
        <f t="shared" si="125"/>
        <v>4900.0000000000018</v>
      </c>
      <c r="CO349" s="11">
        <f t="shared" si="125"/>
        <v>5733.3333333333339</v>
      </c>
      <c r="CP349" s="11">
        <f t="shared" si="125"/>
        <v>6900.0000000000027</v>
      </c>
      <c r="CQ349" s="11">
        <f t="shared" si="125"/>
        <v>7800.0000000000018</v>
      </c>
      <c r="CR349" s="11">
        <f t="shared" si="125"/>
        <v>8500.0000000000018</v>
      </c>
      <c r="CS349" s="11">
        <f t="shared" si="125"/>
        <v>9033.3333333333358</v>
      </c>
      <c r="CT349" s="11">
        <f t="shared" si="125"/>
        <v>9100.0000000000036</v>
      </c>
      <c r="CU349" s="11">
        <f t="shared" si="125"/>
        <v>9100.0000000000036</v>
      </c>
      <c r="CV349" s="11">
        <f t="shared" si="125"/>
        <v>9100.0000000000036</v>
      </c>
      <c r="CW349" s="11">
        <f t="shared" si="125"/>
        <v>9100.0000000000036</v>
      </c>
      <c r="CX349" s="11">
        <f t="shared" si="125"/>
        <v>9100.0000000000036</v>
      </c>
      <c r="CY349" s="11">
        <f t="shared" si="125"/>
        <v>9100.0000000000036</v>
      </c>
      <c r="CZ349" s="11">
        <f t="shared" si="125"/>
        <v>9100.0000000000036</v>
      </c>
      <c r="DA349" s="11">
        <f t="shared" si="125"/>
        <v>9100.0000000000036</v>
      </c>
      <c r="DD349" s="11">
        <f t="shared" si="126"/>
        <v>0</v>
      </c>
      <c r="DE349" s="11">
        <f t="shared" si="126"/>
        <v>3633.333333333333</v>
      </c>
      <c r="DF349" s="11">
        <f t="shared" si="126"/>
        <v>17633.333333333336</v>
      </c>
      <c r="DG349" s="11">
        <f t="shared" si="126"/>
        <v>32233.333333333347</v>
      </c>
      <c r="DH349" s="11">
        <f t="shared" si="126"/>
        <v>36400.000000000022</v>
      </c>
      <c r="DI349" s="11">
        <f t="shared" si="126"/>
        <v>36400.000000000022</v>
      </c>
    </row>
    <row r="350" spans="3:113" outlineLevel="2">
      <c r="D350" s="67" t="s">
        <v>100</v>
      </c>
      <c r="E350" s="75"/>
      <c r="H350" s="69">
        <f t="shared" ref="H350:AM350" si="219">H85*H$73*H$189</f>
        <v>0</v>
      </c>
      <c r="I350" s="69">
        <f t="shared" si="219"/>
        <v>0</v>
      </c>
      <c r="J350" s="69">
        <f t="shared" si="219"/>
        <v>0</v>
      </c>
      <c r="K350" s="69">
        <f t="shared" si="219"/>
        <v>0</v>
      </c>
      <c r="L350" s="69">
        <f t="shared" si="219"/>
        <v>0</v>
      </c>
      <c r="M350" s="69">
        <f t="shared" si="219"/>
        <v>0</v>
      </c>
      <c r="N350" s="69">
        <f t="shared" si="219"/>
        <v>0</v>
      </c>
      <c r="O350" s="69">
        <f t="shared" si="219"/>
        <v>0</v>
      </c>
      <c r="P350" s="69">
        <f t="shared" si="219"/>
        <v>0</v>
      </c>
      <c r="Q350" s="69">
        <f t="shared" si="219"/>
        <v>0</v>
      </c>
      <c r="R350" s="69">
        <f t="shared" si="219"/>
        <v>0</v>
      </c>
      <c r="S350" s="69">
        <f t="shared" si="219"/>
        <v>0</v>
      </c>
      <c r="T350" s="69">
        <f t="shared" si="219"/>
        <v>0</v>
      </c>
      <c r="U350" s="69">
        <f t="shared" si="219"/>
        <v>0</v>
      </c>
      <c r="V350" s="69">
        <f t="shared" si="219"/>
        <v>66.666666666666671</v>
      </c>
      <c r="W350" s="69">
        <f t="shared" si="219"/>
        <v>100.00000000000001</v>
      </c>
      <c r="X350" s="69">
        <f t="shared" si="219"/>
        <v>133.33333333333334</v>
      </c>
      <c r="Y350" s="69">
        <f t="shared" si="219"/>
        <v>233.33333333333334</v>
      </c>
      <c r="Z350" s="69">
        <f t="shared" si="219"/>
        <v>300</v>
      </c>
      <c r="AA350" s="69">
        <f t="shared" si="219"/>
        <v>366.66666666666674</v>
      </c>
      <c r="AB350" s="69">
        <f t="shared" si="219"/>
        <v>433.33333333333337</v>
      </c>
      <c r="AC350" s="69">
        <f t="shared" si="219"/>
        <v>566.66666666666663</v>
      </c>
      <c r="AD350" s="69">
        <f t="shared" si="219"/>
        <v>666.66666666666663</v>
      </c>
      <c r="AE350" s="69">
        <f t="shared" si="219"/>
        <v>766.66666666666674</v>
      </c>
      <c r="AF350" s="69">
        <f t="shared" si="219"/>
        <v>866.66666666666674</v>
      </c>
      <c r="AG350" s="69">
        <f t="shared" si="219"/>
        <v>1033.3333333333335</v>
      </c>
      <c r="AH350" s="69">
        <f t="shared" si="219"/>
        <v>1133.3333333333335</v>
      </c>
      <c r="AI350" s="69">
        <f t="shared" si="219"/>
        <v>1233.3333333333335</v>
      </c>
      <c r="AJ350" s="69">
        <f t="shared" si="219"/>
        <v>1333.3333333333335</v>
      </c>
      <c r="AK350" s="69">
        <f t="shared" si="219"/>
        <v>1400.0000000000002</v>
      </c>
      <c r="AL350" s="69">
        <f t="shared" si="219"/>
        <v>1533.3333333333339</v>
      </c>
      <c r="AM350" s="69">
        <f t="shared" si="219"/>
        <v>1633.3333333333335</v>
      </c>
      <c r="AN350" s="69">
        <f t="shared" ref="AN350:BS350" si="220">AN85*AN$73*AN$189</f>
        <v>1733.3333333333342</v>
      </c>
      <c r="AO350" s="69">
        <f t="shared" si="220"/>
        <v>1800.0000000000005</v>
      </c>
      <c r="AP350" s="69">
        <f t="shared" si="220"/>
        <v>1866.6666666666667</v>
      </c>
      <c r="AQ350" s="69">
        <f t="shared" si="220"/>
        <v>2066.6666666666674</v>
      </c>
      <c r="AR350" s="69">
        <f t="shared" si="220"/>
        <v>2200.0000000000005</v>
      </c>
      <c r="AS350" s="69">
        <f t="shared" si="220"/>
        <v>2300.0000000000009</v>
      </c>
      <c r="AT350" s="69">
        <f t="shared" si="220"/>
        <v>2400.0000000000009</v>
      </c>
      <c r="AU350" s="69">
        <f t="shared" si="220"/>
        <v>2500.0000000000009</v>
      </c>
      <c r="AV350" s="69">
        <f t="shared" si="220"/>
        <v>2600.0000000000009</v>
      </c>
      <c r="AW350" s="69">
        <f t="shared" si="220"/>
        <v>2700.0000000000005</v>
      </c>
      <c r="AX350" s="69">
        <f t="shared" si="220"/>
        <v>2766.6666666666674</v>
      </c>
      <c r="AY350" s="69">
        <f t="shared" si="220"/>
        <v>2833.3333333333339</v>
      </c>
      <c r="AZ350" s="69">
        <f t="shared" si="220"/>
        <v>2900.0000000000005</v>
      </c>
      <c r="BA350" s="69">
        <f t="shared" si="220"/>
        <v>2966.6666666666679</v>
      </c>
      <c r="BB350" s="69">
        <f t="shared" si="220"/>
        <v>3033.3333333333344</v>
      </c>
      <c r="BC350" s="69">
        <f t="shared" si="220"/>
        <v>3033.3333333333344</v>
      </c>
      <c r="BD350" s="69">
        <f t="shared" si="220"/>
        <v>3033.3333333333344</v>
      </c>
      <c r="BE350" s="69">
        <f t="shared" si="220"/>
        <v>3033.3333333333344</v>
      </c>
      <c r="BF350" s="69">
        <f t="shared" si="220"/>
        <v>3033.3333333333344</v>
      </c>
      <c r="BG350" s="69">
        <f t="shared" si="220"/>
        <v>3033.3333333333344</v>
      </c>
      <c r="BH350" s="69">
        <f t="shared" si="220"/>
        <v>3033.3333333333344</v>
      </c>
      <c r="BI350" s="69">
        <f t="shared" si="220"/>
        <v>3033.3333333333344</v>
      </c>
      <c r="BJ350" s="69">
        <f t="shared" si="220"/>
        <v>3033.3333333333344</v>
      </c>
      <c r="BK350" s="69">
        <f t="shared" si="220"/>
        <v>3033.3333333333344</v>
      </c>
      <c r="BL350" s="69">
        <f t="shared" si="220"/>
        <v>3033.3333333333344</v>
      </c>
      <c r="BM350" s="69">
        <f t="shared" si="220"/>
        <v>3033.3333333333344</v>
      </c>
      <c r="BN350" s="69">
        <f t="shared" si="220"/>
        <v>3033.3333333333344</v>
      </c>
      <c r="BO350" s="69">
        <f t="shared" si="220"/>
        <v>3033.3333333333344</v>
      </c>
      <c r="BP350" s="69">
        <f t="shared" si="220"/>
        <v>3033.3333333333344</v>
      </c>
      <c r="BQ350" s="69">
        <f t="shared" si="220"/>
        <v>3033.3333333333344</v>
      </c>
      <c r="BR350" s="69">
        <f t="shared" si="220"/>
        <v>3033.3333333333344</v>
      </c>
      <c r="BS350" s="69">
        <f t="shared" si="220"/>
        <v>3033.3333333333344</v>
      </c>
      <c r="BT350" s="69">
        <f t="shared" ref="BT350:CA350" si="221">BT85*BT$73*BT$189</f>
        <v>3033.3333333333344</v>
      </c>
      <c r="BU350" s="69">
        <f t="shared" si="221"/>
        <v>3033.3333333333344</v>
      </c>
      <c r="BV350" s="69">
        <f t="shared" si="221"/>
        <v>3033.3333333333344</v>
      </c>
      <c r="BW350" s="69">
        <f t="shared" si="221"/>
        <v>3033.3333333333344</v>
      </c>
      <c r="BX350" s="69">
        <f t="shared" si="221"/>
        <v>3033.3333333333344</v>
      </c>
      <c r="BY350" s="69">
        <f t="shared" si="221"/>
        <v>3033.3333333333344</v>
      </c>
      <c r="BZ350" s="69">
        <f t="shared" si="221"/>
        <v>3033.3333333333344</v>
      </c>
      <c r="CA350" s="69">
        <f t="shared" si="221"/>
        <v>3033.3333333333344</v>
      </c>
      <c r="CD350" s="11">
        <f t="shared" ref="CD350:CM358" si="222">SUMIFS($H350:$CA350,$H$5:$CA$5,"&gt;=" &amp; EOMONTH(CD$4,-2),$H$5:$CA$5,"&lt;=" &amp; CD$4)</f>
        <v>0</v>
      </c>
      <c r="CE350" s="11">
        <f t="shared" si="222"/>
        <v>0</v>
      </c>
      <c r="CF350" s="11">
        <f t="shared" si="222"/>
        <v>0</v>
      </c>
      <c r="CG350" s="11">
        <f t="shared" si="222"/>
        <v>0</v>
      </c>
      <c r="CH350" s="11">
        <f t="shared" si="222"/>
        <v>66.666666666666671</v>
      </c>
      <c r="CI350" s="11">
        <f t="shared" si="222"/>
        <v>466.66666666666674</v>
      </c>
      <c r="CJ350" s="11">
        <f t="shared" si="222"/>
        <v>1100</v>
      </c>
      <c r="CK350" s="11">
        <f t="shared" si="222"/>
        <v>2000</v>
      </c>
      <c r="CL350" s="11">
        <f t="shared" si="222"/>
        <v>3033.3333333333339</v>
      </c>
      <c r="CM350" s="11">
        <f t="shared" si="222"/>
        <v>3966.666666666667</v>
      </c>
      <c r="CN350" s="11">
        <f t="shared" ref="CN350:DA358" si="223">SUMIFS($H350:$CA350,$H$5:$CA$5,"&gt;=" &amp; EOMONTH(CN$4,-2),$H$5:$CA$5,"&lt;=" &amp; CN$4)</f>
        <v>4900.0000000000018</v>
      </c>
      <c r="CO350" s="11">
        <f t="shared" si="223"/>
        <v>5733.3333333333339</v>
      </c>
      <c r="CP350" s="11">
        <f t="shared" si="223"/>
        <v>6900.0000000000027</v>
      </c>
      <c r="CQ350" s="11">
        <f t="shared" si="223"/>
        <v>7800.0000000000018</v>
      </c>
      <c r="CR350" s="11">
        <f t="shared" si="223"/>
        <v>8500.0000000000018</v>
      </c>
      <c r="CS350" s="11">
        <f t="shared" si="223"/>
        <v>9033.3333333333358</v>
      </c>
      <c r="CT350" s="11">
        <f t="shared" si="223"/>
        <v>9100.0000000000036</v>
      </c>
      <c r="CU350" s="11">
        <f t="shared" si="223"/>
        <v>9100.0000000000036</v>
      </c>
      <c r="CV350" s="11">
        <f t="shared" si="223"/>
        <v>9100.0000000000036</v>
      </c>
      <c r="CW350" s="11">
        <f t="shared" si="223"/>
        <v>9100.0000000000036</v>
      </c>
      <c r="CX350" s="11">
        <f t="shared" si="223"/>
        <v>9100.0000000000036</v>
      </c>
      <c r="CY350" s="11">
        <f t="shared" si="223"/>
        <v>9100.0000000000036</v>
      </c>
      <c r="CZ350" s="11">
        <f t="shared" si="223"/>
        <v>9100.0000000000036</v>
      </c>
      <c r="DA350" s="11">
        <f t="shared" si="223"/>
        <v>9100.0000000000036</v>
      </c>
      <c r="DD350" s="11">
        <f t="shared" si="126"/>
        <v>0</v>
      </c>
      <c r="DE350" s="11">
        <f t="shared" si="126"/>
        <v>3633.333333333333</v>
      </c>
      <c r="DF350" s="11">
        <f t="shared" si="126"/>
        <v>17633.333333333336</v>
      </c>
      <c r="DG350" s="11">
        <f t="shared" si="126"/>
        <v>32233.333333333347</v>
      </c>
      <c r="DH350" s="11">
        <f t="shared" si="126"/>
        <v>36400.000000000022</v>
      </c>
      <c r="DI350" s="11">
        <f t="shared" si="126"/>
        <v>36400.000000000022</v>
      </c>
    </row>
    <row r="351" spans="3:113" outlineLevel="2">
      <c r="D351" s="67" t="s">
        <v>35</v>
      </c>
      <c r="E351" s="75"/>
      <c r="H351" s="69">
        <f t="shared" ref="H351:AM351" si="224">H86*H$73*H$189</f>
        <v>0</v>
      </c>
      <c r="I351" s="69">
        <f t="shared" si="224"/>
        <v>0</v>
      </c>
      <c r="J351" s="69">
        <f t="shared" si="224"/>
        <v>0</v>
      </c>
      <c r="K351" s="69">
        <f t="shared" si="224"/>
        <v>0</v>
      </c>
      <c r="L351" s="69">
        <f t="shared" si="224"/>
        <v>0</v>
      </c>
      <c r="M351" s="69">
        <f t="shared" si="224"/>
        <v>0</v>
      </c>
      <c r="N351" s="69">
        <f t="shared" si="224"/>
        <v>0</v>
      </c>
      <c r="O351" s="69">
        <f t="shared" si="224"/>
        <v>0</v>
      </c>
      <c r="P351" s="69">
        <f t="shared" si="224"/>
        <v>0</v>
      </c>
      <c r="Q351" s="69">
        <f t="shared" si="224"/>
        <v>0</v>
      </c>
      <c r="R351" s="69">
        <f t="shared" si="224"/>
        <v>0</v>
      </c>
      <c r="S351" s="69">
        <f t="shared" si="224"/>
        <v>0</v>
      </c>
      <c r="T351" s="69">
        <f t="shared" si="224"/>
        <v>0</v>
      </c>
      <c r="U351" s="69">
        <f t="shared" si="224"/>
        <v>0</v>
      </c>
      <c r="V351" s="69">
        <f t="shared" si="224"/>
        <v>40</v>
      </c>
      <c r="W351" s="69">
        <f t="shared" si="224"/>
        <v>59.999999999999986</v>
      </c>
      <c r="X351" s="69">
        <f t="shared" si="224"/>
        <v>80</v>
      </c>
      <c r="Y351" s="69">
        <f t="shared" si="224"/>
        <v>139.99999999999997</v>
      </c>
      <c r="Z351" s="69">
        <f t="shared" si="224"/>
        <v>179.99999999999994</v>
      </c>
      <c r="AA351" s="69">
        <f t="shared" si="224"/>
        <v>220</v>
      </c>
      <c r="AB351" s="69">
        <f t="shared" si="224"/>
        <v>260</v>
      </c>
      <c r="AC351" s="69">
        <f t="shared" si="224"/>
        <v>340</v>
      </c>
      <c r="AD351" s="69">
        <f t="shared" si="224"/>
        <v>400</v>
      </c>
      <c r="AE351" s="69">
        <f t="shared" si="224"/>
        <v>460.00000000000006</v>
      </c>
      <c r="AF351" s="69">
        <f t="shared" si="224"/>
        <v>520</v>
      </c>
      <c r="AG351" s="69">
        <f t="shared" si="224"/>
        <v>619.99999999999989</v>
      </c>
      <c r="AH351" s="69">
        <f t="shared" si="224"/>
        <v>680</v>
      </c>
      <c r="AI351" s="69">
        <f t="shared" si="224"/>
        <v>739.99999999999989</v>
      </c>
      <c r="AJ351" s="69">
        <f t="shared" si="224"/>
        <v>799.99999999999989</v>
      </c>
      <c r="AK351" s="69">
        <f t="shared" si="224"/>
        <v>839.99999999999989</v>
      </c>
      <c r="AL351" s="69">
        <f t="shared" si="224"/>
        <v>920.00000000000011</v>
      </c>
      <c r="AM351" s="69">
        <f t="shared" si="224"/>
        <v>979.99999999999989</v>
      </c>
      <c r="AN351" s="69">
        <f t="shared" ref="AN351:BS351" si="225">AN86*AN$73*AN$189</f>
        <v>1040.0000000000002</v>
      </c>
      <c r="AO351" s="69">
        <f t="shared" si="225"/>
        <v>1080</v>
      </c>
      <c r="AP351" s="69">
        <f t="shared" si="225"/>
        <v>1119.9999999999998</v>
      </c>
      <c r="AQ351" s="69">
        <f t="shared" si="225"/>
        <v>1240.0000000000002</v>
      </c>
      <c r="AR351" s="69">
        <f t="shared" si="225"/>
        <v>1320</v>
      </c>
      <c r="AS351" s="69">
        <f t="shared" si="225"/>
        <v>1380</v>
      </c>
      <c r="AT351" s="69">
        <f t="shared" si="225"/>
        <v>1440.0000000000002</v>
      </c>
      <c r="AU351" s="69">
        <f t="shared" si="225"/>
        <v>1500.0000000000002</v>
      </c>
      <c r="AV351" s="69">
        <f t="shared" si="225"/>
        <v>1560</v>
      </c>
      <c r="AW351" s="69">
        <f t="shared" si="225"/>
        <v>1619.9999999999998</v>
      </c>
      <c r="AX351" s="69">
        <f t="shared" si="225"/>
        <v>1660</v>
      </c>
      <c r="AY351" s="69">
        <f t="shared" si="225"/>
        <v>1699.9999999999998</v>
      </c>
      <c r="AZ351" s="69">
        <f t="shared" si="225"/>
        <v>1739.9999999999998</v>
      </c>
      <c r="BA351" s="69">
        <f t="shared" si="225"/>
        <v>1780.0000000000002</v>
      </c>
      <c r="BB351" s="69">
        <f t="shared" si="225"/>
        <v>1820</v>
      </c>
      <c r="BC351" s="69">
        <f t="shared" si="225"/>
        <v>1820</v>
      </c>
      <c r="BD351" s="69">
        <f t="shared" si="225"/>
        <v>1820</v>
      </c>
      <c r="BE351" s="69">
        <f t="shared" si="225"/>
        <v>1820</v>
      </c>
      <c r="BF351" s="69">
        <f t="shared" si="225"/>
        <v>1820</v>
      </c>
      <c r="BG351" s="69">
        <f t="shared" si="225"/>
        <v>1820</v>
      </c>
      <c r="BH351" s="69">
        <f t="shared" si="225"/>
        <v>1820</v>
      </c>
      <c r="BI351" s="69">
        <f t="shared" si="225"/>
        <v>1820</v>
      </c>
      <c r="BJ351" s="69">
        <f t="shared" si="225"/>
        <v>1820</v>
      </c>
      <c r="BK351" s="69">
        <f t="shared" si="225"/>
        <v>1820</v>
      </c>
      <c r="BL351" s="69">
        <f t="shared" si="225"/>
        <v>1820</v>
      </c>
      <c r="BM351" s="69">
        <f t="shared" si="225"/>
        <v>1820</v>
      </c>
      <c r="BN351" s="69">
        <f t="shared" si="225"/>
        <v>1820</v>
      </c>
      <c r="BO351" s="69">
        <f t="shared" si="225"/>
        <v>1820</v>
      </c>
      <c r="BP351" s="69">
        <f t="shared" si="225"/>
        <v>1820</v>
      </c>
      <c r="BQ351" s="69">
        <f t="shared" si="225"/>
        <v>1820</v>
      </c>
      <c r="BR351" s="69">
        <f t="shared" si="225"/>
        <v>1820</v>
      </c>
      <c r="BS351" s="69">
        <f t="shared" si="225"/>
        <v>1820</v>
      </c>
      <c r="BT351" s="69">
        <f t="shared" ref="BT351:CA351" si="226">BT86*BT$73*BT$189</f>
        <v>1820</v>
      </c>
      <c r="BU351" s="69">
        <f t="shared" si="226"/>
        <v>1820</v>
      </c>
      <c r="BV351" s="69">
        <f t="shared" si="226"/>
        <v>1820</v>
      </c>
      <c r="BW351" s="69">
        <f t="shared" si="226"/>
        <v>1820</v>
      </c>
      <c r="BX351" s="69">
        <f t="shared" si="226"/>
        <v>1820</v>
      </c>
      <c r="BY351" s="69">
        <f t="shared" si="226"/>
        <v>1820</v>
      </c>
      <c r="BZ351" s="69">
        <f t="shared" si="226"/>
        <v>1820</v>
      </c>
      <c r="CA351" s="69">
        <f t="shared" si="226"/>
        <v>1820</v>
      </c>
      <c r="CD351" s="11">
        <f t="shared" si="222"/>
        <v>0</v>
      </c>
      <c r="CE351" s="11">
        <f t="shared" si="222"/>
        <v>0</v>
      </c>
      <c r="CF351" s="11">
        <f t="shared" si="222"/>
        <v>0</v>
      </c>
      <c r="CG351" s="11">
        <f t="shared" si="222"/>
        <v>0</v>
      </c>
      <c r="CH351" s="11">
        <f t="shared" si="222"/>
        <v>40</v>
      </c>
      <c r="CI351" s="11">
        <f t="shared" si="222"/>
        <v>280</v>
      </c>
      <c r="CJ351" s="11">
        <f t="shared" si="222"/>
        <v>660</v>
      </c>
      <c r="CK351" s="11">
        <f t="shared" si="222"/>
        <v>1200</v>
      </c>
      <c r="CL351" s="11">
        <f t="shared" si="222"/>
        <v>1820</v>
      </c>
      <c r="CM351" s="11">
        <f t="shared" si="222"/>
        <v>2379.9999999999995</v>
      </c>
      <c r="CN351" s="11">
        <f t="shared" si="223"/>
        <v>2940</v>
      </c>
      <c r="CO351" s="11">
        <f t="shared" si="223"/>
        <v>3440</v>
      </c>
      <c r="CP351" s="11">
        <f t="shared" si="223"/>
        <v>4140</v>
      </c>
      <c r="CQ351" s="11">
        <f t="shared" si="223"/>
        <v>4680</v>
      </c>
      <c r="CR351" s="11">
        <f t="shared" si="223"/>
        <v>5100</v>
      </c>
      <c r="CS351" s="11">
        <f t="shared" si="223"/>
        <v>5420</v>
      </c>
      <c r="CT351" s="11">
        <f t="shared" si="223"/>
        <v>5460</v>
      </c>
      <c r="CU351" s="11">
        <f t="shared" si="223"/>
        <v>5460</v>
      </c>
      <c r="CV351" s="11">
        <f t="shared" si="223"/>
        <v>5460</v>
      </c>
      <c r="CW351" s="11">
        <f t="shared" si="223"/>
        <v>5460</v>
      </c>
      <c r="CX351" s="11">
        <f t="shared" si="223"/>
        <v>5460</v>
      </c>
      <c r="CY351" s="11">
        <f t="shared" si="223"/>
        <v>5460</v>
      </c>
      <c r="CZ351" s="11">
        <f t="shared" si="223"/>
        <v>5460</v>
      </c>
      <c r="DA351" s="11">
        <f t="shared" si="223"/>
        <v>5460</v>
      </c>
      <c r="DD351" s="11">
        <f t="shared" si="126"/>
        <v>0</v>
      </c>
      <c r="DE351" s="11">
        <f t="shared" si="126"/>
        <v>2180</v>
      </c>
      <c r="DF351" s="11">
        <f t="shared" si="126"/>
        <v>10580</v>
      </c>
      <c r="DG351" s="11">
        <f t="shared" si="126"/>
        <v>19340</v>
      </c>
      <c r="DH351" s="11">
        <f t="shared" si="126"/>
        <v>21840</v>
      </c>
      <c r="DI351" s="11">
        <f t="shared" si="126"/>
        <v>21840</v>
      </c>
    </row>
    <row r="352" spans="3:113" outlineLevel="2">
      <c r="D352" s="67" t="s">
        <v>115</v>
      </c>
      <c r="E352" s="75"/>
      <c r="H352" s="69">
        <f t="shared" ref="H352:AM352" si="227">H87*H$73*H$263</f>
        <v>0</v>
      </c>
      <c r="I352" s="69">
        <f t="shared" si="227"/>
        <v>0</v>
      </c>
      <c r="J352" s="69">
        <f t="shared" si="227"/>
        <v>0</v>
      </c>
      <c r="K352" s="69">
        <f t="shared" si="227"/>
        <v>0</v>
      </c>
      <c r="L352" s="69">
        <f t="shared" si="227"/>
        <v>0</v>
      </c>
      <c r="M352" s="69">
        <f t="shared" si="227"/>
        <v>0</v>
      </c>
      <c r="N352" s="69">
        <f t="shared" si="227"/>
        <v>0</v>
      </c>
      <c r="O352" s="69">
        <f t="shared" si="227"/>
        <v>0</v>
      </c>
      <c r="P352" s="69">
        <f t="shared" si="227"/>
        <v>0</v>
      </c>
      <c r="Q352" s="69">
        <f t="shared" si="227"/>
        <v>0</v>
      </c>
      <c r="R352" s="69">
        <f t="shared" si="227"/>
        <v>0</v>
      </c>
      <c r="S352" s="69">
        <f t="shared" si="227"/>
        <v>0</v>
      </c>
      <c r="T352" s="69">
        <f t="shared" si="227"/>
        <v>0</v>
      </c>
      <c r="U352" s="69">
        <f t="shared" si="227"/>
        <v>0</v>
      </c>
      <c r="V352" s="69">
        <f t="shared" si="227"/>
        <v>333.33333333333337</v>
      </c>
      <c r="W352" s="69">
        <f t="shared" si="227"/>
        <v>333.33333333333337</v>
      </c>
      <c r="X352" s="69">
        <f t="shared" si="227"/>
        <v>333.33333333333337</v>
      </c>
      <c r="Y352" s="69">
        <f t="shared" si="227"/>
        <v>666.66666666666674</v>
      </c>
      <c r="Z352" s="69">
        <f t="shared" si="227"/>
        <v>666.66666666666674</v>
      </c>
      <c r="AA352" s="69">
        <f t="shared" si="227"/>
        <v>1333.3333333333335</v>
      </c>
      <c r="AB352" s="69">
        <f t="shared" si="227"/>
        <v>1333.3333333333335</v>
      </c>
      <c r="AC352" s="69">
        <f t="shared" si="227"/>
        <v>2000</v>
      </c>
      <c r="AD352" s="69">
        <f t="shared" si="227"/>
        <v>3000.0000000000005</v>
      </c>
      <c r="AE352" s="69">
        <f t="shared" si="227"/>
        <v>3000.0000000000005</v>
      </c>
      <c r="AF352" s="69">
        <f t="shared" si="227"/>
        <v>3000.0000000000005</v>
      </c>
      <c r="AG352" s="69">
        <f t="shared" si="227"/>
        <v>4000.0000000000005</v>
      </c>
      <c r="AH352" s="69">
        <f t="shared" si="227"/>
        <v>5333.3333333333339</v>
      </c>
      <c r="AI352" s="69">
        <f t="shared" si="227"/>
        <v>5333.3333333333339</v>
      </c>
      <c r="AJ352" s="69">
        <f t="shared" si="227"/>
        <v>5333.3333333333339</v>
      </c>
      <c r="AK352" s="69">
        <f t="shared" si="227"/>
        <v>5333.3333333333339</v>
      </c>
      <c r="AL352" s="69">
        <f t="shared" si="227"/>
        <v>10000</v>
      </c>
      <c r="AM352" s="69">
        <f t="shared" si="227"/>
        <v>10000</v>
      </c>
      <c r="AN352" s="69">
        <f t="shared" ref="AN352:BS352" si="228">AN87*AN$73*AN$263</f>
        <v>10000</v>
      </c>
      <c r="AO352" s="69">
        <f t="shared" si="228"/>
        <v>10000</v>
      </c>
      <c r="AP352" s="69">
        <f t="shared" si="228"/>
        <v>10000</v>
      </c>
      <c r="AQ352" s="69">
        <f t="shared" si="228"/>
        <v>14000</v>
      </c>
      <c r="AR352" s="69">
        <f t="shared" si="228"/>
        <v>14000</v>
      </c>
      <c r="AS352" s="69">
        <f t="shared" si="228"/>
        <v>14000</v>
      </c>
      <c r="AT352" s="69">
        <f t="shared" si="228"/>
        <v>14000</v>
      </c>
      <c r="AU352" s="69">
        <f t="shared" si="228"/>
        <v>14000</v>
      </c>
      <c r="AV352" s="69">
        <f t="shared" si="228"/>
        <v>14000</v>
      </c>
      <c r="AW352" s="69">
        <f t="shared" si="228"/>
        <v>14000</v>
      </c>
      <c r="AX352" s="69">
        <f t="shared" si="228"/>
        <v>14000</v>
      </c>
      <c r="AY352" s="69">
        <f t="shared" si="228"/>
        <v>14000</v>
      </c>
      <c r="AZ352" s="69">
        <f t="shared" si="228"/>
        <v>14000</v>
      </c>
      <c r="BA352" s="69">
        <f t="shared" si="228"/>
        <v>14000</v>
      </c>
      <c r="BB352" s="69">
        <f t="shared" si="228"/>
        <v>14000</v>
      </c>
      <c r="BC352" s="69">
        <f t="shared" si="228"/>
        <v>14000</v>
      </c>
      <c r="BD352" s="69">
        <f t="shared" si="228"/>
        <v>14000</v>
      </c>
      <c r="BE352" s="69">
        <f t="shared" si="228"/>
        <v>14000</v>
      </c>
      <c r="BF352" s="69">
        <f t="shared" si="228"/>
        <v>14000</v>
      </c>
      <c r="BG352" s="69">
        <f t="shared" si="228"/>
        <v>14000</v>
      </c>
      <c r="BH352" s="69">
        <f t="shared" si="228"/>
        <v>14000</v>
      </c>
      <c r="BI352" s="69">
        <f t="shared" si="228"/>
        <v>14000</v>
      </c>
      <c r="BJ352" s="69">
        <f t="shared" si="228"/>
        <v>14000</v>
      </c>
      <c r="BK352" s="69">
        <f t="shared" si="228"/>
        <v>14000</v>
      </c>
      <c r="BL352" s="69">
        <f t="shared" si="228"/>
        <v>14000</v>
      </c>
      <c r="BM352" s="69">
        <f t="shared" si="228"/>
        <v>14000</v>
      </c>
      <c r="BN352" s="69">
        <f t="shared" si="228"/>
        <v>14000</v>
      </c>
      <c r="BO352" s="69">
        <f t="shared" si="228"/>
        <v>14000</v>
      </c>
      <c r="BP352" s="69">
        <f t="shared" si="228"/>
        <v>14000</v>
      </c>
      <c r="BQ352" s="69">
        <f t="shared" si="228"/>
        <v>14000</v>
      </c>
      <c r="BR352" s="69">
        <f t="shared" si="228"/>
        <v>14000</v>
      </c>
      <c r="BS352" s="69">
        <f t="shared" si="228"/>
        <v>14000</v>
      </c>
      <c r="BT352" s="69">
        <f t="shared" ref="BT352:CA352" si="229">BT87*BT$73*BT$263</f>
        <v>14000</v>
      </c>
      <c r="BU352" s="69">
        <f t="shared" si="229"/>
        <v>14000</v>
      </c>
      <c r="BV352" s="69">
        <f t="shared" si="229"/>
        <v>14000</v>
      </c>
      <c r="BW352" s="69">
        <f t="shared" si="229"/>
        <v>14000</v>
      </c>
      <c r="BX352" s="69">
        <f t="shared" si="229"/>
        <v>14000</v>
      </c>
      <c r="BY352" s="69">
        <f t="shared" si="229"/>
        <v>14000</v>
      </c>
      <c r="BZ352" s="69">
        <f t="shared" si="229"/>
        <v>14000</v>
      </c>
      <c r="CA352" s="69">
        <f t="shared" si="229"/>
        <v>14000</v>
      </c>
      <c r="CD352" s="11">
        <f t="shared" si="222"/>
        <v>0</v>
      </c>
      <c r="CE352" s="11">
        <f t="shared" si="222"/>
        <v>0</v>
      </c>
      <c r="CF352" s="11">
        <f t="shared" si="222"/>
        <v>0</v>
      </c>
      <c r="CG352" s="11">
        <f t="shared" si="222"/>
        <v>0</v>
      </c>
      <c r="CH352" s="11">
        <f t="shared" si="222"/>
        <v>333.33333333333337</v>
      </c>
      <c r="CI352" s="11">
        <f t="shared" si="222"/>
        <v>1333.3333333333335</v>
      </c>
      <c r="CJ352" s="11">
        <f t="shared" si="222"/>
        <v>3333.3333333333339</v>
      </c>
      <c r="CK352" s="11">
        <f t="shared" si="222"/>
        <v>8000</v>
      </c>
      <c r="CL352" s="11">
        <f t="shared" si="222"/>
        <v>12333.333333333336</v>
      </c>
      <c r="CM352" s="11">
        <f t="shared" si="222"/>
        <v>16000.000000000002</v>
      </c>
      <c r="CN352" s="11">
        <f t="shared" si="223"/>
        <v>30000</v>
      </c>
      <c r="CO352" s="11">
        <f t="shared" si="223"/>
        <v>34000</v>
      </c>
      <c r="CP352" s="11">
        <f t="shared" si="223"/>
        <v>42000</v>
      </c>
      <c r="CQ352" s="11">
        <f t="shared" si="223"/>
        <v>42000</v>
      </c>
      <c r="CR352" s="11">
        <f t="shared" si="223"/>
        <v>42000</v>
      </c>
      <c r="CS352" s="11">
        <f t="shared" si="223"/>
        <v>42000</v>
      </c>
      <c r="CT352" s="11">
        <f t="shared" si="223"/>
        <v>42000</v>
      </c>
      <c r="CU352" s="11">
        <f t="shared" si="223"/>
        <v>42000</v>
      </c>
      <c r="CV352" s="11">
        <f t="shared" si="223"/>
        <v>42000</v>
      </c>
      <c r="CW352" s="11">
        <f t="shared" si="223"/>
        <v>42000</v>
      </c>
      <c r="CX352" s="11">
        <f t="shared" si="223"/>
        <v>42000</v>
      </c>
      <c r="CY352" s="11">
        <f t="shared" si="223"/>
        <v>42000</v>
      </c>
      <c r="CZ352" s="11">
        <f t="shared" si="223"/>
        <v>42000</v>
      </c>
      <c r="DA352" s="11">
        <f t="shared" si="223"/>
        <v>42000</v>
      </c>
      <c r="DD352" s="72">
        <f t="shared" si="126"/>
        <v>0</v>
      </c>
      <c r="DE352" s="72">
        <f t="shared" si="126"/>
        <v>13000.000000000002</v>
      </c>
      <c r="DF352" s="72">
        <f t="shared" si="126"/>
        <v>92333.333333333343</v>
      </c>
      <c r="DG352" s="72">
        <f t="shared" si="126"/>
        <v>168000</v>
      </c>
      <c r="DH352" s="72">
        <f t="shared" si="126"/>
        <v>168000</v>
      </c>
      <c r="DI352" s="72">
        <f t="shared" si="126"/>
        <v>168000</v>
      </c>
    </row>
    <row r="353" spans="2:113" outlineLevel="2">
      <c r="D353" t="s">
        <v>33</v>
      </c>
      <c r="H353" s="72">
        <f>SUM(H354:H358)</f>
        <v>0</v>
      </c>
      <c r="I353" s="72">
        <f t="shared" ref="I353" si="230">SUM(I354:I358)</f>
        <v>0</v>
      </c>
      <c r="J353" s="72">
        <f t="shared" ref="J353" si="231">SUM(J354:J358)</f>
        <v>0</v>
      </c>
      <c r="K353" s="72">
        <f t="shared" ref="K353" si="232">SUM(K354:K358)</f>
        <v>0</v>
      </c>
      <c r="L353" s="72">
        <f t="shared" ref="L353" si="233">SUM(L354:L358)</f>
        <v>0</v>
      </c>
      <c r="M353" s="72">
        <f t="shared" ref="M353" si="234">SUM(M354:M358)</f>
        <v>0</v>
      </c>
      <c r="N353" s="72">
        <f t="shared" ref="N353" si="235">SUM(N354:N358)</f>
        <v>0</v>
      </c>
      <c r="O353" s="72">
        <f t="shared" ref="O353" si="236">SUM(O354:O358)</f>
        <v>0</v>
      </c>
      <c r="P353" s="72">
        <f t="shared" ref="P353" si="237">SUM(P354:P358)</f>
        <v>0</v>
      </c>
      <c r="Q353" s="72">
        <f t="shared" ref="Q353" si="238">SUM(Q354:Q358)</f>
        <v>0</v>
      </c>
      <c r="R353" s="72">
        <f t="shared" ref="R353" si="239">SUM(R354:R358)</f>
        <v>0</v>
      </c>
      <c r="S353" s="72">
        <f t="shared" ref="S353" si="240">SUM(S354:S358)</f>
        <v>0</v>
      </c>
      <c r="T353" s="72">
        <f t="shared" ref="T353" si="241">SUM(T354:T358)</f>
        <v>0</v>
      </c>
      <c r="U353" s="72">
        <f t="shared" ref="U353" si="242">SUM(U354:U358)</f>
        <v>0</v>
      </c>
      <c r="V353" s="72">
        <f t="shared" ref="V353" si="243">SUM(V354:V358)</f>
        <v>180</v>
      </c>
      <c r="W353" s="72">
        <f t="shared" ref="W353" si="244">SUM(W354:W358)</f>
        <v>220</v>
      </c>
      <c r="X353" s="72">
        <f t="shared" ref="X353" si="245">SUM(X354:X358)</f>
        <v>260</v>
      </c>
      <c r="Y353" s="72">
        <f t="shared" ref="Y353" si="246">SUM(Y354:Y358)</f>
        <v>480</v>
      </c>
      <c r="Z353" s="72">
        <f t="shared" ref="Z353" si="247">SUM(Z354:Z358)</f>
        <v>560</v>
      </c>
      <c r="AA353" s="72">
        <f t="shared" ref="AA353" si="248">SUM(AA354:AA358)</f>
        <v>840</v>
      </c>
      <c r="AB353" s="72">
        <f t="shared" ref="AB353" si="249">SUM(AB354:AB358)</f>
        <v>920</v>
      </c>
      <c r="AC353" s="72">
        <f t="shared" ref="AC353" si="250">SUM(AC354:AC358)</f>
        <v>1280</v>
      </c>
      <c r="AD353" s="72">
        <f t="shared" ref="AD353" si="251">SUM(AD354:AD358)</f>
        <v>1700</v>
      </c>
      <c r="AE353" s="72">
        <f t="shared" ref="AE353" si="252">SUM(AE354:AE358)</f>
        <v>1820.0000000000002</v>
      </c>
      <c r="AF353" s="72">
        <f t="shared" ref="AF353" si="253">SUM(AF354:AF358)</f>
        <v>1940</v>
      </c>
      <c r="AG353" s="72">
        <f t="shared" ref="AG353" si="254">SUM(AG354:AG358)</f>
        <v>2440</v>
      </c>
      <c r="AH353" s="72">
        <f t="shared" ref="AH353" si="255">SUM(AH354:AH358)</f>
        <v>2960</v>
      </c>
      <c r="AI353" s="72">
        <f t="shared" ref="AI353" si="256">SUM(AI354:AI358)</f>
        <v>3080</v>
      </c>
      <c r="AJ353" s="72">
        <f t="shared" ref="AJ353" si="257">SUM(AJ354:AJ358)</f>
        <v>3200</v>
      </c>
      <c r="AK353" s="72">
        <f t="shared" ref="AK353" si="258">SUM(AK354:AK358)</f>
        <v>3280</v>
      </c>
      <c r="AL353" s="72">
        <f t="shared" ref="AL353" si="259">SUM(AL354:AL358)</f>
        <v>4840</v>
      </c>
      <c r="AM353" s="72">
        <f t="shared" ref="AM353" si="260">SUM(AM354:AM358)</f>
        <v>4960</v>
      </c>
      <c r="AN353" s="72">
        <f t="shared" ref="AN353" si="261">SUM(AN354:AN358)</f>
        <v>5080</v>
      </c>
      <c r="AO353" s="72">
        <f t="shared" ref="AO353" si="262">SUM(AO354:AO358)</f>
        <v>5160</v>
      </c>
      <c r="AP353" s="72">
        <f t="shared" ref="AP353" si="263">SUM(AP354:AP358)</f>
        <v>5240</v>
      </c>
      <c r="AQ353" s="72">
        <f t="shared" ref="AQ353" si="264">SUM(AQ354:AQ358)</f>
        <v>6340</v>
      </c>
      <c r="AR353" s="72">
        <f t="shared" ref="AR353" si="265">SUM(AR354:AR358)</f>
        <v>6480</v>
      </c>
      <c r="AS353" s="72">
        <f t="shared" ref="AS353" si="266">SUM(AS354:AS358)</f>
        <v>6580</v>
      </c>
      <c r="AT353" s="72">
        <f t="shared" ref="AT353" si="267">SUM(AT354:AT358)</f>
        <v>6680</v>
      </c>
      <c r="AU353" s="72">
        <f t="shared" ref="AU353" si="268">SUM(AU354:AU358)</f>
        <v>6780</v>
      </c>
      <c r="AV353" s="72">
        <f t="shared" ref="AV353" si="269">SUM(AV354:AV358)</f>
        <v>6880</v>
      </c>
      <c r="AW353" s="72">
        <f t="shared" ref="AW353" si="270">SUM(AW354:AW358)</f>
        <v>6980</v>
      </c>
      <c r="AX353" s="72">
        <f t="shared" ref="AX353" si="271">SUM(AX354:AX358)</f>
        <v>7040</v>
      </c>
      <c r="AY353" s="72">
        <f t="shared" ref="AY353" si="272">SUM(AY354:AY358)</f>
        <v>7100</v>
      </c>
      <c r="AZ353" s="72">
        <f t="shared" ref="AZ353" si="273">SUM(AZ354:AZ358)</f>
        <v>7160</v>
      </c>
      <c r="BA353" s="72">
        <f t="shared" ref="BA353" si="274">SUM(BA354:BA358)</f>
        <v>7220</v>
      </c>
      <c r="BB353" s="72">
        <f t="shared" ref="BB353" si="275">SUM(BB354:BB358)</f>
        <v>7280</v>
      </c>
      <c r="BC353" s="72">
        <f t="shared" ref="BC353" si="276">SUM(BC354:BC358)</f>
        <v>7280</v>
      </c>
      <c r="BD353" s="72">
        <f t="shared" ref="BD353" si="277">SUM(BD354:BD358)</f>
        <v>7280</v>
      </c>
      <c r="BE353" s="72">
        <f t="shared" ref="BE353" si="278">SUM(BE354:BE358)</f>
        <v>7280</v>
      </c>
      <c r="BF353" s="72">
        <f t="shared" ref="BF353" si="279">SUM(BF354:BF358)</f>
        <v>7280</v>
      </c>
      <c r="BG353" s="72">
        <f t="shared" ref="BG353" si="280">SUM(BG354:BG358)</f>
        <v>7280</v>
      </c>
      <c r="BH353" s="72">
        <f t="shared" ref="BH353" si="281">SUM(BH354:BH358)</f>
        <v>7280</v>
      </c>
      <c r="BI353" s="72">
        <f t="shared" ref="BI353" si="282">SUM(BI354:BI358)</f>
        <v>7280</v>
      </c>
      <c r="BJ353" s="72">
        <f t="shared" ref="BJ353" si="283">SUM(BJ354:BJ358)</f>
        <v>7280</v>
      </c>
      <c r="BK353" s="72">
        <f t="shared" ref="BK353" si="284">SUM(BK354:BK358)</f>
        <v>7280</v>
      </c>
      <c r="BL353" s="72">
        <f t="shared" ref="BL353" si="285">SUM(BL354:BL358)</f>
        <v>7280</v>
      </c>
      <c r="BM353" s="72">
        <f t="shared" ref="BM353" si="286">SUM(BM354:BM358)</f>
        <v>7280</v>
      </c>
      <c r="BN353" s="72">
        <f t="shared" ref="BN353" si="287">SUM(BN354:BN358)</f>
        <v>7280</v>
      </c>
      <c r="BO353" s="72">
        <f t="shared" ref="BO353" si="288">SUM(BO354:BO358)</f>
        <v>7280</v>
      </c>
      <c r="BP353" s="72">
        <f t="shared" ref="BP353" si="289">SUM(BP354:BP358)</f>
        <v>7280</v>
      </c>
      <c r="BQ353" s="72">
        <f t="shared" ref="BQ353" si="290">SUM(BQ354:BQ358)</f>
        <v>7280</v>
      </c>
      <c r="BR353" s="72">
        <f t="shared" ref="BR353" si="291">SUM(BR354:BR358)</f>
        <v>7280</v>
      </c>
      <c r="BS353" s="72">
        <f t="shared" ref="BS353" si="292">SUM(BS354:BS358)</f>
        <v>7280</v>
      </c>
      <c r="BT353" s="72">
        <f t="shared" ref="BT353" si="293">SUM(BT354:BT358)</f>
        <v>7280</v>
      </c>
      <c r="BU353" s="72">
        <f t="shared" ref="BU353" si="294">SUM(BU354:BU358)</f>
        <v>7280</v>
      </c>
      <c r="BV353" s="72">
        <f t="shared" ref="BV353" si="295">SUM(BV354:BV358)</f>
        <v>7280</v>
      </c>
      <c r="BW353" s="72">
        <f t="shared" ref="BW353" si="296">SUM(BW354:BW358)</f>
        <v>7280</v>
      </c>
      <c r="BX353" s="72">
        <f t="shared" ref="BX353" si="297">SUM(BX354:BX358)</f>
        <v>7280</v>
      </c>
      <c r="BY353" s="72">
        <f t="shared" ref="BY353" si="298">SUM(BY354:BY358)</f>
        <v>7280</v>
      </c>
      <c r="BZ353" s="72">
        <f t="shared" ref="BZ353" si="299">SUM(BZ354:BZ358)</f>
        <v>7280</v>
      </c>
      <c r="CA353" s="72">
        <f t="shared" ref="CA353" si="300">SUM(CA354:CA358)</f>
        <v>7280</v>
      </c>
      <c r="CD353" s="72">
        <f t="shared" si="222"/>
        <v>0</v>
      </c>
      <c r="CE353" s="72">
        <f t="shared" si="222"/>
        <v>0</v>
      </c>
      <c r="CF353" s="72">
        <f t="shared" si="222"/>
        <v>0</v>
      </c>
      <c r="CG353" s="72">
        <f t="shared" si="222"/>
        <v>0</v>
      </c>
      <c r="CH353" s="72">
        <f t="shared" si="222"/>
        <v>180</v>
      </c>
      <c r="CI353" s="72">
        <f t="shared" si="222"/>
        <v>960</v>
      </c>
      <c r="CJ353" s="72">
        <f t="shared" si="222"/>
        <v>2320</v>
      </c>
      <c r="CK353" s="72">
        <f t="shared" si="222"/>
        <v>4800</v>
      </c>
      <c r="CL353" s="72">
        <f t="shared" si="222"/>
        <v>7340</v>
      </c>
      <c r="CM353" s="72">
        <f t="shared" si="222"/>
        <v>9560</v>
      </c>
      <c r="CN353" s="72">
        <f t="shared" si="223"/>
        <v>14880</v>
      </c>
      <c r="CO353" s="72">
        <f t="shared" si="223"/>
        <v>16740</v>
      </c>
      <c r="CP353" s="72">
        <f t="shared" si="223"/>
        <v>19740</v>
      </c>
      <c r="CQ353" s="72">
        <f t="shared" si="223"/>
        <v>20640</v>
      </c>
      <c r="CR353" s="72">
        <f t="shared" si="223"/>
        <v>21300</v>
      </c>
      <c r="CS353" s="72">
        <f t="shared" si="223"/>
        <v>21780</v>
      </c>
      <c r="CT353" s="72">
        <f t="shared" si="223"/>
        <v>21840</v>
      </c>
      <c r="CU353" s="72">
        <f t="shared" si="223"/>
        <v>21840</v>
      </c>
      <c r="CV353" s="72">
        <f t="shared" si="223"/>
        <v>21840</v>
      </c>
      <c r="CW353" s="72">
        <f t="shared" si="223"/>
        <v>21840</v>
      </c>
      <c r="CX353" s="72">
        <f t="shared" si="223"/>
        <v>21840</v>
      </c>
      <c r="CY353" s="72">
        <f t="shared" si="223"/>
        <v>21840</v>
      </c>
      <c r="CZ353" s="72">
        <f t="shared" si="223"/>
        <v>21840</v>
      </c>
      <c r="DA353" s="72">
        <f t="shared" si="223"/>
        <v>21840</v>
      </c>
      <c r="DD353" s="72">
        <f t="shared" si="126"/>
        <v>0</v>
      </c>
      <c r="DE353" s="72">
        <f t="shared" si="126"/>
        <v>8260</v>
      </c>
      <c r="DF353" s="72">
        <f t="shared" si="126"/>
        <v>48520</v>
      </c>
      <c r="DG353" s="72">
        <f t="shared" si="126"/>
        <v>83460</v>
      </c>
      <c r="DH353" s="72">
        <f t="shared" si="126"/>
        <v>87360</v>
      </c>
      <c r="DI353" s="72">
        <f t="shared" si="126"/>
        <v>87360</v>
      </c>
    </row>
    <row r="354" spans="2:113" outlineLevel="2">
      <c r="D354" s="67" t="s">
        <v>25</v>
      </c>
      <c r="E354" s="75"/>
      <c r="H354" s="69">
        <f t="shared" ref="H354:AM354" si="301">H89*H$73*H$264</f>
        <v>0</v>
      </c>
      <c r="I354" s="69">
        <f t="shared" si="301"/>
        <v>0</v>
      </c>
      <c r="J354" s="69">
        <f t="shared" si="301"/>
        <v>0</v>
      </c>
      <c r="K354" s="69">
        <f t="shared" si="301"/>
        <v>0</v>
      </c>
      <c r="L354" s="69">
        <f t="shared" si="301"/>
        <v>0</v>
      </c>
      <c r="M354" s="69">
        <f t="shared" si="301"/>
        <v>0</v>
      </c>
      <c r="N354" s="69">
        <f t="shared" si="301"/>
        <v>0</v>
      </c>
      <c r="O354" s="69">
        <f t="shared" si="301"/>
        <v>0</v>
      </c>
      <c r="P354" s="69">
        <f t="shared" si="301"/>
        <v>0</v>
      </c>
      <c r="Q354" s="69">
        <f t="shared" si="301"/>
        <v>0</v>
      </c>
      <c r="R354" s="69">
        <f t="shared" si="301"/>
        <v>0</v>
      </c>
      <c r="S354" s="69">
        <f t="shared" si="301"/>
        <v>0</v>
      </c>
      <c r="T354" s="69">
        <f t="shared" si="301"/>
        <v>0</v>
      </c>
      <c r="U354" s="69">
        <f t="shared" si="301"/>
        <v>0</v>
      </c>
      <c r="V354" s="69">
        <f t="shared" si="301"/>
        <v>28.000000000000007</v>
      </c>
      <c r="W354" s="69">
        <f t="shared" si="301"/>
        <v>42.000000000000007</v>
      </c>
      <c r="X354" s="69">
        <f t="shared" si="301"/>
        <v>56.000000000000014</v>
      </c>
      <c r="Y354" s="69">
        <f t="shared" si="301"/>
        <v>98.000000000000014</v>
      </c>
      <c r="Z354" s="69">
        <f t="shared" si="301"/>
        <v>126.00000000000001</v>
      </c>
      <c r="AA354" s="69">
        <f t="shared" si="301"/>
        <v>154.00000000000006</v>
      </c>
      <c r="AB354" s="69">
        <f t="shared" si="301"/>
        <v>182.00000000000006</v>
      </c>
      <c r="AC354" s="69">
        <f t="shared" si="301"/>
        <v>238.00000000000003</v>
      </c>
      <c r="AD354" s="69">
        <f t="shared" si="301"/>
        <v>280</v>
      </c>
      <c r="AE354" s="69">
        <f t="shared" si="301"/>
        <v>322.00000000000006</v>
      </c>
      <c r="AF354" s="69">
        <f t="shared" si="301"/>
        <v>364.00000000000006</v>
      </c>
      <c r="AG354" s="69">
        <f t="shared" si="301"/>
        <v>434.00000000000011</v>
      </c>
      <c r="AH354" s="69">
        <f t="shared" si="301"/>
        <v>476.00000000000017</v>
      </c>
      <c r="AI354" s="69">
        <f t="shared" si="301"/>
        <v>518.00000000000011</v>
      </c>
      <c r="AJ354" s="69">
        <f t="shared" si="301"/>
        <v>560.00000000000011</v>
      </c>
      <c r="AK354" s="69">
        <f t="shared" si="301"/>
        <v>588.00000000000011</v>
      </c>
      <c r="AL354" s="69">
        <f t="shared" si="301"/>
        <v>644.00000000000011</v>
      </c>
      <c r="AM354" s="69">
        <f t="shared" si="301"/>
        <v>685.99999999999989</v>
      </c>
      <c r="AN354" s="69">
        <f t="shared" ref="AN354:BS354" si="302">AN89*AN$73*AN$264</f>
        <v>728.00000000000023</v>
      </c>
      <c r="AO354" s="69">
        <f t="shared" si="302"/>
        <v>756</v>
      </c>
      <c r="AP354" s="69">
        <f t="shared" si="302"/>
        <v>783.99999999999989</v>
      </c>
      <c r="AQ354" s="69">
        <f t="shared" si="302"/>
        <v>854.00000000000023</v>
      </c>
      <c r="AR354" s="69">
        <f t="shared" si="302"/>
        <v>903.00000000000011</v>
      </c>
      <c r="AS354" s="69">
        <f t="shared" si="302"/>
        <v>938.00000000000023</v>
      </c>
      <c r="AT354" s="69">
        <f t="shared" si="302"/>
        <v>973.00000000000011</v>
      </c>
      <c r="AU354" s="69">
        <f t="shared" si="302"/>
        <v>1008.0000000000002</v>
      </c>
      <c r="AV354" s="69">
        <f t="shared" si="302"/>
        <v>1043</v>
      </c>
      <c r="AW354" s="69">
        <f t="shared" si="302"/>
        <v>1078.0000000000002</v>
      </c>
      <c r="AX354" s="69">
        <f t="shared" si="302"/>
        <v>1099</v>
      </c>
      <c r="AY354" s="69">
        <f t="shared" si="302"/>
        <v>1120.0000000000002</v>
      </c>
      <c r="AZ354" s="69">
        <f t="shared" si="302"/>
        <v>1141.0000000000002</v>
      </c>
      <c r="BA354" s="69">
        <f t="shared" si="302"/>
        <v>1162.0000000000002</v>
      </c>
      <c r="BB354" s="69">
        <f t="shared" si="302"/>
        <v>1183</v>
      </c>
      <c r="BC354" s="69">
        <f t="shared" si="302"/>
        <v>1183</v>
      </c>
      <c r="BD354" s="69">
        <f t="shared" si="302"/>
        <v>1183</v>
      </c>
      <c r="BE354" s="69">
        <f t="shared" si="302"/>
        <v>1183</v>
      </c>
      <c r="BF354" s="69">
        <f t="shared" si="302"/>
        <v>1183</v>
      </c>
      <c r="BG354" s="69">
        <f t="shared" si="302"/>
        <v>1183</v>
      </c>
      <c r="BH354" s="69">
        <f t="shared" si="302"/>
        <v>1183</v>
      </c>
      <c r="BI354" s="69">
        <f t="shared" si="302"/>
        <v>1183</v>
      </c>
      <c r="BJ354" s="69">
        <f t="shared" si="302"/>
        <v>1183</v>
      </c>
      <c r="BK354" s="69">
        <f t="shared" si="302"/>
        <v>1183</v>
      </c>
      <c r="BL354" s="69">
        <f t="shared" si="302"/>
        <v>1183</v>
      </c>
      <c r="BM354" s="69">
        <f t="shared" si="302"/>
        <v>1183</v>
      </c>
      <c r="BN354" s="69">
        <f t="shared" si="302"/>
        <v>1183</v>
      </c>
      <c r="BO354" s="69">
        <f t="shared" si="302"/>
        <v>1183</v>
      </c>
      <c r="BP354" s="69">
        <f t="shared" si="302"/>
        <v>1183</v>
      </c>
      <c r="BQ354" s="69">
        <f t="shared" si="302"/>
        <v>1183</v>
      </c>
      <c r="BR354" s="69">
        <f t="shared" si="302"/>
        <v>1183</v>
      </c>
      <c r="BS354" s="69">
        <f t="shared" si="302"/>
        <v>1183</v>
      </c>
      <c r="BT354" s="69">
        <f t="shared" ref="BT354:CA354" si="303">BT89*BT$73*BT$264</f>
        <v>1183</v>
      </c>
      <c r="BU354" s="69">
        <f t="shared" si="303"/>
        <v>1183</v>
      </c>
      <c r="BV354" s="69">
        <f t="shared" si="303"/>
        <v>1183</v>
      </c>
      <c r="BW354" s="69">
        <f t="shared" si="303"/>
        <v>1183</v>
      </c>
      <c r="BX354" s="69">
        <f t="shared" si="303"/>
        <v>1183</v>
      </c>
      <c r="BY354" s="69">
        <f t="shared" si="303"/>
        <v>1183</v>
      </c>
      <c r="BZ354" s="69">
        <f t="shared" si="303"/>
        <v>1183</v>
      </c>
      <c r="CA354" s="69">
        <f t="shared" si="303"/>
        <v>1183</v>
      </c>
      <c r="CD354" s="11">
        <f t="shared" si="222"/>
        <v>0</v>
      </c>
      <c r="CE354" s="11">
        <f t="shared" si="222"/>
        <v>0</v>
      </c>
      <c r="CF354" s="11">
        <f t="shared" si="222"/>
        <v>0</v>
      </c>
      <c r="CG354" s="11">
        <f t="shared" si="222"/>
        <v>0</v>
      </c>
      <c r="CH354" s="11">
        <f t="shared" si="222"/>
        <v>28.000000000000007</v>
      </c>
      <c r="CI354" s="11">
        <f t="shared" si="222"/>
        <v>196.00000000000006</v>
      </c>
      <c r="CJ354" s="11">
        <f t="shared" si="222"/>
        <v>462.00000000000011</v>
      </c>
      <c r="CK354" s="11">
        <f t="shared" si="222"/>
        <v>840</v>
      </c>
      <c r="CL354" s="11">
        <f t="shared" si="222"/>
        <v>1274.0000000000005</v>
      </c>
      <c r="CM354" s="11">
        <f t="shared" si="222"/>
        <v>1666.0000000000005</v>
      </c>
      <c r="CN354" s="11">
        <f t="shared" si="223"/>
        <v>2058</v>
      </c>
      <c r="CO354" s="11">
        <f t="shared" si="223"/>
        <v>2394</v>
      </c>
      <c r="CP354" s="11">
        <f t="shared" si="223"/>
        <v>2814.0000000000005</v>
      </c>
      <c r="CQ354" s="11">
        <f t="shared" si="223"/>
        <v>3129</v>
      </c>
      <c r="CR354" s="11">
        <f t="shared" si="223"/>
        <v>3360</v>
      </c>
      <c r="CS354" s="11">
        <f t="shared" si="223"/>
        <v>3528</v>
      </c>
      <c r="CT354" s="11">
        <f t="shared" si="223"/>
        <v>3549</v>
      </c>
      <c r="CU354" s="11">
        <f t="shared" si="223"/>
        <v>3549</v>
      </c>
      <c r="CV354" s="11">
        <f t="shared" si="223"/>
        <v>3549</v>
      </c>
      <c r="CW354" s="11">
        <f t="shared" si="223"/>
        <v>3549</v>
      </c>
      <c r="CX354" s="11">
        <f t="shared" si="223"/>
        <v>3549</v>
      </c>
      <c r="CY354" s="11">
        <f t="shared" si="223"/>
        <v>3549</v>
      </c>
      <c r="CZ354" s="11">
        <f t="shared" si="223"/>
        <v>3549</v>
      </c>
      <c r="DA354" s="11">
        <f t="shared" si="223"/>
        <v>3549</v>
      </c>
      <c r="DD354" s="11">
        <f>SUMIFS($H354:$CA354,$H$5:$CA$5,"&gt;=" &amp; EOMONTH(DD$4,-2),$H$5:$CA$5,"&lt;=" &amp; DD$4)</f>
        <v>0</v>
      </c>
      <c r="DE354" s="11">
        <f t="shared" ref="DE354:DI358" si="304">SUMIFS($H354:$CA354,$H$5:$CA$5,"&gt;=" &amp; EOMONTH(DE$4,-11),$H$5:$CA$5,"&lt;=" &amp; DE$4)</f>
        <v>1526.0000000000002</v>
      </c>
      <c r="DF354" s="11">
        <f t="shared" si="304"/>
        <v>7392</v>
      </c>
      <c r="DG354" s="11">
        <f t="shared" si="304"/>
        <v>12831.000000000002</v>
      </c>
      <c r="DH354" s="11">
        <f t="shared" si="304"/>
        <v>14196</v>
      </c>
      <c r="DI354" s="11">
        <f t="shared" si="304"/>
        <v>14196</v>
      </c>
    </row>
    <row r="355" spans="2:113" outlineLevel="2">
      <c r="D355" s="67" t="s">
        <v>26</v>
      </c>
      <c r="E355" s="75"/>
      <c r="H355" s="69">
        <f t="shared" ref="H355:AM355" si="305">H90*H$73*H$264</f>
        <v>0</v>
      </c>
      <c r="I355" s="69">
        <f t="shared" si="305"/>
        <v>0</v>
      </c>
      <c r="J355" s="69">
        <f t="shared" si="305"/>
        <v>0</v>
      </c>
      <c r="K355" s="69">
        <f t="shared" si="305"/>
        <v>0</v>
      </c>
      <c r="L355" s="69">
        <f t="shared" si="305"/>
        <v>0</v>
      </c>
      <c r="M355" s="69">
        <f t="shared" si="305"/>
        <v>0</v>
      </c>
      <c r="N355" s="69">
        <f t="shared" si="305"/>
        <v>0</v>
      </c>
      <c r="O355" s="69">
        <f t="shared" si="305"/>
        <v>0</v>
      </c>
      <c r="P355" s="69">
        <f t="shared" si="305"/>
        <v>0</v>
      </c>
      <c r="Q355" s="69">
        <f t="shared" si="305"/>
        <v>0</v>
      </c>
      <c r="R355" s="69">
        <f t="shared" si="305"/>
        <v>0</v>
      </c>
      <c r="S355" s="69">
        <f t="shared" si="305"/>
        <v>0</v>
      </c>
      <c r="T355" s="69">
        <f t="shared" si="305"/>
        <v>0</v>
      </c>
      <c r="U355" s="69">
        <f t="shared" si="305"/>
        <v>0</v>
      </c>
      <c r="V355" s="69">
        <f t="shared" si="305"/>
        <v>20</v>
      </c>
      <c r="W355" s="69">
        <f t="shared" si="305"/>
        <v>30</v>
      </c>
      <c r="X355" s="69">
        <f t="shared" si="305"/>
        <v>40</v>
      </c>
      <c r="Y355" s="69">
        <f t="shared" si="305"/>
        <v>70</v>
      </c>
      <c r="Z355" s="69">
        <f t="shared" si="305"/>
        <v>89.999999999999986</v>
      </c>
      <c r="AA355" s="69">
        <f t="shared" si="305"/>
        <v>110.00000000000001</v>
      </c>
      <c r="AB355" s="69">
        <f t="shared" si="305"/>
        <v>130</v>
      </c>
      <c r="AC355" s="69">
        <f t="shared" si="305"/>
        <v>170</v>
      </c>
      <c r="AD355" s="69">
        <f t="shared" si="305"/>
        <v>200</v>
      </c>
      <c r="AE355" s="69">
        <f t="shared" si="305"/>
        <v>230.00000000000003</v>
      </c>
      <c r="AF355" s="69">
        <f t="shared" si="305"/>
        <v>260</v>
      </c>
      <c r="AG355" s="69">
        <f t="shared" si="305"/>
        <v>310</v>
      </c>
      <c r="AH355" s="69">
        <f t="shared" si="305"/>
        <v>340.00000000000006</v>
      </c>
      <c r="AI355" s="69">
        <f t="shared" si="305"/>
        <v>370</v>
      </c>
      <c r="AJ355" s="69">
        <f t="shared" si="305"/>
        <v>400</v>
      </c>
      <c r="AK355" s="69">
        <f t="shared" si="305"/>
        <v>420</v>
      </c>
      <c r="AL355" s="69">
        <f t="shared" si="305"/>
        <v>460.00000000000006</v>
      </c>
      <c r="AM355" s="69">
        <f t="shared" si="305"/>
        <v>489.99999999999994</v>
      </c>
      <c r="AN355" s="69">
        <f t="shared" ref="AN355:BS355" si="306">AN90*AN$73*AN$264</f>
        <v>520.00000000000011</v>
      </c>
      <c r="AO355" s="69">
        <f t="shared" si="306"/>
        <v>540</v>
      </c>
      <c r="AP355" s="69">
        <f t="shared" si="306"/>
        <v>559.99999999999989</v>
      </c>
      <c r="AQ355" s="69">
        <f t="shared" si="306"/>
        <v>610.00000000000011</v>
      </c>
      <c r="AR355" s="69">
        <f t="shared" si="306"/>
        <v>645</v>
      </c>
      <c r="AS355" s="69">
        <f t="shared" si="306"/>
        <v>670.00000000000011</v>
      </c>
      <c r="AT355" s="69">
        <f t="shared" si="306"/>
        <v>695</v>
      </c>
      <c r="AU355" s="69">
        <f t="shared" si="306"/>
        <v>720</v>
      </c>
      <c r="AV355" s="69">
        <f t="shared" si="306"/>
        <v>745</v>
      </c>
      <c r="AW355" s="69">
        <f t="shared" si="306"/>
        <v>770</v>
      </c>
      <c r="AX355" s="69">
        <f t="shared" si="306"/>
        <v>785</v>
      </c>
      <c r="AY355" s="69">
        <f t="shared" si="306"/>
        <v>800</v>
      </c>
      <c r="AZ355" s="69">
        <f t="shared" si="306"/>
        <v>815</v>
      </c>
      <c r="BA355" s="69">
        <f t="shared" si="306"/>
        <v>830.00000000000011</v>
      </c>
      <c r="BB355" s="69">
        <f t="shared" si="306"/>
        <v>844.99999999999989</v>
      </c>
      <c r="BC355" s="69">
        <f t="shared" si="306"/>
        <v>844.99999999999989</v>
      </c>
      <c r="BD355" s="69">
        <f t="shared" si="306"/>
        <v>844.99999999999989</v>
      </c>
      <c r="BE355" s="69">
        <f t="shared" si="306"/>
        <v>844.99999999999989</v>
      </c>
      <c r="BF355" s="69">
        <f t="shared" si="306"/>
        <v>844.99999999999989</v>
      </c>
      <c r="BG355" s="69">
        <f t="shared" si="306"/>
        <v>844.99999999999989</v>
      </c>
      <c r="BH355" s="69">
        <f t="shared" si="306"/>
        <v>844.99999999999989</v>
      </c>
      <c r="BI355" s="69">
        <f t="shared" si="306"/>
        <v>844.99999999999989</v>
      </c>
      <c r="BJ355" s="69">
        <f t="shared" si="306"/>
        <v>844.99999999999989</v>
      </c>
      <c r="BK355" s="69">
        <f t="shared" si="306"/>
        <v>844.99999999999989</v>
      </c>
      <c r="BL355" s="69">
        <f t="shared" si="306"/>
        <v>844.99999999999989</v>
      </c>
      <c r="BM355" s="69">
        <f t="shared" si="306"/>
        <v>844.99999999999989</v>
      </c>
      <c r="BN355" s="69">
        <f t="shared" si="306"/>
        <v>844.99999999999989</v>
      </c>
      <c r="BO355" s="69">
        <f t="shared" si="306"/>
        <v>844.99999999999989</v>
      </c>
      <c r="BP355" s="69">
        <f t="shared" si="306"/>
        <v>844.99999999999989</v>
      </c>
      <c r="BQ355" s="69">
        <f t="shared" si="306"/>
        <v>844.99999999999989</v>
      </c>
      <c r="BR355" s="69">
        <f t="shared" si="306"/>
        <v>844.99999999999989</v>
      </c>
      <c r="BS355" s="69">
        <f t="shared" si="306"/>
        <v>844.99999999999989</v>
      </c>
      <c r="BT355" s="69">
        <f t="shared" ref="BT355:CA355" si="307">BT90*BT$73*BT$264</f>
        <v>844.99999999999989</v>
      </c>
      <c r="BU355" s="69">
        <f t="shared" si="307"/>
        <v>844.99999999999989</v>
      </c>
      <c r="BV355" s="69">
        <f t="shared" si="307"/>
        <v>844.99999999999989</v>
      </c>
      <c r="BW355" s="69">
        <f t="shared" si="307"/>
        <v>844.99999999999989</v>
      </c>
      <c r="BX355" s="69">
        <f t="shared" si="307"/>
        <v>844.99999999999989</v>
      </c>
      <c r="BY355" s="69">
        <f t="shared" si="307"/>
        <v>844.99999999999989</v>
      </c>
      <c r="BZ355" s="69">
        <f t="shared" si="307"/>
        <v>844.99999999999989</v>
      </c>
      <c r="CA355" s="69">
        <f t="shared" si="307"/>
        <v>844.99999999999989</v>
      </c>
      <c r="CD355" s="11">
        <f t="shared" si="222"/>
        <v>0</v>
      </c>
      <c r="CE355" s="11">
        <f t="shared" si="222"/>
        <v>0</v>
      </c>
      <c r="CF355" s="11">
        <f t="shared" si="222"/>
        <v>0</v>
      </c>
      <c r="CG355" s="11">
        <f t="shared" si="222"/>
        <v>0</v>
      </c>
      <c r="CH355" s="11">
        <f t="shared" si="222"/>
        <v>20</v>
      </c>
      <c r="CI355" s="11">
        <f t="shared" si="222"/>
        <v>140</v>
      </c>
      <c r="CJ355" s="11">
        <f t="shared" si="222"/>
        <v>330</v>
      </c>
      <c r="CK355" s="11">
        <f t="shared" si="222"/>
        <v>600</v>
      </c>
      <c r="CL355" s="11">
        <f t="shared" si="222"/>
        <v>910</v>
      </c>
      <c r="CM355" s="11">
        <f t="shared" si="222"/>
        <v>1190</v>
      </c>
      <c r="CN355" s="11">
        <f t="shared" si="223"/>
        <v>1470</v>
      </c>
      <c r="CO355" s="11">
        <f t="shared" si="223"/>
        <v>1710</v>
      </c>
      <c r="CP355" s="11">
        <f t="shared" si="223"/>
        <v>2010</v>
      </c>
      <c r="CQ355" s="11">
        <f t="shared" si="223"/>
        <v>2235</v>
      </c>
      <c r="CR355" s="11">
        <f t="shared" si="223"/>
        <v>2400</v>
      </c>
      <c r="CS355" s="11">
        <f t="shared" si="223"/>
        <v>2520</v>
      </c>
      <c r="CT355" s="11">
        <f t="shared" si="223"/>
        <v>2534.9999999999995</v>
      </c>
      <c r="CU355" s="11">
        <f t="shared" si="223"/>
        <v>2534.9999999999995</v>
      </c>
      <c r="CV355" s="11">
        <f t="shared" si="223"/>
        <v>2534.9999999999995</v>
      </c>
      <c r="CW355" s="11">
        <f t="shared" si="223"/>
        <v>2534.9999999999995</v>
      </c>
      <c r="CX355" s="11">
        <f t="shared" si="223"/>
        <v>2534.9999999999995</v>
      </c>
      <c r="CY355" s="11">
        <f t="shared" si="223"/>
        <v>2534.9999999999995</v>
      </c>
      <c r="CZ355" s="11">
        <f t="shared" si="223"/>
        <v>2534.9999999999995</v>
      </c>
      <c r="DA355" s="11">
        <f t="shared" si="223"/>
        <v>2534.9999999999995</v>
      </c>
      <c r="DD355" s="11">
        <f>SUMIFS($H355:$CA355,$H$5:$CA$5,"&gt;=" &amp; EOMONTH(DD$4,-2),$H$5:$CA$5,"&lt;=" &amp; DD$4)</f>
        <v>0</v>
      </c>
      <c r="DE355" s="11">
        <f t="shared" si="304"/>
        <v>1090</v>
      </c>
      <c r="DF355" s="11">
        <f t="shared" si="304"/>
        <v>5280</v>
      </c>
      <c r="DG355" s="11">
        <f t="shared" si="304"/>
        <v>9165</v>
      </c>
      <c r="DH355" s="11">
        <f t="shared" si="304"/>
        <v>10139.999999999998</v>
      </c>
      <c r="DI355" s="11">
        <f t="shared" si="304"/>
        <v>10139.999999999998</v>
      </c>
    </row>
    <row r="356" spans="2:113" outlineLevel="2">
      <c r="D356" s="67" t="s">
        <v>100</v>
      </c>
      <c r="E356" s="75"/>
      <c r="H356" s="69">
        <f t="shared" ref="H356:AM356" si="308">H91*H$73*H$264</f>
        <v>0</v>
      </c>
      <c r="I356" s="69">
        <f t="shared" si="308"/>
        <v>0</v>
      </c>
      <c r="J356" s="69">
        <f t="shared" si="308"/>
        <v>0</v>
      </c>
      <c r="K356" s="69">
        <f t="shared" si="308"/>
        <v>0</v>
      </c>
      <c r="L356" s="69">
        <f t="shared" si="308"/>
        <v>0</v>
      </c>
      <c r="M356" s="69">
        <f t="shared" si="308"/>
        <v>0</v>
      </c>
      <c r="N356" s="69">
        <f t="shared" si="308"/>
        <v>0</v>
      </c>
      <c r="O356" s="69">
        <f t="shared" si="308"/>
        <v>0</v>
      </c>
      <c r="P356" s="69">
        <f t="shared" si="308"/>
        <v>0</v>
      </c>
      <c r="Q356" s="69">
        <f t="shared" si="308"/>
        <v>0</v>
      </c>
      <c r="R356" s="69">
        <f t="shared" si="308"/>
        <v>0</v>
      </c>
      <c r="S356" s="69">
        <f t="shared" si="308"/>
        <v>0</v>
      </c>
      <c r="T356" s="69">
        <f t="shared" si="308"/>
        <v>0</v>
      </c>
      <c r="U356" s="69">
        <f t="shared" si="308"/>
        <v>0</v>
      </c>
      <c r="V356" s="69">
        <f t="shared" si="308"/>
        <v>20</v>
      </c>
      <c r="W356" s="69">
        <f t="shared" si="308"/>
        <v>30</v>
      </c>
      <c r="X356" s="69">
        <f t="shared" si="308"/>
        <v>40</v>
      </c>
      <c r="Y356" s="69">
        <f t="shared" si="308"/>
        <v>70</v>
      </c>
      <c r="Z356" s="69">
        <f t="shared" si="308"/>
        <v>89.999999999999986</v>
      </c>
      <c r="AA356" s="69">
        <f t="shared" si="308"/>
        <v>110.00000000000001</v>
      </c>
      <c r="AB356" s="69">
        <f t="shared" si="308"/>
        <v>130</v>
      </c>
      <c r="AC356" s="69">
        <f t="shared" si="308"/>
        <v>170</v>
      </c>
      <c r="AD356" s="69">
        <f t="shared" si="308"/>
        <v>200</v>
      </c>
      <c r="AE356" s="69">
        <f t="shared" si="308"/>
        <v>230.00000000000003</v>
      </c>
      <c r="AF356" s="69">
        <f t="shared" si="308"/>
        <v>260</v>
      </c>
      <c r="AG356" s="69">
        <f t="shared" si="308"/>
        <v>310</v>
      </c>
      <c r="AH356" s="69">
        <f t="shared" si="308"/>
        <v>340.00000000000006</v>
      </c>
      <c r="AI356" s="69">
        <f t="shared" si="308"/>
        <v>370</v>
      </c>
      <c r="AJ356" s="69">
        <f t="shared" si="308"/>
        <v>400</v>
      </c>
      <c r="AK356" s="69">
        <f t="shared" si="308"/>
        <v>420</v>
      </c>
      <c r="AL356" s="69">
        <f t="shared" si="308"/>
        <v>460.00000000000006</v>
      </c>
      <c r="AM356" s="69">
        <f t="shared" si="308"/>
        <v>489.99999999999994</v>
      </c>
      <c r="AN356" s="69">
        <f t="shared" ref="AN356:BS356" si="309">AN91*AN$73*AN$264</f>
        <v>520.00000000000011</v>
      </c>
      <c r="AO356" s="69">
        <f t="shared" si="309"/>
        <v>540</v>
      </c>
      <c r="AP356" s="69">
        <f t="shared" si="309"/>
        <v>559.99999999999989</v>
      </c>
      <c r="AQ356" s="69">
        <f t="shared" si="309"/>
        <v>610.00000000000011</v>
      </c>
      <c r="AR356" s="69">
        <f t="shared" si="309"/>
        <v>645</v>
      </c>
      <c r="AS356" s="69">
        <f t="shared" si="309"/>
        <v>670.00000000000011</v>
      </c>
      <c r="AT356" s="69">
        <f t="shared" si="309"/>
        <v>695</v>
      </c>
      <c r="AU356" s="69">
        <f t="shared" si="309"/>
        <v>720</v>
      </c>
      <c r="AV356" s="69">
        <f t="shared" si="309"/>
        <v>745</v>
      </c>
      <c r="AW356" s="69">
        <f t="shared" si="309"/>
        <v>770</v>
      </c>
      <c r="AX356" s="69">
        <f t="shared" si="309"/>
        <v>785</v>
      </c>
      <c r="AY356" s="69">
        <f t="shared" si="309"/>
        <v>800</v>
      </c>
      <c r="AZ356" s="69">
        <f t="shared" si="309"/>
        <v>815</v>
      </c>
      <c r="BA356" s="69">
        <f t="shared" si="309"/>
        <v>830.00000000000011</v>
      </c>
      <c r="BB356" s="69">
        <f t="shared" si="309"/>
        <v>844.99999999999989</v>
      </c>
      <c r="BC356" s="69">
        <f t="shared" si="309"/>
        <v>844.99999999999989</v>
      </c>
      <c r="BD356" s="69">
        <f t="shared" si="309"/>
        <v>844.99999999999989</v>
      </c>
      <c r="BE356" s="69">
        <f t="shared" si="309"/>
        <v>844.99999999999989</v>
      </c>
      <c r="BF356" s="69">
        <f t="shared" si="309"/>
        <v>844.99999999999989</v>
      </c>
      <c r="BG356" s="69">
        <f t="shared" si="309"/>
        <v>844.99999999999989</v>
      </c>
      <c r="BH356" s="69">
        <f t="shared" si="309"/>
        <v>844.99999999999989</v>
      </c>
      <c r="BI356" s="69">
        <f t="shared" si="309"/>
        <v>844.99999999999989</v>
      </c>
      <c r="BJ356" s="69">
        <f t="shared" si="309"/>
        <v>844.99999999999989</v>
      </c>
      <c r="BK356" s="69">
        <f t="shared" si="309"/>
        <v>844.99999999999989</v>
      </c>
      <c r="BL356" s="69">
        <f t="shared" si="309"/>
        <v>844.99999999999989</v>
      </c>
      <c r="BM356" s="69">
        <f t="shared" si="309"/>
        <v>844.99999999999989</v>
      </c>
      <c r="BN356" s="69">
        <f t="shared" si="309"/>
        <v>844.99999999999989</v>
      </c>
      <c r="BO356" s="69">
        <f t="shared" si="309"/>
        <v>844.99999999999989</v>
      </c>
      <c r="BP356" s="69">
        <f t="shared" si="309"/>
        <v>844.99999999999989</v>
      </c>
      <c r="BQ356" s="69">
        <f t="shared" si="309"/>
        <v>844.99999999999989</v>
      </c>
      <c r="BR356" s="69">
        <f t="shared" si="309"/>
        <v>844.99999999999989</v>
      </c>
      <c r="BS356" s="69">
        <f t="shared" si="309"/>
        <v>844.99999999999989</v>
      </c>
      <c r="BT356" s="69">
        <f t="shared" ref="BT356:CA356" si="310">BT91*BT$73*BT$264</f>
        <v>844.99999999999989</v>
      </c>
      <c r="BU356" s="69">
        <f t="shared" si="310"/>
        <v>844.99999999999989</v>
      </c>
      <c r="BV356" s="69">
        <f t="shared" si="310"/>
        <v>844.99999999999989</v>
      </c>
      <c r="BW356" s="69">
        <f t="shared" si="310"/>
        <v>844.99999999999989</v>
      </c>
      <c r="BX356" s="69">
        <f t="shared" si="310"/>
        <v>844.99999999999989</v>
      </c>
      <c r="BY356" s="69">
        <f t="shared" si="310"/>
        <v>844.99999999999989</v>
      </c>
      <c r="BZ356" s="69">
        <f t="shared" si="310"/>
        <v>844.99999999999989</v>
      </c>
      <c r="CA356" s="69">
        <f t="shared" si="310"/>
        <v>844.99999999999989</v>
      </c>
      <c r="CD356" s="11">
        <f t="shared" si="222"/>
        <v>0</v>
      </c>
      <c r="CE356" s="11">
        <f t="shared" si="222"/>
        <v>0</v>
      </c>
      <c r="CF356" s="11">
        <f t="shared" si="222"/>
        <v>0</v>
      </c>
      <c r="CG356" s="11">
        <f t="shared" si="222"/>
        <v>0</v>
      </c>
      <c r="CH356" s="11">
        <f t="shared" si="222"/>
        <v>20</v>
      </c>
      <c r="CI356" s="11">
        <f t="shared" si="222"/>
        <v>140</v>
      </c>
      <c r="CJ356" s="11">
        <f t="shared" si="222"/>
        <v>330</v>
      </c>
      <c r="CK356" s="11">
        <f t="shared" si="222"/>
        <v>600</v>
      </c>
      <c r="CL356" s="11">
        <f t="shared" si="222"/>
        <v>910</v>
      </c>
      <c r="CM356" s="11">
        <f t="shared" si="222"/>
        <v>1190</v>
      </c>
      <c r="CN356" s="11">
        <f t="shared" si="223"/>
        <v>1470</v>
      </c>
      <c r="CO356" s="11">
        <f t="shared" si="223"/>
        <v>1710</v>
      </c>
      <c r="CP356" s="11">
        <f t="shared" si="223"/>
        <v>2010</v>
      </c>
      <c r="CQ356" s="11">
        <f t="shared" si="223"/>
        <v>2235</v>
      </c>
      <c r="CR356" s="11">
        <f t="shared" si="223"/>
        <v>2400</v>
      </c>
      <c r="CS356" s="11">
        <f t="shared" si="223"/>
        <v>2520</v>
      </c>
      <c r="CT356" s="11">
        <f t="shared" si="223"/>
        <v>2534.9999999999995</v>
      </c>
      <c r="CU356" s="11">
        <f t="shared" si="223"/>
        <v>2534.9999999999995</v>
      </c>
      <c r="CV356" s="11">
        <f t="shared" si="223"/>
        <v>2534.9999999999995</v>
      </c>
      <c r="CW356" s="11">
        <f t="shared" si="223"/>
        <v>2534.9999999999995</v>
      </c>
      <c r="CX356" s="11">
        <f t="shared" si="223"/>
        <v>2534.9999999999995</v>
      </c>
      <c r="CY356" s="11">
        <f t="shared" si="223"/>
        <v>2534.9999999999995</v>
      </c>
      <c r="CZ356" s="11">
        <f t="shared" si="223"/>
        <v>2534.9999999999995</v>
      </c>
      <c r="DA356" s="11">
        <f t="shared" si="223"/>
        <v>2534.9999999999995</v>
      </c>
      <c r="DD356" s="11">
        <f>SUMIFS($H356:$CA356,$H$5:$CA$5,"&gt;=" &amp; EOMONTH(DD$4,-2),$H$5:$CA$5,"&lt;=" &amp; DD$4)</f>
        <v>0</v>
      </c>
      <c r="DE356" s="11">
        <f t="shared" si="304"/>
        <v>1090</v>
      </c>
      <c r="DF356" s="11">
        <f t="shared" si="304"/>
        <v>5280</v>
      </c>
      <c r="DG356" s="11">
        <f t="shared" si="304"/>
        <v>9165</v>
      </c>
      <c r="DH356" s="11">
        <f t="shared" si="304"/>
        <v>10139.999999999998</v>
      </c>
      <c r="DI356" s="11">
        <f t="shared" si="304"/>
        <v>10139.999999999998</v>
      </c>
    </row>
    <row r="357" spans="2:113" outlineLevel="2">
      <c r="D357" s="67" t="s">
        <v>35</v>
      </c>
      <c r="E357" s="75"/>
      <c r="H357" s="69">
        <f t="shared" ref="H357:AM357" si="311">H92*H$73*H$264</f>
        <v>0</v>
      </c>
      <c r="I357" s="69">
        <f t="shared" si="311"/>
        <v>0</v>
      </c>
      <c r="J357" s="69">
        <f t="shared" si="311"/>
        <v>0</v>
      </c>
      <c r="K357" s="69">
        <f t="shared" si="311"/>
        <v>0</v>
      </c>
      <c r="L357" s="69">
        <f t="shared" si="311"/>
        <v>0</v>
      </c>
      <c r="M357" s="69">
        <f t="shared" si="311"/>
        <v>0</v>
      </c>
      <c r="N357" s="69">
        <f t="shared" si="311"/>
        <v>0</v>
      </c>
      <c r="O357" s="69">
        <f t="shared" si="311"/>
        <v>0</v>
      </c>
      <c r="P357" s="69">
        <f t="shared" si="311"/>
        <v>0</v>
      </c>
      <c r="Q357" s="69">
        <f t="shared" si="311"/>
        <v>0</v>
      </c>
      <c r="R357" s="69">
        <f t="shared" si="311"/>
        <v>0</v>
      </c>
      <c r="S357" s="69">
        <f t="shared" si="311"/>
        <v>0</v>
      </c>
      <c r="T357" s="69">
        <f t="shared" si="311"/>
        <v>0</v>
      </c>
      <c r="U357" s="69">
        <f t="shared" si="311"/>
        <v>0</v>
      </c>
      <c r="V357" s="69">
        <f t="shared" si="311"/>
        <v>12</v>
      </c>
      <c r="W357" s="69">
        <f t="shared" si="311"/>
        <v>18</v>
      </c>
      <c r="X357" s="69">
        <f t="shared" si="311"/>
        <v>24</v>
      </c>
      <c r="Y357" s="69">
        <f t="shared" si="311"/>
        <v>42</v>
      </c>
      <c r="Z357" s="69">
        <f t="shared" si="311"/>
        <v>53.999999999999993</v>
      </c>
      <c r="AA357" s="69">
        <f t="shared" si="311"/>
        <v>66</v>
      </c>
      <c r="AB357" s="69">
        <f t="shared" si="311"/>
        <v>78</v>
      </c>
      <c r="AC357" s="69">
        <f t="shared" si="311"/>
        <v>102</v>
      </c>
      <c r="AD357" s="69">
        <f t="shared" si="311"/>
        <v>120</v>
      </c>
      <c r="AE357" s="69">
        <f t="shared" si="311"/>
        <v>138</v>
      </c>
      <c r="AF357" s="69">
        <f t="shared" si="311"/>
        <v>156</v>
      </c>
      <c r="AG357" s="69">
        <f t="shared" si="311"/>
        <v>186</v>
      </c>
      <c r="AH357" s="69">
        <f t="shared" si="311"/>
        <v>204.00000000000003</v>
      </c>
      <c r="AI357" s="69">
        <f t="shared" si="311"/>
        <v>221.99999999999997</v>
      </c>
      <c r="AJ357" s="69">
        <f t="shared" si="311"/>
        <v>240</v>
      </c>
      <c r="AK357" s="69">
        <f t="shared" si="311"/>
        <v>252</v>
      </c>
      <c r="AL357" s="69">
        <f t="shared" si="311"/>
        <v>276.00000000000006</v>
      </c>
      <c r="AM357" s="69">
        <f t="shared" si="311"/>
        <v>293.99999999999994</v>
      </c>
      <c r="AN357" s="69">
        <f t="shared" ref="AN357:BS357" si="312">AN92*AN$73*AN$264</f>
        <v>312.00000000000006</v>
      </c>
      <c r="AO357" s="69">
        <f t="shared" si="312"/>
        <v>324</v>
      </c>
      <c r="AP357" s="69">
        <f t="shared" si="312"/>
        <v>335.99999999999994</v>
      </c>
      <c r="AQ357" s="69">
        <f t="shared" si="312"/>
        <v>366.00000000000006</v>
      </c>
      <c r="AR357" s="69">
        <f t="shared" si="312"/>
        <v>387</v>
      </c>
      <c r="AS357" s="69">
        <f t="shared" si="312"/>
        <v>402.00000000000006</v>
      </c>
      <c r="AT357" s="69">
        <f t="shared" si="312"/>
        <v>417</v>
      </c>
      <c r="AU357" s="69">
        <f t="shared" si="312"/>
        <v>432</v>
      </c>
      <c r="AV357" s="69">
        <f t="shared" si="312"/>
        <v>446.99999999999994</v>
      </c>
      <c r="AW357" s="69">
        <f t="shared" si="312"/>
        <v>462</v>
      </c>
      <c r="AX357" s="69">
        <f t="shared" si="312"/>
        <v>471</v>
      </c>
      <c r="AY357" s="69">
        <f t="shared" si="312"/>
        <v>480</v>
      </c>
      <c r="AZ357" s="69">
        <f t="shared" si="312"/>
        <v>489</v>
      </c>
      <c r="BA357" s="69">
        <f t="shared" si="312"/>
        <v>498.00000000000006</v>
      </c>
      <c r="BB357" s="69">
        <f t="shared" si="312"/>
        <v>506.99999999999994</v>
      </c>
      <c r="BC357" s="69">
        <f t="shared" si="312"/>
        <v>506.99999999999994</v>
      </c>
      <c r="BD357" s="69">
        <f t="shared" si="312"/>
        <v>506.99999999999994</v>
      </c>
      <c r="BE357" s="69">
        <f t="shared" si="312"/>
        <v>506.99999999999994</v>
      </c>
      <c r="BF357" s="69">
        <f t="shared" si="312"/>
        <v>506.99999999999994</v>
      </c>
      <c r="BG357" s="69">
        <f t="shared" si="312"/>
        <v>506.99999999999994</v>
      </c>
      <c r="BH357" s="69">
        <f t="shared" si="312"/>
        <v>506.99999999999994</v>
      </c>
      <c r="BI357" s="69">
        <f t="shared" si="312"/>
        <v>506.99999999999994</v>
      </c>
      <c r="BJ357" s="69">
        <f t="shared" si="312"/>
        <v>506.99999999999994</v>
      </c>
      <c r="BK357" s="69">
        <f t="shared" si="312"/>
        <v>506.99999999999994</v>
      </c>
      <c r="BL357" s="69">
        <f t="shared" si="312"/>
        <v>506.99999999999994</v>
      </c>
      <c r="BM357" s="69">
        <f t="shared" si="312"/>
        <v>506.99999999999994</v>
      </c>
      <c r="BN357" s="69">
        <f t="shared" si="312"/>
        <v>506.99999999999994</v>
      </c>
      <c r="BO357" s="69">
        <f t="shared" si="312"/>
        <v>506.99999999999994</v>
      </c>
      <c r="BP357" s="69">
        <f t="shared" si="312"/>
        <v>506.99999999999994</v>
      </c>
      <c r="BQ357" s="69">
        <f t="shared" si="312"/>
        <v>506.99999999999994</v>
      </c>
      <c r="BR357" s="69">
        <f t="shared" si="312"/>
        <v>506.99999999999994</v>
      </c>
      <c r="BS357" s="69">
        <f t="shared" si="312"/>
        <v>506.99999999999994</v>
      </c>
      <c r="BT357" s="69">
        <f t="shared" ref="BT357:CA357" si="313">BT92*BT$73*BT$264</f>
        <v>506.99999999999994</v>
      </c>
      <c r="BU357" s="69">
        <f t="shared" si="313"/>
        <v>506.99999999999994</v>
      </c>
      <c r="BV357" s="69">
        <f t="shared" si="313"/>
        <v>506.99999999999994</v>
      </c>
      <c r="BW357" s="69">
        <f t="shared" si="313"/>
        <v>506.99999999999994</v>
      </c>
      <c r="BX357" s="69">
        <f t="shared" si="313"/>
        <v>506.99999999999994</v>
      </c>
      <c r="BY357" s="69">
        <f t="shared" si="313"/>
        <v>506.99999999999994</v>
      </c>
      <c r="BZ357" s="69">
        <f t="shared" si="313"/>
        <v>506.99999999999994</v>
      </c>
      <c r="CA357" s="69">
        <f t="shared" si="313"/>
        <v>506.99999999999994</v>
      </c>
      <c r="CD357" s="11">
        <f t="shared" si="222"/>
        <v>0</v>
      </c>
      <c r="CE357" s="11">
        <f t="shared" si="222"/>
        <v>0</v>
      </c>
      <c r="CF357" s="11">
        <f t="shared" si="222"/>
        <v>0</v>
      </c>
      <c r="CG357" s="11">
        <f t="shared" si="222"/>
        <v>0</v>
      </c>
      <c r="CH357" s="11">
        <f t="shared" si="222"/>
        <v>12</v>
      </c>
      <c r="CI357" s="11">
        <f t="shared" si="222"/>
        <v>84</v>
      </c>
      <c r="CJ357" s="11">
        <f t="shared" si="222"/>
        <v>198</v>
      </c>
      <c r="CK357" s="11">
        <f t="shared" si="222"/>
        <v>360</v>
      </c>
      <c r="CL357" s="11">
        <f t="shared" si="222"/>
        <v>546</v>
      </c>
      <c r="CM357" s="11">
        <f t="shared" si="222"/>
        <v>714</v>
      </c>
      <c r="CN357" s="11">
        <f t="shared" si="223"/>
        <v>882</v>
      </c>
      <c r="CO357" s="11">
        <f t="shared" si="223"/>
        <v>1026</v>
      </c>
      <c r="CP357" s="11">
        <f t="shared" si="223"/>
        <v>1206</v>
      </c>
      <c r="CQ357" s="11">
        <f t="shared" si="223"/>
        <v>1341</v>
      </c>
      <c r="CR357" s="11">
        <f t="shared" si="223"/>
        <v>1440</v>
      </c>
      <c r="CS357" s="11">
        <f t="shared" si="223"/>
        <v>1512</v>
      </c>
      <c r="CT357" s="11">
        <f t="shared" si="223"/>
        <v>1520.9999999999998</v>
      </c>
      <c r="CU357" s="11">
        <f t="shared" si="223"/>
        <v>1520.9999999999998</v>
      </c>
      <c r="CV357" s="11">
        <f t="shared" si="223"/>
        <v>1520.9999999999998</v>
      </c>
      <c r="CW357" s="11">
        <f t="shared" si="223"/>
        <v>1520.9999999999998</v>
      </c>
      <c r="CX357" s="11">
        <f t="shared" si="223"/>
        <v>1520.9999999999998</v>
      </c>
      <c r="CY357" s="11">
        <f t="shared" si="223"/>
        <v>1520.9999999999998</v>
      </c>
      <c r="CZ357" s="11">
        <f t="shared" si="223"/>
        <v>1520.9999999999998</v>
      </c>
      <c r="DA357" s="11">
        <f t="shared" si="223"/>
        <v>1520.9999999999998</v>
      </c>
      <c r="DD357" s="11">
        <f>SUMIFS($H357:$CA357,$H$5:$CA$5,"&gt;=" &amp; EOMONTH(DD$4,-2),$H$5:$CA$5,"&lt;=" &amp; DD$4)</f>
        <v>0</v>
      </c>
      <c r="DE357" s="11">
        <f t="shared" si="304"/>
        <v>654</v>
      </c>
      <c r="DF357" s="11">
        <f t="shared" si="304"/>
        <v>3168</v>
      </c>
      <c r="DG357" s="11">
        <f t="shared" si="304"/>
        <v>5499</v>
      </c>
      <c r="DH357" s="11">
        <f t="shared" si="304"/>
        <v>6083.9999999999991</v>
      </c>
      <c r="DI357" s="11">
        <f t="shared" si="304"/>
        <v>6083.9999999999991</v>
      </c>
    </row>
    <row r="358" spans="2:113" outlineLevel="2">
      <c r="D358" s="67" t="s">
        <v>115</v>
      </c>
      <c r="E358" s="75"/>
      <c r="H358" s="69">
        <f t="shared" ref="H358:AM358" si="314">H93*H$73*H$338</f>
        <v>0</v>
      </c>
      <c r="I358" s="69">
        <f t="shared" si="314"/>
        <v>0</v>
      </c>
      <c r="J358" s="69">
        <f t="shared" si="314"/>
        <v>0</v>
      </c>
      <c r="K358" s="69">
        <f t="shared" si="314"/>
        <v>0</v>
      </c>
      <c r="L358" s="69">
        <f t="shared" si="314"/>
        <v>0</v>
      </c>
      <c r="M358" s="69">
        <f t="shared" si="314"/>
        <v>0</v>
      </c>
      <c r="N358" s="69">
        <f t="shared" si="314"/>
        <v>0</v>
      </c>
      <c r="O358" s="69">
        <f t="shared" si="314"/>
        <v>0</v>
      </c>
      <c r="P358" s="69">
        <f t="shared" si="314"/>
        <v>0</v>
      </c>
      <c r="Q358" s="69">
        <f t="shared" si="314"/>
        <v>0</v>
      </c>
      <c r="R358" s="69">
        <f t="shared" si="314"/>
        <v>0</v>
      </c>
      <c r="S358" s="69">
        <f t="shared" si="314"/>
        <v>0</v>
      </c>
      <c r="T358" s="69">
        <f t="shared" si="314"/>
        <v>0</v>
      </c>
      <c r="U358" s="69">
        <f t="shared" si="314"/>
        <v>0</v>
      </c>
      <c r="V358" s="69">
        <f t="shared" si="314"/>
        <v>100</v>
      </c>
      <c r="W358" s="69">
        <f t="shared" si="314"/>
        <v>100</v>
      </c>
      <c r="X358" s="69">
        <f t="shared" si="314"/>
        <v>100</v>
      </c>
      <c r="Y358" s="69">
        <f t="shared" si="314"/>
        <v>200</v>
      </c>
      <c r="Z358" s="69">
        <f t="shared" si="314"/>
        <v>200</v>
      </c>
      <c r="AA358" s="69">
        <f t="shared" si="314"/>
        <v>400</v>
      </c>
      <c r="AB358" s="69">
        <f t="shared" si="314"/>
        <v>400</v>
      </c>
      <c r="AC358" s="69">
        <f t="shared" si="314"/>
        <v>600</v>
      </c>
      <c r="AD358" s="69">
        <f t="shared" si="314"/>
        <v>900.00000000000011</v>
      </c>
      <c r="AE358" s="69">
        <f t="shared" si="314"/>
        <v>900.00000000000011</v>
      </c>
      <c r="AF358" s="69">
        <f t="shared" si="314"/>
        <v>900.00000000000011</v>
      </c>
      <c r="AG358" s="69">
        <f t="shared" si="314"/>
        <v>1200.0000000000002</v>
      </c>
      <c r="AH358" s="69">
        <f t="shared" si="314"/>
        <v>1600</v>
      </c>
      <c r="AI358" s="69">
        <f t="shared" si="314"/>
        <v>1600</v>
      </c>
      <c r="AJ358" s="69">
        <f t="shared" si="314"/>
        <v>1600</v>
      </c>
      <c r="AK358" s="69">
        <f t="shared" si="314"/>
        <v>1600</v>
      </c>
      <c r="AL358" s="69">
        <f t="shared" si="314"/>
        <v>3000</v>
      </c>
      <c r="AM358" s="69">
        <f t="shared" si="314"/>
        <v>3000</v>
      </c>
      <c r="AN358" s="69">
        <f t="shared" ref="AN358:BS358" si="315">AN93*AN$73*AN$338</f>
        <v>3000</v>
      </c>
      <c r="AO358" s="69">
        <f t="shared" si="315"/>
        <v>3000</v>
      </c>
      <c r="AP358" s="69">
        <f t="shared" si="315"/>
        <v>3000</v>
      </c>
      <c r="AQ358" s="69">
        <f t="shared" si="315"/>
        <v>3900</v>
      </c>
      <c r="AR358" s="69">
        <f t="shared" si="315"/>
        <v>3900</v>
      </c>
      <c r="AS358" s="69">
        <f t="shared" si="315"/>
        <v>3900</v>
      </c>
      <c r="AT358" s="69">
        <f t="shared" si="315"/>
        <v>3900</v>
      </c>
      <c r="AU358" s="69">
        <f t="shared" si="315"/>
        <v>3900</v>
      </c>
      <c r="AV358" s="69">
        <f t="shared" si="315"/>
        <v>3900</v>
      </c>
      <c r="AW358" s="69">
        <f t="shared" si="315"/>
        <v>3900</v>
      </c>
      <c r="AX358" s="69">
        <f t="shared" si="315"/>
        <v>3900</v>
      </c>
      <c r="AY358" s="69">
        <f t="shared" si="315"/>
        <v>3900</v>
      </c>
      <c r="AZ358" s="69">
        <f t="shared" si="315"/>
        <v>3900</v>
      </c>
      <c r="BA358" s="69">
        <f t="shared" si="315"/>
        <v>3900</v>
      </c>
      <c r="BB358" s="69">
        <f t="shared" si="315"/>
        <v>3900</v>
      </c>
      <c r="BC358" s="69">
        <f t="shared" si="315"/>
        <v>3900</v>
      </c>
      <c r="BD358" s="69">
        <f t="shared" si="315"/>
        <v>3900</v>
      </c>
      <c r="BE358" s="69">
        <f t="shared" si="315"/>
        <v>3900</v>
      </c>
      <c r="BF358" s="69">
        <f t="shared" si="315"/>
        <v>3900</v>
      </c>
      <c r="BG358" s="69">
        <f t="shared" si="315"/>
        <v>3900</v>
      </c>
      <c r="BH358" s="69">
        <f t="shared" si="315"/>
        <v>3900</v>
      </c>
      <c r="BI358" s="69">
        <f t="shared" si="315"/>
        <v>3900</v>
      </c>
      <c r="BJ358" s="69">
        <f t="shared" si="315"/>
        <v>3900</v>
      </c>
      <c r="BK358" s="69">
        <f t="shared" si="315"/>
        <v>3900</v>
      </c>
      <c r="BL358" s="69">
        <f t="shared" si="315"/>
        <v>3900</v>
      </c>
      <c r="BM358" s="69">
        <f t="shared" si="315"/>
        <v>3900</v>
      </c>
      <c r="BN358" s="69">
        <f t="shared" si="315"/>
        <v>3900</v>
      </c>
      <c r="BO358" s="69">
        <f t="shared" si="315"/>
        <v>3900</v>
      </c>
      <c r="BP358" s="69">
        <f t="shared" si="315"/>
        <v>3900</v>
      </c>
      <c r="BQ358" s="69">
        <f t="shared" si="315"/>
        <v>3900</v>
      </c>
      <c r="BR358" s="69">
        <f t="shared" si="315"/>
        <v>3900</v>
      </c>
      <c r="BS358" s="69">
        <f t="shared" si="315"/>
        <v>3900</v>
      </c>
      <c r="BT358" s="69">
        <f t="shared" ref="BT358:CA358" si="316">BT93*BT$73*BT$338</f>
        <v>3900</v>
      </c>
      <c r="BU358" s="69">
        <f t="shared" si="316"/>
        <v>3900</v>
      </c>
      <c r="BV358" s="69">
        <f t="shared" si="316"/>
        <v>3900</v>
      </c>
      <c r="BW358" s="69">
        <f t="shared" si="316"/>
        <v>3900</v>
      </c>
      <c r="BX358" s="69">
        <f t="shared" si="316"/>
        <v>3900</v>
      </c>
      <c r="BY358" s="69">
        <f t="shared" si="316"/>
        <v>3900</v>
      </c>
      <c r="BZ358" s="69">
        <f t="shared" si="316"/>
        <v>3900</v>
      </c>
      <c r="CA358" s="69">
        <f t="shared" si="316"/>
        <v>3900</v>
      </c>
      <c r="CD358" s="11">
        <f t="shared" si="222"/>
        <v>0</v>
      </c>
      <c r="CE358" s="11">
        <f t="shared" si="222"/>
        <v>0</v>
      </c>
      <c r="CF358" s="11">
        <f t="shared" si="222"/>
        <v>0</v>
      </c>
      <c r="CG358" s="11">
        <f t="shared" si="222"/>
        <v>0</v>
      </c>
      <c r="CH358" s="11">
        <f t="shared" si="222"/>
        <v>100</v>
      </c>
      <c r="CI358" s="11">
        <f t="shared" si="222"/>
        <v>400</v>
      </c>
      <c r="CJ358" s="11">
        <f t="shared" si="222"/>
        <v>1000</v>
      </c>
      <c r="CK358" s="11">
        <f t="shared" si="222"/>
        <v>2400</v>
      </c>
      <c r="CL358" s="11">
        <f t="shared" si="222"/>
        <v>3700.0000000000005</v>
      </c>
      <c r="CM358" s="11">
        <f t="shared" si="222"/>
        <v>4800</v>
      </c>
      <c r="CN358" s="11">
        <f t="shared" si="223"/>
        <v>9000</v>
      </c>
      <c r="CO358" s="11">
        <f t="shared" si="223"/>
        <v>9900</v>
      </c>
      <c r="CP358" s="11">
        <f t="shared" si="223"/>
        <v>11700</v>
      </c>
      <c r="CQ358" s="11">
        <f t="shared" si="223"/>
        <v>11700</v>
      </c>
      <c r="CR358" s="11">
        <f t="shared" si="223"/>
        <v>11700</v>
      </c>
      <c r="CS358" s="11">
        <f t="shared" si="223"/>
        <v>11700</v>
      </c>
      <c r="CT358" s="11">
        <f t="shared" si="223"/>
        <v>11700</v>
      </c>
      <c r="CU358" s="11">
        <f t="shared" si="223"/>
        <v>11700</v>
      </c>
      <c r="CV358" s="11">
        <f t="shared" si="223"/>
        <v>11700</v>
      </c>
      <c r="CW358" s="11">
        <f t="shared" si="223"/>
        <v>11700</v>
      </c>
      <c r="CX358" s="11">
        <f t="shared" si="223"/>
        <v>11700</v>
      </c>
      <c r="CY358" s="11">
        <f t="shared" si="223"/>
        <v>11700</v>
      </c>
      <c r="CZ358" s="11">
        <f t="shared" si="223"/>
        <v>11700</v>
      </c>
      <c r="DA358" s="11">
        <f t="shared" si="223"/>
        <v>11700</v>
      </c>
      <c r="DD358" s="11">
        <f>SUMIFS($H358:$CA358,$H$5:$CA$5,"&gt;=" &amp; EOMONTH(DD$4,-2),$H$5:$CA$5,"&lt;=" &amp; DD$4)</f>
        <v>0</v>
      </c>
      <c r="DE358" s="11">
        <f t="shared" si="304"/>
        <v>3900</v>
      </c>
      <c r="DF358" s="11">
        <f t="shared" si="304"/>
        <v>27400</v>
      </c>
      <c r="DG358" s="11">
        <f t="shared" si="304"/>
        <v>46800</v>
      </c>
      <c r="DH358" s="11">
        <f t="shared" si="304"/>
        <v>46800</v>
      </c>
      <c r="DI358" s="11">
        <f t="shared" si="304"/>
        <v>46800</v>
      </c>
    </row>
    <row r="359" spans="2:113" outlineLevel="1">
      <c r="G359" s="72"/>
      <c r="H359" s="72"/>
    </row>
    <row r="360" spans="2:113">
      <c r="B360" s="5" t="s">
        <v>24</v>
      </c>
      <c r="C360" s="2"/>
      <c r="D360" s="2"/>
      <c r="E360" s="74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D360" s="2"/>
      <c r="DE360" s="2"/>
      <c r="DF360" s="2"/>
      <c r="DG360" s="2"/>
      <c r="DH360" s="2"/>
      <c r="DI360" s="2"/>
    </row>
    <row r="361" spans="2:113" s="68" customFormat="1">
      <c r="C361" s="68" t="s">
        <v>55</v>
      </c>
      <c r="E361" s="78"/>
      <c r="H361" s="68">
        <f>SUM(H362:H380)</f>
        <v>0</v>
      </c>
      <c r="I361" s="68">
        <f t="shared" ref="I361:BT361" si="317">SUM(I362:I380)</f>
        <v>0</v>
      </c>
      <c r="J361" s="68">
        <f t="shared" si="317"/>
        <v>0</v>
      </c>
      <c r="K361" s="68">
        <f t="shared" si="317"/>
        <v>0</v>
      </c>
      <c r="L361" s="68">
        <f t="shared" si="317"/>
        <v>0</v>
      </c>
      <c r="M361" s="68">
        <f t="shared" si="317"/>
        <v>0</v>
      </c>
      <c r="N361" s="68">
        <f t="shared" si="317"/>
        <v>0</v>
      </c>
      <c r="O361" s="68">
        <f t="shared" si="317"/>
        <v>31363.166320166321</v>
      </c>
      <c r="P361" s="68">
        <f t="shared" si="317"/>
        <v>47044.749480249477</v>
      </c>
      <c r="Q361" s="68">
        <f t="shared" si="317"/>
        <v>62726.332640332643</v>
      </c>
      <c r="R361" s="68">
        <f t="shared" si="317"/>
        <v>78407.915800415794</v>
      </c>
      <c r="S361" s="68">
        <f t="shared" si="317"/>
        <v>125377.78118503117</v>
      </c>
      <c r="T361" s="68">
        <f t="shared" si="317"/>
        <v>141059.36434511433</v>
      </c>
      <c r="U361" s="68">
        <f t="shared" si="317"/>
        <v>172403.80964137212</v>
      </c>
      <c r="V361" s="68">
        <f t="shared" si="317"/>
        <v>205580.26910949408</v>
      </c>
      <c r="W361" s="68">
        <f t="shared" si="317"/>
        <v>228579.92441094943</v>
      </c>
      <c r="X361" s="68">
        <f t="shared" si="317"/>
        <v>251579.57971240475</v>
      </c>
      <c r="Y361" s="68">
        <f t="shared" si="317"/>
        <v>303816.57766805263</v>
      </c>
      <c r="Z361" s="68">
        <f t="shared" si="317"/>
        <v>334134.30511088017</v>
      </c>
      <c r="AA361" s="68">
        <f t="shared" si="317"/>
        <v>409261.1283610533</v>
      </c>
      <c r="AB361" s="68">
        <f t="shared" si="317"/>
        <v>423897.27264379768</v>
      </c>
      <c r="AC361" s="68">
        <f t="shared" si="317"/>
        <v>458887.02525987517</v>
      </c>
      <c r="AD361" s="68">
        <f t="shared" si="317"/>
        <v>544190.65267671528</v>
      </c>
      <c r="AE361" s="68">
        <f t="shared" si="317"/>
        <v>593531.47655925166</v>
      </c>
      <c r="AF361" s="68">
        <f t="shared" si="317"/>
        <v>615485.69298336806</v>
      </c>
      <c r="AG361" s="68">
        <f t="shared" si="317"/>
        <v>660652.24976611219</v>
      </c>
      <c r="AH361" s="68">
        <f t="shared" si="317"/>
        <v>760557.07555440045</v>
      </c>
      <c r="AI361" s="68">
        <f t="shared" si="317"/>
        <v>778590.89618849591</v>
      </c>
      <c r="AJ361" s="68">
        <f t="shared" si="317"/>
        <v>796624.71682259173</v>
      </c>
      <c r="AK361" s="68">
        <f t="shared" si="317"/>
        <v>807340.46531531494</v>
      </c>
      <c r="AL361" s="68">
        <f t="shared" si="317"/>
        <v>1029268.3437110189</v>
      </c>
      <c r="AM361" s="68">
        <f t="shared" si="317"/>
        <v>1043381.7685550936</v>
      </c>
      <c r="AN361" s="68">
        <f t="shared" si="317"/>
        <v>1057495.1933991686</v>
      </c>
      <c r="AO361" s="68">
        <f t="shared" si="317"/>
        <v>1068210.9418918919</v>
      </c>
      <c r="AP361" s="68">
        <f t="shared" si="317"/>
        <v>1078926.6903846152</v>
      </c>
      <c r="AQ361" s="68">
        <f t="shared" si="317"/>
        <v>1175184.9607848229</v>
      </c>
      <c r="AR361" s="68">
        <f t="shared" si="317"/>
        <v>1188383.6266112267</v>
      </c>
      <c r="AS361" s="68">
        <f t="shared" si="317"/>
        <v>1198184.6160862783</v>
      </c>
      <c r="AT361" s="68">
        <f t="shared" si="317"/>
        <v>1207985.6055613304</v>
      </c>
      <c r="AU361" s="68">
        <f t="shared" si="317"/>
        <v>1217786.5950363823</v>
      </c>
      <c r="AV361" s="68">
        <f t="shared" si="317"/>
        <v>1227587.5845114342</v>
      </c>
      <c r="AW361" s="68">
        <f t="shared" si="317"/>
        <v>1237388.5739864863</v>
      </c>
      <c r="AX361" s="68">
        <f t="shared" si="317"/>
        <v>1243791.887110187</v>
      </c>
      <c r="AY361" s="68">
        <f t="shared" si="317"/>
        <v>1250195.2002338876</v>
      </c>
      <c r="AZ361" s="68">
        <f t="shared" si="317"/>
        <v>1256598.5133575883</v>
      </c>
      <c r="BA361" s="68">
        <f t="shared" si="317"/>
        <v>1263001.8264812888</v>
      </c>
      <c r="BB361" s="68">
        <f t="shared" si="317"/>
        <v>1269405.1396049894</v>
      </c>
      <c r="BC361" s="68">
        <f t="shared" si="317"/>
        <v>1269405.1396049894</v>
      </c>
      <c r="BD361" s="68">
        <f t="shared" si="317"/>
        <v>1269405.1396049894</v>
      </c>
      <c r="BE361" s="68">
        <f t="shared" si="317"/>
        <v>1269405.1396049894</v>
      </c>
      <c r="BF361" s="68">
        <f t="shared" si="317"/>
        <v>1269405.1396049894</v>
      </c>
      <c r="BG361" s="68">
        <f t="shared" si="317"/>
        <v>1269405.1396049894</v>
      </c>
      <c r="BH361" s="68">
        <f t="shared" si="317"/>
        <v>1269405.1396049894</v>
      </c>
      <c r="BI361" s="68">
        <f t="shared" si="317"/>
        <v>1269405.1396049894</v>
      </c>
      <c r="BJ361" s="68">
        <f t="shared" si="317"/>
        <v>1269405.1396049894</v>
      </c>
      <c r="BK361" s="68">
        <f t="shared" si="317"/>
        <v>1269405.1396049894</v>
      </c>
      <c r="BL361" s="68">
        <f t="shared" si="317"/>
        <v>1269405.1396049894</v>
      </c>
      <c r="BM361" s="68">
        <f t="shared" si="317"/>
        <v>1269405.1396049894</v>
      </c>
      <c r="BN361" s="68">
        <f t="shared" si="317"/>
        <v>1269405.1396049894</v>
      </c>
      <c r="BO361" s="68">
        <f t="shared" si="317"/>
        <v>1269405.1396049894</v>
      </c>
      <c r="BP361" s="68">
        <f t="shared" si="317"/>
        <v>1269405.1396049894</v>
      </c>
      <c r="BQ361" s="68">
        <f t="shared" si="317"/>
        <v>1269405.1396049894</v>
      </c>
      <c r="BR361" s="68">
        <f t="shared" si="317"/>
        <v>1269405.1396049894</v>
      </c>
      <c r="BS361" s="68">
        <f t="shared" si="317"/>
        <v>1269405.1396049894</v>
      </c>
      <c r="BT361" s="68">
        <f t="shared" si="317"/>
        <v>1269405.1396049894</v>
      </c>
      <c r="BU361" s="68">
        <f t="shared" ref="BU361:CA361" si="318">SUM(BU362:BU380)</f>
        <v>1269405.1396049894</v>
      </c>
      <c r="BV361" s="68">
        <f t="shared" si="318"/>
        <v>1269405.1396049894</v>
      </c>
      <c r="BW361" s="68">
        <f t="shared" si="318"/>
        <v>1269405.1396049894</v>
      </c>
      <c r="BX361" s="68">
        <f t="shared" si="318"/>
        <v>1269405.1396049894</v>
      </c>
      <c r="BY361" s="68">
        <f t="shared" si="318"/>
        <v>1269405.1396049894</v>
      </c>
      <c r="BZ361" s="68">
        <f t="shared" si="318"/>
        <v>1269405.1396049894</v>
      </c>
      <c r="CA361" s="68">
        <f t="shared" si="318"/>
        <v>1269405.1396049894</v>
      </c>
      <c r="CD361" s="68">
        <f>SUMIFS($H361:$CA361,$H$5:$CA$5,"&gt;=" &amp; EOMONTH(CD$4,-2),$H$5:$CA$5,"&lt;=" &amp; CD$4)</f>
        <v>0</v>
      </c>
      <c r="CE361" s="68">
        <f t="shared" ref="CE361:DA361" si="319">SUMIFS($H361:$CA361,$H$5:$CA$5,"&gt;=" &amp; EOMONTH(CE$4,-2),$H$5:$CA$5,"&lt;=" &amp; CE$4)</f>
        <v>0</v>
      </c>
      <c r="CF361" s="68">
        <f t="shared" si="319"/>
        <v>78407.915800415794</v>
      </c>
      <c r="CG361" s="68">
        <f t="shared" si="319"/>
        <v>266512.0296257796</v>
      </c>
      <c r="CH361" s="68">
        <f t="shared" si="319"/>
        <v>519043.44309598056</v>
      </c>
      <c r="CI361" s="68">
        <f t="shared" si="319"/>
        <v>783976.08179140685</v>
      </c>
      <c r="CJ361" s="68">
        <f t="shared" si="319"/>
        <v>1167292.706115731</v>
      </c>
      <c r="CK361" s="68">
        <f t="shared" si="319"/>
        <v>1596609.1544958423</v>
      </c>
      <c r="CL361" s="68">
        <f t="shared" si="319"/>
        <v>2036695.0183038807</v>
      </c>
      <c r="CM361" s="68">
        <f t="shared" si="319"/>
        <v>2382556.0783264027</v>
      </c>
      <c r="CN361" s="68">
        <f t="shared" si="319"/>
        <v>3130145.3056652811</v>
      </c>
      <c r="CO361" s="68">
        <f t="shared" si="319"/>
        <v>3322322.5930613298</v>
      </c>
      <c r="CP361" s="68">
        <f t="shared" si="319"/>
        <v>3594553.8482588357</v>
      </c>
      <c r="CQ361" s="68">
        <f t="shared" si="319"/>
        <v>3682762.753534303</v>
      </c>
      <c r="CR361" s="68">
        <f t="shared" si="319"/>
        <v>3750585.6007016627</v>
      </c>
      <c r="CS361" s="68">
        <f t="shared" si="319"/>
        <v>3801812.1056912676</v>
      </c>
      <c r="CT361" s="68">
        <f t="shared" si="319"/>
        <v>3808215.4188149683</v>
      </c>
      <c r="CU361" s="68">
        <f t="shared" si="319"/>
        <v>3808215.4188149683</v>
      </c>
      <c r="CV361" s="68">
        <f t="shared" si="319"/>
        <v>3808215.4188149683</v>
      </c>
      <c r="CW361" s="68">
        <f t="shared" si="319"/>
        <v>3808215.4188149683</v>
      </c>
      <c r="CX361" s="68">
        <f t="shared" si="319"/>
        <v>3808215.4188149683</v>
      </c>
      <c r="CY361" s="68">
        <f t="shared" si="319"/>
        <v>3808215.4188149683</v>
      </c>
      <c r="CZ361" s="68">
        <f t="shared" si="319"/>
        <v>3808215.4188149683</v>
      </c>
      <c r="DA361" s="68">
        <f t="shared" si="319"/>
        <v>3808215.4188149683</v>
      </c>
      <c r="DD361" s="68">
        <f t="shared" ref="DD361:DI361" si="320">SUMIFS($H361:$CA361,$H$5:$CA$5,"&gt;=" &amp; EOMONTH(DD$4,-11),$H$5:$CA$5,"&lt;=" &amp; DD$4)</f>
        <v>344919.94542619539</v>
      </c>
      <c r="DE361" s="68">
        <f t="shared" si="320"/>
        <v>4066921.3854989605</v>
      </c>
      <c r="DF361" s="68">
        <f t="shared" si="320"/>
        <v>10871718.995356893</v>
      </c>
      <c r="DG361" s="68">
        <f t="shared" si="320"/>
        <v>14829714.308186071</v>
      </c>
      <c r="DH361" s="68">
        <f t="shared" si="320"/>
        <v>15232861.675259873</v>
      </c>
      <c r="DI361" s="68">
        <f t="shared" si="320"/>
        <v>15232861.675259873</v>
      </c>
    </row>
    <row r="362" spans="2:113" outlineLevel="1">
      <c r="D362" t="s">
        <v>31</v>
      </c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</row>
    <row r="363" spans="2:113" outlineLevel="1">
      <c r="D363" s="67" t="s">
        <v>25</v>
      </c>
      <c r="E363" s="75"/>
      <c r="H363" s="69">
        <f t="shared" ref="H363:AM363" si="321">H342*H27</f>
        <v>0</v>
      </c>
      <c r="I363" s="69">
        <f t="shared" si="321"/>
        <v>0</v>
      </c>
      <c r="J363" s="69">
        <f t="shared" si="321"/>
        <v>0</v>
      </c>
      <c r="K363" s="69">
        <f t="shared" si="321"/>
        <v>0</v>
      </c>
      <c r="L363" s="69">
        <f t="shared" si="321"/>
        <v>0</v>
      </c>
      <c r="M363" s="69">
        <f t="shared" si="321"/>
        <v>0</v>
      </c>
      <c r="N363" s="69">
        <f t="shared" si="321"/>
        <v>0</v>
      </c>
      <c r="O363" s="69">
        <f>O342*O27</f>
        <v>11778.664968814968</v>
      </c>
      <c r="P363" s="69">
        <f t="shared" si="321"/>
        <v>17667.997453222451</v>
      </c>
      <c r="Q363" s="69">
        <f t="shared" si="321"/>
        <v>23557.329937629936</v>
      </c>
      <c r="R363" s="69">
        <f t="shared" si="321"/>
        <v>29446.662422037418</v>
      </c>
      <c r="S363" s="69">
        <f t="shared" si="321"/>
        <v>35335.994906444903</v>
      </c>
      <c r="T363" s="69">
        <f t="shared" si="321"/>
        <v>41225.327390852377</v>
      </c>
      <c r="U363" s="69">
        <f t="shared" si="321"/>
        <v>50059.326117463621</v>
      </c>
      <c r="V363" s="69">
        <f t="shared" si="321"/>
        <v>57420.991722972984</v>
      </c>
      <c r="W363" s="69">
        <f t="shared" si="321"/>
        <v>64782.657328482339</v>
      </c>
      <c r="X363" s="69">
        <f t="shared" si="321"/>
        <v>72144.322933991702</v>
      </c>
      <c r="Y363" s="69">
        <f t="shared" si="321"/>
        <v>82450.654781704783</v>
      </c>
      <c r="Z363" s="69">
        <f t="shared" si="321"/>
        <v>91284.653508316027</v>
      </c>
      <c r="AA363" s="69">
        <f t="shared" si="321"/>
        <v>94229.319750519746</v>
      </c>
      <c r="AB363" s="69">
        <f t="shared" si="321"/>
        <v>97173.985992723508</v>
      </c>
      <c r="AC363" s="69">
        <f t="shared" si="321"/>
        <v>100118.65223492726</v>
      </c>
      <c r="AD363" s="69">
        <f t="shared" si="321"/>
        <v>103063.31847713099</v>
      </c>
      <c r="AE363" s="69">
        <f t="shared" si="321"/>
        <v>108952.65096153846</v>
      </c>
      <c r="AF363" s="69">
        <f t="shared" si="321"/>
        <v>113369.65032484409</v>
      </c>
      <c r="AG363" s="69">
        <f t="shared" si="321"/>
        <v>116314.31656704782</v>
      </c>
      <c r="AH363" s="69">
        <f t="shared" si="321"/>
        <v>119258.98280925158</v>
      </c>
      <c r="AI363" s="69">
        <f t="shared" si="321"/>
        <v>122203.6490514553</v>
      </c>
      <c r="AJ363" s="69">
        <f t="shared" si="321"/>
        <v>125148.31529365903</v>
      </c>
      <c r="AK363" s="69">
        <f t="shared" si="321"/>
        <v>126620.64841476089</v>
      </c>
      <c r="AL363" s="69">
        <f t="shared" si="321"/>
        <v>128092.98153586277</v>
      </c>
      <c r="AM363" s="69">
        <f t="shared" si="321"/>
        <v>129565.31465696468</v>
      </c>
      <c r="AN363" s="69">
        <f t="shared" ref="AN363:BS363" si="322">AN342*AN27</f>
        <v>131037.64777806656</v>
      </c>
      <c r="AO363" s="69">
        <f t="shared" si="322"/>
        <v>132509.98089916841</v>
      </c>
      <c r="AP363" s="69">
        <f t="shared" si="322"/>
        <v>133982.31402027028</v>
      </c>
      <c r="AQ363" s="69">
        <f t="shared" si="322"/>
        <v>133982.31402027028</v>
      </c>
      <c r="AR363" s="69">
        <f t="shared" si="322"/>
        <v>133982.31402027028</v>
      </c>
      <c r="AS363" s="69">
        <f t="shared" si="322"/>
        <v>133982.31402027031</v>
      </c>
      <c r="AT363" s="69">
        <f t="shared" si="322"/>
        <v>133982.31402027031</v>
      </c>
      <c r="AU363" s="69">
        <f t="shared" si="322"/>
        <v>133982.31402027025</v>
      </c>
      <c r="AV363" s="69">
        <f t="shared" si="322"/>
        <v>133982.31402027028</v>
      </c>
      <c r="AW363" s="69">
        <f t="shared" si="322"/>
        <v>133982.31402027031</v>
      </c>
      <c r="AX363" s="69">
        <f t="shared" si="322"/>
        <v>133982.31402027031</v>
      </c>
      <c r="AY363" s="69">
        <f t="shared" si="322"/>
        <v>133982.31402027031</v>
      </c>
      <c r="AZ363" s="69">
        <f t="shared" si="322"/>
        <v>133982.31402027028</v>
      </c>
      <c r="BA363" s="69">
        <f t="shared" si="322"/>
        <v>133982.31402027028</v>
      </c>
      <c r="BB363" s="69">
        <f t="shared" si="322"/>
        <v>133982.31402027028</v>
      </c>
      <c r="BC363" s="69">
        <f t="shared" si="322"/>
        <v>133982.31402027028</v>
      </c>
      <c r="BD363" s="69">
        <f t="shared" si="322"/>
        <v>133982.31402027028</v>
      </c>
      <c r="BE363" s="69">
        <f t="shared" si="322"/>
        <v>133982.31402027028</v>
      </c>
      <c r="BF363" s="69">
        <f t="shared" si="322"/>
        <v>133982.31402027028</v>
      </c>
      <c r="BG363" s="69">
        <f t="shared" si="322"/>
        <v>133982.31402027028</v>
      </c>
      <c r="BH363" s="69">
        <f t="shared" si="322"/>
        <v>133982.31402027028</v>
      </c>
      <c r="BI363" s="69">
        <f t="shared" si="322"/>
        <v>133982.31402027028</v>
      </c>
      <c r="BJ363" s="69">
        <f t="shared" si="322"/>
        <v>133982.31402027028</v>
      </c>
      <c r="BK363" s="69">
        <f t="shared" si="322"/>
        <v>133982.31402027028</v>
      </c>
      <c r="BL363" s="69">
        <f t="shared" si="322"/>
        <v>133982.31402027028</v>
      </c>
      <c r="BM363" s="69">
        <f t="shared" si="322"/>
        <v>133982.31402027028</v>
      </c>
      <c r="BN363" s="69">
        <f t="shared" si="322"/>
        <v>133982.31402027028</v>
      </c>
      <c r="BO363" s="69">
        <f t="shared" si="322"/>
        <v>133982.31402027028</v>
      </c>
      <c r="BP363" s="69">
        <f t="shared" si="322"/>
        <v>133982.31402027028</v>
      </c>
      <c r="BQ363" s="69">
        <f t="shared" si="322"/>
        <v>133982.31402027028</v>
      </c>
      <c r="BR363" s="69">
        <f t="shared" si="322"/>
        <v>133982.31402027028</v>
      </c>
      <c r="BS363" s="69">
        <f t="shared" si="322"/>
        <v>133982.31402027028</v>
      </c>
      <c r="BT363" s="69">
        <f t="shared" ref="BT363:BZ363" si="323">BT342*BT27</f>
        <v>133982.31402027028</v>
      </c>
      <c r="BU363" s="69">
        <f t="shared" si="323"/>
        <v>133982.31402027028</v>
      </c>
      <c r="BV363" s="69">
        <f t="shared" si="323"/>
        <v>133982.31402027028</v>
      </c>
      <c r="BW363" s="69">
        <f t="shared" si="323"/>
        <v>133982.31402027028</v>
      </c>
      <c r="BX363" s="69">
        <f t="shared" si="323"/>
        <v>133982.31402027028</v>
      </c>
      <c r="BY363" s="69">
        <f t="shared" si="323"/>
        <v>133982.31402027028</v>
      </c>
      <c r="BZ363" s="69">
        <f t="shared" si="323"/>
        <v>133982.31402027028</v>
      </c>
      <c r="CA363" s="69">
        <f>CA342*CA27</f>
        <v>133982.31402027028</v>
      </c>
      <c r="CD363" s="11">
        <f>SUMIFS($H363:$CA363,$H$5:$CA$5,"&gt;=" &amp; EOMONTH(CD$4,-2),$H$5:$CA$5,"&lt;=" &amp; CD$4)</f>
        <v>0</v>
      </c>
      <c r="CE363" s="11">
        <f t="shared" ref="CE363:CT367" si="324">SUMIFS($H363:$CA363,$H$5:$CA$5,"&gt;=" &amp; EOMONTH(CE$4,-2),$H$5:$CA$5,"&lt;=" &amp; CE$4)</f>
        <v>0</v>
      </c>
      <c r="CF363" s="11">
        <f t="shared" si="324"/>
        <v>29446.662422037421</v>
      </c>
      <c r="CG363" s="11">
        <f t="shared" si="324"/>
        <v>88339.987266112264</v>
      </c>
      <c r="CH363" s="11">
        <f t="shared" si="324"/>
        <v>148705.64523128897</v>
      </c>
      <c r="CI363" s="11">
        <f t="shared" si="324"/>
        <v>219377.63504417881</v>
      </c>
      <c r="CJ363" s="11">
        <f t="shared" si="324"/>
        <v>282687.95925155928</v>
      </c>
      <c r="CK363" s="11">
        <f t="shared" si="324"/>
        <v>312134.62167359667</v>
      </c>
      <c r="CL363" s="11">
        <f t="shared" si="324"/>
        <v>348942.94970114349</v>
      </c>
      <c r="CM363" s="11">
        <f t="shared" si="324"/>
        <v>373972.61275987525</v>
      </c>
      <c r="CN363" s="11">
        <f t="shared" si="324"/>
        <v>388695.94397089403</v>
      </c>
      <c r="CO363" s="11">
        <f t="shared" si="324"/>
        <v>400474.60893970891</v>
      </c>
      <c r="CP363" s="11">
        <f t="shared" si="324"/>
        <v>401946.94206081092</v>
      </c>
      <c r="CQ363" s="11">
        <f t="shared" si="324"/>
        <v>401946.9420608108</v>
      </c>
      <c r="CR363" s="11">
        <f t="shared" si="324"/>
        <v>401946.94206081086</v>
      </c>
      <c r="CS363" s="11">
        <f t="shared" si="324"/>
        <v>401946.94206081086</v>
      </c>
      <c r="CT363" s="11">
        <f t="shared" si="324"/>
        <v>401946.94206081086</v>
      </c>
      <c r="CU363" s="11">
        <f t="shared" ref="CU363:DA367" si="325">SUMIFS($H363:$CA363,$H$5:$CA$5,"&gt;=" &amp; EOMONTH(CU$4,-2),$H$5:$CA$5,"&lt;=" &amp; CU$4)</f>
        <v>401946.94206081086</v>
      </c>
      <c r="CV363" s="11">
        <f t="shared" si="325"/>
        <v>401946.94206081086</v>
      </c>
      <c r="CW363" s="11">
        <f t="shared" si="325"/>
        <v>401946.94206081086</v>
      </c>
      <c r="CX363" s="11">
        <f t="shared" si="325"/>
        <v>401946.94206081086</v>
      </c>
      <c r="CY363" s="11">
        <f t="shared" si="325"/>
        <v>401946.94206081086</v>
      </c>
      <c r="CZ363" s="11">
        <f t="shared" si="325"/>
        <v>401946.94206081086</v>
      </c>
      <c r="DA363" s="11">
        <f t="shared" si="325"/>
        <v>401946.94206081086</v>
      </c>
      <c r="DD363" s="11">
        <f t="shared" ref="DD363:DI367" si="326">SUMIFS($H363:$CA363,$H$5:$CA$5,"&gt;=" &amp; EOMONTH(DD$4,-11),$H$5:$CA$5,"&lt;=" &amp; DD$4)</f>
        <v>117786.64968814969</v>
      </c>
      <c r="DE363" s="11">
        <f t="shared" si="326"/>
        <v>962905.86120062368</v>
      </c>
      <c r="DF363" s="11">
        <f t="shared" si="326"/>
        <v>1512086.1153716217</v>
      </c>
      <c r="DG363" s="11">
        <f t="shared" si="326"/>
        <v>1607787.7682432432</v>
      </c>
      <c r="DH363" s="11">
        <f t="shared" si="326"/>
        <v>1607787.7682432432</v>
      </c>
      <c r="DI363" s="11">
        <f t="shared" si="326"/>
        <v>1607787.7682432432</v>
      </c>
    </row>
    <row r="364" spans="2:113" outlineLevel="1">
      <c r="D364" s="67" t="s">
        <v>26</v>
      </c>
      <c r="E364" s="75"/>
      <c r="H364" s="69">
        <f t="shared" ref="H364:AM364" si="327">H343*H28</f>
        <v>0</v>
      </c>
      <c r="I364" s="69">
        <f t="shared" si="327"/>
        <v>0</v>
      </c>
      <c r="J364" s="69">
        <f t="shared" si="327"/>
        <v>0</v>
      </c>
      <c r="K364" s="69">
        <f t="shared" si="327"/>
        <v>0</v>
      </c>
      <c r="L364" s="69">
        <f t="shared" si="327"/>
        <v>0</v>
      </c>
      <c r="M364" s="69">
        <f t="shared" si="327"/>
        <v>0</v>
      </c>
      <c r="N364" s="69">
        <f t="shared" si="327"/>
        <v>0</v>
      </c>
      <c r="O364" s="69">
        <f t="shared" si="327"/>
        <v>6026.3050935550928</v>
      </c>
      <c r="P364" s="69">
        <f t="shared" si="327"/>
        <v>9039.4576403326391</v>
      </c>
      <c r="Q364" s="69">
        <f t="shared" si="327"/>
        <v>12052.610187110186</v>
      </c>
      <c r="R364" s="69">
        <f t="shared" si="327"/>
        <v>15065.762733887734</v>
      </c>
      <c r="S364" s="69">
        <f t="shared" si="327"/>
        <v>18078.915280665282</v>
      </c>
      <c r="T364" s="69">
        <f t="shared" si="327"/>
        <v>21092.067827442825</v>
      </c>
      <c r="U364" s="69">
        <f t="shared" si="327"/>
        <v>25611.79664760915</v>
      </c>
      <c r="V364" s="69">
        <f t="shared" si="327"/>
        <v>29378.237331081073</v>
      </c>
      <c r="W364" s="69">
        <f t="shared" si="327"/>
        <v>33144.678014553021</v>
      </c>
      <c r="X364" s="69">
        <f t="shared" si="327"/>
        <v>36911.118698024948</v>
      </c>
      <c r="Y364" s="69">
        <f t="shared" si="327"/>
        <v>42184.135654885642</v>
      </c>
      <c r="Z364" s="69">
        <f t="shared" si="327"/>
        <v>46703.864475051974</v>
      </c>
      <c r="AA364" s="69">
        <f t="shared" si="327"/>
        <v>48210.440748440735</v>
      </c>
      <c r="AB364" s="69">
        <f t="shared" si="327"/>
        <v>49717.017021829524</v>
      </c>
      <c r="AC364" s="69">
        <f t="shared" si="327"/>
        <v>51223.593295218292</v>
      </c>
      <c r="AD364" s="69">
        <f t="shared" si="327"/>
        <v>52730.16956860706</v>
      </c>
      <c r="AE364" s="69">
        <f t="shared" si="327"/>
        <v>55743.32211538461</v>
      </c>
      <c r="AF364" s="69">
        <f t="shared" si="327"/>
        <v>58003.186525467776</v>
      </c>
      <c r="AG364" s="69">
        <f t="shared" si="327"/>
        <v>59509.762798856551</v>
      </c>
      <c r="AH364" s="69">
        <f t="shared" si="327"/>
        <v>61016.339072245304</v>
      </c>
      <c r="AI364" s="69">
        <f t="shared" si="327"/>
        <v>62522.915345634086</v>
      </c>
      <c r="AJ364" s="69">
        <f t="shared" si="327"/>
        <v>64029.491619022861</v>
      </c>
      <c r="AK364" s="69">
        <f t="shared" si="327"/>
        <v>64782.779755717238</v>
      </c>
      <c r="AL364" s="69">
        <f t="shared" si="327"/>
        <v>65536.067892411636</v>
      </c>
      <c r="AM364" s="69">
        <f t="shared" si="327"/>
        <v>66289.356029106042</v>
      </c>
      <c r="AN364" s="69">
        <f t="shared" ref="AN364:BS364" si="328">AN343*AN28</f>
        <v>67042.644165800433</v>
      </c>
      <c r="AO364" s="69">
        <f t="shared" si="328"/>
        <v>67795.932302494795</v>
      </c>
      <c r="AP364" s="69">
        <f t="shared" si="328"/>
        <v>68549.220439189186</v>
      </c>
      <c r="AQ364" s="69">
        <f t="shared" si="328"/>
        <v>68549.220439189186</v>
      </c>
      <c r="AR364" s="69">
        <f t="shared" si="328"/>
        <v>68549.220439189186</v>
      </c>
      <c r="AS364" s="69">
        <f t="shared" si="328"/>
        <v>68549.220439189186</v>
      </c>
      <c r="AT364" s="69">
        <f t="shared" si="328"/>
        <v>68549.220439189186</v>
      </c>
      <c r="AU364" s="69">
        <f t="shared" si="328"/>
        <v>68549.220439189186</v>
      </c>
      <c r="AV364" s="69">
        <f t="shared" si="328"/>
        <v>68549.220439189186</v>
      </c>
      <c r="AW364" s="69">
        <f t="shared" si="328"/>
        <v>68549.220439189186</v>
      </c>
      <c r="AX364" s="69">
        <f t="shared" si="328"/>
        <v>68549.220439189186</v>
      </c>
      <c r="AY364" s="69">
        <f t="shared" si="328"/>
        <v>68549.220439189186</v>
      </c>
      <c r="AZ364" s="69">
        <f t="shared" si="328"/>
        <v>68549.220439189186</v>
      </c>
      <c r="BA364" s="69">
        <f t="shared" si="328"/>
        <v>68549.220439189186</v>
      </c>
      <c r="BB364" s="69">
        <f t="shared" si="328"/>
        <v>68549.220439189186</v>
      </c>
      <c r="BC364" s="69">
        <f t="shared" si="328"/>
        <v>68549.220439189186</v>
      </c>
      <c r="BD364" s="69">
        <f t="shared" si="328"/>
        <v>68549.220439189186</v>
      </c>
      <c r="BE364" s="69">
        <f t="shared" si="328"/>
        <v>68549.220439189186</v>
      </c>
      <c r="BF364" s="69">
        <f t="shared" si="328"/>
        <v>68549.220439189186</v>
      </c>
      <c r="BG364" s="69">
        <f t="shared" si="328"/>
        <v>68549.220439189186</v>
      </c>
      <c r="BH364" s="69">
        <f t="shared" si="328"/>
        <v>68549.220439189186</v>
      </c>
      <c r="BI364" s="69">
        <f t="shared" si="328"/>
        <v>68549.220439189186</v>
      </c>
      <c r="BJ364" s="69">
        <f t="shared" si="328"/>
        <v>68549.220439189186</v>
      </c>
      <c r="BK364" s="69">
        <f t="shared" si="328"/>
        <v>68549.220439189186</v>
      </c>
      <c r="BL364" s="69">
        <f t="shared" si="328"/>
        <v>68549.220439189186</v>
      </c>
      <c r="BM364" s="69">
        <f t="shared" si="328"/>
        <v>68549.220439189186</v>
      </c>
      <c r="BN364" s="69">
        <f t="shared" si="328"/>
        <v>68549.220439189186</v>
      </c>
      <c r="BO364" s="69">
        <f t="shared" si="328"/>
        <v>68549.220439189186</v>
      </c>
      <c r="BP364" s="69">
        <f t="shared" si="328"/>
        <v>68549.220439189186</v>
      </c>
      <c r="BQ364" s="69">
        <f t="shared" si="328"/>
        <v>68549.220439189186</v>
      </c>
      <c r="BR364" s="69">
        <f t="shared" si="328"/>
        <v>68549.220439189186</v>
      </c>
      <c r="BS364" s="69">
        <f t="shared" si="328"/>
        <v>68549.220439189186</v>
      </c>
      <c r="BT364" s="69">
        <f t="shared" ref="BT364:BZ364" si="329">BT343*BT28</f>
        <v>68549.220439189186</v>
      </c>
      <c r="BU364" s="69">
        <f t="shared" si="329"/>
        <v>68549.220439189186</v>
      </c>
      <c r="BV364" s="69">
        <f t="shared" si="329"/>
        <v>68549.220439189186</v>
      </c>
      <c r="BW364" s="69">
        <f t="shared" si="329"/>
        <v>68549.220439189186</v>
      </c>
      <c r="BX364" s="69">
        <f t="shared" si="329"/>
        <v>68549.220439189186</v>
      </c>
      <c r="BY364" s="69">
        <f t="shared" si="329"/>
        <v>68549.220439189186</v>
      </c>
      <c r="BZ364" s="69">
        <f t="shared" si="329"/>
        <v>68549.220439189186</v>
      </c>
      <c r="CA364" s="69">
        <f>CA343*CA28</f>
        <v>68549.220439189186</v>
      </c>
      <c r="CD364" s="11">
        <f t="shared" ref="CD364:CD367" si="330">SUMIFS($H364:$CA364,$H$5:$CA$5,"&gt;=" &amp; EOMONTH(CD$4,-2),$H$5:$CA$5,"&lt;=" &amp; CD$4)</f>
        <v>0</v>
      </c>
      <c r="CE364" s="11">
        <f t="shared" si="324"/>
        <v>0</v>
      </c>
      <c r="CF364" s="11">
        <f t="shared" si="324"/>
        <v>15065.762733887732</v>
      </c>
      <c r="CG364" s="11">
        <f t="shared" si="324"/>
        <v>45197.288201663207</v>
      </c>
      <c r="CH364" s="11">
        <f t="shared" si="324"/>
        <v>76082.101806133054</v>
      </c>
      <c r="CI364" s="11">
        <f t="shared" si="324"/>
        <v>112239.93236746361</v>
      </c>
      <c r="CJ364" s="11">
        <f t="shared" si="324"/>
        <v>144631.32224532223</v>
      </c>
      <c r="CK364" s="11">
        <f t="shared" si="324"/>
        <v>159697.08497920996</v>
      </c>
      <c r="CL364" s="11">
        <f t="shared" si="324"/>
        <v>178529.28839656961</v>
      </c>
      <c r="CM364" s="11">
        <f t="shared" si="324"/>
        <v>191335.18672037419</v>
      </c>
      <c r="CN364" s="11">
        <f t="shared" si="324"/>
        <v>198868.0680873181</v>
      </c>
      <c r="CO364" s="11">
        <f t="shared" si="324"/>
        <v>204894.37318087317</v>
      </c>
      <c r="CP364" s="11">
        <f t="shared" si="324"/>
        <v>205647.66131756757</v>
      </c>
      <c r="CQ364" s="11">
        <f t="shared" si="324"/>
        <v>205647.66131756757</v>
      </c>
      <c r="CR364" s="11">
        <f t="shared" si="324"/>
        <v>205647.66131756757</v>
      </c>
      <c r="CS364" s="11">
        <f t="shared" si="324"/>
        <v>205647.66131756757</v>
      </c>
      <c r="CT364" s="11">
        <f t="shared" si="324"/>
        <v>205647.66131756757</v>
      </c>
      <c r="CU364" s="11">
        <f t="shared" si="325"/>
        <v>205647.66131756757</v>
      </c>
      <c r="CV364" s="11">
        <f t="shared" si="325"/>
        <v>205647.66131756757</v>
      </c>
      <c r="CW364" s="11">
        <f t="shared" si="325"/>
        <v>205647.66131756757</v>
      </c>
      <c r="CX364" s="11">
        <f t="shared" si="325"/>
        <v>205647.66131756757</v>
      </c>
      <c r="CY364" s="11">
        <f t="shared" si="325"/>
        <v>205647.66131756757</v>
      </c>
      <c r="CZ364" s="11">
        <f t="shared" si="325"/>
        <v>205647.66131756757</v>
      </c>
      <c r="DA364" s="11">
        <f t="shared" si="325"/>
        <v>205647.66131756757</v>
      </c>
      <c r="DD364" s="11">
        <f t="shared" si="326"/>
        <v>60263.050935550928</v>
      </c>
      <c r="DE364" s="11">
        <f t="shared" si="326"/>
        <v>492650.44139812893</v>
      </c>
      <c r="DF364" s="11">
        <f t="shared" si="326"/>
        <v>773626.91638513515</v>
      </c>
      <c r="DG364" s="11">
        <f t="shared" si="326"/>
        <v>822590.64527027041</v>
      </c>
      <c r="DH364" s="11">
        <f t="shared" si="326"/>
        <v>822590.64527027041</v>
      </c>
      <c r="DI364" s="11">
        <f t="shared" si="326"/>
        <v>822590.64527027041</v>
      </c>
    </row>
    <row r="365" spans="2:113" outlineLevel="1">
      <c r="D365" s="67" t="s">
        <v>100</v>
      </c>
      <c r="E365" s="75"/>
      <c r="H365" s="69">
        <f t="shared" ref="H365:AM365" si="331">H344*H29</f>
        <v>0</v>
      </c>
      <c r="I365" s="69">
        <f t="shared" si="331"/>
        <v>0</v>
      </c>
      <c r="J365" s="69">
        <f t="shared" si="331"/>
        <v>0</v>
      </c>
      <c r="K365" s="69">
        <f t="shared" si="331"/>
        <v>0</v>
      </c>
      <c r="L365" s="69">
        <f t="shared" si="331"/>
        <v>0</v>
      </c>
      <c r="M365" s="69">
        <f t="shared" si="331"/>
        <v>0</v>
      </c>
      <c r="N365" s="69">
        <f t="shared" si="331"/>
        <v>0</v>
      </c>
      <c r="O365" s="69">
        <f t="shared" si="331"/>
        <v>9773.7645530145528</v>
      </c>
      <c r="P365" s="69">
        <f t="shared" si="331"/>
        <v>14660.646829521827</v>
      </c>
      <c r="Q365" s="69">
        <f t="shared" si="331"/>
        <v>19547.529106029106</v>
      </c>
      <c r="R365" s="69">
        <f t="shared" si="331"/>
        <v>24434.411382536378</v>
      </c>
      <c r="S365" s="69">
        <f t="shared" si="331"/>
        <v>29321.293659043655</v>
      </c>
      <c r="T365" s="69">
        <f t="shared" si="331"/>
        <v>34208.175935550928</v>
      </c>
      <c r="U365" s="69">
        <f t="shared" si="331"/>
        <v>41538.499350311846</v>
      </c>
      <c r="V365" s="69">
        <f t="shared" si="331"/>
        <v>47647.102195945939</v>
      </c>
      <c r="W365" s="69">
        <f t="shared" si="331"/>
        <v>53755.70504158004</v>
      </c>
      <c r="X365" s="69">
        <f t="shared" si="331"/>
        <v>59864.307887214141</v>
      </c>
      <c r="Y365" s="69">
        <f t="shared" si="331"/>
        <v>68416.351871101855</v>
      </c>
      <c r="Z365" s="69">
        <f t="shared" si="331"/>
        <v>75746.675285862788</v>
      </c>
      <c r="AA365" s="69">
        <f t="shared" si="331"/>
        <v>78190.116424116422</v>
      </c>
      <c r="AB365" s="69">
        <f t="shared" si="331"/>
        <v>80633.557562370057</v>
      </c>
      <c r="AC365" s="69">
        <f t="shared" si="331"/>
        <v>83076.998700623692</v>
      </c>
      <c r="AD365" s="69">
        <f t="shared" si="331"/>
        <v>85520.439838877341</v>
      </c>
      <c r="AE365" s="69">
        <f t="shared" si="331"/>
        <v>90407.32211538461</v>
      </c>
      <c r="AF365" s="69">
        <f t="shared" si="331"/>
        <v>94072.483822765076</v>
      </c>
      <c r="AG365" s="69">
        <f t="shared" si="331"/>
        <v>96515.924961018696</v>
      </c>
      <c r="AH365" s="69">
        <f t="shared" si="331"/>
        <v>98959.366099272316</v>
      </c>
      <c r="AI365" s="69">
        <f t="shared" si="331"/>
        <v>101402.80723752597</v>
      </c>
      <c r="AJ365" s="69">
        <f t="shared" si="331"/>
        <v>103846.24837577961</v>
      </c>
      <c r="AK365" s="69">
        <f t="shared" si="331"/>
        <v>105067.9689449064</v>
      </c>
      <c r="AL365" s="69">
        <f t="shared" si="331"/>
        <v>106289.68951403323</v>
      </c>
      <c r="AM365" s="69">
        <f t="shared" si="331"/>
        <v>107511.41008316011</v>
      </c>
      <c r="AN365" s="69">
        <f t="shared" ref="AN365:BS365" si="332">AN344*AN29</f>
        <v>108733.13065228691</v>
      </c>
      <c r="AO365" s="69">
        <f t="shared" si="332"/>
        <v>109954.8512214137</v>
      </c>
      <c r="AP365" s="69">
        <f t="shared" si="332"/>
        <v>111176.57179054052</v>
      </c>
      <c r="AQ365" s="69">
        <f t="shared" si="332"/>
        <v>111176.57179054053</v>
      </c>
      <c r="AR365" s="69">
        <f t="shared" si="332"/>
        <v>111176.57179054052</v>
      </c>
      <c r="AS365" s="69">
        <f t="shared" si="332"/>
        <v>111176.57179054052</v>
      </c>
      <c r="AT365" s="69">
        <f t="shared" si="332"/>
        <v>111176.57179054052</v>
      </c>
      <c r="AU365" s="69">
        <f t="shared" si="332"/>
        <v>111176.57179054052</v>
      </c>
      <c r="AV365" s="69">
        <f t="shared" si="332"/>
        <v>111176.57179054052</v>
      </c>
      <c r="AW365" s="69">
        <f t="shared" si="332"/>
        <v>111176.57179054052</v>
      </c>
      <c r="AX365" s="69">
        <f t="shared" si="332"/>
        <v>111176.57179054053</v>
      </c>
      <c r="AY365" s="69">
        <f t="shared" si="332"/>
        <v>111176.57179054052</v>
      </c>
      <c r="AZ365" s="69">
        <f t="shared" si="332"/>
        <v>111176.57179054052</v>
      </c>
      <c r="BA365" s="69">
        <f t="shared" si="332"/>
        <v>111176.57179054053</v>
      </c>
      <c r="BB365" s="69">
        <f t="shared" si="332"/>
        <v>111176.57179054052</v>
      </c>
      <c r="BC365" s="69">
        <f t="shared" si="332"/>
        <v>111176.57179054052</v>
      </c>
      <c r="BD365" s="69">
        <f t="shared" si="332"/>
        <v>111176.57179054052</v>
      </c>
      <c r="BE365" s="69">
        <f t="shared" si="332"/>
        <v>111176.57179054052</v>
      </c>
      <c r="BF365" s="69">
        <f t="shared" si="332"/>
        <v>111176.57179054052</v>
      </c>
      <c r="BG365" s="69">
        <f t="shared" si="332"/>
        <v>111176.57179054052</v>
      </c>
      <c r="BH365" s="69">
        <f t="shared" si="332"/>
        <v>111176.57179054052</v>
      </c>
      <c r="BI365" s="69">
        <f t="shared" si="332"/>
        <v>111176.57179054052</v>
      </c>
      <c r="BJ365" s="69">
        <f t="shared" si="332"/>
        <v>111176.57179054052</v>
      </c>
      <c r="BK365" s="69">
        <f t="shared" si="332"/>
        <v>111176.57179054052</v>
      </c>
      <c r="BL365" s="69">
        <f t="shared" si="332"/>
        <v>111176.57179054052</v>
      </c>
      <c r="BM365" s="69">
        <f t="shared" si="332"/>
        <v>111176.57179054052</v>
      </c>
      <c r="BN365" s="69">
        <f t="shared" si="332"/>
        <v>111176.57179054052</v>
      </c>
      <c r="BO365" s="69">
        <f t="shared" si="332"/>
        <v>111176.57179054052</v>
      </c>
      <c r="BP365" s="69">
        <f t="shared" si="332"/>
        <v>111176.57179054052</v>
      </c>
      <c r="BQ365" s="69">
        <f t="shared" si="332"/>
        <v>111176.57179054052</v>
      </c>
      <c r="BR365" s="69">
        <f t="shared" si="332"/>
        <v>111176.57179054052</v>
      </c>
      <c r="BS365" s="69">
        <f t="shared" si="332"/>
        <v>111176.57179054052</v>
      </c>
      <c r="BT365" s="69">
        <f t="shared" ref="BT365:CA365" si="333">BT344*BT29</f>
        <v>111176.57179054052</v>
      </c>
      <c r="BU365" s="69">
        <f t="shared" si="333"/>
        <v>111176.57179054052</v>
      </c>
      <c r="BV365" s="69">
        <f t="shared" si="333"/>
        <v>111176.57179054052</v>
      </c>
      <c r="BW365" s="69">
        <f t="shared" si="333"/>
        <v>111176.57179054052</v>
      </c>
      <c r="BX365" s="69">
        <f t="shared" si="333"/>
        <v>111176.57179054052</v>
      </c>
      <c r="BY365" s="69">
        <f t="shared" si="333"/>
        <v>111176.57179054052</v>
      </c>
      <c r="BZ365" s="69">
        <f t="shared" si="333"/>
        <v>111176.57179054052</v>
      </c>
      <c r="CA365" s="69">
        <f t="shared" si="333"/>
        <v>111176.57179054052</v>
      </c>
      <c r="CD365" s="11">
        <f t="shared" si="330"/>
        <v>0</v>
      </c>
      <c r="CE365" s="11">
        <f t="shared" si="324"/>
        <v>0</v>
      </c>
      <c r="CF365" s="11">
        <f t="shared" si="324"/>
        <v>24434.411382536382</v>
      </c>
      <c r="CG365" s="11">
        <f t="shared" si="324"/>
        <v>73303.234147609139</v>
      </c>
      <c r="CH365" s="11">
        <f t="shared" si="324"/>
        <v>123393.77748180871</v>
      </c>
      <c r="CI365" s="11">
        <f t="shared" si="324"/>
        <v>182036.36479989602</v>
      </c>
      <c r="CJ365" s="11">
        <f t="shared" si="324"/>
        <v>234570.34927234927</v>
      </c>
      <c r="CK365" s="11">
        <f t="shared" si="324"/>
        <v>259004.76065488567</v>
      </c>
      <c r="CL365" s="11">
        <f t="shared" si="324"/>
        <v>289547.77488305612</v>
      </c>
      <c r="CM365" s="11">
        <f t="shared" si="324"/>
        <v>310317.02455821203</v>
      </c>
      <c r="CN365" s="11">
        <f t="shared" si="324"/>
        <v>322534.23024948029</v>
      </c>
      <c r="CO365" s="11">
        <f t="shared" si="324"/>
        <v>332307.99480249477</v>
      </c>
      <c r="CP365" s="11">
        <f t="shared" si="324"/>
        <v>333529.71537162154</v>
      </c>
      <c r="CQ365" s="11">
        <f t="shared" si="324"/>
        <v>333529.71537162154</v>
      </c>
      <c r="CR365" s="11">
        <f t="shared" si="324"/>
        <v>333529.7153716216</v>
      </c>
      <c r="CS365" s="11">
        <f t="shared" si="324"/>
        <v>333529.7153716216</v>
      </c>
      <c r="CT365" s="11">
        <f t="shared" si="324"/>
        <v>333529.71537162154</v>
      </c>
      <c r="CU365" s="11">
        <f t="shared" si="325"/>
        <v>333529.71537162154</v>
      </c>
      <c r="CV365" s="11">
        <f t="shared" si="325"/>
        <v>333529.71537162154</v>
      </c>
      <c r="CW365" s="11">
        <f t="shared" si="325"/>
        <v>333529.71537162154</v>
      </c>
      <c r="CX365" s="11">
        <f t="shared" si="325"/>
        <v>333529.71537162154</v>
      </c>
      <c r="CY365" s="11">
        <f t="shared" si="325"/>
        <v>333529.71537162154</v>
      </c>
      <c r="CZ365" s="11">
        <f t="shared" si="325"/>
        <v>333529.71537162154</v>
      </c>
      <c r="DA365" s="11">
        <f t="shared" si="325"/>
        <v>333529.71537162154</v>
      </c>
      <c r="DD365" s="11">
        <f t="shared" si="326"/>
        <v>97737.645530145528</v>
      </c>
      <c r="DE365" s="11">
        <f t="shared" si="326"/>
        <v>799005.25220893975</v>
      </c>
      <c r="DF365" s="11">
        <f t="shared" si="326"/>
        <v>1254707.0244932433</v>
      </c>
      <c r="DG365" s="11">
        <f t="shared" si="326"/>
        <v>1334118.8614864864</v>
      </c>
      <c r="DH365" s="11">
        <f t="shared" si="326"/>
        <v>1334118.8614864862</v>
      </c>
      <c r="DI365" s="11">
        <f t="shared" si="326"/>
        <v>1334118.8614864862</v>
      </c>
    </row>
    <row r="366" spans="2:113" outlineLevel="1">
      <c r="D366" s="67" t="s">
        <v>35</v>
      </c>
      <c r="E366" s="75"/>
      <c r="H366" s="69">
        <f t="shared" ref="H366:AM366" si="334">H345*H30</f>
        <v>0</v>
      </c>
      <c r="I366" s="69">
        <f t="shared" si="334"/>
        <v>0</v>
      </c>
      <c r="J366" s="69">
        <f t="shared" si="334"/>
        <v>0</v>
      </c>
      <c r="K366" s="69">
        <f t="shared" si="334"/>
        <v>0</v>
      </c>
      <c r="L366" s="69">
        <f t="shared" si="334"/>
        <v>0</v>
      </c>
      <c r="M366" s="69">
        <f t="shared" si="334"/>
        <v>0</v>
      </c>
      <c r="N366" s="69">
        <f t="shared" si="334"/>
        <v>0</v>
      </c>
      <c r="O366" s="69">
        <f t="shared" si="334"/>
        <v>3784.4317047817049</v>
      </c>
      <c r="P366" s="69">
        <f t="shared" si="334"/>
        <v>5676.6475571725568</v>
      </c>
      <c r="Q366" s="69">
        <f t="shared" si="334"/>
        <v>7568.8634095634097</v>
      </c>
      <c r="R366" s="69">
        <f t="shared" si="334"/>
        <v>9461.0792619542644</v>
      </c>
      <c r="S366" s="69">
        <f t="shared" si="334"/>
        <v>11353.295114345114</v>
      </c>
      <c r="T366" s="69">
        <f t="shared" si="334"/>
        <v>13245.510966735968</v>
      </c>
      <c r="U366" s="69">
        <f t="shared" si="334"/>
        <v>16083.834745322249</v>
      </c>
      <c r="V366" s="69">
        <f t="shared" si="334"/>
        <v>18449.104560810811</v>
      </c>
      <c r="W366" s="69">
        <f t="shared" si="334"/>
        <v>20814.374376299384</v>
      </c>
      <c r="X366" s="69">
        <f t="shared" si="334"/>
        <v>23179.644191787949</v>
      </c>
      <c r="Y366" s="69">
        <f t="shared" si="334"/>
        <v>26491.021933471933</v>
      </c>
      <c r="Z366" s="69">
        <f t="shared" si="334"/>
        <v>29329.345712058217</v>
      </c>
      <c r="AA366" s="69">
        <f t="shared" si="334"/>
        <v>30275.453638253635</v>
      </c>
      <c r="AB366" s="69">
        <f t="shared" si="334"/>
        <v>31221.561564449068</v>
      </c>
      <c r="AC366" s="69">
        <f t="shared" si="334"/>
        <v>32167.669490644494</v>
      </c>
      <c r="AD366" s="69">
        <f t="shared" si="334"/>
        <v>33113.777416839912</v>
      </c>
      <c r="AE366" s="69">
        <f t="shared" si="334"/>
        <v>35005.99326923077</v>
      </c>
      <c r="AF366" s="69">
        <f t="shared" si="334"/>
        <v>36425.155158523907</v>
      </c>
      <c r="AG366" s="69">
        <f t="shared" si="334"/>
        <v>37371.263084719336</v>
      </c>
      <c r="AH366" s="69">
        <f t="shared" si="334"/>
        <v>38317.371010914751</v>
      </c>
      <c r="AI366" s="69">
        <f t="shared" si="334"/>
        <v>39263.478937110187</v>
      </c>
      <c r="AJ366" s="69">
        <f t="shared" si="334"/>
        <v>40209.586863305616</v>
      </c>
      <c r="AK366" s="69">
        <f t="shared" si="334"/>
        <v>40682.640826403323</v>
      </c>
      <c r="AL366" s="69">
        <f t="shared" si="334"/>
        <v>41155.694789501038</v>
      </c>
      <c r="AM366" s="69">
        <f t="shared" si="334"/>
        <v>41628.748752598767</v>
      </c>
      <c r="AN366" s="69">
        <f t="shared" ref="AN366:BS366" si="335">AN345*AN30</f>
        <v>42101.802715696467</v>
      </c>
      <c r="AO366" s="69">
        <f t="shared" si="335"/>
        <v>42574.856678794189</v>
      </c>
      <c r="AP366" s="69">
        <f t="shared" si="335"/>
        <v>43047.910641891896</v>
      </c>
      <c r="AQ366" s="69">
        <f t="shared" si="335"/>
        <v>43047.910641891896</v>
      </c>
      <c r="AR366" s="69">
        <f t="shared" si="335"/>
        <v>43047.910641891889</v>
      </c>
      <c r="AS366" s="69">
        <f t="shared" si="335"/>
        <v>43047.910641891896</v>
      </c>
      <c r="AT366" s="69">
        <f t="shared" si="335"/>
        <v>43047.910641891889</v>
      </c>
      <c r="AU366" s="69">
        <f t="shared" si="335"/>
        <v>43047.910641891896</v>
      </c>
      <c r="AV366" s="69">
        <f t="shared" si="335"/>
        <v>43047.910641891889</v>
      </c>
      <c r="AW366" s="69">
        <f t="shared" si="335"/>
        <v>43047.910641891896</v>
      </c>
      <c r="AX366" s="69">
        <f t="shared" si="335"/>
        <v>43047.910641891896</v>
      </c>
      <c r="AY366" s="69">
        <f t="shared" si="335"/>
        <v>43047.910641891896</v>
      </c>
      <c r="AZ366" s="69">
        <f t="shared" si="335"/>
        <v>43047.910641891896</v>
      </c>
      <c r="BA366" s="69">
        <f t="shared" si="335"/>
        <v>43047.910641891896</v>
      </c>
      <c r="BB366" s="69">
        <f t="shared" si="335"/>
        <v>43047.910641891889</v>
      </c>
      <c r="BC366" s="69">
        <f t="shared" si="335"/>
        <v>43047.910641891889</v>
      </c>
      <c r="BD366" s="69">
        <f t="shared" si="335"/>
        <v>43047.910641891889</v>
      </c>
      <c r="BE366" s="69">
        <f t="shared" si="335"/>
        <v>43047.910641891889</v>
      </c>
      <c r="BF366" s="69">
        <f t="shared" si="335"/>
        <v>43047.910641891889</v>
      </c>
      <c r="BG366" s="69">
        <f t="shared" si="335"/>
        <v>43047.910641891889</v>
      </c>
      <c r="BH366" s="69">
        <f t="shared" si="335"/>
        <v>43047.910641891889</v>
      </c>
      <c r="BI366" s="69">
        <f t="shared" si="335"/>
        <v>43047.910641891889</v>
      </c>
      <c r="BJ366" s="69">
        <f t="shared" si="335"/>
        <v>43047.910641891889</v>
      </c>
      <c r="BK366" s="69">
        <f t="shared" si="335"/>
        <v>43047.910641891889</v>
      </c>
      <c r="BL366" s="69">
        <f t="shared" si="335"/>
        <v>43047.910641891889</v>
      </c>
      <c r="BM366" s="69">
        <f t="shared" si="335"/>
        <v>43047.910641891889</v>
      </c>
      <c r="BN366" s="69">
        <f t="shared" si="335"/>
        <v>43047.910641891889</v>
      </c>
      <c r="BO366" s="69">
        <f t="shared" si="335"/>
        <v>43047.910641891889</v>
      </c>
      <c r="BP366" s="69">
        <f t="shared" si="335"/>
        <v>43047.910641891889</v>
      </c>
      <c r="BQ366" s="69">
        <f t="shared" si="335"/>
        <v>43047.910641891889</v>
      </c>
      <c r="BR366" s="69">
        <f t="shared" si="335"/>
        <v>43047.910641891889</v>
      </c>
      <c r="BS366" s="69">
        <f t="shared" si="335"/>
        <v>43047.910641891889</v>
      </c>
      <c r="BT366" s="69">
        <f t="shared" ref="BT366:CA366" si="336">BT345*BT30</f>
        <v>43047.910641891889</v>
      </c>
      <c r="BU366" s="69">
        <f t="shared" si="336"/>
        <v>43047.910641891889</v>
      </c>
      <c r="BV366" s="69">
        <f t="shared" si="336"/>
        <v>43047.910641891889</v>
      </c>
      <c r="BW366" s="69">
        <f t="shared" si="336"/>
        <v>43047.910641891889</v>
      </c>
      <c r="BX366" s="69">
        <f t="shared" si="336"/>
        <v>43047.910641891889</v>
      </c>
      <c r="BY366" s="69">
        <f t="shared" si="336"/>
        <v>43047.910641891889</v>
      </c>
      <c r="BZ366" s="69">
        <f t="shared" si="336"/>
        <v>43047.910641891889</v>
      </c>
      <c r="CA366" s="69">
        <f t="shared" si="336"/>
        <v>43047.910641891889</v>
      </c>
      <c r="CD366" s="11">
        <f t="shared" si="330"/>
        <v>0</v>
      </c>
      <c r="CE366" s="11">
        <f t="shared" si="324"/>
        <v>0</v>
      </c>
      <c r="CF366" s="11">
        <f t="shared" si="324"/>
        <v>9461.0792619542626</v>
      </c>
      <c r="CG366" s="11">
        <f t="shared" si="324"/>
        <v>28383.237785862788</v>
      </c>
      <c r="CH366" s="11">
        <f t="shared" si="324"/>
        <v>47778.450272869028</v>
      </c>
      <c r="CI366" s="11">
        <f t="shared" si="324"/>
        <v>70485.04050155927</v>
      </c>
      <c r="CJ366" s="11">
        <f t="shared" si="324"/>
        <v>90826.36091476091</v>
      </c>
      <c r="CK366" s="11">
        <f t="shared" si="324"/>
        <v>100287.44017671517</v>
      </c>
      <c r="CL366" s="11">
        <f t="shared" si="324"/>
        <v>112113.78925415799</v>
      </c>
      <c r="CM366" s="11">
        <f t="shared" si="324"/>
        <v>120155.70662681913</v>
      </c>
      <c r="CN366" s="11">
        <f t="shared" si="324"/>
        <v>124886.24625779627</v>
      </c>
      <c r="CO366" s="11">
        <f t="shared" si="324"/>
        <v>128670.67796257797</v>
      </c>
      <c r="CP366" s="11">
        <f t="shared" si="324"/>
        <v>129143.73192567567</v>
      </c>
      <c r="CQ366" s="11">
        <f t="shared" si="324"/>
        <v>129143.73192567569</v>
      </c>
      <c r="CR366" s="11">
        <f t="shared" si="324"/>
        <v>129143.73192567569</v>
      </c>
      <c r="CS366" s="11">
        <f t="shared" si="324"/>
        <v>129143.73192567567</v>
      </c>
      <c r="CT366" s="11">
        <f t="shared" si="324"/>
        <v>129143.73192567567</v>
      </c>
      <c r="CU366" s="11">
        <f t="shared" si="325"/>
        <v>129143.73192567567</v>
      </c>
      <c r="CV366" s="11">
        <f t="shared" si="325"/>
        <v>129143.73192567567</v>
      </c>
      <c r="CW366" s="11">
        <f t="shared" si="325"/>
        <v>129143.73192567567</v>
      </c>
      <c r="CX366" s="11">
        <f t="shared" si="325"/>
        <v>129143.73192567567</v>
      </c>
      <c r="CY366" s="11">
        <f t="shared" si="325"/>
        <v>129143.73192567567</v>
      </c>
      <c r="CZ366" s="11">
        <f t="shared" si="325"/>
        <v>129143.73192567567</v>
      </c>
      <c r="DA366" s="11">
        <f t="shared" si="325"/>
        <v>129143.73192567567</v>
      </c>
      <c r="DD366" s="11">
        <f t="shared" si="326"/>
        <v>37844.31704781705</v>
      </c>
      <c r="DE366" s="11">
        <f t="shared" si="326"/>
        <v>309377.29186590441</v>
      </c>
      <c r="DF366" s="11">
        <f t="shared" si="326"/>
        <v>485826.42010135134</v>
      </c>
      <c r="DG366" s="11">
        <f t="shared" si="326"/>
        <v>516574.92770270264</v>
      </c>
      <c r="DH366" s="11">
        <f t="shared" si="326"/>
        <v>516574.92770270264</v>
      </c>
      <c r="DI366" s="11">
        <f t="shared" si="326"/>
        <v>516574.92770270264</v>
      </c>
    </row>
    <row r="367" spans="2:113" outlineLevel="1">
      <c r="D367" s="67" t="s">
        <v>115</v>
      </c>
      <c r="E367" s="75"/>
      <c r="H367" s="69">
        <f t="shared" ref="H367:AM367" si="337">H346*H31</f>
        <v>0</v>
      </c>
      <c r="I367" s="69">
        <f t="shared" si="337"/>
        <v>0</v>
      </c>
      <c r="J367" s="69">
        <f t="shared" si="337"/>
        <v>0</v>
      </c>
      <c r="K367" s="69">
        <f t="shared" si="337"/>
        <v>0</v>
      </c>
      <c r="L367" s="69">
        <f t="shared" si="337"/>
        <v>0</v>
      </c>
      <c r="M367" s="69">
        <f t="shared" si="337"/>
        <v>0</v>
      </c>
      <c r="N367" s="69">
        <f t="shared" si="337"/>
        <v>0</v>
      </c>
      <c r="O367" s="69">
        <f t="shared" si="337"/>
        <v>0</v>
      </c>
      <c r="P367" s="69">
        <f t="shared" si="337"/>
        <v>0</v>
      </c>
      <c r="Q367" s="69">
        <f t="shared" si="337"/>
        <v>0</v>
      </c>
      <c r="R367" s="69">
        <f t="shared" si="337"/>
        <v>0</v>
      </c>
      <c r="S367" s="69">
        <f t="shared" si="337"/>
        <v>31288.282224532224</v>
      </c>
      <c r="T367" s="69">
        <f t="shared" si="337"/>
        <v>31288.282224532224</v>
      </c>
      <c r="U367" s="69">
        <f t="shared" si="337"/>
        <v>39110.352780665278</v>
      </c>
      <c r="V367" s="69">
        <f t="shared" si="337"/>
        <v>39110.352780665271</v>
      </c>
      <c r="W367" s="69">
        <f t="shared" si="337"/>
        <v>39110.352780665271</v>
      </c>
      <c r="X367" s="69">
        <f t="shared" si="337"/>
        <v>39110.352780665271</v>
      </c>
      <c r="Y367" s="69">
        <f t="shared" si="337"/>
        <v>46932.42333679834</v>
      </c>
      <c r="Z367" s="69">
        <f t="shared" si="337"/>
        <v>46932.42333679834</v>
      </c>
      <c r="AA367" s="69">
        <f t="shared" si="337"/>
        <v>93864.846673596679</v>
      </c>
      <c r="AB367" s="69">
        <f t="shared" si="337"/>
        <v>93864.846673596679</v>
      </c>
      <c r="AC367" s="69">
        <f t="shared" si="337"/>
        <v>93864.846673596665</v>
      </c>
      <c r="AD367" s="69">
        <f t="shared" si="337"/>
        <v>140797.27001039503</v>
      </c>
      <c r="AE367" s="69">
        <f t="shared" si="337"/>
        <v>164263.4816787942</v>
      </c>
      <c r="AF367" s="69">
        <f t="shared" si="337"/>
        <v>164263.4816787942</v>
      </c>
      <c r="AG367" s="69">
        <f t="shared" si="337"/>
        <v>164263.4816787942</v>
      </c>
      <c r="AH367" s="69">
        <f t="shared" si="337"/>
        <v>219017.97557172558</v>
      </c>
      <c r="AI367" s="69">
        <f t="shared" si="337"/>
        <v>219017.97557172558</v>
      </c>
      <c r="AJ367" s="69">
        <f t="shared" si="337"/>
        <v>219017.97557172558</v>
      </c>
      <c r="AK367" s="69">
        <f t="shared" si="337"/>
        <v>219017.97557172558</v>
      </c>
      <c r="AL367" s="69">
        <f t="shared" si="337"/>
        <v>328526.96335758833</v>
      </c>
      <c r="AM367" s="69">
        <f t="shared" si="337"/>
        <v>328526.96335758833</v>
      </c>
      <c r="AN367" s="69">
        <f t="shared" ref="AN367:BS367" si="338">AN346*AN31</f>
        <v>328526.96335758833</v>
      </c>
      <c r="AO367" s="69">
        <f t="shared" si="338"/>
        <v>328526.96335758833</v>
      </c>
      <c r="AP367" s="69">
        <f t="shared" si="338"/>
        <v>328526.96335758833</v>
      </c>
      <c r="AQ367" s="69">
        <f t="shared" si="338"/>
        <v>328526.96335758828</v>
      </c>
      <c r="AR367" s="69">
        <f t="shared" si="338"/>
        <v>328526.96335758828</v>
      </c>
      <c r="AS367" s="69">
        <f t="shared" si="338"/>
        <v>328526.96335758828</v>
      </c>
      <c r="AT367" s="69">
        <f t="shared" si="338"/>
        <v>328526.96335758828</v>
      </c>
      <c r="AU367" s="69">
        <f t="shared" si="338"/>
        <v>328526.96335758828</v>
      </c>
      <c r="AV367" s="69">
        <f t="shared" si="338"/>
        <v>328526.96335758828</v>
      </c>
      <c r="AW367" s="69">
        <f t="shared" si="338"/>
        <v>328526.96335758828</v>
      </c>
      <c r="AX367" s="69">
        <f t="shared" si="338"/>
        <v>328526.96335758828</v>
      </c>
      <c r="AY367" s="69">
        <f t="shared" si="338"/>
        <v>328526.96335758828</v>
      </c>
      <c r="AZ367" s="69">
        <f t="shared" si="338"/>
        <v>328526.96335758828</v>
      </c>
      <c r="BA367" s="69">
        <f t="shared" si="338"/>
        <v>328526.96335758828</v>
      </c>
      <c r="BB367" s="69">
        <f t="shared" si="338"/>
        <v>328526.96335758828</v>
      </c>
      <c r="BC367" s="69">
        <f t="shared" si="338"/>
        <v>328526.96335758828</v>
      </c>
      <c r="BD367" s="69">
        <f t="shared" si="338"/>
        <v>328526.96335758828</v>
      </c>
      <c r="BE367" s="69">
        <f t="shared" si="338"/>
        <v>328526.96335758828</v>
      </c>
      <c r="BF367" s="69">
        <f t="shared" si="338"/>
        <v>328526.96335758828</v>
      </c>
      <c r="BG367" s="69">
        <f t="shared" si="338"/>
        <v>328526.96335758828</v>
      </c>
      <c r="BH367" s="69">
        <f t="shared" si="338"/>
        <v>328526.96335758828</v>
      </c>
      <c r="BI367" s="69">
        <f t="shared" si="338"/>
        <v>328526.96335758828</v>
      </c>
      <c r="BJ367" s="69">
        <f t="shared" si="338"/>
        <v>328526.96335758828</v>
      </c>
      <c r="BK367" s="69">
        <f t="shared" si="338"/>
        <v>328526.96335758828</v>
      </c>
      <c r="BL367" s="69">
        <f t="shared" si="338"/>
        <v>328526.96335758828</v>
      </c>
      <c r="BM367" s="69">
        <f t="shared" si="338"/>
        <v>328526.96335758828</v>
      </c>
      <c r="BN367" s="69">
        <f t="shared" si="338"/>
        <v>328526.96335758828</v>
      </c>
      <c r="BO367" s="69">
        <f t="shared" si="338"/>
        <v>328526.96335758828</v>
      </c>
      <c r="BP367" s="69">
        <f t="shared" si="338"/>
        <v>328526.96335758828</v>
      </c>
      <c r="BQ367" s="69">
        <f t="shared" si="338"/>
        <v>328526.96335758828</v>
      </c>
      <c r="BR367" s="69">
        <f t="shared" si="338"/>
        <v>328526.96335758828</v>
      </c>
      <c r="BS367" s="69">
        <f t="shared" si="338"/>
        <v>328526.96335758828</v>
      </c>
      <c r="BT367" s="69">
        <f t="shared" ref="BT367:CA367" si="339">BT346*BT31</f>
        <v>328526.96335758828</v>
      </c>
      <c r="BU367" s="69">
        <f t="shared" si="339"/>
        <v>328526.96335758828</v>
      </c>
      <c r="BV367" s="69">
        <f t="shared" si="339"/>
        <v>328526.96335758828</v>
      </c>
      <c r="BW367" s="69">
        <f t="shared" si="339"/>
        <v>328526.96335758828</v>
      </c>
      <c r="BX367" s="69">
        <f t="shared" si="339"/>
        <v>328526.96335758828</v>
      </c>
      <c r="BY367" s="69">
        <f t="shared" si="339"/>
        <v>328526.96335758828</v>
      </c>
      <c r="BZ367" s="69">
        <f t="shared" si="339"/>
        <v>328526.96335758828</v>
      </c>
      <c r="CA367" s="69">
        <f t="shared" si="339"/>
        <v>328526.96335758828</v>
      </c>
      <c r="CD367" s="11">
        <f t="shared" si="330"/>
        <v>0</v>
      </c>
      <c r="CE367" s="11">
        <f t="shared" si="324"/>
        <v>0</v>
      </c>
      <c r="CF367" s="11">
        <f t="shared" si="324"/>
        <v>0</v>
      </c>
      <c r="CG367" s="11">
        <f t="shared" si="324"/>
        <v>31288.282224532224</v>
      </c>
      <c r="CH367" s="11">
        <f t="shared" si="324"/>
        <v>109508.98778586277</v>
      </c>
      <c r="CI367" s="11">
        <f t="shared" si="324"/>
        <v>125153.12889812888</v>
      </c>
      <c r="CJ367" s="11">
        <f t="shared" si="324"/>
        <v>234662.11668399171</v>
      </c>
      <c r="CK367" s="11">
        <f t="shared" si="324"/>
        <v>398925.59836278588</v>
      </c>
      <c r="CL367" s="11">
        <f t="shared" si="324"/>
        <v>547544.93892931403</v>
      </c>
      <c r="CM367" s="11">
        <f t="shared" si="324"/>
        <v>657053.92671517679</v>
      </c>
      <c r="CN367" s="11">
        <f t="shared" si="324"/>
        <v>985580.89007276506</v>
      </c>
      <c r="CO367" s="11">
        <f t="shared" si="324"/>
        <v>985580.89007276495</v>
      </c>
      <c r="CP367" s="11">
        <f t="shared" si="324"/>
        <v>985580.89007276483</v>
      </c>
      <c r="CQ367" s="11">
        <f t="shared" si="324"/>
        <v>985580.89007276483</v>
      </c>
      <c r="CR367" s="11">
        <f t="shared" si="324"/>
        <v>985580.89007276483</v>
      </c>
      <c r="CS367" s="11">
        <f t="shared" si="324"/>
        <v>985580.89007276483</v>
      </c>
      <c r="CT367" s="11">
        <f t="shared" si="324"/>
        <v>985580.89007276483</v>
      </c>
      <c r="CU367" s="11">
        <f t="shared" si="325"/>
        <v>985580.89007276483</v>
      </c>
      <c r="CV367" s="11">
        <f t="shared" si="325"/>
        <v>985580.89007276483</v>
      </c>
      <c r="CW367" s="11">
        <f t="shared" si="325"/>
        <v>985580.89007276483</v>
      </c>
      <c r="CX367" s="11">
        <f t="shared" si="325"/>
        <v>985580.89007276483</v>
      </c>
      <c r="CY367" s="11">
        <f t="shared" si="325"/>
        <v>985580.89007276483</v>
      </c>
      <c r="CZ367" s="11">
        <f t="shared" si="325"/>
        <v>985580.89007276483</v>
      </c>
      <c r="DA367" s="11">
        <f t="shared" si="325"/>
        <v>985580.89007276483</v>
      </c>
      <c r="DD367" s="11">
        <f t="shared" si="326"/>
        <v>31288.282224532224</v>
      </c>
      <c r="DE367" s="11">
        <f t="shared" si="326"/>
        <v>868249.83173076902</v>
      </c>
      <c r="DF367" s="11">
        <f t="shared" si="326"/>
        <v>3175760.6457900205</v>
      </c>
      <c r="DG367" s="11">
        <f t="shared" si="326"/>
        <v>3942323.5602910593</v>
      </c>
      <c r="DH367" s="11">
        <f t="shared" si="326"/>
        <v>3942323.5602910593</v>
      </c>
      <c r="DI367" s="11">
        <f t="shared" si="326"/>
        <v>3942323.5602910593</v>
      </c>
    </row>
    <row r="368" spans="2:113" outlineLevel="1">
      <c r="D368" t="s">
        <v>32</v>
      </c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</row>
    <row r="369" spans="4:113" outlineLevel="1">
      <c r="D369" s="67" t="s">
        <v>25</v>
      </c>
      <c r="E369" s="75"/>
      <c r="H369" s="69">
        <f t="shared" ref="H369:AM369" si="340">H348*H27</f>
        <v>0</v>
      </c>
      <c r="I369" s="69">
        <f t="shared" si="340"/>
        <v>0</v>
      </c>
      <c r="J369" s="69">
        <f t="shared" si="340"/>
        <v>0</v>
      </c>
      <c r="K369" s="69">
        <f t="shared" si="340"/>
        <v>0</v>
      </c>
      <c r="L369" s="69">
        <f t="shared" si="340"/>
        <v>0</v>
      </c>
      <c r="M369" s="69">
        <f t="shared" si="340"/>
        <v>0</v>
      </c>
      <c r="N369" s="69">
        <f t="shared" si="340"/>
        <v>0</v>
      </c>
      <c r="O369" s="69">
        <f t="shared" si="340"/>
        <v>0</v>
      </c>
      <c r="P369" s="69">
        <f t="shared" si="340"/>
        <v>0</v>
      </c>
      <c r="Q369" s="69">
        <f t="shared" si="340"/>
        <v>0</v>
      </c>
      <c r="R369" s="69">
        <f t="shared" si="340"/>
        <v>0</v>
      </c>
      <c r="S369" s="69">
        <f t="shared" si="340"/>
        <v>0</v>
      </c>
      <c r="T369" s="69">
        <f t="shared" si="340"/>
        <v>0</v>
      </c>
      <c r="U369" s="69">
        <f t="shared" si="340"/>
        <v>0</v>
      </c>
      <c r="V369" s="69">
        <f t="shared" si="340"/>
        <v>1963.1108281358286</v>
      </c>
      <c r="W369" s="69">
        <f t="shared" si="340"/>
        <v>2944.6662422037421</v>
      </c>
      <c r="X369" s="69">
        <f t="shared" si="340"/>
        <v>3926.2216562716571</v>
      </c>
      <c r="Y369" s="69">
        <f t="shared" si="340"/>
        <v>6870.8878984753983</v>
      </c>
      <c r="Z369" s="69">
        <f t="shared" si="340"/>
        <v>8833.9987266112257</v>
      </c>
      <c r="AA369" s="69">
        <f t="shared" si="340"/>
        <v>10797.109554747056</v>
      </c>
      <c r="AB369" s="69">
        <f t="shared" si="340"/>
        <v>12760.220382882882</v>
      </c>
      <c r="AC369" s="69">
        <f t="shared" si="340"/>
        <v>16686.442039154535</v>
      </c>
      <c r="AD369" s="69">
        <f t="shared" si="340"/>
        <v>19631.108281358276</v>
      </c>
      <c r="AE369" s="69">
        <f t="shared" si="340"/>
        <v>22575.774523562024</v>
      </c>
      <c r="AF369" s="69">
        <f t="shared" si="340"/>
        <v>25520.440765765765</v>
      </c>
      <c r="AG369" s="69">
        <f t="shared" si="340"/>
        <v>30428.217836105337</v>
      </c>
      <c r="AH369" s="69">
        <f t="shared" si="340"/>
        <v>33372.884078309085</v>
      </c>
      <c r="AI369" s="69">
        <f t="shared" si="340"/>
        <v>36317.550320512812</v>
      </c>
      <c r="AJ369" s="69">
        <f t="shared" si="340"/>
        <v>39262.21656271656</v>
      </c>
      <c r="AK369" s="69">
        <f t="shared" si="340"/>
        <v>41225.327390852392</v>
      </c>
      <c r="AL369" s="69">
        <f t="shared" si="340"/>
        <v>45151.549047124056</v>
      </c>
      <c r="AM369" s="69">
        <f t="shared" si="340"/>
        <v>48096.215289327789</v>
      </c>
      <c r="AN369" s="69">
        <f t="shared" ref="AN369:BS369" si="341">AN348*AN27</f>
        <v>51040.881531531559</v>
      </c>
      <c r="AO369" s="69">
        <f t="shared" si="341"/>
        <v>53003.992359667369</v>
      </c>
      <c r="AP369" s="69">
        <f t="shared" si="341"/>
        <v>54967.103187803194</v>
      </c>
      <c r="AQ369" s="69">
        <f t="shared" si="341"/>
        <v>60856.435672210682</v>
      </c>
      <c r="AR369" s="69">
        <f t="shared" si="341"/>
        <v>64782.657328482324</v>
      </c>
      <c r="AS369" s="69">
        <f t="shared" si="341"/>
        <v>67727.323570686087</v>
      </c>
      <c r="AT369" s="69">
        <f t="shared" si="341"/>
        <v>70671.989812889835</v>
      </c>
      <c r="AU369" s="69">
        <f t="shared" si="341"/>
        <v>73616.656055093554</v>
      </c>
      <c r="AV369" s="69">
        <f t="shared" si="341"/>
        <v>76561.322297297302</v>
      </c>
      <c r="AW369" s="69">
        <f t="shared" si="341"/>
        <v>79505.98853950105</v>
      </c>
      <c r="AX369" s="69">
        <f t="shared" si="341"/>
        <v>81469.099367636882</v>
      </c>
      <c r="AY369" s="69">
        <f t="shared" si="341"/>
        <v>83432.210195772714</v>
      </c>
      <c r="AZ369" s="69">
        <f t="shared" si="341"/>
        <v>85395.321023908517</v>
      </c>
      <c r="BA369" s="69">
        <f t="shared" si="341"/>
        <v>87358.431852044363</v>
      </c>
      <c r="BB369" s="69">
        <f t="shared" si="341"/>
        <v>89321.542680180195</v>
      </c>
      <c r="BC369" s="69">
        <f t="shared" si="341"/>
        <v>89321.542680180195</v>
      </c>
      <c r="BD369" s="69">
        <f t="shared" si="341"/>
        <v>89321.542680180195</v>
      </c>
      <c r="BE369" s="69">
        <f t="shared" si="341"/>
        <v>89321.542680180195</v>
      </c>
      <c r="BF369" s="69">
        <f t="shared" si="341"/>
        <v>89321.542680180195</v>
      </c>
      <c r="BG369" s="69">
        <f t="shared" si="341"/>
        <v>89321.542680180195</v>
      </c>
      <c r="BH369" s="69">
        <f t="shared" si="341"/>
        <v>89321.542680180195</v>
      </c>
      <c r="BI369" s="69">
        <f t="shared" si="341"/>
        <v>89321.542680180195</v>
      </c>
      <c r="BJ369" s="69">
        <f t="shared" si="341"/>
        <v>89321.542680180195</v>
      </c>
      <c r="BK369" s="69">
        <f t="shared" si="341"/>
        <v>89321.542680180195</v>
      </c>
      <c r="BL369" s="69">
        <f t="shared" si="341"/>
        <v>89321.542680180195</v>
      </c>
      <c r="BM369" s="69">
        <f t="shared" si="341"/>
        <v>89321.542680180195</v>
      </c>
      <c r="BN369" s="69">
        <f t="shared" si="341"/>
        <v>89321.542680180195</v>
      </c>
      <c r="BO369" s="69">
        <f t="shared" si="341"/>
        <v>89321.542680180195</v>
      </c>
      <c r="BP369" s="69">
        <f t="shared" si="341"/>
        <v>89321.542680180195</v>
      </c>
      <c r="BQ369" s="69">
        <f t="shared" si="341"/>
        <v>89321.542680180195</v>
      </c>
      <c r="BR369" s="69">
        <f t="shared" si="341"/>
        <v>89321.542680180195</v>
      </c>
      <c r="BS369" s="69">
        <f t="shared" si="341"/>
        <v>89321.542680180195</v>
      </c>
      <c r="BT369" s="69">
        <f t="shared" ref="BT369:CA369" si="342">BT348*BT27</f>
        <v>89321.542680180195</v>
      </c>
      <c r="BU369" s="69">
        <f t="shared" si="342"/>
        <v>89321.542680180195</v>
      </c>
      <c r="BV369" s="69">
        <f t="shared" si="342"/>
        <v>89321.542680180195</v>
      </c>
      <c r="BW369" s="69">
        <f t="shared" si="342"/>
        <v>89321.542680180195</v>
      </c>
      <c r="BX369" s="69">
        <f t="shared" si="342"/>
        <v>89321.542680180195</v>
      </c>
      <c r="BY369" s="69">
        <f t="shared" si="342"/>
        <v>89321.542680180195</v>
      </c>
      <c r="BZ369" s="69">
        <f t="shared" si="342"/>
        <v>89321.542680180195</v>
      </c>
      <c r="CA369" s="69">
        <f t="shared" si="342"/>
        <v>89321.542680180195</v>
      </c>
      <c r="CD369" s="11">
        <f t="shared" ref="CD369:CS373" si="343">SUMIFS($H369:$CA369,$H$5:$CA$5,"&gt;=" &amp; EOMONTH(CD$4,-2),$H$5:$CA$5,"&lt;=" &amp; CD$4)</f>
        <v>0</v>
      </c>
      <c r="CE369" s="11">
        <f t="shared" si="343"/>
        <v>0</v>
      </c>
      <c r="CF369" s="11">
        <f t="shared" si="343"/>
        <v>0</v>
      </c>
      <c r="CG369" s="11">
        <f t="shared" si="343"/>
        <v>0</v>
      </c>
      <c r="CH369" s="11">
        <f t="shared" si="343"/>
        <v>1963.1108281358286</v>
      </c>
      <c r="CI369" s="11">
        <f t="shared" si="343"/>
        <v>13741.775796950798</v>
      </c>
      <c r="CJ369" s="11">
        <f t="shared" si="343"/>
        <v>32391.328664241166</v>
      </c>
      <c r="CK369" s="11">
        <f t="shared" si="343"/>
        <v>58893.324844074836</v>
      </c>
      <c r="CL369" s="11">
        <f t="shared" si="343"/>
        <v>89321.542680180195</v>
      </c>
      <c r="CM369" s="11">
        <f t="shared" si="343"/>
        <v>116805.09427408176</v>
      </c>
      <c r="CN369" s="11">
        <f t="shared" si="343"/>
        <v>144288.6458679834</v>
      </c>
      <c r="CO369" s="11">
        <f t="shared" si="343"/>
        <v>168827.53121968123</v>
      </c>
      <c r="CP369" s="11">
        <f t="shared" si="343"/>
        <v>203181.97071205825</v>
      </c>
      <c r="CQ369" s="11">
        <f t="shared" si="343"/>
        <v>229683.96689189191</v>
      </c>
      <c r="CR369" s="11">
        <f t="shared" si="343"/>
        <v>250296.6305873181</v>
      </c>
      <c r="CS369" s="11">
        <f t="shared" si="343"/>
        <v>266001.51721240475</v>
      </c>
      <c r="CT369" s="11">
        <f t="shared" ref="CT369:DA373" si="344">SUMIFS($H369:$CA369,$H$5:$CA$5,"&gt;=" &amp; EOMONTH(CT$4,-2),$H$5:$CA$5,"&lt;=" &amp; CT$4)</f>
        <v>267964.62804054061</v>
      </c>
      <c r="CU369" s="11">
        <f t="shared" si="344"/>
        <v>267964.62804054061</v>
      </c>
      <c r="CV369" s="11">
        <f t="shared" si="344"/>
        <v>267964.62804054061</v>
      </c>
      <c r="CW369" s="11">
        <f t="shared" si="344"/>
        <v>267964.62804054061</v>
      </c>
      <c r="CX369" s="11">
        <f t="shared" si="344"/>
        <v>267964.62804054061</v>
      </c>
      <c r="CY369" s="11">
        <f t="shared" si="344"/>
        <v>267964.62804054061</v>
      </c>
      <c r="CZ369" s="11">
        <f t="shared" si="344"/>
        <v>267964.62804054061</v>
      </c>
      <c r="DA369" s="11">
        <f t="shared" si="344"/>
        <v>267964.62804054061</v>
      </c>
      <c r="DD369" s="11">
        <f t="shared" ref="DD369:DI373" si="345">SUMIFS($H369:$CA369,$H$5:$CA$5,"&gt;=" &amp; EOMONTH(DD$4,-11),$H$5:$CA$5,"&lt;=" &amp; DD$4)</f>
        <v>0</v>
      </c>
      <c r="DE369" s="11">
        <f t="shared" si="345"/>
        <v>106989.54013340262</v>
      </c>
      <c r="DF369" s="11">
        <f t="shared" si="345"/>
        <v>519242.81404192664</v>
      </c>
      <c r="DG369" s="11">
        <f t="shared" si="345"/>
        <v>949164.08540367312</v>
      </c>
      <c r="DH369" s="11">
        <f t="shared" si="345"/>
        <v>1071858.5121621622</v>
      </c>
      <c r="DI369" s="11">
        <f t="shared" si="345"/>
        <v>1071858.5121621622</v>
      </c>
    </row>
    <row r="370" spans="4:113" outlineLevel="1">
      <c r="D370" s="67" t="s">
        <v>26</v>
      </c>
      <c r="E370" s="75"/>
      <c r="H370" s="69">
        <f t="shared" ref="H370:AM370" si="346">H349*H28</f>
        <v>0</v>
      </c>
      <c r="I370" s="69">
        <f t="shared" si="346"/>
        <v>0</v>
      </c>
      <c r="J370" s="69">
        <f t="shared" si="346"/>
        <v>0</v>
      </c>
      <c r="K370" s="69">
        <f t="shared" si="346"/>
        <v>0</v>
      </c>
      <c r="L370" s="69">
        <f t="shared" si="346"/>
        <v>0</v>
      </c>
      <c r="M370" s="69">
        <f t="shared" si="346"/>
        <v>0</v>
      </c>
      <c r="N370" s="69">
        <f t="shared" si="346"/>
        <v>0</v>
      </c>
      <c r="O370" s="69">
        <f t="shared" si="346"/>
        <v>0</v>
      </c>
      <c r="P370" s="69">
        <f t="shared" si="346"/>
        <v>0</v>
      </c>
      <c r="Q370" s="69">
        <f t="shared" si="346"/>
        <v>0</v>
      </c>
      <c r="R370" s="69">
        <f t="shared" si="346"/>
        <v>0</v>
      </c>
      <c r="S370" s="69">
        <f t="shared" si="346"/>
        <v>0</v>
      </c>
      <c r="T370" s="69">
        <f t="shared" si="346"/>
        <v>0</v>
      </c>
      <c r="U370" s="69">
        <f t="shared" si="346"/>
        <v>0</v>
      </c>
      <c r="V370" s="69">
        <f t="shared" si="346"/>
        <v>1004.3841822591821</v>
      </c>
      <c r="W370" s="69">
        <f t="shared" si="346"/>
        <v>1506.5762733887734</v>
      </c>
      <c r="X370" s="69">
        <f t="shared" si="346"/>
        <v>2008.7683645183643</v>
      </c>
      <c r="Y370" s="69">
        <f t="shared" si="346"/>
        <v>3515.3446379071374</v>
      </c>
      <c r="Z370" s="69">
        <f t="shared" si="346"/>
        <v>4519.7288201663196</v>
      </c>
      <c r="AA370" s="69">
        <f t="shared" si="346"/>
        <v>5524.1130024255026</v>
      </c>
      <c r="AB370" s="69">
        <f t="shared" si="346"/>
        <v>6528.4971846846847</v>
      </c>
      <c r="AC370" s="69">
        <f t="shared" si="346"/>
        <v>8537.2655492030481</v>
      </c>
      <c r="AD370" s="69">
        <f t="shared" si="346"/>
        <v>10043.841822591821</v>
      </c>
      <c r="AE370" s="69">
        <f t="shared" si="346"/>
        <v>11550.418095980596</v>
      </c>
      <c r="AF370" s="69">
        <f t="shared" si="346"/>
        <v>13056.994369369369</v>
      </c>
      <c r="AG370" s="69">
        <f t="shared" si="346"/>
        <v>15567.954825017327</v>
      </c>
      <c r="AH370" s="69">
        <f t="shared" si="346"/>
        <v>17074.531098406096</v>
      </c>
      <c r="AI370" s="69">
        <f t="shared" si="346"/>
        <v>18581.107371794871</v>
      </c>
      <c r="AJ370" s="69">
        <f t="shared" si="346"/>
        <v>20087.683645183646</v>
      </c>
      <c r="AK370" s="69">
        <f t="shared" si="346"/>
        <v>21092.067827442828</v>
      </c>
      <c r="AL370" s="69">
        <f t="shared" si="346"/>
        <v>23100.8361919612</v>
      </c>
      <c r="AM370" s="69">
        <f t="shared" si="346"/>
        <v>24607.412465349964</v>
      </c>
      <c r="AN370" s="69">
        <f t="shared" ref="AN370:BS370" si="347">AN349*AN28</f>
        <v>26113.98873873875</v>
      </c>
      <c r="AO370" s="69">
        <f t="shared" si="347"/>
        <v>27118.372920997925</v>
      </c>
      <c r="AP370" s="69">
        <f t="shared" si="347"/>
        <v>28122.7571032571</v>
      </c>
      <c r="AQ370" s="69">
        <f t="shared" si="347"/>
        <v>31135.909650034657</v>
      </c>
      <c r="AR370" s="69">
        <f t="shared" si="347"/>
        <v>33144.678014553021</v>
      </c>
      <c r="AS370" s="69">
        <f t="shared" si="347"/>
        <v>34651.254287941796</v>
      </c>
      <c r="AT370" s="69">
        <f t="shared" si="347"/>
        <v>36157.830561330571</v>
      </c>
      <c r="AU370" s="69">
        <f t="shared" si="347"/>
        <v>37664.406834719346</v>
      </c>
      <c r="AV370" s="69">
        <f t="shared" si="347"/>
        <v>39170.983108108121</v>
      </c>
      <c r="AW370" s="69">
        <f t="shared" si="347"/>
        <v>40677.559381496882</v>
      </c>
      <c r="AX370" s="69">
        <f t="shared" si="347"/>
        <v>41681.943563756067</v>
      </c>
      <c r="AY370" s="69">
        <f t="shared" si="347"/>
        <v>42686.327746015253</v>
      </c>
      <c r="AZ370" s="69">
        <f t="shared" si="347"/>
        <v>43690.711928274439</v>
      </c>
      <c r="BA370" s="69">
        <f t="shared" si="347"/>
        <v>44695.096110533632</v>
      </c>
      <c r="BB370" s="69">
        <f t="shared" si="347"/>
        <v>45699.480292792803</v>
      </c>
      <c r="BC370" s="69">
        <f t="shared" si="347"/>
        <v>45699.480292792803</v>
      </c>
      <c r="BD370" s="69">
        <f t="shared" si="347"/>
        <v>45699.480292792803</v>
      </c>
      <c r="BE370" s="69">
        <f t="shared" si="347"/>
        <v>45699.480292792803</v>
      </c>
      <c r="BF370" s="69">
        <f t="shared" si="347"/>
        <v>45699.480292792803</v>
      </c>
      <c r="BG370" s="69">
        <f t="shared" si="347"/>
        <v>45699.480292792803</v>
      </c>
      <c r="BH370" s="69">
        <f t="shared" si="347"/>
        <v>45699.480292792803</v>
      </c>
      <c r="BI370" s="69">
        <f t="shared" si="347"/>
        <v>45699.480292792803</v>
      </c>
      <c r="BJ370" s="69">
        <f t="shared" si="347"/>
        <v>45699.480292792803</v>
      </c>
      <c r="BK370" s="69">
        <f t="shared" si="347"/>
        <v>45699.480292792803</v>
      </c>
      <c r="BL370" s="69">
        <f t="shared" si="347"/>
        <v>45699.480292792803</v>
      </c>
      <c r="BM370" s="69">
        <f t="shared" si="347"/>
        <v>45699.480292792803</v>
      </c>
      <c r="BN370" s="69">
        <f t="shared" si="347"/>
        <v>45699.480292792803</v>
      </c>
      <c r="BO370" s="69">
        <f t="shared" si="347"/>
        <v>45699.480292792803</v>
      </c>
      <c r="BP370" s="69">
        <f t="shared" si="347"/>
        <v>45699.480292792803</v>
      </c>
      <c r="BQ370" s="69">
        <f t="shared" si="347"/>
        <v>45699.480292792803</v>
      </c>
      <c r="BR370" s="69">
        <f t="shared" si="347"/>
        <v>45699.480292792803</v>
      </c>
      <c r="BS370" s="69">
        <f t="shared" si="347"/>
        <v>45699.480292792803</v>
      </c>
      <c r="BT370" s="69">
        <f t="shared" ref="BT370:CA370" si="348">BT349*BT28</f>
        <v>45699.480292792803</v>
      </c>
      <c r="BU370" s="69">
        <f t="shared" si="348"/>
        <v>45699.480292792803</v>
      </c>
      <c r="BV370" s="69">
        <f t="shared" si="348"/>
        <v>45699.480292792803</v>
      </c>
      <c r="BW370" s="69">
        <f t="shared" si="348"/>
        <v>45699.480292792803</v>
      </c>
      <c r="BX370" s="69">
        <f t="shared" si="348"/>
        <v>45699.480292792803</v>
      </c>
      <c r="BY370" s="69">
        <f t="shared" si="348"/>
        <v>45699.480292792803</v>
      </c>
      <c r="BZ370" s="69">
        <f t="shared" si="348"/>
        <v>45699.480292792803</v>
      </c>
      <c r="CA370" s="69">
        <f t="shared" si="348"/>
        <v>45699.480292792803</v>
      </c>
      <c r="CD370" s="11">
        <f t="shared" si="343"/>
        <v>0</v>
      </c>
      <c r="CE370" s="11">
        <f t="shared" si="343"/>
        <v>0</v>
      </c>
      <c r="CF370" s="11">
        <f t="shared" si="343"/>
        <v>0</v>
      </c>
      <c r="CG370" s="11">
        <f t="shared" si="343"/>
        <v>0</v>
      </c>
      <c r="CH370" s="11">
        <f t="shared" si="343"/>
        <v>1004.3841822591821</v>
      </c>
      <c r="CI370" s="11">
        <f t="shared" si="343"/>
        <v>7030.6892758142749</v>
      </c>
      <c r="CJ370" s="11">
        <f t="shared" si="343"/>
        <v>16572.339007276507</v>
      </c>
      <c r="CK370" s="11">
        <f t="shared" si="343"/>
        <v>30131.525467775464</v>
      </c>
      <c r="CL370" s="11">
        <f t="shared" si="343"/>
        <v>45699.480292792796</v>
      </c>
      <c r="CM370" s="11">
        <f t="shared" si="343"/>
        <v>59760.858844421346</v>
      </c>
      <c r="CN370" s="11">
        <f t="shared" si="343"/>
        <v>73822.237396049924</v>
      </c>
      <c r="CO370" s="11">
        <f t="shared" si="343"/>
        <v>86377.03967428967</v>
      </c>
      <c r="CP370" s="11">
        <f t="shared" si="343"/>
        <v>103953.7628638254</v>
      </c>
      <c r="CQ370" s="11">
        <f t="shared" si="343"/>
        <v>117512.94932432435</v>
      </c>
      <c r="CR370" s="11">
        <f t="shared" si="343"/>
        <v>128058.98323804575</v>
      </c>
      <c r="CS370" s="11">
        <f t="shared" si="343"/>
        <v>136094.05669611925</v>
      </c>
      <c r="CT370" s="11">
        <f t="shared" si="344"/>
        <v>137098.4408783784</v>
      </c>
      <c r="CU370" s="11">
        <f t="shared" si="344"/>
        <v>137098.4408783784</v>
      </c>
      <c r="CV370" s="11">
        <f t="shared" si="344"/>
        <v>137098.4408783784</v>
      </c>
      <c r="CW370" s="11">
        <f t="shared" si="344"/>
        <v>137098.4408783784</v>
      </c>
      <c r="CX370" s="11">
        <f t="shared" si="344"/>
        <v>137098.4408783784</v>
      </c>
      <c r="CY370" s="11">
        <f t="shared" si="344"/>
        <v>137098.4408783784</v>
      </c>
      <c r="CZ370" s="11">
        <f t="shared" si="344"/>
        <v>137098.4408783784</v>
      </c>
      <c r="DA370" s="11">
        <f t="shared" si="344"/>
        <v>137098.4408783784</v>
      </c>
      <c r="DD370" s="11">
        <f t="shared" si="345"/>
        <v>0</v>
      </c>
      <c r="DE370" s="11">
        <f t="shared" si="345"/>
        <v>54738.937933125431</v>
      </c>
      <c r="DF370" s="11">
        <f t="shared" si="345"/>
        <v>265659.61620755377</v>
      </c>
      <c r="DG370" s="11">
        <f t="shared" si="345"/>
        <v>485619.75212231476</v>
      </c>
      <c r="DH370" s="11">
        <f t="shared" si="345"/>
        <v>548393.76351351349</v>
      </c>
      <c r="DI370" s="11">
        <f t="shared" si="345"/>
        <v>548393.76351351349</v>
      </c>
    </row>
    <row r="371" spans="4:113" outlineLevel="1">
      <c r="D371" s="67" t="s">
        <v>100</v>
      </c>
      <c r="E371" s="75"/>
      <c r="H371" s="69">
        <f t="shared" ref="H371:AM371" si="349">H350*H29</f>
        <v>0</v>
      </c>
      <c r="I371" s="69">
        <f t="shared" si="349"/>
        <v>0</v>
      </c>
      <c r="J371" s="69">
        <f t="shared" si="349"/>
        <v>0</v>
      </c>
      <c r="K371" s="69">
        <f t="shared" si="349"/>
        <v>0</v>
      </c>
      <c r="L371" s="69">
        <f t="shared" si="349"/>
        <v>0</v>
      </c>
      <c r="M371" s="69">
        <f t="shared" si="349"/>
        <v>0</v>
      </c>
      <c r="N371" s="69">
        <f t="shared" si="349"/>
        <v>0</v>
      </c>
      <c r="O371" s="69">
        <f t="shared" si="349"/>
        <v>0</v>
      </c>
      <c r="P371" s="69">
        <f t="shared" si="349"/>
        <v>0</v>
      </c>
      <c r="Q371" s="69">
        <f t="shared" si="349"/>
        <v>0</v>
      </c>
      <c r="R371" s="69">
        <f t="shared" si="349"/>
        <v>0</v>
      </c>
      <c r="S371" s="69">
        <f t="shared" si="349"/>
        <v>0</v>
      </c>
      <c r="T371" s="69">
        <f t="shared" si="349"/>
        <v>0</v>
      </c>
      <c r="U371" s="69">
        <f t="shared" si="349"/>
        <v>0</v>
      </c>
      <c r="V371" s="69">
        <f t="shared" si="349"/>
        <v>1628.9607588357587</v>
      </c>
      <c r="W371" s="69">
        <f t="shared" si="349"/>
        <v>2443.4411382536382</v>
      </c>
      <c r="X371" s="69">
        <f t="shared" si="349"/>
        <v>3257.9215176715174</v>
      </c>
      <c r="Y371" s="69">
        <f t="shared" si="349"/>
        <v>5701.3626559251552</v>
      </c>
      <c r="Z371" s="69">
        <f t="shared" si="349"/>
        <v>7330.3234147609137</v>
      </c>
      <c r="AA371" s="69">
        <f t="shared" si="349"/>
        <v>8959.2841735966758</v>
      </c>
      <c r="AB371" s="69">
        <f t="shared" si="349"/>
        <v>10588.244932432432</v>
      </c>
      <c r="AC371" s="69">
        <f t="shared" si="349"/>
        <v>13846.166450103947</v>
      </c>
      <c r="AD371" s="69">
        <f t="shared" si="349"/>
        <v>16289.607588357587</v>
      </c>
      <c r="AE371" s="69">
        <f t="shared" si="349"/>
        <v>18733.048726611229</v>
      </c>
      <c r="AF371" s="69">
        <f t="shared" si="349"/>
        <v>21176.489864864867</v>
      </c>
      <c r="AG371" s="69">
        <f t="shared" si="349"/>
        <v>25248.891761954263</v>
      </c>
      <c r="AH371" s="69">
        <f t="shared" si="349"/>
        <v>27692.332900207901</v>
      </c>
      <c r="AI371" s="69">
        <f t="shared" si="349"/>
        <v>30135.774038461535</v>
      </c>
      <c r="AJ371" s="69">
        <f t="shared" si="349"/>
        <v>32579.215176715174</v>
      </c>
      <c r="AK371" s="69">
        <f t="shared" si="349"/>
        <v>34208.175935550935</v>
      </c>
      <c r="AL371" s="69">
        <f t="shared" si="349"/>
        <v>37466.097453222465</v>
      </c>
      <c r="AM371" s="69">
        <f t="shared" si="349"/>
        <v>39909.538591476092</v>
      </c>
      <c r="AN371" s="69">
        <f t="shared" ref="AN371:BS371" si="350">AN350*AN29</f>
        <v>42352.979729729741</v>
      </c>
      <c r="AO371" s="69">
        <f t="shared" si="350"/>
        <v>43981.940488565495</v>
      </c>
      <c r="AP371" s="69">
        <f t="shared" si="350"/>
        <v>45610.901247401242</v>
      </c>
      <c r="AQ371" s="69">
        <f t="shared" si="350"/>
        <v>50497.78352390854</v>
      </c>
      <c r="AR371" s="69">
        <f t="shared" si="350"/>
        <v>53755.70504158004</v>
      </c>
      <c r="AS371" s="69">
        <f t="shared" si="350"/>
        <v>56199.14617983369</v>
      </c>
      <c r="AT371" s="69">
        <f t="shared" si="350"/>
        <v>58642.587318087331</v>
      </c>
      <c r="AU371" s="69">
        <f t="shared" si="350"/>
        <v>61086.028456340966</v>
      </c>
      <c r="AV371" s="69">
        <f t="shared" si="350"/>
        <v>63529.469594594608</v>
      </c>
      <c r="AW371" s="69">
        <f t="shared" si="350"/>
        <v>65972.910732848235</v>
      </c>
      <c r="AX371" s="69">
        <f t="shared" si="350"/>
        <v>67601.871491684011</v>
      </c>
      <c r="AY371" s="69">
        <f t="shared" si="350"/>
        <v>69230.832250519758</v>
      </c>
      <c r="AZ371" s="69">
        <f t="shared" si="350"/>
        <v>70859.793009355504</v>
      </c>
      <c r="BA371" s="69">
        <f t="shared" si="350"/>
        <v>72488.753768191295</v>
      </c>
      <c r="BB371" s="69">
        <f t="shared" si="350"/>
        <v>74117.714527027041</v>
      </c>
      <c r="BC371" s="69">
        <f t="shared" si="350"/>
        <v>74117.714527027041</v>
      </c>
      <c r="BD371" s="69">
        <f t="shared" si="350"/>
        <v>74117.714527027041</v>
      </c>
      <c r="BE371" s="69">
        <f t="shared" si="350"/>
        <v>74117.714527027041</v>
      </c>
      <c r="BF371" s="69">
        <f t="shared" si="350"/>
        <v>74117.714527027041</v>
      </c>
      <c r="BG371" s="69">
        <f t="shared" si="350"/>
        <v>74117.714527027041</v>
      </c>
      <c r="BH371" s="69">
        <f t="shared" si="350"/>
        <v>74117.714527027041</v>
      </c>
      <c r="BI371" s="69">
        <f t="shared" si="350"/>
        <v>74117.714527027041</v>
      </c>
      <c r="BJ371" s="69">
        <f t="shared" si="350"/>
        <v>74117.714527027041</v>
      </c>
      <c r="BK371" s="69">
        <f t="shared" si="350"/>
        <v>74117.714527027041</v>
      </c>
      <c r="BL371" s="69">
        <f t="shared" si="350"/>
        <v>74117.714527027041</v>
      </c>
      <c r="BM371" s="69">
        <f t="shared" si="350"/>
        <v>74117.714527027041</v>
      </c>
      <c r="BN371" s="69">
        <f t="shared" si="350"/>
        <v>74117.714527027041</v>
      </c>
      <c r="BO371" s="69">
        <f t="shared" si="350"/>
        <v>74117.714527027041</v>
      </c>
      <c r="BP371" s="69">
        <f t="shared" si="350"/>
        <v>74117.714527027041</v>
      </c>
      <c r="BQ371" s="69">
        <f t="shared" si="350"/>
        <v>74117.714527027041</v>
      </c>
      <c r="BR371" s="69">
        <f t="shared" si="350"/>
        <v>74117.714527027041</v>
      </c>
      <c r="BS371" s="69">
        <f t="shared" si="350"/>
        <v>74117.714527027041</v>
      </c>
      <c r="BT371" s="69">
        <f t="shared" ref="BT371:CA371" si="351">BT350*BT29</f>
        <v>74117.714527027041</v>
      </c>
      <c r="BU371" s="69">
        <f t="shared" si="351"/>
        <v>74117.714527027041</v>
      </c>
      <c r="BV371" s="69">
        <f t="shared" si="351"/>
        <v>74117.714527027041</v>
      </c>
      <c r="BW371" s="69">
        <f t="shared" si="351"/>
        <v>74117.714527027041</v>
      </c>
      <c r="BX371" s="69">
        <f t="shared" si="351"/>
        <v>74117.714527027041</v>
      </c>
      <c r="BY371" s="69">
        <f t="shared" si="351"/>
        <v>74117.714527027041</v>
      </c>
      <c r="BZ371" s="69">
        <f t="shared" si="351"/>
        <v>74117.714527027041</v>
      </c>
      <c r="CA371" s="69">
        <f t="shared" si="351"/>
        <v>74117.714527027041</v>
      </c>
      <c r="CD371" s="11">
        <f t="shared" si="343"/>
        <v>0</v>
      </c>
      <c r="CE371" s="11">
        <f t="shared" si="343"/>
        <v>0</v>
      </c>
      <c r="CF371" s="11">
        <f t="shared" si="343"/>
        <v>0</v>
      </c>
      <c r="CG371" s="11">
        <f t="shared" si="343"/>
        <v>0</v>
      </c>
      <c r="CH371" s="11">
        <f t="shared" si="343"/>
        <v>1628.9607588357587</v>
      </c>
      <c r="CI371" s="11">
        <f t="shared" si="343"/>
        <v>11402.72531185031</v>
      </c>
      <c r="CJ371" s="11">
        <f t="shared" si="343"/>
        <v>26877.852520790024</v>
      </c>
      <c r="CK371" s="11">
        <f t="shared" si="343"/>
        <v>48868.822765072764</v>
      </c>
      <c r="CL371" s="11">
        <f t="shared" si="343"/>
        <v>74117.714527027027</v>
      </c>
      <c r="CM371" s="11">
        <f t="shared" si="343"/>
        <v>96923.16515072764</v>
      </c>
      <c r="CN371" s="11">
        <f t="shared" si="343"/>
        <v>119728.6157744283</v>
      </c>
      <c r="CO371" s="11">
        <f t="shared" si="343"/>
        <v>140090.62525987526</v>
      </c>
      <c r="CP371" s="11">
        <f t="shared" si="343"/>
        <v>168597.43853950105</v>
      </c>
      <c r="CQ371" s="11">
        <f t="shared" si="343"/>
        <v>190588.40878378379</v>
      </c>
      <c r="CR371" s="11">
        <f t="shared" si="343"/>
        <v>207692.49675155926</v>
      </c>
      <c r="CS371" s="11">
        <f t="shared" si="343"/>
        <v>220724.18282224538</v>
      </c>
      <c r="CT371" s="11">
        <f t="shared" si="344"/>
        <v>222353.14358108112</v>
      </c>
      <c r="CU371" s="11">
        <f t="shared" si="344"/>
        <v>222353.14358108112</v>
      </c>
      <c r="CV371" s="11">
        <f t="shared" si="344"/>
        <v>222353.14358108112</v>
      </c>
      <c r="CW371" s="11">
        <f t="shared" si="344"/>
        <v>222353.14358108112</v>
      </c>
      <c r="CX371" s="11">
        <f t="shared" si="344"/>
        <v>222353.14358108112</v>
      </c>
      <c r="CY371" s="11">
        <f t="shared" si="344"/>
        <v>222353.14358108112</v>
      </c>
      <c r="CZ371" s="11">
        <f t="shared" si="344"/>
        <v>222353.14358108112</v>
      </c>
      <c r="DA371" s="11">
        <f t="shared" si="344"/>
        <v>222353.14358108112</v>
      </c>
      <c r="DD371" s="11">
        <f t="shared" si="345"/>
        <v>0</v>
      </c>
      <c r="DE371" s="11">
        <f t="shared" si="345"/>
        <v>88778.361356548863</v>
      </c>
      <c r="DF371" s="11">
        <f t="shared" si="345"/>
        <v>430860.12071205827</v>
      </c>
      <c r="DG371" s="11">
        <f t="shared" si="345"/>
        <v>787602.52689708956</v>
      </c>
      <c r="DH371" s="11">
        <f t="shared" si="345"/>
        <v>889412.57432432426</v>
      </c>
      <c r="DI371" s="11">
        <f t="shared" si="345"/>
        <v>889412.57432432426</v>
      </c>
    </row>
    <row r="372" spans="4:113" outlineLevel="1">
      <c r="D372" s="67" t="s">
        <v>35</v>
      </c>
      <c r="E372" s="75"/>
      <c r="H372" s="69">
        <f t="shared" ref="H372:AM372" si="352">H351*H30</f>
        <v>0</v>
      </c>
      <c r="I372" s="69">
        <f t="shared" si="352"/>
        <v>0</v>
      </c>
      <c r="J372" s="69">
        <f t="shared" si="352"/>
        <v>0</v>
      </c>
      <c r="K372" s="69">
        <f t="shared" si="352"/>
        <v>0</v>
      </c>
      <c r="L372" s="69">
        <f t="shared" si="352"/>
        <v>0</v>
      </c>
      <c r="M372" s="69">
        <f t="shared" si="352"/>
        <v>0</v>
      </c>
      <c r="N372" s="69">
        <f t="shared" si="352"/>
        <v>0</v>
      </c>
      <c r="O372" s="69">
        <f t="shared" si="352"/>
        <v>0</v>
      </c>
      <c r="P372" s="69">
        <f t="shared" si="352"/>
        <v>0</v>
      </c>
      <c r="Q372" s="69">
        <f t="shared" si="352"/>
        <v>0</v>
      </c>
      <c r="R372" s="69">
        <f t="shared" si="352"/>
        <v>0</v>
      </c>
      <c r="S372" s="69">
        <f t="shared" si="352"/>
        <v>0</v>
      </c>
      <c r="T372" s="69">
        <f t="shared" si="352"/>
        <v>0</v>
      </c>
      <c r="U372" s="69">
        <f t="shared" si="352"/>
        <v>0</v>
      </c>
      <c r="V372" s="69">
        <f t="shared" si="352"/>
        <v>630.73861746361752</v>
      </c>
      <c r="W372" s="69">
        <f t="shared" si="352"/>
        <v>946.1079261954261</v>
      </c>
      <c r="X372" s="69">
        <f t="shared" si="352"/>
        <v>1261.4772349272353</v>
      </c>
      <c r="Y372" s="69">
        <f t="shared" si="352"/>
        <v>2207.5851611226608</v>
      </c>
      <c r="Z372" s="69">
        <f t="shared" si="352"/>
        <v>2838.323778586278</v>
      </c>
      <c r="AA372" s="69">
        <f t="shared" si="352"/>
        <v>3469.0623960498961</v>
      </c>
      <c r="AB372" s="69">
        <f t="shared" si="352"/>
        <v>4099.8010135135137</v>
      </c>
      <c r="AC372" s="69">
        <f t="shared" si="352"/>
        <v>5361.2782484407489</v>
      </c>
      <c r="AD372" s="69">
        <f t="shared" si="352"/>
        <v>6307.3861746361745</v>
      </c>
      <c r="AE372" s="69">
        <f t="shared" si="352"/>
        <v>7253.4941008316009</v>
      </c>
      <c r="AF372" s="69">
        <f t="shared" si="352"/>
        <v>8199.6020270270274</v>
      </c>
      <c r="AG372" s="69">
        <f t="shared" si="352"/>
        <v>9776.4485706860687</v>
      </c>
      <c r="AH372" s="69">
        <f t="shared" si="352"/>
        <v>10722.556496881496</v>
      </c>
      <c r="AI372" s="69">
        <f t="shared" si="352"/>
        <v>11668.66442307692</v>
      </c>
      <c r="AJ372" s="69">
        <f t="shared" si="352"/>
        <v>12614.772349272349</v>
      </c>
      <c r="AK372" s="69">
        <f t="shared" si="352"/>
        <v>13245.510966735967</v>
      </c>
      <c r="AL372" s="69">
        <f t="shared" si="352"/>
        <v>14506.988201663204</v>
      </c>
      <c r="AM372" s="69">
        <f t="shared" si="352"/>
        <v>15453.096127858629</v>
      </c>
      <c r="AN372" s="69">
        <f t="shared" ref="AN372:BS372" si="353">AN351*AN30</f>
        <v>16399.204054054058</v>
      </c>
      <c r="AO372" s="69">
        <f t="shared" si="353"/>
        <v>17029.942671517674</v>
      </c>
      <c r="AP372" s="69">
        <f t="shared" si="353"/>
        <v>17660.681288981286</v>
      </c>
      <c r="AQ372" s="69">
        <f t="shared" si="353"/>
        <v>19552.897141372145</v>
      </c>
      <c r="AR372" s="69">
        <f t="shared" si="353"/>
        <v>20814.374376299376</v>
      </c>
      <c r="AS372" s="69">
        <f t="shared" si="353"/>
        <v>21760.482302494805</v>
      </c>
      <c r="AT372" s="69">
        <f t="shared" si="353"/>
        <v>22706.590228690231</v>
      </c>
      <c r="AU372" s="69">
        <f t="shared" si="353"/>
        <v>23652.69815488566</v>
      </c>
      <c r="AV372" s="69">
        <f t="shared" si="353"/>
        <v>24598.806081081078</v>
      </c>
      <c r="AW372" s="69">
        <f t="shared" si="353"/>
        <v>25544.914007276504</v>
      </c>
      <c r="AX372" s="69">
        <f t="shared" si="353"/>
        <v>26175.652624740127</v>
      </c>
      <c r="AY372" s="69">
        <f t="shared" si="353"/>
        <v>26806.391242203743</v>
      </c>
      <c r="AZ372" s="69">
        <f t="shared" si="353"/>
        <v>27437.129859667359</v>
      </c>
      <c r="BA372" s="69">
        <f t="shared" si="353"/>
        <v>28067.868477130982</v>
      </c>
      <c r="BB372" s="69">
        <f t="shared" si="353"/>
        <v>28698.607094594594</v>
      </c>
      <c r="BC372" s="69">
        <f t="shared" si="353"/>
        <v>28698.607094594594</v>
      </c>
      <c r="BD372" s="69">
        <f t="shared" si="353"/>
        <v>28698.607094594594</v>
      </c>
      <c r="BE372" s="69">
        <f t="shared" si="353"/>
        <v>28698.607094594594</v>
      </c>
      <c r="BF372" s="69">
        <f t="shared" si="353"/>
        <v>28698.607094594594</v>
      </c>
      <c r="BG372" s="69">
        <f t="shared" si="353"/>
        <v>28698.607094594594</v>
      </c>
      <c r="BH372" s="69">
        <f t="shared" si="353"/>
        <v>28698.607094594594</v>
      </c>
      <c r="BI372" s="69">
        <f t="shared" si="353"/>
        <v>28698.607094594594</v>
      </c>
      <c r="BJ372" s="69">
        <f t="shared" si="353"/>
        <v>28698.607094594594</v>
      </c>
      <c r="BK372" s="69">
        <f t="shared" si="353"/>
        <v>28698.607094594594</v>
      </c>
      <c r="BL372" s="69">
        <f t="shared" si="353"/>
        <v>28698.607094594594</v>
      </c>
      <c r="BM372" s="69">
        <f t="shared" si="353"/>
        <v>28698.607094594594</v>
      </c>
      <c r="BN372" s="69">
        <f t="shared" si="353"/>
        <v>28698.607094594594</v>
      </c>
      <c r="BO372" s="69">
        <f t="shared" si="353"/>
        <v>28698.607094594594</v>
      </c>
      <c r="BP372" s="69">
        <f t="shared" si="353"/>
        <v>28698.607094594594</v>
      </c>
      <c r="BQ372" s="69">
        <f t="shared" si="353"/>
        <v>28698.607094594594</v>
      </c>
      <c r="BR372" s="69">
        <f t="shared" si="353"/>
        <v>28698.607094594594</v>
      </c>
      <c r="BS372" s="69">
        <f t="shared" si="353"/>
        <v>28698.607094594594</v>
      </c>
      <c r="BT372" s="69">
        <f t="shared" ref="BT372:CA372" si="354">BT351*BT30</f>
        <v>28698.607094594594</v>
      </c>
      <c r="BU372" s="69">
        <f t="shared" si="354"/>
        <v>28698.607094594594</v>
      </c>
      <c r="BV372" s="69">
        <f t="shared" si="354"/>
        <v>28698.607094594594</v>
      </c>
      <c r="BW372" s="69">
        <f t="shared" si="354"/>
        <v>28698.607094594594</v>
      </c>
      <c r="BX372" s="69">
        <f t="shared" si="354"/>
        <v>28698.607094594594</v>
      </c>
      <c r="BY372" s="69">
        <f t="shared" si="354"/>
        <v>28698.607094594594</v>
      </c>
      <c r="BZ372" s="69">
        <f t="shared" si="354"/>
        <v>28698.607094594594</v>
      </c>
      <c r="CA372" s="69">
        <f t="shared" si="354"/>
        <v>28698.607094594594</v>
      </c>
      <c r="CD372" s="11">
        <f t="shared" si="343"/>
        <v>0</v>
      </c>
      <c r="CE372" s="11">
        <f t="shared" si="343"/>
        <v>0</v>
      </c>
      <c r="CF372" s="11">
        <f t="shared" si="343"/>
        <v>0</v>
      </c>
      <c r="CG372" s="11">
        <f t="shared" si="343"/>
        <v>0</v>
      </c>
      <c r="CH372" s="11">
        <f t="shared" si="343"/>
        <v>630.73861746361752</v>
      </c>
      <c r="CI372" s="11">
        <f t="shared" si="343"/>
        <v>4415.1703222453216</v>
      </c>
      <c r="CJ372" s="11">
        <f t="shared" si="343"/>
        <v>10407.187188149688</v>
      </c>
      <c r="CK372" s="11">
        <f t="shared" si="343"/>
        <v>18922.158523908525</v>
      </c>
      <c r="CL372" s="11">
        <f t="shared" si="343"/>
        <v>28698.60709459459</v>
      </c>
      <c r="CM372" s="11">
        <f t="shared" si="343"/>
        <v>37528.947739085233</v>
      </c>
      <c r="CN372" s="11">
        <f t="shared" si="343"/>
        <v>46359.288383575891</v>
      </c>
      <c r="CO372" s="11">
        <f t="shared" si="343"/>
        <v>54243.521101871105</v>
      </c>
      <c r="CP372" s="11">
        <f t="shared" si="343"/>
        <v>65281.446907484409</v>
      </c>
      <c r="CQ372" s="11">
        <f t="shared" si="343"/>
        <v>73796.418243243243</v>
      </c>
      <c r="CR372" s="11">
        <f t="shared" si="343"/>
        <v>80419.173726611232</v>
      </c>
      <c r="CS372" s="11">
        <f t="shared" si="343"/>
        <v>85465.082666320173</v>
      </c>
      <c r="CT372" s="11">
        <f t="shared" si="344"/>
        <v>86095.821283783778</v>
      </c>
      <c r="CU372" s="11">
        <f t="shared" si="344"/>
        <v>86095.821283783778</v>
      </c>
      <c r="CV372" s="11">
        <f t="shared" si="344"/>
        <v>86095.821283783778</v>
      </c>
      <c r="CW372" s="11">
        <f t="shared" si="344"/>
        <v>86095.821283783778</v>
      </c>
      <c r="CX372" s="11">
        <f t="shared" si="344"/>
        <v>86095.821283783778</v>
      </c>
      <c r="CY372" s="11">
        <f t="shared" si="344"/>
        <v>86095.821283783778</v>
      </c>
      <c r="CZ372" s="11">
        <f t="shared" si="344"/>
        <v>86095.821283783778</v>
      </c>
      <c r="DA372" s="11">
        <f t="shared" si="344"/>
        <v>86095.821283783778</v>
      </c>
      <c r="DD372" s="11">
        <f t="shared" si="345"/>
        <v>0</v>
      </c>
      <c r="DE372" s="11">
        <f t="shared" si="345"/>
        <v>34375.254651767151</v>
      </c>
      <c r="DF372" s="11">
        <f t="shared" si="345"/>
        <v>166830.36431912682</v>
      </c>
      <c r="DG372" s="11">
        <f t="shared" si="345"/>
        <v>304962.12154365901</v>
      </c>
      <c r="DH372" s="11">
        <f t="shared" si="345"/>
        <v>344383.28513513505</v>
      </c>
      <c r="DI372" s="11">
        <f t="shared" si="345"/>
        <v>344383.28513513505</v>
      </c>
    </row>
    <row r="373" spans="4:113" outlineLevel="1">
      <c r="D373" s="67" t="s">
        <v>115</v>
      </c>
      <c r="E373" s="75"/>
      <c r="H373" s="69">
        <f t="shared" ref="H373:AM373" si="355">H352*H31</f>
        <v>0</v>
      </c>
      <c r="I373" s="69">
        <f t="shared" si="355"/>
        <v>0</v>
      </c>
      <c r="J373" s="69">
        <f t="shared" si="355"/>
        <v>0</v>
      </c>
      <c r="K373" s="69">
        <f t="shared" si="355"/>
        <v>0</v>
      </c>
      <c r="L373" s="69">
        <f t="shared" si="355"/>
        <v>0</v>
      </c>
      <c r="M373" s="69">
        <f t="shared" si="355"/>
        <v>0</v>
      </c>
      <c r="N373" s="69">
        <f t="shared" si="355"/>
        <v>0</v>
      </c>
      <c r="O373" s="69">
        <f t="shared" si="355"/>
        <v>0</v>
      </c>
      <c r="P373" s="69">
        <f t="shared" si="355"/>
        <v>0</v>
      </c>
      <c r="Q373" s="69">
        <f t="shared" si="355"/>
        <v>0</v>
      </c>
      <c r="R373" s="69">
        <f t="shared" si="355"/>
        <v>0</v>
      </c>
      <c r="S373" s="69">
        <f t="shared" si="355"/>
        <v>0</v>
      </c>
      <c r="T373" s="69">
        <f t="shared" si="355"/>
        <v>0</v>
      </c>
      <c r="U373" s="69">
        <f t="shared" si="355"/>
        <v>0</v>
      </c>
      <c r="V373" s="69">
        <f t="shared" si="355"/>
        <v>5214.7137040887037</v>
      </c>
      <c r="W373" s="69">
        <f t="shared" si="355"/>
        <v>5214.7137040887037</v>
      </c>
      <c r="X373" s="69">
        <f t="shared" si="355"/>
        <v>5214.7137040887037</v>
      </c>
      <c r="Y373" s="69">
        <f t="shared" si="355"/>
        <v>10429.427408177409</v>
      </c>
      <c r="Z373" s="69">
        <f t="shared" si="355"/>
        <v>10429.427408177409</v>
      </c>
      <c r="AA373" s="69">
        <f t="shared" si="355"/>
        <v>20858.854816354822</v>
      </c>
      <c r="AB373" s="69">
        <f t="shared" si="355"/>
        <v>20858.854816354818</v>
      </c>
      <c r="AC373" s="69">
        <f t="shared" si="355"/>
        <v>31288.28222453222</v>
      </c>
      <c r="AD373" s="69">
        <f t="shared" si="355"/>
        <v>46932.42333679834</v>
      </c>
      <c r="AE373" s="69">
        <f t="shared" si="355"/>
        <v>46932.42333679834</v>
      </c>
      <c r="AF373" s="69">
        <f t="shared" si="355"/>
        <v>46932.42333679834</v>
      </c>
      <c r="AG373" s="69">
        <f t="shared" si="355"/>
        <v>62576.564449064455</v>
      </c>
      <c r="AH373" s="69">
        <f t="shared" si="355"/>
        <v>83435.419265419274</v>
      </c>
      <c r="AI373" s="69">
        <f t="shared" si="355"/>
        <v>83435.419265419274</v>
      </c>
      <c r="AJ373" s="69">
        <f t="shared" si="355"/>
        <v>83435.419265419274</v>
      </c>
      <c r="AK373" s="69">
        <f t="shared" si="355"/>
        <v>83435.419265419274</v>
      </c>
      <c r="AL373" s="69">
        <f t="shared" si="355"/>
        <v>156441.41112266111</v>
      </c>
      <c r="AM373" s="69">
        <f t="shared" si="355"/>
        <v>156441.41112266111</v>
      </c>
      <c r="AN373" s="69">
        <f t="shared" ref="AN373:BS373" si="356">AN352*AN31</f>
        <v>156441.41112266111</v>
      </c>
      <c r="AO373" s="69">
        <f t="shared" si="356"/>
        <v>156441.41112266111</v>
      </c>
      <c r="AP373" s="69">
        <f t="shared" si="356"/>
        <v>156441.41112266111</v>
      </c>
      <c r="AQ373" s="69">
        <f t="shared" si="356"/>
        <v>219017.97557172552</v>
      </c>
      <c r="AR373" s="69">
        <f t="shared" si="356"/>
        <v>219017.97557172552</v>
      </c>
      <c r="AS373" s="69">
        <f t="shared" si="356"/>
        <v>219017.97557172552</v>
      </c>
      <c r="AT373" s="69">
        <f t="shared" si="356"/>
        <v>219017.97557172552</v>
      </c>
      <c r="AU373" s="69">
        <f t="shared" si="356"/>
        <v>219017.97557172552</v>
      </c>
      <c r="AV373" s="69">
        <f t="shared" si="356"/>
        <v>219017.97557172552</v>
      </c>
      <c r="AW373" s="69">
        <f t="shared" si="356"/>
        <v>219017.97557172552</v>
      </c>
      <c r="AX373" s="69">
        <f t="shared" si="356"/>
        <v>219017.97557172552</v>
      </c>
      <c r="AY373" s="69">
        <f t="shared" si="356"/>
        <v>219017.97557172552</v>
      </c>
      <c r="AZ373" s="69">
        <f t="shared" si="356"/>
        <v>219017.97557172552</v>
      </c>
      <c r="BA373" s="69">
        <f t="shared" si="356"/>
        <v>219017.97557172552</v>
      </c>
      <c r="BB373" s="69">
        <f t="shared" si="356"/>
        <v>219017.97557172552</v>
      </c>
      <c r="BC373" s="69">
        <f t="shared" si="356"/>
        <v>219017.97557172552</v>
      </c>
      <c r="BD373" s="69">
        <f t="shared" si="356"/>
        <v>219017.97557172552</v>
      </c>
      <c r="BE373" s="69">
        <f t="shared" si="356"/>
        <v>219017.97557172552</v>
      </c>
      <c r="BF373" s="69">
        <f t="shared" si="356"/>
        <v>219017.97557172552</v>
      </c>
      <c r="BG373" s="69">
        <f t="shared" si="356"/>
        <v>219017.97557172552</v>
      </c>
      <c r="BH373" s="69">
        <f t="shared" si="356"/>
        <v>219017.97557172552</v>
      </c>
      <c r="BI373" s="69">
        <f t="shared" si="356"/>
        <v>219017.97557172552</v>
      </c>
      <c r="BJ373" s="69">
        <f t="shared" si="356"/>
        <v>219017.97557172552</v>
      </c>
      <c r="BK373" s="69">
        <f t="shared" si="356"/>
        <v>219017.97557172552</v>
      </c>
      <c r="BL373" s="69">
        <f t="shared" si="356"/>
        <v>219017.97557172552</v>
      </c>
      <c r="BM373" s="69">
        <f t="shared" si="356"/>
        <v>219017.97557172552</v>
      </c>
      <c r="BN373" s="69">
        <f t="shared" si="356"/>
        <v>219017.97557172552</v>
      </c>
      <c r="BO373" s="69">
        <f t="shared" si="356"/>
        <v>219017.97557172552</v>
      </c>
      <c r="BP373" s="69">
        <f t="shared" si="356"/>
        <v>219017.97557172552</v>
      </c>
      <c r="BQ373" s="69">
        <f t="shared" si="356"/>
        <v>219017.97557172552</v>
      </c>
      <c r="BR373" s="69">
        <f t="shared" si="356"/>
        <v>219017.97557172552</v>
      </c>
      <c r="BS373" s="69">
        <f t="shared" si="356"/>
        <v>219017.97557172552</v>
      </c>
      <c r="BT373" s="69">
        <f t="shared" ref="BT373:CA373" si="357">BT352*BT31</f>
        <v>219017.97557172552</v>
      </c>
      <c r="BU373" s="69">
        <f t="shared" si="357"/>
        <v>219017.97557172552</v>
      </c>
      <c r="BV373" s="69">
        <f t="shared" si="357"/>
        <v>219017.97557172552</v>
      </c>
      <c r="BW373" s="69">
        <f t="shared" si="357"/>
        <v>219017.97557172552</v>
      </c>
      <c r="BX373" s="69">
        <f t="shared" si="357"/>
        <v>219017.97557172552</v>
      </c>
      <c r="BY373" s="69">
        <f t="shared" si="357"/>
        <v>219017.97557172552</v>
      </c>
      <c r="BZ373" s="69">
        <f t="shared" si="357"/>
        <v>219017.97557172552</v>
      </c>
      <c r="CA373" s="69">
        <f t="shared" si="357"/>
        <v>219017.97557172552</v>
      </c>
      <c r="CD373" s="11">
        <f t="shared" si="343"/>
        <v>0</v>
      </c>
      <c r="CE373" s="11">
        <f t="shared" si="343"/>
        <v>0</v>
      </c>
      <c r="CF373" s="11">
        <f t="shared" si="343"/>
        <v>0</v>
      </c>
      <c r="CG373" s="11">
        <f t="shared" si="343"/>
        <v>0</v>
      </c>
      <c r="CH373" s="11">
        <f t="shared" si="343"/>
        <v>5214.7137040887037</v>
      </c>
      <c r="CI373" s="11">
        <f t="shared" si="343"/>
        <v>20858.854816354818</v>
      </c>
      <c r="CJ373" s="11">
        <f t="shared" si="343"/>
        <v>52147.13704088705</v>
      </c>
      <c r="CK373" s="11">
        <f t="shared" si="343"/>
        <v>125153.1288981289</v>
      </c>
      <c r="CL373" s="11">
        <f t="shared" si="343"/>
        <v>192944.40705128206</v>
      </c>
      <c r="CM373" s="11">
        <f t="shared" si="343"/>
        <v>250306.25779625782</v>
      </c>
      <c r="CN373" s="11">
        <f t="shared" si="343"/>
        <v>469324.23336798337</v>
      </c>
      <c r="CO373" s="11">
        <f t="shared" si="343"/>
        <v>531900.79781704769</v>
      </c>
      <c r="CP373" s="11">
        <f t="shared" si="343"/>
        <v>657053.92671517655</v>
      </c>
      <c r="CQ373" s="11">
        <f t="shared" si="343"/>
        <v>657053.92671517655</v>
      </c>
      <c r="CR373" s="11">
        <f t="shared" si="343"/>
        <v>657053.92671517655</v>
      </c>
      <c r="CS373" s="11">
        <f t="shared" si="343"/>
        <v>657053.92671517655</v>
      </c>
      <c r="CT373" s="11">
        <f t="shared" si="344"/>
        <v>657053.92671517655</v>
      </c>
      <c r="CU373" s="11">
        <f t="shared" si="344"/>
        <v>657053.92671517655</v>
      </c>
      <c r="CV373" s="11">
        <f t="shared" si="344"/>
        <v>657053.92671517655</v>
      </c>
      <c r="CW373" s="11">
        <f t="shared" si="344"/>
        <v>657053.92671517655</v>
      </c>
      <c r="CX373" s="11">
        <f t="shared" si="344"/>
        <v>657053.92671517655</v>
      </c>
      <c r="CY373" s="11">
        <f t="shared" si="344"/>
        <v>657053.92671517655</v>
      </c>
      <c r="CZ373" s="11">
        <f t="shared" si="344"/>
        <v>657053.92671517655</v>
      </c>
      <c r="DA373" s="11">
        <f t="shared" si="344"/>
        <v>657053.92671517655</v>
      </c>
      <c r="DD373" s="11">
        <f t="shared" si="345"/>
        <v>0</v>
      </c>
      <c r="DE373" s="11">
        <f t="shared" si="345"/>
        <v>203373.83445945947</v>
      </c>
      <c r="DF373" s="11">
        <f t="shared" si="345"/>
        <v>1444475.6960325709</v>
      </c>
      <c r="DG373" s="11">
        <f t="shared" si="345"/>
        <v>2628215.7068607062</v>
      </c>
      <c r="DH373" s="11">
        <f t="shared" si="345"/>
        <v>2628215.7068607062</v>
      </c>
      <c r="DI373" s="11">
        <f t="shared" si="345"/>
        <v>2628215.7068607062</v>
      </c>
    </row>
    <row r="374" spans="4:113" outlineLevel="1">
      <c r="D374" t="s">
        <v>33</v>
      </c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69"/>
    </row>
    <row r="375" spans="4:113" outlineLevel="1">
      <c r="D375" s="67" t="s">
        <v>25</v>
      </c>
      <c r="E375" s="75"/>
      <c r="H375" s="69">
        <f t="shared" ref="H375:AM375" si="358">H354*H27</f>
        <v>0</v>
      </c>
      <c r="I375" s="69">
        <f t="shared" si="358"/>
        <v>0</v>
      </c>
      <c r="J375" s="69">
        <f t="shared" si="358"/>
        <v>0</v>
      </c>
      <c r="K375" s="69">
        <f t="shared" si="358"/>
        <v>0</v>
      </c>
      <c r="L375" s="69">
        <f t="shared" si="358"/>
        <v>0</v>
      </c>
      <c r="M375" s="69">
        <f t="shared" si="358"/>
        <v>0</v>
      </c>
      <c r="N375" s="69">
        <f t="shared" si="358"/>
        <v>0</v>
      </c>
      <c r="O375" s="69">
        <f t="shared" si="358"/>
        <v>0</v>
      </c>
      <c r="P375" s="69">
        <f t="shared" si="358"/>
        <v>0</v>
      </c>
      <c r="Q375" s="69">
        <f t="shared" si="358"/>
        <v>0</v>
      </c>
      <c r="R375" s="69">
        <f t="shared" si="358"/>
        <v>0</v>
      </c>
      <c r="S375" s="69">
        <f t="shared" si="358"/>
        <v>0</v>
      </c>
      <c r="T375" s="69">
        <f t="shared" si="358"/>
        <v>0</v>
      </c>
      <c r="U375" s="69">
        <f t="shared" si="358"/>
        <v>0</v>
      </c>
      <c r="V375" s="69">
        <f t="shared" si="358"/>
        <v>588.93324844074857</v>
      </c>
      <c r="W375" s="69">
        <f t="shared" si="358"/>
        <v>883.39987266112269</v>
      </c>
      <c r="X375" s="69">
        <f t="shared" si="358"/>
        <v>1177.8664968814971</v>
      </c>
      <c r="Y375" s="69">
        <f t="shared" si="358"/>
        <v>2061.2663695426199</v>
      </c>
      <c r="Z375" s="69">
        <f t="shared" si="358"/>
        <v>2650.1996179833677</v>
      </c>
      <c r="AA375" s="69">
        <f t="shared" si="358"/>
        <v>3239.1328664241169</v>
      </c>
      <c r="AB375" s="69">
        <f t="shared" si="358"/>
        <v>3828.0661148648655</v>
      </c>
      <c r="AC375" s="69">
        <f t="shared" si="358"/>
        <v>5005.9326117463625</v>
      </c>
      <c r="AD375" s="69">
        <f t="shared" si="358"/>
        <v>5889.3324844074832</v>
      </c>
      <c r="AE375" s="69">
        <f t="shared" si="358"/>
        <v>6772.7323570686067</v>
      </c>
      <c r="AF375" s="69">
        <f t="shared" si="358"/>
        <v>7656.1322297297293</v>
      </c>
      <c r="AG375" s="69">
        <f t="shared" si="358"/>
        <v>9128.4653508316023</v>
      </c>
      <c r="AH375" s="69">
        <f t="shared" si="358"/>
        <v>10011.865223492727</v>
      </c>
      <c r="AI375" s="69">
        <f t="shared" si="358"/>
        <v>10895.265096153846</v>
      </c>
      <c r="AJ375" s="69">
        <f t="shared" si="358"/>
        <v>11778.664968814968</v>
      </c>
      <c r="AK375" s="69">
        <f t="shared" si="358"/>
        <v>12367.598217255718</v>
      </c>
      <c r="AL375" s="69">
        <f t="shared" si="358"/>
        <v>13545.464714137213</v>
      </c>
      <c r="AM375" s="69">
        <f t="shared" si="358"/>
        <v>14428.864586798332</v>
      </c>
      <c r="AN375" s="69">
        <f t="shared" ref="AN375:BS375" si="359">AN354*AN27</f>
        <v>15312.264459459464</v>
      </c>
      <c r="AO375" s="69">
        <f t="shared" si="359"/>
        <v>15901.197707900204</v>
      </c>
      <c r="AP375" s="69">
        <f t="shared" si="359"/>
        <v>16490.130956340952</v>
      </c>
      <c r="AQ375" s="69">
        <f t="shared" si="359"/>
        <v>17962.46407744283</v>
      </c>
      <c r="AR375" s="69">
        <f t="shared" si="359"/>
        <v>18993.097262214134</v>
      </c>
      <c r="AS375" s="69">
        <f t="shared" si="359"/>
        <v>19729.263822765079</v>
      </c>
      <c r="AT375" s="69">
        <f t="shared" si="359"/>
        <v>20465.430383316012</v>
      </c>
      <c r="AU375" s="69">
        <f t="shared" si="359"/>
        <v>21201.596943866942</v>
      </c>
      <c r="AV375" s="69">
        <f t="shared" si="359"/>
        <v>21937.763504417875</v>
      </c>
      <c r="AW375" s="69">
        <f t="shared" si="359"/>
        <v>22673.930064968819</v>
      </c>
      <c r="AX375" s="69">
        <f t="shared" si="359"/>
        <v>23115.630001299374</v>
      </c>
      <c r="AY375" s="69">
        <f t="shared" si="359"/>
        <v>23557.329937629944</v>
      </c>
      <c r="AZ375" s="69">
        <f t="shared" si="359"/>
        <v>23999.029873960499</v>
      </c>
      <c r="BA375" s="69">
        <f t="shared" si="359"/>
        <v>24440.729810291061</v>
      </c>
      <c r="BB375" s="69">
        <f t="shared" si="359"/>
        <v>24882.429746621616</v>
      </c>
      <c r="BC375" s="69">
        <f t="shared" si="359"/>
        <v>24882.429746621616</v>
      </c>
      <c r="BD375" s="69">
        <f t="shared" si="359"/>
        <v>24882.429746621616</v>
      </c>
      <c r="BE375" s="69">
        <f t="shared" si="359"/>
        <v>24882.429746621616</v>
      </c>
      <c r="BF375" s="69">
        <f t="shared" si="359"/>
        <v>24882.429746621616</v>
      </c>
      <c r="BG375" s="69">
        <f t="shared" si="359"/>
        <v>24882.429746621616</v>
      </c>
      <c r="BH375" s="69">
        <f t="shared" si="359"/>
        <v>24882.429746621616</v>
      </c>
      <c r="BI375" s="69">
        <f t="shared" si="359"/>
        <v>24882.429746621616</v>
      </c>
      <c r="BJ375" s="69">
        <f t="shared" si="359"/>
        <v>24882.429746621616</v>
      </c>
      <c r="BK375" s="69">
        <f t="shared" si="359"/>
        <v>24882.429746621616</v>
      </c>
      <c r="BL375" s="69">
        <f t="shared" si="359"/>
        <v>24882.429746621616</v>
      </c>
      <c r="BM375" s="69">
        <f t="shared" si="359"/>
        <v>24882.429746621616</v>
      </c>
      <c r="BN375" s="69">
        <f t="shared" si="359"/>
        <v>24882.429746621616</v>
      </c>
      <c r="BO375" s="69">
        <f t="shared" si="359"/>
        <v>24882.429746621616</v>
      </c>
      <c r="BP375" s="69">
        <f t="shared" si="359"/>
        <v>24882.429746621616</v>
      </c>
      <c r="BQ375" s="69">
        <f t="shared" si="359"/>
        <v>24882.429746621616</v>
      </c>
      <c r="BR375" s="69">
        <f t="shared" si="359"/>
        <v>24882.429746621616</v>
      </c>
      <c r="BS375" s="69">
        <f t="shared" si="359"/>
        <v>24882.429746621616</v>
      </c>
      <c r="BT375" s="69">
        <f t="shared" ref="BT375:CA375" si="360">BT354*BT27</f>
        <v>24882.429746621616</v>
      </c>
      <c r="BU375" s="69">
        <f t="shared" si="360"/>
        <v>24882.429746621616</v>
      </c>
      <c r="BV375" s="69">
        <f t="shared" si="360"/>
        <v>24882.429746621616</v>
      </c>
      <c r="BW375" s="69">
        <f t="shared" si="360"/>
        <v>24882.429746621616</v>
      </c>
      <c r="BX375" s="69">
        <f t="shared" si="360"/>
        <v>24882.429746621616</v>
      </c>
      <c r="BY375" s="69">
        <f t="shared" si="360"/>
        <v>24882.429746621616</v>
      </c>
      <c r="BZ375" s="69">
        <f t="shared" si="360"/>
        <v>24882.429746621616</v>
      </c>
      <c r="CA375" s="69">
        <f t="shared" si="360"/>
        <v>24882.429746621616</v>
      </c>
      <c r="CD375" s="11">
        <f t="shared" ref="CD375:CS379" si="361">SUMIFS($H375:$CA375,$H$5:$CA$5,"&gt;=" &amp; EOMONTH(CD$4,-2),$H$5:$CA$5,"&lt;=" &amp; CD$4)</f>
        <v>0</v>
      </c>
      <c r="CE375" s="11">
        <f t="shared" si="361"/>
        <v>0</v>
      </c>
      <c r="CF375" s="11">
        <f t="shared" si="361"/>
        <v>0</v>
      </c>
      <c r="CG375" s="11">
        <f t="shared" si="361"/>
        <v>0</v>
      </c>
      <c r="CH375" s="11">
        <f t="shared" si="361"/>
        <v>588.93324844074857</v>
      </c>
      <c r="CI375" s="11">
        <f t="shared" si="361"/>
        <v>4122.5327390852399</v>
      </c>
      <c r="CJ375" s="11">
        <f t="shared" si="361"/>
        <v>9717.3985992723501</v>
      </c>
      <c r="CK375" s="11">
        <f t="shared" si="361"/>
        <v>17667.997453222451</v>
      </c>
      <c r="CL375" s="11">
        <f t="shared" si="361"/>
        <v>26796.462804054056</v>
      </c>
      <c r="CM375" s="11">
        <f t="shared" si="361"/>
        <v>35041.528282224535</v>
      </c>
      <c r="CN375" s="11">
        <f t="shared" si="361"/>
        <v>43286.593760395015</v>
      </c>
      <c r="CO375" s="11">
        <f t="shared" si="361"/>
        <v>50353.792741683981</v>
      </c>
      <c r="CP375" s="11">
        <f t="shared" si="361"/>
        <v>59187.791468295225</v>
      </c>
      <c r="CQ375" s="11">
        <f t="shared" si="361"/>
        <v>65813.29051325364</v>
      </c>
      <c r="CR375" s="11">
        <f t="shared" si="361"/>
        <v>70671.989812889806</v>
      </c>
      <c r="CS375" s="11">
        <f t="shared" si="361"/>
        <v>74205.589303534303</v>
      </c>
      <c r="CT375" s="11">
        <f t="shared" ref="CT375:DD379" si="362">SUMIFS($H375:$CA375,$H$5:$CA$5,"&gt;=" &amp; EOMONTH(CT$4,-2),$H$5:$CA$5,"&lt;=" &amp; CT$4)</f>
        <v>74647.289239864855</v>
      </c>
      <c r="CU375" s="11">
        <f t="shared" si="362"/>
        <v>74647.289239864855</v>
      </c>
      <c r="CV375" s="11">
        <f t="shared" si="362"/>
        <v>74647.289239864855</v>
      </c>
      <c r="CW375" s="11">
        <f t="shared" si="362"/>
        <v>74647.289239864855</v>
      </c>
      <c r="CX375" s="11">
        <f t="shared" si="362"/>
        <v>74647.289239864855</v>
      </c>
      <c r="CY375" s="11">
        <f t="shared" si="362"/>
        <v>74647.289239864855</v>
      </c>
      <c r="CZ375" s="11">
        <f t="shared" si="362"/>
        <v>74647.289239864855</v>
      </c>
      <c r="DA375" s="11">
        <f t="shared" si="362"/>
        <v>74647.289239864855</v>
      </c>
      <c r="DD375" s="11">
        <f t="shared" si="362"/>
        <v>0</v>
      </c>
      <c r="DE375" s="11">
        <f t="shared" ref="DE375:DI379" si="363">SUMIFS($H375:$CA375,$H$5:$CA$5,"&gt;=" &amp; EOMONTH(DE$4,-11),$H$5:$CA$5,"&lt;=" &amp; DE$4)</f>
        <v>32096.862040020787</v>
      </c>
      <c r="DF375" s="11">
        <f t="shared" si="363"/>
        <v>155478.37758835757</v>
      </c>
      <c r="DG375" s="11">
        <f t="shared" si="363"/>
        <v>269878.661097973</v>
      </c>
      <c r="DH375" s="11">
        <f t="shared" si="363"/>
        <v>298589.15695945936</v>
      </c>
      <c r="DI375" s="11">
        <f t="shared" si="363"/>
        <v>298589.15695945936</v>
      </c>
    </row>
    <row r="376" spans="4:113" outlineLevel="1">
      <c r="D376" s="67" t="s">
        <v>26</v>
      </c>
      <c r="E376" s="75"/>
      <c r="H376" s="69">
        <f t="shared" ref="H376:AM376" si="364">H355*H28</f>
        <v>0</v>
      </c>
      <c r="I376" s="69">
        <f t="shared" si="364"/>
        <v>0</v>
      </c>
      <c r="J376" s="69">
        <f t="shared" si="364"/>
        <v>0</v>
      </c>
      <c r="K376" s="69">
        <f t="shared" si="364"/>
        <v>0</v>
      </c>
      <c r="L376" s="69">
        <f t="shared" si="364"/>
        <v>0</v>
      </c>
      <c r="M376" s="69">
        <f t="shared" si="364"/>
        <v>0</v>
      </c>
      <c r="N376" s="69">
        <f t="shared" si="364"/>
        <v>0</v>
      </c>
      <c r="O376" s="69">
        <f t="shared" si="364"/>
        <v>0</v>
      </c>
      <c r="P376" s="69">
        <f t="shared" si="364"/>
        <v>0</v>
      </c>
      <c r="Q376" s="69">
        <f t="shared" si="364"/>
        <v>0</v>
      </c>
      <c r="R376" s="69">
        <f t="shared" si="364"/>
        <v>0</v>
      </c>
      <c r="S376" s="69">
        <f t="shared" si="364"/>
        <v>0</v>
      </c>
      <c r="T376" s="69">
        <f t="shared" si="364"/>
        <v>0</v>
      </c>
      <c r="U376" s="69">
        <f t="shared" si="364"/>
        <v>0</v>
      </c>
      <c r="V376" s="69">
        <f t="shared" si="364"/>
        <v>301.31525467775464</v>
      </c>
      <c r="W376" s="69">
        <f t="shared" si="364"/>
        <v>451.97288201663196</v>
      </c>
      <c r="X376" s="69">
        <f t="shared" si="364"/>
        <v>602.63050935550928</v>
      </c>
      <c r="Y376" s="69">
        <f t="shared" si="364"/>
        <v>1054.6033913721412</v>
      </c>
      <c r="Z376" s="69">
        <f t="shared" si="364"/>
        <v>1355.9186460498956</v>
      </c>
      <c r="AA376" s="69">
        <f t="shared" si="364"/>
        <v>1657.2339007276505</v>
      </c>
      <c r="AB376" s="69">
        <f t="shared" si="364"/>
        <v>1958.5491554054051</v>
      </c>
      <c r="AC376" s="69">
        <f t="shared" si="364"/>
        <v>2561.1796647609144</v>
      </c>
      <c r="AD376" s="69">
        <f t="shared" si="364"/>
        <v>3013.1525467775464</v>
      </c>
      <c r="AE376" s="69">
        <f t="shared" si="364"/>
        <v>3465.1254287941788</v>
      </c>
      <c r="AF376" s="69">
        <f t="shared" si="364"/>
        <v>3917.0983108108103</v>
      </c>
      <c r="AG376" s="69">
        <f t="shared" si="364"/>
        <v>4670.3864475051978</v>
      </c>
      <c r="AH376" s="69">
        <f t="shared" si="364"/>
        <v>5122.3593295218288</v>
      </c>
      <c r="AI376" s="69">
        <f t="shared" si="364"/>
        <v>5574.3322115384608</v>
      </c>
      <c r="AJ376" s="69">
        <f t="shared" si="364"/>
        <v>6026.3050935550928</v>
      </c>
      <c r="AK376" s="69">
        <f t="shared" si="364"/>
        <v>6327.6203482328474</v>
      </c>
      <c r="AL376" s="69">
        <f t="shared" si="364"/>
        <v>6930.2508575883585</v>
      </c>
      <c r="AM376" s="69">
        <f t="shared" si="364"/>
        <v>7382.2237396049877</v>
      </c>
      <c r="AN376" s="69">
        <f t="shared" ref="AN376:BS376" si="365">AN355*AN28</f>
        <v>7834.1966216216233</v>
      </c>
      <c r="AO376" s="69">
        <f t="shared" si="365"/>
        <v>8135.5118762993752</v>
      </c>
      <c r="AP376" s="69">
        <f t="shared" si="365"/>
        <v>8436.827130977128</v>
      </c>
      <c r="AQ376" s="69">
        <f t="shared" si="365"/>
        <v>9190.1152676715192</v>
      </c>
      <c r="AR376" s="69">
        <f t="shared" si="365"/>
        <v>9717.4169633575893</v>
      </c>
      <c r="AS376" s="69">
        <f t="shared" si="365"/>
        <v>10094.061031704783</v>
      </c>
      <c r="AT376" s="69">
        <f t="shared" si="365"/>
        <v>10470.705100051973</v>
      </c>
      <c r="AU376" s="69">
        <f t="shared" si="365"/>
        <v>10847.349168399167</v>
      </c>
      <c r="AV376" s="69">
        <f t="shared" si="365"/>
        <v>11223.993236746363</v>
      </c>
      <c r="AW376" s="69">
        <f t="shared" si="365"/>
        <v>11600.637305093554</v>
      </c>
      <c r="AX376" s="69">
        <f t="shared" si="365"/>
        <v>11826.62374610187</v>
      </c>
      <c r="AY376" s="69">
        <f t="shared" si="365"/>
        <v>12052.610187110186</v>
      </c>
      <c r="AZ376" s="69">
        <f t="shared" si="365"/>
        <v>12278.596628118503</v>
      </c>
      <c r="BA376" s="69">
        <f t="shared" si="365"/>
        <v>12504.58306912682</v>
      </c>
      <c r="BB376" s="69">
        <f t="shared" si="365"/>
        <v>12730.569510135132</v>
      </c>
      <c r="BC376" s="69">
        <f t="shared" si="365"/>
        <v>12730.569510135132</v>
      </c>
      <c r="BD376" s="69">
        <f t="shared" si="365"/>
        <v>12730.569510135132</v>
      </c>
      <c r="BE376" s="69">
        <f t="shared" si="365"/>
        <v>12730.569510135132</v>
      </c>
      <c r="BF376" s="69">
        <f t="shared" si="365"/>
        <v>12730.569510135132</v>
      </c>
      <c r="BG376" s="69">
        <f t="shared" si="365"/>
        <v>12730.569510135132</v>
      </c>
      <c r="BH376" s="69">
        <f t="shared" si="365"/>
        <v>12730.569510135132</v>
      </c>
      <c r="BI376" s="69">
        <f t="shared" si="365"/>
        <v>12730.569510135132</v>
      </c>
      <c r="BJ376" s="69">
        <f t="shared" si="365"/>
        <v>12730.569510135132</v>
      </c>
      <c r="BK376" s="69">
        <f t="shared" si="365"/>
        <v>12730.569510135132</v>
      </c>
      <c r="BL376" s="69">
        <f t="shared" si="365"/>
        <v>12730.569510135132</v>
      </c>
      <c r="BM376" s="69">
        <f t="shared" si="365"/>
        <v>12730.569510135132</v>
      </c>
      <c r="BN376" s="69">
        <f t="shared" si="365"/>
        <v>12730.569510135132</v>
      </c>
      <c r="BO376" s="69">
        <f t="shared" si="365"/>
        <v>12730.569510135132</v>
      </c>
      <c r="BP376" s="69">
        <f t="shared" si="365"/>
        <v>12730.569510135132</v>
      </c>
      <c r="BQ376" s="69">
        <f t="shared" si="365"/>
        <v>12730.569510135132</v>
      </c>
      <c r="BR376" s="69">
        <f t="shared" si="365"/>
        <v>12730.569510135132</v>
      </c>
      <c r="BS376" s="69">
        <f t="shared" si="365"/>
        <v>12730.569510135132</v>
      </c>
      <c r="BT376" s="69">
        <f t="shared" ref="BT376:CA376" si="366">BT355*BT28</f>
        <v>12730.569510135132</v>
      </c>
      <c r="BU376" s="69">
        <f t="shared" si="366"/>
        <v>12730.569510135132</v>
      </c>
      <c r="BV376" s="69">
        <f t="shared" si="366"/>
        <v>12730.569510135132</v>
      </c>
      <c r="BW376" s="69">
        <f t="shared" si="366"/>
        <v>12730.569510135132</v>
      </c>
      <c r="BX376" s="69">
        <f t="shared" si="366"/>
        <v>12730.569510135132</v>
      </c>
      <c r="BY376" s="69">
        <f t="shared" si="366"/>
        <v>12730.569510135132</v>
      </c>
      <c r="BZ376" s="69">
        <f t="shared" si="366"/>
        <v>12730.569510135132</v>
      </c>
      <c r="CA376" s="69">
        <f t="shared" si="366"/>
        <v>12730.569510135132</v>
      </c>
      <c r="CD376" s="11">
        <f t="shared" si="361"/>
        <v>0</v>
      </c>
      <c r="CE376" s="11">
        <f t="shared" si="361"/>
        <v>0</v>
      </c>
      <c r="CF376" s="11">
        <f t="shared" si="361"/>
        <v>0</v>
      </c>
      <c r="CG376" s="11">
        <f t="shared" si="361"/>
        <v>0</v>
      </c>
      <c r="CH376" s="11">
        <f t="shared" si="361"/>
        <v>301.31525467775464</v>
      </c>
      <c r="CI376" s="11">
        <f t="shared" si="361"/>
        <v>2109.2067827442825</v>
      </c>
      <c r="CJ376" s="11">
        <f t="shared" si="361"/>
        <v>4971.7017021829515</v>
      </c>
      <c r="CK376" s="11">
        <f t="shared" si="361"/>
        <v>9039.4576403326391</v>
      </c>
      <c r="CL376" s="11">
        <f t="shared" si="361"/>
        <v>13709.844087837837</v>
      </c>
      <c r="CM376" s="11">
        <f t="shared" si="361"/>
        <v>17928.2576533264</v>
      </c>
      <c r="CN376" s="11">
        <f t="shared" si="361"/>
        <v>22146.671218814969</v>
      </c>
      <c r="CO376" s="11">
        <f t="shared" si="361"/>
        <v>25762.454274948024</v>
      </c>
      <c r="CP376" s="11">
        <f t="shared" si="361"/>
        <v>30282.183095114342</v>
      </c>
      <c r="CQ376" s="11">
        <f t="shared" si="361"/>
        <v>33671.979710239088</v>
      </c>
      <c r="CR376" s="11">
        <f t="shared" si="361"/>
        <v>36157.830561330557</v>
      </c>
      <c r="CS376" s="11">
        <f t="shared" si="361"/>
        <v>37965.722089397081</v>
      </c>
      <c r="CT376" s="11">
        <f t="shared" si="362"/>
        <v>38191.708530405398</v>
      </c>
      <c r="CU376" s="11">
        <f t="shared" si="362"/>
        <v>38191.708530405398</v>
      </c>
      <c r="CV376" s="11">
        <f t="shared" si="362"/>
        <v>38191.708530405398</v>
      </c>
      <c r="CW376" s="11">
        <f t="shared" si="362"/>
        <v>38191.708530405398</v>
      </c>
      <c r="CX376" s="11">
        <f t="shared" si="362"/>
        <v>38191.708530405398</v>
      </c>
      <c r="CY376" s="11">
        <f t="shared" si="362"/>
        <v>38191.708530405398</v>
      </c>
      <c r="CZ376" s="11">
        <f t="shared" si="362"/>
        <v>38191.708530405398</v>
      </c>
      <c r="DA376" s="11">
        <f t="shared" si="362"/>
        <v>38191.708530405398</v>
      </c>
      <c r="DD376" s="11">
        <f t="shared" si="362"/>
        <v>0</v>
      </c>
      <c r="DE376" s="11">
        <f t="shared" si="363"/>
        <v>16421.681379937629</v>
      </c>
      <c r="DF376" s="11">
        <f t="shared" si="363"/>
        <v>79547.227234927224</v>
      </c>
      <c r="DG376" s="11">
        <f t="shared" si="363"/>
        <v>138077.71545608106</v>
      </c>
      <c r="DH376" s="11">
        <f t="shared" si="363"/>
        <v>152766.83412162159</v>
      </c>
      <c r="DI376" s="11">
        <f t="shared" si="363"/>
        <v>152766.83412162159</v>
      </c>
    </row>
    <row r="377" spans="4:113" outlineLevel="1">
      <c r="D377" s="67" t="s">
        <v>100</v>
      </c>
      <c r="E377" s="75"/>
      <c r="H377" s="69">
        <f t="shared" ref="H377:AM377" si="367">H356*H29</f>
        <v>0</v>
      </c>
      <c r="I377" s="69">
        <f t="shared" si="367"/>
        <v>0</v>
      </c>
      <c r="J377" s="69">
        <f t="shared" si="367"/>
        <v>0</v>
      </c>
      <c r="K377" s="69">
        <f t="shared" si="367"/>
        <v>0</v>
      </c>
      <c r="L377" s="69">
        <f t="shared" si="367"/>
        <v>0</v>
      </c>
      <c r="M377" s="69">
        <f t="shared" si="367"/>
        <v>0</v>
      </c>
      <c r="N377" s="69">
        <f t="shared" si="367"/>
        <v>0</v>
      </c>
      <c r="O377" s="69">
        <f t="shared" si="367"/>
        <v>0</v>
      </c>
      <c r="P377" s="69">
        <f t="shared" si="367"/>
        <v>0</v>
      </c>
      <c r="Q377" s="69">
        <f t="shared" si="367"/>
        <v>0</v>
      </c>
      <c r="R377" s="69">
        <f t="shared" si="367"/>
        <v>0</v>
      </c>
      <c r="S377" s="69">
        <f t="shared" si="367"/>
        <v>0</v>
      </c>
      <c r="T377" s="69">
        <f t="shared" si="367"/>
        <v>0</v>
      </c>
      <c r="U377" s="69">
        <f t="shared" si="367"/>
        <v>0</v>
      </c>
      <c r="V377" s="69">
        <f t="shared" si="367"/>
        <v>488.68822765072758</v>
      </c>
      <c r="W377" s="69">
        <f t="shared" si="367"/>
        <v>733.03234147609135</v>
      </c>
      <c r="X377" s="69">
        <f t="shared" si="367"/>
        <v>977.37645530145517</v>
      </c>
      <c r="Y377" s="69">
        <f t="shared" si="367"/>
        <v>1710.4087967775465</v>
      </c>
      <c r="Z377" s="69">
        <f t="shared" si="367"/>
        <v>2199.0970244282739</v>
      </c>
      <c r="AA377" s="69">
        <f t="shared" si="367"/>
        <v>2687.7852520790025</v>
      </c>
      <c r="AB377" s="69">
        <f t="shared" si="367"/>
        <v>3176.4734797297292</v>
      </c>
      <c r="AC377" s="69">
        <f t="shared" si="367"/>
        <v>4153.849935031184</v>
      </c>
      <c r="AD377" s="69">
        <f t="shared" si="367"/>
        <v>4886.8822765072764</v>
      </c>
      <c r="AE377" s="69">
        <f t="shared" si="367"/>
        <v>5619.9146179833688</v>
      </c>
      <c r="AF377" s="69">
        <f t="shared" si="367"/>
        <v>6352.9469594594593</v>
      </c>
      <c r="AG377" s="69">
        <f t="shared" si="367"/>
        <v>7574.6675285862775</v>
      </c>
      <c r="AH377" s="69">
        <f t="shared" si="367"/>
        <v>8307.6998700623699</v>
      </c>
      <c r="AI377" s="69">
        <f t="shared" si="367"/>
        <v>9040.7322115384595</v>
      </c>
      <c r="AJ377" s="69">
        <f t="shared" si="367"/>
        <v>9773.764553014551</v>
      </c>
      <c r="AK377" s="69">
        <f t="shared" si="367"/>
        <v>10262.452780665279</v>
      </c>
      <c r="AL377" s="69">
        <f t="shared" si="367"/>
        <v>11239.829235966738</v>
      </c>
      <c r="AM377" s="69">
        <f t="shared" si="367"/>
        <v>11972.861577442825</v>
      </c>
      <c r="AN377" s="69">
        <f t="shared" ref="AN377:BS377" si="368">AN356*AN29</f>
        <v>12705.89391891892</v>
      </c>
      <c r="AO377" s="69">
        <f t="shared" si="368"/>
        <v>13194.582146569644</v>
      </c>
      <c r="AP377" s="69">
        <f t="shared" si="368"/>
        <v>13683.270374220368</v>
      </c>
      <c r="AQ377" s="69">
        <f t="shared" si="368"/>
        <v>14904.990943347197</v>
      </c>
      <c r="AR377" s="69">
        <f t="shared" si="368"/>
        <v>15760.195341735964</v>
      </c>
      <c r="AS377" s="69">
        <f t="shared" si="368"/>
        <v>16371.055626299376</v>
      </c>
      <c r="AT377" s="69">
        <f t="shared" si="368"/>
        <v>16981.915910862783</v>
      </c>
      <c r="AU377" s="69">
        <f t="shared" si="368"/>
        <v>17592.776195426191</v>
      </c>
      <c r="AV377" s="69">
        <f t="shared" si="368"/>
        <v>18203.636479989604</v>
      </c>
      <c r="AW377" s="69">
        <f t="shared" si="368"/>
        <v>18814.496764553012</v>
      </c>
      <c r="AX377" s="69">
        <f t="shared" si="368"/>
        <v>19181.012935291059</v>
      </c>
      <c r="AY377" s="69">
        <f t="shared" si="368"/>
        <v>19547.529106029102</v>
      </c>
      <c r="AZ377" s="69">
        <f t="shared" si="368"/>
        <v>19914.045276767149</v>
      </c>
      <c r="BA377" s="69">
        <f t="shared" si="368"/>
        <v>20280.561447505199</v>
      </c>
      <c r="BB377" s="69">
        <f t="shared" si="368"/>
        <v>20647.077618243238</v>
      </c>
      <c r="BC377" s="69">
        <f t="shared" si="368"/>
        <v>20647.077618243238</v>
      </c>
      <c r="BD377" s="69">
        <f t="shared" si="368"/>
        <v>20647.077618243238</v>
      </c>
      <c r="BE377" s="69">
        <f t="shared" si="368"/>
        <v>20647.077618243238</v>
      </c>
      <c r="BF377" s="69">
        <f t="shared" si="368"/>
        <v>20647.077618243238</v>
      </c>
      <c r="BG377" s="69">
        <f t="shared" si="368"/>
        <v>20647.077618243238</v>
      </c>
      <c r="BH377" s="69">
        <f t="shared" si="368"/>
        <v>20647.077618243238</v>
      </c>
      <c r="BI377" s="69">
        <f t="shared" si="368"/>
        <v>20647.077618243238</v>
      </c>
      <c r="BJ377" s="69">
        <f t="shared" si="368"/>
        <v>20647.077618243238</v>
      </c>
      <c r="BK377" s="69">
        <f t="shared" si="368"/>
        <v>20647.077618243238</v>
      </c>
      <c r="BL377" s="69">
        <f t="shared" si="368"/>
        <v>20647.077618243238</v>
      </c>
      <c r="BM377" s="69">
        <f t="shared" si="368"/>
        <v>20647.077618243238</v>
      </c>
      <c r="BN377" s="69">
        <f t="shared" si="368"/>
        <v>20647.077618243238</v>
      </c>
      <c r="BO377" s="69">
        <f t="shared" si="368"/>
        <v>20647.077618243238</v>
      </c>
      <c r="BP377" s="69">
        <f t="shared" si="368"/>
        <v>20647.077618243238</v>
      </c>
      <c r="BQ377" s="69">
        <f t="shared" si="368"/>
        <v>20647.077618243238</v>
      </c>
      <c r="BR377" s="69">
        <f t="shared" si="368"/>
        <v>20647.077618243238</v>
      </c>
      <c r="BS377" s="69">
        <f t="shared" si="368"/>
        <v>20647.077618243238</v>
      </c>
      <c r="BT377" s="69">
        <f t="shared" ref="BT377:CA377" si="369">BT356*BT29</f>
        <v>20647.077618243238</v>
      </c>
      <c r="BU377" s="69">
        <f t="shared" si="369"/>
        <v>20647.077618243238</v>
      </c>
      <c r="BV377" s="69">
        <f t="shared" si="369"/>
        <v>20647.077618243238</v>
      </c>
      <c r="BW377" s="69">
        <f t="shared" si="369"/>
        <v>20647.077618243238</v>
      </c>
      <c r="BX377" s="69">
        <f t="shared" si="369"/>
        <v>20647.077618243238</v>
      </c>
      <c r="BY377" s="69">
        <f t="shared" si="369"/>
        <v>20647.077618243238</v>
      </c>
      <c r="BZ377" s="69">
        <f t="shared" si="369"/>
        <v>20647.077618243238</v>
      </c>
      <c r="CA377" s="69">
        <f t="shared" si="369"/>
        <v>20647.077618243238</v>
      </c>
      <c r="CD377" s="11">
        <f t="shared" si="361"/>
        <v>0</v>
      </c>
      <c r="CE377" s="11">
        <f t="shared" si="361"/>
        <v>0</v>
      </c>
      <c r="CF377" s="11">
        <f t="shared" si="361"/>
        <v>0</v>
      </c>
      <c r="CG377" s="11">
        <f t="shared" si="361"/>
        <v>0</v>
      </c>
      <c r="CH377" s="11">
        <f t="shared" si="361"/>
        <v>488.68822765072758</v>
      </c>
      <c r="CI377" s="11">
        <f t="shared" si="361"/>
        <v>3420.817593555093</v>
      </c>
      <c r="CJ377" s="11">
        <f t="shared" si="361"/>
        <v>8063.3557562370061</v>
      </c>
      <c r="CK377" s="11">
        <f t="shared" si="361"/>
        <v>14660.646829521829</v>
      </c>
      <c r="CL377" s="11">
        <f t="shared" si="361"/>
        <v>22235.314358108106</v>
      </c>
      <c r="CM377" s="11">
        <f t="shared" si="361"/>
        <v>29076.949545218289</v>
      </c>
      <c r="CN377" s="11">
        <f t="shared" si="361"/>
        <v>35918.584732328483</v>
      </c>
      <c r="CO377" s="11">
        <f t="shared" si="361"/>
        <v>41782.843464137208</v>
      </c>
      <c r="CP377" s="11">
        <f t="shared" si="361"/>
        <v>49113.166878898119</v>
      </c>
      <c r="CQ377" s="11">
        <f t="shared" si="361"/>
        <v>54610.909439968804</v>
      </c>
      <c r="CR377" s="11">
        <f t="shared" si="361"/>
        <v>58642.587318087317</v>
      </c>
      <c r="CS377" s="11">
        <f t="shared" si="361"/>
        <v>61574.716683991675</v>
      </c>
      <c r="CT377" s="11">
        <f t="shared" si="362"/>
        <v>61941.232854729715</v>
      </c>
      <c r="CU377" s="11">
        <f t="shared" si="362"/>
        <v>61941.232854729715</v>
      </c>
      <c r="CV377" s="11">
        <f t="shared" si="362"/>
        <v>61941.232854729715</v>
      </c>
      <c r="CW377" s="11">
        <f t="shared" si="362"/>
        <v>61941.232854729715</v>
      </c>
      <c r="CX377" s="11">
        <f t="shared" si="362"/>
        <v>61941.232854729715</v>
      </c>
      <c r="CY377" s="11">
        <f t="shared" si="362"/>
        <v>61941.232854729715</v>
      </c>
      <c r="CZ377" s="11">
        <f t="shared" si="362"/>
        <v>61941.232854729715</v>
      </c>
      <c r="DA377" s="11">
        <f t="shared" si="362"/>
        <v>61941.232854729715</v>
      </c>
      <c r="DD377" s="11">
        <f t="shared" si="362"/>
        <v>0</v>
      </c>
      <c r="DE377" s="11">
        <f t="shared" si="363"/>
        <v>26633.508406964655</v>
      </c>
      <c r="DF377" s="11">
        <f t="shared" si="363"/>
        <v>129013.6920997921</v>
      </c>
      <c r="DG377" s="11">
        <f t="shared" si="363"/>
        <v>223941.38032094587</v>
      </c>
      <c r="DH377" s="11">
        <f t="shared" si="363"/>
        <v>247764.9314189188</v>
      </c>
      <c r="DI377" s="11">
        <f t="shared" si="363"/>
        <v>247764.9314189188</v>
      </c>
    </row>
    <row r="378" spans="4:113" outlineLevel="1">
      <c r="D378" s="67" t="s">
        <v>35</v>
      </c>
      <c r="E378" s="75"/>
      <c r="H378" s="69">
        <f t="shared" ref="H378:AM378" si="370">H357*H30</f>
        <v>0</v>
      </c>
      <c r="I378" s="69">
        <f t="shared" si="370"/>
        <v>0</v>
      </c>
      <c r="J378" s="69">
        <f t="shared" si="370"/>
        <v>0</v>
      </c>
      <c r="K378" s="69">
        <f t="shared" si="370"/>
        <v>0</v>
      </c>
      <c r="L378" s="69">
        <f t="shared" si="370"/>
        <v>0</v>
      </c>
      <c r="M378" s="69">
        <f t="shared" si="370"/>
        <v>0</v>
      </c>
      <c r="N378" s="69">
        <f t="shared" si="370"/>
        <v>0</v>
      </c>
      <c r="O378" s="69">
        <f t="shared" si="370"/>
        <v>0</v>
      </c>
      <c r="P378" s="69">
        <f t="shared" si="370"/>
        <v>0</v>
      </c>
      <c r="Q378" s="69">
        <f t="shared" si="370"/>
        <v>0</v>
      </c>
      <c r="R378" s="69">
        <f t="shared" si="370"/>
        <v>0</v>
      </c>
      <c r="S378" s="69">
        <f t="shared" si="370"/>
        <v>0</v>
      </c>
      <c r="T378" s="69">
        <f t="shared" si="370"/>
        <v>0</v>
      </c>
      <c r="U378" s="69">
        <f t="shared" si="370"/>
        <v>0</v>
      </c>
      <c r="V378" s="69">
        <f t="shared" si="370"/>
        <v>189.22158523908524</v>
      </c>
      <c r="W378" s="69">
        <f t="shared" si="370"/>
        <v>283.83237785862792</v>
      </c>
      <c r="X378" s="69">
        <f t="shared" si="370"/>
        <v>378.44317047817054</v>
      </c>
      <c r="Y378" s="69">
        <f t="shared" si="370"/>
        <v>662.27554833679835</v>
      </c>
      <c r="Z378" s="69">
        <f t="shared" si="370"/>
        <v>851.49713357588348</v>
      </c>
      <c r="AA378" s="69">
        <f t="shared" si="370"/>
        <v>1040.7187188149687</v>
      </c>
      <c r="AB378" s="69">
        <f t="shared" si="370"/>
        <v>1229.940304054054</v>
      </c>
      <c r="AC378" s="69">
        <f t="shared" si="370"/>
        <v>1608.3834745322247</v>
      </c>
      <c r="AD378" s="69">
        <f t="shared" si="370"/>
        <v>1892.2158523908522</v>
      </c>
      <c r="AE378" s="69">
        <f t="shared" si="370"/>
        <v>2176.0482302494802</v>
      </c>
      <c r="AF378" s="69">
        <f t="shared" si="370"/>
        <v>2459.8806081081079</v>
      </c>
      <c r="AG378" s="69">
        <f t="shared" si="370"/>
        <v>2932.9345712058212</v>
      </c>
      <c r="AH378" s="69">
        <f t="shared" si="370"/>
        <v>3216.7669490644494</v>
      </c>
      <c r="AI378" s="69">
        <f t="shared" si="370"/>
        <v>3500.5993269230762</v>
      </c>
      <c r="AJ378" s="69">
        <f t="shared" si="370"/>
        <v>3784.4317047817049</v>
      </c>
      <c r="AK378" s="69">
        <f t="shared" si="370"/>
        <v>3973.6532900207908</v>
      </c>
      <c r="AL378" s="69">
        <f t="shared" si="370"/>
        <v>4352.0964604989613</v>
      </c>
      <c r="AM378" s="69">
        <f t="shared" si="370"/>
        <v>4635.9288383575886</v>
      </c>
      <c r="AN378" s="69">
        <f t="shared" ref="AN378:BS378" si="371">AN357*AN30</f>
        <v>4919.7612162162168</v>
      </c>
      <c r="AO378" s="69">
        <f t="shared" si="371"/>
        <v>5108.9828014553023</v>
      </c>
      <c r="AP378" s="69">
        <f t="shared" si="371"/>
        <v>5298.2043866943859</v>
      </c>
      <c r="AQ378" s="69">
        <f t="shared" si="371"/>
        <v>5771.2583497921014</v>
      </c>
      <c r="AR378" s="69">
        <f t="shared" si="371"/>
        <v>6102.3961239604987</v>
      </c>
      <c r="AS378" s="69">
        <f t="shared" si="371"/>
        <v>6338.9231055093569</v>
      </c>
      <c r="AT378" s="69">
        <f t="shared" si="371"/>
        <v>6575.4500870582115</v>
      </c>
      <c r="AU378" s="69">
        <f t="shared" si="371"/>
        <v>6811.9770686070688</v>
      </c>
      <c r="AV378" s="69">
        <f t="shared" si="371"/>
        <v>7048.5040501559242</v>
      </c>
      <c r="AW378" s="69">
        <f t="shared" si="371"/>
        <v>7285.0310317047824</v>
      </c>
      <c r="AX378" s="69">
        <f t="shared" si="371"/>
        <v>7426.9472206340961</v>
      </c>
      <c r="AY378" s="69">
        <f t="shared" si="371"/>
        <v>7568.8634095634106</v>
      </c>
      <c r="AZ378" s="69">
        <f t="shared" si="371"/>
        <v>7710.7795984927243</v>
      </c>
      <c r="BA378" s="69">
        <f t="shared" si="371"/>
        <v>7852.6957874220388</v>
      </c>
      <c r="BB378" s="69">
        <f t="shared" si="371"/>
        <v>7994.6119763513498</v>
      </c>
      <c r="BC378" s="69">
        <f t="shared" si="371"/>
        <v>7994.6119763513498</v>
      </c>
      <c r="BD378" s="69">
        <f t="shared" si="371"/>
        <v>7994.6119763513498</v>
      </c>
      <c r="BE378" s="69">
        <f t="shared" si="371"/>
        <v>7994.6119763513498</v>
      </c>
      <c r="BF378" s="69">
        <f t="shared" si="371"/>
        <v>7994.6119763513498</v>
      </c>
      <c r="BG378" s="69">
        <f t="shared" si="371"/>
        <v>7994.6119763513498</v>
      </c>
      <c r="BH378" s="69">
        <f t="shared" si="371"/>
        <v>7994.6119763513498</v>
      </c>
      <c r="BI378" s="69">
        <f t="shared" si="371"/>
        <v>7994.6119763513498</v>
      </c>
      <c r="BJ378" s="69">
        <f t="shared" si="371"/>
        <v>7994.6119763513498</v>
      </c>
      <c r="BK378" s="69">
        <f t="shared" si="371"/>
        <v>7994.6119763513498</v>
      </c>
      <c r="BL378" s="69">
        <f t="shared" si="371"/>
        <v>7994.6119763513498</v>
      </c>
      <c r="BM378" s="69">
        <f t="shared" si="371"/>
        <v>7994.6119763513498</v>
      </c>
      <c r="BN378" s="69">
        <f t="shared" si="371"/>
        <v>7994.6119763513498</v>
      </c>
      <c r="BO378" s="69">
        <f t="shared" si="371"/>
        <v>7994.6119763513498</v>
      </c>
      <c r="BP378" s="69">
        <f t="shared" si="371"/>
        <v>7994.6119763513498</v>
      </c>
      <c r="BQ378" s="69">
        <f t="shared" si="371"/>
        <v>7994.6119763513498</v>
      </c>
      <c r="BR378" s="69">
        <f t="shared" si="371"/>
        <v>7994.6119763513498</v>
      </c>
      <c r="BS378" s="69">
        <f t="shared" si="371"/>
        <v>7994.6119763513498</v>
      </c>
      <c r="BT378" s="69">
        <f t="shared" ref="BT378:CA378" si="372">BT357*BT30</f>
        <v>7994.6119763513498</v>
      </c>
      <c r="BU378" s="69">
        <f t="shared" si="372"/>
        <v>7994.6119763513498</v>
      </c>
      <c r="BV378" s="69">
        <f t="shared" si="372"/>
        <v>7994.6119763513498</v>
      </c>
      <c r="BW378" s="69">
        <f t="shared" si="372"/>
        <v>7994.6119763513498</v>
      </c>
      <c r="BX378" s="69">
        <f t="shared" si="372"/>
        <v>7994.6119763513498</v>
      </c>
      <c r="BY378" s="69">
        <f t="shared" si="372"/>
        <v>7994.6119763513498</v>
      </c>
      <c r="BZ378" s="69">
        <f t="shared" si="372"/>
        <v>7994.6119763513498</v>
      </c>
      <c r="CA378" s="69">
        <f t="shared" si="372"/>
        <v>7994.6119763513498</v>
      </c>
      <c r="CD378" s="11">
        <f t="shared" si="361"/>
        <v>0</v>
      </c>
      <c r="CE378" s="11">
        <f t="shared" si="361"/>
        <v>0</v>
      </c>
      <c r="CF378" s="11">
        <f t="shared" si="361"/>
        <v>0</v>
      </c>
      <c r="CG378" s="11">
        <f t="shared" si="361"/>
        <v>0</v>
      </c>
      <c r="CH378" s="11">
        <f t="shared" si="361"/>
        <v>189.22158523908524</v>
      </c>
      <c r="CI378" s="11">
        <f t="shared" si="361"/>
        <v>1324.5510966735969</v>
      </c>
      <c r="CJ378" s="11">
        <f t="shared" si="361"/>
        <v>3122.1561564449062</v>
      </c>
      <c r="CK378" s="11">
        <f t="shared" si="361"/>
        <v>5676.6475571725568</v>
      </c>
      <c r="CL378" s="11">
        <f t="shared" si="361"/>
        <v>8609.5821283783789</v>
      </c>
      <c r="CM378" s="11">
        <f t="shared" si="361"/>
        <v>11258.684321725572</v>
      </c>
      <c r="CN378" s="11">
        <f t="shared" si="361"/>
        <v>13907.786515072767</v>
      </c>
      <c r="CO378" s="11">
        <f t="shared" si="361"/>
        <v>16178.445537941789</v>
      </c>
      <c r="CP378" s="11">
        <f t="shared" si="361"/>
        <v>19016.769316528069</v>
      </c>
      <c r="CQ378" s="11">
        <f t="shared" si="361"/>
        <v>21145.512150467774</v>
      </c>
      <c r="CR378" s="11">
        <f t="shared" si="361"/>
        <v>22706.590228690231</v>
      </c>
      <c r="CS378" s="11">
        <f t="shared" si="361"/>
        <v>23841.919740124737</v>
      </c>
      <c r="CT378" s="11">
        <f t="shared" si="362"/>
        <v>23983.83592905405</v>
      </c>
      <c r="CU378" s="11">
        <f t="shared" si="362"/>
        <v>23983.83592905405</v>
      </c>
      <c r="CV378" s="11">
        <f t="shared" si="362"/>
        <v>23983.83592905405</v>
      </c>
      <c r="CW378" s="11">
        <f t="shared" si="362"/>
        <v>23983.83592905405</v>
      </c>
      <c r="CX378" s="11">
        <f t="shared" si="362"/>
        <v>23983.83592905405</v>
      </c>
      <c r="CY378" s="11">
        <f t="shared" si="362"/>
        <v>23983.83592905405</v>
      </c>
      <c r="CZ378" s="11">
        <f t="shared" si="362"/>
        <v>23983.83592905405</v>
      </c>
      <c r="DA378" s="11">
        <f t="shared" si="362"/>
        <v>23983.83592905405</v>
      </c>
      <c r="DD378" s="11">
        <f t="shared" si="362"/>
        <v>0</v>
      </c>
      <c r="DE378" s="11">
        <f t="shared" si="363"/>
        <v>10312.576395530145</v>
      </c>
      <c r="DF378" s="11">
        <f t="shared" si="363"/>
        <v>49954.498503118506</v>
      </c>
      <c r="DG378" s="11">
        <f t="shared" si="363"/>
        <v>86710.791435810825</v>
      </c>
      <c r="DH378" s="11">
        <f t="shared" si="363"/>
        <v>95935.343716216215</v>
      </c>
      <c r="DI378" s="11">
        <f t="shared" si="363"/>
        <v>95935.343716216215</v>
      </c>
    </row>
    <row r="379" spans="4:113" outlineLevel="1">
      <c r="D379" s="67" t="s">
        <v>115</v>
      </c>
      <c r="E379" s="75"/>
      <c r="H379" s="69">
        <f t="shared" ref="H379:AM379" si="373">H358*H31</f>
        <v>0</v>
      </c>
      <c r="I379" s="69">
        <f t="shared" si="373"/>
        <v>0</v>
      </c>
      <c r="J379" s="69">
        <f t="shared" si="373"/>
        <v>0</v>
      </c>
      <c r="K379" s="69">
        <f t="shared" si="373"/>
        <v>0</v>
      </c>
      <c r="L379" s="69">
        <f t="shared" si="373"/>
        <v>0</v>
      </c>
      <c r="M379" s="69">
        <f t="shared" si="373"/>
        <v>0</v>
      </c>
      <c r="N379" s="69">
        <f t="shared" si="373"/>
        <v>0</v>
      </c>
      <c r="O379" s="69">
        <f t="shared" si="373"/>
        <v>0</v>
      </c>
      <c r="P379" s="69">
        <f t="shared" si="373"/>
        <v>0</v>
      </c>
      <c r="Q379" s="69">
        <f t="shared" si="373"/>
        <v>0</v>
      </c>
      <c r="R379" s="69">
        <f t="shared" si="373"/>
        <v>0</v>
      </c>
      <c r="S379" s="69">
        <f t="shared" si="373"/>
        <v>0</v>
      </c>
      <c r="T379" s="69">
        <f t="shared" si="373"/>
        <v>0</v>
      </c>
      <c r="U379" s="69">
        <f t="shared" si="373"/>
        <v>0</v>
      </c>
      <c r="V379" s="69">
        <f t="shared" si="373"/>
        <v>1564.4141112266109</v>
      </c>
      <c r="W379" s="69">
        <f t="shared" si="373"/>
        <v>1564.4141112266109</v>
      </c>
      <c r="X379" s="69">
        <f t="shared" si="373"/>
        <v>1564.4141112266109</v>
      </c>
      <c r="Y379" s="69">
        <f t="shared" si="373"/>
        <v>3128.8282224532222</v>
      </c>
      <c r="Z379" s="69">
        <f t="shared" si="373"/>
        <v>3128.8282224532222</v>
      </c>
      <c r="AA379" s="69">
        <f t="shared" si="373"/>
        <v>6257.6564449064454</v>
      </c>
      <c r="AB379" s="69">
        <f t="shared" si="373"/>
        <v>6257.6564449064444</v>
      </c>
      <c r="AC379" s="69">
        <f t="shared" si="373"/>
        <v>9386.4846673596658</v>
      </c>
      <c r="AD379" s="69">
        <f t="shared" si="373"/>
        <v>14079.7270010395</v>
      </c>
      <c r="AE379" s="69">
        <f t="shared" si="373"/>
        <v>14079.7270010395</v>
      </c>
      <c r="AF379" s="69">
        <f t="shared" si="373"/>
        <v>14079.7270010395</v>
      </c>
      <c r="AG379" s="69">
        <f t="shared" si="373"/>
        <v>18772.969334719339</v>
      </c>
      <c r="AH379" s="69">
        <f t="shared" si="373"/>
        <v>25030.625779625778</v>
      </c>
      <c r="AI379" s="69">
        <f t="shared" si="373"/>
        <v>25030.625779625778</v>
      </c>
      <c r="AJ379" s="69">
        <f t="shared" si="373"/>
        <v>25030.625779625778</v>
      </c>
      <c r="AK379" s="69">
        <f t="shared" si="373"/>
        <v>25030.625779625778</v>
      </c>
      <c r="AL379" s="69">
        <f t="shared" si="373"/>
        <v>46932.423336798332</v>
      </c>
      <c r="AM379" s="69">
        <f t="shared" si="373"/>
        <v>46932.423336798332</v>
      </c>
      <c r="AN379" s="69">
        <f t="shared" ref="AN379:BS379" si="374">AN358*AN31</f>
        <v>46932.423336798332</v>
      </c>
      <c r="AO379" s="69">
        <f t="shared" si="374"/>
        <v>46932.423336798332</v>
      </c>
      <c r="AP379" s="69">
        <f t="shared" si="374"/>
        <v>46932.423336798332</v>
      </c>
      <c r="AQ379" s="69">
        <f t="shared" si="374"/>
        <v>61012.150337837826</v>
      </c>
      <c r="AR379" s="69">
        <f t="shared" si="374"/>
        <v>61012.150337837826</v>
      </c>
      <c r="AS379" s="69">
        <f t="shared" si="374"/>
        <v>61012.150337837826</v>
      </c>
      <c r="AT379" s="69">
        <f t="shared" si="374"/>
        <v>61012.150337837826</v>
      </c>
      <c r="AU379" s="69">
        <f t="shared" si="374"/>
        <v>61012.150337837826</v>
      </c>
      <c r="AV379" s="69">
        <f t="shared" si="374"/>
        <v>61012.150337837826</v>
      </c>
      <c r="AW379" s="69">
        <f t="shared" si="374"/>
        <v>61012.150337837826</v>
      </c>
      <c r="AX379" s="69">
        <f t="shared" si="374"/>
        <v>61012.150337837826</v>
      </c>
      <c r="AY379" s="69">
        <f t="shared" si="374"/>
        <v>61012.150337837826</v>
      </c>
      <c r="AZ379" s="69">
        <f t="shared" si="374"/>
        <v>61012.150337837826</v>
      </c>
      <c r="BA379" s="69">
        <f t="shared" si="374"/>
        <v>61012.150337837826</v>
      </c>
      <c r="BB379" s="69">
        <f t="shared" si="374"/>
        <v>61012.150337837826</v>
      </c>
      <c r="BC379" s="69">
        <f t="shared" si="374"/>
        <v>61012.150337837826</v>
      </c>
      <c r="BD379" s="69">
        <f t="shared" si="374"/>
        <v>61012.150337837826</v>
      </c>
      <c r="BE379" s="69">
        <f t="shared" si="374"/>
        <v>61012.150337837826</v>
      </c>
      <c r="BF379" s="69">
        <f t="shared" si="374"/>
        <v>61012.150337837826</v>
      </c>
      <c r="BG379" s="69">
        <f t="shared" si="374"/>
        <v>61012.150337837826</v>
      </c>
      <c r="BH379" s="69">
        <f t="shared" si="374"/>
        <v>61012.150337837826</v>
      </c>
      <c r="BI379" s="69">
        <f t="shared" si="374"/>
        <v>61012.150337837826</v>
      </c>
      <c r="BJ379" s="69">
        <f t="shared" si="374"/>
        <v>61012.150337837826</v>
      </c>
      <c r="BK379" s="69">
        <f t="shared" si="374"/>
        <v>61012.150337837826</v>
      </c>
      <c r="BL379" s="69">
        <f t="shared" si="374"/>
        <v>61012.150337837826</v>
      </c>
      <c r="BM379" s="69">
        <f t="shared" si="374"/>
        <v>61012.150337837826</v>
      </c>
      <c r="BN379" s="69">
        <f t="shared" si="374"/>
        <v>61012.150337837826</v>
      </c>
      <c r="BO379" s="69">
        <f t="shared" si="374"/>
        <v>61012.150337837826</v>
      </c>
      <c r="BP379" s="69">
        <f t="shared" si="374"/>
        <v>61012.150337837826</v>
      </c>
      <c r="BQ379" s="69">
        <f t="shared" si="374"/>
        <v>61012.150337837826</v>
      </c>
      <c r="BR379" s="69">
        <f t="shared" si="374"/>
        <v>61012.150337837826</v>
      </c>
      <c r="BS379" s="69">
        <f t="shared" si="374"/>
        <v>61012.150337837826</v>
      </c>
      <c r="BT379" s="69">
        <f t="shared" ref="BT379:BZ379" si="375">BT358*BT31</f>
        <v>61012.150337837826</v>
      </c>
      <c r="BU379" s="69">
        <f t="shared" si="375"/>
        <v>61012.150337837826</v>
      </c>
      <c r="BV379" s="69">
        <f t="shared" si="375"/>
        <v>61012.150337837826</v>
      </c>
      <c r="BW379" s="69">
        <f t="shared" si="375"/>
        <v>61012.150337837826</v>
      </c>
      <c r="BX379" s="69">
        <f t="shared" si="375"/>
        <v>61012.150337837826</v>
      </c>
      <c r="BY379" s="69">
        <f t="shared" si="375"/>
        <v>61012.150337837826</v>
      </c>
      <c r="BZ379" s="69">
        <f t="shared" si="375"/>
        <v>61012.150337837826</v>
      </c>
      <c r="CA379" s="69">
        <f>CA358*CA31</f>
        <v>61012.150337837826</v>
      </c>
      <c r="CD379" s="11">
        <f t="shared" si="361"/>
        <v>0</v>
      </c>
      <c r="CE379" s="11">
        <f t="shared" si="361"/>
        <v>0</v>
      </c>
      <c r="CF379" s="11">
        <f t="shared" si="361"/>
        <v>0</v>
      </c>
      <c r="CG379" s="11">
        <f t="shared" si="361"/>
        <v>0</v>
      </c>
      <c r="CH379" s="11">
        <f t="shared" si="361"/>
        <v>1564.4141112266109</v>
      </c>
      <c r="CI379" s="11">
        <f t="shared" si="361"/>
        <v>6257.6564449064444</v>
      </c>
      <c r="CJ379" s="11">
        <f t="shared" si="361"/>
        <v>15644.141112266112</v>
      </c>
      <c r="CK379" s="11">
        <f t="shared" si="361"/>
        <v>37545.938669438663</v>
      </c>
      <c r="CL379" s="11">
        <f t="shared" si="361"/>
        <v>57883.322115384617</v>
      </c>
      <c r="CM379" s="11">
        <f t="shared" si="361"/>
        <v>75091.877338877326</v>
      </c>
      <c r="CN379" s="11">
        <f t="shared" si="361"/>
        <v>140797.270010395</v>
      </c>
      <c r="CO379" s="11">
        <f t="shared" si="361"/>
        <v>154876.99701143449</v>
      </c>
      <c r="CP379" s="11">
        <f t="shared" si="361"/>
        <v>183036.45101351349</v>
      </c>
      <c r="CQ379" s="11">
        <f t="shared" si="361"/>
        <v>183036.45101351349</v>
      </c>
      <c r="CR379" s="11">
        <f t="shared" si="361"/>
        <v>183036.45101351349</v>
      </c>
      <c r="CS379" s="11">
        <f t="shared" si="361"/>
        <v>183036.45101351349</v>
      </c>
      <c r="CT379" s="11">
        <f t="shared" si="362"/>
        <v>183036.45101351349</v>
      </c>
      <c r="CU379" s="11">
        <f t="shared" si="362"/>
        <v>183036.45101351349</v>
      </c>
      <c r="CV379" s="11">
        <f t="shared" si="362"/>
        <v>183036.45101351349</v>
      </c>
      <c r="CW379" s="11">
        <f t="shared" si="362"/>
        <v>183036.45101351349</v>
      </c>
      <c r="CX379" s="11">
        <f t="shared" si="362"/>
        <v>183036.45101351349</v>
      </c>
      <c r="CY379" s="11">
        <f t="shared" si="362"/>
        <v>183036.45101351349</v>
      </c>
      <c r="CZ379" s="11">
        <f t="shared" si="362"/>
        <v>183036.45101351349</v>
      </c>
      <c r="DA379" s="11">
        <f>SUMIFS($H379:$CA379,$H$5:$CA$5,"&gt;=" &amp; EOMONTH(DA$4,-2),$H$5:$CA$5,"&lt;=" &amp; DA$4)</f>
        <v>183036.45101351349</v>
      </c>
      <c r="DD379" s="11">
        <f t="shared" si="362"/>
        <v>0</v>
      </c>
      <c r="DE379" s="11">
        <f t="shared" si="363"/>
        <v>61012.15033783784</v>
      </c>
      <c r="DF379" s="11">
        <f t="shared" si="363"/>
        <v>428649.46647609142</v>
      </c>
      <c r="DG379" s="11">
        <f t="shared" si="363"/>
        <v>732145.80405405397</v>
      </c>
      <c r="DH379" s="11">
        <f t="shared" si="363"/>
        <v>732145.80405405397</v>
      </c>
      <c r="DI379" s="11">
        <f t="shared" si="363"/>
        <v>732145.80405405397</v>
      </c>
    </row>
  </sheetData>
  <mergeCells count="3">
    <mergeCell ref="G3:G5"/>
    <mergeCell ref="CC3:CC5"/>
    <mergeCell ref="DC3:DC5"/>
  </mergeCells>
  <dataValidations disablePrompts="1" count="1">
    <dataValidation type="list" allowBlank="1" showInputMessage="1" showErrorMessage="1" sqref="H73:CA73" xr:uid="{E3D6FD00-C483-4CE9-93A5-B075F1F7E50A}">
      <formula1>"75,78,80,85"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E628-0DA7-4597-BD44-97A8D3EDC39F}">
  <sheetPr>
    <outlinePr summaryBelow="0" summaryRight="0"/>
  </sheetPr>
  <dimension ref="A1:DI102"/>
  <sheetViews>
    <sheetView showGridLines="0" zoomScaleNormal="100" workbookViewId="0">
      <pane xSplit="6" ySplit="5" topLeftCell="S67" activePane="bottomRight" state="frozen"/>
      <selection pane="topRight" activeCell="F1" sqref="F1"/>
      <selection pane="bottomLeft" activeCell="A11" sqref="A11"/>
      <selection pane="bottomRight" activeCell="BZ45" sqref="BZ45:BZ49"/>
    </sheetView>
  </sheetViews>
  <sheetFormatPr defaultRowHeight="14.4" outlineLevelRow="1" outlineLevelCol="1"/>
  <cols>
    <col min="1" max="1" width="2.6640625" customWidth="1"/>
    <col min="2" max="2" width="2.44140625" customWidth="1"/>
    <col min="3" max="3" width="2.77734375" customWidth="1"/>
    <col min="4" max="4" width="33.21875" bestFit="1" customWidth="1"/>
    <col min="5" max="5" width="13.33203125" bestFit="1" customWidth="1"/>
    <col min="6" max="6" width="4" customWidth="1"/>
    <col min="7" max="7" width="3.5546875" customWidth="1"/>
    <col min="8" max="8" width="10.6640625" bestFit="1" customWidth="1" outlineLevel="1"/>
    <col min="9" max="9" width="9.5546875" bestFit="1" customWidth="1" outlineLevel="1"/>
    <col min="10" max="10" width="11.88671875" bestFit="1" customWidth="1" outlineLevel="1"/>
    <col min="11" max="19" width="11.33203125" bestFit="1" customWidth="1" outlineLevel="1"/>
    <col min="20" max="34" width="11.6640625" bestFit="1" customWidth="1" outlineLevel="1"/>
    <col min="35" max="43" width="12.44140625" bestFit="1" customWidth="1" outlineLevel="1"/>
    <col min="44" max="77" width="12.77734375" bestFit="1" customWidth="1" outlineLevel="1"/>
    <col min="78" max="79" width="11.21875" bestFit="1" customWidth="1" outlineLevel="1"/>
    <col min="80" max="80" width="2.44140625" customWidth="1"/>
    <col min="81" max="81" width="3.109375" customWidth="1" collapsed="1"/>
    <col min="82" max="82" width="11.88671875" hidden="1" customWidth="1" outlineLevel="1"/>
    <col min="83" max="90" width="9.88671875" hidden="1" customWidth="1" outlineLevel="1"/>
    <col min="91" max="104" width="11.44140625" hidden="1" customWidth="1" outlineLevel="1"/>
    <col min="105" max="105" width="11.88671875" hidden="1" customWidth="1" outlineLevel="1"/>
    <col min="106" max="106" width="2.88671875" customWidth="1"/>
    <col min="107" max="107" width="3.88671875" customWidth="1" collapsed="1"/>
    <col min="108" max="108" width="9.88671875" hidden="1" customWidth="1" outlineLevel="1"/>
    <col min="109" max="111" width="11.44140625" hidden="1" customWidth="1" outlineLevel="1"/>
    <col min="112" max="113" width="12.44140625" hidden="1" customWidth="1" outlineLevel="1"/>
  </cols>
  <sheetData>
    <row r="1" spans="1:113">
      <c r="A1" s="6" t="str">
        <f>CompanyName</f>
        <v>Alma Financial Model</v>
      </c>
    </row>
    <row r="2" spans="1:113">
      <c r="A2" s="13" t="s">
        <v>9</v>
      </c>
    </row>
    <row r="3" spans="1:113" ht="29.4" customHeight="1">
      <c r="A3" s="16" t="str">
        <f>Drivers!A3</f>
        <v>All Good!</v>
      </c>
      <c r="G3" s="162" t="s">
        <v>0</v>
      </c>
      <c r="CC3" s="162" t="s">
        <v>1</v>
      </c>
      <c r="DC3" s="162" t="s">
        <v>2</v>
      </c>
    </row>
    <row r="4" spans="1:113">
      <c r="G4" s="162"/>
      <c r="CC4" s="162"/>
      <c r="CD4" s="1">
        <f>EOMONTH(H5,2)</f>
        <v>46112</v>
      </c>
      <c r="CE4" s="1">
        <f>EOMONTH(CD4,3)</f>
        <v>46203</v>
      </c>
      <c r="CF4" s="1">
        <f t="shared" ref="CF4:DA4" si="0">EOMONTH(CE4,3)</f>
        <v>46295</v>
      </c>
      <c r="CG4" s="1">
        <f t="shared" si="0"/>
        <v>46387</v>
      </c>
      <c r="CH4" s="1">
        <f t="shared" si="0"/>
        <v>46477</v>
      </c>
      <c r="CI4" s="1">
        <f t="shared" si="0"/>
        <v>46568</v>
      </c>
      <c r="CJ4" s="1">
        <f t="shared" si="0"/>
        <v>46660</v>
      </c>
      <c r="CK4" s="1">
        <f t="shared" si="0"/>
        <v>46752</v>
      </c>
      <c r="CL4" s="1">
        <f t="shared" si="0"/>
        <v>46843</v>
      </c>
      <c r="CM4" s="1">
        <f t="shared" si="0"/>
        <v>46934</v>
      </c>
      <c r="CN4" s="1">
        <f t="shared" si="0"/>
        <v>47026</v>
      </c>
      <c r="CO4" s="1">
        <f t="shared" si="0"/>
        <v>47118</v>
      </c>
      <c r="CP4" s="1">
        <f t="shared" si="0"/>
        <v>47208</v>
      </c>
      <c r="CQ4" s="1">
        <f t="shared" si="0"/>
        <v>47299</v>
      </c>
      <c r="CR4" s="1">
        <f t="shared" si="0"/>
        <v>47391</v>
      </c>
      <c r="CS4" s="1">
        <f t="shared" si="0"/>
        <v>47483</v>
      </c>
      <c r="CT4" s="1">
        <f t="shared" si="0"/>
        <v>47573</v>
      </c>
      <c r="CU4" s="1">
        <f t="shared" si="0"/>
        <v>47664</v>
      </c>
      <c r="CV4" s="1">
        <f t="shared" si="0"/>
        <v>47756</v>
      </c>
      <c r="CW4" s="1">
        <f t="shared" si="0"/>
        <v>47848</v>
      </c>
      <c r="CX4" s="1">
        <f t="shared" si="0"/>
        <v>47938</v>
      </c>
      <c r="CY4" s="1">
        <f t="shared" si="0"/>
        <v>48029</v>
      </c>
      <c r="CZ4" s="1">
        <f t="shared" si="0"/>
        <v>48121</v>
      </c>
      <c r="DA4" s="1">
        <f t="shared" si="0"/>
        <v>48213</v>
      </c>
      <c r="DC4" s="162"/>
      <c r="DD4" s="1">
        <f>EOMONTH(H5,11)</f>
        <v>46387</v>
      </c>
      <c r="DE4" s="1">
        <f>EOMONTH(DD4,12)</f>
        <v>46752</v>
      </c>
      <c r="DF4" s="1">
        <f t="shared" ref="DF4:DI4" si="1">EOMONTH(DE4,12)</f>
        <v>47118</v>
      </c>
      <c r="DG4" s="1">
        <f t="shared" si="1"/>
        <v>47483</v>
      </c>
      <c r="DH4" s="1">
        <f t="shared" si="1"/>
        <v>47848</v>
      </c>
      <c r="DI4" s="1">
        <f t="shared" si="1"/>
        <v>48213</v>
      </c>
    </row>
    <row r="5" spans="1:113">
      <c r="G5" s="162"/>
      <c r="H5" s="24">
        <f>StartDate</f>
        <v>46053</v>
      </c>
      <c r="I5" s="24">
        <f>EOMONTH(H5,1)</f>
        <v>46081</v>
      </c>
      <c r="J5" s="24">
        <f t="shared" ref="J5:BU5" si="2">EOMONTH(I5,1)</f>
        <v>46112</v>
      </c>
      <c r="K5" s="24">
        <f t="shared" si="2"/>
        <v>46142</v>
      </c>
      <c r="L5" s="24">
        <f t="shared" si="2"/>
        <v>46173</v>
      </c>
      <c r="M5" s="24">
        <f t="shared" si="2"/>
        <v>46203</v>
      </c>
      <c r="N5" s="24">
        <f t="shared" si="2"/>
        <v>46234</v>
      </c>
      <c r="O5" s="24">
        <f t="shared" si="2"/>
        <v>46265</v>
      </c>
      <c r="P5" s="24">
        <f t="shared" si="2"/>
        <v>46295</v>
      </c>
      <c r="Q5" s="24">
        <f t="shared" si="2"/>
        <v>46326</v>
      </c>
      <c r="R5" s="24">
        <f t="shared" si="2"/>
        <v>46356</v>
      </c>
      <c r="S5" s="24">
        <f t="shared" si="2"/>
        <v>46387</v>
      </c>
      <c r="T5" s="24">
        <f t="shared" si="2"/>
        <v>46418</v>
      </c>
      <c r="U5" s="24">
        <f t="shared" si="2"/>
        <v>46446</v>
      </c>
      <c r="V5" s="24">
        <f t="shared" si="2"/>
        <v>46477</v>
      </c>
      <c r="W5" s="24">
        <f t="shared" si="2"/>
        <v>46507</v>
      </c>
      <c r="X5" s="24">
        <f t="shared" si="2"/>
        <v>46538</v>
      </c>
      <c r="Y5" s="24">
        <f t="shared" si="2"/>
        <v>46568</v>
      </c>
      <c r="Z5" s="24">
        <f t="shared" si="2"/>
        <v>46599</v>
      </c>
      <c r="AA5" s="24">
        <f t="shared" si="2"/>
        <v>46630</v>
      </c>
      <c r="AB5" s="24">
        <f t="shared" si="2"/>
        <v>46660</v>
      </c>
      <c r="AC5" s="24">
        <f t="shared" si="2"/>
        <v>46691</v>
      </c>
      <c r="AD5" s="24">
        <f t="shared" si="2"/>
        <v>46721</v>
      </c>
      <c r="AE5" s="24">
        <f t="shared" si="2"/>
        <v>46752</v>
      </c>
      <c r="AF5" s="24">
        <f t="shared" si="2"/>
        <v>46783</v>
      </c>
      <c r="AG5" s="24">
        <f t="shared" si="2"/>
        <v>46812</v>
      </c>
      <c r="AH5" s="24">
        <f t="shared" si="2"/>
        <v>46843</v>
      </c>
      <c r="AI5" s="24">
        <f t="shared" si="2"/>
        <v>46873</v>
      </c>
      <c r="AJ5" s="24">
        <f t="shared" si="2"/>
        <v>46904</v>
      </c>
      <c r="AK5" s="24">
        <f t="shared" si="2"/>
        <v>46934</v>
      </c>
      <c r="AL5" s="24">
        <f t="shared" si="2"/>
        <v>46965</v>
      </c>
      <c r="AM5" s="24">
        <f t="shared" si="2"/>
        <v>46996</v>
      </c>
      <c r="AN5" s="24">
        <f t="shared" si="2"/>
        <v>47026</v>
      </c>
      <c r="AO5" s="24">
        <f t="shared" si="2"/>
        <v>47057</v>
      </c>
      <c r="AP5" s="24">
        <f t="shared" si="2"/>
        <v>47087</v>
      </c>
      <c r="AQ5" s="24">
        <f t="shared" si="2"/>
        <v>47118</v>
      </c>
      <c r="AR5" s="24">
        <f t="shared" si="2"/>
        <v>47149</v>
      </c>
      <c r="AS5" s="24">
        <f t="shared" si="2"/>
        <v>47177</v>
      </c>
      <c r="AT5" s="24">
        <f t="shared" si="2"/>
        <v>47208</v>
      </c>
      <c r="AU5" s="24">
        <f t="shared" si="2"/>
        <v>47238</v>
      </c>
      <c r="AV5" s="24">
        <f t="shared" si="2"/>
        <v>47269</v>
      </c>
      <c r="AW5" s="24">
        <f t="shared" si="2"/>
        <v>47299</v>
      </c>
      <c r="AX5" s="24">
        <f t="shared" si="2"/>
        <v>47330</v>
      </c>
      <c r="AY5" s="24">
        <f t="shared" si="2"/>
        <v>47361</v>
      </c>
      <c r="AZ5" s="24">
        <f t="shared" si="2"/>
        <v>47391</v>
      </c>
      <c r="BA5" s="24">
        <f t="shared" si="2"/>
        <v>47422</v>
      </c>
      <c r="BB5" s="24">
        <f t="shared" si="2"/>
        <v>47452</v>
      </c>
      <c r="BC5" s="24">
        <f t="shared" si="2"/>
        <v>47483</v>
      </c>
      <c r="BD5" s="24">
        <f t="shared" si="2"/>
        <v>47514</v>
      </c>
      <c r="BE5" s="24">
        <f t="shared" si="2"/>
        <v>47542</v>
      </c>
      <c r="BF5" s="24">
        <f t="shared" si="2"/>
        <v>47573</v>
      </c>
      <c r="BG5" s="24">
        <f t="shared" si="2"/>
        <v>47603</v>
      </c>
      <c r="BH5" s="24">
        <f t="shared" si="2"/>
        <v>47634</v>
      </c>
      <c r="BI5" s="24">
        <f t="shared" si="2"/>
        <v>47664</v>
      </c>
      <c r="BJ5" s="24">
        <f t="shared" si="2"/>
        <v>47695</v>
      </c>
      <c r="BK5" s="24">
        <f t="shared" si="2"/>
        <v>47726</v>
      </c>
      <c r="BL5" s="24">
        <f t="shared" si="2"/>
        <v>47756</v>
      </c>
      <c r="BM5" s="24">
        <f t="shared" si="2"/>
        <v>47787</v>
      </c>
      <c r="BN5" s="24">
        <f t="shared" si="2"/>
        <v>47817</v>
      </c>
      <c r="BO5" s="24">
        <f t="shared" si="2"/>
        <v>47848</v>
      </c>
      <c r="BP5" s="24">
        <f t="shared" si="2"/>
        <v>47879</v>
      </c>
      <c r="BQ5" s="24">
        <f t="shared" si="2"/>
        <v>47907</v>
      </c>
      <c r="BR5" s="24">
        <f t="shared" si="2"/>
        <v>47938</v>
      </c>
      <c r="BS5" s="24">
        <f t="shared" si="2"/>
        <v>47968</v>
      </c>
      <c r="BT5" s="24">
        <f t="shared" si="2"/>
        <v>47999</v>
      </c>
      <c r="BU5" s="24">
        <f t="shared" si="2"/>
        <v>48029</v>
      </c>
      <c r="BV5" s="24">
        <f t="shared" ref="BV5:CA5" si="3">EOMONTH(BU5,1)</f>
        <v>48060</v>
      </c>
      <c r="BW5" s="24">
        <f t="shared" si="3"/>
        <v>48091</v>
      </c>
      <c r="BX5" s="24">
        <f t="shared" si="3"/>
        <v>48121</v>
      </c>
      <c r="BY5" s="24">
        <f t="shared" si="3"/>
        <v>48152</v>
      </c>
      <c r="BZ5" s="24">
        <f t="shared" si="3"/>
        <v>48182</v>
      </c>
      <c r="CA5" s="24">
        <f t="shared" si="3"/>
        <v>48213</v>
      </c>
      <c r="CB5" s="1"/>
      <c r="CC5" s="162"/>
      <c r="CD5" s="10" t="str">
        <f>"Q"&amp; ROUNDUP(MONTH(CD4)/3,0) &amp;" " &amp;YEAR(CD4)</f>
        <v>Q1 2026</v>
      </c>
      <c r="CE5" s="10" t="str">
        <f t="shared" ref="CE5:DA5" si="4">"Q"&amp; ROUNDUP(MONTH(CE4)/3,0) &amp;" " &amp;YEAR(CE4)</f>
        <v>Q2 2026</v>
      </c>
      <c r="CF5" s="10" t="str">
        <f t="shared" si="4"/>
        <v>Q3 2026</v>
      </c>
      <c r="CG5" s="10" t="str">
        <f t="shared" si="4"/>
        <v>Q4 2026</v>
      </c>
      <c r="CH5" s="10" t="str">
        <f t="shared" si="4"/>
        <v>Q1 2027</v>
      </c>
      <c r="CI5" s="10" t="str">
        <f t="shared" si="4"/>
        <v>Q2 2027</v>
      </c>
      <c r="CJ5" s="10" t="str">
        <f t="shared" si="4"/>
        <v>Q3 2027</v>
      </c>
      <c r="CK5" s="10" t="str">
        <f t="shared" si="4"/>
        <v>Q4 2027</v>
      </c>
      <c r="CL5" s="10" t="str">
        <f t="shared" si="4"/>
        <v>Q1 2028</v>
      </c>
      <c r="CM5" s="10" t="str">
        <f t="shared" si="4"/>
        <v>Q2 2028</v>
      </c>
      <c r="CN5" s="10" t="str">
        <f t="shared" si="4"/>
        <v>Q3 2028</v>
      </c>
      <c r="CO5" s="10" t="str">
        <f t="shared" si="4"/>
        <v>Q4 2028</v>
      </c>
      <c r="CP5" s="10" t="str">
        <f t="shared" si="4"/>
        <v>Q1 2029</v>
      </c>
      <c r="CQ5" s="10" t="str">
        <f t="shared" si="4"/>
        <v>Q2 2029</v>
      </c>
      <c r="CR5" s="10" t="str">
        <f t="shared" si="4"/>
        <v>Q3 2029</v>
      </c>
      <c r="CS5" s="10" t="str">
        <f t="shared" si="4"/>
        <v>Q4 2029</v>
      </c>
      <c r="CT5" s="10" t="str">
        <f t="shared" si="4"/>
        <v>Q1 2030</v>
      </c>
      <c r="CU5" s="10" t="str">
        <f t="shared" si="4"/>
        <v>Q2 2030</v>
      </c>
      <c r="CV5" s="10" t="str">
        <f t="shared" si="4"/>
        <v>Q3 2030</v>
      </c>
      <c r="CW5" s="10" t="str">
        <f t="shared" si="4"/>
        <v>Q4 2030</v>
      </c>
      <c r="CX5" s="10" t="str">
        <f t="shared" si="4"/>
        <v>Q1 2031</v>
      </c>
      <c r="CY5" s="10" t="str">
        <f t="shared" si="4"/>
        <v>Q2 2031</v>
      </c>
      <c r="CZ5" s="10" t="str">
        <f t="shared" si="4"/>
        <v>Q3 2031</v>
      </c>
      <c r="DA5" s="10" t="str">
        <f t="shared" si="4"/>
        <v>Q4 2031</v>
      </c>
      <c r="DC5" s="162"/>
      <c r="DD5" s="4">
        <f>YEAR(DD4)</f>
        <v>2026</v>
      </c>
      <c r="DE5" s="4">
        <f t="shared" ref="DE5:DI5" si="5">YEAR(DE4)</f>
        <v>2027</v>
      </c>
      <c r="DF5" s="4">
        <f t="shared" si="5"/>
        <v>2028</v>
      </c>
      <c r="DG5" s="4">
        <f t="shared" si="5"/>
        <v>2029</v>
      </c>
      <c r="DH5" s="4">
        <f t="shared" si="5"/>
        <v>2030</v>
      </c>
      <c r="DI5" s="4">
        <f t="shared" si="5"/>
        <v>2031</v>
      </c>
    </row>
    <row r="6" spans="1:113">
      <c r="B6" s="5" t="s">
        <v>56</v>
      </c>
      <c r="C6" s="2"/>
      <c r="D6" s="2"/>
      <c r="E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C6" s="2"/>
      <c r="DD6" s="2"/>
      <c r="DE6" s="2"/>
      <c r="DF6" s="2"/>
      <c r="DG6" s="2"/>
      <c r="DH6" s="2"/>
      <c r="DI6" s="2"/>
    </row>
    <row r="7" spans="1:113">
      <c r="C7" s="7" t="s">
        <v>221</v>
      </c>
    </row>
    <row r="8" spans="1:113">
      <c r="D8" t="s">
        <v>153</v>
      </c>
      <c r="G8" s="70"/>
      <c r="H8" s="82">
        <v>16.559999999999999</v>
      </c>
      <c r="I8" s="82">
        <v>16.559999999999999</v>
      </c>
      <c r="J8" s="82">
        <v>16.559999999999999</v>
      </c>
      <c r="K8" s="82">
        <v>16.559999999999999</v>
      </c>
      <c r="L8" s="82">
        <v>16.559999999999999</v>
      </c>
      <c r="M8" s="82">
        <v>16.559999999999999</v>
      </c>
      <c r="N8" s="82">
        <v>16.559999999999999</v>
      </c>
      <c r="O8" s="82">
        <v>16.559999999999999</v>
      </c>
      <c r="P8" s="82">
        <v>16.559999999999999</v>
      </c>
      <c r="Q8" s="82">
        <v>16.559999999999999</v>
      </c>
      <c r="R8" s="82">
        <v>16.559999999999999</v>
      </c>
      <c r="S8" s="82">
        <v>16.559999999999999</v>
      </c>
      <c r="T8" s="82">
        <v>16.559999999999999</v>
      </c>
      <c r="U8" s="82">
        <v>16.559999999999999</v>
      </c>
      <c r="V8" s="82">
        <v>16.559999999999999</v>
      </c>
      <c r="W8" s="82">
        <v>16.559999999999999</v>
      </c>
      <c r="X8" s="82">
        <v>16.559999999999999</v>
      </c>
      <c r="Y8" s="82">
        <v>16.559999999999999</v>
      </c>
      <c r="Z8" s="82">
        <v>16.559999999999999</v>
      </c>
      <c r="AA8" s="82">
        <v>16.559999999999999</v>
      </c>
      <c r="AB8" s="82">
        <v>16.559999999999999</v>
      </c>
      <c r="AC8" s="82">
        <v>16.559999999999999</v>
      </c>
      <c r="AD8" s="82">
        <v>16.559999999999999</v>
      </c>
      <c r="AE8" s="82">
        <v>16.559999999999999</v>
      </c>
      <c r="AF8" s="82">
        <v>16.559999999999999</v>
      </c>
      <c r="AG8" s="82">
        <v>16.559999999999999</v>
      </c>
      <c r="AH8" s="82">
        <v>16.559999999999999</v>
      </c>
      <c r="AI8" s="82">
        <v>16.559999999999999</v>
      </c>
      <c r="AJ8" s="82">
        <v>16.559999999999999</v>
      </c>
      <c r="AK8" s="82">
        <v>16.559999999999999</v>
      </c>
      <c r="AL8" s="82">
        <v>16.559999999999999</v>
      </c>
      <c r="AM8" s="82">
        <v>16.559999999999999</v>
      </c>
      <c r="AN8" s="82">
        <v>16.559999999999999</v>
      </c>
      <c r="AO8" s="82">
        <v>16.559999999999999</v>
      </c>
      <c r="AP8" s="82">
        <v>16.559999999999999</v>
      </c>
      <c r="AQ8" s="82">
        <v>16.559999999999999</v>
      </c>
      <c r="AR8" s="82">
        <v>16.559999999999999</v>
      </c>
      <c r="AS8" s="82">
        <v>16.559999999999999</v>
      </c>
      <c r="AT8" s="82">
        <v>16.559999999999999</v>
      </c>
      <c r="AU8" s="82">
        <v>16.559999999999999</v>
      </c>
      <c r="AV8" s="82">
        <v>16.559999999999999</v>
      </c>
      <c r="AW8" s="82">
        <v>16.559999999999999</v>
      </c>
      <c r="AX8" s="82">
        <v>16.559999999999999</v>
      </c>
      <c r="AY8" s="82">
        <v>16.559999999999999</v>
      </c>
      <c r="AZ8" s="82">
        <v>16.559999999999999</v>
      </c>
      <c r="BA8" s="82">
        <v>16.559999999999999</v>
      </c>
      <c r="BB8" s="82">
        <v>16.559999999999999</v>
      </c>
      <c r="BC8" s="82">
        <v>16.559999999999999</v>
      </c>
      <c r="BD8" s="82">
        <v>16.559999999999999</v>
      </c>
      <c r="BE8" s="82">
        <v>16.559999999999999</v>
      </c>
      <c r="BF8" s="82">
        <v>16.559999999999999</v>
      </c>
      <c r="BG8" s="82">
        <v>16.559999999999999</v>
      </c>
      <c r="BH8" s="82">
        <v>16.559999999999999</v>
      </c>
      <c r="BI8" s="82">
        <v>16.559999999999999</v>
      </c>
      <c r="BJ8" s="82">
        <v>16.559999999999999</v>
      </c>
      <c r="BK8" s="82">
        <v>16.559999999999999</v>
      </c>
      <c r="BL8" s="82">
        <v>16.559999999999999</v>
      </c>
      <c r="BM8" s="82">
        <v>16.559999999999999</v>
      </c>
      <c r="BN8" s="82">
        <v>16.559999999999999</v>
      </c>
      <c r="BO8" s="82">
        <v>16.559999999999999</v>
      </c>
      <c r="BP8" s="82">
        <v>16.559999999999999</v>
      </c>
      <c r="BQ8" s="82">
        <v>16.559999999999999</v>
      </c>
      <c r="BR8" s="82">
        <v>16.559999999999999</v>
      </c>
      <c r="BS8" s="82">
        <v>16.559999999999999</v>
      </c>
      <c r="BT8" s="82">
        <v>16.559999999999999</v>
      </c>
      <c r="BU8" s="82">
        <v>16.559999999999999</v>
      </c>
      <c r="BV8" s="82">
        <v>16.559999999999999</v>
      </c>
      <c r="BW8" s="82">
        <v>16.559999999999999</v>
      </c>
      <c r="BX8" s="82">
        <v>16.559999999999999</v>
      </c>
      <c r="BY8" s="82">
        <v>16.559999999999999</v>
      </c>
      <c r="BZ8" s="82">
        <v>16.559999999999999</v>
      </c>
      <c r="CA8" s="82">
        <v>16.559999999999999</v>
      </c>
    </row>
    <row r="9" spans="1:113">
      <c r="D9" t="s">
        <v>154</v>
      </c>
      <c r="H9" s="82">
        <v>11.04</v>
      </c>
      <c r="I9" s="82">
        <v>11.04</v>
      </c>
      <c r="J9" s="82">
        <v>11.04</v>
      </c>
      <c r="K9" s="82">
        <v>11.04</v>
      </c>
      <c r="L9" s="82">
        <v>11.04</v>
      </c>
      <c r="M9" s="82">
        <v>11.04</v>
      </c>
      <c r="N9" s="82">
        <v>11.04</v>
      </c>
      <c r="O9" s="82">
        <v>11.04</v>
      </c>
      <c r="P9" s="82">
        <v>11.04</v>
      </c>
      <c r="Q9" s="82">
        <v>11.04</v>
      </c>
      <c r="R9" s="82">
        <v>11.04</v>
      </c>
      <c r="S9" s="82">
        <v>11.04</v>
      </c>
      <c r="T9" s="82">
        <v>11.04</v>
      </c>
      <c r="U9" s="82">
        <v>11.04</v>
      </c>
      <c r="V9" s="82">
        <v>11.04</v>
      </c>
      <c r="W9" s="82">
        <v>11.04</v>
      </c>
      <c r="X9" s="82">
        <v>11.04</v>
      </c>
      <c r="Y9" s="82">
        <v>11.04</v>
      </c>
      <c r="Z9" s="82">
        <v>11.04</v>
      </c>
      <c r="AA9" s="82">
        <v>11.04</v>
      </c>
      <c r="AB9" s="82">
        <v>11.04</v>
      </c>
      <c r="AC9" s="82">
        <v>11.04</v>
      </c>
      <c r="AD9" s="82">
        <v>11.04</v>
      </c>
      <c r="AE9" s="82">
        <v>11.04</v>
      </c>
      <c r="AF9" s="82">
        <v>11.04</v>
      </c>
      <c r="AG9" s="82">
        <v>11.04</v>
      </c>
      <c r="AH9" s="82">
        <v>11.04</v>
      </c>
      <c r="AI9" s="82">
        <v>11.04</v>
      </c>
      <c r="AJ9" s="82">
        <v>11.04</v>
      </c>
      <c r="AK9" s="82">
        <v>11.04</v>
      </c>
      <c r="AL9" s="82">
        <v>11.04</v>
      </c>
      <c r="AM9" s="82">
        <v>11.04</v>
      </c>
      <c r="AN9" s="82">
        <v>11.04</v>
      </c>
      <c r="AO9" s="82">
        <v>11.04</v>
      </c>
      <c r="AP9" s="82">
        <v>11.04</v>
      </c>
      <c r="AQ9" s="82">
        <v>11.04</v>
      </c>
      <c r="AR9" s="82">
        <v>11.04</v>
      </c>
      <c r="AS9" s="82">
        <v>11.04</v>
      </c>
      <c r="AT9" s="82">
        <v>11.04</v>
      </c>
      <c r="AU9" s="82">
        <v>11.04</v>
      </c>
      <c r="AV9" s="82">
        <v>11.04</v>
      </c>
      <c r="AW9" s="82">
        <v>11.04</v>
      </c>
      <c r="AX9" s="82">
        <v>11.04</v>
      </c>
      <c r="AY9" s="82">
        <v>11.04</v>
      </c>
      <c r="AZ9" s="82">
        <v>11.04</v>
      </c>
      <c r="BA9" s="82">
        <v>11.04</v>
      </c>
      <c r="BB9" s="82">
        <v>11.04</v>
      </c>
      <c r="BC9" s="82">
        <v>11.04</v>
      </c>
      <c r="BD9" s="82">
        <v>11.04</v>
      </c>
      <c r="BE9" s="82">
        <v>11.04</v>
      </c>
      <c r="BF9" s="82">
        <v>11.04</v>
      </c>
      <c r="BG9" s="82">
        <v>11.04</v>
      </c>
      <c r="BH9" s="82">
        <v>11.04</v>
      </c>
      <c r="BI9" s="82">
        <v>11.04</v>
      </c>
      <c r="BJ9" s="82">
        <v>11.04</v>
      </c>
      <c r="BK9" s="82">
        <v>11.04</v>
      </c>
      <c r="BL9" s="82">
        <v>11.04</v>
      </c>
      <c r="BM9" s="82">
        <v>11.04</v>
      </c>
      <c r="BN9" s="82">
        <v>11.04</v>
      </c>
      <c r="BO9" s="82">
        <v>11.04</v>
      </c>
      <c r="BP9" s="82">
        <v>11.04</v>
      </c>
      <c r="BQ9" s="82">
        <v>11.04</v>
      </c>
      <c r="BR9" s="82">
        <v>11.04</v>
      </c>
      <c r="BS9" s="82">
        <v>11.04</v>
      </c>
      <c r="BT9" s="82">
        <v>11.04</v>
      </c>
      <c r="BU9" s="82">
        <v>11.04</v>
      </c>
      <c r="BV9" s="82">
        <v>11.04</v>
      </c>
      <c r="BW9" s="82">
        <v>11.04</v>
      </c>
      <c r="BX9" s="82">
        <v>11.04</v>
      </c>
      <c r="BY9" s="82">
        <v>11.04</v>
      </c>
      <c r="BZ9" s="82">
        <v>11.04</v>
      </c>
      <c r="CA9" s="82">
        <v>11.04</v>
      </c>
    </row>
    <row r="10" spans="1:113" collapsed="1">
      <c r="D10" t="s">
        <v>100</v>
      </c>
      <c r="H10" s="70">
        <f>H11*H12*12/1000+H16</f>
        <v>19.706</v>
      </c>
      <c r="I10" s="70">
        <f t="shared" ref="I10:BT10" si="6">I11*I12*12/1000+I16</f>
        <v>19.706</v>
      </c>
      <c r="J10" s="70">
        <f t="shared" si="6"/>
        <v>19.706</v>
      </c>
      <c r="K10" s="70">
        <f t="shared" si="6"/>
        <v>19.706</v>
      </c>
      <c r="L10" s="70">
        <f t="shared" si="6"/>
        <v>19.706</v>
      </c>
      <c r="M10" s="70">
        <f t="shared" si="6"/>
        <v>19.706</v>
      </c>
      <c r="N10" s="70">
        <f t="shared" si="6"/>
        <v>19.706</v>
      </c>
      <c r="O10" s="70">
        <f t="shared" si="6"/>
        <v>19.706</v>
      </c>
      <c r="P10" s="70">
        <f t="shared" si="6"/>
        <v>19.706</v>
      </c>
      <c r="Q10" s="70">
        <f t="shared" si="6"/>
        <v>19.706</v>
      </c>
      <c r="R10" s="70">
        <f t="shared" si="6"/>
        <v>19.706</v>
      </c>
      <c r="S10" s="70">
        <f t="shared" si="6"/>
        <v>19.706</v>
      </c>
      <c r="T10" s="70">
        <f t="shared" si="6"/>
        <v>19.706</v>
      </c>
      <c r="U10" s="70">
        <f t="shared" si="6"/>
        <v>19.706</v>
      </c>
      <c r="V10" s="70">
        <f t="shared" si="6"/>
        <v>19.706</v>
      </c>
      <c r="W10" s="70">
        <f t="shared" si="6"/>
        <v>19.706</v>
      </c>
      <c r="X10" s="70">
        <f t="shared" si="6"/>
        <v>19.706</v>
      </c>
      <c r="Y10" s="70">
        <f t="shared" si="6"/>
        <v>19.706</v>
      </c>
      <c r="Z10" s="70">
        <f t="shared" si="6"/>
        <v>19.706</v>
      </c>
      <c r="AA10" s="70">
        <f t="shared" si="6"/>
        <v>19.706</v>
      </c>
      <c r="AB10" s="70">
        <f t="shared" si="6"/>
        <v>19.706</v>
      </c>
      <c r="AC10" s="70">
        <f t="shared" si="6"/>
        <v>19.706</v>
      </c>
      <c r="AD10" s="70">
        <f t="shared" si="6"/>
        <v>19.706</v>
      </c>
      <c r="AE10" s="70">
        <f t="shared" si="6"/>
        <v>19.706</v>
      </c>
      <c r="AF10" s="70">
        <f t="shared" si="6"/>
        <v>19.706</v>
      </c>
      <c r="AG10" s="70">
        <f t="shared" si="6"/>
        <v>19.706</v>
      </c>
      <c r="AH10" s="70">
        <f t="shared" si="6"/>
        <v>19.706</v>
      </c>
      <c r="AI10" s="70">
        <f t="shared" si="6"/>
        <v>19.706</v>
      </c>
      <c r="AJ10" s="70">
        <f t="shared" si="6"/>
        <v>19.706</v>
      </c>
      <c r="AK10" s="70">
        <f t="shared" si="6"/>
        <v>19.706</v>
      </c>
      <c r="AL10" s="70">
        <f t="shared" si="6"/>
        <v>19.706</v>
      </c>
      <c r="AM10" s="70">
        <f t="shared" si="6"/>
        <v>19.706</v>
      </c>
      <c r="AN10" s="70">
        <f t="shared" si="6"/>
        <v>19.706</v>
      </c>
      <c r="AO10" s="70">
        <f t="shared" si="6"/>
        <v>19.706</v>
      </c>
      <c r="AP10" s="70">
        <f t="shared" si="6"/>
        <v>19.706</v>
      </c>
      <c r="AQ10" s="70">
        <f t="shared" si="6"/>
        <v>19.706</v>
      </c>
      <c r="AR10" s="70">
        <f t="shared" si="6"/>
        <v>19.706</v>
      </c>
      <c r="AS10" s="70">
        <f t="shared" si="6"/>
        <v>19.706</v>
      </c>
      <c r="AT10" s="70">
        <f t="shared" si="6"/>
        <v>19.706</v>
      </c>
      <c r="AU10" s="70">
        <f t="shared" si="6"/>
        <v>19.706</v>
      </c>
      <c r="AV10" s="70">
        <f t="shared" si="6"/>
        <v>19.706</v>
      </c>
      <c r="AW10" s="70">
        <f t="shared" si="6"/>
        <v>19.706</v>
      </c>
      <c r="AX10" s="70">
        <f t="shared" si="6"/>
        <v>19.706</v>
      </c>
      <c r="AY10" s="70">
        <f t="shared" si="6"/>
        <v>19.706</v>
      </c>
      <c r="AZ10" s="70">
        <f t="shared" si="6"/>
        <v>19.706</v>
      </c>
      <c r="BA10" s="70">
        <f t="shared" si="6"/>
        <v>19.706</v>
      </c>
      <c r="BB10" s="70">
        <f t="shared" si="6"/>
        <v>19.706</v>
      </c>
      <c r="BC10" s="70">
        <f t="shared" si="6"/>
        <v>19.706</v>
      </c>
      <c r="BD10" s="70">
        <f t="shared" si="6"/>
        <v>19.706</v>
      </c>
      <c r="BE10" s="70">
        <f t="shared" si="6"/>
        <v>19.706</v>
      </c>
      <c r="BF10" s="70">
        <f t="shared" si="6"/>
        <v>19.706</v>
      </c>
      <c r="BG10" s="70">
        <f t="shared" si="6"/>
        <v>19.706</v>
      </c>
      <c r="BH10" s="70">
        <f t="shared" si="6"/>
        <v>19.706</v>
      </c>
      <c r="BI10" s="70">
        <f t="shared" si="6"/>
        <v>19.706</v>
      </c>
      <c r="BJ10" s="70">
        <f t="shared" si="6"/>
        <v>19.706</v>
      </c>
      <c r="BK10" s="70">
        <f t="shared" si="6"/>
        <v>19.706</v>
      </c>
      <c r="BL10" s="70">
        <f t="shared" si="6"/>
        <v>19.706</v>
      </c>
      <c r="BM10" s="70">
        <f t="shared" si="6"/>
        <v>19.706</v>
      </c>
      <c r="BN10" s="70">
        <f t="shared" si="6"/>
        <v>19.706</v>
      </c>
      <c r="BO10" s="70">
        <f t="shared" si="6"/>
        <v>19.706</v>
      </c>
      <c r="BP10" s="70">
        <f t="shared" si="6"/>
        <v>19.706</v>
      </c>
      <c r="BQ10" s="70">
        <f t="shared" si="6"/>
        <v>19.706</v>
      </c>
      <c r="BR10" s="70">
        <f t="shared" si="6"/>
        <v>19.706</v>
      </c>
      <c r="BS10" s="70">
        <f t="shared" si="6"/>
        <v>19.706</v>
      </c>
      <c r="BT10" s="70">
        <f t="shared" si="6"/>
        <v>19.706</v>
      </c>
      <c r="BU10" s="70">
        <f t="shared" ref="BU10:CA10" si="7">BU11*BU12*12/1000+BU16</f>
        <v>19.706</v>
      </c>
      <c r="BV10" s="70">
        <f t="shared" si="7"/>
        <v>19.706</v>
      </c>
      <c r="BW10" s="70">
        <f t="shared" si="7"/>
        <v>19.706</v>
      </c>
      <c r="BX10" s="70">
        <f t="shared" si="7"/>
        <v>19.706</v>
      </c>
      <c r="BY10" s="70">
        <f t="shared" si="7"/>
        <v>19.706</v>
      </c>
      <c r="BZ10" s="70">
        <f t="shared" si="7"/>
        <v>19.706</v>
      </c>
      <c r="CA10" s="70">
        <f t="shared" si="7"/>
        <v>19.706</v>
      </c>
    </row>
    <row r="11" spans="1:113" hidden="1" outlineLevel="1">
      <c r="D11" s="88" t="s">
        <v>128</v>
      </c>
      <c r="H11" s="90">
        <v>1704</v>
      </c>
      <c r="I11" s="90">
        <f>H11</f>
        <v>1704</v>
      </c>
      <c r="J11" s="90">
        <f t="shared" ref="J11:BU11" si="8">I11</f>
        <v>1704</v>
      </c>
      <c r="K11" s="90">
        <f t="shared" si="8"/>
        <v>1704</v>
      </c>
      <c r="L11" s="90">
        <f t="shared" si="8"/>
        <v>1704</v>
      </c>
      <c r="M11" s="90">
        <f t="shared" si="8"/>
        <v>1704</v>
      </c>
      <c r="N11" s="90">
        <f t="shared" si="8"/>
        <v>1704</v>
      </c>
      <c r="O11" s="90">
        <f t="shared" si="8"/>
        <v>1704</v>
      </c>
      <c r="P11" s="90">
        <f t="shared" si="8"/>
        <v>1704</v>
      </c>
      <c r="Q11" s="90">
        <f t="shared" si="8"/>
        <v>1704</v>
      </c>
      <c r="R11" s="90">
        <f t="shared" si="8"/>
        <v>1704</v>
      </c>
      <c r="S11" s="90">
        <f t="shared" si="8"/>
        <v>1704</v>
      </c>
      <c r="T11" s="90">
        <f t="shared" si="8"/>
        <v>1704</v>
      </c>
      <c r="U11" s="90">
        <f t="shared" si="8"/>
        <v>1704</v>
      </c>
      <c r="V11" s="90">
        <f t="shared" si="8"/>
        <v>1704</v>
      </c>
      <c r="W11" s="90">
        <f t="shared" si="8"/>
        <v>1704</v>
      </c>
      <c r="X11" s="90">
        <f t="shared" si="8"/>
        <v>1704</v>
      </c>
      <c r="Y11" s="90">
        <f t="shared" si="8"/>
        <v>1704</v>
      </c>
      <c r="Z11" s="90">
        <f t="shared" si="8"/>
        <v>1704</v>
      </c>
      <c r="AA11" s="90">
        <f t="shared" si="8"/>
        <v>1704</v>
      </c>
      <c r="AB11" s="90">
        <f t="shared" si="8"/>
        <v>1704</v>
      </c>
      <c r="AC11" s="90">
        <f t="shared" si="8"/>
        <v>1704</v>
      </c>
      <c r="AD11" s="90">
        <f t="shared" si="8"/>
        <v>1704</v>
      </c>
      <c r="AE11" s="90">
        <f t="shared" si="8"/>
        <v>1704</v>
      </c>
      <c r="AF11" s="90">
        <f t="shared" si="8"/>
        <v>1704</v>
      </c>
      <c r="AG11" s="90">
        <f t="shared" si="8"/>
        <v>1704</v>
      </c>
      <c r="AH11" s="90">
        <f t="shared" si="8"/>
        <v>1704</v>
      </c>
      <c r="AI11" s="90">
        <f t="shared" si="8"/>
        <v>1704</v>
      </c>
      <c r="AJ11" s="90">
        <f t="shared" si="8"/>
        <v>1704</v>
      </c>
      <c r="AK11" s="90">
        <f t="shared" si="8"/>
        <v>1704</v>
      </c>
      <c r="AL11" s="90">
        <f t="shared" si="8"/>
        <v>1704</v>
      </c>
      <c r="AM11" s="90">
        <f t="shared" si="8"/>
        <v>1704</v>
      </c>
      <c r="AN11" s="90">
        <f t="shared" si="8"/>
        <v>1704</v>
      </c>
      <c r="AO11" s="90">
        <f t="shared" si="8"/>
        <v>1704</v>
      </c>
      <c r="AP11" s="90">
        <f t="shared" si="8"/>
        <v>1704</v>
      </c>
      <c r="AQ11" s="90">
        <f t="shared" si="8"/>
        <v>1704</v>
      </c>
      <c r="AR11" s="90">
        <f t="shared" si="8"/>
        <v>1704</v>
      </c>
      <c r="AS11" s="90">
        <f t="shared" si="8"/>
        <v>1704</v>
      </c>
      <c r="AT11" s="90">
        <f t="shared" si="8"/>
        <v>1704</v>
      </c>
      <c r="AU11" s="90">
        <f t="shared" si="8"/>
        <v>1704</v>
      </c>
      <c r="AV11" s="90">
        <f t="shared" si="8"/>
        <v>1704</v>
      </c>
      <c r="AW11" s="90">
        <f t="shared" si="8"/>
        <v>1704</v>
      </c>
      <c r="AX11" s="90">
        <f t="shared" si="8"/>
        <v>1704</v>
      </c>
      <c r="AY11" s="90">
        <f t="shared" si="8"/>
        <v>1704</v>
      </c>
      <c r="AZ11" s="90">
        <f t="shared" si="8"/>
        <v>1704</v>
      </c>
      <c r="BA11" s="90">
        <f t="shared" si="8"/>
        <v>1704</v>
      </c>
      <c r="BB11" s="90">
        <f t="shared" si="8"/>
        <v>1704</v>
      </c>
      <c r="BC11" s="90">
        <f t="shared" si="8"/>
        <v>1704</v>
      </c>
      <c r="BD11" s="90">
        <f t="shared" si="8"/>
        <v>1704</v>
      </c>
      <c r="BE11" s="90">
        <f t="shared" si="8"/>
        <v>1704</v>
      </c>
      <c r="BF11" s="90">
        <f t="shared" si="8"/>
        <v>1704</v>
      </c>
      <c r="BG11" s="90">
        <f t="shared" si="8"/>
        <v>1704</v>
      </c>
      <c r="BH11" s="90">
        <f t="shared" si="8"/>
        <v>1704</v>
      </c>
      <c r="BI11" s="90">
        <f t="shared" si="8"/>
        <v>1704</v>
      </c>
      <c r="BJ11" s="90">
        <f t="shared" si="8"/>
        <v>1704</v>
      </c>
      <c r="BK11" s="90">
        <f t="shared" si="8"/>
        <v>1704</v>
      </c>
      <c r="BL11" s="90">
        <f t="shared" si="8"/>
        <v>1704</v>
      </c>
      <c r="BM11" s="90">
        <f t="shared" si="8"/>
        <v>1704</v>
      </c>
      <c r="BN11" s="90">
        <f t="shared" si="8"/>
        <v>1704</v>
      </c>
      <c r="BO11" s="90">
        <f t="shared" si="8"/>
        <v>1704</v>
      </c>
      <c r="BP11" s="90">
        <f t="shared" si="8"/>
        <v>1704</v>
      </c>
      <c r="BQ11" s="90">
        <f t="shared" si="8"/>
        <v>1704</v>
      </c>
      <c r="BR11" s="90">
        <f t="shared" si="8"/>
        <v>1704</v>
      </c>
      <c r="BS11" s="90">
        <f t="shared" si="8"/>
        <v>1704</v>
      </c>
      <c r="BT11" s="90">
        <f t="shared" si="8"/>
        <v>1704</v>
      </c>
      <c r="BU11" s="90">
        <f t="shared" si="8"/>
        <v>1704</v>
      </c>
      <c r="BV11" s="90">
        <f t="shared" ref="BV11:CA11" si="9">BU11</f>
        <v>1704</v>
      </c>
      <c r="BW11" s="90">
        <f t="shared" si="9"/>
        <v>1704</v>
      </c>
      <c r="BX11" s="90">
        <f t="shared" si="9"/>
        <v>1704</v>
      </c>
      <c r="BY11" s="90">
        <f t="shared" si="9"/>
        <v>1704</v>
      </c>
      <c r="BZ11" s="90">
        <f t="shared" si="9"/>
        <v>1704</v>
      </c>
      <c r="CA11" s="90">
        <f t="shared" si="9"/>
        <v>1704</v>
      </c>
    </row>
    <row r="12" spans="1:113" hidden="1" outlineLevel="1">
      <c r="D12" s="88" t="s">
        <v>129</v>
      </c>
      <c r="H12" s="89">
        <v>0.75</v>
      </c>
      <c r="I12" s="89">
        <f>H12</f>
        <v>0.75</v>
      </c>
      <c r="J12" s="89">
        <f t="shared" ref="J12:BU12" si="10">I12</f>
        <v>0.75</v>
      </c>
      <c r="K12" s="89">
        <f t="shared" si="10"/>
        <v>0.75</v>
      </c>
      <c r="L12" s="89">
        <f t="shared" si="10"/>
        <v>0.75</v>
      </c>
      <c r="M12" s="89">
        <f t="shared" si="10"/>
        <v>0.75</v>
      </c>
      <c r="N12" s="89">
        <f t="shared" si="10"/>
        <v>0.75</v>
      </c>
      <c r="O12" s="89">
        <f t="shared" si="10"/>
        <v>0.75</v>
      </c>
      <c r="P12" s="89">
        <f t="shared" si="10"/>
        <v>0.75</v>
      </c>
      <c r="Q12" s="89">
        <f t="shared" si="10"/>
        <v>0.75</v>
      </c>
      <c r="R12" s="89">
        <f t="shared" si="10"/>
        <v>0.75</v>
      </c>
      <c r="S12" s="89">
        <f t="shared" si="10"/>
        <v>0.75</v>
      </c>
      <c r="T12" s="89">
        <f t="shared" si="10"/>
        <v>0.75</v>
      </c>
      <c r="U12" s="89">
        <f t="shared" si="10"/>
        <v>0.75</v>
      </c>
      <c r="V12" s="89">
        <f t="shared" si="10"/>
        <v>0.75</v>
      </c>
      <c r="W12" s="89">
        <f t="shared" si="10"/>
        <v>0.75</v>
      </c>
      <c r="X12" s="89">
        <f t="shared" si="10"/>
        <v>0.75</v>
      </c>
      <c r="Y12" s="89">
        <f t="shared" si="10"/>
        <v>0.75</v>
      </c>
      <c r="Z12" s="89">
        <f t="shared" si="10"/>
        <v>0.75</v>
      </c>
      <c r="AA12" s="89">
        <f t="shared" si="10"/>
        <v>0.75</v>
      </c>
      <c r="AB12" s="89">
        <f t="shared" si="10"/>
        <v>0.75</v>
      </c>
      <c r="AC12" s="89">
        <f t="shared" si="10"/>
        <v>0.75</v>
      </c>
      <c r="AD12" s="89">
        <f t="shared" si="10"/>
        <v>0.75</v>
      </c>
      <c r="AE12" s="89">
        <f t="shared" si="10"/>
        <v>0.75</v>
      </c>
      <c r="AF12" s="89">
        <f t="shared" si="10"/>
        <v>0.75</v>
      </c>
      <c r="AG12" s="89">
        <f t="shared" si="10"/>
        <v>0.75</v>
      </c>
      <c r="AH12" s="89">
        <f t="shared" si="10"/>
        <v>0.75</v>
      </c>
      <c r="AI12" s="89">
        <f t="shared" si="10"/>
        <v>0.75</v>
      </c>
      <c r="AJ12" s="89">
        <f t="shared" si="10"/>
        <v>0.75</v>
      </c>
      <c r="AK12" s="89">
        <f t="shared" si="10"/>
        <v>0.75</v>
      </c>
      <c r="AL12" s="89">
        <f t="shared" si="10"/>
        <v>0.75</v>
      </c>
      <c r="AM12" s="89">
        <f t="shared" si="10"/>
        <v>0.75</v>
      </c>
      <c r="AN12" s="89">
        <f t="shared" si="10"/>
        <v>0.75</v>
      </c>
      <c r="AO12" s="89">
        <f t="shared" si="10"/>
        <v>0.75</v>
      </c>
      <c r="AP12" s="89">
        <f t="shared" si="10"/>
        <v>0.75</v>
      </c>
      <c r="AQ12" s="89">
        <f t="shared" si="10"/>
        <v>0.75</v>
      </c>
      <c r="AR12" s="89">
        <f t="shared" si="10"/>
        <v>0.75</v>
      </c>
      <c r="AS12" s="89">
        <f t="shared" si="10"/>
        <v>0.75</v>
      </c>
      <c r="AT12" s="89">
        <f t="shared" si="10"/>
        <v>0.75</v>
      </c>
      <c r="AU12" s="89">
        <f t="shared" si="10"/>
        <v>0.75</v>
      </c>
      <c r="AV12" s="89">
        <f t="shared" si="10"/>
        <v>0.75</v>
      </c>
      <c r="AW12" s="89">
        <f t="shared" si="10"/>
        <v>0.75</v>
      </c>
      <c r="AX12" s="89">
        <f t="shared" si="10"/>
        <v>0.75</v>
      </c>
      <c r="AY12" s="89">
        <f t="shared" si="10"/>
        <v>0.75</v>
      </c>
      <c r="AZ12" s="89">
        <f t="shared" si="10"/>
        <v>0.75</v>
      </c>
      <c r="BA12" s="89">
        <f t="shared" si="10"/>
        <v>0.75</v>
      </c>
      <c r="BB12" s="89">
        <f t="shared" si="10"/>
        <v>0.75</v>
      </c>
      <c r="BC12" s="89">
        <f t="shared" si="10"/>
        <v>0.75</v>
      </c>
      <c r="BD12" s="89">
        <f t="shared" si="10"/>
        <v>0.75</v>
      </c>
      <c r="BE12" s="89">
        <f t="shared" si="10"/>
        <v>0.75</v>
      </c>
      <c r="BF12" s="89">
        <f t="shared" si="10"/>
        <v>0.75</v>
      </c>
      <c r="BG12" s="89">
        <f t="shared" si="10"/>
        <v>0.75</v>
      </c>
      <c r="BH12" s="89">
        <f t="shared" si="10"/>
        <v>0.75</v>
      </c>
      <c r="BI12" s="89">
        <f t="shared" si="10"/>
        <v>0.75</v>
      </c>
      <c r="BJ12" s="89">
        <f t="shared" si="10"/>
        <v>0.75</v>
      </c>
      <c r="BK12" s="89">
        <f t="shared" si="10"/>
        <v>0.75</v>
      </c>
      <c r="BL12" s="89">
        <f t="shared" si="10"/>
        <v>0.75</v>
      </c>
      <c r="BM12" s="89">
        <f t="shared" si="10"/>
        <v>0.75</v>
      </c>
      <c r="BN12" s="89">
        <f t="shared" si="10"/>
        <v>0.75</v>
      </c>
      <c r="BO12" s="89">
        <f t="shared" si="10"/>
        <v>0.75</v>
      </c>
      <c r="BP12" s="89">
        <f t="shared" si="10"/>
        <v>0.75</v>
      </c>
      <c r="BQ12" s="89">
        <f t="shared" si="10"/>
        <v>0.75</v>
      </c>
      <c r="BR12" s="89">
        <f t="shared" si="10"/>
        <v>0.75</v>
      </c>
      <c r="BS12" s="89">
        <f t="shared" si="10"/>
        <v>0.75</v>
      </c>
      <c r="BT12" s="89">
        <f t="shared" si="10"/>
        <v>0.75</v>
      </c>
      <c r="BU12" s="89">
        <f t="shared" si="10"/>
        <v>0.75</v>
      </c>
      <c r="BV12" s="89">
        <f t="shared" ref="BV12:CA12" si="11">BU12</f>
        <v>0.75</v>
      </c>
      <c r="BW12" s="89">
        <f t="shared" si="11"/>
        <v>0.75</v>
      </c>
      <c r="BX12" s="89">
        <f t="shared" si="11"/>
        <v>0.75</v>
      </c>
      <c r="BY12" s="89">
        <f t="shared" si="11"/>
        <v>0.75</v>
      </c>
      <c r="BZ12" s="89">
        <f t="shared" si="11"/>
        <v>0.75</v>
      </c>
      <c r="CA12" s="89">
        <f t="shared" si="11"/>
        <v>0.75</v>
      </c>
    </row>
    <row r="13" spans="1:113">
      <c r="D13" t="s">
        <v>159</v>
      </c>
      <c r="H13" s="70">
        <f>H16+0.61*12</f>
        <v>11.690000000000001</v>
      </c>
      <c r="I13" s="70">
        <f t="shared" ref="I13:BT13" si="12">I16+0.61*12</f>
        <v>11.690000000000001</v>
      </c>
      <c r="J13" s="70">
        <f t="shared" si="12"/>
        <v>11.690000000000001</v>
      </c>
      <c r="K13" s="70">
        <f t="shared" si="12"/>
        <v>11.690000000000001</v>
      </c>
      <c r="L13" s="70">
        <f t="shared" si="12"/>
        <v>11.690000000000001</v>
      </c>
      <c r="M13" s="70">
        <f t="shared" si="12"/>
        <v>11.690000000000001</v>
      </c>
      <c r="N13" s="70">
        <f t="shared" si="12"/>
        <v>11.690000000000001</v>
      </c>
      <c r="O13" s="70">
        <f t="shared" si="12"/>
        <v>11.690000000000001</v>
      </c>
      <c r="P13" s="70">
        <f t="shared" si="12"/>
        <v>11.690000000000001</v>
      </c>
      <c r="Q13" s="70">
        <f t="shared" si="12"/>
        <v>11.690000000000001</v>
      </c>
      <c r="R13" s="70">
        <f t="shared" si="12"/>
        <v>11.690000000000001</v>
      </c>
      <c r="S13" s="70">
        <f t="shared" si="12"/>
        <v>11.690000000000001</v>
      </c>
      <c r="T13" s="70">
        <f t="shared" si="12"/>
        <v>11.690000000000001</v>
      </c>
      <c r="U13" s="70">
        <f t="shared" si="12"/>
        <v>11.690000000000001</v>
      </c>
      <c r="V13" s="70">
        <f t="shared" si="12"/>
        <v>11.690000000000001</v>
      </c>
      <c r="W13" s="70">
        <f t="shared" si="12"/>
        <v>11.690000000000001</v>
      </c>
      <c r="X13" s="70">
        <f t="shared" si="12"/>
        <v>11.690000000000001</v>
      </c>
      <c r="Y13" s="70">
        <f t="shared" si="12"/>
        <v>11.690000000000001</v>
      </c>
      <c r="Z13" s="70">
        <f t="shared" si="12"/>
        <v>11.690000000000001</v>
      </c>
      <c r="AA13" s="70">
        <f t="shared" si="12"/>
        <v>11.690000000000001</v>
      </c>
      <c r="AB13" s="70">
        <f t="shared" si="12"/>
        <v>11.690000000000001</v>
      </c>
      <c r="AC13" s="70">
        <f t="shared" si="12"/>
        <v>11.690000000000001</v>
      </c>
      <c r="AD13" s="70">
        <f t="shared" si="12"/>
        <v>11.690000000000001</v>
      </c>
      <c r="AE13" s="70">
        <f t="shared" si="12"/>
        <v>11.690000000000001</v>
      </c>
      <c r="AF13" s="70">
        <f t="shared" si="12"/>
        <v>11.690000000000001</v>
      </c>
      <c r="AG13" s="70">
        <f t="shared" si="12"/>
        <v>11.690000000000001</v>
      </c>
      <c r="AH13" s="70">
        <f t="shared" si="12"/>
        <v>11.690000000000001</v>
      </c>
      <c r="AI13" s="70">
        <f t="shared" si="12"/>
        <v>11.690000000000001</v>
      </c>
      <c r="AJ13" s="70">
        <f t="shared" si="12"/>
        <v>11.690000000000001</v>
      </c>
      <c r="AK13" s="70">
        <f t="shared" si="12"/>
        <v>11.690000000000001</v>
      </c>
      <c r="AL13" s="70">
        <f t="shared" si="12"/>
        <v>11.690000000000001</v>
      </c>
      <c r="AM13" s="70">
        <f t="shared" si="12"/>
        <v>11.690000000000001</v>
      </c>
      <c r="AN13" s="70">
        <f t="shared" si="12"/>
        <v>11.690000000000001</v>
      </c>
      <c r="AO13" s="70">
        <f t="shared" si="12"/>
        <v>11.690000000000001</v>
      </c>
      <c r="AP13" s="70">
        <f t="shared" si="12"/>
        <v>11.690000000000001</v>
      </c>
      <c r="AQ13" s="70">
        <f t="shared" si="12"/>
        <v>11.690000000000001</v>
      </c>
      <c r="AR13" s="70">
        <f t="shared" si="12"/>
        <v>11.690000000000001</v>
      </c>
      <c r="AS13" s="70">
        <f t="shared" si="12"/>
        <v>11.690000000000001</v>
      </c>
      <c r="AT13" s="70">
        <f t="shared" si="12"/>
        <v>11.690000000000001</v>
      </c>
      <c r="AU13" s="70">
        <f t="shared" si="12"/>
        <v>11.690000000000001</v>
      </c>
      <c r="AV13" s="70">
        <f t="shared" si="12"/>
        <v>11.690000000000001</v>
      </c>
      <c r="AW13" s="70">
        <f t="shared" si="12"/>
        <v>11.690000000000001</v>
      </c>
      <c r="AX13" s="70">
        <f t="shared" si="12"/>
        <v>11.690000000000001</v>
      </c>
      <c r="AY13" s="70">
        <f t="shared" si="12"/>
        <v>11.690000000000001</v>
      </c>
      <c r="AZ13" s="70">
        <f t="shared" si="12"/>
        <v>11.690000000000001</v>
      </c>
      <c r="BA13" s="70">
        <f t="shared" si="12"/>
        <v>11.690000000000001</v>
      </c>
      <c r="BB13" s="70">
        <f t="shared" si="12"/>
        <v>11.690000000000001</v>
      </c>
      <c r="BC13" s="70">
        <f t="shared" si="12"/>
        <v>11.690000000000001</v>
      </c>
      <c r="BD13" s="70">
        <f t="shared" si="12"/>
        <v>11.690000000000001</v>
      </c>
      <c r="BE13" s="70">
        <f t="shared" si="12"/>
        <v>11.690000000000001</v>
      </c>
      <c r="BF13" s="70">
        <f t="shared" si="12"/>
        <v>11.690000000000001</v>
      </c>
      <c r="BG13" s="70">
        <f t="shared" si="12"/>
        <v>11.690000000000001</v>
      </c>
      <c r="BH13" s="70">
        <f t="shared" si="12"/>
        <v>11.690000000000001</v>
      </c>
      <c r="BI13" s="70">
        <f t="shared" si="12"/>
        <v>11.690000000000001</v>
      </c>
      <c r="BJ13" s="70">
        <f t="shared" si="12"/>
        <v>11.690000000000001</v>
      </c>
      <c r="BK13" s="70">
        <f t="shared" si="12"/>
        <v>11.690000000000001</v>
      </c>
      <c r="BL13" s="70">
        <f t="shared" si="12"/>
        <v>11.690000000000001</v>
      </c>
      <c r="BM13" s="70">
        <f t="shared" si="12"/>
        <v>11.690000000000001</v>
      </c>
      <c r="BN13" s="70">
        <f t="shared" si="12"/>
        <v>11.690000000000001</v>
      </c>
      <c r="BO13" s="70">
        <f t="shared" si="12"/>
        <v>11.690000000000001</v>
      </c>
      <c r="BP13" s="70">
        <f t="shared" si="12"/>
        <v>11.690000000000001</v>
      </c>
      <c r="BQ13" s="70">
        <f t="shared" si="12"/>
        <v>11.690000000000001</v>
      </c>
      <c r="BR13" s="70">
        <f t="shared" si="12"/>
        <v>11.690000000000001</v>
      </c>
      <c r="BS13" s="70">
        <f t="shared" si="12"/>
        <v>11.690000000000001</v>
      </c>
      <c r="BT13" s="70">
        <f t="shared" si="12"/>
        <v>11.690000000000001</v>
      </c>
      <c r="BU13" s="70">
        <f t="shared" ref="BU13:CA13" si="13">BU16+0.61*12</f>
        <v>11.690000000000001</v>
      </c>
      <c r="BV13" s="70">
        <f t="shared" si="13"/>
        <v>11.690000000000001</v>
      </c>
      <c r="BW13" s="70">
        <f t="shared" si="13"/>
        <v>11.690000000000001</v>
      </c>
      <c r="BX13" s="70">
        <f t="shared" si="13"/>
        <v>11.690000000000001</v>
      </c>
      <c r="BY13" s="70">
        <f t="shared" si="13"/>
        <v>11.690000000000001</v>
      </c>
      <c r="BZ13" s="70">
        <f t="shared" si="13"/>
        <v>11.690000000000001</v>
      </c>
      <c r="CA13" s="70">
        <f t="shared" si="13"/>
        <v>11.690000000000001</v>
      </c>
    </row>
    <row r="14" spans="1:113">
      <c r="D14" t="s">
        <v>193</v>
      </c>
      <c r="H14" s="70">
        <v>12.5</v>
      </c>
      <c r="I14" s="70">
        <v>12.5</v>
      </c>
      <c r="J14" s="70">
        <v>12.5</v>
      </c>
      <c r="K14" s="70">
        <v>12.5</v>
      </c>
      <c r="L14" s="70">
        <v>12.5</v>
      </c>
      <c r="M14" s="70">
        <v>12.5</v>
      </c>
      <c r="N14" s="70">
        <v>12.5</v>
      </c>
      <c r="O14" s="70">
        <v>12.5</v>
      </c>
      <c r="P14" s="70">
        <v>12.5</v>
      </c>
      <c r="Q14" s="70">
        <v>12.5</v>
      </c>
      <c r="R14" s="70">
        <v>12.5</v>
      </c>
      <c r="S14" s="70">
        <v>12.5</v>
      </c>
      <c r="T14" s="70">
        <v>12.5</v>
      </c>
      <c r="U14" s="70">
        <v>12.5</v>
      </c>
      <c r="V14" s="70">
        <v>12.5</v>
      </c>
      <c r="W14" s="70">
        <v>12.5</v>
      </c>
      <c r="X14" s="70">
        <v>12.5</v>
      </c>
      <c r="Y14" s="70">
        <v>12.5</v>
      </c>
      <c r="Z14" s="70">
        <v>12.5</v>
      </c>
      <c r="AA14" s="70">
        <v>12.5</v>
      </c>
      <c r="AB14" s="70">
        <v>12.5</v>
      </c>
      <c r="AC14" s="70">
        <v>12.5</v>
      </c>
      <c r="AD14" s="70">
        <v>12.5</v>
      </c>
      <c r="AE14" s="70">
        <v>12.5</v>
      </c>
      <c r="AF14" s="70">
        <v>12.5</v>
      </c>
      <c r="AG14" s="70">
        <v>12.5</v>
      </c>
      <c r="AH14" s="70">
        <v>12.5</v>
      </c>
      <c r="AI14" s="70">
        <v>12.5</v>
      </c>
      <c r="AJ14" s="70">
        <v>12.5</v>
      </c>
      <c r="AK14" s="70">
        <v>12.5</v>
      </c>
      <c r="AL14" s="70">
        <v>12.5</v>
      </c>
      <c r="AM14" s="70">
        <v>12.5</v>
      </c>
      <c r="AN14" s="70">
        <v>12.5</v>
      </c>
      <c r="AO14" s="70">
        <v>12.5</v>
      </c>
      <c r="AP14" s="70">
        <v>12.5</v>
      </c>
      <c r="AQ14" s="70">
        <v>12.5</v>
      </c>
      <c r="AR14" s="70">
        <v>12.5</v>
      </c>
      <c r="AS14" s="70">
        <v>12.5</v>
      </c>
      <c r="AT14" s="70">
        <v>12.5</v>
      </c>
      <c r="AU14" s="70">
        <v>12.5</v>
      </c>
      <c r="AV14" s="70">
        <v>12.5</v>
      </c>
      <c r="AW14" s="70">
        <v>12.5</v>
      </c>
      <c r="AX14" s="70">
        <v>12.5</v>
      </c>
      <c r="AY14" s="70">
        <v>12.5</v>
      </c>
      <c r="AZ14" s="70">
        <v>12.5</v>
      </c>
      <c r="BA14" s="70">
        <v>12.5</v>
      </c>
      <c r="BB14" s="70">
        <v>12.5</v>
      </c>
      <c r="BC14" s="70">
        <v>12.5</v>
      </c>
      <c r="BD14" s="70">
        <v>12.5</v>
      </c>
      <c r="BE14" s="70">
        <v>12.5</v>
      </c>
      <c r="BF14" s="70">
        <v>12.5</v>
      </c>
      <c r="BG14" s="70">
        <v>12.5</v>
      </c>
      <c r="BH14" s="70">
        <v>12.5</v>
      </c>
      <c r="BI14" s="70">
        <v>12.5</v>
      </c>
      <c r="BJ14" s="70">
        <v>12.5</v>
      </c>
      <c r="BK14" s="70">
        <v>12.5</v>
      </c>
      <c r="BL14" s="70">
        <v>12.5</v>
      </c>
      <c r="BM14" s="70">
        <v>12.5</v>
      </c>
      <c r="BN14" s="70">
        <v>12.5</v>
      </c>
      <c r="BO14" s="70">
        <v>12.5</v>
      </c>
      <c r="BP14" s="70">
        <v>12.5</v>
      </c>
      <c r="BQ14" s="70">
        <v>12.5</v>
      </c>
      <c r="BR14" s="70">
        <v>12.5</v>
      </c>
      <c r="BS14" s="70">
        <v>12.5</v>
      </c>
      <c r="BT14" s="70">
        <v>12.5</v>
      </c>
      <c r="BU14" s="70">
        <v>12.5</v>
      </c>
      <c r="BV14" s="70">
        <v>12.5</v>
      </c>
      <c r="BW14" s="70">
        <v>12.5</v>
      </c>
      <c r="BX14" s="70">
        <v>12.5</v>
      </c>
      <c r="BY14" s="70">
        <v>12.5</v>
      </c>
      <c r="BZ14" s="70">
        <v>12.5</v>
      </c>
      <c r="CA14" s="70">
        <v>12.5</v>
      </c>
    </row>
    <row r="16" spans="1:113" collapsed="1">
      <c r="C16" s="4" t="s">
        <v>118</v>
      </c>
      <c r="E16" s="83" t="s">
        <v>117</v>
      </c>
      <c r="H16" s="82">
        <f>4.37</f>
        <v>4.37</v>
      </c>
      <c r="I16" s="82">
        <f t="shared" ref="I16:BT16" si="14">4.37</f>
        <v>4.37</v>
      </c>
      <c r="J16" s="82">
        <f t="shared" si="14"/>
        <v>4.37</v>
      </c>
      <c r="K16" s="82">
        <f t="shared" si="14"/>
        <v>4.37</v>
      </c>
      <c r="L16" s="82">
        <f t="shared" si="14"/>
        <v>4.37</v>
      </c>
      <c r="M16" s="82">
        <f t="shared" si="14"/>
        <v>4.37</v>
      </c>
      <c r="N16" s="82">
        <f t="shared" si="14"/>
        <v>4.37</v>
      </c>
      <c r="O16" s="82">
        <f t="shared" si="14"/>
        <v>4.37</v>
      </c>
      <c r="P16" s="82">
        <f t="shared" si="14"/>
        <v>4.37</v>
      </c>
      <c r="Q16" s="82">
        <f t="shared" si="14"/>
        <v>4.37</v>
      </c>
      <c r="R16" s="82">
        <f t="shared" si="14"/>
        <v>4.37</v>
      </c>
      <c r="S16" s="82">
        <f t="shared" si="14"/>
        <v>4.37</v>
      </c>
      <c r="T16" s="82">
        <f t="shared" si="14"/>
        <v>4.37</v>
      </c>
      <c r="U16" s="82">
        <f t="shared" si="14"/>
        <v>4.37</v>
      </c>
      <c r="V16" s="82">
        <f t="shared" si="14"/>
        <v>4.37</v>
      </c>
      <c r="W16" s="82">
        <f t="shared" si="14"/>
        <v>4.37</v>
      </c>
      <c r="X16" s="82">
        <f t="shared" si="14"/>
        <v>4.37</v>
      </c>
      <c r="Y16" s="82">
        <f t="shared" si="14"/>
        <v>4.37</v>
      </c>
      <c r="Z16" s="82">
        <f t="shared" si="14"/>
        <v>4.37</v>
      </c>
      <c r="AA16" s="82">
        <f t="shared" si="14"/>
        <v>4.37</v>
      </c>
      <c r="AB16" s="82">
        <f t="shared" si="14"/>
        <v>4.37</v>
      </c>
      <c r="AC16" s="82">
        <f t="shared" si="14"/>
        <v>4.37</v>
      </c>
      <c r="AD16" s="82">
        <f t="shared" si="14"/>
        <v>4.37</v>
      </c>
      <c r="AE16" s="82">
        <f t="shared" si="14"/>
        <v>4.37</v>
      </c>
      <c r="AF16" s="82">
        <f t="shared" si="14"/>
        <v>4.37</v>
      </c>
      <c r="AG16" s="82">
        <f t="shared" si="14"/>
        <v>4.37</v>
      </c>
      <c r="AH16" s="82">
        <f t="shared" si="14"/>
        <v>4.37</v>
      </c>
      <c r="AI16" s="82">
        <f t="shared" si="14"/>
        <v>4.37</v>
      </c>
      <c r="AJ16" s="82">
        <f t="shared" si="14"/>
        <v>4.37</v>
      </c>
      <c r="AK16" s="82">
        <f t="shared" si="14"/>
        <v>4.37</v>
      </c>
      <c r="AL16" s="82">
        <f t="shared" si="14"/>
        <v>4.37</v>
      </c>
      <c r="AM16" s="82">
        <f t="shared" si="14"/>
        <v>4.37</v>
      </c>
      <c r="AN16" s="82">
        <f t="shared" si="14"/>
        <v>4.37</v>
      </c>
      <c r="AO16" s="82">
        <f t="shared" si="14"/>
        <v>4.37</v>
      </c>
      <c r="AP16" s="82">
        <f t="shared" si="14"/>
        <v>4.37</v>
      </c>
      <c r="AQ16" s="82">
        <f t="shared" si="14"/>
        <v>4.37</v>
      </c>
      <c r="AR16" s="82">
        <f t="shared" si="14"/>
        <v>4.37</v>
      </c>
      <c r="AS16" s="82">
        <f t="shared" si="14"/>
        <v>4.37</v>
      </c>
      <c r="AT16" s="82">
        <f t="shared" si="14"/>
        <v>4.37</v>
      </c>
      <c r="AU16" s="82">
        <f t="shared" si="14"/>
        <v>4.37</v>
      </c>
      <c r="AV16" s="82">
        <f t="shared" si="14"/>
        <v>4.37</v>
      </c>
      <c r="AW16" s="82">
        <f t="shared" si="14"/>
        <v>4.37</v>
      </c>
      <c r="AX16" s="82">
        <f t="shared" si="14"/>
        <v>4.37</v>
      </c>
      <c r="AY16" s="82">
        <f t="shared" si="14"/>
        <v>4.37</v>
      </c>
      <c r="AZ16" s="82">
        <f t="shared" si="14"/>
        <v>4.37</v>
      </c>
      <c r="BA16" s="82">
        <f t="shared" si="14"/>
        <v>4.37</v>
      </c>
      <c r="BB16" s="82">
        <f t="shared" si="14"/>
        <v>4.37</v>
      </c>
      <c r="BC16" s="82">
        <f t="shared" si="14"/>
        <v>4.37</v>
      </c>
      <c r="BD16" s="82">
        <f t="shared" si="14"/>
        <v>4.37</v>
      </c>
      <c r="BE16" s="82">
        <f t="shared" si="14"/>
        <v>4.37</v>
      </c>
      <c r="BF16" s="82">
        <f t="shared" si="14"/>
        <v>4.37</v>
      </c>
      <c r="BG16" s="82">
        <f t="shared" si="14"/>
        <v>4.37</v>
      </c>
      <c r="BH16" s="82">
        <f t="shared" si="14"/>
        <v>4.37</v>
      </c>
      <c r="BI16" s="82">
        <f t="shared" si="14"/>
        <v>4.37</v>
      </c>
      <c r="BJ16" s="82">
        <f t="shared" si="14"/>
        <v>4.37</v>
      </c>
      <c r="BK16" s="82">
        <f t="shared" si="14"/>
        <v>4.37</v>
      </c>
      <c r="BL16" s="82">
        <f t="shared" si="14"/>
        <v>4.37</v>
      </c>
      <c r="BM16" s="82">
        <f t="shared" si="14"/>
        <v>4.37</v>
      </c>
      <c r="BN16" s="82">
        <f t="shared" si="14"/>
        <v>4.37</v>
      </c>
      <c r="BO16" s="82">
        <f t="shared" si="14"/>
        <v>4.37</v>
      </c>
      <c r="BP16" s="82">
        <f t="shared" si="14"/>
        <v>4.37</v>
      </c>
      <c r="BQ16" s="82">
        <f t="shared" si="14"/>
        <v>4.37</v>
      </c>
      <c r="BR16" s="82">
        <f t="shared" si="14"/>
        <v>4.37</v>
      </c>
      <c r="BS16" s="82">
        <f t="shared" si="14"/>
        <v>4.37</v>
      </c>
      <c r="BT16" s="82">
        <f t="shared" si="14"/>
        <v>4.37</v>
      </c>
      <c r="BU16" s="82">
        <f t="shared" ref="BU16:CA16" si="15">4.37</f>
        <v>4.37</v>
      </c>
      <c r="BV16" s="82">
        <f t="shared" si="15"/>
        <v>4.37</v>
      </c>
      <c r="BW16" s="82">
        <f t="shared" si="15"/>
        <v>4.37</v>
      </c>
      <c r="BX16" s="82">
        <f t="shared" si="15"/>
        <v>4.37</v>
      </c>
      <c r="BY16" s="82">
        <f t="shared" si="15"/>
        <v>4.37</v>
      </c>
      <c r="BZ16" s="82">
        <f t="shared" si="15"/>
        <v>4.37</v>
      </c>
      <c r="CA16" s="82">
        <f t="shared" si="15"/>
        <v>4.37</v>
      </c>
    </row>
    <row r="17" spans="3:88" hidden="1" outlineLevel="1">
      <c r="D17" t="s">
        <v>39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</row>
    <row r="18" spans="3:88" hidden="1" outlineLevel="1">
      <c r="D18" t="s">
        <v>40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3:88" hidden="1" outlineLevel="1">
      <c r="D19" t="s">
        <v>41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3:88" hidden="1" outlineLevel="1">
      <c r="D20" t="s">
        <v>42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</row>
    <row r="21" spans="3:88" hidden="1" outlineLevel="1">
      <c r="D21" t="s">
        <v>43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</row>
    <row r="22" spans="3:88" hidden="1" outlineLevel="1">
      <c r="D22" t="s">
        <v>44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</row>
    <row r="23" spans="3:88" hidden="1" outlineLevel="1">
      <c r="D23" t="s">
        <v>119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</row>
    <row r="24" spans="3:88" hidden="1" outlineLevel="1">
      <c r="D24" t="s">
        <v>140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</row>
    <row r="26" spans="3:88">
      <c r="C26" s="7" t="s">
        <v>134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</row>
    <row r="27" spans="3:88">
      <c r="D27" t="s">
        <v>135</v>
      </c>
      <c r="H27" s="91">
        <v>7.4999999999999997E-2</v>
      </c>
      <c r="I27" s="91">
        <f>H27</f>
        <v>7.4999999999999997E-2</v>
      </c>
      <c r="J27" s="91">
        <f t="shared" ref="J27:BU27" si="16">I27</f>
        <v>7.4999999999999997E-2</v>
      </c>
      <c r="K27" s="91">
        <f t="shared" si="16"/>
        <v>7.4999999999999997E-2</v>
      </c>
      <c r="L27" s="91">
        <f t="shared" si="16"/>
        <v>7.4999999999999997E-2</v>
      </c>
      <c r="M27" s="91">
        <f t="shared" si="16"/>
        <v>7.4999999999999997E-2</v>
      </c>
      <c r="N27" s="91">
        <f t="shared" si="16"/>
        <v>7.4999999999999997E-2</v>
      </c>
      <c r="O27" s="91">
        <f t="shared" si="16"/>
        <v>7.4999999999999997E-2</v>
      </c>
      <c r="P27" s="91">
        <f t="shared" si="16"/>
        <v>7.4999999999999997E-2</v>
      </c>
      <c r="Q27" s="91">
        <f t="shared" si="16"/>
        <v>7.4999999999999997E-2</v>
      </c>
      <c r="R27" s="91">
        <f t="shared" si="16"/>
        <v>7.4999999999999997E-2</v>
      </c>
      <c r="S27" s="91">
        <f t="shared" si="16"/>
        <v>7.4999999999999997E-2</v>
      </c>
      <c r="T27" s="91">
        <f t="shared" si="16"/>
        <v>7.4999999999999997E-2</v>
      </c>
      <c r="U27" s="91">
        <f t="shared" si="16"/>
        <v>7.4999999999999997E-2</v>
      </c>
      <c r="V27" s="91">
        <f t="shared" si="16"/>
        <v>7.4999999999999997E-2</v>
      </c>
      <c r="W27" s="91">
        <f t="shared" si="16"/>
        <v>7.4999999999999997E-2</v>
      </c>
      <c r="X27" s="91">
        <f t="shared" si="16"/>
        <v>7.4999999999999997E-2</v>
      </c>
      <c r="Y27" s="91">
        <f t="shared" si="16"/>
        <v>7.4999999999999997E-2</v>
      </c>
      <c r="Z27" s="91">
        <f t="shared" si="16"/>
        <v>7.4999999999999997E-2</v>
      </c>
      <c r="AA27" s="91">
        <f t="shared" si="16"/>
        <v>7.4999999999999997E-2</v>
      </c>
      <c r="AB27" s="91">
        <f t="shared" si="16"/>
        <v>7.4999999999999997E-2</v>
      </c>
      <c r="AC27" s="91">
        <f t="shared" si="16"/>
        <v>7.4999999999999997E-2</v>
      </c>
      <c r="AD27" s="91">
        <f t="shared" si="16"/>
        <v>7.4999999999999997E-2</v>
      </c>
      <c r="AE27" s="91">
        <f t="shared" si="16"/>
        <v>7.4999999999999997E-2</v>
      </c>
      <c r="AF27" s="91">
        <f t="shared" si="16"/>
        <v>7.4999999999999997E-2</v>
      </c>
      <c r="AG27" s="91">
        <f t="shared" si="16"/>
        <v>7.4999999999999997E-2</v>
      </c>
      <c r="AH27" s="91">
        <f t="shared" si="16"/>
        <v>7.4999999999999997E-2</v>
      </c>
      <c r="AI27" s="91">
        <f t="shared" si="16"/>
        <v>7.4999999999999997E-2</v>
      </c>
      <c r="AJ27" s="91">
        <f t="shared" si="16"/>
        <v>7.4999999999999997E-2</v>
      </c>
      <c r="AK27" s="91">
        <f t="shared" si="16"/>
        <v>7.4999999999999997E-2</v>
      </c>
      <c r="AL27" s="91">
        <f t="shared" si="16"/>
        <v>7.4999999999999997E-2</v>
      </c>
      <c r="AM27" s="91">
        <f t="shared" si="16"/>
        <v>7.4999999999999997E-2</v>
      </c>
      <c r="AN27" s="91">
        <f t="shared" si="16"/>
        <v>7.4999999999999997E-2</v>
      </c>
      <c r="AO27" s="91">
        <f t="shared" si="16"/>
        <v>7.4999999999999997E-2</v>
      </c>
      <c r="AP27" s="91">
        <f t="shared" si="16"/>
        <v>7.4999999999999997E-2</v>
      </c>
      <c r="AQ27" s="91">
        <f t="shared" si="16"/>
        <v>7.4999999999999997E-2</v>
      </c>
      <c r="AR27" s="91">
        <f t="shared" si="16"/>
        <v>7.4999999999999997E-2</v>
      </c>
      <c r="AS27" s="91">
        <f t="shared" si="16"/>
        <v>7.4999999999999997E-2</v>
      </c>
      <c r="AT27" s="91">
        <f t="shared" si="16"/>
        <v>7.4999999999999997E-2</v>
      </c>
      <c r="AU27" s="91">
        <f t="shared" si="16"/>
        <v>7.4999999999999997E-2</v>
      </c>
      <c r="AV27" s="91">
        <f t="shared" si="16"/>
        <v>7.4999999999999997E-2</v>
      </c>
      <c r="AW27" s="91">
        <f t="shared" si="16"/>
        <v>7.4999999999999997E-2</v>
      </c>
      <c r="AX27" s="91">
        <f t="shared" si="16"/>
        <v>7.4999999999999997E-2</v>
      </c>
      <c r="AY27" s="91">
        <f t="shared" si="16"/>
        <v>7.4999999999999997E-2</v>
      </c>
      <c r="AZ27" s="91">
        <f t="shared" si="16"/>
        <v>7.4999999999999997E-2</v>
      </c>
      <c r="BA27" s="91">
        <f t="shared" si="16"/>
        <v>7.4999999999999997E-2</v>
      </c>
      <c r="BB27" s="91">
        <f t="shared" si="16"/>
        <v>7.4999999999999997E-2</v>
      </c>
      <c r="BC27" s="91">
        <f t="shared" si="16"/>
        <v>7.4999999999999997E-2</v>
      </c>
      <c r="BD27" s="91">
        <f t="shared" si="16"/>
        <v>7.4999999999999997E-2</v>
      </c>
      <c r="BE27" s="91">
        <f t="shared" si="16"/>
        <v>7.4999999999999997E-2</v>
      </c>
      <c r="BF27" s="91">
        <f t="shared" si="16"/>
        <v>7.4999999999999997E-2</v>
      </c>
      <c r="BG27" s="91">
        <f t="shared" si="16"/>
        <v>7.4999999999999997E-2</v>
      </c>
      <c r="BH27" s="91">
        <f t="shared" si="16"/>
        <v>7.4999999999999997E-2</v>
      </c>
      <c r="BI27" s="91">
        <f t="shared" si="16"/>
        <v>7.4999999999999997E-2</v>
      </c>
      <c r="BJ27" s="91">
        <f t="shared" si="16"/>
        <v>7.4999999999999997E-2</v>
      </c>
      <c r="BK27" s="91">
        <f t="shared" si="16"/>
        <v>7.4999999999999997E-2</v>
      </c>
      <c r="BL27" s="91">
        <f t="shared" si="16"/>
        <v>7.4999999999999997E-2</v>
      </c>
      <c r="BM27" s="91">
        <f t="shared" si="16"/>
        <v>7.4999999999999997E-2</v>
      </c>
      <c r="BN27" s="91">
        <f t="shared" si="16"/>
        <v>7.4999999999999997E-2</v>
      </c>
      <c r="BO27" s="91">
        <f t="shared" si="16"/>
        <v>7.4999999999999997E-2</v>
      </c>
      <c r="BP27" s="91">
        <f t="shared" si="16"/>
        <v>7.4999999999999997E-2</v>
      </c>
      <c r="BQ27" s="91">
        <f t="shared" si="16"/>
        <v>7.4999999999999997E-2</v>
      </c>
      <c r="BR27" s="91">
        <f t="shared" si="16"/>
        <v>7.4999999999999997E-2</v>
      </c>
      <c r="BS27" s="91">
        <f t="shared" si="16"/>
        <v>7.4999999999999997E-2</v>
      </c>
      <c r="BT27" s="91">
        <f t="shared" si="16"/>
        <v>7.4999999999999997E-2</v>
      </c>
      <c r="BU27" s="91">
        <f t="shared" si="16"/>
        <v>7.4999999999999997E-2</v>
      </c>
      <c r="BV27" s="91">
        <f t="shared" ref="BV27:CA27" si="17">BU27</f>
        <v>7.4999999999999997E-2</v>
      </c>
      <c r="BW27" s="91">
        <f t="shared" si="17"/>
        <v>7.4999999999999997E-2</v>
      </c>
      <c r="BX27" s="91">
        <f t="shared" si="17"/>
        <v>7.4999999999999997E-2</v>
      </c>
      <c r="BY27" s="91">
        <f t="shared" si="17"/>
        <v>7.4999999999999997E-2</v>
      </c>
      <c r="BZ27" s="91">
        <f t="shared" si="17"/>
        <v>7.4999999999999997E-2</v>
      </c>
      <c r="CA27" s="91">
        <f t="shared" si="17"/>
        <v>7.4999999999999997E-2</v>
      </c>
    </row>
    <row r="29" spans="3:88">
      <c r="C29" s="7" t="s">
        <v>199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</row>
    <row r="30" spans="3:88">
      <c r="D30" t="s">
        <v>25</v>
      </c>
      <c r="H30" s="9">
        <f>25000/12</f>
        <v>2083.3333333333335</v>
      </c>
      <c r="I30" s="9">
        <f>H30</f>
        <v>2083.3333333333335</v>
      </c>
      <c r="J30" s="9">
        <f t="shared" ref="J30:BU30" si="18">I30</f>
        <v>2083.3333333333335</v>
      </c>
      <c r="K30" s="9">
        <f t="shared" si="18"/>
        <v>2083.3333333333335</v>
      </c>
      <c r="L30" s="9">
        <f t="shared" si="18"/>
        <v>2083.3333333333335</v>
      </c>
      <c r="M30" s="9">
        <f t="shared" si="18"/>
        <v>2083.3333333333335</v>
      </c>
      <c r="N30" s="9">
        <f t="shared" si="18"/>
        <v>2083.3333333333335</v>
      </c>
      <c r="O30" s="9">
        <f t="shared" si="18"/>
        <v>2083.3333333333335</v>
      </c>
      <c r="P30" s="9">
        <f t="shared" si="18"/>
        <v>2083.3333333333335</v>
      </c>
      <c r="Q30" s="9">
        <f t="shared" si="18"/>
        <v>2083.3333333333335</v>
      </c>
      <c r="R30" s="9">
        <f t="shared" si="18"/>
        <v>2083.3333333333335</v>
      </c>
      <c r="S30" s="9">
        <f t="shared" si="18"/>
        <v>2083.3333333333335</v>
      </c>
      <c r="T30" s="9">
        <f t="shared" si="18"/>
        <v>2083.3333333333335</v>
      </c>
      <c r="U30" s="9">
        <f t="shared" si="18"/>
        <v>2083.3333333333335</v>
      </c>
      <c r="V30" s="9">
        <f t="shared" si="18"/>
        <v>2083.3333333333335</v>
      </c>
      <c r="W30" s="9">
        <f t="shared" si="18"/>
        <v>2083.3333333333335</v>
      </c>
      <c r="X30" s="9">
        <f t="shared" si="18"/>
        <v>2083.3333333333335</v>
      </c>
      <c r="Y30" s="9">
        <f t="shared" si="18"/>
        <v>2083.3333333333335</v>
      </c>
      <c r="Z30" s="9">
        <f t="shared" si="18"/>
        <v>2083.3333333333335</v>
      </c>
      <c r="AA30" s="9">
        <f t="shared" si="18"/>
        <v>2083.3333333333335</v>
      </c>
      <c r="AB30" s="9">
        <f t="shared" si="18"/>
        <v>2083.3333333333335</v>
      </c>
      <c r="AC30" s="9">
        <f t="shared" si="18"/>
        <v>2083.3333333333335</v>
      </c>
      <c r="AD30" s="9">
        <f t="shared" si="18"/>
        <v>2083.3333333333335</v>
      </c>
      <c r="AE30" s="9">
        <f t="shared" si="18"/>
        <v>2083.3333333333335</v>
      </c>
      <c r="AF30" s="9">
        <f t="shared" si="18"/>
        <v>2083.3333333333335</v>
      </c>
      <c r="AG30" s="9">
        <f t="shared" si="18"/>
        <v>2083.3333333333335</v>
      </c>
      <c r="AH30" s="9">
        <f t="shared" si="18"/>
        <v>2083.3333333333335</v>
      </c>
      <c r="AI30" s="9">
        <f t="shared" si="18"/>
        <v>2083.3333333333335</v>
      </c>
      <c r="AJ30" s="9">
        <f t="shared" si="18"/>
        <v>2083.3333333333335</v>
      </c>
      <c r="AK30" s="9">
        <f t="shared" si="18"/>
        <v>2083.3333333333335</v>
      </c>
      <c r="AL30" s="9">
        <f t="shared" si="18"/>
        <v>2083.3333333333335</v>
      </c>
      <c r="AM30" s="9">
        <f t="shared" si="18"/>
        <v>2083.3333333333335</v>
      </c>
      <c r="AN30" s="9">
        <f t="shared" si="18"/>
        <v>2083.3333333333335</v>
      </c>
      <c r="AO30" s="9">
        <f t="shared" si="18"/>
        <v>2083.3333333333335</v>
      </c>
      <c r="AP30" s="9">
        <f t="shared" si="18"/>
        <v>2083.3333333333335</v>
      </c>
      <c r="AQ30" s="9">
        <f t="shared" si="18"/>
        <v>2083.3333333333335</v>
      </c>
      <c r="AR30" s="9">
        <f t="shared" si="18"/>
        <v>2083.3333333333335</v>
      </c>
      <c r="AS30" s="9">
        <f t="shared" si="18"/>
        <v>2083.3333333333335</v>
      </c>
      <c r="AT30" s="9">
        <f t="shared" si="18"/>
        <v>2083.3333333333335</v>
      </c>
      <c r="AU30" s="9">
        <f t="shared" si="18"/>
        <v>2083.3333333333335</v>
      </c>
      <c r="AV30" s="9">
        <f t="shared" si="18"/>
        <v>2083.3333333333335</v>
      </c>
      <c r="AW30" s="9">
        <f t="shared" si="18"/>
        <v>2083.3333333333335</v>
      </c>
      <c r="AX30" s="9">
        <f t="shared" si="18"/>
        <v>2083.3333333333335</v>
      </c>
      <c r="AY30" s="9">
        <f t="shared" si="18"/>
        <v>2083.3333333333335</v>
      </c>
      <c r="AZ30" s="9">
        <f t="shared" si="18"/>
        <v>2083.3333333333335</v>
      </c>
      <c r="BA30" s="9">
        <f t="shared" si="18"/>
        <v>2083.3333333333335</v>
      </c>
      <c r="BB30" s="9">
        <f t="shared" si="18"/>
        <v>2083.3333333333335</v>
      </c>
      <c r="BC30" s="9">
        <f t="shared" si="18"/>
        <v>2083.3333333333335</v>
      </c>
      <c r="BD30" s="9">
        <f t="shared" si="18"/>
        <v>2083.3333333333335</v>
      </c>
      <c r="BE30" s="9">
        <f t="shared" si="18"/>
        <v>2083.3333333333335</v>
      </c>
      <c r="BF30" s="9">
        <f t="shared" si="18"/>
        <v>2083.3333333333335</v>
      </c>
      <c r="BG30" s="9">
        <f t="shared" si="18"/>
        <v>2083.3333333333335</v>
      </c>
      <c r="BH30" s="9">
        <f t="shared" si="18"/>
        <v>2083.3333333333335</v>
      </c>
      <c r="BI30" s="9">
        <f t="shared" si="18"/>
        <v>2083.3333333333335</v>
      </c>
      <c r="BJ30" s="9">
        <f t="shared" si="18"/>
        <v>2083.3333333333335</v>
      </c>
      <c r="BK30" s="9">
        <f t="shared" si="18"/>
        <v>2083.3333333333335</v>
      </c>
      <c r="BL30" s="9">
        <f t="shared" si="18"/>
        <v>2083.3333333333335</v>
      </c>
      <c r="BM30" s="9">
        <f t="shared" si="18"/>
        <v>2083.3333333333335</v>
      </c>
      <c r="BN30" s="9">
        <f t="shared" si="18"/>
        <v>2083.3333333333335</v>
      </c>
      <c r="BO30" s="9">
        <f t="shared" si="18"/>
        <v>2083.3333333333335</v>
      </c>
      <c r="BP30" s="9">
        <f t="shared" si="18"/>
        <v>2083.3333333333335</v>
      </c>
      <c r="BQ30" s="9">
        <f t="shared" si="18"/>
        <v>2083.3333333333335</v>
      </c>
      <c r="BR30" s="9">
        <f t="shared" si="18"/>
        <v>2083.3333333333335</v>
      </c>
      <c r="BS30" s="9">
        <f t="shared" si="18"/>
        <v>2083.3333333333335</v>
      </c>
      <c r="BT30" s="9">
        <f t="shared" si="18"/>
        <v>2083.3333333333335</v>
      </c>
      <c r="BU30" s="9">
        <f t="shared" si="18"/>
        <v>2083.3333333333335</v>
      </c>
      <c r="BV30" s="9">
        <f t="shared" ref="BV30:CA30" si="19">BU30</f>
        <v>2083.3333333333335</v>
      </c>
      <c r="BW30" s="9">
        <f t="shared" si="19"/>
        <v>2083.3333333333335</v>
      </c>
      <c r="BX30" s="9">
        <f t="shared" si="19"/>
        <v>2083.3333333333335</v>
      </c>
      <c r="BY30" s="9">
        <f t="shared" si="19"/>
        <v>2083.3333333333335</v>
      </c>
      <c r="BZ30" s="9">
        <f t="shared" si="19"/>
        <v>2083.3333333333335</v>
      </c>
      <c r="CA30" s="9">
        <f t="shared" si="19"/>
        <v>2083.3333333333335</v>
      </c>
      <c r="CB30" s="9"/>
      <c r="CC30" s="9"/>
      <c r="CD30" s="9"/>
      <c r="CE30" s="9"/>
      <c r="CF30" s="9"/>
      <c r="CG30" s="9"/>
      <c r="CH30" s="9"/>
      <c r="CI30" s="9"/>
      <c r="CJ30" s="9"/>
    </row>
    <row r="31" spans="3:88">
      <c r="D31" t="s">
        <v>26</v>
      </c>
      <c r="H31" s="9">
        <f t="shared" ref="H31:H34" si="20">25000/12</f>
        <v>2083.3333333333335</v>
      </c>
      <c r="I31" s="9">
        <f t="shared" ref="I31:BT31" si="21">H31</f>
        <v>2083.3333333333335</v>
      </c>
      <c r="J31" s="9">
        <f t="shared" si="21"/>
        <v>2083.3333333333335</v>
      </c>
      <c r="K31" s="9">
        <f t="shared" si="21"/>
        <v>2083.3333333333335</v>
      </c>
      <c r="L31" s="9">
        <f t="shared" si="21"/>
        <v>2083.3333333333335</v>
      </c>
      <c r="M31" s="9">
        <f t="shared" si="21"/>
        <v>2083.3333333333335</v>
      </c>
      <c r="N31" s="9">
        <f t="shared" si="21"/>
        <v>2083.3333333333335</v>
      </c>
      <c r="O31" s="9">
        <f t="shared" si="21"/>
        <v>2083.3333333333335</v>
      </c>
      <c r="P31" s="9">
        <f t="shared" si="21"/>
        <v>2083.3333333333335</v>
      </c>
      <c r="Q31" s="9">
        <f t="shared" si="21"/>
        <v>2083.3333333333335</v>
      </c>
      <c r="R31" s="9">
        <f t="shared" si="21"/>
        <v>2083.3333333333335</v>
      </c>
      <c r="S31" s="9">
        <f t="shared" si="21"/>
        <v>2083.3333333333335</v>
      </c>
      <c r="T31" s="9">
        <f t="shared" si="21"/>
        <v>2083.3333333333335</v>
      </c>
      <c r="U31" s="9">
        <f t="shared" si="21"/>
        <v>2083.3333333333335</v>
      </c>
      <c r="V31" s="9">
        <f t="shared" si="21"/>
        <v>2083.3333333333335</v>
      </c>
      <c r="W31" s="9">
        <f t="shared" si="21"/>
        <v>2083.3333333333335</v>
      </c>
      <c r="X31" s="9">
        <f t="shared" si="21"/>
        <v>2083.3333333333335</v>
      </c>
      <c r="Y31" s="9">
        <f t="shared" si="21"/>
        <v>2083.3333333333335</v>
      </c>
      <c r="Z31" s="9">
        <f t="shared" si="21"/>
        <v>2083.3333333333335</v>
      </c>
      <c r="AA31" s="9">
        <f t="shared" si="21"/>
        <v>2083.3333333333335</v>
      </c>
      <c r="AB31" s="9">
        <f t="shared" si="21"/>
        <v>2083.3333333333335</v>
      </c>
      <c r="AC31" s="9">
        <f t="shared" si="21"/>
        <v>2083.3333333333335</v>
      </c>
      <c r="AD31" s="9">
        <f t="shared" si="21"/>
        <v>2083.3333333333335</v>
      </c>
      <c r="AE31" s="9">
        <f t="shared" si="21"/>
        <v>2083.3333333333335</v>
      </c>
      <c r="AF31" s="9">
        <f t="shared" si="21"/>
        <v>2083.3333333333335</v>
      </c>
      <c r="AG31" s="9">
        <f t="shared" si="21"/>
        <v>2083.3333333333335</v>
      </c>
      <c r="AH31" s="9">
        <f t="shared" si="21"/>
        <v>2083.3333333333335</v>
      </c>
      <c r="AI31" s="9">
        <f t="shared" si="21"/>
        <v>2083.3333333333335</v>
      </c>
      <c r="AJ31" s="9">
        <f t="shared" si="21"/>
        <v>2083.3333333333335</v>
      </c>
      <c r="AK31" s="9">
        <f t="shared" si="21"/>
        <v>2083.3333333333335</v>
      </c>
      <c r="AL31" s="9">
        <f t="shared" si="21"/>
        <v>2083.3333333333335</v>
      </c>
      <c r="AM31" s="9">
        <f t="shared" si="21"/>
        <v>2083.3333333333335</v>
      </c>
      <c r="AN31" s="9">
        <f t="shared" si="21"/>
        <v>2083.3333333333335</v>
      </c>
      <c r="AO31" s="9">
        <f t="shared" si="21"/>
        <v>2083.3333333333335</v>
      </c>
      <c r="AP31" s="9">
        <f t="shared" si="21"/>
        <v>2083.3333333333335</v>
      </c>
      <c r="AQ31" s="9">
        <f t="shared" si="21"/>
        <v>2083.3333333333335</v>
      </c>
      <c r="AR31" s="9">
        <f t="shared" si="21"/>
        <v>2083.3333333333335</v>
      </c>
      <c r="AS31" s="9">
        <f t="shared" si="21"/>
        <v>2083.3333333333335</v>
      </c>
      <c r="AT31" s="9">
        <f t="shared" si="21"/>
        <v>2083.3333333333335</v>
      </c>
      <c r="AU31" s="9">
        <f t="shared" si="21"/>
        <v>2083.3333333333335</v>
      </c>
      <c r="AV31" s="9">
        <f t="shared" si="21"/>
        <v>2083.3333333333335</v>
      </c>
      <c r="AW31" s="9">
        <f t="shared" si="21"/>
        <v>2083.3333333333335</v>
      </c>
      <c r="AX31" s="9">
        <f t="shared" si="21"/>
        <v>2083.3333333333335</v>
      </c>
      <c r="AY31" s="9">
        <f t="shared" si="21"/>
        <v>2083.3333333333335</v>
      </c>
      <c r="AZ31" s="9">
        <f t="shared" si="21"/>
        <v>2083.3333333333335</v>
      </c>
      <c r="BA31" s="9">
        <f t="shared" si="21"/>
        <v>2083.3333333333335</v>
      </c>
      <c r="BB31" s="9">
        <f t="shared" si="21"/>
        <v>2083.3333333333335</v>
      </c>
      <c r="BC31" s="9">
        <f t="shared" si="21"/>
        <v>2083.3333333333335</v>
      </c>
      <c r="BD31" s="9">
        <f t="shared" si="21"/>
        <v>2083.3333333333335</v>
      </c>
      <c r="BE31" s="9">
        <f t="shared" si="21"/>
        <v>2083.3333333333335</v>
      </c>
      <c r="BF31" s="9">
        <f t="shared" si="21"/>
        <v>2083.3333333333335</v>
      </c>
      <c r="BG31" s="9">
        <f t="shared" si="21"/>
        <v>2083.3333333333335</v>
      </c>
      <c r="BH31" s="9">
        <f t="shared" si="21"/>
        <v>2083.3333333333335</v>
      </c>
      <c r="BI31" s="9">
        <f t="shared" si="21"/>
        <v>2083.3333333333335</v>
      </c>
      <c r="BJ31" s="9">
        <f t="shared" si="21"/>
        <v>2083.3333333333335</v>
      </c>
      <c r="BK31" s="9">
        <f t="shared" si="21"/>
        <v>2083.3333333333335</v>
      </c>
      <c r="BL31" s="9">
        <f t="shared" si="21"/>
        <v>2083.3333333333335</v>
      </c>
      <c r="BM31" s="9">
        <f t="shared" si="21"/>
        <v>2083.3333333333335</v>
      </c>
      <c r="BN31" s="9">
        <f t="shared" si="21"/>
        <v>2083.3333333333335</v>
      </c>
      <c r="BO31" s="9">
        <f t="shared" si="21"/>
        <v>2083.3333333333335</v>
      </c>
      <c r="BP31" s="9">
        <f t="shared" si="21"/>
        <v>2083.3333333333335</v>
      </c>
      <c r="BQ31" s="9">
        <f t="shared" si="21"/>
        <v>2083.3333333333335</v>
      </c>
      <c r="BR31" s="9">
        <f t="shared" si="21"/>
        <v>2083.3333333333335</v>
      </c>
      <c r="BS31" s="9">
        <f t="shared" si="21"/>
        <v>2083.3333333333335</v>
      </c>
      <c r="BT31" s="9">
        <f t="shared" si="21"/>
        <v>2083.3333333333335</v>
      </c>
      <c r="BU31" s="9">
        <f t="shared" ref="BU31:CA31" si="22">BT31</f>
        <v>2083.3333333333335</v>
      </c>
      <c r="BV31" s="9">
        <f t="shared" si="22"/>
        <v>2083.3333333333335</v>
      </c>
      <c r="BW31" s="9">
        <f t="shared" si="22"/>
        <v>2083.3333333333335</v>
      </c>
      <c r="BX31" s="9">
        <f t="shared" si="22"/>
        <v>2083.3333333333335</v>
      </c>
      <c r="BY31" s="9">
        <f t="shared" si="22"/>
        <v>2083.3333333333335</v>
      </c>
      <c r="BZ31" s="9">
        <f t="shared" si="22"/>
        <v>2083.3333333333335</v>
      </c>
      <c r="CA31" s="9">
        <f t="shared" si="22"/>
        <v>2083.3333333333335</v>
      </c>
      <c r="CB31" s="9"/>
      <c r="CC31" s="9"/>
      <c r="CD31" s="9"/>
      <c r="CE31" s="9"/>
      <c r="CF31" s="9"/>
      <c r="CG31" s="9"/>
      <c r="CH31" s="9"/>
      <c r="CI31" s="9"/>
      <c r="CJ31" s="9"/>
    </row>
    <row r="32" spans="3:88">
      <c r="D32" t="s">
        <v>100</v>
      </c>
      <c r="H32" s="9">
        <f t="shared" si="20"/>
        <v>2083.3333333333335</v>
      </c>
      <c r="I32" s="9">
        <f t="shared" ref="I32:BT32" si="23">H32</f>
        <v>2083.3333333333335</v>
      </c>
      <c r="J32" s="9">
        <f t="shared" si="23"/>
        <v>2083.3333333333335</v>
      </c>
      <c r="K32" s="9">
        <f t="shared" si="23"/>
        <v>2083.3333333333335</v>
      </c>
      <c r="L32" s="9">
        <f t="shared" si="23"/>
        <v>2083.3333333333335</v>
      </c>
      <c r="M32" s="9">
        <f t="shared" si="23"/>
        <v>2083.3333333333335</v>
      </c>
      <c r="N32" s="9">
        <f t="shared" si="23"/>
        <v>2083.3333333333335</v>
      </c>
      <c r="O32" s="9">
        <f t="shared" si="23"/>
        <v>2083.3333333333335</v>
      </c>
      <c r="P32" s="9">
        <f t="shared" si="23"/>
        <v>2083.3333333333335</v>
      </c>
      <c r="Q32" s="9">
        <f t="shared" si="23"/>
        <v>2083.3333333333335</v>
      </c>
      <c r="R32" s="9">
        <f t="shared" si="23"/>
        <v>2083.3333333333335</v>
      </c>
      <c r="S32" s="9">
        <f t="shared" si="23"/>
        <v>2083.3333333333335</v>
      </c>
      <c r="T32" s="9">
        <f t="shared" si="23"/>
        <v>2083.3333333333335</v>
      </c>
      <c r="U32" s="9">
        <f t="shared" si="23"/>
        <v>2083.3333333333335</v>
      </c>
      <c r="V32" s="9">
        <f t="shared" si="23"/>
        <v>2083.3333333333335</v>
      </c>
      <c r="W32" s="9">
        <f t="shared" si="23"/>
        <v>2083.3333333333335</v>
      </c>
      <c r="X32" s="9">
        <f t="shared" si="23"/>
        <v>2083.3333333333335</v>
      </c>
      <c r="Y32" s="9">
        <f t="shared" si="23"/>
        <v>2083.3333333333335</v>
      </c>
      <c r="Z32" s="9">
        <f t="shared" si="23"/>
        <v>2083.3333333333335</v>
      </c>
      <c r="AA32" s="9">
        <f t="shared" si="23"/>
        <v>2083.3333333333335</v>
      </c>
      <c r="AB32" s="9">
        <f t="shared" si="23"/>
        <v>2083.3333333333335</v>
      </c>
      <c r="AC32" s="9">
        <f t="shared" si="23"/>
        <v>2083.3333333333335</v>
      </c>
      <c r="AD32" s="9">
        <f t="shared" si="23"/>
        <v>2083.3333333333335</v>
      </c>
      <c r="AE32" s="9">
        <f t="shared" si="23"/>
        <v>2083.3333333333335</v>
      </c>
      <c r="AF32" s="9">
        <f t="shared" si="23"/>
        <v>2083.3333333333335</v>
      </c>
      <c r="AG32" s="9">
        <f t="shared" si="23"/>
        <v>2083.3333333333335</v>
      </c>
      <c r="AH32" s="9">
        <f t="shared" si="23"/>
        <v>2083.3333333333335</v>
      </c>
      <c r="AI32" s="9">
        <f t="shared" si="23"/>
        <v>2083.3333333333335</v>
      </c>
      <c r="AJ32" s="9">
        <f t="shared" si="23"/>
        <v>2083.3333333333335</v>
      </c>
      <c r="AK32" s="9">
        <f t="shared" si="23"/>
        <v>2083.3333333333335</v>
      </c>
      <c r="AL32" s="9">
        <f t="shared" si="23"/>
        <v>2083.3333333333335</v>
      </c>
      <c r="AM32" s="9">
        <f t="shared" si="23"/>
        <v>2083.3333333333335</v>
      </c>
      <c r="AN32" s="9">
        <f t="shared" si="23"/>
        <v>2083.3333333333335</v>
      </c>
      <c r="AO32" s="9">
        <f t="shared" si="23"/>
        <v>2083.3333333333335</v>
      </c>
      <c r="AP32" s="9">
        <f t="shared" si="23"/>
        <v>2083.3333333333335</v>
      </c>
      <c r="AQ32" s="9">
        <f t="shared" si="23"/>
        <v>2083.3333333333335</v>
      </c>
      <c r="AR32" s="9">
        <f t="shared" si="23"/>
        <v>2083.3333333333335</v>
      </c>
      <c r="AS32" s="9">
        <f t="shared" si="23"/>
        <v>2083.3333333333335</v>
      </c>
      <c r="AT32" s="9">
        <f t="shared" si="23"/>
        <v>2083.3333333333335</v>
      </c>
      <c r="AU32" s="9">
        <f t="shared" si="23"/>
        <v>2083.3333333333335</v>
      </c>
      <c r="AV32" s="9">
        <f t="shared" si="23"/>
        <v>2083.3333333333335</v>
      </c>
      <c r="AW32" s="9">
        <f t="shared" si="23"/>
        <v>2083.3333333333335</v>
      </c>
      <c r="AX32" s="9">
        <f t="shared" si="23"/>
        <v>2083.3333333333335</v>
      </c>
      <c r="AY32" s="9">
        <f t="shared" si="23"/>
        <v>2083.3333333333335</v>
      </c>
      <c r="AZ32" s="9">
        <f t="shared" si="23"/>
        <v>2083.3333333333335</v>
      </c>
      <c r="BA32" s="9">
        <f t="shared" si="23"/>
        <v>2083.3333333333335</v>
      </c>
      <c r="BB32" s="9">
        <f t="shared" si="23"/>
        <v>2083.3333333333335</v>
      </c>
      <c r="BC32" s="9">
        <f t="shared" si="23"/>
        <v>2083.3333333333335</v>
      </c>
      <c r="BD32" s="9">
        <f t="shared" si="23"/>
        <v>2083.3333333333335</v>
      </c>
      <c r="BE32" s="9">
        <f t="shared" si="23"/>
        <v>2083.3333333333335</v>
      </c>
      <c r="BF32" s="9">
        <f t="shared" si="23"/>
        <v>2083.3333333333335</v>
      </c>
      <c r="BG32" s="9">
        <f t="shared" si="23"/>
        <v>2083.3333333333335</v>
      </c>
      <c r="BH32" s="9">
        <f t="shared" si="23"/>
        <v>2083.3333333333335</v>
      </c>
      <c r="BI32" s="9">
        <f t="shared" si="23"/>
        <v>2083.3333333333335</v>
      </c>
      <c r="BJ32" s="9">
        <f t="shared" si="23"/>
        <v>2083.3333333333335</v>
      </c>
      <c r="BK32" s="9">
        <f t="shared" si="23"/>
        <v>2083.3333333333335</v>
      </c>
      <c r="BL32" s="9">
        <f t="shared" si="23"/>
        <v>2083.3333333333335</v>
      </c>
      <c r="BM32" s="9">
        <f t="shared" si="23"/>
        <v>2083.3333333333335</v>
      </c>
      <c r="BN32" s="9">
        <f t="shared" si="23"/>
        <v>2083.3333333333335</v>
      </c>
      <c r="BO32" s="9">
        <f t="shared" si="23"/>
        <v>2083.3333333333335</v>
      </c>
      <c r="BP32" s="9">
        <f t="shared" si="23"/>
        <v>2083.3333333333335</v>
      </c>
      <c r="BQ32" s="9">
        <f t="shared" si="23"/>
        <v>2083.3333333333335</v>
      </c>
      <c r="BR32" s="9">
        <f t="shared" si="23"/>
        <v>2083.3333333333335</v>
      </c>
      <c r="BS32" s="9">
        <f t="shared" si="23"/>
        <v>2083.3333333333335</v>
      </c>
      <c r="BT32" s="9">
        <f t="shared" si="23"/>
        <v>2083.3333333333335</v>
      </c>
      <c r="BU32" s="9">
        <f t="shared" ref="BU32:CA32" si="24">BT32</f>
        <v>2083.3333333333335</v>
      </c>
      <c r="BV32" s="9">
        <f t="shared" si="24"/>
        <v>2083.3333333333335</v>
      </c>
      <c r="BW32" s="9">
        <f t="shared" si="24"/>
        <v>2083.3333333333335</v>
      </c>
      <c r="BX32" s="9">
        <f t="shared" si="24"/>
        <v>2083.3333333333335</v>
      </c>
      <c r="BY32" s="9">
        <f t="shared" si="24"/>
        <v>2083.3333333333335</v>
      </c>
      <c r="BZ32" s="9">
        <f t="shared" si="24"/>
        <v>2083.3333333333335</v>
      </c>
      <c r="CA32" s="9">
        <f t="shared" si="24"/>
        <v>2083.3333333333335</v>
      </c>
      <c r="CB32" s="9"/>
      <c r="CC32" s="9"/>
      <c r="CD32" s="9"/>
      <c r="CE32" s="9"/>
      <c r="CF32" s="9"/>
      <c r="CG32" s="9"/>
      <c r="CH32" s="9"/>
      <c r="CI32" s="9"/>
      <c r="CJ32" s="9"/>
    </row>
    <row r="33" spans="2:113">
      <c r="D33" t="s">
        <v>35</v>
      </c>
      <c r="H33" s="9">
        <v>3000</v>
      </c>
      <c r="I33" s="9">
        <f t="shared" ref="I33:BT33" si="25">H33</f>
        <v>3000</v>
      </c>
      <c r="J33" s="9">
        <f t="shared" si="25"/>
        <v>3000</v>
      </c>
      <c r="K33" s="9">
        <f t="shared" si="25"/>
        <v>3000</v>
      </c>
      <c r="L33" s="9">
        <f t="shared" si="25"/>
        <v>3000</v>
      </c>
      <c r="M33" s="9">
        <f t="shared" si="25"/>
        <v>3000</v>
      </c>
      <c r="N33" s="9">
        <f t="shared" si="25"/>
        <v>3000</v>
      </c>
      <c r="O33" s="9">
        <f t="shared" si="25"/>
        <v>3000</v>
      </c>
      <c r="P33" s="9">
        <f t="shared" si="25"/>
        <v>3000</v>
      </c>
      <c r="Q33" s="9">
        <f t="shared" si="25"/>
        <v>3000</v>
      </c>
      <c r="R33" s="9">
        <f t="shared" si="25"/>
        <v>3000</v>
      </c>
      <c r="S33" s="9">
        <f t="shared" si="25"/>
        <v>3000</v>
      </c>
      <c r="T33" s="9">
        <f t="shared" si="25"/>
        <v>3000</v>
      </c>
      <c r="U33" s="9">
        <f t="shared" si="25"/>
        <v>3000</v>
      </c>
      <c r="V33" s="9">
        <f t="shared" si="25"/>
        <v>3000</v>
      </c>
      <c r="W33" s="9">
        <f t="shared" si="25"/>
        <v>3000</v>
      </c>
      <c r="X33" s="9">
        <f t="shared" si="25"/>
        <v>3000</v>
      </c>
      <c r="Y33" s="9">
        <f t="shared" si="25"/>
        <v>3000</v>
      </c>
      <c r="Z33" s="9">
        <f t="shared" si="25"/>
        <v>3000</v>
      </c>
      <c r="AA33" s="9">
        <f t="shared" si="25"/>
        <v>3000</v>
      </c>
      <c r="AB33" s="9">
        <f t="shared" si="25"/>
        <v>3000</v>
      </c>
      <c r="AC33" s="9">
        <f t="shared" si="25"/>
        <v>3000</v>
      </c>
      <c r="AD33" s="9">
        <f t="shared" si="25"/>
        <v>3000</v>
      </c>
      <c r="AE33" s="9">
        <f t="shared" si="25"/>
        <v>3000</v>
      </c>
      <c r="AF33" s="9">
        <f t="shared" si="25"/>
        <v>3000</v>
      </c>
      <c r="AG33" s="9">
        <f t="shared" si="25"/>
        <v>3000</v>
      </c>
      <c r="AH33" s="9">
        <f t="shared" si="25"/>
        <v>3000</v>
      </c>
      <c r="AI33" s="9">
        <f t="shared" si="25"/>
        <v>3000</v>
      </c>
      <c r="AJ33" s="9">
        <f t="shared" si="25"/>
        <v>3000</v>
      </c>
      <c r="AK33" s="9">
        <f t="shared" si="25"/>
        <v>3000</v>
      </c>
      <c r="AL33" s="9">
        <f t="shared" si="25"/>
        <v>3000</v>
      </c>
      <c r="AM33" s="9">
        <f t="shared" si="25"/>
        <v>3000</v>
      </c>
      <c r="AN33" s="9">
        <f t="shared" si="25"/>
        <v>3000</v>
      </c>
      <c r="AO33" s="9">
        <f t="shared" si="25"/>
        <v>3000</v>
      </c>
      <c r="AP33" s="9">
        <f t="shared" si="25"/>
        <v>3000</v>
      </c>
      <c r="AQ33" s="9">
        <f t="shared" si="25"/>
        <v>3000</v>
      </c>
      <c r="AR33" s="9">
        <f t="shared" si="25"/>
        <v>3000</v>
      </c>
      <c r="AS33" s="9">
        <f t="shared" si="25"/>
        <v>3000</v>
      </c>
      <c r="AT33" s="9">
        <f t="shared" si="25"/>
        <v>3000</v>
      </c>
      <c r="AU33" s="9">
        <f t="shared" si="25"/>
        <v>3000</v>
      </c>
      <c r="AV33" s="9">
        <f t="shared" si="25"/>
        <v>3000</v>
      </c>
      <c r="AW33" s="9">
        <f t="shared" si="25"/>
        <v>3000</v>
      </c>
      <c r="AX33" s="9">
        <f t="shared" si="25"/>
        <v>3000</v>
      </c>
      <c r="AY33" s="9">
        <f t="shared" si="25"/>
        <v>3000</v>
      </c>
      <c r="AZ33" s="9">
        <f t="shared" si="25"/>
        <v>3000</v>
      </c>
      <c r="BA33" s="9">
        <f t="shared" si="25"/>
        <v>3000</v>
      </c>
      <c r="BB33" s="9">
        <f t="shared" si="25"/>
        <v>3000</v>
      </c>
      <c r="BC33" s="9">
        <f t="shared" si="25"/>
        <v>3000</v>
      </c>
      <c r="BD33" s="9">
        <f t="shared" si="25"/>
        <v>3000</v>
      </c>
      <c r="BE33" s="9">
        <f t="shared" si="25"/>
        <v>3000</v>
      </c>
      <c r="BF33" s="9">
        <f t="shared" si="25"/>
        <v>3000</v>
      </c>
      <c r="BG33" s="9">
        <f t="shared" si="25"/>
        <v>3000</v>
      </c>
      <c r="BH33" s="9">
        <f t="shared" si="25"/>
        <v>3000</v>
      </c>
      <c r="BI33" s="9">
        <f t="shared" si="25"/>
        <v>3000</v>
      </c>
      <c r="BJ33" s="9">
        <f t="shared" si="25"/>
        <v>3000</v>
      </c>
      <c r="BK33" s="9">
        <f t="shared" si="25"/>
        <v>3000</v>
      </c>
      <c r="BL33" s="9">
        <f t="shared" si="25"/>
        <v>3000</v>
      </c>
      <c r="BM33" s="9">
        <f t="shared" si="25"/>
        <v>3000</v>
      </c>
      <c r="BN33" s="9">
        <f t="shared" si="25"/>
        <v>3000</v>
      </c>
      <c r="BO33" s="9">
        <f t="shared" si="25"/>
        <v>3000</v>
      </c>
      <c r="BP33" s="9">
        <f t="shared" si="25"/>
        <v>3000</v>
      </c>
      <c r="BQ33" s="9">
        <f t="shared" si="25"/>
        <v>3000</v>
      </c>
      <c r="BR33" s="9">
        <f t="shared" si="25"/>
        <v>3000</v>
      </c>
      <c r="BS33" s="9">
        <f t="shared" si="25"/>
        <v>3000</v>
      </c>
      <c r="BT33" s="9">
        <f t="shared" si="25"/>
        <v>3000</v>
      </c>
      <c r="BU33" s="9">
        <f t="shared" ref="BU33:CA33" si="26">BT33</f>
        <v>3000</v>
      </c>
      <c r="BV33" s="9">
        <f t="shared" si="26"/>
        <v>3000</v>
      </c>
      <c r="BW33" s="9">
        <f t="shared" si="26"/>
        <v>3000</v>
      </c>
      <c r="BX33" s="9">
        <f t="shared" si="26"/>
        <v>3000</v>
      </c>
      <c r="BY33" s="9">
        <f t="shared" si="26"/>
        <v>3000</v>
      </c>
      <c r="BZ33" s="9">
        <f t="shared" si="26"/>
        <v>3000</v>
      </c>
      <c r="CA33" s="9">
        <f t="shared" si="26"/>
        <v>3000</v>
      </c>
      <c r="CB33" s="9"/>
      <c r="CC33" s="9"/>
      <c r="CD33" s="9"/>
      <c r="CE33" s="9"/>
      <c r="CF33" s="9"/>
      <c r="CG33" s="9"/>
      <c r="CH33" s="9"/>
      <c r="CI33" s="9"/>
      <c r="CJ33" s="9"/>
    </row>
    <row r="34" spans="2:113">
      <c r="D34" t="s">
        <v>115</v>
      </c>
      <c r="H34" s="9">
        <f t="shared" si="20"/>
        <v>2083.3333333333335</v>
      </c>
      <c r="I34" s="9">
        <f t="shared" ref="I34:BT34" si="27">H34</f>
        <v>2083.3333333333335</v>
      </c>
      <c r="J34" s="9">
        <f t="shared" si="27"/>
        <v>2083.3333333333335</v>
      </c>
      <c r="K34" s="9">
        <f t="shared" si="27"/>
        <v>2083.3333333333335</v>
      </c>
      <c r="L34" s="9">
        <f t="shared" si="27"/>
        <v>2083.3333333333335</v>
      </c>
      <c r="M34" s="9">
        <f t="shared" si="27"/>
        <v>2083.3333333333335</v>
      </c>
      <c r="N34" s="9">
        <f t="shared" si="27"/>
        <v>2083.3333333333335</v>
      </c>
      <c r="O34" s="9">
        <f t="shared" si="27"/>
        <v>2083.3333333333335</v>
      </c>
      <c r="P34" s="9">
        <f t="shared" si="27"/>
        <v>2083.3333333333335</v>
      </c>
      <c r="Q34" s="9">
        <f t="shared" si="27"/>
        <v>2083.3333333333335</v>
      </c>
      <c r="R34" s="9">
        <f t="shared" si="27"/>
        <v>2083.3333333333335</v>
      </c>
      <c r="S34" s="9">
        <f t="shared" si="27"/>
        <v>2083.3333333333335</v>
      </c>
      <c r="T34" s="9">
        <f t="shared" si="27"/>
        <v>2083.3333333333335</v>
      </c>
      <c r="U34" s="9">
        <f t="shared" si="27"/>
        <v>2083.3333333333335</v>
      </c>
      <c r="V34" s="9">
        <f t="shared" si="27"/>
        <v>2083.3333333333335</v>
      </c>
      <c r="W34" s="9">
        <f t="shared" si="27"/>
        <v>2083.3333333333335</v>
      </c>
      <c r="X34" s="9">
        <f t="shared" si="27"/>
        <v>2083.3333333333335</v>
      </c>
      <c r="Y34" s="9">
        <f t="shared" si="27"/>
        <v>2083.3333333333335</v>
      </c>
      <c r="Z34" s="9">
        <f t="shared" si="27"/>
        <v>2083.3333333333335</v>
      </c>
      <c r="AA34" s="9">
        <f t="shared" si="27"/>
        <v>2083.3333333333335</v>
      </c>
      <c r="AB34" s="9">
        <f t="shared" si="27"/>
        <v>2083.3333333333335</v>
      </c>
      <c r="AC34" s="9">
        <f t="shared" si="27"/>
        <v>2083.3333333333335</v>
      </c>
      <c r="AD34" s="9">
        <f t="shared" si="27"/>
        <v>2083.3333333333335</v>
      </c>
      <c r="AE34" s="9">
        <f t="shared" si="27"/>
        <v>2083.3333333333335</v>
      </c>
      <c r="AF34" s="9">
        <f t="shared" si="27"/>
        <v>2083.3333333333335</v>
      </c>
      <c r="AG34" s="9">
        <f t="shared" si="27"/>
        <v>2083.3333333333335</v>
      </c>
      <c r="AH34" s="9">
        <f t="shared" si="27"/>
        <v>2083.3333333333335</v>
      </c>
      <c r="AI34" s="9">
        <f t="shared" si="27"/>
        <v>2083.3333333333335</v>
      </c>
      <c r="AJ34" s="9">
        <f t="shared" si="27"/>
        <v>2083.3333333333335</v>
      </c>
      <c r="AK34" s="9">
        <f t="shared" si="27"/>
        <v>2083.3333333333335</v>
      </c>
      <c r="AL34" s="9">
        <f t="shared" si="27"/>
        <v>2083.3333333333335</v>
      </c>
      <c r="AM34" s="9">
        <f t="shared" si="27"/>
        <v>2083.3333333333335</v>
      </c>
      <c r="AN34" s="9">
        <f t="shared" si="27"/>
        <v>2083.3333333333335</v>
      </c>
      <c r="AO34" s="9">
        <f t="shared" si="27"/>
        <v>2083.3333333333335</v>
      </c>
      <c r="AP34" s="9">
        <f t="shared" si="27"/>
        <v>2083.3333333333335</v>
      </c>
      <c r="AQ34" s="9">
        <f t="shared" si="27"/>
        <v>2083.3333333333335</v>
      </c>
      <c r="AR34" s="9">
        <f t="shared" si="27"/>
        <v>2083.3333333333335</v>
      </c>
      <c r="AS34" s="9">
        <f t="shared" si="27"/>
        <v>2083.3333333333335</v>
      </c>
      <c r="AT34" s="9">
        <f t="shared" si="27"/>
        <v>2083.3333333333335</v>
      </c>
      <c r="AU34" s="9">
        <f t="shared" si="27"/>
        <v>2083.3333333333335</v>
      </c>
      <c r="AV34" s="9">
        <f t="shared" si="27"/>
        <v>2083.3333333333335</v>
      </c>
      <c r="AW34" s="9">
        <f t="shared" si="27"/>
        <v>2083.3333333333335</v>
      </c>
      <c r="AX34" s="9">
        <f t="shared" si="27"/>
        <v>2083.3333333333335</v>
      </c>
      <c r="AY34" s="9">
        <f t="shared" si="27"/>
        <v>2083.3333333333335</v>
      </c>
      <c r="AZ34" s="9">
        <f t="shared" si="27"/>
        <v>2083.3333333333335</v>
      </c>
      <c r="BA34" s="9">
        <f t="shared" si="27"/>
        <v>2083.3333333333335</v>
      </c>
      <c r="BB34" s="9">
        <f t="shared" si="27"/>
        <v>2083.3333333333335</v>
      </c>
      <c r="BC34" s="9">
        <f t="shared" si="27"/>
        <v>2083.3333333333335</v>
      </c>
      <c r="BD34" s="9">
        <f t="shared" si="27"/>
        <v>2083.3333333333335</v>
      </c>
      <c r="BE34" s="9">
        <f t="shared" si="27"/>
        <v>2083.3333333333335</v>
      </c>
      <c r="BF34" s="9">
        <f t="shared" si="27"/>
        <v>2083.3333333333335</v>
      </c>
      <c r="BG34" s="9">
        <f t="shared" si="27"/>
        <v>2083.3333333333335</v>
      </c>
      <c r="BH34" s="9">
        <f t="shared" si="27"/>
        <v>2083.3333333333335</v>
      </c>
      <c r="BI34" s="9">
        <f t="shared" si="27"/>
        <v>2083.3333333333335</v>
      </c>
      <c r="BJ34" s="9">
        <f t="shared" si="27"/>
        <v>2083.3333333333335</v>
      </c>
      <c r="BK34" s="9">
        <f t="shared" si="27"/>
        <v>2083.3333333333335</v>
      </c>
      <c r="BL34" s="9">
        <f t="shared" si="27"/>
        <v>2083.3333333333335</v>
      </c>
      <c r="BM34" s="9">
        <f t="shared" si="27"/>
        <v>2083.3333333333335</v>
      </c>
      <c r="BN34" s="9">
        <f t="shared" si="27"/>
        <v>2083.3333333333335</v>
      </c>
      <c r="BO34" s="9">
        <f t="shared" si="27"/>
        <v>2083.3333333333335</v>
      </c>
      <c r="BP34" s="9">
        <f t="shared" si="27"/>
        <v>2083.3333333333335</v>
      </c>
      <c r="BQ34" s="9">
        <f t="shared" si="27"/>
        <v>2083.3333333333335</v>
      </c>
      <c r="BR34" s="9">
        <f t="shared" si="27"/>
        <v>2083.3333333333335</v>
      </c>
      <c r="BS34" s="9">
        <f t="shared" si="27"/>
        <v>2083.3333333333335</v>
      </c>
      <c r="BT34" s="9">
        <f t="shared" si="27"/>
        <v>2083.3333333333335</v>
      </c>
      <c r="BU34" s="9">
        <f t="shared" ref="BU34:CA34" si="28">BT34</f>
        <v>2083.3333333333335</v>
      </c>
      <c r="BV34" s="9">
        <f t="shared" si="28"/>
        <v>2083.3333333333335</v>
      </c>
      <c r="BW34" s="9">
        <f t="shared" si="28"/>
        <v>2083.3333333333335</v>
      </c>
      <c r="BX34" s="9">
        <f t="shared" si="28"/>
        <v>2083.3333333333335</v>
      </c>
      <c r="BY34" s="9">
        <f t="shared" si="28"/>
        <v>2083.3333333333335</v>
      </c>
      <c r="BZ34" s="9">
        <f t="shared" si="28"/>
        <v>2083.3333333333335</v>
      </c>
      <c r="CA34" s="9">
        <f t="shared" si="28"/>
        <v>2083.3333333333335</v>
      </c>
      <c r="CB34" s="9"/>
      <c r="CC34" s="9"/>
      <c r="CD34" s="9"/>
      <c r="CE34" s="9"/>
      <c r="CF34" s="9"/>
      <c r="CG34" s="9"/>
      <c r="CH34" s="9"/>
      <c r="CI34" s="9"/>
      <c r="CJ34" s="9"/>
    </row>
    <row r="36" spans="2:113">
      <c r="C36" s="7" t="s">
        <v>38</v>
      </c>
    </row>
    <row r="37" spans="2:113">
      <c r="D37" t="s">
        <v>45</v>
      </c>
      <c r="H37" s="95">
        <f>100/26</f>
        <v>3.8461538461538463</v>
      </c>
      <c r="I37" s="95">
        <f t="shared" ref="I37:O37" si="29">H37</f>
        <v>3.8461538461538463</v>
      </c>
      <c r="J37" s="95">
        <f t="shared" si="29"/>
        <v>3.8461538461538463</v>
      </c>
      <c r="K37" s="95">
        <f t="shared" si="29"/>
        <v>3.8461538461538463</v>
      </c>
      <c r="L37" s="95">
        <f t="shared" si="29"/>
        <v>3.8461538461538463</v>
      </c>
      <c r="M37" s="95">
        <f t="shared" si="29"/>
        <v>3.8461538461538463</v>
      </c>
      <c r="N37" s="95">
        <f t="shared" si="29"/>
        <v>3.8461538461538463</v>
      </c>
      <c r="O37" s="95">
        <f t="shared" si="29"/>
        <v>3.8461538461538463</v>
      </c>
      <c r="P37" s="95">
        <f t="shared" ref="P37:P41" si="30">O37</f>
        <v>3.8461538461538463</v>
      </c>
      <c r="Q37" s="95">
        <f t="shared" ref="Q37:Q41" si="31">P37</f>
        <v>3.8461538461538463</v>
      </c>
      <c r="R37" s="95">
        <f t="shared" ref="R37:R41" si="32">Q37</f>
        <v>3.8461538461538463</v>
      </c>
      <c r="S37" s="95">
        <f t="shared" ref="S37:S41" si="33">R37</f>
        <v>3.8461538461538463</v>
      </c>
      <c r="T37" s="95">
        <f t="shared" ref="T37:T41" si="34">S37</f>
        <v>3.8461538461538463</v>
      </c>
      <c r="U37" s="95">
        <f t="shared" ref="U37:U41" si="35">T37</f>
        <v>3.8461538461538463</v>
      </c>
      <c r="V37" s="95">
        <f t="shared" ref="V37:V41" si="36">U37</f>
        <v>3.8461538461538463</v>
      </c>
      <c r="W37" s="95">
        <f t="shared" ref="W37:W41" si="37">V37</f>
        <v>3.8461538461538463</v>
      </c>
      <c r="X37" s="95">
        <f t="shared" ref="X37:X41" si="38">W37</f>
        <v>3.8461538461538463</v>
      </c>
      <c r="Y37" s="95">
        <f t="shared" ref="Y37:Y41" si="39">X37</f>
        <v>3.8461538461538463</v>
      </c>
      <c r="Z37" s="95">
        <f t="shared" ref="Z37:Z41" si="40">Y37</f>
        <v>3.8461538461538463</v>
      </c>
      <c r="AA37" s="95">
        <f t="shared" ref="AA37:AA41" si="41">Z37</f>
        <v>3.8461538461538463</v>
      </c>
      <c r="AB37" s="95">
        <f t="shared" ref="AB37:AB41" si="42">AA37</f>
        <v>3.8461538461538463</v>
      </c>
      <c r="AC37" s="95">
        <f t="shared" ref="AC37:AC41" si="43">AB37</f>
        <v>3.8461538461538463</v>
      </c>
      <c r="AD37" s="95">
        <f t="shared" ref="AD37:AD41" si="44">AC37</f>
        <v>3.8461538461538463</v>
      </c>
      <c r="AE37" s="95">
        <f t="shared" ref="AE37:AE41" si="45">AD37</f>
        <v>3.8461538461538463</v>
      </c>
      <c r="AF37" s="95">
        <f t="shared" ref="AF37:AF41" si="46">AE37</f>
        <v>3.8461538461538463</v>
      </c>
      <c r="AG37" s="95">
        <f t="shared" ref="AG37:AG41" si="47">AF37</f>
        <v>3.8461538461538463</v>
      </c>
      <c r="AH37" s="95">
        <f t="shared" ref="AH37:AH41" si="48">AG37</f>
        <v>3.8461538461538463</v>
      </c>
      <c r="AI37" s="95">
        <f t="shared" ref="AI37:AI41" si="49">AH37</f>
        <v>3.8461538461538463</v>
      </c>
      <c r="AJ37" s="95">
        <f t="shared" ref="AJ37:AJ41" si="50">AI37</f>
        <v>3.8461538461538463</v>
      </c>
      <c r="AK37" s="95">
        <f t="shared" ref="AK37:AK41" si="51">AJ37</f>
        <v>3.8461538461538463</v>
      </c>
      <c r="AL37" s="95">
        <f t="shared" ref="AL37:AL41" si="52">AK37</f>
        <v>3.8461538461538463</v>
      </c>
      <c r="AM37" s="95">
        <f t="shared" ref="AM37:AM41" si="53">AL37</f>
        <v>3.8461538461538463</v>
      </c>
      <c r="AN37" s="95">
        <f t="shared" ref="AN37:AN41" si="54">AM37</f>
        <v>3.8461538461538463</v>
      </c>
      <c r="AO37" s="95">
        <f t="shared" ref="AO37:AO41" si="55">AN37</f>
        <v>3.8461538461538463</v>
      </c>
      <c r="AP37" s="95">
        <f t="shared" ref="AP37:AP41" si="56">AO37</f>
        <v>3.8461538461538463</v>
      </c>
      <c r="AQ37" s="95">
        <f t="shared" ref="AQ37:AQ41" si="57">AP37</f>
        <v>3.8461538461538463</v>
      </c>
      <c r="AR37" s="95">
        <f t="shared" ref="AR37:AR41" si="58">AQ37</f>
        <v>3.8461538461538463</v>
      </c>
      <c r="AS37" s="95">
        <f t="shared" ref="AS37:AS41" si="59">AR37</f>
        <v>3.8461538461538463</v>
      </c>
      <c r="AT37" s="95">
        <f t="shared" ref="AT37:AT41" si="60">AS37</f>
        <v>3.8461538461538463</v>
      </c>
      <c r="AU37" s="95">
        <f t="shared" ref="AU37:AU41" si="61">AT37</f>
        <v>3.8461538461538463</v>
      </c>
      <c r="AV37" s="95">
        <f t="shared" ref="AV37:AV41" si="62">AU37</f>
        <v>3.8461538461538463</v>
      </c>
      <c r="AW37" s="95">
        <f t="shared" ref="AW37:AW41" si="63">AV37</f>
        <v>3.8461538461538463</v>
      </c>
      <c r="AX37" s="95">
        <f t="shared" ref="AX37:AX41" si="64">AW37</f>
        <v>3.8461538461538463</v>
      </c>
      <c r="AY37" s="95">
        <f t="shared" ref="AY37:AY41" si="65">AX37</f>
        <v>3.8461538461538463</v>
      </c>
      <c r="AZ37" s="95">
        <f t="shared" ref="AZ37:AZ41" si="66">AY37</f>
        <v>3.8461538461538463</v>
      </c>
      <c r="BA37" s="95">
        <f t="shared" ref="BA37:BA41" si="67">AZ37</f>
        <v>3.8461538461538463</v>
      </c>
      <c r="BB37" s="95">
        <f t="shared" ref="BB37:BB41" si="68">BA37</f>
        <v>3.8461538461538463</v>
      </c>
      <c r="BC37" s="95">
        <f t="shared" ref="BC37:BC41" si="69">BB37</f>
        <v>3.8461538461538463</v>
      </c>
      <c r="BD37" s="95">
        <f t="shared" ref="BD37:BD41" si="70">BC37</f>
        <v>3.8461538461538463</v>
      </c>
      <c r="BE37" s="95">
        <f t="shared" ref="BE37:BE41" si="71">BD37</f>
        <v>3.8461538461538463</v>
      </c>
      <c r="BF37" s="95">
        <f t="shared" ref="BF37:BF41" si="72">BE37</f>
        <v>3.8461538461538463</v>
      </c>
      <c r="BG37" s="95">
        <f t="shared" ref="BG37:BG41" si="73">BF37</f>
        <v>3.8461538461538463</v>
      </c>
      <c r="BH37" s="95">
        <f t="shared" ref="BH37:BH41" si="74">BG37</f>
        <v>3.8461538461538463</v>
      </c>
      <c r="BI37" s="95">
        <f t="shared" ref="BI37:BI41" si="75">BH37</f>
        <v>3.8461538461538463</v>
      </c>
      <c r="BJ37" s="95">
        <f t="shared" ref="BJ37:BJ41" si="76">BI37</f>
        <v>3.8461538461538463</v>
      </c>
      <c r="BK37" s="95">
        <f t="shared" ref="BK37:BK41" si="77">BJ37</f>
        <v>3.8461538461538463</v>
      </c>
      <c r="BL37" s="95">
        <f t="shared" ref="BL37:BL41" si="78">BK37</f>
        <v>3.8461538461538463</v>
      </c>
      <c r="BM37" s="95">
        <f t="shared" ref="BM37:BM41" si="79">BL37</f>
        <v>3.8461538461538463</v>
      </c>
      <c r="BN37" s="95">
        <f t="shared" ref="BN37:BN41" si="80">BM37</f>
        <v>3.8461538461538463</v>
      </c>
      <c r="BO37" s="95">
        <f t="shared" ref="BO37:BO41" si="81">BN37</f>
        <v>3.8461538461538463</v>
      </c>
      <c r="BP37" s="95">
        <f t="shared" ref="BP37:BP41" si="82">BO37</f>
        <v>3.8461538461538463</v>
      </c>
      <c r="BQ37" s="95">
        <f t="shared" ref="BQ37:BQ41" si="83">BP37</f>
        <v>3.8461538461538463</v>
      </c>
      <c r="BR37" s="95">
        <f t="shared" ref="BR37:BR41" si="84">BQ37</f>
        <v>3.8461538461538463</v>
      </c>
      <c r="BS37" s="95">
        <f t="shared" ref="BS37:BS41" si="85">BR37</f>
        <v>3.8461538461538463</v>
      </c>
      <c r="BT37" s="95">
        <f t="shared" ref="BT37:BT41" si="86">BS37</f>
        <v>3.8461538461538463</v>
      </c>
      <c r="BU37" s="95">
        <f t="shared" ref="BU37:BU41" si="87">BT37</f>
        <v>3.8461538461538463</v>
      </c>
      <c r="BV37" s="95">
        <f t="shared" ref="BV37:BV41" si="88">BU37</f>
        <v>3.8461538461538463</v>
      </c>
      <c r="BW37" s="95">
        <f t="shared" ref="BW37:BW41" si="89">BV37</f>
        <v>3.8461538461538463</v>
      </c>
      <c r="BX37" s="95">
        <f t="shared" ref="BX37:BX41" si="90">BW37</f>
        <v>3.8461538461538463</v>
      </c>
      <c r="BY37" s="95">
        <f t="shared" ref="BY37:BY41" si="91">BX37</f>
        <v>3.8461538461538463</v>
      </c>
      <c r="BZ37" s="95">
        <f t="shared" ref="BZ37:BZ41" si="92">BY37</f>
        <v>3.8461538461538463</v>
      </c>
      <c r="CA37" s="95">
        <f t="shared" ref="CA37:CA41" si="93">BZ37</f>
        <v>3.8461538461538463</v>
      </c>
    </row>
    <row r="38" spans="2:113">
      <c r="D38" t="s">
        <v>46</v>
      </c>
      <c r="H38" s="82">
        <v>1.7</v>
      </c>
      <c r="I38" s="82">
        <f t="shared" ref="I38:O38" si="94">H38</f>
        <v>1.7</v>
      </c>
      <c r="J38" s="82">
        <f t="shared" si="94"/>
        <v>1.7</v>
      </c>
      <c r="K38" s="82">
        <f t="shared" si="94"/>
        <v>1.7</v>
      </c>
      <c r="L38" s="82">
        <f t="shared" si="94"/>
        <v>1.7</v>
      </c>
      <c r="M38" s="82">
        <f t="shared" si="94"/>
        <v>1.7</v>
      </c>
      <c r="N38" s="82">
        <f t="shared" si="94"/>
        <v>1.7</v>
      </c>
      <c r="O38" s="82">
        <f t="shared" si="94"/>
        <v>1.7</v>
      </c>
      <c r="P38" s="82">
        <f t="shared" si="30"/>
        <v>1.7</v>
      </c>
      <c r="Q38" s="82">
        <f t="shared" si="31"/>
        <v>1.7</v>
      </c>
      <c r="R38" s="82">
        <f t="shared" si="32"/>
        <v>1.7</v>
      </c>
      <c r="S38" s="82">
        <f t="shared" si="33"/>
        <v>1.7</v>
      </c>
      <c r="T38" s="82">
        <f t="shared" si="34"/>
        <v>1.7</v>
      </c>
      <c r="U38" s="82">
        <f t="shared" si="35"/>
        <v>1.7</v>
      </c>
      <c r="V38" s="82">
        <f t="shared" si="36"/>
        <v>1.7</v>
      </c>
      <c r="W38" s="82">
        <f t="shared" si="37"/>
        <v>1.7</v>
      </c>
      <c r="X38" s="82">
        <f t="shared" si="38"/>
        <v>1.7</v>
      </c>
      <c r="Y38" s="82">
        <f t="shared" si="39"/>
        <v>1.7</v>
      </c>
      <c r="Z38" s="82">
        <f t="shared" si="40"/>
        <v>1.7</v>
      </c>
      <c r="AA38" s="82">
        <f t="shared" si="41"/>
        <v>1.7</v>
      </c>
      <c r="AB38" s="82">
        <f t="shared" si="42"/>
        <v>1.7</v>
      </c>
      <c r="AC38" s="82">
        <f t="shared" si="43"/>
        <v>1.7</v>
      </c>
      <c r="AD38" s="82">
        <f t="shared" si="44"/>
        <v>1.7</v>
      </c>
      <c r="AE38" s="82">
        <f t="shared" si="45"/>
        <v>1.7</v>
      </c>
      <c r="AF38" s="82">
        <f t="shared" si="46"/>
        <v>1.7</v>
      </c>
      <c r="AG38" s="82">
        <f t="shared" si="47"/>
        <v>1.7</v>
      </c>
      <c r="AH38" s="82">
        <f t="shared" si="48"/>
        <v>1.7</v>
      </c>
      <c r="AI38" s="82">
        <f t="shared" si="49"/>
        <v>1.7</v>
      </c>
      <c r="AJ38" s="82">
        <f t="shared" si="50"/>
        <v>1.7</v>
      </c>
      <c r="AK38" s="82">
        <f t="shared" si="51"/>
        <v>1.7</v>
      </c>
      <c r="AL38" s="82">
        <f t="shared" si="52"/>
        <v>1.7</v>
      </c>
      <c r="AM38" s="82">
        <f t="shared" si="53"/>
        <v>1.7</v>
      </c>
      <c r="AN38" s="82">
        <f t="shared" si="54"/>
        <v>1.7</v>
      </c>
      <c r="AO38" s="82">
        <f t="shared" si="55"/>
        <v>1.7</v>
      </c>
      <c r="AP38" s="82">
        <f t="shared" si="56"/>
        <v>1.7</v>
      </c>
      <c r="AQ38" s="82">
        <f t="shared" si="57"/>
        <v>1.7</v>
      </c>
      <c r="AR38" s="82">
        <f t="shared" si="58"/>
        <v>1.7</v>
      </c>
      <c r="AS38" s="82">
        <f t="shared" si="59"/>
        <v>1.7</v>
      </c>
      <c r="AT38" s="82">
        <f t="shared" si="60"/>
        <v>1.7</v>
      </c>
      <c r="AU38" s="82">
        <f t="shared" si="61"/>
        <v>1.7</v>
      </c>
      <c r="AV38" s="82">
        <f t="shared" si="62"/>
        <v>1.7</v>
      </c>
      <c r="AW38" s="82">
        <f t="shared" si="63"/>
        <v>1.7</v>
      </c>
      <c r="AX38" s="82">
        <f t="shared" si="64"/>
        <v>1.7</v>
      </c>
      <c r="AY38" s="82">
        <f t="shared" si="65"/>
        <v>1.7</v>
      </c>
      <c r="AZ38" s="82">
        <f t="shared" si="66"/>
        <v>1.7</v>
      </c>
      <c r="BA38" s="82">
        <f t="shared" si="67"/>
        <v>1.7</v>
      </c>
      <c r="BB38" s="82">
        <f t="shared" si="68"/>
        <v>1.7</v>
      </c>
      <c r="BC38" s="82">
        <f t="shared" si="69"/>
        <v>1.7</v>
      </c>
      <c r="BD38" s="82">
        <f t="shared" si="70"/>
        <v>1.7</v>
      </c>
      <c r="BE38" s="82">
        <f t="shared" si="71"/>
        <v>1.7</v>
      </c>
      <c r="BF38" s="82">
        <f t="shared" si="72"/>
        <v>1.7</v>
      </c>
      <c r="BG38" s="82">
        <f t="shared" si="73"/>
        <v>1.7</v>
      </c>
      <c r="BH38" s="82">
        <f t="shared" si="74"/>
        <v>1.7</v>
      </c>
      <c r="BI38" s="82">
        <f t="shared" si="75"/>
        <v>1.7</v>
      </c>
      <c r="BJ38" s="82">
        <f t="shared" si="76"/>
        <v>1.7</v>
      </c>
      <c r="BK38" s="82">
        <f t="shared" si="77"/>
        <v>1.7</v>
      </c>
      <c r="BL38" s="82">
        <f t="shared" si="78"/>
        <v>1.7</v>
      </c>
      <c r="BM38" s="82">
        <f t="shared" si="79"/>
        <v>1.7</v>
      </c>
      <c r="BN38" s="82">
        <f t="shared" si="80"/>
        <v>1.7</v>
      </c>
      <c r="BO38" s="82">
        <f t="shared" si="81"/>
        <v>1.7</v>
      </c>
      <c r="BP38" s="82">
        <f t="shared" si="82"/>
        <v>1.7</v>
      </c>
      <c r="BQ38" s="82">
        <f t="shared" si="83"/>
        <v>1.7</v>
      </c>
      <c r="BR38" s="82">
        <f t="shared" si="84"/>
        <v>1.7</v>
      </c>
      <c r="BS38" s="82">
        <f t="shared" si="85"/>
        <v>1.7</v>
      </c>
      <c r="BT38" s="82">
        <f t="shared" si="86"/>
        <v>1.7</v>
      </c>
      <c r="BU38" s="82">
        <f t="shared" si="87"/>
        <v>1.7</v>
      </c>
      <c r="BV38" s="82">
        <f t="shared" si="88"/>
        <v>1.7</v>
      </c>
      <c r="BW38" s="82">
        <f t="shared" si="89"/>
        <v>1.7</v>
      </c>
      <c r="BX38" s="82">
        <f t="shared" si="90"/>
        <v>1.7</v>
      </c>
      <c r="BY38" s="82">
        <f t="shared" si="91"/>
        <v>1.7</v>
      </c>
      <c r="BZ38" s="82">
        <f t="shared" si="92"/>
        <v>1.7</v>
      </c>
      <c r="CA38" s="82">
        <f t="shared" si="93"/>
        <v>1.7</v>
      </c>
    </row>
    <row r="39" spans="2:113">
      <c r="D39" t="s">
        <v>54</v>
      </c>
      <c r="H39" s="82">
        <v>1.6</v>
      </c>
      <c r="I39" s="82">
        <f t="shared" ref="I39:O39" si="95">H39</f>
        <v>1.6</v>
      </c>
      <c r="J39" s="82">
        <f t="shared" si="95"/>
        <v>1.6</v>
      </c>
      <c r="K39" s="82">
        <f t="shared" si="95"/>
        <v>1.6</v>
      </c>
      <c r="L39" s="82">
        <f t="shared" si="95"/>
        <v>1.6</v>
      </c>
      <c r="M39" s="82">
        <f t="shared" si="95"/>
        <v>1.6</v>
      </c>
      <c r="N39" s="82">
        <f t="shared" si="95"/>
        <v>1.6</v>
      </c>
      <c r="O39" s="82">
        <f t="shared" si="95"/>
        <v>1.6</v>
      </c>
      <c r="P39" s="82">
        <f t="shared" si="30"/>
        <v>1.6</v>
      </c>
      <c r="Q39" s="82">
        <f t="shared" si="31"/>
        <v>1.6</v>
      </c>
      <c r="R39" s="82">
        <f t="shared" si="32"/>
        <v>1.6</v>
      </c>
      <c r="S39" s="82">
        <f t="shared" si="33"/>
        <v>1.6</v>
      </c>
      <c r="T39" s="82">
        <f t="shared" si="34"/>
        <v>1.6</v>
      </c>
      <c r="U39" s="82">
        <f t="shared" si="35"/>
        <v>1.6</v>
      </c>
      <c r="V39" s="82">
        <f t="shared" si="36"/>
        <v>1.6</v>
      </c>
      <c r="W39" s="82">
        <f t="shared" si="37"/>
        <v>1.6</v>
      </c>
      <c r="X39" s="82">
        <f t="shared" si="38"/>
        <v>1.6</v>
      </c>
      <c r="Y39" s="82">
        <f t="shared" si="39"/>
        <v>1.6</v>
      </c>
      <c r="Z39" s="82">
        <f t="shared" si="40"/>
        <v>1.6</v>
      </c>
      <c r="AA39" s="82">
        <f t="shared" si="41"/>
        <v>1.6</v>
      </c>
      <c r="AB39" s="82">
        <f t="shared" si="42"/>
        <v>1.6</v>
      </c>
      <c r="AC39" s="82">
        <f t="shared" si="43"/>
        <v>1.6</v>
      </c>
      <c r="AD39" s="82">
        <f t="shared" si="44"/>
        <v>1.6</v>
      </c>
      <c r="AE39" s="82">
        <f t="shared" si="45"/>
        <v>1.6</v>
      </c>
      <c r="AF39" s="82">
        <f t="shared" si="46"/>
        <v>1.6</v>
      </c>
      <c r="AG39" s="82">
        <f t="shared" si="47"/>
        <v>1.6</v>
      </c>
      <c r="AH39" s="82">
        <f t="shared" si="48"/>
        <v>1.6</v>
      </c>
      <c r="AI39" s="82">
        <f t="shared" si="49"/>
        <v>1.6</v>
      </c>
      <c r="AJ39" s="82">
        <f t="shared" si="50"/>
        <v>1.6</v>
      </c>
      <c r="AK39" s="82">
        <f t="shared" si="51"/>
        <v>1.6</v>
      </c>
      <c r="AL39" s="82">
        <f t="shared" si="52"/>
        <v>1.6</v>
      </c>
      <c r="AM39" s="82">
        <f t="shared" si="53"/>
        <v>1.6</v>
      </c>
      <c r="AN39" s="82">
        <f t="shared" si="54"/>
        <v>1.6</v>
      </c>
      <c r="AO39" s="82">
        <f t="shared" si="55"/>
        <v>1.6</v>
      </c>
      <c r="AP39" s="82">
        <f t="shared" si="56"/>
        <v>1.6</v>
      </c>
      <c r="AQ39" s="82">
        <f t="shared" si="57"/>
        <v>1.6</v>
      </c>
      <c r="AR39" s="82">
        <f t="shared" si="58"/>
        <v>1.6</v>
      </c>
      <c r="AS39" s="82">
        <f t="shared" si="59"/>
        <v>1.6</v>
      </c>
      <c r="AT39" s="82">
        <f t="shared" si="60"/>
        <v>1.6</v>
      </c>
      <c r="AU39" s="82">
        <f t="shared" si="61"/>
        <v>1.6</v>
      </c>
      <c r="AV39" s="82">
        <f t="shared" si="62"/>
        <v>1.6</v>
      </c>
      <c r="AW39" s="82">
        <f t="shared" si="63"/>
        <v>1.6</v>
      </c>
      <c r="AX39" s="82">
        <f t="shared" si="64"/>
        <v>1.6</v>
      </c>
      <c r="AY39" s="82">
        <f t="shared" si="65"/>
        <v>1.6</v>
      </c>
      <c r="AZ39" s="82">
        <f t="shared" si="66"/>
        <v>1.6</v>
      </c>
      <c r="BA39" s="82">
        <f t="shared" si="67"/>
        <v>1.6</v>
      </c>
      <c r="BB39" s="82">
        <f t="shared" si="68"/>
        <v>1.6</v>
      </c>
      <c r="BC39" s="82">
        <f t="shared" si="69"/>
        <v>1.6</v>
      </c>
      <c r="BD39" s="82">
        <f t="shared" si="70"/>
        <v>1.6</v>
      </c>
      <c r="BE39" s="82">
        <f t="shared" si="71"/>
        <v>1.6</v>
      </c>
      <c r="BF39" s="82">
        <f t="shared" si="72"/>
        <v>1.6</v>
      </c>
      <c r="BG39" s="82">
        <f t="shared" si="73"/>
        <v>1.6</v>
      </c>
      <c r="BH39" s="82">
        <f t="shared" si="74"/>
        <v>1.6</v>
      </c>
      <c r="BI39" s="82">
        <f t="shared" si="75"/>
        <v>1.6</v>
      </c>
      <c r="BJ39" s="82">
        <f t="shared" si="76"/>
        <v>1.6</v>
      </c>
      <c r="BK39" s="82">
        <f t="shared" si="77"/>
        <v>1.6</v>
      </c>
      <c r="BL39" s="82">
        <f t="shared" si="78"/>
        <v>1.6</v>
      </c>
      <c r="BM39" s="82">
        <f t="shared" si="79"/>
        <v>1.6</v>
      </c>
      <c r="BN39" s="82">
        <f t="shared" si="80"/>
        <v>1.6</v>
      </c>
      <c r="BO39" s="82">
        <f t="shared" si="81"/>
        <v>1.6</v>
      </c>
      <c r="BP39" s="82">
        <f t="shared" si="82"/>
        <v>1.6</v>
      </c>
      <c r="BQ39" s="82">
        <f t="shared" si="83"/>
        <v>1.6</v>
      </c>
      <c r="BR39" s="82">
        <f t="shared" si="84"/>
        <v>1.6</v>
      </c>
      <c r="BS39" s="82">
        <f t="shared" si="85"/>
        <v>1.6</v>
      </c>
      <c r="BT39" s="82">
        <f t="shared" si="86"/>
        <v>1.6</v>
      </c>
      <c r="BU39" s="82">
        <f t="shared" si="87"/>
        <v>1.6</v>
      </c>
      <c r="BV39" s="82">
        <f t="shared" si="88"/>
        <v>1.6</v>
      </c>
      <c r="BW39" s="82">
        <f t="shared" si="89"/>
        <v>1.6</v>
      </c>
      <c r="BX39" s="82">
        <f t="shared" si="90"/>
        <v>1.6</v>
      </c>
      <c r="BY39" s="82">
        <f t="shared" si="91"/>
        <v>1.6</v>
      </c>
      <c r="BZ39" s="82">
        <f t="shared" si="92"/>
        <v>1.6</v>
      </c>
      <c r="CA39" s="82">
        <f t="shared" si="93"/>
        <v>1.6</v>
      </c>
    </row>
    <row r="40" spans="2:113">
      <c r="D40" t="s">
        <v>47</v>
      </c>
      <c r="H40" s="82">
        <v>1.9</v>
      </c>
      <c r="I40" s="82">
        <f t="shared" ref="I40:O40" si="96">H40</f>
        <v>1.9</v>
      </c>
      <c r="J40" s="82">
        <f t="shared" si="96"/>
        <v>1.9</v>
      </c>
      <c r="K40" s="82">
        <f t="shared" si="96"/>
        <v>1.9</v>
      </c>
      <c r="L40" s="82">
        <f t="shared" si="96"/>
        <v>1.9</v>
      </c>
      <c r="M40" s="82">
        <f t="shared" si="96"/>
        <v>1.9</v>
      </c>
      <c r="N40" s="82">
        <f t="shared" si="96"/>
        <v>1.9</v>
      </c>
      <c r="O40" s="82">
        <f t="shared" si="96"/>
        <v>1.9</v>
      </c>
      <c r="P40" s="82">
        <f t="shared" si="30"/>
        <v>1.9</v>
      </c>
      <c r="Q40" s="82">
        <f t="shared" si="31"/>
        <v>1.9</v>
      </c>
      <c r="R40" s="82">
        <f t="shared" si="32"/>
        <v>1.9</v>
      </c>
      <c r="S40" s="82">
        <f t="shared" si="33"/>
        <v>1.9</v>
      </c>
      <c r="T40" s="82">
        <f t="shared" si="34"/>
        <v>1.9</v>
      </c>
      <c r="U40" s="82">
        <f t="shared" si="35"/>
        <v>1.9</v>
      </c>
      <c r="V40" s="82">
        <f t="shared" si="36"/>
        <v>1.9</v>
      </c>
      <c r="W40" s="82">
        <f t="shared" si="37"/>
        <v>1.9</v>
      </c>
      <c r="X40" s="82">
        <f t="shared" si="38"/>
        <v>1.9</v>
      </c>
      <c r="Y40" s="82">
        <f t="shared" si="39"/>
        <v>1.9</v>
      </c>
      <c r="Z40" s="82">
        <f t="shared" si="40"/>
        <v>1.9</v>
      </c>
      <c r="AA40" s="82">
        <f t="shared" si="41"/>
        <v>1.9</v>
      </c>
      <c r="AB40" s="82">
        <f t="shared" si="42"/>
        <v>1.9</v>
      </c>
      <c r="AC40" s="82">
        <f t="shared" si="43"/>
        <v>1.9</v>
      </c>
      <c r="AD40" s="82">
        <f t="shared" si="44"/>
        <v>1.9</v>
      </c>
      <c r="AE40" s="82">
        <f t="shared" si="45"/>
        <v>1.9</v>
      </c>
      <c r="AF40" s="82">
        <f t="shared" si="46"/>
        <v>1.9</v>
      </c>
      <c r="AG40" s="82">
        <f t="shared" si="47"/>
        <v>1.9</v>
      </c>
      <c r="AH40" s="82">
        <f t="shared" si="48"/>
        <v>1.9</v>
      </c>
      <c r="AI40" s="82">
        <f t="shared" si="49"/>
        <v>1.9</v>
      </c>
      <c r="AJ40" s="82">
        <f t="shared" si="50"/>
        <v>1.9</v>
      </c>
      <c r="AK40" s="82">
        <f t="shared" si="51"/>
        <v>1.9</v>
      </c>
      <c r="AL40" s="82">
        <f t="shared" si="52"/>
        <v>1.9</v>
      </c>
      <c r="AM40" s="82">
        <f t="shared" si="53"/>
        <v>1.9</v>
      </c>
      <c r="AN40" s="82">
        <f t="shared" si="54"/>
        <v>1.9</v>
      </c>
      <c r="AO40" s="82">
        <f t="shared" si="55"/>
        <v>1.9</v>
      </c>
      <c r="AP40" s="82">
        <f t="shared" si="56"/>
        <v>1.9</v>
      </c>
      <c r="AQ40" s="82">
        <f t="shared" si="57"/>
        <v>1.9</v>
      </c>
      <c r="AR40" s="82">
        <f t="shared" si="58"/>
        <v>1.9</v>
      </c>
      <c r="AS40" s="82">
        <f t="shared" si="59"/>
        <v>1.9</v>
      </c>
      <c r="AT40" s="82">
        <f t="shared" si="60"/>
        <v>1.9</v>
      </c>
      <c r="AU40" s="82">
        <f t="shared" si="61"/>
        <v>1.9</v>
      </c>
      <c r="AV40" s="82">
        <f t="shared" si="62"/>
        <v>1.9</v>
      </c>
      <c r="AW40" s="82">
        <f t="shared" si="63"/>
        <v>1.9</v>
      </c>
      <c r="AX40" s="82">
        <f t="shared" si="64"/>
        <v>1.9</v>
      </c>
      <c r="AY40" s="82">
        <f t="shared" si="65"/>
        <v>1.9</v>
      </c>
      <c r="AZ40" s="82">
        <f t="shared" si="66"/>
        <v>1.9</v>
      </c>
      <c r="BA40" s="82">
        <f t="shared" si="67"/>
        <v>1.9</v>
      </c>
      <c r="BB40" s="82">
        <f t="shared" si="68"/>
        <v>1.9</v>
      </c>
      <c r="BC40" s="82">
        <f t="shared" si="69"/>
        <v>1.9</v>
      </c>
      <c r="BD40" s="82">
        <f t="shared" si="70"/>
        <v>1.9</v>
      </c>
      <c r="BE40" s="82">
        <f t="shared" si="71"/>
        <v>1.9</v>
      </c>
      <c r="BF40" s="82">
        <f t="shared" si="72"/>
        <v>1.9</v>
      </c>
      <c r="BG40" s="82">
        <f t="shared" si="73"/>
        <v>1.9</v>
      </c>
      <c r="BH40" s="82">
        <f t="shared" si="74"/>
        <v>1.9</v>
      </c>
      <c r="BI40" s="82">
        <f t="shared" si="75"/>
        <v>1.9</v>
      </c>
      <c r="BJ40" s="82">
        <f t="shared" si="76"/>
        <v>1.9</v>
      </c>
      <c r="BK40" s="82">
        <f t="shared" si="77"/>
        <v>1.9</v>
      </c>
      <c r="BL40" s="82">
        <f t="shared" si="78"/>
        <v>1.9</v>
      </c>
      <c r="BM40" s="82">
        <f t="shared" si="79"/>
        <v>1.9</v>
      </c>
      <c r="BN40" s="82">
        <f t="shared" si="80"/>
        <v>1.9</v>
      </c>
      <c r="BO40" s="82">
        <f t="shared" si="81"/>
        <v>1.9</v>
      </c>
      <c r="BP40" s="82">
        <f t="shared" si="82"/>
        <v>1.9</v>
      </c>
      <c r="BQ40" s="82">
        <f t="shared" si="83"/>
        <v>1.9</v>
      </c>
      <c r="BR40" s="82">
        <f t="shared" si="84"/>
        <v>1.9</v>
      </c>
      <c r="BS40" s="82">
        <f t="shared" si="85"/>
        <v>1.9</v>
      </c>
      <c r="BT40" s="82">
        <f t="shared" si="86"/>
        <v>1.9</v>
      </c>
      <c r="BU40" s="82">
        <f t="shared" si="87"/>
        <v>1.9</v>
      </c>
      <c r="BV40" s="82">
        <f t="shared" si="88"/>
        <v>1.9</v>
      </c>
      <c r="BW40" s="82">
        <f t="shared" si="89"/>
        <v>1.9</v>
      </c>
      <c r="BX40" s="82">
        <f t="shared" si="90"/>
        <v>1.9</v>
      </c>
      <c r="BY40" s="82">
        <f t="shared" si="91"/>
        <v>1.9</v>
      </c>
      <c r="BZ40" s="82">
        <f t="shared" si="92"/>
        <v>1.9</v>
      </c>
      <c r="CA40" s="82">
        <f t="shared" si="93"/>
        <v>1.9</v>
      </c>
    </row>
    <row r="41" spans="2:113">
      <c r="D41" t="s">
        <v>48</v>
      </c>
      <c r="H41" s="95">
        <v>58.55</v>
      </c>
      <c r="I41" s="95">
        <f t="shared" ref="I41:O41" si="97">H41</f>
        <v>58.55</v>
      </c>
      <c r="J41" s="95">
        <f t="shared" si="97"/>
        <v>58.55</v>
      </c>
      <c r="K41" s="95">
        <f t="shared" si="97"/>
        <v>58.55</v>
      </c>
      <c r="L41" s="95">
        <f t="shared" si="97"/>
        <v>58.55</v>
      </c>
      <c r="M41" s="95">
        <f t="shared" si="97"/>
        <v>58.55</v>
      </c>
      <c r="N41" s="95">
        <f t="shared" si="97"/>
        <v>58.55</v>
      </c>
      <c r="O41" s="95">
        <f t="shared" si="97"/>
        <v>58.55</v>
      </c>
      <c r="P41" s="95">
        <f t="shared" si="30"/>
        <v>58.55</v>
      </c>
      <c r="Q41" s="95">
        <f t="shared" si="31"/>
        <v>58.55</v>
      </c>
      <c r="R41" s="95">
        <f t="shared" si="32"/>
        <v>58.55</v>
      </c>
      <c r="S41" s="95">
        <f t="shared" si="33"/>
        <v>58.55</v>
      </c>
      <c r="T41" s="95">
        <f t="shared" si="34"/>
        <v>58.55</v>
      </c>
      <c r="U41" s="95">
        <f t="shared" si="35"/>
        <v>58.55</v>
      </c>
      <c r="V41" s="95">
        <f t="shared" si="36"/>
        <v>58.55</v>
      </c>
      <c r="W41" s="95">
        <f t="shared" si="37"/>
        <v>58.55</v>
      </c>
      <c r="X41" s="95">
        <f t="shared" si="38"/>
        <v>58.55</v>
      </c>
      <c r="Y41" s="95">
        <f t="shared" si="39"/>
        <v>58.55</v>
      </c>
      <c r="Z41" s="95">
        <f t="shared" si="40"/>
        <v>58.55</v>
      </c>
      <c r="AA41" s="95">
        <f t="shared" si="41"/>
        <v>58.55</v>
      </c>
      <c r="AB41" s="95">
        <f t="shared" si="42"/>
        <v>58.55</v>
      </c>
      <c r="AC41" s="95">
        <f t="shared" si="43"/>
        <v>58.55</v>
      </c>
      <c r="AD41" s="95">
        <f t="shared" si="44"/>
        <v>58.55</v>
      </c>
      <c r="AE41" s="95">
        <f t="shared" si="45"/>
        <v>58.55</v>
      </c>
      <c r="AF41" s="95">
        <f t="shared" si="46"/>
        <v>58.55</v>
      </c>
      <c r="AG41" s="95">
        <f t="shared" si="47"/>
        <v>58.55</v>
      </c>
      <c r="AH41" s="95">
        <f t="shared" si="48"/>
        <v>58.55</v>
      </c>
      <c r="AI41" s="95">
        <f t="shared" si="49"/>
        <v>58.55</v>
      </c>
      <c r="AJ41" s="95">
        <f t="shared" si="50"/>
        <v>58.55</v>
      </c>
      <c r="AK41" s="95">
        <f t="shared" si="51"/>
        <v>58.55</v>
      </c>
      <c r="AL41" s="95">
        <f t="shared" si="52"/>
        <v>58.55</v>
      </c>
      <c r="AM41" s="95">
        <f t="shared" si="53"/>
        <v>58.55</v>
      </c>
      <c r="AN41" s="95">
        <f t="shared" si="54"/>
        <v>58.55</v>
      </c>
      <c r="AO41" s="95">
        <f t="shared" si="55"/>
        <v>58.55</v>
      </c>
      <c r="AP41" s="95">
        <f t="shared" si="56"/>
        <v>58.55</v>
      </c>
      <c r="AQ41" s="95">
        <f t="shared" si="57"/>
        <v>58.55</v>
      </c>
      <c r="AR41" s="95">
        <f t="shared" si="58"/>
        <v>58.55</v>
      </c>
      <c r="AS41" s="95">
        <f t="shared" si="59"/>
        <v>58.55</v>
      </c>
      <c r="AT41" s="95">
        <f t="shared" si="60"/>
        <v>58.55</v>
      </c>
      <c r="AU41" s="95">
        <f t="shared" si="61"/>
        <v>58.55</v>
      </c>
      <c r="AV41" s="95">
        <f t="shared" si="62"/>
        <v>58.55</v>
      </c>
      <c r="AW41" s="95">
        <f t="shared" si="63"/>
        <v>58.55</v>
      </c>
      <c r="AX41" s="95">
        <f t="shared" si="64"/>
        <v>58.55</v>
      </c>
      <c r="AY41" s="95">
        <f t="shared" si="65"/>
        <v>58.55</v>
      </c>
      <c r="AZ41" s="95">
        <f t="shared" si="66"/>
        <v>58.55</v>
      </c>
      <c r="BA41" s="95">
        <f t="shared" si="67"/>
        <v>58.55</v>
      </c>
      <c r="BB41" s="95">
        <f t="shared" si="68"/>
        <v>58.55</v>
      </c>
      <c r="BC41" s="95">
        <f t="shared" si="69"/>
        <v>58.55</v>
      </c>
      <c r="BD41" s="95">
        <f t="shared" si="70"/>
        <v>58.55</v>
      </c>
      <c r="BE41" s="95">
        <f t="shared" si="71"/>
        <v>58.55</v>
      </c>
      <c r="BF41" s="95">
        <f t="shared" si="72"/>
        <v>58.55</v>
      </c>
      <c r="BG41" s="95">
        <f t="shared" si="73"/>
        <v>58.55</v>
      </c>
      <c r="BH41" s="95">
        <f t="shared" si="74"/>
        <v>58.55</v>
      </c>
      <c r="BI41" s="95">
        <f t="shared" si="75"/>
        <v>58.55</v>
      </c>
      <c r="BJ41" s="95">
        <f t="shared" si="76"/>
        <v>58.55</v>
      </c>
      <c r="BK41" s="95">
        <f t="shared" si="77"/>
        <v>58.55</v>
      </c>
      <c r="BL41" s="95">
        <f t="shared" si="78"/>
        <v>58.55</v>
      </c>
      <c r="BM41" s="95">
        <f t="shared" si="79"/>
        <v>58.55</v>
      </c>
      <c r="BN41" s="95">
        <f t="shared" si="80"/>
        <v>58.55</v>
      </c>
      <c r="BO41" s="95">
        <f t="shared" si="81"/>
        <v>58.55</v>
      </c>
      <c r="BP41" s="95">
        <f t="shared" si="82"/>
        <v>58.55</v>
      </c>
      <c r="BQ41" s="95">
        <f t="shared" si="83"/>
        <v>58.55</v>
      </c>
      <c r="BR41" s="95">
        <f t="shared" si="84"/>
        <v>58.55</v>
      </c>
      <c r="BS41" s="95">
        <f t="shared" si="85"/>
        <v>58.55</v>
      </c>
      <c r="BT41" s="95">
        <f t="shared" si="86"/>
        <v>58.55</v>
      </c>
      <c r="BU41" s="95">
        <f t="shared" si="87"/>
        <v>58.55</v>
      </c>
      <c r="BV41" s="95">
        <f t="shared" si="88"/>
        <v>58.55</v>
      </c>
      <c r="BW41" s="95">
        <f t="shared" si="89"/>
        <v>58.55</v>
      </c>
      <c r="BX41" s="95">
        <f t="shared" si="90"/>
        <v>58.55</v>
      </c>
      <c r="BY41" s="95">
        <f t="shared" si="91"/>
        <v>58.55</v>
      </c>
      <c r="BZ41" s="95">
        <f t="shared" si="92"/>
        <v>58.55</v>
      </c>
      <c r="CA41" s="95">
        <f t="shared" si="93"/>
        <v>58.55</v>
      </c>
    </row>
    <row r="43" spans="2:113">
      <c r="B43" s="5" t="s">
        <v>150</v>
      </c>
      <c r="C43" s="2"/>
      <c r="D43" s="2"/>
      <c r="E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C43" s="2"/>
      <c r="DD43" s="2"/>
      <c r="DE43" s="2"/>
      <c r="DF43" s="2"/>
      <c r="DG43" s="2"/>
      <c r="DH43" s="2"/>
      <c r="DI43" s="2"/>
    </row>
    <row r="44" spans="2:113">
      <c r="C44" s="7" t="s">
        <v>155</v>
      </c>
      <c r="H44" s="28">
        <f t="shared" ref="H44:AM44" si="98">SUM(H45:H49)</f>
        <v>0</v>
      </c>
      <c r="I44" s="28">
        <f t="shared" si="98"/>
        <v>0</v>
      </c>
      <c r="J44" s="28">
        <f t="shared" si="98"/>
        <v>0</v>
      </c>
      <c r="K44" s="28">
        <f t="shared" si="98"/>
        <v>0</v>
      </c>
      <c r="L44" s="28">
        <f t="shared" si="98"/>
        <v>0</v>
      </c>
      <c r="M44" s="28">
        <f t="shared" si="98"/>
        <v>0</v>
      </c>
      <c r="N44" s="28">
        <f t="shared" si="98"/>
        <v>9250</v>
      </c>
      <c r="O44" s="28">
        <f t="shared" si="98"/>
        <v>0</v>
      </c>
      <c r="P44" s="28">
        <f t="shared" si="98"/>
        <v>2083.3333333333335</v>
      </c>
      <c r="Q44" s="28">
        <f t="shared" si="98"/>
        <v>6250</v>
      </c>
      <c r="R44" s="28">
        <f t="shared" si="98"/>
        <v>8333.3333333333339</v>
      </c>
      <c r="S44" s="28">
        <f t="shared" si="98"/>
        <v>7166.6666666666679</v>
      </c>
      <c r="T44" s="28">
        <f t="shared" si="98"/>
        <v>10416.666666666668</v>
      </c>
      <c r="U44" s="28">
        <f t="shared" si="98"/>
        <v>10416.666666666668</v>
      </c>
      <c r="V44" s="28">
        <f t="shared" si="98"/>
        <v>17583.333333333332</v>
      </c>
      <c r="W44" s="28">
        <f t="shared" si="98"/>
        <v>15500</v>
      </c>
      <c r="X44" s="28">
        <f t="shared" si="98"/>
        <v>16666.666666666668</v>
      </c>
      <c r="Y44" s="28">
        <f t="shared" si="98"/>
        <v>17583.333333333336</v>
      </c>
      <c r="Z44" s="28">
        <f t="shared" si="98"/>
        <v>23833.333333333336</v>
      </c>
      <c r="AA44" s="28">
        <f t="shared" si="98"/>
        <v>25916.666666666672</v>
      </c>
      <c r="AB44" s="28">
        <f t="shared" si="98"/>
        <v>22916.666666666672</v>
      </c>
      <c r="AC44" s="28">
        <f t="shared" si="98"/>
        <v>39333.333333333336</v>
      </c>
      <c r="AD44" s="28">
        <f t="shared" si="98"/>
        <v>33333.333333333336</v>
      </c>
      <c r="AE44" s="28">
        <f t="shared" si="98"/>
        <v>41416.666666666672</v>
      </c>
      <c r="AF44" s="28">
        <f t="shared" si="98"/>
        <v>38416.666666666672</v>
      </c>
      <c r="AG44" s="28">
        <f t="shared" si="98"/>
        <v>42583.333333333336</v>
      </c>
      <c r="AH44" s="28">
        <f t="shared" si="98"/>
        <v>48833.333333333336</v>
      </c>
      <c r="AI44" s="28">
        <f t="shared" si="98"/>
        <v>53916.666666666672</v>
      </c>
      <c r="AJ44" s="28">
        <f t="shared" si="98"/>
        <v>46750</v>
      </c>
      <c r="AK44" s="28">
        <f t="shared" si="98"/>
        <v>63416.666666666672</v>
      </c>
      <c r="AL44" s="28">
        <f t="shared" si="98"/>
        <v>66416.666666666672</v>
      </c>
      <c r="AM44" s="28">
        <f t="shared" si="98"/>
        <v>67583.333333333343</v>
      </c>
      <c r="AN44" s="28">
        <f t="shared" ref="AN44:BS44" si="99">SUM(AN45:AN49)</f>
        <v>64333.333333333343</v>
      </c>
      <c r="AO44" s="28">
        <f t="shared" si="99"/>
        <v>67583.333333333343</v>
      </c>
      <c r="AP44" s="28">
        <f t="shared" si="99"/>
        <v>74750</v>
      </c>
      <c r="AQ44" s="28">
        <f t="shared" si="99"/>
        <v>71750</v>
      </c>
      <c r="AR44" s="28">
        <f t="shared" si="99"/>
        <v>78916.666666666672</v>
      </c>
      <c r="AS44" s="28">
        <f t="shared" si="99"/>
        <v>74750</v>
      </c>
      <c r="AT44" s="28">
        <f t="shared" si="99"/>
        <v>73833.333333333343</v>
      </c>
      <c r="AU44" s="28">
        <f t="shared" si="99"/>
        <v>76833.333333333343</v>
      </c>
      <c r="AV44" s="28">
        <f t="shared" si="99"/>
        <v>76833.333333333343</v>
      </c>
      <c r="AW44" s="28">
        <f t="shared" si="99"/>
        <v>75916.666666666672</v>
      </c>
      <c r="AX44" s="28">
        <f t="shared" si="99"/>
        <v>76833.333333333343</v>
      </c>
      <c r="AY44" s="28">
        <f t="shared" si="99"/>
        <v>81000</v>
      </c>
      <c r="AZ44" s="28">
        <f t="shared" si="99"/>
        <v>76833.333333333343</v>
      </c>
      <c r="BA44" s="28">
        <f t="shared" si="99"/>
        <v>76833.333333333343</v>
      </c>
      <c r="BB44" s="28">
        <f t="shared" si="99"/>
        <v>78000</v>
      </c>
      <c r="BC44" s="28">
        <f t="shared" si="99"/>
        <v>78916.666666666672</v>
      </c>
      <c r="BD44" s="28">
        <f t="shared" si="99"/>
        <v>76833.333333333343</v>
      </c>
      <c r="BE44" s="28">
        <f t="shared" si="99"/>
        <v>81000</v>
      </c>
      <c r="BF44" s="28">
        <f t="shared" si="99"/>
        <v>76833.333333333343</v>
      </c>
      <c r="BG44" s="28">
        <f t="shared" si="99"/>
        <v>81000</v>
      </c>
      <c r="BH44" s="28">
        <f t="shared" si="99"/>
        <v>78000</v>
      </c>
      <c r="BI44" s="28">
        <f t="shared" si="99"/>
        <v>76833.333333333343</v>
      </c>
      <c r="BJ44" s="28">
        <f t="shared" si="99"/>
        <v>81000</v>
      </c>
      <c r="BK44" s="28">
        <f t="shared" si="99"/>
        <v>76833.333333333343</v>
      </c>
      <c r="BL44" s="28">
        <f t="shared" si="99"/>
        <v>76833.333333333343</v>
      </c>
      <c r="BM44" s="28">
        <f t="shared" si="99"/>
        <v>83083.333333333343</v>
      </c>
      <c r="BN44" s="28">
        <f t="shared" si="99"/>
        <v>73833.333333333343</v>
      </c>
      <c r="BO44" s="28">
        <f t="shared" si="99"/>
        <v>81000</v>
      </c>
      <c r="BP44" s="28">
        <f t="shared" si="99"/>
        <v>78916.666666666672</v>
      </c>
      <c r="BQ44" s="28">
        <f t="shared" si="99"/>
        <v>76833.333333333343</v>
      </c>
      <c r="BR44" s="28">
        <f t="shared" si="99"/>
        <v>81000</v>
      </c>
      <c r="BS44" s="28">
        <f t="shared" si="99"/>
        <v>75916.666666666672</v>
      </c>
      <c r="BT44" s="28">
        <f t="shared" ref="BT44:CA44" si="100">SUM(BT45:BT49)</f>
        <v>76833.333333333343</v>
      </c>
      <c r="BU44" s="28">
        <f t="shared" si="100"/>
        <v>81000</v>
      </c>
      <c r="BV44" s="28">
        <f t="shared" si="100"/>
        <v>76833.333333333343</v>
      </c>
      <c r="BW44" s="28">
        <f t="shared" si="100"/>
        <v>81000</v>
      </c>
      <c r="BX44" s="28">
        <f t="shared" si="100"/>
        <v>81000</v>
      </c>
      <c r="BY44" s="28">
        <f t="shared" si="100"/>
        <v>73833.333333333343</v>
      </c>
      <c r="BZ44" s="28">
        <f t="shared" si="100"/>
        <v>81000</v>
      </c>
      <c r="CA44" s="28">
        <f t="shared" si="100"/>
        <v>0</v>
      </c>
    </row>
    <row r="45" spans="2:113">
      <c r="D45" t="s">
        <v>25</v>
      </c>
      <c r="H45" s="9">
        <f t="shared" ref="H45:BS45" si="101">IF(G66 &gt;= (H59 + I59),0,CEILING(((H59 + I59) / (1 - H$27)) - G66,H30))</f>
        <v>0</v>
      </c>
      <c r="I45" s="9">
        <f t="shared" si="101"/>
        <v>0</v>
      </c>
      <c r="J45" s="9">
        <f t="shared" si="101"/>
        <v>0</v>
      </c>
      <c r="K45" s="9">
        <f t="shared" si="101"/>
        <v>0</v>
      </c>
      <c r="L45" s="9">
        <f t="shared" si="101"/>
        <v>0</v>
      </c>
      <c r="M45" s="9">
        <f t="shared" si="101"/>
        <v>0</v>
      </c>
      <c r="N45" s="9">
        <f t="shared" si="101"/>
        <v>2083.3333333333335</v>
      </c>
      <c r="O45" s="9">
        <f t="shared" si="101"/>
        <v>0</v>
      </c>
      <c r="P45" s="9">
        <f t="shared" si="101"/>
        <v>2083.3333333333335</v>
      </c>
      <c r="Q45" s="9">
        <f t="shared" si="101"/>
        <v>2083.3333333333335</v>
      </c>
      <c r="R45" s="9">
        <f t="shared" si="101"/>
        <v>0</v>
      </c>
      <c r="S45" s="9">
        <f t="shared" si="101"/>
        <v>2083.3333333333335</v>
      </c>
      <c r="T45" s="9">
        <f t="shared" si="101"/>
        <v>4166.666666666667</v>
      </c>
      <c r="U45" s="9">
        <f t="shared" si="101"/>
        <v>2083.3333333333335</v>
      </c>
      <c r="V45" s="9">
        <f t="shared" si="101"/>
        <v>4166.666666666667</v>
      </c>
      <c r="W45" s="9">
        <f t="shared" si="101"/>
        <v>4166.666666666667</v>
      </c>
      <c r="X45" s="9">
        <f t="shared" si="101"/>
        <v>4166.666666666667</v>
      </c>
      <c r="Y45" s="9">
        <f t="shared" si="101"/>
        <v>6250</v>
      </c>
      <c r="Z45" s="9">
        <f t="shared" si="101"/>
        <v>4166.666666666667</v>
      </c>
      <c r="AA45" s="9">
        <f t="shared" si="101"/>
        <v>6250</v>
      </c>
      <c r="AB45" s="9">
        <f t="shared" si="101"/>
        <v>6250</v>
      </c>
      <c r="AC45" s="9">
        <f t="shared" si="101"/>
        <v>6250</v>
      </c>
      <c r="AD45" s="9">
        <f t="shared" si="101"/>
        <v>8333.3333333333339</v>
      </c>
      <c r="AE45" s="9">
        <f t="shared" si="101"/>
        <v>8333.3333333333339</v>
      </c>
      <c r="AF45" s="9">
        <f t="shared" si="101"/>
        <v>6250</v>
      </c>
      <c r="AG45" s="9">
        <f t="shared" si="101"/>
        <v>8333.3333333333339</v>
      </c>
      <c r="AH45" s="9">
        <f t="shared" si="101"/>
        <v>10416.666666666668</v>
      </c>
      <c r="AI45" s="9">
        <f t="shared" si="101"/>
        <v>8333.3333333333339</v>
      </c>
      <c r="AJ45" s="9">
        <f t="shared" si="101"/>
        <v>8333.3333333333339</v>
      </c>
      <c r="AK45" s="9">
        <f t="shared" si="101"/>
        <v>10416.666666666668</v>
      </c>
      <c r="AL45" s="9">
        <f t="shared" si="101"/>
        <v>10416.666666666668</v>
      </c>
      <c r="AM45" s="9">
        <f t="shared" si="101"/>
        <v>10416.666666666668</v>
      </c>
      <c r="AN45" s="9">
        <f t="shared" si="101"/>
        <v>10416.666666666668</v>
      </c>
      <c r="AO45" s="9">
        <f t="shared" si="101"/>
        <v>10416.666666666668</v>
      </c>
      <c r="AP45" s="9">
        <f t="shared" si="101"/>
        <v>10416.666666666668</v>
      </c>
      <c r="AQ45" s="9">
        <f t="shared" si="101"/>
        <v>10416.666666666668</v>
      </c>
      <c r="AR45" s="9">
        <f t="shared" si="101"/>
        <v>12500</v>
      </c>
      <c r="AS45" s="9">
        <f t="shared" si="101"/>
        <v>10416.666666666668</v>
      </c>
      <c r="AT45" s="9">
        <f t="shared" si="101"/>
        <v>12500</v>
      </c>
      <c r="AU45" s="9">
        <f t="shared" si="101"/>
        <v>12500</v>
      </c>
      <c r="AV45" s="9">
        <f t="shared" si="101"/>
        <v>12500</v>
      </c>
      <c r="AW45" s="9">
        <f t="shared" si="101"/>
        <v>12500</v>
      </c>
      <c r="AX45" s="9">
        <f t="shared" si="101"/>
        <v>12500</v>
      </c>
      <c r="AY45" s="9">
        <f t="shared" si="101"/>
        <v>12500</v>
      </c>
      <c r="AZ45" s="9">
        <f t="shared" si="101"/>
        <v>12500</v>
      </c>
      <c r="BA45" s="9">
        <f t="shared" si="101"/>
        <v>12500</v>
      </c>
      <c r="BB45" s="9">
        <f t="shared" si="101"/>
        <v>12500</v>
      </c>
      <c r="BC45" s="9">
        <f t="shared" si="101"/>
        <v>12500</v>
      </c>
      <c r="BD45" s="9">
        <f t="shared" si="101"/>
        <v>12500</v>
      </c>
      <c r="BE45" s="9">
        <f t="shared" si="101"/>
        <v>12500</v>
      </c>
      <c r="BF45" s="9">
        <f t="shared" si="101"/>
        <v>12500</v>
      </c>
      <c r="BG45" s="9">
        <f t="shared" si="101"/>
        <v>12500</v>
      </c>
      <c r="BH45" s="9">
        <f t="shared" si="101"/>
        <v>14583.333333333334</v>
      </c>
      <c r="BI45" s="9">
        <f t="shared" si="101"/>
        <v>12500</v>
      </c>
      <c r="BJ45" s="9">
        <f t="shared" si="101"/>
        <v>12500</v>
      </c>
      <c r="BK45" s="9">
        <f t="shared" si="101"/>
        <v>12500</v>
      </c>
      <c r="BL45" s="9">
        <f t="shared" si="101"/>
        <v>12500</v>
      </c>
      <c r="BM45" s="9">
        <f t="shared" si="101"/>
        <v>12500</v>
      </c>
      <c r="BN45" s="9">
        <f t="shared" si="101"/>
        <v>12500</v>
      </c>
      <c r="BO45" s="9">
        <f t="shared" si="101"/>
        <v>12500</v>
      </c>
      <c r="BP45" s="9">
        <f t="shared" si="101"/>
        <v>14583.333333333334</v>
      </c>
      <c r="BQ45" s="9">
        <f t="shared" si="101"/>
        <v>12500</v>
      </c>
      <c r="BR45" s="9">
        <f t="shared" si="101"/>
        <v>12500</v>
      </c>
      <c r="BS45" s="9">
        <f t="shared" si="101"/>
        <v>12500</v>
      </c>
      <c r="BT45" s="9">
        <f t="shared" ref="BT45:BY45" si="102">IF(BS66 &gt;= (BT59 + BU59),0,CEILING(((BT59 + BU59) / (1 - BT$27)) - BS66,BT30))</f>
        <v>12500</v>
      </c>
      <c r="BU45" s="9">
        <f t="shared" si="102"/>
        <v>12500</v>
      </c>
      <c r="BV45" s="9">
        <f t="shared" si="102"/>
        <v>12500</v>
      </c>
      <c r="BW45" s="9">
        <f t="shared" si="102"/>
        <v>12500</v>
      </c>
      <c r="BX45" s="9">
        <f t="shared" si="102"/>
        <v>14583.333333333334</v>
      </c>
      <c r="BY45" s="9">
        <f t="shared" si="102"/>
        <v>12500</v>
      </c>
      <c r="BZ45" s="9">
        <f>IF(BY66 &gt;= (BZ59 + CA59),0,CEILING(((BZ59 + CA59) / (1 - BZ$27)) - BY66,BZ30))</f>
        <v>12500</v>
      </c>
      <c r="CA45" s="9">
        <f t="shared" ref="CA45:CB45" si="103">IF(BZ66 &gt;= (CA59 + CB59),0,CEILING(((CA59 + CB59) / (1 - CA$27)) - BZ66,CA30))</f>
        <v>0</v>
      </c>
      <c r="CB45" s="9">
        <f t="shared" si="103"/>
        <v>0</v>
      </c>
      <c r="CC45" s="9"/>
      <c r="CD45" s="9"/>
      <c r="CE45" s="9"/>
      <c r="CF45" s="9"/>
      <c r="CG45" s="9"/>
      <c r="CH45" s="9"/>
      <c r="CI45" s="9"/>
      <c r="CJ45" s="9"/>
    </row>
    <row r="46" spans="2:113">
      <c r="D46" t="s">
        <v>26</v>
      </c>
      <c r="H46" s="9">
        <f t="shared" ref="H46:BS46" si="104">IF(G67 &gt;= (H60 + I60),0,CEILING(((H60 + I60) / (1 - H$27)) - G67,H31))</f>
        <v>0</v>
      </c>
      <c r="I46" s="9">
        <f t="shared" si="104"/>
        <v>0</v>
      </c>
      <c r="J46" s="9">
        <f t="shared" si="104"/>
        <v>0</v>
      </c>
      <c r="K46" s="9">
        <f t="shared" si="104"/>
        <v>0</v>
      </c>
      <c r="L46" s="9">
        <f t="shared" si="104"/>
        <v>0</v>
      </c>
      <c r="M46" s="9">
        <f t="shared" si="104"/>
        <v>0</v>
      </c>
      <c r="N46" s="9">
        <f t="shared" si="104"/>
        <v>2083.3333333333335</v>
      </c>
      <c r="O46" s="9">
        <f t="shared" si="104"/>
        <v>0</v>
      </c>
      <c r="P46" s="9">
        <f t="shared" si="104"/>
        <v>0</v>
      </c>
      <c r="Q46" s="9">
        <f t="shared" si="104"/>
        <v>2083.3333333333335</v>
      </c>
      <c r="R46" s="9">
        <f t="shared" si="104"/>
        <v>2083.3333333333335</v>
      </c>
      <c r="S46" s="9">
        <f t="shared" si="104"/>
        <v>0</v>
      </c>
      <c r="T46" s="9">
        <f t="shared" si="104"/>
        <v>2083.3333333333335</v>
      </c>
      <c r="U46" s="9">
        <f t="shared" si="104"/>
        <v>2083.3333333333335</v>
      </c>
      <c r="V46" s="9">
        <f t="shared" si="104"/>
        <v>4166.666666666667</v>
      </c>
      <c r="W46" s="9">
        <f t="shared" si="104"/>
        <v>2083.3333333333335</v>
      </c>
      <c r="X46" s="9">
        <f t="shared" si="104"/>
        <v>4166.666666666667</v>
      </c>
      <c r="Y46" s="9">
        <f t="shared" si="104"/>
        <v>2083.3333333333335</v>
      </c>
      <c r="Z46" s="9">
        <f t="shared" si="104"/>
        <v>4166.666666666667</v>
      </c>
      <c r="AA46" s="9">
        <f t="shared" si="104"/>
        <v>4166.666666666667</v>
      </c>
      <c r="AB46" s="9">
        <f t="shared" si="104"/>
        <v>4166.666666666667</v>
      </c>
      <c r="AC46" s="9">
        <f t="shared" si="104"/>
        <v>6250</v>
      </c>
      <c r="AD46" s="9">
        <f t="shared" si="104"/>
        <v>4166.666666666667</v>
      </c>
      <c r="AE46" s="9">
        <f t="shared" si="104"/>
        <v>6250</v>
      </c>
      <c r="AF46" s="9">
        <f t="shared" si="104"/>
        <v>6250</v>
      </c>
      <c r="AG46" s="9">
        <f t="shared" si="104"/>
        <v>4166.666666666667</v>
      </c>
      <c r="AH46" s="9">
        <f t="shared" si="104"/>
        <v>6250</v>
      </c>
      <c r="AI46" s="9">
        <f t="shared" si="104"/>
        <v>8333.3333333333339</v>
      </c>
      <c r="AJ46" s="9">
        <f t="shared" si="104"/>
        <v>6250</v>
      </c>
      <c r="AK46" s="9">
        <f t="shared" si="104"/>
        <v>6250</v>
      </c>
      <c r="AL46" s="9">
        <f t="shared" si="104"/>
        <v>6250</v>
      </c>
      <c r="AM46" s="9">
        <f t="shared" si="104"/>
        <v>8333.3333333333339</v>
      </c>
      <c r="AN46" s="9">
        <f t="shared" si="104"/>
        <v>6250</v>
      </c>
      <c r="AO46" s="9">
        <f t="shared" si="104"/>
        <v>8333.3333333333339</v>
      </c>
      <c r="AP46" s="9">
        <f t="shared" si="104"/>
        <v>8333.3333333333339</v>
      </c>
      <c r="AQ46" s="9">
        <f t="shared" si="104"/>
        <v>8333.3333333333339</v>
      </c>
      <c r="AR46" s="9">
        <f t="shared" si="104"/>
        <v>8333.3333333333339</v>
      </c>
      <c r="AS46" s="9">
        <f t="shared" si="104"/>
        <v>8333.3333333333339</v>
      </c>
      <c r="AT46" s="9">
        <f t="shared" si="104"/>
        <v>8333.3333333333339</v>
      </c>
      <c r="AU46" s="9">
        <f t="shared" si="104"/>
        <v>8333.3333333333339</v>
      </c>
      <c r="AV46" s="9">
        <f t="shared" si="104"/>
        <v>8333.3333333333339</v>
      </c>
      <c r="AW46" s="9">
        <f t="shared" si="104"/>
        <v>8333.3333333333339</v>
      </c>
      <c r="AX46" s="9">
        <f t="shared" si="104"/>
        <v>8333.3333333333339</v>
      </c>
      <c r="AY46" s="9">
        <f t="shared" si="104"/>
        <v>10416.666666666668</v>
      </c>
      <c r="AZ46" s="9">
        <f t="shared" si="104"/>
        <v>8333.3333333333339</v>
      </c>
      <c r="BA46" s="9">
        <f t="shared" si="104"/>
        <v>8333.3333333333339</v>
      </c>
      <c r="BB46" s="9">
        <f t="shared" si="104"/>
        <v>10416.666666666668</v>
      </c>
      <c r="BC46" s="9">
        <f t="shared" si="104"/>
        <v>8333.3333333333339</v>
      </c>
      <c r="BD46" s="9">
        <f t="shared" si="104"/>
        <v>8333.3333333333339</v>
      </c>
      <c r="BE46" s="9">
        <f t="shared" si="104"/>
        <v>10416.666666666668</v>
      </c>
      <c r="BF46" s="9">
        <f t="shared" si="104"/>
        <v>8333.3333333333339</v>
      </c>
      <c r="BG46" s="9">
        <f t="shared" si="104"/>
        <v>10416.666666666668</v>
      </c>
      <c r="BH46" s="9">
        <f t="shared" si="104"/>
        <v>8333.3333333333339</v>
      </c>
      <c r="BI46" s="9">
        <f t="shared" si="104"/>
        <v>8333.3333333333339</v>
      </c>
      <c r="BJ46" s="9">
        <f t="shared" si="104"/>
        <v>10416.666666666668</v>
      </c>
      <c r="BK46" s="9">
        <f t="shared" si="104"/>
        <v>8333.3333333333339</v>
      </c>
      <c r="BL46" s="9">
        <f t="shared" si="104"/>
        <v>8333.3333333333339</v>
      </c>
      <c r="BM46" s="9">
        <f t="shared" si="104"/>
        <v>10416.666666666668</v>
      </c>
      <c r="BN46" s="9">
        <f t="shared" si="104"/>
        <v>8333.3333333333339</v>
      </c>
      <c r="BO46" s="9">
        <f t="shared" si="104"/>
        <v>10416.666666666668</v>
      </c>
      <c r="BP46" s="9">
        <f t="shared" si="104"/>
        <v>8333.3333333333339</v>
      </c>
      <c r="BQ46" s="9">
        <f t="shared" si="104"/>
        <v>8333.3333333333339</v>
      </c>
      <c r="BR46" s="9">
        <f t="shared" si="104"/>
        <v>10416.666666666668</v>
      </c>
      <c r="BS46" s="9">
        <f t="shared" si="104"/>
        <v>8333.3333333333339</v>
      </c>
      <c r="BT46" s="9">
        <f t="shared" ref="BT46:BY46" si="105">IF(BS67 &gt;= (BT60 + BU60),0,CEILING(((BT60 + BU60) / (1 - BT$27)) - BS67,BT31))</f>
        <v>8333.3333333333339</v>
      </c>
      <c r="BU46" s="9">
        <f t="shared" si="105"/>
        <v>10416.666666666668</v>
      </c>
      <c r="BV46" s="9">
        <f t="shared" si="105"/>
        <v>8333.3333333333339</v>
      </c>
      <c r="BW46" s="9">
        <f t="shared" si="105"/>
        <v>10416.666666666668</v>
      </c>
      <c r="BX46" s="9">
        <f t="shared" si="105"/>
        <v>8333.3333333333339</v>
      </c>
      <c r="BY46" s="9">
        <f t="shared" si="105"/>
        <v>8333.3333333333339</v>
      </c>
      <c r="BZ46" s="9">
        <f t="shared" ref="BZ46:CB49" si="106">IF(BY67 &gt;= (BZ60 + CA60),0,CEILING(((BZ60 + CA60) / (1 - BZ$27)) - BY67,BZ31))</f>
        <v>10416.666666666668</v>
      </c>
      <c r="CA46" s="9">
        <f t="shared" si="106"/>
        <v>0</v>
      </c>
      <c r="CB46" s="9">
        <f t="shared" si="106"/>
        <v>0</v>
      </c>
    </row>
    <row r="47" spans="2:113">
      <c r="D47" t="s">
        <v>100</v>
      </c>
      <c r="H47" s="9">
        <f t="shared" ref="H47:BS47" si="107">IF(G68 &gt;= (H61 + I61),0,CEILING(((H61 + I61) / (1 - H$27)) - G68,H32))</f>
        <v>0</v>
      </c>
      <c r="I47" s="9">
        <f t="shared" si="107"/>
        <v>0</v>
      </c>
      <c r="J47" s="9">
        <f t="shared" si="107"/>
        <v>0</v>
      </c>
      <c r="K47" s="9">
        <f t="shared" si="107"/>
        <v>0</v>
      </c>
      <c r="L47" s="9">
        <f t="shared" si="107"/>
        <v>0</v>
      </c>
      <c r="M47" s="9">
        <f t="shared" si="107"/>
        <v>0</v>
      </c>
      <c r="N47" s="9">
        <f t="shared" si="107"/>
        <v>2083.3333333333335</v>
      </c>
      <c r="O47" s="9">
        <f t="shared" si="107"/>
        <v>0</v>
      </c>
      <c r="P47" s="9">
        <f t="shared" si="107"/>
        <v>0</v>
      </c>
      <c r="Q47" s="9">
        <f t="shared" si="107"/>
        <v>2083.3333333333335</v>
      </c>
      <c r="R47" s="9">
        <f t="shared" si="107"/>
        <v>2083.3333333333335</v>
      </c>
      <c r="S47" s="9">
        <f t="shared" si="107"/>
        <v>0</v>
      </c>
      <c r="T47" s="9">
        <f t="shared" si="107"/>
        <v>2083.3333333333335</v>
      </c>
      <c r="U47" s="9">
        <f t="shared" si="107"/>
        <v>2083.3333333333335</v>
      </c>
      <c r="V47" s="9">
        <f t="shared" si="107"/>
        <v>4166.666666666667</v>
      </c>
      <c r="W47" s="9">
        <f t="shared" si="107"/>
        <v>2083.3333333333335</v>
      </c>
      <c r="X47" s="9">
        <f t="shared" si="107"/>
        <v>4166.666666666667</v>
      </c>
      <c r="Y47" s="9">
        <f t="shared" si="107"/>
        <v>2083.3333333333335</v>
      </c>
      <c r="Z47" s="9">
        <f t="shared" si="107"/>
        <v>4166.666666666667</v>
      </c>
      <c r="AA47" s="9">
        <f t="shared" si="107"/>
        <v>4166.666666666667</v>
      </c>
      <c r="AB47" s="9">
        <f t="shared" si="107"/>
        <v>4166.666666666667</v>
      </c>
      <c r="AC47" s="9">
        <f t="shared" si="107"/>
        <v>6250</v>
      </c>
      <c r="AD47" s="9">
        <f t="shared" si="107"/>
        <v>4166.666666666667</v>
      </c>
      <c r="AE47" s="9">
        <f t="shared" si="107"/>
        <v>6250</v>
      </c>
      <c r="AF47" s="9">
        <f t="shared" si="107"/>
        <v>6250</v>
      </c>
      <c r="AG47" s="9">
        <f t="shared" si="107"/>
        <v>4166.666666666667</v>
      </c>
      <c r="AH47" s="9">
        <f t="shared" si="107"/>
        <v>6250</v>
      </c>
      <c r="AI47" s="9">
        <f t="shared" si="107"/>
        <v>8333.3333333333339</v>
      </c>
      <c r="AJ47" s="9">
        <f t="shared" si="107"/>
        <v>6250</v>
      </c>
      <c r="AK47" s="9">
        <f t="shared" si="107"/>
        <v>6250</v>
      </c>
      <c r="AL47" s="9">
        <f t="shared" si="107"/>
        <v>6250</v>
      </c>
      <c r="AM47" s="9">
        <f t="shared" si="107"/>
        <v>8333.3333333333339</v>
      </c>
      <c r="AN47" s="9">
        <f t="shared" si="107"/>
        <v>6250</v>
      </c>
      <c r="AO47" s="9">
        <f t="shared" si="107"/>
        <v>8333.3333333333339</v>
      </c>
      <c r="AP47" s="9">
        <f t="shared" si="107"/>
        <v>8333.3333333333339</v>
      </c>
      <c r="AQ47" s="9">
        <f t="shared" si="107"/>
        <v>8333.3333333333339</v>
      </c>
      <c r="AR47" s="9">
        <f t="shared" si="107"/>
        <v>8333.3333333333339</v>
      </c>
      <c r="AS47" s="9">
        <f t="shared" si="107"/>
        <v>8333.3333333333339</v>
      </c>
      <c r="AT47" s="9">
        <f t="shared" si="107"/>
        <v>8333.3333333333339</v>
      </c>
      <c r="AU47" s="9">
        <f t="shared" si="107"/>
        <v>8333.3333333333339</v>
      </c>
      <c r="AV47" s="9">
        <f t="shared" si="107"/>
        <v>8333.3333333333339</v>
      </c>
      <c r="AW47" s="9">
        <f t="shared" si="107"/>
        <v>8333.3333333333339</v>
      </c>
      <c r="AX47" s="9">
        <f t="shared" si="107"/>
        <v>8333.3333333333339</v>
      </c>
      <c r="AY47" s="9">
        <f t="shared" si="107"/>
        <v>10416.666666666668</v>
      </c>
      <c r="AZ47" s="9">
        <f t="shared" si="107"/>
        <v>8333.3333333333339</v>
      </c>
      <c r="BA47" s="9">
        <f t="shared" si="107"/>
        <v>8333.3333333333339</v>
      </c>
      <c r="BB47" s="9">
        <f t="shared" si="107"/>
        <v>10416.666666666668</v>
      </c>
      <c r="BC47" s="9">
        <f t="shared" si="107"/>
        <v>8333.3333333333339</v>
      </c>
      <c r="BD47" s="9">
        <f t="shared" si="107"/>
        <v>8333.3333333333339</v>
      </c>
      <c r="BE47" s="9">
        <f t="shared" si="107"/>
        <v>10416.666666666668</v>
      </c>
      <c r="BF47" s="9">
        <f t="shared" si="107"/>
        <v>8333.3333333333339</v>
      </c>
      <c r="BG47" s="9">
        <f t="shared" si="107"/>
        <v>10416.666666666668</v>
      </c>
      <c r="BH47" s="9">
        <f t="shared" si="107"/>
        <v>8333.3333333333339</v>
      </c>
      <c r="BI47" s="9">
        <f t="shared" si="107"/>
        <v>8333.3333333333339</v>
      </c>
      <c r="BJ47" s="9">
        <f t="shared" si="107"/>
        <v>10416.666666666668</v>
      </c>
      <c r="BK47" s="9">
        <f t="shared" si="107"/>
        <v>8333.3333333333339</v>
      </c>
      <c r="BL47" s="9">
        <f t="shared" si="107"/>
        <v>8333.3333333333339</v>
      </c>
      <c r="BM47" s="9">
        <f t="shared" si="107"/>
        <v>10416.666666666668</v>
      </c>
      <c r="BN47" s="9">
        <f t="shared" si="107"/>
        <v>8333.3333333333339</v>
      </c>
      <c r="BO47" s="9">
        <f t="shared" si="107"/>
        <v>10416.666666666668</v>
      </c>
      <c r="BP47" s="9">
        <f t="shared" si="107"/>
        <v>8333.3333333333339</v>
      </c>
      <c r="BQ47" s="9">
        <f t="shared" si="107"/>
        <v>8333.3333333333339</v>
      </c>
      <c r="BR47" s="9">
        <f t="shared" si="107"/>
        <v>10416.666666666668</v>
      </c>
      <c r="BS47" s="9">
        <f t="shared" si="107"/>
        <v>8333.3333333333339</v>
      </c>
      <c r="BT47" s="9">
        <f t="shared" ref="BT47:BY47" si="108">IF(BS68 &gt;= (BT61 + BU61),0,CEILING(((BT61 + BU61) / (1 - BT$27)) - BS68,BT32))</f>
        <v>8333.3333333333339</v>
      </c>
      <c r="BU47" s="9">
        <f t="shared" si="108"/>
        <v>10416.666666666668</v>
      </c>
      <c r="BV47" s="9">
        <f t="shared" si="108"/>
        <v>8333.3333333333339</v>
      </c>
      <c r="BW47" s="9">
        <f t="shared" si="108"/>
        <v>10416.666666666668</v>
      </c>
      <c r="BX47" s="9">
        <f t="shared" si="108"/>
        <v>8333.3333333333339</v>
      </c>
      <c r="BY47" s="9">
        <f t="shared" si="108"/>
        <v>8333.3333333333339</v>
      </c>
      <c r="BZ47" s="9">
        <f t="shared" si="106"/>
        <v>10416.666666666668</v>
      </c>
      <c r="CA47" s="9">
        <f t="shared" si="106"/>
        <v>0</v>
      </c>
      <c r="CB47" s="9">
        <f t="shared" si="106"/>
        <v>0</v>
      </c>
    </row>
    <row r="48" spans="2:113">
      <c r="D48" t="s">
        <v>35</v>
      </c>
      <c r="H48" s="9">
        <f t="shared" ref="H48:BS48" si="109">IF(G69 &gt;= (H62 + I62),0,CEILING(((H62 + I62) / (1 - H$27)) - G69,H33))</f>
        <v>0</v>
      </c>
      <c r="I48" s="9">
        <f t="shared" si="109"/>
        <v>0</v>
      </c>
      <c r="J48" s="9">
        <f t="shared" si="109"/>
        <v>0</v>
      </c>
      <c r="K48" s="9">
        <f t="shared" si="109"/>
        <v>0</v>
      </c>
      <c r="L48" s="9">
        <f t="shared" si="109"/>
        <v>0</v>
      </c>
      <c r="M48" s="9">
        <f t="shared" si="109"/>
        <v>0</v>
      </c>
      <c r="N48" s="9">
        <f t="shared" si="109"/>
        <v>3000</v>
      </c>
      <c r="O48" s="9">
        <f t="shared" si="109"/>
        <v>0</v>
      </c>
      <c r="P48" s="9">
        <f t="shared" si="109"/>
        <v>0</v>
      </c>
      <c r="Q48" s="9">
        <f t="shared" si="109"/>
        <v>0</v>
      </c>
      <c r="R48" s="9">
        <f t="shared" si="109"/>
        <v>0</v>
      </c>
      <c r="S48" s="9">
        <f t="shared" si="109"/>
        <v>3000</v>
      </c>
      <c r="T48" s="9">
        <f t="shared" si="109"/>
        <v>0</v>
      </c>
      <c r="U48" s="9">
        <f t="shared" si="109"/>
        <v>0</v>
      </c>
      <c r="V48" s="9">
        <f t="shared" si="109"/>
        <v>3000</v>
      </c>
      <c r="W48" s="9">
        <f t="shared" si="109"/>
        <v>3000</v>
      </c>
      <c r="X48" s="9">
        <f t="shared" si="109"/>
        <v>0</v>
      </c>
      <c r="Y48" s="9">
        <f t="shared" si="109"/>
        <v>3000</v>
      </c>
      <c r="Z48" s="9">
        <f t="shared" si="109"/>
        <v>3000</v>
      </c>
      <c r="AA48" s="9">
        <f t="shared" si="109"/>
        <v>3000</v>
      </c>
      <c r="AB48" s="9">
        <f t="shared" si="109"/>
        <v>0</v>
      </c>
      <c r="AC48" s="9">
        <f t="shared" si="109"/>
        <v>6000</v>
      </c>
      <c r="AD48" s="9">
        <f t="shared" si="109"/>
        <v>0</v>
      </c>
      <c r="AE48" s="9">
        <f t="shared" si="109"/>
        <v>6000</v>
      </c>
      <c r="AF48" s="9">
        <f t="shared" si="109"/>
        <v>3000</v>
      </c>
      <c r="AG48" s="9">
        <f t="shared" si="109"/>
        <v>3000</v>
      </c>
      <c r="AH48" s="9">
        <f t="shared" si="109"/>
        <v>3000</v>
      </c>
      <c r="AI48" s="9">
        <f t="shared" si="109"/>
        <v>6000</v>
      </c>
      <c r="AJ48" s="9">
        <f t="shared" si="109"/>
        <v>3000</v>
      </c>
      <c r="AK48" s="9">
        <f t="shared" si="109"/>
        <v>3000</v>
      </c>
      <c r="AL48" s="9">
        <f t="shared" si="109"/>
        <v>6000</v>
      </c>
      <c r="AM48" s="9">
        <f t="shared" si="109"/>
        <v>3000</v>
      </c>
      <c r="AN48" s="9">
        <f t="shared" si="109"/>
        <v>6000</v>
      </c>
      <c r="AO48" s="9">
        <f t="shared" si="109"/>
        <v>3000</v>
      </c>
      <c r="AP48" s="9">
        <f t="shared" si="109"/>
        <v>6000</v>
      </c>
      <c r="AQ48" s="9">
        <f t="shared" si="109"/>
        <v>3000</v>
      </c>
      <c r="AR48" s="9">
        <f t="shared" si="109"/>
        <v>6000</v>
      </c>
      <c r="AS48" s="9">
        <f t="shared" si="109"/>
        <v>6000</v>
      </c>
      <c r="AT48" s="9">
        <f t="shared" si="109"/>
        <v>3000</v>
      </c>
      <c r="AU48" s="9">
        <f t="shared" si="109"/>
        <v>6000</v>
      </c>
      <c r="AV48" s="9">
        <f t="shared" si="109"/>
        <v>6000</v>
      </c>
      <c r="AW48" s="9">
        <f t="shared" si="109"/>
        <v>3000</v>
      </c>
      <c r="AX48" s="9">
        <f t="shared" si="109"/>
        <v>6000</v>
      </c>
      <c r="AY48" s="9">
        <f t="shared" si="109"/>
        <v>6000</v>
      </c>
      <c r="AZ48" s="9">
        <f t="shared" si="109"/>
        <v>6000</v>
      </c>
      <c r="BA48" s="9">
        <f t="shared" si="109"/>
        <v>6000</v>
      </c>
      <c r="BB48" s="9">
        <f t="shared" si="109"/>
        <v>3000</v>
      </c>
      <c r="BC48" s="9">
        <f t="shared" si="109"/>
        <v>6000</v>
      </c>
      <c r="BD48" s="9">
        <f t="shared" si="109"/>
        <v>6000</v>
      </c>
      <c r="BE48" s="9">
        <f t="shared" si="109"/>
        <v>6000</v>
      </c>
      <c r="BF48" s="9">
        <f t="shared" si="109"/>
        <v>6000</v>
      </c>
      <c r="BG48" s="9">
        <f t="shared" si="109"/>
        <v>6000</v>
      </c>
      <c r="BH48" s="9">
        <f t="shared" si="109"/>
        <v>3000</v>
      </c>
      <c r="BI48" s="9">
        <f t="shared" si="109"/>
        <v>6000</v>
      </c>
      <c r="BJ48" s="9">
        <f t="shared" si="109"/>
        <v>6000</v>
      </c>
      <c r="BK48" s="9">
        <f t="shared" si="109"/>
        <v>6000</v>
      </c>
      <c r="BL48" s="9">
        <f t="shared" si="109"/>
        <v>6000</v>
      </c>
      <c r="BM48" s="9">
        <f t="shared" si="109"/>
        <v>6000</v>
      </c>
      <c r="BN48" s="9">
        <f t="shared" si="109"/>
        <v>3000</v>
      </c>
      <c r="BO48" s="9">
        <f t="shared" si="109"/>
        <v>6000</v>
      </c>
      <c r="BP48" s="9">
        <f t="shared" si="109"/>
        <v>6000</v>
      </c>
      <c r="BQ48" s="9">
        <f t="shared" si="109"/>
        <v>6000</v>
      </c>
      <c r="BR48" s="9">
        <f t="shared" si="109"/>
        <v>6000</v>
      </c>
      <c r="BS48" s="9">
        <f t="shared" si="109"/>
        <v>3000</v>
      </c>
      <c r="BT48" s="9">
        <f t="shared" ref="BT48:BY48" si="110">IF(BS69 &gt;= (BT62 + BU62),0,CEILING(((BT62 + BU62) / (1 - BT$27)) - BS69,BT33))</f>
        <v>6000</v>
      </c>
      <c r="BU48" s="9">
        <f t="shared" si="110"/>
        <v>6000</v>
      </c>
      <c r="BV48" s="9">
        <f t="shared" si="110"/>
        <v>6000</v>
      </c>
      <c r="BW48" s="9">
        <f t="shared" si="110"/>
        <v>6000</v>
      </c>
      <c r="BX48" s="9">
        <f t="shared" si="110"/>
        <v>6000</v>
      </c>
      <c r="BY48" s="9">
        <f t="shared" si="110"/>
        <v>3000</v>
      </c>
      <c r="BZ48" s="9">
        <f t="shared" si="106"/>
        <v>6000</v>
      </c>
      <c r="CA48" s="9">
        <f t="shared" si="106"/>
        <v>0</v>
      </c>
      <c r="CB48" s="9">
        <f t="shared" si="106"/>
        <v>0</v>
      </c>
    </row>
    <row r="49" spans="3:113">
      <c r="D49" t="s">
        <v>115</v>
      </c>
      <c r="H49" s="9">
        <f t="shared" ref="H49:BS49" si="111">IF(G70 &gt;= (H63 + I63),0,CEILING(((H63 + I63) / (1 - H$27)) - G70,H34))</f>
        <v>0</v>
      </c>
      <c r="I49" s="9">
        <f t="shared" si="111"/>
        <v>0</v>
      </c>
      <c r="J49" s="9">
        <f t="shared" si="111"/>
        <v>0</v>
      </c>
      <c r="K49" s="9">
        <f t="shared" si="111"/>
        <v>0</v>
      </c>
      <c r="L49" s="9">
        <f t="shared" si="111"/>
        <v>0</v>
      </c>
      <c r="M49" s="9">
        <f t="shared" si="111"/>
        <v>0</v>
      </c>
      <c r="N49" s="9">
        <f t="shared" si="111"/>
        <v>0</v>
      </c>
      <c r="O49" s="9">
        <f t="shared" si="111"/>
        <v>0</v>
      </c>
      <c r="P49" s="9">
        <f t="shared" si="111"/>
        <v>0</v>
      </c>
      <c r="Q49" s="9">
        <f t="shared" si="111"/>
        <v>0</v>
      </c>
      <c r="R49" s="9">
        <f t="shared" si="111"/>
        <v>4166.666666666667</v>
      </c>
      <c r="S49" s="9">
        <f t="shared" si="111"/>
        <v>2083.3333333333335</v>
      </c>
      <c r="T49" s="9">
        <f t="shared" si="111"/>
        <v>2083.3333333333335</v>
      </c>
      <c r="U49" s="9">
        <f t="shared" si="111"/>
        <v>4166.666666666667</v>
      </c>
      <c r="V49" s="9">
        <f t="shared" si="111"/>
        <v>2083.3333333333335</v>
      </c>
      <c r="W49" s="9">
        <f t="shared" si="111"/>
        <v>4166.666666666667</v>
      </c>
      <c r="X49" s="9">
        <f t="shared" si="111"/>
        <v>4166.666666666667</v>
      </c>
      <c r="Y49" s="9">
        <f t="shared" si="111"/>
        <v>4166.666666666667</v>
      </c>
      <c r="Z49" s="9">
        <f t="shared" si="111"/>
        <v>8333.3333333333339</v>
      </c>
      <c r="AA49" s="9">
        <f t="shared" si="111"/>
        <v>8333.3333333333339</v>
      </c>
      <c r="AB49" s="9">
        <f t="shared" si="111"/>
        <v>8333.3333333333339</v>
      </c>
      <c r="AC49" s="9">
        <f t="shared" si="111"/>
        <v>14583.333333333334</v>
      </c>
      <c r="AD49" s="9">
        <f t="shared" si="111"/>
        <v>16666.666666666668</v>
      </c>
      <c r="AE49" s="9">
        <f t="shared" si="111"/>
        <v>14583.333333333334</v>
      </c>
      <c r="AF49" s="9">
        <f t="shared" si="111"/>
        <v>16666.666666666668</v>
      </c>
      <c r="AG49" s="9">
        <f t="shared" si="111"/>
        <v>22916.666666666668</v>
      </c>
      <c r="AH49" s="9">
        <f t="shared" si="111"/>
        <v>22916.666666666668</v>
      </c>
      <c r="AI49" s="9">
        <f t="shared" si="111"/>
        <v>22916.666666666668</v>
      </c>
      <c r="AJ49" s="9">
        <f t="shared" si="111"/>
        <v>22916.666666666668</v>
      </c>
      <c r="AK49" s="9">
        <f t="shared" si="111"/>
        <v>37500</v>
      </c>
      <c r="AL49" s="9">
        <f t="shared" si="111"/>
        <v>37500</v>
      </c>
      <c r="AM49" s="9">
        <f t="shared" si="111"/>
        <v>37500</v>
      </c>
      <c r="AN49" s="9">
        <f t="shared" si="111"/>
        <v>35416.666666666672</v>
      </c>
      <c r="AO49" s="9">
        <f t="shared" si="111"/>
        <v>37500</v>
      </c>
      <c r="AP49" s="9">
        <f t="shared" si="111"/>
        <v>41666.666666666672</v>
      </c>
      <c r="AQ49" s="9">
        <f t="shared" si="111"/>
        <v>41666.666666666672</v>
      </c>
      <c r="AR49" s="9">
        <f t="shared" si="111"/>
        <v>43750</v>
      </c>
      <c r="AS49" s="9">
        <f t="shared" si="111"/>
        <v>41666.666666666672</v>
      </c>
      <c r="AT49" s="9">
        <f t="shared" si="111"/>
        <v>41666.666666666672</v>
      </c>
      <c r="AU49" s="9">
        <f t="shared" si="111"/>
        <v>41666.666666666672</v>
      </c>
      <c r="AV49" s="9">
        <f t="shared" si="111"/>
        <v>41666.666666666672</v>
      </c>
      <c r="AW49" s="9">
        <f t="shared" si="111"/>
        <v>43750</v>
      </c>
      <c r="AX49" s="9">
        <f t="shared" si="111"/>
        <v>41666.666666666672</v>
      </c>
      <c r="AY49" s="9">
        <f t="shared" si="111"/>
        <v>41666.666666666672</v>
      </c>
      <c r="AZ49" s="9">
        <f t="shared" si="111"/>
        <v>41666.666666666672</v>
      </c>
      <c r="BA49" s="9">
        <f t="shared" si="111"/>
        <v>41666.666666666672</v>
      </c>
      <c r="BB49" s="9">
        <f t="shared" si="111"/>
        <v>41666.666666666672</v>
      </c>
      <c r="BC49" s="9">
        <f t="shared" si="111"/>
        <v>43750</v>
      </c>
      <c r="BD49" s="9">
        <f t="shared" si="111"/>
        <v>41666.666666666672</v>
      </c>
      <c r="BE49" s="9">
        <f t="shared" si="111"/>
        <v>41666.666666666672</v>
      </c>
      <c r="BF49" s="9">
        <f t="shared" si="111"/>
        <v>41666.666666666672</v>
      </c>
      <c r="BG49" s="9">
        <f t="shared" si="111"/>
        <v>41666.666666666672</v>
      </c>
      <c r="BH49" s="9">
        <f t="shared" si="111"/>
        <v>43750</v>
      </c>
      <c r="BI49" s="9">
        <f t="shared" si="111"/>
        <v>41666.666666666672</v>
      </c>
      <c r="BJ49" s="9">
        <f t="shared" si="111"/>
        <v>41666.666666666672</v>
      </c>
      <c r="BK49" s="9">
        <f t="shared" si="111"/>
        <v>41666.666666666672</v>
      </c>
      <c r="BL49" s="9">
        <f t="shared" si="111"/>
        <v>41666.666666666672</v>
      </c>
      <c r="BM49" s="9">
        <f t="shared" si="111"/>
        <v>43750</v>
      </c>
      <c r="BN49" s="9">
        <f t="shared" si="111"/>
        <v>41666.666666666672</v>
      </c>
      <c r="BO49" s="9">
        <f t="shared" si="111"/>
        <v>41666.666666666672</v>
      </c>
      <c r="BP49" s="9">
        <f t="shared" si="111"/>
        <v>41666.666666666672</v>
      </c>
      <c r="BQ49" s="9">
        <f t="shared" si="111"/>
        <v>41666.666666666672</v>
      </c>
      <c r="BR49" s="9">
        <f t="shared" si="111"/>
        <v>41666.666666666672</v>
      </c>
      <c r="BS49" s="9">
        <f t="shared" si="111"/>
        <v>43750</v>
      </c>
      <c r="BT49" s="9">
        <f t="shared" ref="BT49:BY49" si="112">IF(BS70 &gt;= (BT63 + BU63),0,CEILING(((BT63 + BU63) / (1 - BT$27)) - BS70,BT34))</f>
        <v>41666.666666666672</v>
      </c>
      <c r="BU49" s="9">
        <f t="shared" si="112"/>
        <v>41666.666666666672</v>
      </c>
      <c r="BV49" s="9">
        <f t="shared" si="112"/>
        <v>41666.666666666672</v>
      </c>
      <c r="BW49" s="9">
        <f t="shared" si="112"/>
        <v>41666.666666666672</v>
      </c>
      <c r="BX49" s="9">
        <f t="shared" si="112"/>
        <v>43750</v>
      </c>
      <c r="BY49" s="9">
        <f t="shared" si="112"/>
        <v>41666.666666666672</v>
      </c>
      <c r="BZ49" s="9">
        <f t="shared" si="106"/>
        <v>41666.666666666672</v>
      </c>
      <c r="CA49" s="9">
        <f t="shared" si="106"/>
        <v>0</v>
      </c>
      <c r="CB49" s="9">
        <f t="shared" si="106"/>
        <v>0</v>
      </c>
    </row>
    <row r="50" spans="3:113"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</row>
    <row r="51" spans="3:113">
      <c r="C51" s="7" t="s">
        <v>156</v>
      </c>
      <c r="H51" s="28">
        <f t="shared" ref="H51:AM51" si="113">SUM(H52:H56)</f>
        <v>0</v>
      </c>
      <c r="I51" s="28">
        <f t="shared" si="113"/>
        <v>0</v>
      </c>
      <c r="J51" s="28">
        <f t="shared" si="113"/>
        <v>0</v>
      </c>
      <c r="K51" s="28">
        <f t="shared" si="113"/>
        <v>0</v>
      </c>
      <c r="L51" s="28">
        <f t="shared" si="113"/>
        <v>0</v>
      </c>
      <c r="M51" s="28">
        <f t="shared" si="113"/>
        <v>0</v>
      </c>
      <c r="N51" s="28">
        <f t="shared" si="113"/>
        <v>8556.25</v>
      </c>
      <c r="O51" s="28">
        <f t="shared" si="113"/>
        <v>0</v>
      </c>
      <c r="P51" s="28">
        <f t="shared" si="113"/>
        <v>1927.0833333333335</v>
      </c>
      <c r="Q51" s="28">
        <f t="shared" si="113"/>
        <v>5781.25</v>
      </c>
      <c r="R51" s="28">
        <f t="shared" si="113"/>
        <v>7708.3333333333339</v>
      </c>
      <c r="S51" s="28">
        <f t="shared" si="113"/>
        <v>6629.1666666666679</v>
      </c>
      <c r="T51" s="28">
        <f t="shared" si="113"/>
        <v>9635.4166666666679</v>
      </c>
      <c r="U51" s="28">
        <f t="shared" si="113"/>
        <v>9635.4166666666679</v>
      </c>
      <c r="V51" s="28">
        <f t="shared" si="113"/>
        <v>16264.583333333334</v>
      </c>
      <c r="W51" s="28">
        <f t="shared" si="113"/>
        <v>14337.5</v>
      </c>
      <c r="X51" s="28">
        <f t="shared" si="113"/>
        <v>15416.666666666668</v>
      </c>
      <c r="Y51" s="28">
        <f t="shared" si="113"/>
        <v>16264.583333333336</v>
      </c>
      <c r="Z51" s="28">
        <f t="shared" si="113"/>
        <v>22045.833333333336</v>
      </c>
      <c r="AA51" s="28">
        <f t="shared" si="113"/>
        <v>23972.916666666672</v>
      </c>
      <c r="AB51" s="28">
        <f t="shared" si="113"/>
        <v>21197.916666666672</v>
      </c>
      <c r="AC51" s="28">
        <f t="shared" si="113"/>
        <v>36383.333333333336</v>
      </c>
      <c r="AD51" s="28">
        <f t="shared" si="113"/>
        <v>30833.333333333336</v>
      </c>
      <c r="AE51" s="28">
        <f t="shared" si="113"/>
        <v>38310.416666666672</v>
      </c>
      <c r="AF51" s="28">
        <f t="shared" si="113"/>
        <v>35535.416666666672</v>
      </c>
      <c r="AG51" s="28">
        <f t="shared" si="113"/>
        <v>39389.583333333336</v>
      </c>
      <c r="AH51" s="28">
        <f t="shared" si="113"/>
        <v>45170.833333333336</v>
      </c>
      <c r="AI51" s="28">
        <f t="shared" si="113"/>
        <v>49872.916666666672</v>
      </c>
      <c r="AJ51" s="28">
        <f t="shared" si="113"/>
        <v>43243.75</v>
      </c>
      <c r="AK51" s="28">
        <f t="shared" si="113"/>
        <v>58660.416666666672</v>
      </c>
      <c r="AL51" s="28">
        <f t="shared" si="113"/>
        <v>61435.416666666672</v>
      </c>
      <c r="AM51" s="28">
        <f t="shared" si="113"/>
        <v>62514.583333333336</v>
      </c>
      <c r="AN51" s="28">
        <f t="shared" ref="AN51:BS51" si="114">SUM(AN52:AN56)</f>
        <v>59508.333333333343</v>
      </c>
      <c r="AO51" s="28">
        <f t="shared" si="114"/>
        <v>62514.583333333336</v>
      </c>
      <c r="AP51" s="28">
        <f t="shared" si="114"/>
        <v>69143.75</v>
      </c>
      <c r="AQ51" s="28">
        <f t="shared" si="114"/>
        <v>66368.75</v>
      </c>
      <c r="AR51" s="28">
        <f t="shared" si="114"/>
        <v>72997.916666666672</v>
      </c>
      <c r="AS51" s="28">
        <f t="shared" si="114"/>
        <v>69143.75</v>
      </c>
      <c r="AT51" s="28">
        <f t="shared" si="114"/>
        <v>68295.833333333343</v>
      </c>
      <c r="AU51" s="28">
        <f t="shared" si="114"/>
        <v>71070.833333333343</v>
      </c>
      <c r="AV51" s="28">
        <f t="shared" si="114"/>
        <v>71070.833333333343</v>
      </c>
      <c r="AW51" s="28">
        <f t="shared" si="114"/>
        <v>70222.916666666672</v>
      </c>
      <c r="AX51" s="28">
        <f t="shared" si="114"/>
        <v>71070.833333333343</v>
      </c>
      <c r="AY51" s="28">
        <f t="shared" si="114"/>
        <v>74925</v>
      </c>
      <c r="AZ51" s="28">
        <f t="shared" si="114"/>
        <v>71070.833333333343</v>
      </c>
      <c r="BA51" s="28">
        <f t="shared" si="114"/>
        <v>71070.833333333343</v>
      </c>
      <c r="BB51" s="28">
        <f t="shared" si="114"/>
        <v>72150</v>
      </c>
      <c r="BC51" s="28">
        <f t="shared" si="114"/>
        <v>72997.916666666672</v>
      </c>
      <c r="BD51" s="28">
        <f t="shared" si="114"/>
        <v>71070.833333333343</v>
      </c>
      <c r="BE51" s="28">
        <f t="shared" si="114"/>
        <v>74925</v>
      </c>
      <c r="BF51" s="28">
        <f t="shared" si="114"/>
        <v>71070.833333333343</v>
      </c>
      <c r="BG51" s="28">
        <f t="shared" si="114"/>
        <v>74925</v>
      </c>
      <c r="BH51" s="28">
        <f t="shared" si="114"/>
        <v>72150</v>
      </c>
      <c r="BI51" s="28">
        <f t="shared" si="114"/>
        <v>71070.833333333343</v>
      </c>
      <c r="BJ51" s="28">
        <f t="shared" si="114"/>
        <v>74925</v>
      </c>
      <c r="BK51" s="28">
        <f t="shared" si="114"/>
        <v>71070.833333333343</v>
      </c>
      <c r="BL51" s="28">
        <f t="shared" si="114"/>
        <v>71070.833333333343</v>
      </c>
      <c r="BM51" s="28">
        <f t="shared" si="114"/>
        <v>76852.083333333343</v>
      </c>
      <c r="BN51" s="28">
        <f t="shared" si="114"/>
        <v>68295.833333333343</v>
      </c>
      <c r="BO51" s="28">
        <f t="shared" si="114"/>
        <v>74925</v>
      </c>
      <c r="BP51" s="28">
        <f t="shared" si="114"/>
        <v>72997.916666666672</v>
      </c>
      <c r="BQ51" s="28">
        <f t="shared" si="114"/>
        <v>71070.833333333343</v>
      </c>
      <c r="BR51" s="28">
        <f t="shared" si="114"/>
        <v>74925</v>
      </c>
      <c r="BS51" s="28">
        <f t="shared" si="114"/>
        <v>70222.916666666672</v>
      </c>
      <c r="BT51" s="28">
        <f t="shared" ref="BT51:CA51" si="115">SUM(BT52:BT56)</f>
        <v>71070.833333333343</v>
      </c>
      <c r="BU51" s="28">
        <f t="shared" si="115"/>
        <v>74925</v>
      </c>
      <c r="BV51" s="28">
        <f t="shared" si="115"/>
        <v>71070.833333333343</v>
      </c>
      <c r="BW51" s="28">
        <f t="shared" si="115"/>
        <v>74925</v>
      </c>
      <c r="BX51" s="28">
        <f t="shared" si="115"/>
        <v>74925</v>
      </c>
      <c r="BY51" s="28">
        <f t="shared" si="115"/>
        <v>68295.833333333343</v>
      </c>
      <c r="BZ51" s="28">
        <f t="shared" si="115"/>
        <v>74925</v>
      </c>
      <c r="CA51" s="28">
        <f t="shared" si="115"/>
        <v>0</v>
      </c>
    </row>
    <row r="52" spans="3:113">
      <c r="D52" t="s">
        <v>25</v>
      </c>
      <c r="H52" s="23">
        <f t="shared" ref="H52:I52" si="116">H45*(1-H$27)</f>
        <v>0</v>
      </c>
      <c r="I52" s="23">
        <f t="shared" si="116"/>
        <v>0</v>
      </c>
      <c r="J52" s="23">
        <f>J45*(1-J$27)</f>
        <v>0</v>
      </c>
      <c r="K52" s="23">
        <f>K45*(1-K$27)</f>
        <v>0</v>
      </c>
      <c r="L52" s="23">
        <f t="shared" ref="L52:BV52" si="117">L45*(1-L$27)</f>
        <v>0</v>
      </c>
      <c r="M52" s="23">
        <f t="shared" si="117"/>
        <v>0</v>
      </c>
      <c r="N52" s="23">
        <f t="shared" si="117"/>
        <v>1927.0833333333335</v>
      </c>
      <c r="O52" s="23">
        <f t="shared" si="117"/>
        <v>0</v>
      </c>
      <c r="P52" s="23">
        <f t="shared" si="117"/>
        <v>1927.0833333333335</v>
      </c>
      <c r="Q52" s="23">
        <f t="shared" si="117"/>
        <v>1927.0833333333335</v>
      </c>
      <c r="R52" s="23">
        <f t="shared" si="117"/>
        <v>0</v>
      </c>
      <c r="S52" s="23">
        <f t="shared" si="117"/>
        <v>1927.0833333333335</v>
      </c>
      <c r="T52" s="23">
        <f t="shared" si="117"/>
        <v>3854.166666666667</v>
      </c>
      <c r="U52" s="23">
        <f t="shared" si="117"/>
        <v>1927.0833333333335</v>
      </c>
      <c r="V52" s="23">
        <f t="shared" si="117"/>
        <v>3854.166666666667</v>
      </c>
      <c r="W52" s="23">
        <f t="shared" si="117"/>
        <v>3854.166666666667</v>
      </c>
      <c r="X52" s="23">
        <f t="shared" si="117"/>
        <v>3854.166666666667</v>
      </c>
      <c r="Y52" s="23">
        <f t="shared" si="117"/>
        <v>5781.25</v>
      </c>
      <c r="Z52" s="23">
        <f t="shared" si="117"/>
        <v>3854.166666666667</v>
      </c>
      <c r="AA52" s="23">
        <f t="shared" si="117"/>
        <v>5781.25</v>
      </c>
      <c r="AB52" s="23">
        <f t="shared" si="117"/>
        <v>5781.25</v>
      </c>
      <c r="AC52" s="23">
        <f t="shared" si="117"/>
        <v>5781.25</v>
      </c>
      <c r="AD52" s="23">
        <f t="shared" si="117"/>
        <v>7708.3333333333339</v>
      </c>
      <c r="AE52" s="23">
        <f t="shared" si="117"/>
        <v>7708.3333333333339</v>
      </c>
      <c r="AF52" s="23">
        <f t="shared" si="117"/>
        <v>5781.25</v>
      </c>
      <c r="AG52" s="23">
        <f t="shared" si="117"/>
        <v>7708.3333333333339</v>
      </c>
      <c r="AH52" s="23">
        <f t="shared" si="117"/>
        <v>9635.4166666666679</v>
      </c>
      <c r="AI52" s="23">
        <f t="shared" si="117"/>
        <v>7708.3333333333339</v>
      </c>
      <c r="AJ52" s="23">
        <f t="shared" si="117"/>
        <v>7708.3333333333339</v>
      </c>
      <c r="AK52" s="23">
        <f t="shared" si="117"/>
        <v>9635.4166666666679</v>
      </c>
      <c r="AL52" s="23">
        <f t="shared" si="117"/>
        <v>9635.4166666666679</v>
      </c>
      <c r="AM52" s="23">
        <f t="shared" si="117"/>
        <v>9635.4166666666679</v>
      </c>
      <c r="AN52" s="23">
        <f t="shared" si="117"/>
        <v>9635.4166666666679</v>
      </c>
      <c r="AO52" s="23">
        <f t="shared" si="117"/>
        <v>9635.4166666666679</v>
      </c>
      <c r="AP52" s="23">
        <f t="shared" si="117"/>
        <v>9635.4166666666679</v>
      </c>
      <c r="AQ52" s="23">
        <f t="shared" si="117"/>
        <v>9635.4166666666679</v>
      </c>
      <c r="AR52" s="23">
        <f t="shared" si="117"/>
        <v>11562.5</v>
      </c>
      <c r="AS52" s="23">
        <f t="shared" si="117"/>
        <v>9635.4166666666679</v>
      </c>
      <c r="AT52" s="23">
        <f t="shared" si="117"/>
        <v>11562.5</v>
      </c>
      <c r="AU52" s="23">
        <f t="shared" si="117"/>
        <v>11562.5</v>
      </c>
      <c r="AV52" s="23">
        <f t="shared" si="117"/>
        <v>11562.5</v>
      </c>
      <c r="AW52" s="23">
        <f t="shared" si="117"/>
        <v>11562.5</v>
      </c>
      <c r="AX52" s="23">
        <f t="shared" si="117"/>
        <v>11562.5</v>
      </c>
      <c r="AY52" s="23">
        <f t="shared" si="117"/>
        <v>11562.5</v>
      </c>
      <c r="AZ52" s="23">
        <f t="shared" si="117"/>
        <v>11562.5</v>
      </c>
      <c r="BA52" s="23">
        <f t="shared" si="117"/>
        <v>11562.5</v>
      </c>
      <c r="BB52" s="23">
        <f t="shared" si="117"/>
        <v>11562.5</v>
      </c>
      <c r="BC52" s="23">
        <f t="shared" si="117"/>
        <v>11562.5</v>
      </c>
      <c r="BD52" s="23">
        <f t="shared" si="117"/>
        <v>11562.5</v>
      </c>
      <c r="BE52" s="23">
        <f t="shared" si="117"/>
        <v>11562.5</v>
      </c>
      <c r="BF52" s="23">
        <f t="shared" si="117"/>
        <v>11562.5</v>
      </c>
      <c r="BG52" s="23">
        <f t="shared" si="117"/>
        <v>11562.5</v>
      </c>
      <c r="BH52" s="23">
        <f t="shared" si="117"/>
        <v>13489.583333333334</v>
      </c>
      <c r="BI52" s="23">
        <f t="shared" si="117"/>
        <v>11562.5</v>
      </c>
      <c r="BJ52" s="23">
        <f t="shared" si="117"/>
        <v>11562.5</v>
      </c>
      <c r="BK52" s="23">
        <f t="shared" si="117"/>
        <v>11562.5</v>
      </c>
      <c r="BL52" s="23">
        <f t="shared" si="117"/>
        <v>11562.5</v>
      </c>
      <c r="BM52" s="23">
        <f t="shared" si="117"/>
        <v>11562.5</v>
      </c>
      <c r="BN52" s="23">
        <f t="shared" si="117"/>
        <v>11562.5</v>
      </c>
      <c r="BO52" s="23">
        <f t="shared" si="117"/>
        <v>11562.5</v>
      </c>
      <c r="BP52" s="23">
        <f t="shared" si="117"/>
        <v>13489.583333333334</v>
      </c>
      <c r="BQ52" s="23">
        <f t="shared" si="117"/>
        <v>11562.5</v>
      </c>
      <c r="BR52" s="23">
        <f t="shared" si="117"/>
        <v>11562.5</v>
      </c>
      <c r="BS52" s="23">
        <f t="shared" si="117"/>
        <v>11562.5</v>
      </c>
      <c r="BT52" s="23">
        <f t="shared" si="117"/>
        <v>11562.5</v>
      </c>
      <c r="BU52" s="23">
        <f t="shared" si="117"/>
        <v>11562.5</v>
      </c>
      <c r="BV52" s="23">
        <f t="shared" si="117"/>
        <v>11562.5</v>
      </c>
      <c r="BW52" s="23">
        <f t="shared" ref="BW52:BZ52" si="118">BW45*(1-BW$27)</f>
        <v>11562.5</v>
      </c>
      <c r="BX52" s="23">
        <f t="shared" si="118"/>
        <v>13489.583333333334</v>
      </c>
      <c r="BY52" s="23">
        <f t="shared" si="118"/>
        <v>11562.5</v>
      </c>
      <c r="BZ52" s="23">
        <f t="shared" si="118"/>
        <v>11562.5</v>
      </c>
      <c r="CA52" s="23">
        <f>CA45*(1-CA$27)</f>
        <v>0</v>
      </c>
    </row>
    <row r="53" spans="3:113">
      <c r="D53" t="s">
        <v>26</v>
      </c>
      <c r="H53" s="23">
        <f t="shared" ref="H53:BS53" si="119">H46*(1-H$27)</f>
        <v>0</v>
      </c>
      <c r="I53" s="23">
        <f t="shared" si="119"/>
        <v>0</v>
      </c>
      <c r="J53" s="23">
        <f t="shared" si="119"/>
        <v>0</v>
      </c>
      <c r="K53" s="23">
        <f t="shared" si="119"/>
        <v>0</v>
      </c>
      <c r="L53" s="23">
        <f t="shared" si="119"/>
        <v>0</v>
      </c>
      <c r="M53" s="23">
        <f t="shared" si="119"/>
        <v>0</v>
      </c>
      <c r="N53" s="23">
        <f t="shared" si="119"/>
        <v>1927.0833333333335</v>
      </c>
      <c r="O53" s="23">
        <f t="shared" si="119"/>
        <v>0</v>
      </c>
      <c r="P53" s="23">
        <f t="shared" si="119"/>
        <v>0</v>
      </c>
      <c r="Q53" s="23">
        <f t="shared" si="119"/>
        <v>1927.0833333333335</v>
      </c>
      <c r="R53" s="23">
        <f t="shared" si="119"/>
        <v>1927.0833333333335</v>
      </c>
      <c r="S53" s="23">
        <f t="shared" si="119"/>
        <v>0</v>
      </c>
      <c r="T53" s="23">
        <f t="shared" si="119"/>
        <v>1927.0833333333335</v>
      </c>
      <c r="U53" s="23">
        <f t="shared" si="119"/>
        <v>1927.0833333333335</v>
      </c>
      <c r="V53" s="23">
        <f t="shared" si="119"/>
        <v>3854.166666666667</v>
      </c>
      <c r="W53" s="23">
        <f t="shared" si="119"/>
        <v>1927.0833333333335</v>
      </c>
      <c r="X53" s="23">
        <f t="shared" si="119"/>
        <v>3854.166666666667</v>
      </c>
      <c r="Y53" s="23">
        <f t="shared" si="119"/>
        <v>1927.0833333333335</v>
      </c>
      <c r="Z53" s="23">
        <f t="shared" si="119"/>
        <v>3854.166666666667</v>
      </c>
      <c r="AA53" s="23">
        <f t="shared" si="119"/>
        <v>3854.166666666667</v>
      </c>
      <c r="AB53" s="23">
        <f t="shared" si="119"/>
        <v>3854.166666666667</v>
      </c>
      <c r="AC53" s="23">
        <f t="shared" si="119"/>
        <v>5781.25</v>
      </c>
      <c r="AD53" s="23">
        <f t="shared" si="119"/>
        <v>3854.166666666667</v>
      </c>
      <c r="AE53" s="23">
        <f t="shared" si="119"/>
        <v>5781.25</v>
      </c>
      <c r="AF53" s="23">
        <f t="shared" si="119"/>
        <v>5781.25</v>
      </c>
      <c r="AG53" s="23">
        <f t="shared" si="119"/>
        <v>3854.166666666667</v>
      </c>
      <c r="AH53" s="23">
        <f t="shared" si="119"/>
        <v>5781.25</v>
      </c>
      <c r="AI53" s="23">
        <f t="shared" si="119"/>
        <v>7708.3333333333339</v>
      </c>
      <c r="AJ53" s="23">
        <f t="shared" si="119"/>
        <v>5781.25</v>
      </c>
      <c r="AK53" s="23">
        <f t="shared" si="119"/>
        <v>5781.25</v>
      </c>
      <c r="AL53" s="23">
        <f t="shared" si="119"/>
        <v>5781.25</v>
      </c>
      <c r="AM53" s="23">
        <f t="shared" si="119"/>
        <v>7708.3333333333339</v>
      </c>
      <c r="AN53" s="23">
        <f t="shared" si="119"/>
        <v>5781.25</v>
      </c>
      <c r="AO53" s="23">
        <f t="shared" si="119"/>
        <v>7708.3333333333339</v>
      </c>
      <c r="AP53" s="23">
        <f t="shared" si="119"/>
        <v>7708.3333333333339</v>
      </c>
      <c r="AQ53" s="23">
        <f t="shared" si="119"/>
        <v>7708.3333333333339</v>
      </c>
      <c r="AR53" s="23">
        <f t="shared" si="119"/>
        <v>7708.3333333333339</v>
      </c>
      <c r="AS53" s="23">
        <f t="shared" si="119"/>
        <v>7708.3333333333339</v>
      </c>
      <c r="AT53" s="23">
        <f t="shared" si="119"/>
        <v>7708.3333333333339</v>
      </c>
      <c r="AU53" s="23">
        <f t="shared" si="119"/>
        <v>7708.3333333333339</v>
      </c>
      <c r="AV53" s="23">
        <f t="shared" si="119"/>
        <v>7708.3333333333339</v>
      </c>
      <c r="AW53" s="23">
        <f t="shared" si="119"/>
        <v>7708.3333333333339</v>
      </c>
      <c r="AX53" s="23">
        <f t="shared" si="119"/>
        <v>7708.3333333333339</v>
      </c>
      <c r="AY53" s="23">
        <f t="shared" si="119"/>
        <v>9635.4166666666679</v>
      </c>
      <c r="AZ53" s="23">
        <f t="shared" si="119"/>
        <v>7708.3333333333339</v>
      </c>
      <c r="BA53" s="23">
        <f t="shared" si="119"/>
        <v>7708.3333333333339</v>
      </c>
      <c r="BB53" s="23">
        <f t="shared" si="119"/>
        <v>9635.4166666666679</v>
      </c>
      <c r="BC53" s="23">
        <f t="shared" si="119"/>
        <v>7708.3333333333339</v>
      </c>
      <c r="BD53" s="23">
        <f t="shared" si="119"/>
        <v>7708.3333333333339</v>
      </c>
      <c r="BE53" s="23">
        <f t="shared" si="119"/>
        <v>9635.4166666666679</v>
      </c>
      <c r="BF53" s="23">
        <f t="shared" si="119"/>
        <v>7708.3333333333339</v>
      </c>
      <c r="BG53" s="23">
        <f t="shared" si="119"/>
        <v>9635.4166666666679</v>
      </c>
      <c r="BH53" s="23">
        <f t="shared" si="119"/>
        <v>7708.3333333333339</v>
      </c>
      <c r="BI53" s="23">
        <f t="shared" si="119"/>
        <v>7708.3333333333339</v>
      </c>
      <c r="BJ53" s="23">
        <f t="shared" si="119"/>
        <v>9635.4166666666679</v>
      </c>
      <c r="BK53" s="23">
        <f t="shared" si="119"/>
        <v>7708.3333333333339</v>
      </c>
      <c r="BL53" s="23">
        <f t="shared" si="119"/>
        <v>7708.3333333333339</v>
      </c>
      <c r="BM53" s="23">
        <f t="shared" si="119"/>
        <v>9635.4166666666679</v>
      </c>
      <c r="BN53" s="23">
        <f t="shared" si="119"/>
        <v>7708.3333333333339</v>
      </c>
      <c r="BO53" s="23">
        <f t="shared" si="119"/>
        <v>9635.4166666666679</v>
      </c>
      <c r="BP53" s="23">
        <f t="shared" si="119"/>
        <v>7708.3333333333339</v>
      </c>
      <c r="BQ53" s="23">
        <f t="shared" si="119"/>
        <v>7708.3333333333339</v>
      </c>
      <c r="BR53" s="23">
        <f t="shared" si="119"/>
        <v>9635.4166666666679</v>
      </c>
      <c r="BS53" s="23">
        <f t="shared" si="119"/>
        <v>7708.3333333333339</v>
      </c>
      <c r="BT53" s="23">
        <f t="shared" ref="BT53:CA53" si="120">BT46*(1-BT$27)</f>
        <v>7708.3333333333339</v>
      </c>
      <c r="BU53" s="23">
        <f t="shared" si="120"/>
        <v>9635.4166666666679</v>
      </c>
      <c r="BV53" s="23">
        <f t="shared" si="120"/>
        <v>7708.3333333333339</v>
      </c>
      <c r="BW53" s="23">
        <f t="shared" si="120"/>
        <v>9635.4166666666679</v>
      </c>
      <c r="BX53" s="23">
        <f t="shared" si="120"/>
        <v>7708.3333333333339</v>
      </c>
      <c r="BY53" s="23">
        <f t="shared" si="120"/>
        <v>7708.3333333333339</v>
      </c>
      <c r="BZ53" s="23">
        <f t="shared" si="120"/>
        <v>9635.4166666666679</v>
      </c>
      <c r="CA53" s="23">
        <f t="shared" si="120"/>
        <v>0</v>
      </c>
    </row>
    <row r="54" spans="3:113">
      <c r="D54" t="s">
        <v>100</v>
      </c>
      <c r="H54" s="23">
        <f t="shared" ref="H54:BS54" si="121">H47*(1-H$27)</f>
        <v>0</v>
      </c>
      <c r="I54" s="23">
        <f t="shared" si="121"/>
        <v>0</v>
      </c>
      <c r="J54" s="23">
        <f t="shared" si="121"/>
        <v>0</v>
      </c>
      <c r="K54" s="23">
        <f t="shared" si="121"/>
        <v>0</v>
      </c>
      <c r="L54" s="23">
        <f t="shared" si="121"/>
        <v>0</v>
      </c>
      <c r="M54" s="23">
        <f t="shared" si="121"/>
        <v>0</v>
      </c>
      <c r="N54" s="23">
        <f t="shared" si="121"/>
        <v>1927.0833333333335</v>
      </c>
      <c r="O54" s="23">
        <f t="shared" si="121"/>
        <v>0</v>
      </c>
      <c r="P54" s="23">
        <f t="shared" si="121"/>
        <v>0</v>
      </c>
      <c r="Q54" s="23">
        <f t="shared" si="121"/>
        <v>1927.0833333333335</v>
      </c>
      <c r="R54" s="23">
        <f t="shared" si="121"/>
        <v>1927.0833333333335</v>
      </c>
      <c r="S54" s="23">
        <f t="shared" si="121"/>
        <v>0</v>
      </c>
      <c r="T54" s="23">
        <f t="shared" si="121"/>
        <v>1927.0833333333335</v>
      </c>
      <c r="U54" s="23">
        <f t="shared" si="121"/>
        <v>1927.0833333333335</v>
      </c>
      <c r="V54" s="23">
        <f t="shared" si="121"/>
        <v>3854.166666666667</v>
      </c>
      <c r="W54" s="23">
        <f t="shared" si="121"/>
        <v>1927.0833333333335</v>
      </c>
      <c r="X54" s="23">
        <f t="shared" si="121"/>
        <v>3854.166666666667</v>
      </c>
      <c r="Y54" s="23">
        <f t="shared" si="121"/>
        <v>1927.0833333333335</v>
      </c>
      <c r="Z54" s="23">
        <f t="shared" si="121"/>
        <v>3854.166666666667</v>
      </c>
      <c r="AA54" s="23">
        <f t="shared" si="121"/>
        <v>3854.166666666667</v>
      </c>
      <c r="AB54" s="23">
        <f t="shared" si="121"/>
        <v>3854.166666666667</v>
      </c>
      <c r="AC54" s="23">
        <f t="shared" si="121"/>
        <v>5781.25</v>
      </c>
      <c r="AD54" s="23">
        <f t="shared" si="121"/>
        <v>3854.166666666667</v>
      </c>
      <c r="AE54" s="23">
        <f t="shared" si="121"/>
        <v>5781.25</v>
      </c>
      <c r="AF54" s="23">
        <f t="shared" si="121"/>
        <v>5781.25</v>
      </c>
      <c r="AG54" s="23">
        <f t="shared" si="121"/>
        <v>3854.166666666667</v>
      </c>
      <c r="AH54" s="23">
        <f t="shared" si="121"/>
        <v>5781.25</v>
      </c>
      <c r="AI54" s="23">
        <f t="shared" si="121"/>
        <v>7708.3333333333339</v>
      </c>
      <c r="AJ54" s="23">
        <f t="shared" si="121"/>
        <v>5781.25</v>
      </c>
      <c r="AK54" s="23">
        <f t="shared" si="121"/>
        <v>5781.25</v>
      </c>
      <c r="AL54" s="23">
        <f t="shared" si="121"/>
        <v>5781.25</v>
      </c>
      <c r="AM54" s="23">
        <f t="shared" si="121"/>
        <v>7708.3333333333339</v>
      </c>
      <c r="AN54" s="23">
        <f t="shared" si="121"/>
        <v>5781.25</v>
      </c>
      <c r="AO54" s="23">
        <f t="shared" si="121"/>
        <v>7708.3333333333339</v>
      </c>
      <c r="AP54" s="23">
        <f t="shared" si="121"/>
        <v>7708.3333333333339</v>
      </c>
      <c r="AQ54" s="23">
        <f t="shared" si="121"/>
        <v>7708.3333333333339</v>
      </c>
      <c r="AR54" s="23">
        <f t="shared" si="121"/>
        <v>7708.3333333333339</v>
      </c>
      <c r="AS54" s="23">
        <f t="shared" si="121"/>
        <v>7708.3333333333339</v>
      </c>
      <c r="AT54" s="23">
        <f t="shared" si="121"/>
        <v>7708.3333333333339</v>
      </c>
      <c r="AU54" s="23">
        <f t="shared" si="121"/>
        <v>7708.3333333333339</v>
      </c>
      <c r="AV54" s="23">
        <f t="shared" si="121"/>
        <v>7708.3333333333339</v>
      </c>
      <c r="AW54" s="23">
        <f t="shared" si="121"/>
        <v>7708.3333333333339</v>
      </c>
      <c r="AX54" s="23">
        <f t="shared" si="121"/>
        <v>7708.3333333333339</v>
      </c>
      <c r="AY54" s="23">
        <f t="shared" si="121"/>
        <v>9635.4166666666679</v>
      </c>
      <c r="AZ54" s="23">
        <f t="shared" si="121"/>
        <v>7708.3333333333339</v>
      </c>
      <c r="BA54" s="23">
        <f t="shared" si="121"/>
        <v>7708.3333333333339</v>
      </c>
      <c r="BB54" s="23">
        <f t="shared" si="121"/>
        <v>9635.4166666666679</v>
      </c>
      <c r="BC54" s="23">
        <f t="shared" si="121"/>
        <v>7708.3333333333339</v>
      </c>
      <c r="BD54" s="23">
        <f t="shared" si="121"/>
        <v>7708.3333333333339</v>
      </c>
      <c r="BE54" s="23">
        <f t="shared" si="121"/>
        <v>9635.4166666666679</v>
      </c>
      <c r="BF54" s="23">
        <f t="shared" si="121"/>
        <v>7708.3333333333339</v>
      </c>
      <c r="BG54" s="23">
        <f t="shared" si="121"/>
        <v>9635.4166666666679</v>
      </c>
      <c r="BH54" s="23">
        <f t="shared" si="121"/>
        <v>7708.3333333333339</v>
      </c>
      <c r="BI54" s="23">
        <f t="shared" si="121"/>
        <v>7708.3333333333339</v>
      </c>
      <c r="BJ54" s="23">
        <f t="shared" si="121"/>
        <v>9635.4166666666679</v>
      </c>
      <c r="BK54" s="23">
        <f t="shared" si="121"/>
        <v>7708.3333333333339</v>
      </c>
      <c r="BL54" s="23">
        <f t="shared" si="121"/>
        <v>7708.3333333333339</v>
      </c>
      <c r="BM54" s="23">
        <f t="shared" si="121"/>
        <v>9635.4166666666679</v>
      </c>
      <c r="BN54" s="23">
        <f t="shared" si="121"/>
        <v>7708.3333333333339</v>
      </c>
      <c r="BO54" s="23">
        <f t="shared" si="121"/>
        <v>9635.4166666666679</v>
      </c>
      <c r="BP54" s="23">
        <f t="shared" si="121"/>
        <v>7708.3333333333339</v>
      </c>
      <c r="BQ54" s="23">
        <f t="shared" si="121"/>
        <v>7708.3333333333339</v>
      </c>
      <c r="BR54" s="23">
        <f t="shared" si="121"/>
        <v>9635.4166666666679</v>
      </c>
      <c r="BS54" s="23">
        <f t="shared" si="121"/>
        <v>7708.3333333333339</v>
      </c>
      <c r="BT54" s="23">
        <f t="shared" ref="BT54:CA54" si="122">BT47*(1-BT$27)</f>
        <v>7708.3333333333339</v>
      </c>
      <c r="BU54" s="23">
        <f t="shared" si="122"/>
        <v>9635.4166666666679</v>
      </c>
      <c r="BV54" s="23">
        <f t="shared" si="122"/>
        <v>7708.3333333333339</v>
      </c>
      <c r="BW54" s="23">
        <f t="shared" si="122"/>
        <v>9635.4166666666679</v>
      </c>
      <c r="BX54" s="23">
        <f t="shared" si="122"/>
        <v>7708.3333333333339</v>
      </c>
      <c r="BY54" s="23">
        <f t="shared" si="122"/>
        <v>7708.3333333333339</v>
      </c>
      <c r="BZ54" s="23">
        <f t="shared" si="122"/>
        <v>9635.4166666666679</v>
      </c>
      <c r="CA54" s="23">
        <f t="shared" si="122"/>
        <v>0</v>
      </c>
    </row>
    <row r="55" spans="3:113">
      <c r="D55" t="s">
        <v>35</v>
      </c>
      <c r="H55" s="23">
        <f t="shared" ref="H55:BS55" si="123">H48*(1-H$27)</f>
        <v>0</v>
      </c>
      <c r="I55" s="23">
        <f t="shared" si="123"/>
        <v>0</v>
      </c>
      <c r="J55" s="23">
        <f t="shared" si="123"/>
        <v>0</v>
      </c>
      <c r="K55" s="23">
        <f t="shared" si="123"/>
        <v>0</v>
      </c>
      <c r="L55" s="23">
        <f t="shared" si="123"/>
        <v>0</v>
      </c>
      <c r="M55" s="23">
        <f t="shared" si="123"/>
        <v>0</v>
      </c>
      <c r="N55" s="23">
        <f t="shared" si="123"/>
        <v>2775</v>
      </c>
      <c r="O55" s="23">
        <f t="shared" si="123"/>
        <v>0</v>
      </c>
      <c r="P55" s="23">
        <f t="shared" si="123"/>
        <v>0</v>
      </c>
      <c r="Q55" s="23">
        <f t="shared" si="123"/>
        <v>0</v>
      </c>
      <c r="R55" s="23">
        <f t="shared" si="123"/>
        <v>0</v>
      </c>
      <c r="S55" s="23">
        <f t="shared" si="123"/>
        <v>2775</v>
      </c>
      <c r="T55" s="23">
        <f t="shared" si="123"/>
        <v>0</v>
      </c>
      <c r="U55" s="23">
        <f t="shared" si="123"/>
        <v>0</v>
      </c>
      <c r="V55" s="23">
        <f t="shared" si="123"/>
        <v>2775</v>
      </c>
      <c r="W55" s="23">
        <f t="shared" si="123"/>
        <v>2775</v>
      </c>
      <c r="X55" s="23">
        <f t="shared" si="123"/>
        <v>0</v>
      </c>
      <c r="Y55" s="23">
        <f t="shared" si="123"/>
        <v>2775</v>
      </c>
      <c r="Z55" s="23">
        <f t="shared" si="123"/>
        <v>2775</v>
      </c>
      <c r="AA55" s="23">
        <f t="shared" si="123"/>
        <v>2775</v>
      </c>
      <c r="AB55" s="23">
        <f t="shared" si="123"/>
        <v>0</v>
      </c>
      <c r="AC55" s="23">
        <f t="shared" si="123"/>
        <v>5550</v>
      </c>
      <c r="AD55" s="23">
        <f t="shared" si="123"/>
        <v>0</v>
      </c>
      <c r="AE55" s="23">
        <f t="shared" si="123"/>
        <v>5550</v>
      </c>
      <c r="AF55" s="23">
        <f t="shared" si="123"/>
        <v>2775</v>
      </c>
      <c r="AG55" s="23">
        <f t="shared" si="123"/>
        <v>2775</v>
      </c>
      <c r="AH55" s="23">
        <f t="shared" si="123"/>
        <v>2775</v>
      </c>
      <c r="AI55" s="23">
        <f t="shared" si="123"/>
        <v>5550</v>
      </c>
      <c r="AJ55" s="23">
        <f t="shared" si="123"/>
        <v>2775</v>
      </c>
      <c r="AK55" s="23">
        <f t="shared" si="123"/>
        <v>2775</v>
      </c>
      <c r="AL55" s="23">
        <f t="shared" si="123"/>
        <v>5550</v>
      </c>
      <c r="AM55" s="23">
        <f t="shared" si="123"/>
        <v>2775</v>
      </c>
      <c r="AN55" s="23">
        <f t="shared" si="123"/>
        <v>5550</v>
      </c>
      <c r="AO55" s="23">
        <f t="shared" si="123"/>
        <v>2775</v>
      </c>
      <c r="AP55" s="23">
        <f t="shared" si="123"/>
        <v>5550</v>
      </c>
      <c r="AQ55" s="23">
        <f t="shared" si="123"/>
        <v>2775</v>
      </c>
      <c r="AR55" s="23">
        <f t="shared" si="123"/>
        <v>5550</v>
      </c>
      <c r="AS55" s="23">
        <f t="shared" si="123"/>
        <v>5550</v>
      </c>
      <c r="AT55" s="23">
        <f t="shared" si="123"/>
        <v>2775</v>
      </c>
      <c r="AU55" s="23">
        <f t="shared" si="123"/>
        <v>5550</v>
      </c>
      <c r="AV55" s="23">
        <f t="shared" si="123"/>
        <v>5550</v>
      </c>
      <c r="AW55" s="23">
        <f t="shared" si="123"/>
        <v>2775</v>
      </c>
      <c r="AX55" s="23">
        <f t="shared" si="123"/>
        <v>5550</v>
      </c>
      <c r="AY55" s="23">
        <f t="shared" si="123"/>
        <v>5550</v>
      </c>
      <c r="AZ55" s="23">
        <f t="shared" si="123"/>
        <v>5550</v>
      </c>
      <c r="BA55" s="23">
        <f t="shared" si="123"/>
        <v>5550</v>
      </c>
      <c r="BB55" s="23">
        <f t="shared" si="123"/>
        <v>2775</v>
      </c>
      <c r="BC55" s="23">
        <f t="shared" si="123"/>
        <v>5550</v>
      </c>
      <c r="BD55" s="23">
        <f t="shared" si="123"/>
        <v>5550</v>
      </c>
      <c r="BE55" s="23">
        <f t="shared" si="123"/>
        <v>5550</v>
      </c>
      <c r="BF55" s="23">
        <f t="shared" si="123"/>
        <v>5550</v>
      </c>
      <c r="BG55" s="23">
        <f t="shared" si="123"/>
        <v>5550</v>
      </c>
      <c r="BH55" s="23">
        <f t="shared" si="123"/>
        <v>2775</v>
      </c>
      <c r="BI55" s="23">
        <f t="shared" si="123"/>
        <v>5550</v>
      </c>
      <c r="BJ55" s="23">
        <f t="shared" si="123"/>
        <v>5550</v>
      </c>
      <c r="BK55" s="23">
        <f t="shared" si="123"/>
        <v>5550</v>
      </c>
      <c r="BL55" s="23">
        <f t="shared" si="123"/>
        <v>5550</v>
      </c>
      <c r="BM55" s="23">
        <f t="shared" si="123"/>
        <v>5550</v>
      </c>
      <c r="BN55" s="23">
        <f t="shared" si="123"/>
        <v>2775</v>
      </c>
      <c r="BO55" s="23">
        <f t="shared" si="123"/>
        <v>5550</v>
      </c>
      <c r="BP55" s="23">
        <f t="shared" si="123"/>
        <v>5550</v>
      </c>
      <c r="BQ55" s="23">
        <f t="shared" si="123"/>
        <v>5550</v>
      </c>
      <c r="BR55" s="23">
        <f t="shared" si="123"/>
        <v>5550</v>
      </c>
      <c r="BS55" s="23">
        <f t="shared" si="123"/>
        <v>2775</v>
      </c>
      <c r="BT55" s="23">
        <f t="shared" ref="BT55:CA55" si="124">BT48*(1-BT$27)</f>
        <v>5550</v>
      </c>
      <c r="BU55" s="23">
        <f t="shared" si="124"/>
        <v>5550</v>
      </c>
      <c r="BV55" s="23">
        <f t="shared" si="124"/>
        <v>5550</v>
      </c>
      <c r="BW55" s="23">
        <f t="shared" si="124"/>
        <v>5550</v>
      </c>
      <c r="BX55" s="23">
        <f t="shared" si="124"/>
        <v>5550</v>
      </c>
      <c r="BY55" s="23">
        <f t="shared" si="124"/>
        <v>2775</v>
      </c>
      <c r="BZ55" s="23">
        <f t="shared" si="124"/>
        <v>5550</v>
      </c>
      <c r="CA55" s="23">
        <f t="shared" si="124"/>
        <v>0</v>
      </c>
    </row>
    <row r="56" spans="3:113">
      <c r="D56" t="s">
        <v>115</v>
      </c>
      <c r="H56" s="23">
        <f t="shared" ref="H56:BS56" si="125">H49*(1-H$27)</f>
        <v>0</v>
      </c>
      <c r="I56" s="23">
        <f t="shared" si="125"/>
        <v>0</v>
      </c>
      <c r="J56" s="23">
        <f t="shared" si="125"/>
        <v>0</v>
      </c>
      <c r="K56" s="23">
        <f t="shared" si="125"/>
        <v>0</v>
      </c>
      <c r="L56" s="23">
        <f t="shared" si="125"/>
        <v>0</v>
      </c>
      <c r="M56" s="23">
        <f t="shared" si="125"/>
        <v>0</v>
      </c>
      <c r="N56" s="23">
        <f t="shared" si="125"/>
        <v>0</v>
      </c>
      <c r="O56" s="23">
        <f t="shared" si="125"/>
        <v>0</v>
      </c>
      <c r="P56" s="23">
        <f t="shared" si="125"/>
        <v>0</v>
      </c>
      <c r="Q56" s="23">
        <f t="shared" si="125"/>
        <v>0</v>
      </c>
      <c r="R56" s="23">
        <f t="shared" si="125"/>
        <v>3854.166666666667</v>
      </c>
      <c r="S56" s="23">
        <f t="shared" si="125"/>
        <v>1927.0833333333335</v>
      </c>
      <c r="T56" s="23">
        <f t="shared" si="125"/>
        <v>1927.0833333333335</v>
      </c>
      <c r="U56" s="23">
        <f t="shared" si="125"/>
        <v>3854.166666666667</v>
      </c>
      <c r="V56" s="23">
        <f t="shared" si="125"/>
        <v>1927.0833333333335</v>
      </c>
      <c r="W56" s="23">
        <f t="shared" si="125"/>
        <v>3854.166666666667</v>
      </c>
      <c r="X56" s="23">
        <f t="shared" si="125"/>
        <v>3854.166666666667</v>
      </c>
      <c r="Y56" s="23">
        <f t="shared" si="125"/>
        <v>3854.166666666667</v>
      </c>
      <c r="Z56" s="23">
        <f t="shared" si="125"/>
        <v>7708.3333333333339</v>
      </c>
      <c r="AA56" s="23">
        <f t="shared" si="125"/>
        <v>7708.3333333333339</v>
      </c>
      <c r="AB56" s="23">
        <f t="shared" si="125"/>
        <v>7708.3333333333339</v>
      </c>
      <c r="AC56" s="23">
        <f t="shared" si="125"/>
        <v>13489.583333333334</v>
      </c>
      <c r="AD56" s="23">
        <f t="shared" si="125"/>
        <v>15416.666666666668</v>
      </c>
      <c r="AE56" s="23">
        <f t="shared" si="125"/>
        <v>13489.583333333334</v>
      </c>
      <c r="AF56" s="23">
        <f t="shared" si="125"/>
        <v>15416.666666666668</v>
      </c>
      <c r="AG56" s="23">
        <f t="shared" si="125"/>
        <v>21197.916666666668</v>
      </c>
      <c r="AH56" s="23">
        <f t="shared" si="125"/>
        <v>21197.916666666668</v>
      </c>
      <c r="AI56" s="23">
        <f t="shared" si="125"/>
        <v>21197.916666666668</v>
      </c>
      <c r="AJ56" s="23">
        <f t="shared" si="125"/>
        <v>21197.916666666668</v>
      </c>
      <c r="AK56" s="23">
        <f t="shared" si="125"/>
        <v>34687.5</v>
      </c>
      <c r="AL56" s="23">
        <f t="shared" si="125"/>
        <v>34687.5</v>
      </c>
      <c r="AM56" s="23">
        <f t="shared" si="125"/>
        <v>34687.5</v>
      </c>
      <c r="AN56" s="23">
        <f t="shared" si="125"/>
        <v>32760.416666666672</v>
      </c>
      <c r="AO56" s="23">
        <f t="shared" si="125"/>
        <v>34687.5</v>
      </c>
      <c r="AP56" s="23">
        <f t="shared" si="125"/>
        <v>38541.666666666672</v>
      </c>
      <c r="AQ56" s="23">
        <f t="shared" si="125"/>
        <v>38541.666666666672</v>
      </c>
      <c r="AR56" s="23">
        <f t="shared" si="125"/>
        <v>40468.75</v>
      </c>
      <c r="AS56" s="23">
        <f t="shared" si="125"/>
        <v>38541.666666666672</v>
      </c>
      <c r="AT56" s="23">
        <f t="shared" si="125"/>
        <v>38541.666666666672</v>
      </c>
      <c r="AU56" s="23">
        <f t="shared" si="125"/>
        <v>38541.666666666672</v>
      </c>
      <c r="AV56" s="23">
        <f t="shared" si="125"/>
        <v>38541.666666666672</v>
      </c>
      <c r="AW56" s="23">
        <f t="shared" si="125"/>
        <v>40468.75</v>
      </c>
      <c r="AX56" s="23">
        <f t="shared" si="125"/>
        <v>38541.666666666672</v>
      </c>
      <c r="AY56" s="23">
        <f t="shared" si="125"/>
        <v>38541.666666666672</v>
      </c>
      <c r="AZ56" s="23">
        <f t="shared" si="125"/>
        <v>38541.666666666672</v>
      </c>
      <c r="BA56" s="23">
        <f t="shared" si="125"/>
        <v>38541.666666666672</v>
      </c>
      <c r="BB56" s="23">
        <f t="shared" si="125"/>
        <v>38541.666666666672</v>
      </c>
      <c r="BC56" s="23">
        <f t="shared" si="125"/>
        <v>40468.75</v>
      </c>
      <c r="BD56" s="23">
        <f t="shared" si="125"/>
        <v>38541.666666666672</v>
      </c>
      <c r="BE56" s="23">
        <f t="shared" si="125"/>
        <v>38541.666666666672</v>
      </c>
      <c r="BF56" s="23">
        <f t="shared" si="125"/>
        <v>38541.666666666672</v>
      </c>
      <c r="BG56" s="23">
        <f t="shared" si="125"/>
        <v>38541.666666666672</v>
      </c>
      <c r="BH56" s="23">
        <f t="shared" si="125"/>
        <v>40468.75</v>
      </c>
      <c r="BI56" s="23">
        <f t="shared" si="125"/>
        <v>38541.666666666672</v>
      </c>
      <c r="BJ56" s="23">
        <f t="shared" si="125"/>
        <v>38541.666666666672</v>
      </c>
      <c r="BK56" s="23">
        <f t="shared" si="125"/>
        <v>38541.666666666672</v>
      </c>
      <c r="BL56" s="23">
        <f t="shared" si="125"/>
        <v>38541.666666666672</v>
      </c>
      <c r="BM56" s="23">
        <f t="shared" si="125"/>
        <v>40468.75</v>
      </c>
      <c r="BN56" s="23">
        <f t="shared" si="125"/>
        <v>38541.666666666672</v>
      </c>
      <c r="BO56" s="23">
        <f t="shared" si="125"/>
        <v>38541.666666666672</v>
      </c>
      <c r="BP56" s="23">
        <f t="shared" si="125"/>
        <v>38541.666666666672</v>
      </c>
      <c r="BQ56" s="23">
        <f t="shared" si="125"/>
        <v>38541.666666666672</v>
      </c>
      <c r="BR56" s="23">
        <f t="shared" si="125"/>
        <v>38541.666666666672</v>
      </c>
      <c r="BS56" s="23">
        <f t="shared" si="125"/>
        <v>40468.75</v>
      </c>
      <c r="BT56" s="23">
        <f t="shared" ref="BT56:CA56" si="126">BT49*(1-BT$27)</f>
        <v>38541.666666666672</v>
      </c>
      <c r="BU56" s="23">
        <f t="shared" si="126"/>
        <v>38541.666666666672</v>
      </c>
      <c r="BV56" s="23">
        <f t="shared" si="126"/>
        <v>38541.666666666672</v>
      </c>
      <c r="BW56" s="23">
        <f t="shared" si="126"/>
        <v>38541.666666666672</v>
      </c>
      <c r="BX56" s="23">
        <f t="shared" si="126"/>
        <v>40468.75</v>
      </c>
      <c r="BY56" s="23">
        <f t="shared" si="126"/>
        <v>38541.666666666672</v>
      </c>
      <c r="BZ56" s="23">
        <f t="shared" si="126"/>
        <v>38541.666666666672</v>
      </c>
      <c r="CA56" s="23">
        <f t="shared" si="126"/>
        <v>0</v>
      </c>
    </row>
    <row r="57" spans="3:113"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</row>
    <row r="58" spans="3:113">
      <c r="C58" s="7" t="s">
        <v>157</v>
      </c>
      <c r="H58" s="28">
        <f t="shared" ref="H58:AM58" si="127">SUM(H59:H63)</f>
        <v>0</v>
      </c>
      <c r="I58" s="28">
        <f t="shared" si="127"/>
        <v>0</v>
      </c>
      <c r="J58" s="28">
        <f t="shared" si="127"/>
        <v>0</v>
      </c>
      <c r="K58" s="28">
        <f t="shared" si="127"/>
        <v>0</v>
      </c>
      <c r="L58" s="28">
        <f t="shared" si="127"/>
        <v>0</v>
      </c>
      <c r="M58" s="28">
        <f t="shared" si="127"/>
        <v>0</v>
      </c>
      <c r="N58" s="28">
        <f t="shared" si="127"/>
        <v>0</v>
      </c>
      <c r="O58" s="28">
        <f t="shared" si="127"/>
        <v>1600</v>
      </c>
      <c r="P58" s="28">
        <f t="shared" si="127"/>
        <v>2400</v>
      </c>
      <c r="Q58" s="28">
        <f t="shared" si="127"/>
        <v>3200</v>
      </c>
      <c r="R58" s="28">
        <f t="shared" si="127"/>
        <v>4000</v>
      </c>
      <c r="S58" s="28">
        <f t="shared" si="127"/>
        <v>6800</v>
      </c>
      <c r="T58" s="28">
        <f t="shared" si="127"/>
        <v>7600</v>
      </c>
      <c r="U58" s="28">
        <f t="shared" si="127"/>
        <v>9300</v>
      </c>
      <c r="V58" s="28">
        <f t="shared" si="127"/>
        <v>11080.000000000002</v>
      </c>
      <c r="W58" s="28">
        <f t="shared" si="127"/>
        <v>12253.333333333336</v>
      </c>
      <c r="X58" s="28">
        <f t="shared" si="127"/>
        <v>13426.66666666667</v>
      </c>
      <c r="Y58" s="28">
        <f t="shared" si="127"/>
        <v>16280</v>
      </c>
      <c r="Z58" s="28">
        <f t="shared" si="127"/>
        <v>17826.666666666668</v>
      </c>
      <c r="AA58" s="28">
        <f t="shared" si="127"/>
        <v>22440</v>
      </c>
      <c r="AB58" s="28">
        <f t="shared" si="127"/>
        <v>23186.666666666672</v>
      </c>
      <c r="AC58" s="28">
        <f t="shared" si="127"/>
        <v>25146.666666666664</v>
      </c>
      <c r="AD58" s="28">
        <f t="shared" si="127"/>
        <v>30366.666666666672</v>
      </c>
      <c r="AE58" s="28">
        <f t="shared" si="127"/>
        <v>33186.666666666672</v>
      </c>
      <c r="AF58" s="28">
        <f t="shared" si="127"/>
        <v>34306.666666666672</v>
      </c>
      <c r="AG58" s="28">
        <f t="shared" si="127"/>
        <v>36873.333333333336</v>
      </c>
      <c r="AH58" s="28">
        <f t="shared" si="127"/>
        <v>43026.666666666672</v>
      </c>
      <c r="AI58" s="28">
        <f t="shared" si="127"/>
        <v>43946.666666666672</v>
      </c>
      <c r="AJ58" s="28">
        <f t="shared" si="127"/>
        <v>44866.666666666672</v>
      </c>
      <c r="AK58" s="28">
        <f t="shared" si="127"/>
        <v>45413.333333333336</v>
      </c>
      <c r="AL58" s="28">
        <f t="shared" si="127"/>
        <v>59373.333333333328</v>
      </c>
      <c r="AM58" s="28">
        <f t="shared" si="127"/>
        <v>60093.333333333336</v>
      </c>
      <c r="AN58" s="28">
        <f t="shared" ref="AN58:BS58" si="128">SUM(AN59:AN63)</f>
        <v>60813.333333333343</v>
      </c>
      <c r="AO58" s="28">
        <f t="shared" si="128"/>
        <v>61360</v>
      </c>
      <c r="AP58" s="28">
        <f t="shared" si="128"/>
        <v>61906.666666666672</v>
      </c>
      <c r="AQ58" s="28">
        <f t="shared" si="128"/>
        <v>67806.666666666672</v>
      </c>
      <c r="AR58" s="28">
        <f t="shared" si="128"/>
        <v>68480</v>
      </c>
      <c r="AS58" s="28">
        <f t="shared" si="128"/>
        <v>68980</v>
      </c>
      <c r="AT58" s="28">
        <f t="shared" si="128"/>
        <v>69480</v>
      </c>
      <c r="AU58" s="28">
        <f t="shared" si="128"/>
        <v>69980</v>
      </c>
      <c r="AV58" s="28">
        <f t="shared" si="128"/>
        <v>70480</v>
      </c>
      <c r="AW58" s="28">
        <f t="shared" si="128"/>
        <v>70980</v>
      </c>
      <c r="AX58" s="28">
        <f t="shared" si="128"/>
        <v>71306.666666666672</v>
      </c>
      <c r="AY58" s="28">
        <f t="shared" si="128"/>
        <v>71633.333333333343</v>
      </c>
      <c r="AZ58" s="28">
        <f t="shared" si="128"/>
        <v>71960</v>
      </c>
      <c r="BA58" s="28">
        <f t="shared" si="128"/>
        <v>72286.666666666672</v>
      </c>
      <c r="BB58" s="28">
        <f t="shared" si="128"/>
        <v>72613.333333333343</v>
      </c>
      <c r="BC58" s="28">
        <f t="shared" si="128"/>
        <v>72613.333333333343</v>
      </c>
      <c r="BD58" s="28">
        <f t="shared" si="128"/>
        <v>72613.333333333343</v>
      </c>
      <c r="BE58" s="28">
        <f t="shared" si="128"/>
        <v>72613.333333333343</v>
      </c>
      <c r="BF58" s="28">
        <f t="shared" si="128"/>
        <v>72613.333333333343</v>
      </c>
      <c r="BG58" s="28">
        <f t="shared" si="128"/>
        <v>72613.333333333343</v>
      </c>
      <c r="BH58" s="28">
        <f t="shared" si="128"/>
        <v>72613.333333333343</v>
      </c>
      <c r="BI58" s="28">
        <f t="shared" si="128"/>
        <v>72613.333333333343</v>
      </c>
      <c r="BJ58" s="28">
        <f t="shared" si="128"/>
        <v>72613.333333333343</v>
      </c>
      <c r="BK58" s="28">
        <f t="shared" si="128"/>
        <v>72613.333333333343</v>
      </c>
      <c r="BL58" s="28">
        <f t="shared" si="128"/>
        <v>72613.333333333343</v>
      </c>
      <c r="BM58" s="28">
        <f t="shared" si="128"/>
        <v>72613.333333333343</v>
      </c>
      <c r="BN58" s="28">
        <f t="shared" si="128"/>
        <v>72613.333333333343</v>
      </c>
      <c r="BO58" s="28">
        <f t="shared" si="128"/>
        <v>72613.333333333343</v>
      </c>
      <c r="BP58" s="28">
        <f t="shared" si="128"/>
        <v>72613.333333333343</v>
      </c>
      <c r="BQ58" s="28">
        <f t="shared" si="128"/>
        <v>72613.333333333343</v>
      </c>
      <c r="BR58" s="28">
        <f t="shared" si="128"/>
        <v>72613.333333333343</v>
      </c>
      <c r="BS58" s="28">
        <f t="shared" si="128"/>
        <v>72613.333333333343</v>
      </c>
      <c r="BT58" s="28">
        <f t="shared" ref="BT58:CA58" si="129">SUM(BT59:BT63)</f>
        <v>72613.333333333343</v>
      </c>
      <c r="BU58" s="28">
        <f t="shared" si="129"/>
        <v>72613.333333333343</v>
      </c>
      <c r="BV58" s="28">
        <f t="shared" si="129"/>
        <v>72613.333333333343</v>
      </c>
      <c r="BW58" s="28">
        <f t="shared" si="129"/>
        <v>72613.333333333343</v>
      </c>
      <c r="BX58" s="28">
        <f t="shared" si="129"/>
        <v>72613.333333333343</v>
      </c>
      <c r="BY58" s="28">
        <f t="shared" si="129"/>
        <v>72613.333333333343</v>
      </c>
      <c r="BZ58" s="28">
        <f t="shared" si="129"/>
        <v>72613.333333333343</v>
      </c>
      <c r="CA58" s="28">
        <f t="shared" si="129"/>
        <v>72613.333333333343</v>
      </c>
      <c r="CD58" s="28">
        <f t="shared" ref="CD58:DA58" si="130">SUMIFS($H58:$CA58,$H$5:$CA$5,"&gt;=" &amp; EOMONTH(CD$4,-2),$H$5:$CA$5,"&lt;=" &amp; CD$4)</f>
        <v>0</v>
      </c>
      <c r="CE58" s="28">
        <f t="shared" si="130"/>
        <v>0</v>
      </c>
      <c r="CF58" s="28">
        <f t="shared" si="130"/>
        <v>4000</v>
      </c>
      <c r="CG58" s="28">
        <f t="shared" si="130"/>
        <v>14000</v>
      </c>
      <c r="CH58" s="28">
        <f t="shared" si="130"/>
        <v>27980</v>
      </c>
      <c r="CI58" s="28">
        <f t="shared" si="130"/>
        <v>41960.000000000007</v>
      </c>
      <c r="CJ58" s="28">
        <f t="shared" si="130"/>
        <v>63453.333333333343</v>
      </c>
      <c r="CK58" s="28">
        <f t="shared" si="130"/>
        <v>88700</v>
      </c>
      <c r="CL58" s="28">
        <f t="shared" si="130"/>
        <v>114206.66666666667</v>
      </c>
      <c r="CM58" s="28">
        <f t="shared" si="130"/>
        <v>134226.66666666669</v>
      </c>
      <c r="CN58" s="28">
        <f t="shared" si="130"/>
        <v>180280</v>
      </c>
      <c r="CO58" s="28">
        <f t="shared" si="130"/>
        <v>191073.33333333334</v>
      </c>
      <c r="CP58" s="28">
        <f t="shared" si="130"/>
        <v>206940</v>
      </c>
      <c r="CQ58" s="28">
        <f t="shared" si="130"/>
        <v>211440</v>
      </c>
      <c r="CR58" s="28">
        <f t="shared" si="130"/>
        <v>214900</v>
      </c>
      <c r="CS58" s="28">
        <f t="shared" si="130"/>
        <v>217513.33333333334</v>
      </c>
      <c r="CT58" s="28">
        <f t="shared" si="130"/>
        <v>217840.00000000003</v>
      </c>
      <c r="CU58" s="28">
        <f t="shared" si="130"/>
        <v>217840.00000000003</v>
      </c>
      <c r="CV58" s="28">
        <f t="shared" si="130"/>
        <v>217840.00000000003</v>
      </c>
      <c r="CW58" s="28">
        <f t="shared" si="130"/>
        <v>217840.00000000003</v>
      </c>
      <c r="CX58" s="28">
        <f t="shared" si="130"/>
        <v>217840.00000000003</v>
      </c>
      <c r="CY58" s="28">
        <f t="shared" si="130"/>
        <v>217840.00000000003</v>
      </c>
      <c r="CZ58" s="28">
        <f t="shared" si="130"/>
        <v>217840.00000000003</v>
      </c>
      <c r="DA58" s="28">
        <f t="shared" si="130"/>
        <v>217840.00000000003</v>
      </c>
      <c r="DB58" s="81"/>
      <c r="DC58" s="81"/>
      <c r="DD58" s="28">
        <f t="shared" ref="DD58:DI58" si="131">SUMIFS($H58:$CA58,$H$5:$CA$5,"&gt;=" &amp; EOMONTH(DD$4,-11),$H$5:$CA$5,"&lt;=" &amp; DD$4)</f>
        <v>18000</v>
      </c>
      <c r="DE58" s="28">
        <f t="shared" si="131"/>
        <v>222093.33333333337</v>
      </c>
      <c r="DF58" s="28">
        <f t="shared" si="131"/>
        <v>619786.66666666663</v>
      </c>
      <c r="DG58" s="28">
        <f t="shared" si="131"/>
        <v>850793.33333333337</v>
      </c>
      <c r="DH58" s="28">
        <f t="shared" si="131"/>
        <v>871360.00000000035</v>
      </c>
      <c r="DI58" s="28">
        <f t="shared" si="131"/>
        <v>871360.00000000035</v>
      </c>
    </row>
    <row r="59" spans="3:113">
      <c r="D59" t="s">
        <v>25</v>
      </c>
      <c r="H59" s="23">
        <f>Sales!H342+Sales!H348+Sales!H354</f>
        <v>0</v>
      </c>
      <c r="I59" s="23">
        <f>Sales!I342+Sales!I348+Sales!I354</f>
        <v>0</v>
      </c>
      <c r="J59" s="23">
        <f>Sales!J342+Sales!J348+Sales!J354</f>
        <v>0</v>
      </c>
      <c r="K59" s="23">
        <f>Sales!K342+Sales!K348+Sales!K354</f>
        <v>0</v>
      </c>
      <c r="L59" s="23">
        <f>Sales!L342+Sales!L348+Sales!L354</f>
        <v>0</v>
      </c>
      <c r="M59" s="23">
        <f>Sales!M342+Sales!M348+Sales!M354</f>
        <v>0</v>
      </c>
      <c r="N59" s="23">
        <f>Sales!N342+Sales!N348+Sales!N354</f>
        <v>0</v>
      </c>
      <c r="O59" s="23">
        <f>Sales!O342+Sales!O348+Sales!O354</f>
        <v>560</v>
      </c>
      <c r="P59" s="23">
        <f>Sales!P342+Sales!P348+Sales!P354</f>
        <v>840</v>
      </c>
      <c r="Q59" s="23">
        <f>Sales!Q342+Sales!Q348+Sales!Q354</f>
        <v>1120</v>
      </c>
      <c r="R59" s="23">
        <f>Sales!R342+Sales!R348+Sales!R354</f>
        <v>1400</v>
      </c>
      <c r="S59" s="23">
        <f>Sales!S342+Sales!S348+Sales!S354</f>
        <v>1680</v>
      </c>
      <c r="T59" s="23">
        <f>Sales!T342+Sales!T348+Sales!T354</f>
        <v>1959.9999999999998</v>
      </c>
      <c r="U59" s="23">
        <f>Sales!U342+Sales!U348+Sales!U354</f>
        <v>2380.0000000000005</v>
      </c>
      <c r="V59" s="23">
        <f>Sales!V342+Sales!V348+Sales!V354</f>
        <v>2851.3333333333339</v>
      </c>
      <c r="W59" s="23">
        <f>Sales!W342+Sales!W348+Sales!W354</f>
        <v>3262.0000000000009</v>
      </c>
      <c r="X59" s="23">
        <f>Sales!X342+Sales!X348+Sales!X354</f>
        <v>3672.6666666666674</v>
      </c>
      <c r="Y59" s="23">
        <f>Sales!Y342+Sales!Y348+Sales!Y354</f>
        <v>4344.666666666667</v>
      </c>
      <c r="Z59" s="23">
        <f>Sales!Z342+Sales!Z348+Sales!Z354</f>
        <v>4886.0000000000018</v>
      </c>
      <c r="AA59" s="23">
        <f>Sales!AA342+Sales!AA348+Sales!AA354</f>
        <v>5147.3333333333339</v>
      </c>
      <c r="AB59" s="23">
        <f>Sales!AB342+Sales!AB348+Sales!AB354</f>
        <v>5408.6666666666688</v>
      </c>
      <c r="AC59" s="23">
        <f>Sales!AC342+Sales!AC348+Sales!AC354</f>
        <v>5791.3333333333339</v>
      </c>
      <c r="AD59" s="23">
        <f>Sales!AD342+Sales!AD348+Sales!AD354</f>
        <v>6113.3333333333348</v>
      </c>
      <c r="AE59" s="23">
        <f>Sales!AE342+Sales!AE348+Sales!AE354</f>
        <v>6575.3333333333339</v>
      </c>
      <c r="AF59" s="23">
        <f>Sales!AF342+Sales!AF348+Sales!AF354</f>
        <v>6967.3333333333358</v>
      </c>
      <c r="AG59" s="23">
        <f>Sales!AG342+Sales!AG348+Sales!AG354</f>
        <v>7410.6666666666679</v>
      </c>
      <c r="AH59" s="23">
        <f>Sales!AH342+Sales!AH348+Sales!AH354</f>
        <v>7732.6666666666679</v>
      </c>
      <c r="AI59" s="23">
        <f>Sales!AI342+Sales!AI348+Sales!AI354</f>
        <v>8054.6666666666679</v>
      </c>
      <c r="AJ59" s="23">
        <f>Sales!AJ342+Sales!AJ348+Sales!AJ354</f>
        <v>8376.6666666666679</v>
      </c>
      <c r="AK59" s="23">
        <f>Sales!AK342+Sales!AK348+Sales!AK354</f>
        <v>8568</v>
      </c>
      <c r="AL59" s="23">
        <f>Sales!AL342+Sales!AL348+Sales!AL354</f>
        <v>8880.6666666666679</v>
      </c>
      <c r="AM59" s="23">
        <f>Sales!AM342+Sales!AM348+Sales!AM354</f>
        <v>9132.6666666666679</v>
      </c>
      <c r="AN59" s="23">
        <f>Sales!AN342+Sales!AN348+Sales!AN354</f>
        <v>9384.6666666666697</v>
      </c>
      <c r="AO59" s="23">
        <f>Sales!AO342+Sales!AO348+Sales!AO354</f>
        <v>9576.0000000000036</v>
      </c>
      <c r="AP59" s="23">
        <f>Sales!AP342+Sales!AP348+Sales!AP354</f>
        <v>9767.3333333333358</v>
      </c>
      <c r="AQ59" s="23">
        <f>Sales!AQ342+Sales!AQ348+Sales!AQ354</f>
        <v>10117.333333333336</v>
      </c>
      <c r="AR59" s="23">
        <f>Sales!AR342+Sales!AR348+Sales!AR354</f>
        <v>10353.000000000002</v>
      </c>
      <c r="AS59" s="23">
        <f>Sales!AS342+Sales!AS348+Sales!AS354</f>
        <v>10528.000000000004</v>
      </c>
      <c r="AT59" s="23">
        <f>Sales!AT342+Sales!AT348+Sales!AT354</f>
        <v>10703.000000000004</v>
      </c>
      <c r="AU59" s="23">
        <f>Sales!AU342+Sales!AU348+Sales!AU354</f>
        <v>10878.000000000004</v>
      </c>
      <c r="AV59" s="23">
        <f>Sales!AV342+Sales!AV348+Sales!AV354</f>
        <v>11053.000000000004</v>
      </c>
      <c r="AW59" s="23">
        <f>Sales!AW342+Sales!AW348+Sales!AW354</f>
        <v>11228.000000000002</v>
      </c>
      <c r="AX59" s="23">
        <f>Sales!AX342+Sales!AX348+Sales!AX354</f>
        <v>11342.333333333336</v>
      </c>
      <c r="AY59" s="23">
        <f>Sales!AY342+Sales!AY348+Sales!AY354</f>
        <v>11456.66666666667</v>
      </c>
      <c r="AZ59" s="23">
        <f>Sales!AZ342+Sales!AZ348+Sales!AZ354</f>
        <v>11571.000000000002</v>
      </c>
      <c r="BA59" s="23">
        <f>Sales!BA342+Sales!BA348+Sales!BA354</f>
        <v>11685.333333333336</v>
      </c>
      <c r="BB59" s="23">
        <f>Sales!BB342+Sales!BB348+Sales!BB354</f>
        <v>11799.66666666667</v>
      </c>
      <c r="BC59" s="23">
        <f>Sales!BC342+Sales!BC348+Sales!BC354</f>
        <v>11799.66666666667</v>
      </c>
      <c r="BD59" s="23">
        <f>Sales!BD342+Sales!BD348+Sales!BD354</f>
        <v>11799.66666666667</v>
      </c>
      <c r="BE59" s="23">
        <f>Sales!BE342+Sales!BE348+Sales!BE354</f>
        <v>11799.66666666667</v>
      </c>
      <c r="BF59" s="23">
        <f>Sales!BF342+Sales!BF348+Sales!BF354</f>
        <v>11799.66666666667</v>
      </c>
      <c r="BG59" s="23">
        <f>Sales!BG342+Sales!BG348+Sales!BG354</f>
        <v>11799.66666666667</v>
      </c>
      <c r="BH59" s="23">
        <f>Sales!BH342+Sales!BH348+Sales!BH354</f>
        <v>11799.66666666667</v>
      </c>
      <c r="BI59" s="23">
        <f>Sales!BI342+Sales!BI348+Sales!BI354</f>
        <v>11799.66666666667</v>
      </c>
      <c r="BJ59" s="23">
        <f>Sales!BJ342+Sales!BJ348+Sales!BJ354</f>
        <v>11799.66666666667</v>
      </c>
      <c r="BK59" s="23">
        <f>Sales!BK342+Sales!BK348+Sales!BK354</f>
        <v>11799.66666666667</v>
      </c>
      <c r="BL59" s="23">
        <f>Sales!BL342+Sales!BL348+Sales!BL354</f>
        <v>11799.66666666667</v>
      </c>
      <c r="BM59" s="23">
        <f>Sales!BM342+Sales!BM348+Sales!BM354</f>
        <v>11799.66666666667</v>
      </c>
      <c r="BN59" s="23">
        <f>Sales!BN342+Sales!BN348+Sales!BN354</f>
        <v>11799.66666666667</v>
      </c>
      <c r="BO59" s="23">
        <f>Sales!BO342+Sales!BO348+Sales!BO354</f>
        <v>11799.66666666667</v>
      </c>
      <c r="BP59" s="23">
        <f>Sales!BP342+Sales!BP348+Sales!BP354</f>
        <v>11799.66666666667</v>
      </c>
      <c r="BQ59" s="23">
        <f>Sales!BQ342+Sales!BQ348+Sales!BQ354</f>
        <v>11799.66666666667</v>
      </c>
      <c r="BR59" s="23">
        <f>Sales!BR342+Sales!BR348+Sales!BR354</f>
        <v>11799.66666666667</v>
      </c>
      <c r="BS59" s="23">
        <f>Sales!BS342+Sales!BS348+Sales!BS354</f>
        <v>11799.66666666667</v>
      </c>
      <c r="BT59" s="23">
        <f>Sales!BT342+Sales!BT348+Sales!BT354</f>
        <v>11799.66666666667</v>
      </c>
      <c r="BU59" s="23">
        <f>Sales!BU342+Sales!BU348+Sales!BU354</f>
        <v>11799.66666666667</v>
      </c>
      <c r="BV59" s="23">
        <f>Sales!BV342+Sales!BV348+Sales!BV354</f>
        <v>11799.66666666667</v>
      </c>
      <c r="BW59" s="23">
        <f>Sales!BW342+Sales!BW348+Sales!BW354</f>
        <v>11799.66666666667</v>
      </c>
      <c r="BX59" s="23">
        <f>Sales!BX342+Sales!BX348+Sales!BX354</f>
        <v>11799.66666666667</v>
      </c>
      <c r="BY59" s="23">
        <f>Sales!BY342+Sales!BY348+Sales!BY354</f>
        <v>11799.66666666667</v>
      </c>
      <c r="BZ59" s="23">
        <f>Sales!BZ342+Sales!BZ348+Sales!BZ354</f>
        <v>11799.66666666667</v>
      </c>
      <c r="CA59" s="23">
        <f>Sales!CA342+Sales!CA348+Sales!CA354</f>
        <v>11799.66666666667</v>
      </c>
    </row>
    <row r="60" spans="3:113">
      <c r="D60" t="s">
        <v>26</v>
      </c>
      <c r="H60" s="23">
        <f>Sales!H343+Sales!H349+Sales!H355</f>
        <v>0</v>
      </c>
      <c r="I60" s="23">
        <f>Sales!I343+Sales!I349+Sales!I355</f>
        <v>0</v>
      </c>
      <c r="J60" s="23">
        <f>Sales!J343+Sales!J349+Sales!J355</f>
        <v>0</v>
      </c>
      <c r="K60" s="23">
        <f>Sales!K343+Sales!K349+Sales!K355</f>
        <v>0</v>
      </c>
      <c r="L60" s="23">
        <f>Sales!L343+Sales!L349+Sales!L355</f>
        <v>0</v>
      </c>
      <c r="M60" s="23">
        <f>Sales!M343+Sales!M349+Sales!M355</f>
        <v>0</v>
      </c>
      <c r="N60" s="23">
        <f>Sales!N343+Sales!N349+Sales!N355</f>
        <v>0</v>
      </c>
      <c r="O60" s="23">
        <f>Sales!O343+Sales!O349+Sales!O355</f>
        <v>400</v>
      </c>
      <c r="P60" s="23">
        <f>Sales!P343+Sales!P349+Sales!P355</f>
        <v>600</v>
      </c>
      <c r="Q60" s="23">
        <f>Sales!Q343+Sales!Q349+Sales!Q355</f>
        <v>800</v>
      </c>
      <c r="R60" s="23">
        <f>Sales!R343+Sales!R349+Sales!R355</f>
        <v>1000</v>
      </c>
      <c r="S60" s="23">
        <f>Sales!S343+Sales!S349+Sales!S355</f>
        <v>1200</v>
      </c>
      <c r="T60" s="23">
        <f>Sales!T343+Sales!T349+Sales!T355</f>
        <v>1400</v>
      </c>
      <c r="U60" s="23">
        <f>Sales!U343+Sales!U349+Sales!U355</f>
        <v>1700.0000000000002</v>
      </c>
      <c r="V60" s="23">
        <f>Sales!V343+Sales!V349+Sales!V355</f>
        <v>2036.6666666666667</v>
      </c>
      <c r="W60" s="23">
        <f>Sales!W343+Sales!W349+Sales!W355</f>
        <v>2330.0000000000005</v>
      </c>
      <c r="X60" s="23">
        <f>Sales!X343+Sales!X349+Sales!X355</f>
        <v>2623.3333333333339</v>
      </c>
      <c r="Y60" s="23">
        <f>Sales!Y343+Sales!Y349+Sales!Y355</f>
        <v>3103.333333333333</v>
      </c>
      <c r="Z60" s="23">
        <f>Sales!Z343+Sales!Z349+Sales!Z355</f>
        <v>3490.0000000000005</v>
      </c>
      <c r="AA60" s="23">
        <f>Sales!AA343+Sales!AA349+Sales!AA355</f>
        <v>3676.666666666667</v>
      </c>
      <c r="AB60" s="23">
        <f>Sales!AB343+Sales!AB349+Sales!AB355</f>
        <v>3863.3333333333339</v>
      </c>
      <c r="AC60" s="23">
        <f>Sales!AC343+Sales!AC349+Sales!AC355</f>
        <v>4136.6666666666661</v>
      </c>
      <c r="AD60" s="23">
        <f>Sales!AD343+Sales!AD349+Sales!AD355</f>
        <v>4366.666666666667</v>
      </c>
      <c r="AE60" s="23">
        <f>Sales!AE343+Sales!AE349+Sales!AE355</f>
        <v>4696.666666666667</v>
      </c>
      <c r="AF60" s="23">
        <f>Sales!AF343+Sales!AF349+Sales!AF355</f>
        <v>4976.666666666667</v>
      </c>
      <c r="AG60" s="23">
        <f>Sales!AG343+Sales!AG349+Sales!AG355</f>
        <v>5293.3333333333339</v>
      </c>
      <c r="AH60" s="23">
        <f>Sales!AH343+Sales!AH349+Sales!AH355</f>
        <v>5523.333333333333</v>
      </c>
      <c r="AI60" s="23">
        <f>Sales!AI343+Sales!AI349+Sales!AI355</f>
        <v>5753.3333333333339</v>
      </c>
      <c r="AJ60" s="23">
        <f>Sales!AJ343+Sales!AJ349+Sales!AJ355</f>
        <v>5983.3333333333339</v>
      </c>
      <c r="AK60" s="23">
        <f>Sales!AK343+Sales!AK349+Sales!AK355</f>
        <v>6119.9999999999991</v>
      </c>
      <c r="AL60" s="23">
        <f>Sales!AL343+Sales!AL349+Sales!AL355</f>
        <v>6343.333333333333</v>
      </c>
      <c r="AM60" s="23">
        <f>Sales!AM343+Sales!AM349+Sales!AM355</f>
        <v>6523.3333333333339</v>
      </c>
      <c r="AN60" s="23">
        <f>Sales!AN343+Sales!AN349+Sales!AN355</f>
        <v>6703.3333333333348</v>
      </c>
      <c r="AO60" s="23">
        <f>Sales!AO343+Sales!AO349+Sales!AO355</f>
        <v>6840</v>
      </c>
      <c r="AP60" s="23">
        <f>Sales!AP343+Sales!AP349+Sales!AP355</f>
        <v>6976.666666666667</v>
      </c>
      <c r="AQ60" s="23">
        <f>Sales!AQ343+Sales!AQ349+Sales!AQ355</f>
        <v>7226.6666666666679</v>
      </c>
      <c r="AR60" s="23">
        <f>Sales!AR343+Sales!AR349+Sales!AR355</f>
        <v>7395</v>
      </c>
      <c r="AS60" s="23">
        <f>Sales!AS343+Sales!AS349+Sales!AS355</f>
        <v>7520.0000000000009</v>
      </c>
      <c r="AT60" s="23">
        <f>Sales!AT343+Sales!AT349+Sales!AT355</f>
        <v>7645.0000000000009</v>
      </c>
      <c r="AU60" s="23">
        <f>Sales!AU343+Sales!AU349+Sales!AU355</f>
        <v>7770.0000000000009</v>
      </c>
      <c r="AV60" s="23">
        <f>Sales!AV343+Sales!AV349+Sales!AV355</f>
        <v>7895.0000000000009</v>
      </c>
      <c r="AW60" s="23">
        <f>Sales!AW343+Sales!AW349+Sales!AW355</f>
        <v>8020</v>
      </c>
      <c r="AX60" s="23">
        <f>Sales!AX343+Sales!AX349+Sales!AX355</f>
        <v>8101.6666666666679</v>
      </c>
      <c r="AY60" s="23">
        <f>Sales!AY343+Sales!AY349+Sales!AY355</f>
        <v>8183.3333333333339</v>
      </c>
      <c r="AZ60" s="23">
        <f>Sales!AZ343+Sales!AZ349+Sales!AZ355</f>
        <v>8265</v>
      </c>
      <c r="BA60" s="23">
        <f>Sales!BA343+Sales!BA349+Sales!BA355</f>
        <v>8346.6666666666679</v>
      </c>
      <c r="BB60" s="23">
        <f>Sales!BB343+Sales!BB349+Sales!BB355</f>
        <v>8428.3333333333339</v>
      </c>
      <c r="BC60" s="23">
        <f>Sales!BC343+Sales!BC349+Sales!BC355</f>
        <v>8428.3333333333339</v>
      </c>
      <c r="BD60" s="23">
        <f>Sales!BD343+Sales!BD349+Sales!BD355</f>
        <v>8428.3333333333339</v>
      </c>
      <c r="BE60" s="23">
        <f>Sales!BE343+Sales!BE349+Sales!BE355</f>
        <v>8428.3333333333339</v>
      </c>
      <c r="BF60" s="23">
        <f>Sales!BF343+Sales!BF349+Sales!BF355</f>
        <v>8428.3333333333339</v>
      </c>
      <c r="BG60" s="23">
        <f>Sales!BG343+Sales!BG349+Sales!BG355</f>
        <v>8428.3333333333339</v>
      </c>
      <c r="BH60" s="23">
        <f>Sales!BH343+Sales!BH349+Sales!BH355</f>
        <v>8428.3333333333339</v>
      </c>
      <c r="BI60" s="23">
        <f>Sales!BI343+Sales!BI349+Sales!BI355</f>
        <v>8428.3333333333339</v>
      </c>
      <c r="BJ60" s="23">
        <f>Sales!BJ343+Sales!BJ349+Sales!BJ355</f>
        <v>8428.3333333333339</v>
      </c>
      <c r="BK60" s="23">
        <f>Sales!BK343+Sales!BK349+Sales!BK355</f>
        <v>8428.3333333333339</v>
      </c>
      <c r="BL60" s="23">
        <f>Sales!BL343+Sales!BL349+Sales!BL355</f>
        <v>8428.3333333333339</v>
      </c>
      <c r="BM60" s="23">
        <f>Sales!BM343+Sales!BM349+Sales!BM355</f>
        <v>8428.3333333333339</v>
      </c>
      <c r="BN60" s="23">
        <f>Sales!BN343+Sales!BN349+Sales!BN355</f>
        <v>8428.3333333333339</v>
      </c>
      <c r="BO60" s="23">
        <f>Sales!BO343+Sales!BO349+Sales!BO355</f>
        <v>8428.3333333333339</v>
      </c>
      <c r="BP60" s="23">
        <f>Sales!BP343+Sales!BP349+Sales!BP355</f>
        <v>8428.3333333333339</v>
      </c>
      <c r="BQ60" s="23">
        <f>Sales!BQ343+Sales!BQ349+Sales!BQ355</f>
        <v>8428.3333333333339</v>
      </c>
      <c r="BR60" s="23">
        <f>Sales!BR343+Sales!BR349+Sales!BR355</f>
        <v>8428.3333333333339</v>
      </c>
      <c r="BS60" s="23">
        <f>Sales!BS343+Sales!BS349+Sales!BS355</f>
        <v>8428.3333333333339</v>
      </c>
      <c r="BT60" s="23">
        <f>Sales!BT343+Sales!BT349+Sales!BT355</f>
        <v>8428.3333333333339</v>
      </c>
      <c r="BU60" s="23">
        <f>Sales!BU343+Sales!BU349+Sales!BU355</f>
        <v>8428.3333333333339</v>
      </c>
      <c r="BV60" s="23">
        <f>Sales!BV343+Sales!BV349+Sales!BV355</f>
        <v>8428.3333333333339</v>
      </c>
      <c r="BW60" s="23">
        <f>Sales!BW343+Sales!BW349+Sales!BW355</f>
        <v>8428.3333333333339</v>
      </c>
      <c r="BX60" s="23">
        <f>Sales!BX343+Sales!BX349+Sales!BX355</f>
        <v>8428.3333333333339</v>
      </c>
      <c r="BY60" s="23">
        <f>Sales!BY343+Sales!BY349+Sales!BY355</f>
        <v>8428.3333333333339</v>
      </c>
      <c r="BZ60" s="23">
        <f>Sales!BZ343+Sales!BZ349+Sales!BZ355</f>
        <v>8428.3333333333339</v>
      </c>
      <c r="CA60" s="23">
        <f>Sales!CA343+Sales!CA349+Sales!CA355</f>
        <v>8428.3333333333339</v>
      </c>
    </row>
    <row r="61" spans="3:113">
      <c r="D61" t="s">
        <v>100</v>
      </c>
      <c r="H61" s="23">
        <f>Sales!H344+Sales!H350+Sales!H356</f>
        <v>0</v>
      </c>
      <c r="I61" s="23">
        <f>Sales!I344+Sales!I350+Sales!I356</f>
        <v>0</v>
      </c>
      <c r="J61" s="23">
        <f>Sales!J344+Sales!J350+Sales!J356</f>
        <v>0</v>
      </c>
      <c r="K61" s="23">
        <f>Sales!K344+Sales!K350+Sales!K356</f>
        <v>0</v>
      </c>
      <c r="L61" s="23">
        <f>Sales!L344+Sales!L350+Sales!L356</f>
        <v>0</v>
      </c>
      <c r="M61" s="23">
        <f>Sales!M344+Sales!M350+Sales!M356</f>
        <v>0</v>
      </c>
      <c r="N61" s="23">
        <f>Sales!N344+Sales!N350+Sales!N356</f>
        <v>0</v>
      </c>
      <c r="O61" s="23">
        <f>Sales!O344+Sales!O350+Sales!O356</f>
        <v>400</v>
      </c>
      <c r="P61" s="23">
        <f>Sales!P344+Sales!P350+Sales!P356</f>
        <v>600</v>
      </c>
      <c r="Q61" s="23">
        <f>Sales!Q344+Sales!Q350+Sales!Q356</f>
        <v>800</v>
      </c>
      <c r="R61" s="23">
        <f>Sales!R344+Sales!R350+Sales!R356</f>
        <v>1000</v>
      </c>
      <c r="S61" s="23">
        <f>Sales!S344+Sales!S350+Sales!S356</f>
        <v>1200</v>
      </c>
      <c r="T61" s="23">
        <f>Sales!T344+Sales!T350+Sales!T356</f>
        <v>1400</v>
      </c>
      <c r="U61" s="23">
        <f>Sales!U344+Sales!U350+Sales!U356</f>
        <v>1700.0000000000002</v>
      </c>
      <c r="V61" s="23">
        <f>Sales!V344+Sales!V350+Sales!V356</f>
        <v>2036.6666666666667</v>
      </c>
      <c r="W61" s="23">
        <f>Sales!W344+Sales!W350+Sales!W356</f>
        <v>2330.0000000000005</v>
      </c>
      <c r="X61" s="23">
        <f>Sales!X344+Sales!X350+Sales!X356</f>
        <v>2623.3333333333339</v>
      </c>
      <c r="Y61" s="23">
        <f>Sales!Y344+Sales!Y350+Sales!Y356</f>
        <v>3103.333333333333</v>
      </c>
      <c r="Z61" s="23">
        <f>Sales!Z344+Sales!Z350+Sales!Z356</f>
        <v>3490.0000000000005</v>
      </c>
      <c r="AA61" s="23">
        <f>Sales!AA344+Sales!AA350+Sales!AA356</f>
        <v>3676.666666666667</v>
      </c>
      <c r="AB61" s="23">
        <f>Sales!AB344+Sales!AB350+Sales!AB356</f>
        <v>3863.3333333333339</v>
      </c>
      <c r="AC61" s="23">
        <f>Sales!AC344+Sales!AC350+Sales!AC356</f>
        <v>4136.6666666666661</v>
      </c>
      <c r="AD61" s="23">
        <f>Sales!AD344+Sales!AD350+Sales!AD356</f>
        <v>4366.666666666667</v>
      </c>
      <c r="AE61" s="23">
        <f>Sales!AE344+Sales!AE350+Sales!AE356</f>
        <v>4696.666666666667</v>
      </c>
      <c r="AF61" s="23">
        <f>Sales!AF344+Sales!AF350+Sales!AF356</f>
        <v>4976.666666666667</v>
      </c>
      <c r="AG61" s="23">
        <f>Sales!AG344+Sales!AG350+Sales!AG356</f>
        <v>5293.3333333333339</v>
      </c>
      <c r="AH61" s="23">
        <f>Sales!AH344+Sales!AH350+Sales!AH356</f>
        <v>5523.333333333333</v>
      </c>
      <c r="AI61" s="23">
        <f>Sales!AI344+Sales!AI350+Sales!AI356</f>
        <v>5753.3333333333339</v>
      </c>
      <c r="AJ61" s="23">
        <f>Sales!AJ344+Sales!AJ350+Sales!AJ356</f>
        <v>5983.3333333333339</v>
      </c>
      <c r="AK61" s="23">
        <f>Sales!AK344+Sales!AK350+Sales!AK356</f>
        <v>6119.9999999999991</v>
      </c>
      <c r="AL61" s="23">
        <f>Sales!AL344+Sales!AL350+Sales!AL356</f>
        <v>6343.333333333333</v>
      </c>
      <c r="AM61" s="23">
        <f>Sales!AM344+Sales!AM350+Sales!AM356</f>
        <v>6523.3333333333339</v>
      </c>
      <c r="AN61" s="23">
        <f>Sales!AN344+Sales!AN350+Sales!AN356</f>
        <v>6703.3333333333348</v>
      </c>
      <c r="AO61" s="23">
        <f>Sales!AO344+Sales!AO350+Sales!AO356</f>
        <v>6840</v>
      </c>
      <c r="AP61" s="23">
        <f>Sales!AP344+Sales!AP350+Sales!AP356</f>
        <v>6976.666666666667</v>
      </c>
      <c r="AQ61" s="23">
        <f>Sales!AQ344+Sales!AQ350+Sales!AQ356</f>
        <v>7226.6666666666679</v>
      </c>
      <c r="AR61" s="23">
        <f>Sales!AR344+Sales!AR350+Sales!AR356</f>
        <v>7395</v>
      </c>
      <c r="AS61" s="23">
        <f>Sales!AS344+Sales!AS350+Sales!AS356</f>
        <v>7520.0000000000009</v>
      </c>
      <c r="AT61" s="23">
        <f>Sales!AT344+Sales!AT350+Sales!AT356</f>
        <v>7645.0000000000009</v>
      </c>
      <c r="AU61" s="23">
        <f>Sales!AU344+Sales!AU350+Sales!AU356</f>
        <v>7770.0000000000009</v>
      </c>
      <c r="AV61" s="23">
        <f>Sales!AV344+Sales!AV350+Sales!AV356</f>
        <v>7895.0000000000009</v>
      </c>
      <c r="AW61" s="23">
        <f>Sales!AW344+Sales!AW350+Sales!AW356</f>
        <v>8020</v>
      </c>
      <c r="AX61" s="23">
        <f>Sales!AX344+Sales!AX350+Sales!AX356</f>
        <v>8101.6666666666679</v>
      </c>
      <c r="AY61" s="23">
        <f>Sales!AY344+Sales!AY350+Sales!AY356</f>
        <v>8183.3333333333339</v>
      </c>
      <c r="AZ61" s="23">
        <f>Sales!AZ344+Sales!AZ350+Sales!AZ356</f>
        <v>8265</v>
      </c>
      <c r="BA61" s="23">
        <f>Sales!BA344+Sales!BA350+Sales!BA356</f>
        <v>8346.6666666666679</v>
      </c>
      <c r="BB61" s="23">
        <f>Sales!BB344+Sales!BB350+Sales!BB356</f>
        <v>8428.3333333333339</v>
      </c>
      <c r="BC61" s="23">
        <f>Sales!BC344+Sales!BC350+Sales!BC356</f>
        <v>8428.3333333333339</v>
      </c>
      <c r="BD61" s="23">
        <f>Sales!BD344+Sales!BD350+Sales!BD356</f>
        <v>8428.3333333333339</v>
      </c>
      <c r="BE61" s="23">
        <f>Sales!BE344+Sales!BE350+Sales!BE356</f>
        <v>8428.3333333333339</v>
      </c>
      <c r="BF61" s="23">
        <f>Sales!BF344+Sales!BF350+Sales!BF356</f>
        <v>8428.3333333333339</v>
      </c>
      <c r="BG61" s="23">
        <f>Sales!BG344+Sales!BG350+Sales!BG356</f>
        <v>8428.3333333333339</v>
      </c>
      <c r="BH61" s="23">
        <f>Sales!BH344+Sales!BH350+Sales!BH356</f>
        <v>8428.3333333333339</v>
      </c>
      <c r="BI61" s="23">
        <f>Sales!BI344+Sales!BI350+Sales!BI356</f>
        <v>8428.3333333333339</v>
      </c>
      <c r="BJ61" s="23">
        <f>Sales!BJ344+Sales!BJ350+Sales!BJ356</f>
        <v>8428.3333333333339</v>
      </c>
      <c r="BK61" s="23">
        <f>Sales!BK344+Sales!BK350+Sales!BK356</f>
        <v>8428.3333333333339</v>
      </c>
      <c r="BL61" s="23">
        <f>Sales!BL344+Sales!BL350+Sales!BL356</f>
        <v>8428.3333333333339</v>
      </c>
      <c r="BM61" s="23">
        <f>Sales!BM344+Sales!BM350+Sales!BM356</f>
        <v>8428.3333333333339</v>
      </c>
      <c r="BN61" s="23">
        <f>Sales!BN344+Sales!BN350+Sales!BN356</f>
        <v>8428.3333333333339</v>
      </c>
      <c r="BO61" s="23">
        <f>Sales!BO344+Sales!BO350+Sales!BO356</f>
        <v>8428.3333333333339</v>
      </c>
      <c r="BP61" s="23">
        <f>Sales!BP344+Sales!BP350+Sales!BP356</f>
        <v>8428.3333333333339</v>
      </c>
      <c r="BQ61" s="23">
        <f>Sales!BQ344+Sales!BQ350+Sales!BQ356</f>
        <v>8428.3333333333339</v>
      </c>
      <c r="BR61" s="23">
        <f>Sales!BR344+Sales!BR350+Sales!BR356</f>
        <v>8428.3333333333339</v>
      </c>
      <c r="BS61" s="23">
        <f>Sales!BS344+Sales!BS350+Sales!BS356</f>
        <v>8428.3333333333339</v>
      </c>
      <c r="BT61" s="23">
        <f>Sales!BT344+Sales!BT350+Sales!BT356</f>
        <v>8428.3333333333339</v>
      </c>
      <c r="BU61" s="23">
        <f>Sales!BU344+Sales!BU350+Sales!BU356</f>
        <v>8428.3333333333339</v>
      </c>
      <c r="BV61" s="23">
        <f>Sales!BV344+Sales!BV350+Sales!BV356</f>
        <v>8428.3333333333339</v>
      </c>
      <c r="BW61" s="23">
        <f>Sales!BW344+Sales!BW350+Sales!BW356</f>
        <v>8428.3333333333339</v>
      </c>
      <c r="BX61" s="23">
        <f>Sales!BX344+Sales!BX350+Sales!BX356</f>
        <v>8428.3333333333339</v>
      </c>
      <c r="BY61" s="23">
        <f>Sales!BY344+Sales!BY350+Sales!BY356</f>
        <v>8428.3333333333339</v>
      </c>
      <c r="BZ61" s="23">
        <f>Sales!BZ344+Sales!BZ350+Sales!BZ356</f>
        <v>8428.3333333333339</v>
      </c>
      <c r="CA61" s="23">
        <f>Sales!CA344+Sales!CA350+Sales!CA356</f>
        <v>8428.3333333333339</v>
      </c>
    </row>
    <row r="62" spans="3:113">
      <c r="D62" t="s">
        <v>35</v>
      </c>
      <c r="H62" s="23">
        <f>Sales!H345+Sales!H351+Sales!H357</f>
        <v>0</v>
      </c>
      <c r="I62" s="23">
        <f>Sales!I345+Sales!I351+Sales!I357</f>
        <v>0</v>
      </c>
      <c r="J62" s="23">
        <f>Sales!J345+Sales!J351+Sales!J357</f>
        <v>0</v>
      </c>
      <c r="K62" s="23">
        <f>Sales!K345+Sales!K351+Sales!K357</f>
        <v>0</v>
      </c>
      <c r="L62" s="23">
        <f>Sales!L345+Sales!L351+Sales!L357</f>
        <v>0</v>
      </c>
      <c r="M62" s="23">
        <f>Sales!M345+Sales!M351+Sales!M357</f>
        <v>0</v>
      </c>
      <c r="N62" s="23">
        <f>Sales!N345+Sales!N351+Sales!N357</f>
        <v>0</v>
      </c>
      <c r="O62" s="23">
        <f>Sales!O345+Sales!O351+Sales!O357</f>
        <v>240</v>
      </c>
      <c r="P62" s="23">
        <f>Sales!P345+Sales!P351+Sales!P357</f>
        <v>360</v>
      </c>
      <c r="Q62" s="23">
        <f>Sales!Q345+Sales!Q351+Sales!Q357</f>
        <v>480</v>
      </c>
      <c r="R62" s="23">
        <f>Sales!R345+Sales!R351+Sales!R357</f>
        <v>600</v>
      </c>
      <c r="S62" s="23">
        <f>Sales!S345+Sales!S351+Sales!S357</f>
        <v>720</v>
      </c>
      <c r="T62" s="23">
        <f>Sales!T345+Sales!T351+Sales!T357</f>
        <v>840</v>
      </c>
      <c r="U62" s="23">
        <f>Sales!U345+Sales!U351+Sales!U357</f>
        <v>1020.0000000000001</v>
      </c>
      <c r="V62" s="23">
        <f>Sales!V345+Sales!V351+Sales!V357</f>
        <v>1222</v>
      </c>
      <c r="W62" s="23">
        <f>Sales!W345+Sales!W351+Sales!W357</f>
        <v>1398.0000000000002</v>
      </c>
      <c r="X62" s="23">
        <f>Sales!X345+Sales!X351+Sales!X357</f>
        <v>1574.0000000000002</v>
      </c>
      <c r="Y62" s="23">
        <f>Sales!Y345+Sales!Y351+Sales!Y357</f>
        <v>1861.9999999999998</v>
      </c>
      <c r="Z62" s="23">
        <f>Sales!Z345+Sales!Z351+Sales!Z357</f>
        <v>2094</v>
      </c>
      <c r="AA62" s="23">
        <f>Sales!AA345+Sales!AA351+Sales!AA357</f>
        <v>2206</v>
      </c>
      <c r="AB62" s="23">
        <f>Sales!AB345+Sales!AB351+Sales!AB357</f>
        <v>2318</v>
      </c>
      <c r="AC62" s="23">
        <f>Sales!AC345+Sales!AC351+Sales!AC357</f>
        <v>2482</v>
      </c>
      <c r="AD62" s="23">
        <f>Sales!AD345+Sales!AD351+Sales!AD357</f>
        <v>2620</v>
      </c>
      <c r="AE62" s="23">
        <f>Sales!AE345+Sales!AE351+Sales!AE357</f>
        <v>2818</v>
      </c>
      <c r="AF62" s="23">
        <f>Sales!AF345+Sales!AF351+Sales!AF357</f>
        <v>2986</v>
      </c>
      <c r="AG62" s="23">
        <f>Sales!AG345+Sales!AG351+Sales!AG357</f>
        <v>3176</v>
      </c>
      <c r="AH62" s="23">
        <f>Sales!AH345+Sales!AH351+Sales!AH357</f>
        <v>3313.9999999999995</v>
      </c>
      <c r="AI62" s="23">
        <f>Sales!AI345+Sales!AI351+Sales!AI357</f>
        <v>3452</v>
      </c>
      <c r="AJ62" s="23">
        <f>Sales!AJ345+Sales!AJ351+Sales!AJ357</f>
        <v>3590</v>
      </c>
      <c r="AK62" s="23">
        <f>Sales!AK345+Sales!AK351+Sales!AK357</f>
        <v>3671.9999999999995</v>
      </c>
      <c r="AL62" s="23">
        <f>Sales!AL345+Sales!AL351+Sales!AL357</f>
        <v>3805.9999999999995</v>
      </c>
      <c r="AM62" s="23">
        <f>Sales!AM345+Sales!AM351+Sales!AM357</f>
        <v>3914.0000000000005</v>
      </c>
      <c r="AN62" s="23">
        <f>Sales!AN345+Sales!AN351+Sales!AN357</f>
        <v>4022.0000000000009</v>
      </c>
      <c r="AO62" s="23">
        <f>Sales!AO345+Sales!AO351+Sales!AO357</f>
        <v>4104</v>
      </c>
      <c r="AP62" s="23">
        <f>Sales!AP345+Sales!AP351+Sales!AP357</f>
        <v>4186</v>
      </c>
      <c r="AQ62" s="23">
        <f>Sales!AQ345+Sales!AQ351+Sales!AQ357</f>
        <v>4336</v>
      </c>
      <c r="AR62" s="23">
        <f>Sales!AR345+Sales!AR351+Sales!AR357</f>
        <v>4437</v>
      </c>
      <c r="AS62" s="23">
        <f>Sales!AS345+Sales!AS351+Sales!AS357</f>
        <v>4512</v>
      </c>
      <c r="AT62" s="23">
        <f>Sales!AT345+Sales!AT351+Sales!AT357</f>
        <v>4587</v>
      </c>
      <c r="AU62" s="23">
        <f>Sales!AU345+Sales!AU351+Sales!AU357</f>
        <v>4662</v>
      </c>
      <c r="AV62" s="23">
        <f>Sales!AV345+Sales!AV351+Sales!AV357</f>
        <v>4737</v>
      </c>
      <c r="AW62" s="23">
        <f>Sales!AW345+Sales!AW351+Sales!AW357</f>
        <v>4812</v>
      </c>
      <c r="AX62" s="23">
        <f>Sales!AX345+Sales!AX351+Sales!AX357</f>
        <v>4861</v>
      </c>
      <c r="AY62" s="23">
        <f>Sales!AY345+Sales!AY351+Sales!AY357</f>
        <v>4910</v>
      </c>
      <c r="AZ62" s="23">
        <f>Sales!AZ345+Sales!AZ351+Sales!AZ357</f>
        <v>4959</v>
      </c>
      <c r="BA62" s="23">
        <f>Sales!BA345+Sales!BA351+Sales!BA357</f>
        <v>5008</v>
      </c>
      <c r="BB62" s="23">
        <f>Sales!BB345+Sales!BB351+Sales!BB357</f>
        <v>5057</v>
      </c>
      <c r="BC62" s="23">
        <f>Sales!BC345+Sales!BC351+Sales!BC357</f>
        <v>5057</v>
      </c>
      <c r="BD62" s="23">
        <f>Sales!BD345+Sales!BD351+Sales!BD357</f>
        <v>5057</v>
      </c>
      <c r="BE62" s="23">
        <f>Sales!BE345+Sales!BE351+Sales!BE357</f>
        <v>5057</v>
      </c>
      <c r="BF62" s="23">
        <f>Sales!BF345+Sales!BF351+Sales!BF357</f>
        <v>5057</v>
      </c>
      <c r="BG62" s="23">
        <f>Sales!BG345+Sales!BG351+Sales!BG357</f>
        <v>5057</v>
      </c>
      <c r="BH62" s="23">
        <f>Sales!BH345+Sales!BH351+Sales!BH357</f>
        <v>5057</v>
      </c>
      <c r="BI62" s="23">
        <f>Sales!BI345+Sales!BI351+Sales!BI357</f>
        <v>5057</v>
      </c>
      <c r="BJ62" s="23">
        <f>Sales!BJ345+Sales!BJ351+Sales!BJ357</f>
        <v>5057</v>
      </c>
      <c r="BK62" s="23">
        <f>Sales!BK345+Sales!BK351+Sales!BK357</f>
        <v>5057</v>
      </c>
      <c r="BL62" s="23">
        <f>Sales!BL345+Sales!BL351+Sales!BL357</f>
        <v>5057</v>
      </c>
      <c r="BM62" s="23">
        <f>Sales!BM345+Sales!BM351+Sales!BM357</f>
        <v>5057</v>
      </c>
      <c r="BN62" s="23">
        <f>Sales!BN345+Sales!BN351+Sales!BN357</f>
        <v>5057</v>
      </c>
      <c r="BO62" s="23">
        <f>Sales!BO345+Sales!BO351+Sales!BO357</f>
        <v>5057</v>
      </c>
      <c r="BP62" s="23">
        <f>Sales!BP345+Sales!BP351+Sales!BP357</f>
        <v>5057</v>
      </c>
      <c r="BQ62" s="23">
        <f>Sales!BQ345+Sales!BQ351+Sales!BQ357</f>
        <v>5057</v>
      </c>
      <c r="BR62" s="23">
        <f>Sales!BR345+Sales!BR351+Sales!BR357</f>
        <v>5057</v>
      </c>
      <c r="BS62" s="23">
        <f>Sales!BS345+Sales!BS351+Sales!BS357</f>
        <v>5057</v>
      </c>
      <c r="BT62" s="23">
        <f>Sales!BT345+Sales!BT351+Sales!BT357</f>
        <v>5057</v>
      </c>
      <c r="BU62" s="23">
        <f>Sales!BU345+Sales!BU351+Sales!BU357</f>
        <v>5057</v>
      </c>
      <c r="BV62" s="23">
        <f>Sales!BV345+Sales!BV351+Sales!BV357</f>
        <v>5057</v>
      </c>
      <c r="BW62" s="23">
        <f>Sales!BW345+Sales!BW351+Sales!BW357</f>
        <v>5057</v>
      </c>
      <c r="BX62" s="23">
        <f>Sales!BX345+Sales!BX351+Sales!BX357</f>
        <v>5057</v>
      </c>
      <c r="BY62" s="23">
        <f>Sales!BY345+Sales!BY351+Sales!BY357</f>
        <v>5057</v>
      </c>
      <c r="BZ62" s="23">
        <f>Sales!BZ345+Sales!BZ351+Sales!BZ357</f>
        <v>5057</v>
      </c>
      <c r="CA62" s="23">
        <f>Sales!CA345+Sales!CA351+Sales!CA357</f>
        <v>5057</v>
      </c>
    </row>
    <row r="63" spans="3:113">
      <c r="D63" t="s">
        <v>115</v>
      </c>
      <c r="H63" s="23">
        <f>Sales!H346+Sales!H352+Sales!H358</f>
        <v>0</v>
      </c>
      <c r="I63" s="23">
        <f>Sales!I346+Sales!I352+Sales!I358</f>
        <v>0</v>
      </c>
      <c r="J63" s="23">
        <f>Sales!J346+Sales!J352+Sales!J358</f>
        <v>0</v>
      </c>
      <c r="K63" s="23">
        <f>Sales!K346+Sales!K352+Sales!K358</f>
        <v>0</v>
      </c>
      <c r="L63" s="23">
        <f>Sales!L346+Sales!L352+Sales!L358</f>
        <v>0</v>
      </c>
      <c r="M63" s="23">
        <f>Sales!M346+Sales!M352+Sales!M358</f>
        <v>0</v>
      </c>
      <c r="N63" s="23">
        <f>Sales!N346+Sales!N352+Sales!N358</f>
        <v>0</v>
      </c>
      <c r="O63" s="23">
        <f>Sales!O346+Sales!O352+Sales!O358</f>
        <v>0</v>
      </c>
      <c r="P63" s="23">
        <f>Sales!P346+Sales!P352+Sales!P358</f>
        <v>0</v>
      </c>
      <c r="Q63" s="23">
        <f>Sales!Q346+Sales!Q352+Sales!Q358</f>
        <v>0</v>
      </c>
      <c r="R63" s="23">
        <f>Sales!R346+Sales!R352+Sales!R358</f>
        <v>0</v>
      </c>
      <c r="S63" s="23">
        <f>Sales!S346+Sales!S352+Sales!S358</f>
        <v>2000</v>
      </c>
      <c r="T63" s="23">
        <f>Sales!T346+Sales!T352+Sales!T358</f>
        <v>2000</v>
      </c>
      <c r="U63" s="23">
        <f>Sales!U346+Sales!U352+Sales!U358</f>
        <v>2500</v>
      </c>
      <c r="V63" s="23">
        <f>Sales!V346+Sales!V352+Sales!V358</f>
        <v>2933.3333333333335</v>
      </c>
      <c r="W63" s="23">
        <f>Sales!W346+Sales!W352+Sales!W358</f>
        <v>2933.3333333333335</v>
      </c>
      <c r="X63" s="23">
        <f>Sales!X346+Sales!X352+Sales!X358</f>
        <v>2933.3333333333335</v>
      </c>
      <c r="Y63" s="23">
        <f>Sales!Y346+Sales!Y352+Sales!Y358</f>
        <v>3866.666666666667</v>
      </c>
      <c r="Z63" s="23">
        <f>Sales!Z346+Sales!Z352+Sales!Z358</f>
        <v>3866.666666666667</v>
      </c>
      <c r="AA63" s="23">
        <f>Sales!AA346+Sales!AA352+Sales!AA358</f>
        <v>7733.3333333333339</v>
      </c>
      <c r="AB63" s="23">
        <f>Sales!AB346+Sales!AB352+Sales!AB358</f>
        <v>7733.3333333333339</v>
      </c>
      <c r="AC63" s="23">
        <f>Sales!AC346+Sales!AC352+Sales!AC358</f>
        <v>8600</v>
      </c>
      <c r="AD63" s="23">
        <f>Sales!AD346+Sales!AD352+Sales!AD358</f>
        <v>12900.000000000002</v>
      </c>
      <c r="AE63" s="23">
        <f>Sales!AE346+Sales!AE352+Sales!AE358</f>
        <v>14400.000000000002</v>
      </c>
      <c r="AF63" s="23">
        <f>Sales!AF346+Sales!AF352+Sales!AF358</f>
        <v>14400.000000000002</v>
      </c>
      <c r="AG63" s="23">
        <f>Sales!AG346+Sales!AG352+Sales!AG358</f>
        <v>15700.000000000002</v>
      </c>
      <c r="AH63" s="23">
        <f>Sales!AH346+Sales!AH352+Sales!AH358</f>
        <v>20933.333333333336</v>
      </c>
      <c r="AI63" s="23">
        <f>Sales!AI346+Sales!AI352+Sales!AI358</f>
        <v>20933.333333333336</v>
      </c>
      <c r="AJ63" s="23">
        <f>Sales!AJ346+Sales!AJ352+Sales!AJ358</f>
        <v>20933.333333333336</v>
      </c>
      <c r="AK63" s="23">
        <f>Sales!AK346+Sales!AK352+Sales!AK358</f>
        <v>20933.333333333336</v>
      </c>
      <c r="AL63" s="23">
        <f>Sales!AL346+Sales!AL352+Sales!AL358</f>
        <v>34000</v>
      </c>
      <c r="AM63" s="23">
        <f>Sales!AM346+Sales!AM352+Sales!AM358</f>
        <v>34000</v>
      </c>
      <c r="AN63" s="23">
        <f>Sales!AN346+Sales!AN352+Sales!AN358</f>
        <v>34000</v>
      </c>
      <c r="AO63" s="23">
        <f>Sales!AO346+Sales!AO352+Sales!AO358</f>
        <v>34000</v>
      </c>
      <c r="AP63" s="23">
        <f>Sales!AP346+Sales!AP352+Sales!AP358</f>
        <v>34000</v>
      </c>
      <c r="AQ63" s="23">
        <f>Sales!AQ346+Sales!AQ352+Sales!AQ358</f>
        <v>38900</v>
      </c>
      <c r="AR63" s="23">
        <f>Sales!AR346+Sales!AR352+Sales!AR358</f>
        <v>38900</v>
      </c>
      <c r="AS63" s="23">
        <f>Sales!AS346+Sales!AS352+Sales!AS358</f>
        <v>38900</v>
      </c>
      <c r="AT63" s="23">
        <f>Sales!AT346+Sales!AT352+Sales!AT358</f>
        <v>38900</v>
      </c>
      <c r="AU63" s="23">
        <f>Sales!AU346+Sales!AU352+Sales!AU358</f>
        <v>38900</v>
      </c>
      <c r="AV63" s="23">
        <f>Sales!AV346+Sales!AV352+Sales!AV358</f>
        <v>38900</v>
      </c>
      <c r="AW63" s="23">
        <f>Sales!AW346+Sales!AW352+Sales!AW358</f>
        <v>38900</v>
      </c>
      <c r="AX63" s="23">
        <f>Sales!AX346+Sales!AX352+Sales!AX358</f>
        <v>38900</v>
      </c>
      <c r="AY63" s="23">
        <f>Sales!AY346+Sales!AY352+Sales!AY358</f>
        <v>38900</v>
      </c>
      <c r="AZ63" s="23">
        <f>Sales!AZ346+Sales!AZ352+Sales!AZ358</f>
        <v>38900</v>
      </c>
      <c r="BA63" s="23">
        <f>Sales!BA346+Sales!BA352+Sales!BA358</f>
        <v>38900</v>
      </c>
      <c r="BB63" s="23">
        <f>Sales!BB346+Sales!BB352+Sales!BB358</f>
        <v>38900</v>
      </c>
      <c r="BC63" s="23">
        <f>Sales!BC346+Sales!BC352+Sales!BC358</f>
        <v>38900</v>
      </c>
      <c r="BD63" s="23">
        <f>Sales!BD346+Sales!BD352+Sales!BD358</f>
        <v>38900</v>
      </c>
      <c r="BE63" s="23">
        <f>Sales!BE346+Sales!BE352+Sales!BE358</f>
        <v>38900</v>
      </c>
      <c r="BF63" s="23">
        <f>Sales!BF346+Sales!BF352+Sales!BF358</f>
        <v>38900</v>
      </c>
      <c r="BG63" s="23">
        <f>Sales!BG346+Sales!BG352+Sales!BG358</f>
        <v>38900</v>
      </c>
      <c r="BH63" s="23">
        <f>Sales!BH346+Sales!BH352+Sales!BH358</f>
        <v>38900</v>
      </c>
      <c r="BI63" s="23">
        <f>Sales!BI346+Sales!BI352+Sales!BI358</f>
        <v>38900</v>
      </c>
      <c r="BJ63" s="23">
        <f>Sales!BJ346+Sales!BJ352+Sales!BJ358</f>
        <v>38900</v>
      </c>
      <c r="BK63" s="23">
        <f>Sales!BK346+Sales!BK352+Sales!BK358</f>
        <v>38900</v>
      </c>
      <c r="BL63" s="23">
        <f>Sales!BL346+Sales!BL352+Sales!BL358</f>
        <v>38900</v>
      </c>
      <c r="BM63" s="23">
        <f>Sales!BM346+Sales!BM352+Sales!BM358</f>
        <v>38900</v>
      </c>
      <c r="BN63" s="23">
        <f>Sales!BN346+Sales!BN352+Sales!BN358</f>
        <v>38900</v>
      </c>
      <c r="BO63" s="23">
        <f>Sales!BO346+Sales!BO352+Sales!BO358</f>
        <v>38900</v>
      </c>
      <c r="BP63" s="23">
        <f>Sales!BP346+Sales!BP352+Sales!BP358</f>
        <v>38900</v>
      </c>
      <c r="BQ63" s="23">
        <f>Sales!BQ346+Sales!BQ352+Sales!BQ358</f>
        <v>38900</v>
      </c>
      <c r="BR63" s="23">
        <f>Sales!BR346+Sales!BR352+Sales!BR358</f>
        <v>38900</v>
      </c>
      <c r="BS63" s="23">
        <f>Sales!BS346+Sales!BS352+Sales!BS358</f>
        <v>38900</v>
      </c>
      <c r="BT63" s="23">
        <f>Sales!BT346+Sales!BT352+Sales!BT358</f>
        <v>38900</v>
      </c>
      <c r="BU63" s="23">
        <f>Sales!BU346+Sales!BU352+Sales!BU358</f>
        <v>38900</v>
      </c>
      <c r="BV63" s="23">
        <f>Sales!BV346+Sales!BV352+Sales!BV358</f>
        <v>38900</v>
      </c>
      <c r="BW63" s="23">
        <f>Sales!BW346+Sales!BW352+Sales!BW358</f>
        <v>38900</v>
      </c>
      <c r="BX63" s="23">
        <f>Sales!BX346+Sales!BX352+Sales!BX358</f>
        <v>38900</v>
      </c>
      <c r="BY63" s="23">
        <f>Sales!BY346+Sales!BY352+Sales!BY358</f>
        <v>38900</v>
      </c>
      <c r="BZ63" s="23">
        <f>Sales!BZ346+Sales!BZ352+Sales!BZ358</f>
        <v>38900</v>
      </c>
      <c r="CA63" s="23">
        <f>Sales!CA346+Sales!CA352+Sales!CA358</f>
        <v>38900</v>
      </c>
    </row>
    <row r="64" spans="3:113"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</row>
    <row r="65" spans="2:113">
      <c r="C65" s="7" t="s">
        <v>158</v>
      </c>
      <c r="H65" s="28">
        <f t="shared" ref="H65:AM65" si="132">SUM(H66:H70)</f>
        <v>0</v>
      </c>
      <c r="I65" s="28">
        <f t="shared" si="132"/>
        <v>0</v>
      </c>
      <c r="J65" s="28">
        <f t="shared" si="132"/>
        <v>0</v>
      </c>
      <c r="K65" s="28">
        <f t="shared" si="132"/>
        <v>0</v>
      </c>
      <c r="L65" s="28">
        <f t="shared" si="132"/>
        <v>0</v>
      </c>
      <c r="M65" s="28">
        <f t="shared" si="132"/>
        <v>0</v>
      </c>
      <c r="N65" s="28">
        <f t="shared" si="132"/>
        <v>8556.25</v>
      </c>
      <c r="O65" s="28">
        <f t="shared" si="132"/>
        <v>6956.25</v>
      </c>
      <c r="P65" s="28">
        <f t="shared" si="132"/>
        <v>6483.3333333333339</v>
      </c>
      <c r="Q65" s="28">
        <f t="shared" si="132"/>
        <v>9064.5833333333339</v>
      </c>
      <c r="R65" s="28">
        <f t="shared" si="132"/>
        <v>12772.916666666668</v>
      </c>
      <c r="S65" s="28">
        <f t="shared" si="132"/>
        <v>12602.083333333334</v>
      </c>
      <c r="T65" s="28">
        <f t="shared" si="132"/>
        <v>14637.500000000002</v>
      </c>
      <c r="U65" s="28">
        <f t="shared" si="132"/>
        <v>14972.916666666672</v>
      </c>
      <c r="V65" s="28">
        <f t="shared" si="132"/>
        <v>20157.500000000004</v>
      </c>
      <c r="W65" s="28">
        <f t="shared" si="132"/>
        <v>22241.666666666672</v>
      </c>
      <c r="X65" s="28">
        <f t="shared" si="132"/>
        <v>24231.666666666664</v>
      </c>
      <c r="Y65" s="28">
        <f t="shared" si="132"/>
        <v>24216.249999999996</v>
      </c>
      <c r="Z65" s="28">
        <f t="shared" si="132"/>
        <v>28435.416666666664</v>
      </c>
      <c r="AA65" s="28">
        <f t="shared" si="132"/>
        <v>29968.333333333328</v>
      </c>
      <c r="AB65" s="28">
        <f t="shared" si="132"/>
        <v>27979.583333333321</v>
      </c>
      <c r="AC65" s="28">
        <f t="shared" si="132"/>
        <v>39216.249999999993</v>
      </c>
      <c r="AD65" s="28">
        <f t="shared" si="132"/>
        <v>39682.916666666657</v>
      </c>
      <c r="AE65" s="28">
        <f t="shared" si="132"/>
        <v>44806.66666666665</v>
      </c>
      <c r="AF65" s="28">
        <f t="shared" si="132"/>
        <v>46035.416666666642</v>
      </c>
      <c r="AG65" s="28">
        <f t="shared" si="132"/>
        <v>48551.66666666665</v>
      </c>
      <c r="AH65" s="28">
        <f t="shared" si="132"/>
        <v>50695.833333333314</v>
      </c>
      <c r="AI65" s="28">
        <f t="shared" si="132"/>
        <v>56622.083333333314</v>
      </c>
      <c r="AJ65" s="28">
        <f t="shared" si="132"/>
        <v>54999.166666666642</v>
      </c>
      <c r="AK65" s="28">
        <f t="shared" si="132"/>
        <v>68246.249999999971</v>
      </c>
      <c r="AL65" s="28">
        <f t="shared" si="132"/>
        <v>70308.333333333314</v>
      </c>
      <c r="AM65" s="28">
        <f t="shared" si="132"/>
        <v>72729.583333333299</v>
      </c>
      <c r="AN65" s="28">
        <f t="shared" ref="AN65:BS65" si="133">SUM(AN66:AN70)</f>
        <v>71424.583333333299</v>
      </c>
      <c r="AO65" s="28">
        <f t="shared" si="133"/>
        <v>72579.166666666628</v>
      </c>
      <c r="AP65" s="28">
        <f t="shared" si="133"/>
        <v>79816.249999999971</v>
      </c>
      <c r="AQ65" s="28">
        <f t="shared" si="133"/>
        <v>78378.333333333299</v>
      </c>
      <c r="AR65" s="28">
        <f t="shared" si="133"/>
        <v>82896.249999999971</v>
      </c>
      <c r="AS65" s="28">
        <f t="shared" si="133"/>
        <v>83059.999999999971</v>
      </c>
      <c r="AT65" s="28">
        <f t="shared" si="133"/>
        <v>81875.833333333314</v>
      </c>
      <c r="AU65" s="28">
        <f t="shared" si="133"/>
        <v>82966.666666666657</v>
      </c>
      <c r="AV65" s="28">
        <f t="shared" si="133"/>
        <v>83557.5</v>
      </c>
      <c r="AW65" s="28">
        <f t="shared" si="133"/>
        <v>82800.416666666657</v>
      </c>
      <c r="AX65" s="28">
        <f t="shared" si="133"/>
        <v>82564.583333333343</v>
      </c>
      <c r="AY65" s="28">
        <f t="shared" si="133"/>
        <v>85856.25</v>
      </c>
      <c r="AZ65" s="28">
        <f t="shared" si="133"/>
        <v>84967.083333333343</v>
      </c>
      <c r="BA65" s="28">
        <f t="shared" si="133"/>
        <v>83751.250000000015</v>
      </c>
      <c r="BB65" s="28">
        <f t="shared" si="133"/>
        <v>83287.916666666686</v>
      </c>
      <c r="BC65" s="28">
        <f t="shared" si="133"/>
        <v>83672.500000000015</v>
      </c>
      <c r="BD65" s="28">
        <f t="shared" si="133"/>
        <v>82130.000000000015</v>
      </c>
      <c r="BE65" s="28">
        <f t="shared" si="133"/>
        <v>84441.666666666686</v>
      </c>
      <c r="BF65" s="28">
        <f t="shared" si="133"/>
        <v>82899.166666666686</v>
      </c>
      <c r="BG65" s="28">
        <f t="shared" si="133"/>
        <v>85210.833333333358</v>
      </c>
      <c r="BH65" s="28">
        <f t="shared" si="133"/>
        <v>84747.500000000029</v>
      </c>
      <c r="BI65" s="28">
        <f t="shared" si="133"/>
        <v>83205.000000000029</v>
      </c>
      <c r="BJ65" s="28">
        <f t="shared" si="133"/>
        <v>85516.666666666686</v>
      </c>
      <c r="BK65" s="28">
        <f t="shared" si="133"/>
        <v>83974.166666666686</v>
      </c>
      <c r="BL65" s="28">
        <f t="shared" si="133"/>
        <v>82431.666666666686</v>
      </c>
      <c r="BM65" s="28">
        <f t="shared" si="133"/>
        <v>86670.416666666686</v>
      </c>
      <c r="BN65" s="28">
        <f t="shared" si="133"/>
        <v>82352.916666666686</v>
      </c>
      <c r="BO65" s="28">
        <f t="shared" si="133"/>
        <v>84664.583333333372</v>
      </c>
      <c r="BP65" s="28">
        <f t="shared" si="133"/>
        <v>85049.166666666701</v>
      </c>
      <c r="BQ65" s="28">
        <f t="shared" si="133"/>
        <v>83506.666666666701</v>
      </c>
      <c r="BR65" s="28">
        <f t="shared" si="133"/>
        <v>85818.333333333372</v>
      </c>
      <c r="BS65" s="28">
        <f t="shared" si="133"/>
        <v>83427.916666666701</v>
      </c>
      <c r="BT65" s="28">
        <f t="shared" ref="BT65:CA65" si="134">SUM(BT66:BT70)</f>
        <v>81885.416666666701</v>
      </c>
      <c r="BU65" s="28">
        <f t="shared" si="134"/>
        <v>84197.083333333372</v>
      </c>
      <c r="BV65" s="28">
        <f t="shared" si="134"/>
        <v>82654.583333333372</v>
      </c>
      <c r="BW65" s="28">
        <f t="shared" si="134"/>
        <v>84966.250000000044</v>
      </c>
      <c r="BX65" s="28">
        <f t="shared" si="134"/>
        <v>87277.916666666715</v>
      </c>
      <c r="BY65" s="28">
        <f t="shared" si="134"/>
        <v>82960.416666666715</v>
      </c>
      <c r="BZ65" s="28">
        <f t="shared" si="134"/>
        <v>85272.083333333372</v>
      </c>
      <c r="CA65" s="28">
        <f t="shared" si="134"/>
        <v>12658.75000000004</v>
      </c>
    </row>
    <row r="66" spans="2:113">
      <c r="D66" t="s">
        <v>25</v>
      </c>
      <c r="H66" s="23">
        <f t="shared" ref="H66:I66" si="135">G66+H52-H59</f>
        <v>0</v>
      </c>
      <c r="I66" s="23">
        <f t="shared" si="135"/>
        <v>0</v>
      </c>
      <c r="J66" s="23">
        <f>I66+J52-J59</f>
        <v>0</v>
      </c>
      <c r="K66" s="23">
        <f>J66+K52-K59</f>
        <v>0</v>
      </c>
      <c r="L66" s="23">
        <f t="shared" ref="L66:BV66" si="136">K66+L52-L59</f>
        <v>0</v>
      </c>
      <c r="M66" s="23">
        <f>L66+M52-M59</f>
        <v>0</v>
      </c>
      <c r="N66" s="23">
        <f t="shared" si="136"/>
        <v>1927.0833333333335</v>
      </c>
      <c r="O66" s="23">
        <f t="shared" si="136"/>
        <v>1367.0833333333335</v>
      </c>
      <c r="P66" s="23">
        <f t="shared" si="136"/>
        <v>2454.166666666667</v>
      </c>
      <c r="Q66" s="23">
        <f t="shared" si="136"/>
        <v>3261.25</v>
      </c>
      <c r="R66" s="23">
        <f t="shared" si="136"/>
        <v>1861.25</v>
      </c>
      <c r="S66" s="23">
        <f t="shared" si="136"/>
        <v>2108.3333333333335</v>
      </c>
      <c r="T66" s="23">
        <f t="shared" si="136"/>
        <v>4002.5</v>
      </c>
      <c r="U66" s="23">
        <f t="shared" si="136"/>
        <v>3549.5833333333335</v>
      </c>
      <c r="V66" s="23">
        <f t="shared" si="136"/>
        <v>4552.4166666666661</v>
      </c>
      <c r="W66" s="23">
        <f t="shared" si="136"/>
        <v>5144.5833333333312</v>
      </c>
      <c r="X66" s="23">
        <f t="shared" si="136"/>
        <v>5326.0833333333303</v>
      </c>
      <c r="Y66" s="23">
        <f t="shared" si="136"/>
        <v>6762.6666666666633</v>
      </c>
      <c r="Z66" s="23">
        <f t="shared" si="136"/>
        <v>5730.8333333333285</v>
      </c>
      <c r="AA66" s="23">
        <f t="shared" si="136"/>
        <v>6364.7499999999945</v>
      </c>
      <c r="AB66" s="23">
        <f t="shared" si="136"/>
        <v>6737.3333333333258</v>
      </c>
      <c r="AC66" s="23">
        <f t="shared" si="136"/>
        <v>6727.2499999999909</v>
      </c>
      <c r="AD66" s="23">
        <f t="shared" si="136"/>
        <v>8322.2499999999891</v>
      </c>
      <c r="AE66" s="23">
        <f t="shared" si="136"/>
        <v>9455.2499999999891</v>
      </c>
      <c r="AF66" s="23">
        <f t="shared" si="136"/>
        <v>8269.1666666666533</v>
      </c>
      <c r="AG66" s="23">
        <f t="shared" si="136"/>
        <v>8566.8333333333194</v>
      </c>
      <c r="AH66" s="23">
        <f t="shared" si="136"/>
        <v>10469.583333333318</v>
      </c>
      <c r="AI66" s="23">
        <f t="shared" si="136"/>
        <v>10123.249999999982</v>
      </c>
      <c r="AJ66" s="23">
        <f t="shared" si="136"/>
        <v>9454.9166666666461</v>
      </c>
      <c r="AK66" s="23">
        <f t="shared" si="136"/>
        <v>10522.333333333314</v>
      </c>
      <c r="AL66" s="23">
        <f t="shared" si="136"/>
        <v>11277.083333333314</v>
      </c>
      <c r="AM66" s="23">
        <f t="shared" si="136"/>
        <v>11779.833333333314</v>
      </c>
      <c r="AN66" s="23">
        <f t="shared" si="136"/>
        <v>12030.583333333312</v>
      </c>
      <c r="AO66" s="23">
        <f t="shared" si="136"/>
        <v>12089.999999999975</v>
      </c>
      <c r="AP66" s="23">
        <f t="shared" si="136"/>
        <v>11958.083333333307</v>
      </c>
      <c r="AQ66" s="23">
        <f t="shared" si="136"/>
        <v>11476.166666666639</v>
      </c>
      <c r="AR66" s="23">
        <f t="shared" si="136"/>
        <v>12685.666666666637</v>
      </c>
      <c r="AS66" s="23">
        <f t="shared" si="136"/>
        <v>11793.083333333303</v>
      </c>
      <c r="AT66" s="23">
        <f t="shared" si="136"/>
        <v>12652.583333333299</v>
      </c>
      <c r="AU66" s="23">
        <f t="shared" si="136"/>
        <v>13337.083333333296</v>
      </c>
      <c r="AV66" s="23">
        <f t="shared" si="136"/>
        <v>13846.583333333292</v>
      </c>
      <c r="AW66" s="23">
        <f t="shared" si="136"/>
        <v>14181.08333333329</v>
      </c>
      <c r="AX66" s="23">
        <f t="shared" si="136"/>
        <v>14401.249999999956</v>
      </c>
      <c r="AY66" s="23">
        <f t="shared" si="136"/>
        <v>14507.083333333287</v>
      </c>
      <c r="AZ66" s="23">
        <f t="shared" si="136"/>
        <v>14498.583333333283</v>
      </c>
      <c r="BA66" s="23">
        <f t="shared" si="136"/>
        <v>14375.749999999949</v>
      </c>
      <c r="BB66" s="23">
        <f t="shared" si="136"/>
        <v>14138.583333333279</v>
      </c>
      <c r="BC66" s="23">
        <f t="shared" si="136"/>
        <v>13901.416666666608</v>
      </c>
      <c r="BD66" s="23">
        <f t="shared" si="136"/>
        <v>13664.249999999936</v>
      </c>
      <c r="BE66" s="23">
        <f t="shared" si="136"/>
        <v>13427.083333333265</v>
      </c>
      <c r="BF66" s="23">
        <f t="shared" si="136"/>
        <v>13189.916666666593</v>
      </c>
      <c r="BG66" s="23">
        <f t="shared" si="136"/>
        <v>12952.749999999922</v>
      </c>
      <c r="BH66" s="23">
        <f t="shared" si="136"/>
        <v>14642.666666666586</v>
      </c>
      <c r="BI66" s="23">
        <f t="shared" si="136"/>
        <v>14405.499999999915</v>
      </c>
      <c r="BJ66" s="23">
        <f t="shared" si="136"/>
        <v>14168.333333333243</v>
      </c>
      <c r="BK66" s="23">
        <f t="shared" si="136"/>
        <v>13931.166666666571</v>
      </c>
      <c r="BL66" s="23">
        <f t="shared" si="136"/>
        <v>13693.9999999999</v>
      </c>
      <c r="BM66" s="23">
        <f t="shared" si="136"/>
        <v>13456.833333333228</v>
      </c>
      <c r="BN66" s="23">
        <f t="shared" si="136"/>
        <v>13219.666666666557</v>
      </c>
      <c r="BO66" s="23">
        <f t="shared" si="136"/>
        <v>12982.499999999885</v>
      </c>
      <c r="BP66" s="23">
        <f t="shared" si="136"/>
        <v>14672.41666666655</v>
      </c>
      <c r="BQ66" s="23">
        <f t="shared" si="136"/>
        <v>14435.249999999878</v>
      </c>
      <c r="BR66" s="23">
        <f t="shared" si="136"/>
        <v>14198.083333333207</v>
      </c>
      <c r="BS66" s="23">
        <f t="shared" si="136"/>
        <v>13960.916666666535</v>
      </c>
      <c r="BT66" s="23">
        <f t="shared" si="136"/>
        <v>13723.749999999864</v>
      </c>
      <c r="BU66" s="23">
        <f t="shared" si="136"/>
        <v>13486.583333333192</v>
      </c>
      <c r="BV66" s="23">
        <f t="shared" si="136"/>
        <v>13249.416666666521</v>
      </c>
      <c r="BW66" s="23">
        <f t="shared" ref="BW66:BZ66" si="137">BV66+BW52-BW59</f>
        <v>13012.249999999849</v>
      </c>
      <c r="BX66" s="23">
        <f t="shared" si="137"/>
        <v>14702.166666666513</v>
      </c>
      <c r="BY66" s="23">
        <f t="shared" si="137"/>
        <v>14464.999999999842</v>
      </c>
      <c r="BZ66" s="23">
        <f t="shared" si="137"/>
        <v>14227.83333333317</v>
      </c>
      <c r="CA66" s="23">
        <f>BZ66+CA52-CA59</f>
        <v>2428.1666666665005</v>
      </c>
    </row>
    <row r="67" spans="2:113">
      <c r="D67" t="s">
        <v>26</v>
      </c>
      <c r="H67" s="23">
        <f t="shared" ref="H67:J67" si="138">G67+H53-H60</f>
        <v>0</v>
      </c>
      <c r="I67" s="23">
        <f t="shared" si="138"/>
        <v>0</v>
      </c>
      <c r="J67" s="23">
        <f t="shared" si="138"/>
        <v>0</v>
      </c>
      <c r="K67" s="23">
        <f t="shared" ref="K67:BU67" si="139">J67+K53-K60</f>
        <v>0</v>
      </c>
      <c r="L67" s="23">
        <f t="shared" si="139"/>
        <v>0</v>
      </c>
      <c r="M67" s="23">
        <f t="shared" si="139"/>
        <v>0</v>
      </c>
      <c r="N67" s="23">
        <f t="shared" si="139"/>
        <v>1927.0833333333335</v>
      </c>
      <c r="O67" s="23">
        <f t="shared" si="139"/>
        <v>1527.0833333333335</v>
      </c>
      <c r="P67" s="23">
        <f t="shared" si="139"/>
        <v>927.08333333333348</v>
      </c>
      <c r="Q67" s="23">
        <f t="shared" si="139"/>
        <v>2054.166666666667</v>
      </c>
      <c r="R67" s="23">
        <f t="shared" si="139"/>
        <v>2981.2500000000005</v>
      </c>
      <c r="S67" s="23">
        <f t="shared" si="139"/>
        <v>1781.2500000000005</v>
      </c>
      <c r="T67" s="23">
        <f t="shared" si="139"/>
        <v>2308.3333333333339</v>
      </c>
      <c r="U67" s="23">
        <f t="shared" si="139"/>
        <v>2535.4166666666679</v>
      </c>
      <c r="V67" s="23">
        <f t="shared" si="139"/>
        <v>4352.9166666666679</v>
      </c>
      <c r="W67" s="23">
        <f t="shared" si="139"/>
        <v>3950.0000000000014</v>
      </c>
      <c r="X67" s="23">
        <f t="shared" si="139"/>
        <v>5180.8333333333339</v>
      </c>
      <c r="Y67" s="23">
        <f t="shared" si="139"/>
        <v>4004.5833333333348</v>
      </c>
      <c r="Z67" s="23">
        <f t="shared" si="139"/>
        <v>4368.7500000000018</v>
      </c>
      <c r="AA67" s="23">
        <f t="shared" si="139"/>
        <v>4546.2500000000009</v>
      </c>
      <c r="AB67" s="23">
        <f t="shared" si="139"/>
        <v>4537.0833333333339</v>
      </c>
      <c r="AC67" s="23">
        <f t="shared" si="139"/>
        <v>6181.6666666666679</v>
      </c>
      <c r="AD67" s="23">
        <f t="shared" si="139"/>
        <v>5669.1666666666688</v>
      </c>
      <c r="AE67" s="23">
        <f t="shared" si="139"/>
        <v>6753.7500000000009</v>
      </c>
      <c r="AF67" s="23">
        <f t="shared" si="139"/>
        <v>7558.333333333333</v>
      </c>
      <c r="AG67" s="23">
        <f t="shared" si="139"/>
        <v>6119.1666666666661</v>
      </c>
      <c r="AH67" s="23">
        <f t="shared" si="139"/>
        <v>6377.083333333333</v>
      </c>
      <c r="AI67" s="23">
        <f t="shared" si="139"/>
        <v>8332.0833333333339</v>
      </c>
      <c r="AJ67" s="23">
        <f t="shared" si="139"/>
        <v>8130</v>
      </c>
      <c r="AK67" s="23">
        <f t="shared" si="139"/>
        <v>7791.2500000000009</v>
      </c>
      <c r="AL67" s="23">
        <f t="shared" si="139"/>
        <v>7229.166666666667</v>
      </c>
      <c r="AM67" s="23">
        <f t="shared" si="139"/>
        <v>8414.1666666666661</v>
      </c>
      <c r="AN67" s="23">
        <f t="shared" si="139"/>
        <v>7492.0833333333312</v>
      </c>
      <c r="AO67" s="23">
        <f t="shared" si="139"/>
        <v>8360.4166666666642</v>
      </c>
      <c r="AP67" s="23">
        <f t="shared" si="139"/>
        <v>9092.0833333333321</v>
      </c>
      <c r="AQ67" s="23">
        <f t="shared" si="139"/>
        <v>9573.7499999999964</v>
      </c>
      <c r="AR67" s="23">
        <f t="shared" si="139"/>
        <v>9887.0833333333285</v>
      </c>
      <c r="AS67" s="23">
        <f t="shared" si="139"/>
        <v>10075.416666666664</v>
      </c>
      <c r="AT67" s="23">
        <f t="shared" si="139"/>
        <v>10138.75</v>
      </c>
      <c r="AU67" s="23">
        <f t="shared" si="139"/>
        <v>10077.083333333336</v>
      </c>
      <c r="AV67" s="23">
        <f t="shared" si="139"/>
        <v>9890.4166666666715</v>
      </c>
      <c r="AW67" s="23">
        <f t="shared" si="139"/>
        <v>9578.7500000000073</v>
      </c>
      <c r="AX67" s="23">
        <f t="shared" si="139"/>
        <v>9185.4166666666752</v>
      </c>
      <c r="AY67" s="23">
        <f t="shared" si="139"/>
        <v>10637.500000000009</v>
      </c>
      <c r="AZ67" s="23">
        <f t="shared" si="139"/>
        <v>10080.833333333343</v>
      </c>
      <c r="BA67" s="23">
        <f t="shared" si="139"/>
        <v>9442.5000000000109</v>
      </c>
      <c r="BB67" s="23">
        <f t="shared" si="139"/>
        <v>10649.583333333345</v>
      </c>
      <c r="BC67" s="23">
        <f t="shared" si="139"/>
        <v>9929.5833333333449</v>
      </c>
      <c r="BD67" s="23">
        <f t="shared" si="139"/>
        <v>9209.5833333333449</v>
      </c>
      <c r="BE67" s="23">
        <f t="shared" si="139"/>
        <v>10416.666666666681</v>
      </c>
      <c r="BF67" s="23">
        <f t="shared" si="139"/>
        <v>9696.6666666666806</v>
      </c>
      <c r="BG67" s="23">
        <f t="shared" si="139"/>
        <v>10903.750000000016</v>
      </c>
      <c r="BH67" s="23">
        <f t="shared" si="139"/>
        <v>10183.750000000016</v>
      </c>
      <c r="BI67" s="23">
        <f t="shared" si="139"/>
        <v>9463.7500000000164</v>
      </c>
      <c r="BJ67" s="23">
        <f t="shared" si="139"/>
        <v>10670.833333333352</v>
      </c>
      <c r="BK67" s="23">
        <f t="shared" si="139"/>
        <v>9950.8333333333521</v>
      </c>
      <c r="BL67" s="23">
        <f t="shared" si="139"/>
        <v>9230.8333333333521</v>
      </c>
      <c r="BM67" s="23">
        <f t="shared" si="139"/>
        <v>10437.916666666688</v>
      </c>
      <c r="BN67" s="23">
        <f t="shared" si="139"/>
        <v>9717.9166666666879</v>
      </c>
      <c r="BO67" s="23">
        <f t="shared" si="139"/>
        <v>10925.000000000024</v>
      </c>
      <c r="BP67" s="23">
        <f t="shared" si="139"/>
        <v>10205.000000000024</v>
      </c>
      <c r="BQ67" s="23">
        <f t="shared" si="139"/>
        <v>9485.0000000000236</v>
      </c>
      <c r="BR67" s="23">
        <f t="shared" si="139"/>
        <v>10692.083333333359</v>
      </c>
      <c r="BS67" s="23">
        <f t="shared" si="139"/>
        <v>9972.0833333333594</v>
      </c>
      <c r="BT67" s="23">
        <f t="shared" si="139"/>
        <v>9252.0833333333594</v>
      </c>
      <c r="BU67" s="23">
        <f t="shared" si="139"/>
        <v>10459.166666666695</v>
      </c>
      <c r="BV67" s="23">
        <f t="shared" ref="BV67:CA67" si="140">BU67+BV53-BV60</f>
        <v>9739.1666666666952</v>
      </c>
      <c r="BW67" s="23">
        <f t="shared" si="140"/>
        <v>10946.250000000031</v>
      </c>
      <c r="BX67" s="23">
        <f t="shared" si="140"/>
        <v>10226.250000000031</v>
      </c>
      <c r="BY67" s="23">
        <f t="shared" si="140"/>
        <v>9506.2500000000309</v>
      </c>
      <c r="BZ67" s="23">
        <f t="shared" si="140"/>
        <v>10713.333333333367</v>
      </c>
      <c r="CA67" s="23">
        <f t="shared" si="140"/>
        <v>2285.0000000000327</v>
      </c>
    </row>
    <row r="68" spans="2:113">
      <c r="D68" t="s">
        <v>100</v>
      </c>
      <c r="H68" s="23">
        <f t="shared" ref="H68:J68" si="141">G68+H54-H61</f>
        <v>0</v>
      </c>
      <c r="I68" s="23">
        <f t="shared" si="141"/>
        <v>0</v>
      </c>
      <c r="J68" s="23">
        <f t="shared" si="141"/>
        <v>0</v>
      </c>
      <c r="K68" s="23">
        <f t="shared" ref="K68:BU68" si="142">J68+K54-K61</f>
        <v>0</v>
      </c>
      <c r="L68" s="23">
        <f t="shared" si="142"/>
        <v>0</v>
      </c>
      <c r="M68" s="23">
        <f t="shared" si="142"/>
        <v>0</v>
      </c>
      <c r="N68" s="23">
        <f t="shared" si="142"/>
        <v>1927.0833333333335</v>
      </c>
      <c r="O68" s="23">
        <f t="shared" si="142"/>
        <v>1527.0833333333335</v>
      </c>
      <c r="P68" s="23">
        <f t="shared" si="142"/>
        <v>927.08333333333348</v>
      </c>
      <c r="Q68" s="23">
        <f t="shared" si="142"/>
        <v>2054.166666666667</v>
      </c>
      <c r="R68" s="23">
        <f t="shared" si="142"/>
        <v>2981.2500000000005</v>
      </c>
      <c r="S68" s="23">
        <f t="shared" si="142"/>
        <v>1781.2500000000005</v>
      </c>
      <c r="T68" s="23">
        <f t="shared" si="142"/>
        <v>2308.3333333333339</v>
      </c>
      <c r="U68" s="23">
        <f t="shared" si="142"/>
        <v>2535.4166666666679</v>
      </c>
      <c r="V68" s="23">
        <f t="shared" si="142"/>
        <v>4352.9166666666679</v>
      </c>
      <c r="W68" s="23">
        <f t="shared" si="142"/>
        <v>3950.0000000000014</v>
      </c>
      <c r="X68" s="23">
        <f t="shared" si="142"/>
        <v>5180.8333333333339</v>
      </c>
      <c r="Y68" s="23">
        <f t="shared" si="142"/>
        <v>4004.5833333333348</v>
      </c>
      <c r="Z68" s="23">
        <f t="shared" si="142"/>
        <v>4368.7500000000018</v>
      </c>
      <c r="AA68" s="23">
        <f t="shared" si="142"/>
        <v>4546.2500000000009</v>
      </c>
      <c r="AB68" s="23">
        <f t="shared" si="142"/>
        <v>4537.0833333333339</v>
      </c>
      <c r="AC68" s="23">
        <f t="shared" si="142"/>
        <v>6181.6666666666679</v>
      </c>
      <c r="AD68" s="23">
        <f t="shared" si="142"/>
        <v>5669.1666666666688</v>
      </c>
      <c r="AE68" s="23">
        <f t="shared" si="142"/>
        <v>6753.7500000000009</v>
      </c>
      <c r="AF68" s="23">
        <f t="shared" si="142"/>
        <v>7558.333333333333</v>
      </c>
      <c r="AG68" s="23">
        <f t="shared" si="142"/>
        <v>6119.1666666666661</v>
      </c>
      <c r="AH68" s="23">
        <f t="shared" si="142"/>
        <v>6377.083333333333</v>
      </c>
      <c r="AI68" s="23">
        <f t="shared" si="142"/>
        <v>8332.0833333333339</v>
      </c>
      <c r="AJ68" s="23">
        <f t="shared" si="142"/>
        <v>8130</v>
      </c>
      <c r="AK68" s="23">
        <f t="shared" si="142"/>
        <v>7791.2500000000009</v>
      </c>
      <c r="AL68" s="23">
        <f t="shared" si="142"/>
        <v>7229.166666666667</v>
      </c>
      <c r="AM68" s="23">
        <f t="shared" si="142"/>
        <v>8414.1666666666661</v>
      </c>
      <c r="AN68" s="23">
        <f t="shared" si="142"/>
        <v>7492.0833333333312</v>
      </c>
      <c r="AO68" s="23">
        <f t="shared" si="142"/>
        <v>8360.4166666666642</v>
      </c>
      <c r="AP68" s="23">
        <f t="shared" si="142"/>
        <v>9092.0833333333321</v>
      </c>
      <c r="AQ68" s="23">
        <f t="shared" si="142"/>
        <v>9573.7499999999964</v>
      </c>
      <c r="AR68" s="23">
        <f t="shared" si="142"/>
        <v>9887.0833333333285</v>
      </c>
      <c r="AS68" s="23">
        <f t="shared" si="142"/>
        <v>10075.416666666664</v>
      </c>
      <c r="AT68" s="23">
        <f t="shared" si="142"/>
        <v>10138.75</v>
      </c>
      <c r="AU68" s="23">
        <f t="shared" si="142"/>
        <v>10077.083333333336</v>
      </c>
      <c r="AV68" s="23">
        <f t="shared" si="142"/>
        <v>9890.4166666666715</v>
      </c>
      <c r="AW68" s="23">
        <f t="shared" si="142"/>
        <v>9578.7500000000073</v>
      </c>
      <c r="AX68" s="23">
        <f t="shared" si="142"/>
        <v>9185.4166666666752</v>
      </c>
      <c r="AY68" s="23">
        <f t="shared" si="142"/>
        <v>10637.500000000009</v>
      </c>
      <c r="AZ68" s="23">
        <f t="shared" si="142"/>
        <v>10080.833333333343</v>
      </c>
      <c r="BA68" s="23">
        <f t="shared" si="142"/>
        <v>9442.5000000000109</v>
      </c>
      <c r="BB68" s="23">
        <f t="shared" si="142"/>
        <v>10649.583333333345</v>
      </c>
      <c r="BC68" s="23">
        <f t="shared" si="142"/>
        <v>9929.5833333333449</v>
      </c>
      <c r="BD68" s="23">
        <f t="shared" si="142"/>
        <v>9209.5833333333449</v>
      </c>
      <c r="BE68" s="23">
        <f t="shared" si="142"/>
        <v>10416.666666666681</v>
      </c>
      <c r="BF68" s="23">
        <f t="shared" si="142"/>
        <v>9696.6666666666806</v>
      </c>
      <c r="BG68" s="23">
        <f t="shared" si="142"/>
        <v>10903.750000000016</v>
      </c>
      <c r="BH68" s="23">
        <f t="shared" si="142"/>
        <v>10183.750000000016</v>
      </c>
      <c r="BI68" s="23">
        <f t="shared" si="142"/>
        <v>9463.7500000000164</v>
      </c>
      <c r="BJ68" s="23">
        <f t="shared" si="142"/>
        <v>10670.833333333352</v>
      </c>
      <c r="BK68" s="23">
        <f t="shared" si="142"/>
        <v>9950.8333333333521</v>
      </c>
      <c r="BL68" s="23">
        <f t="shared" si="142"/>
        <v>9230.8333333333521</v>
      </c>
      <c r="BM68" s="23">
        <f t="shared" si="142"/>
        <v>10437.916666666688</v>
      </c>
      <c r="BN68" s="23">
        <f t="shared" si="142"/>
        <v>9717.9166666666879</v>
      </c>
      <c r="BO68" s="23">
        <f t="shared" si="142"/>
        <v>10925.000000000024</v>
      </c>
      <c r="BP68" s="23">
        <f t="shared" si="142"/>
        <v>10205.000000000024</v>
      </c>
      <c r="BQ68" s="23">
        <f t="shared" si="142"/>
        <v>9485.0000000000236</v>
      </c>
      <c r="BR68" s="23">
        <f t="shared" si="142"/>
        <v>10692.083333333359</v>
      </c>
      <c r="BS68" s="23">
        <f t="shared" si="142"/>
        <v>9972.0833333333594</v>
      </c>
      <c r="BT68" s="23">
        <f t="shared" si="142"/>
        <v>9252.0833333333594</v>
      </c>
      <c r="BU68" s="23">
        <f t="shared" si="142"/>
        <v>10459.166666666695</v>
      </c>
      <c r="BV68" s="23">
        <f t="shared" ref="BV68:CA68" si="143">BU68+BV54-BV61</f>
        <v>9739.1666666666952</v>
      </c>
      <c r="BW68" s="23">
        <f t="shared" si="143"/>
        <v>10946.250000000031</v>
      </c>
      <c r="BX68" s="23">
        <f t="shared" si="143"/>
        <v>10226.250000000031</v>
      </c>
      <c r="BY68" s="23">
        <f t="shared" si="143"/>
        <v>9506.2500000000309</v>
      </c>
      <c r="BZ68" s="23">
        <f t="shared" si="143"/>
        <v>10713.333333333367</v>
      </c>
      <c r="CA68" s="23">
        <f t="shared" si="143"/>
        <v>2285.0000000000327</v>
      </c>
    </row>
    <row r="69" spans="2:113">
      <c r="D69" t="s">
        <v>35</v>
      </c>
      <c r="H69" s="23">
        <f t="shared" ref="H69:J69" si="144">G69+H55-H62</f>
        <v>0</v>
      </c>
      <c r="I69" s="23">
        <f t="shared" si="144"/>
        <v>0</v>
      </c>
      <c r="J69" s="23">
        <f t="shared" si="144"/>
        <v>0</v>
      </c>
      <c r="K69" s="23">
        <f t="shared" ref="K69:BU69" si="145">J69+K55-K62</f>
        <v>0</v>
      </c>
      <c r="L69" s="23">
        <f t="shared" si="145"/>
        <v>0</v>
      </c>
      <c r="M69" s="23">
        <f t="shared" si="145"/>
        <v>0</v>
      </c>
      <c r="N69" s="23">
        <f t="shared" si="145"/>
        <v>2775</v>
      </c>
      <c r="O69" s="23">
        <f t="shared" si="145"/>
        <v>2535</v>
      </c>
      <c r="P69" s="23">
        <f t="shared" si="145"/>
        <v>2175</v>
      </c>
      <c r="Q69" s="23">
        <f t="shared" si="145"/>
        <v>1695</v>
      </c>
      <c r="R69" s="23">
        <f t="shared" si="145"/>
        <v>1095</v>
      </c>
      <c r="S69" s="23">
        <f t="shared" si="145"/>
        <v>3150</v>
      </c>
      <c r="T69" s="23">
        <f t="shared" si="145"/>
        <v>2310</v>
      </c>
      <c r="U69" s="23">
        <f t="shared" si="145"/>
        <v>1290</v>
      </c>
      <c r="V69" s="23">
        <f t="shared" si="145"/>
        <v>2843</v>
      </c>
      <c r="W69" s="23">
        <f t="shared" si="145"/>
        <v>4220</v>
      </c>
      <c r="X69" s="23">
        <f t="shared" si="145"/>
        <v>2646</v>
      </c>
      <c r="Y69" s="23">
        <f t="shared" si="145"/>
        <v>3559</v>
      </c>
      <c r="Z69" s="23">
        <f t="shared" si="145"/>
        <v>4240</v>
      </c>
      <c r="AA69" s="23">
        <f t="shared" si="145"/>
        <v>4809</v>
      </c>
      <c r="AB69" s="23">
        <f t="shared" si="145"/>
        <v>2491</v>
      </c>
      <c r="AC69" s="23">
        <f t="shared" si="145"/>
        <v>5559</v>
      </c>
      <c r="AD69" s="23">
        <f t="shared" si="145"/>
        <v>2939</v>
      </c>
      <c r="AE69" s="23">
        <f t="shared" si="145"/>
        <v>5671</v>
      </c>
      <c r="AF69" s="23">
        <f t="shared" si="145"/>
        <v>5460</v>
      </c>
      <c r="AG69" s="23">
        <f t="shared" si="145"/>
        <v>5059</v>
      </c>
      <c r="AH69" s="23">
        <f t="shared" si="145"/>
        <v>4520</v>
      </c>
      <c r="AI69" s="23">
        <f t="shared" si="145"/>
        <v>6618</v>
      </c>
      <c r="AJ69" s="23">
        <f t="shared" si="145"/>
        <v>5803</v>
      </c>
      <c r="AK69" s="23">
        <f>AJ69+AK55-AK62</f>
        <v>4906</v>
      </c>
      <c r="AL69" s="23">
        <f t="shared" si="145"/>
        <v>6650</v>
      </c>
      <c r="AM69" s="23">
        <f t="shared" si="145"/>
        <v>5511</v>
      </c>
      <c r="AN69" s="23">
        <f t="shared" si="145"/>
        <v>7038.9999999999991</v>
      </c>
      <c r="AO69" s="23">
        <f t="shared" si="145"/>
        <v>5710</v>
      </c>
      <c r="AP69" s="23">
        <f t="shared" si="145"/>
        <v>7074</v>
      </c>
      <c r="AQ69" s="23">
        <f t="shared" si="145"/>
        <v>5513</v>
      </c>
      <c r="AR69" s="23">
        <f t="shared" si="145"/>
        <v>6626</v>
      </c>
      <c r="AS69" s="23">
        <f t="shared" si="145"/>
        <v>7664</v>
      </c>
      <c r="AT69" s="23">
        <f t="shared" si="145"/>
        <v>5852</v>
      </c>
      <c r="AU69" s="23">
        <f t="shared" si="145"/>
        <v>6740</v>
      </c>
      <c r="AV69" s="23">
        <f t="shared" si="145"/>
        <v>7553</v>
      </c>
      <c r="AW69" s="23">
        <f t="shared" si="145"/>
        <v>5516</v>
      </c>
      <c r="AX69" s="23">
        <f t="shared" si="145"/>
        <v>6205</v>
      </c>
      <c r="AY69" s="23">
        <f t="shared" si="145"/>
        <v>6845</v>
      </c>
      <c r="AZ69" s="23">
        <f t="shared" si="145"/>
        <v>7436</v>
      </c>
      <c r="BA69" s="23">
        <f t="shared" si="145"/>
        <v>7978</v>
      </c>
      <c r="BB69" s="23">
        <f t="shared" si="145"/>
        <v>5696</v>
      </c>
      <c r="BC69" s="23">
        <f t="shared" si="145"/>
        <v>6189</v>
      </c>
      <c r="BD69" s="23">
        <f t="shared" si="145"/>
        <v>6682</v>
      </c>
      <c r="BE69" s="23">
        <f t="shared" si="145"/>
        <v>7175</v>
      </c>
      <c r="BF69" s="23">
        <f t="shared" si="145"/>
        <v>7668</v>
      </c>
      <c r="BG69" s="23">
        <f t="shared" si="145"/>
        <v>8161</v>
      </c>
      <c r="BH69" s="23">
        <f t="shared" si="145"/>
        <v>5879</v>
      </c>
      <c r="BI69" s="23">
        <f t="shared" si="145"/>
        <v>6372</v>
      </c>
      <c r="BJ69" s="23">
        <f t="shared" si="145"/>
        <v>6865</v>
      </c>
      <c r="BK69" s="23">
        <f t="shared" si="145"/>
        <v>7358</v>
      </c>
      <c r="BL69" s="23">
        <f t="shared" si="145"/>
        <v>7851</v>
      </c>
      <c r="BM69" s="23">
        <f t="shared" si="145"/>
        <v>8344</v>
      </c>
      <c r="BN69" s="23">
        <f t="shared" si="145"/>
        <v>6062</v>
      </c>
      <c r="BO69" s="23">
        <f t="shared" si="145"/>
        <v>6555</v>
      </c>
      <c r="BP69" s="23">
        <f t="shared" si="145"/>
        <v>7048</v>
      </c>
      <c r="BQ69" s="23">
        <f t="shared" si="145"/>
        <v>7541</v>
      </c>
      <c r="BR69" s="23">
        <f t="shared" si="145"/>
        <v>8034</v>
      </c>
      <c r="BS69" s="23">
        <f t="shared" si="145"/>
        <v>5752</v>
      </c>
      <c r="BT69" s="23">
        <f t="shared" si="145"/>
        <v>6245</v>
      </c>
      <c r="BU69" s="23">
        <f t="shared" si="145"/>
        <v>6738</v>
      </c>
      <c r="BV69" s="23">
        <f t="shared" ref="BV69:CA69" si="146">BU69+BV55-BV62</f>
        <v>7231</v>
      </c>
      <c r="BW69" s="23">
        <f t="shared" si="146"/>
        <v>7724</v>
      </c>
      <c r="BX69" s="23">
        <f t="shared" si="146"/>
        <v>8217</v>
      </c>
      <c r="BY69" s="23">
        <f t="shared" si="146"/>
        <v>5935</v>
      </c>
      <c r="BZ69" s="23">
        <f t="shared" si="146"/>
        <v>6428</v>
      </c>
      <c r="CA69" s="23">
        <f t="shared" si="146"/>
        <v>1371</v>
      </c>
    </row>
    <row r="70" spans="2:113">
      <c r="D70" t="s">
        <v>115</v>
      </c>
      <c r="H70" s="23">
        <f t="shared" ref="H70:J70" si="147">G70+H56-H63</f>
        <v>0</v>
      </c>
      <c r="I70" s="23">
        <f t="shared" si="147"/>
        <v>0</v>
      </c>
      <c r="J70" s="23">
        <f t="shared" si="147"/>
        <v>0</v>
      </c>
      <c r="K70" s="23">
        <f t="shared" ref="K70:BU70" si="148">J70+K56-K63</f>
        <v>0</v>
      </c>
      <c r="L70" s="23">
        <f t="shared" si="148"/>
        <v>0</v>
      </c>
      <c r="M70" s="23">
        <f t="shared" si="148"/>
        <v>0</v>
      </c>
      <c r="N70" s="23">
        <f t="shared" si="148"/>
        <v>0</v>
      </c>
      <c r="O70" s="23">
        <f t="shared" si="148"/>
        <v>0</v>
      </c>
      <c r="P70" s="23">
        <f t="shared" si="148"/>
        <v>0</v>
      </c>
      <c r="Q70" s="23">
        <f t="shared" si="148"/>
        <v>0</v>
      </c>
      <c r="R70" s="23">
        <f t="shared" si="148"/>
        <v>3854.166666666667</v>
      </c>
      <c r="S70" s="23">
        <f t="shared" si="148"/>
        <v>3781.25</v>
      </c>
      <c r="T70" s="23">
        <f t="shared" si="148"/>
        <v>3708.3333333333339</v>
      </c>
      <c r="U70" s="23">
        <f t="shared" si="148"/>
        <v>5062.5000000000009</v>
      </c>
      <c r="V70" s="23">
        <f t="shared" si="148"/>
        <v>4056.2500000000005</v>
      </c>
      <c r="W70" s="23">
        <f t="shared" si="148"/>
        <v>4977.0833333333339</v>
      </c>
      <c r="X70" s="23">
        <f t="shared" si="148"/>
        <v>5897.9166666666661</v>
      </c>
      <c r="Y70" s="23">
        <f t="shared" si="148"/>
        <v>5885.4166666666652</v>
      </c>
      <c r="Z70" s="23">
        <f t="shared" si="148"/>
        <v>9727.0833333333321</v>
      </c>
      <c r="AA70" s="23">
        <f t="shared" si="148"/>
        <v>9702.0833333333303</v>
      </c>
      <c r="AB70" s="23">
        <f t="shared" si="148"/>
        <v>9677.0833333333303</v>
      </c>
      <c r="AC70" s="23">
        <f t="shared" si="148"/>
        <v>14566.666666666664</v>
      </c>
      <c r="AD70" s="23">
        <f t="shared" si="148"/>
        <v>17083.333333333328</v>
      </c>
      <c r="AE70" s="23">
        <f t="shared" si="148"/>
        <v>16172.916666666662</v>
      </c>
      <c r="AF70" s="23">
        <f t="shared" si="148"/>
        <v>17189.583333333328</v>
      </c>
      <c r="AG70" s="23">
        <f t="shared" si="148"/>
        <v>22687.5</v>
      </c>
      <c r="AH70" s="23">
        <f t="shared" si="148"/>
        <v>22952.083333333336</v>
      </c>
      <c r="AI70" s="23">
        <f t="shared" si="148"/>
        <v>23216.666666666664</v>
      </c>
      <c r="AJ70" s="23">
        <f t="shared" si="148"/>
        <v>23481.249999999993</v>
      </c>
      <c r="AK70" s="23">
        <f t="shared" si="148"/>
        <v>37235.416666666657</v>
      </c>
      <c r="AL70" s="23">
        <f t="shared" si="148"/>
        <v>37922.916666666657</v>
      </c>
      <c r="AM70" s="23">
        <f t="shared" si="148"/>
        <v>38610.416666666657</v>
      </c>
      <c r="AN70" s="23">
        <f t="shared" si="148"/>
        <v>37370.833333333328</v>
      </c>
      <c r="AO70" s="23">
        <f t="shared" si="148"/>
        <v>38058.333333333328</v>
      </c>
      <c r="AP70" s="23">
        <f t="shared" si="148"/>
        <v>42600</v>
      </c>
      <c r="AQ70" s="23">
        <f t="shared" si="148"/>
        <v>42241.666666666672</v>
      </c>
      <c r="AR70" s="23">
        <f t="shared" si="148"/>
        <v>43810.416666666672</v>
      </c>
      <c r="AS70" s="23">
        <f t="shared" si="148"/>
        <v>43452.083333333343</v>
      </c>
      <c r="AT70" s="23">
        <f t="shared" si="148"/>
        <v>43093.750000000015</v>
      </c>
      <c r="AU70" s="23">
        <f t="shared" si="148"/>
        <v>42735.416666666686</v>
      </c>
      <c r="AV70" s="23">
        <f t="shared" si="148"/>
        <v>42377.083333333358</v>
      </c>
      <c r="AW70" s="23">
        <f t="shared" si="148"/>
        <v>43945.833333333358</v>
      </c>
      <c r="AX70" s="23">
        <f t="shared" si="148"/>
        <v>43587.500000000029</v>
      </c>
      <c r="AY70" s="23">
        <f t="shared" si="148"/>
        <v>43229.166666666701</v>
      </c>
      <c r="AZ70" s="23">
        <f t="shared" si="148"/>
        <v>42870.833333333372</v>
      </c>
      <c r="BA70" s="23">
        <f t="shared" si="148"/>
        <v>42512.500000000044</v>
      </c>
      <c r="BB70" s="23">
        <f t="shared" si="148"/>
        <v>42154.166666666715</v>
      </c>
      <c r="BC70" s="23">
        <f t="shared" si="148"/>
        <v>43722.916666666715</v>
      </c>
      <c r="BD70" s="23">
        <f t="shared" si="148"/>
        <v>43364.583333333387</v>
      </c>
      <c r="BE70" s="23">
        <f t="shared" si="148"/>
        <v>43006.250000000058</v>
      </c>
      <c r="BF70" s="23">
        <f t="shared" si="148"/>
        <v>42647.91666666673</v>
      </c>
      <c r="BG70" s="23">
        <f t="shared" si="148"/>
        <v>42289.583333333401</v>
      </c>
      <c r="BH70" s="23">
        <f t="shared" si="148"/>
        <v>43858.333333333401</v>
      </c>
      <c r="BI70" s="23">
        <f t="shared" si="148"/>
        <v>43500.000000000073</v>
      </c>
      <c r="BJ70" s="23">
        <f t="shared" si="148"/>
        <v>43141.666666666744</v>
      </c>
      <c r="BK70" s="23">
        <f t="shared" si="148"/>
        <v>42783.333333333416</v>
      </c>
      <c r="BL70" s="23">
        <f t="shared" si="148"/>
        <v>42425.000000000087</v>
      </c>
      <c r="BM70" s="23">
        <f t="shared" si="148"/>
        <v>43993.750000000087</v>
      </c>
      <c r="BN70" s="23">
        <f t="shared" si="148"/>
        <v>43635.416666666759</v>
      </c>
      <c r="BO70" s="23">
        <f t="shared" si="148"/>
        <v>43277.08333333343</v>
      </c>
      <c r="BP70" s="23">
        <f t="shared" si="148"/>
        <v>42918.750000000102</v>
      </c>
      <c r="BQ70" s="23">
        <f t="shared" si="148"/>
        <v>42560.416666666773</v>
      </c>
      <c r="BR70" s="23">
        <f t="shared" si="148"/>
        <v>42202.083333333445</v>
      </c>
      <c r="BS70" s="23">
        <f t="shared" si="148"/>
        <v>43770.833333333445</v>
      </c>
      <c r="BT70" s="23">
        <f t="shared" si="148"/>
        <v>43412.500000000116</v>
      </c>
      <c r="BU70" s="23">
        <f t="shared" si="148"/>
        <v>43054.166666666788</v>
      </c>
      <c r="BV70" s="23">
        <f t="shared" ref="BV70:CA70" si="149">BU70+BV56-BV63</f>
        <v>42695.833333333459</v>
      </c>
      <c r="BW70" s="23">
        <f t="shared" si="149"/>
        <v>42337.500000000131</v>
      </c>
      <c r="BX70" s="23">
        <f t="shared" si="149"/>
        <v>43906.250000000131</v>
      </c>
      <c r="BY70" s="23">
        <f t="shared" si="149"/>
        <v>43547.916666666802</v>
      </c>
      <c r="BZ70" s="23">
        <f t="shared" si="149"/>
        <v>43189.583333333474</v>
      </c>
      <c r="CA70" s="23">
        <f t="shared" si="149"/>
        <v>4289.583333333474</v>
      </c>
    </row>
    <row r="71" spans="2:113"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</row>
    <row r="72" spans="2:113">
      <c r="C72" s="7" t="s">
        <v>182</v>
      </c>
      <c r="H72" s="81">
        <f t="shared" ref="H72:BS72" si="150">SUM(H73:H77)</f>
        <v>0</v>
      </c>
      <c r="I72" s="81">
        <f t="shared" si="150"/>
        <v>0</v>
      </c>
      <c r="J72" s="81">
        <f t="shared" si="150"/>
        <v>0</v>
      </c>
      <c r="K72" s="81">
        <f t="shared" si="150"/>
        <v>0</v>
      </c>
      <c r="L72" s="81">
        <f t="shared" si="150"/>
        <v>0</v>
      </c>
      <c r="M72" s="81">
        <f t="shared" si="150"/>
        <v>0</v>
      </c>
      <c r="N72" s="81">
        <f t="shared" si="150"/>
        <v>130592.47916666667</v>
      </c>
      <c r="O72" s="81">
        <f t="shared" si="150"/>
        <v>104805.23592342342</v>
      </c>
      <c r="P72" s="81">
        <f t="shared" si="150"/>
        <v>99941.55855855855</v>
      </c>
      <c r="Q72" s="81">
        <f t="shared" si="150"/>
        <v>144872.80123873873</v>
      </c>
      <c r="R72" s="81">
        <f t="shared" si="150"/>
        <v>193810.94313063065</v>
      </c>
      <c r="S72" s="81">
        <f t="shared" si="150"/>
        <v>183393.62668918917</v>
      </c>
      <c r="T72" s="81">
        <f t="shared" si="150"/>
        <v>222501.66779279281</v>
      </c>
      <c r="U72" s="81">
        <f t="shared" si="150"/>
        <v>227231.34853603609</v>
      </c>
      <c r="V72" s="81">
        <f t="shared" si="150"/>
        <v>309788.07590090088</v>
      </c>
      <c r="W72" s="81">
        <f t="shared" si="150"/>
        <v>336104.47072072071</v>
      </c>
      <c r="X72" s="81">
        <f t="shared" si="150"/>
        <v>372112.01216216211</v>
      </c>
      <c r="Y72" s="81">
        <f t="shared" si="150"/>
        <v>370108.34763513505</v>
      </c>
      <c r="Z72" s="81">
        <f t="shared" si="150"/>
        <v>422766.07713963959</v>
      </c>
      <c r="AA72" s="81">
        <f t="shared" si="150"/>
        <v>446324.74909909896</v>
      </c>
      <c r="AB72" s="81">
        <f t="shared" si="150"/>
        <v>423762.62421171158</v>
      </c>
      <c r="AC72" s="81">
        <f t="shared" si="150"/>
        <v>579113.1899774773</v>
      </c>
      <c r="AD72" s="81">
        <f t="shared" si="150"/>
        <v>591365.57736486464</v>
      </c>
      <c r="AE72" s="81">
        <f t="shared" si="150"/>
        <v>668107.89279279253</v>
      </c>
      <c r="AF72" s="81">
        <f t="shared" si="150"/>
        <v>684254.05461711669</v>
      </c>
      <c r="AG72" s="81">
        <f t="shared" si="150"/>
        <v>710083.5779279276</v>
      </c>
      <c r="AH72" s="81">
        <f t="shared" si="150"/>
        <v>748724.74211711681</v>
      </c>
      <c r="AI72" s="81">
        <f t="shared" si="150"/>
        <v>835496.34560810775</v>
      </c>
      <c r="AJ72" s="81">
        <f t="shared" si="150"/>
        <v>810664.99256756704</v>
      </c>
      <c r="AK72" s="81">
        <f t="shared" si="150"/>
        <v>988352.1647522517</v>
      </c>
      <c r="AL72" s="81">
        <f t="shared" si="150"/>
        <v>1013781.4707207201</v>
      </c>
      <c r="AM72" s="81">
        <f t="shared" si="150"/>
        <v>1056208.3088963958</v>
      </c>
      <c r="AN72" s="81">
        <f t="shared" si="150"/>
        <v>1033070.2417792787</v>
      </c>
      <c r="AO72" s="81">
        <f t="shared" si="150"/>
        <v>1055082.1790540533</v>
      </c>
      <c r="AP72" s="81">
        <f t="shared" si="150"/>
        <v>1153087.9332207199</v>
      </c>
      <c r="AQ72" s="81">
        <f t="shared" si="150"/>
        <v>1136409.8833333328</v>
      </c>
      <c r="AR72" s="81">
        <f t="shared" si="150"/>
        <v>1202142.4935810803</v>
      </c>
      <c r="AS72" s="81">
        <f t="shared" si="150"/>
        <v>1200640.548648648</v>
      </c>
      <c r="AT72" s="81">
        <f t="shared" si="150"/>
        <v>1190810.5277027022</v>
      </c>
      <c r="AU72" s="81">
        <f t="shared" si="150"/>
        <v>1207008.7432432426</v>
      </c>
      <c r="AV72" s="81">
        <f t="shared" si="150"/>
        <v>1215148.4452702699</v>
      </c>
      <c r="AW72" s="81">
        <f t="shared" si="150"/>
        <v>1206501.73795045</v>
      </c>
      <c r="AX72" s="81">
        <f t="shared" si="150"/>
        <v>1201318.0309684682</v>
      </c>
      <c r="AY72" s="81">
        <f t="shared" si="150"/>
        <v>1253557.9701576573</v>
      </c>
      <c r="AZ72" s="81">
        <f t="shared" si="150"/>
        <v>1237844.4721846844</v>
      </c>
      <c r="BA72" s="81">
        <f t="shared" si="150"/>
        <v>1216866.0787162161</v>
      </c>
      <c r="BB72" s="81">
        <f t="shared" si="150"/>
        <v>1219224.5814189189</v>
      </c>
      <c r="BC72" s="81">
        <f t="shared" si="150"/>
        <v>1218340.1466216214</v>
      </c>
      <c r="BD72" s="81">
        <f t="shared" si="150"/>
        <v>1192096.8576576575</v>
      </c>
      <c r="BE72" s="81">
        <f t="shared" si="150"/>
        <v>1228542.1103603602</v>
      </c>
      <c r="BF72" s="81">
        <f t="shared" si="150"/>
        <v>1202298.821396396</v>
      </c>
      <c r="BG72" s="81">
        <f t="shared" si="150"/>
        <v>1238744.074099099</v>
      </c>
      <c r="BH72" s="81">
        <f t="shared" si="150"/>
        <v>1237590.0768018018</v>
      </c>
      <c r="BI72" s="81">
        <f t="shared" si="150"/>
        <v>1211346.7878378378</v>
      </c>
      <c r="BJ72" s="81">
        <f t="shared" si="150"/>
        <v>1247792.0405405404</v>
      </c>
      <c r="BK72" s="81">
        <f t="shared" si="150"/>
        <v>1221548.7515765766</v>
      </c>
      <c r="BL72" s="81">
        <f t="shared" si="150"/>
        <v>1195305.4626126124</v>
      </c>
      <c r="BM72" s="81">
        <f t="shared" si="150"/>
        <v>1257109.5694819819</v>
      </c>
      <c r="BN72" s="81">
        <f t="shared" si="150"/>
        <v>1196779.5305180179</v>
      </c>
      <c r="BO72" s="81">
        <f t="shared" si="150"/>
        <v>1233224.7832207207</v>
      </c>
      <c r="BP72" s="81">
        <f t="shared" si="150"/>
        <v>1240798.6817567567</v>
      </c>
      <c r="BQ72" s="81">
        <f t="shared" si="150"/>
        <v>1214555.3927927925</v>
      </c>
      <c r="BR72" s="81">
        <f t="shared" si="150"/>
        <v>1251000.6454954958</v>
      </c>
      <c r="BS72" s="81">
        <f t="shared" si="150"/>
        <v>1216029.4606981981</v>
      </c>
      <c r="BT72" s="81">
        <f t="shared" ref="BT72:CA72" si="151">SUM(BT73:BT77)</f>
        <v>1189786.1717342339</v>
      </c>
      <c r="BU72" s="81">
        <f t="shared" si="151"/>
        <v>1226231.4244369371</v>
      </c>
      <c r="BV72" s="81">
        <f t="shared" si="151"/>
        <v>1199988.1354729729</v>
      </c>
      <c r="BW72" s="81">
        <f t="shared" si="151"/>
        <v>1236433.3881756756</v>
      </c>
      <c r="BX72" s="81">
        <f t="shared" si="151"/>
        <v>1269366.1408783784</v>
      </c>
      <c r="BY72" s="81">
        <f t="shared" si="151"/>
        <v>1209036.1019144142</v>
      </c>
      <c r="BZ72" s="81">
        <f t="shared" si="151"/>
        <v>1245481.354617117</v>
      </c>
      <c r="CA72" s="81">
        <f t="shared" si="151"/>
        <v>190230.19065315311</v>
      </c>
    </row>
    <row r="73" spans="2:113">
      <c r="D73" t="s">
        <v>25</v>
      </c>
      <c r="H73" s="23">
        <f t="shared" ref="H73:AM73" si="152">H$16*H66+H66*(H8-H$16)/(1-H$27)</f>
        <v>0</v>
      </c>
      <c r="I73" s="23">
        <f t="shared" si="152"/>
        <v>0</v>
      </c>
      <c r="J73" s="23">
        <f t="shared" si="152"/>
        <v>0</v>
      </c>
      <c r="K73" s="23">
        <f t="shared" si="152"/>
        <v>0</v>
      </c>
      <c r="L73" s="23">
        <f>L$16*L66+L66*(L8-L$16)/(1-L$27)</f>
        <v>0</v>
      </c>
      <c r="M73" s="23">
        <f t="shared" si="152"/>
        <v>0</v>
      </c>
      <c r="N73" s="23">
        <f t="shared" si="152"/>
        <v>33817.1875</v>
      </c>
      <c r="O73" s="23">
        <f t="shared" si="152"/>
        <v>23990.095608108106</v>
      </c>
      <c r="P73" s="23">
        <f t="shared" si="152"/>
        <v>43066.645270270266</v>
      </c>
      <c r="Q73" s="23">
        <f t="shared" si="152"/>
        <v>57229.648986486471</v>
      </c>
      <c r="R73" s="23">
        <f t="shared" si="152"/>
        <v>32661.919256756752</v>
      </c>
      <c r="S73" s="23">
        <f t="shared" si="152"/>
        <v>36997.83108108108</v>
      </c>
      <c r="T73" s="23">
        <f t="shared" si="152"/>
        <v>70237.384459459441</v>
      </c>
      <c r="U73" s="23">
        <f t="shared" si="152"/>
        <v>62289.431418918917</v>
      </c>
      <c r="V73" s="23">
        <f t="shared" si="152"/>
        <v>79887.530202702677</v>
      </c>
      <c r="W73" s="23">
        <f t="shared" si="152"/>
        <v>90279.094932432388</v>
      </c>
      <c r="X73" s="23">
        <f t="shared" si="152"/>
        <v>93464.125608108036</v>
      </c>
      <c r="Y73" s="23">
        <f t="shared" si="152"/>
        <v>118673.83351351343</v>
      </c>
      <c r="Z73" s="23">
        <f t="shared" si="152"/>
        <v>100566.83175675667</v>
      </c>
      <c r="AA73" s="23">
        <f t="shared" si="152"/>
        <v>111691.04128378366</v>
      </c>
      <c r="AB73" s="23">
        <f t="shared" si="152"/>
        <v>118229.27459459445</v>
      </c>
      <c r="AC73" s="23">
        <f t="shared" si="152"/>
        <v>118052.32844594576</v>
      </c>
      <c r="AD73" s="23">
        <f t="shared" si="152"/>
        <v>146041.99195945926</v>
      </c>
      <c r="AE73" s="23">
        <f t="shared" si="152"/>
        <v>165924.30466216194</v>
      </c>
      <c r="AF73" s="23">
        <f t="shared" si="152"/>
        <v>145110.46554054029</v>
      </c>
      <c r="AG73" s="23">
        <f t="shared" si="152"/>
        <v>150334.03283783759</v>
      </c>
      <c r="AH73" s="23">
        <f t="shared" si="152"/>
        <v>183724.20979729699</v>
      </c>
      <c r="AI73" s="23">
        <f t="shared" si="152"/>
        <v>177646.62141891857</v>
      </c>
      <c r="AJ73" s="23">
        <f t="shared" si="152"/>
        <v>165918.45520270232</v>
      </c>
      <c r="AK73" s="23">
        <f t="shared" si="152"/>
        <v>184649.8867567564</v>
      </c>
      <c r="AL73" s="23">
        <f t="shared" si="152"/>
        <v>197894.52533783746</v>
      </c>
      <c r="AM73" s="23">
        <f t="shared" si="152"/>
        <v>206716.97256756719</v>
      </c>
      <c r="AN73" s="23">
        <f t="shared" ref="AN73:BS73" si="153">AN$16*AN66+AN66*(AN8-AN$16)/(1-AN$27)</f>
        <v>211117.22844594557</v>
      </c>
      <c r="AO73" s="23">
        <f t="shared" si="153"/>
        <v>212159.89459459408</v>
      </c>
      <c r="AP73" s="23">
        <f t="shared" si="153"/>
        <v>209844.97101351299</v>
      </c>
      <c r="AQ73" s="23">
        <f t="shared" si="153"/>
        <v>201388.11499999947</v>
      </c>
      <c r="AR73" s="23">
        <f t="shared" si="153"/>
        <v>222612.87864864807</v>
      </c>
      <c r="AS73" s="23">
        <f t="shared" si="153"/>
        <v>206949.48858108051</v>
      </c>
      <c r="AT73" s="23">
        <f t="shared" si="153"/>
        <v>222032.31979729663</v>
      </c>
      <c r="AU73" s="23">
        <f t="shared" si="153"/>
        <v>234044.18479729659</v>
      </c>
      <c r="AV73" s="23">
        <f t="shared" si="153"/>
        <v>242985.08358108031</v>
      </c>
      <c r="AW73" s="23">
        <f t="shared" si="153"/>
        <v>248855.01614864782</v>
      </c>
      <c r="AX73" s="23">
        <f t="shared" si="153"/>
        <v>252718.58412162084</v>
      </c>
      <c r="AY73" s="23">
        <f t="shared" si="153"/>
        <v>254575.78749999913</v>
      </c>
      <c r="AZ73" s="23">
        <f t="shared" si="153"/>
        <v>254426.62628378285</v>
      </c>
      <c r="BA73" s="23">
        <f t="shared" si="153"/>
        <v>252271.10047297203</v>
      </c>
      <c r="BB73" s="23">
        <f t="shared" si="153"/>
        <v>248109.21006756657</v>
      </c>
      <c r="BC73" s="23">
        <f t="shared" si="153"/>
        <v>243947.31966216106</v>
      </c>
      <c r="BD73" s="23">
        <f t="shared" si="153"/>
        <v>239785.42925675563</v>
      </c>
      <c r="BE73" s="23">
        <f t="shared" si="153"/>
        <v>235623.53885135011</v>
      </c>
      <c r="BF73" s="23">
        <f t="shared" si="153"/>
        <v>231461.64844594459</v>
      </c>
      <c r="BG73" s="23">
        <f t="shared" si="153"/>
        <v>227299.75804053916</v>
      </c>
      <c r="BH73" s="23">
        <f t="shared" si="153"/>
        <v>256955.05513513368</v>
      </c>
      <c r="BI73" s="23">
        <f t="shared" si="153"/>
        <v>252793.16472972819</v>
      </c>
      <c r="BJ73" s="23">
        <f t="shared" si="153"/>
        <v>248631.2743243227</v>
      </c>
      <c r="BK73" s="23">
        <f t="shared" si="153"/>
        <v>244469.38391891721</v>
      </c>
      <c r="BL73" s="23">
        <f t="shared" si="153"/>
        <v>240307.49351351173</v>
      </c>
      <c r="BM73" s="23">
        <f t="shared" si="153"/>
        <v>236145.60310810624</v>
      </c>
      <c r="BN73" s="23">
        <f t="shared" si="153"/>
        <v>231983.71270270075</v>
      </c>
      <c r="BO73" s="23">
        <f t="shared" si="153"/>
        <v>227821.82229729524</v>
      </c>
      <c r="BP73" s="23">
        <f t="shared" si="153"/>
        <v>257477.11939188978</v>
      </c>
      <c r="BQ73" s="23">
        <f t="shared" si="153"/>
        <v>253315.22898648435</v>
      </c>
      <c r="BR73" s="23">
        <f t="shared" si="153"/>
        <v>249153.33858107883</v>
      </c>
      <c r="BS73" s="23">
        <f t="shared" si="153"/>
        <v>244991.44817567331</v>
      </c>
      <c r="BT73" s="23">
        <f t="shared" ref="BT73:BZ73" si="154">BT$16*BT66+BT66*(BT8-BT$16)/(1-BT$27)</f>
        <v>240829.5577702678</v>
      </c>
      <c r="BU73" s="23">
        <f t="shared" si="154"/>
        <v>236667.66736486237</v>
      </c>
      <c r="BV73" s="23">
        <f t="shared" si="154"/>
        <v>232505.77695945685</v>
      </c>
      <c r="BW73" s="23">
        <f t="shared" si="154"/>
        <v>228343.88655405134</v>
      </c>
      <c r="BX73" s="23">
        <f t="shared" si="154"/>
        <v>257999.18364864591</v>
      </c>
      <c r="BY73" s="23">
        <f t="shared" si="154"/>
        <v>253837.29324324042</v>
      </c>
      <c r="BZ73" s="23">
        <f t="shared" si="154"/>
        <v>249675.40283783493</v>
      </c>
      <c r="CA73" s="23">
        <f>CA$16*CA66+CA66*(CA8-CA$16)/(1-CA$27)</f>
        <v>42610.38743242951</v>
      </c>
    </row>
    <row r="74" spans="2:113">
      <c r="D74" t="s">
        <v>26</v>
      </c>
      <c r="H74" s="23">
        <f t="shared" ref="H74:AM74" si="155">H$16*H67+H67*(H9-H$16)/(1-H$27)</f>
        <v>0</v>
      </c>
      <c r="I74" s="23">
        <f t="shared" si="155"/>
        <v>0</v>
      </c>
      <c r="J74" s="23">
        <f t="shared" si="155"/>
        <v>0</v>
      </c>
      <c r="K74" s="23">
        <f t="shared" si="155"/>
        <v>0</v>
      </c>
      <c r="L74" s="23">
        <f t="shared" si="155"/>
        <v>0</v>
      </c>
      <c r="M74" s="23">
        <f t="shared" si="155"/>
        <v>0</v>
      </c>
      <c r="N74" s="23">
        <f t="shared" si="155"/>
        <v>22317.1875</v>
      </c>
      <c r="O74" s="23">
        <f t="shared" si="155"/>
        <v>17684.863175675673</v>
      </c>
      <c r="P74" s="23">
        <f t="shared" si="155"/>
        <v>10736.37668918919</v>
      </c>
      <c r="Q74" s="23">
        <f t="shared" si="155"/>
        <v>23788.91554054054</v>
      </c>
      <c r="R74" s="23">
        <f t="shared" si="155"/>
        <v>34525.292229729734</v>
      </c>
      <c r="S74" s="23">
        <f t="shared" si="155"/>
        <v>20628.31925675676</v>
      </c>
      <c r="T74" s="23">
        <f t="shared" si="155"/>
        <v>26732.371621621627</v>
      </c>
      <c r="U74" s="23">
        <f t="shared" si="155"/>
        <v>29362.180743243254</v>
      </c>
      <c r="V74" s="23">
        <f t="shared" si="155"/>
        <v>50410.304391891899</v>
      </c>
      <c r="W74" s="23">
        <f t="shared" si="155"/>
        <v>45744.202702702714</v>
      </c>
      <c r="X74" s="23">
        <f t="shared" si="155"/>
        <v>59998.250675675677</v>
      </c>
      <c r="Y74" s="23">
        <f t="shared" si="155"/>
        <v>46376.32195945947</v>
      </c>
      <c r="Z74" s="23">
        <f t="shared" si="155"/>
        <v>50593.667229729748</v>
      </c>
      <c r="AA74" s="23">
        <f t="shared" si="155"/>
        <v>52649.261148648657</v>
      </c>
      <c r="AB74" s="23">
        <f t="shared" si="155"/>
        <v>52543.103716216217</v>
      </c>
      <c r="AC74" s="23">
        <f t="shared" si="155"/>
        <v>71588.712162162163</v>
      </c>
      <c r="AD74" s="23">
        <f t="shared" si="155"/>
        <v>65653.54662162163</v>
      </c>
      <c r="AE74" s="23">
        <f t="shared" si="155"/>
        <v>78213.901013513503</v>
      </c>
      <c r="AF74" s="23">
        <f t="shared" si="155"/>
        <v>87531.628378378358</v>
      </c>
      <c r="AG74" s="23">
        <f t="shared" si="155"/>
        <v>70864.911486486468</v>
      </c>
      <c r="AH74" s="23">
        <f t="shared" si="155"/>
        <v>73851.795608108107</v>
      </c>
      <c r="AI74" s="23">
        <f t="shared" si="155"/>
        <v>96492.280743243231</v>
      </c>
      <c r="AJ74" s="23">
        <f t="shared" si="155"/>
        <v>94151.99189189187</v>
      </c>
      <c r="AK74" s="23">
        <f t="shared" si="155"/>
        <v>90228.992229729731</v>
      </c>
      <c r="AL74" s="23">
        <f t="shared" si="155"/>
        <v>83719.611486486479</v>
      </c>
      <c r="AM74" s="23">
        <f t="shared" si="155"/>
        <v>97442.87229729729</v>
      </c>
      <c r="AN74" s="23">
        <f t="shared" ref="AN74:BS74" si="156">AN$16*AN67+AN67*(AN9-AN$16)/(1-AN$27)</f>
        <v>86764.399662162119</v>
      </c>
      <c r="AO74" s="23">
        <f t="shared" si="156"/>
        <v>96820.403716216184</v>
      </c>
      <c r="AP74" s="23">
        <f t="shared" si="156"/>
        <v>105293.69695945943</v>
      </c>
      <c r="AQ74" s="23">
        <f t="shared" si="156"/>
        <v>110871.78749999995</v>
      </c>
      <c r="AR74" s="23">
        <f t="shared" si="156"/>
        <v>114500.44155405398</v>
      </c>
      <c r="AS74" s="23">
        <f t="shared" si="156"/>
        <v>116681.49425675673</v>
      </c>
      <c r="AT74" s="23">
        <f t="shared" si="156"/>
        <v>117414.9456081081</v>
      </c>
      <c r="AU74" s="23">
        <f t="shared" si="156"/>
        <v>116700.79560810814</v>
      </c>
      <c r="AV74" s="23">
        <f t="shared" si="156"/>
        <v>114539.04425675681</v>
      </c>
      <c r="AW74" s="23">
        <f t="shared" si="156"/>
        <v>110929.69155405412</v>
      </c>
      <c r="AX74" s="23">
        <f t="shared" si="156"/>
        <v>106374.57263513522</v>
      </c>
      <c r="AY74" s="23">
        <f t="shared" si="156"/>
        <v>123190.87500000009</v>
      </c>
      <c r="AZ74" s="23">
        <f t="shared" si="156"/>
        <v>116744.22364864874</v>
      </c>
      <c r="BA74" s="23">
        <f t="shared" si="156"/>
        <v>109351.8060810812</v>
      </c>
      <c r="BB74" s="23">
        <f t="shared" si="156"/>
        <v>123330.80979729741</v>
      </c>
      <c r="BC74" s="23">
        <f t="shared" si="156"/>
        <v>114992.62601351364</v>
      </c>
      <c r="BD74" s="23">
        <f t="shared" si="156"/>
        <v>106654.44222972984</v>
      </c>
      <c r="BE74" s="23">
        <f t="shared" si="156"/>
        <v>120633.44594594609</v>
      </c>
      <c r="BF74" s="23">
        <f t="shared" si="156"/>
        <v>112295.26216216231</v>
      </c>
      <c r="BG74" s="23">
        <f t="shared" si="156"/>
        <v>126274.26587837854</v>
      </c>
      <c r="BH74" s="23">
        <f t="shared" si="156"/>
        <v>117936.08209459478</v>
      </c>
      <c r="BI74" s="23">
        <f t="shared" si="156"/>
        <v>109597.898310811</v>
      </c>
      <c r="BJ74" s="23">
        <f t="shared" si="156"/>
        <v>123576.90202702722</v>
      </c>
      <c r="BK74" s="23">
        <f t="shared" si="156"/>
        <v>115238.71824324345</v>
      </c>
      <c r="BL74" s="23">
        <f t="shared" si="156"/>
        <v>106900.53445945965</v>
      </c>
      <c r="BM74" s="23">
        <f t="shared" si="156"/>
        <v>120879.5381756759</v>
      </c>
      <c r="BN74" s="23">
        <f t="shared" si="156"/>
        <v>112541.35439189212</v>
      </c>
      <c r="BO74" s="23">
        <f t="shared" si="156"/>
        <v>126520.35810810837</v>
      </c>
      <c r="BP74" s="23">
        <f t="shared" si="156"/>
        <v>118182.17432432459</v>
      </c>
      <c r="BQ74" s="23">
        <f t="shared" si="156"/>
        <v>109843.99054054081</v>
      </c>
      <c r="BR74" s="23">
        <f t="shared" si="156"/>
        <v>123822.99425675705</v>
      </c>
      <c r="BS74" s="23">
        <f t="shared" si="156"/>
        <v>115484.81047297326</v>
      </c>
      <c r="BT74" s="23">
        <f t="shared" ref="BT74:CA74" si="157">BT$16*BT67+BT67*(BT9-BT$16)/(1-BT$27)</f>
        <v>107146.62668918946</v>
      </c>
      <c r="BU74" s="23">
        <f t="shared" si="157"/>
        <v>121125.63040540574</v>
      </c>
      <c r="BV74" s="23">
        <f t="shared" si="157"/>
        <v>112787.44662162194</v>
      </c>
      <c r="BW74" s="23">
        <f t="shared" si="157"/>
        <v>126766.45033783818</v>
      </c>
      <c r="BX74" s="23">
        <f t="shared" si="157"/>
        <v>118428.26655405441</v>
      </c>
      <c r="BY74" s="23">
        <f t="shared" si="157"/>
        <v>110090.08277027062</v>
      </c>
      <c r="BZ74" s="23">
        <f t="shared" si="157"/>
        <v>124069.08648648686</v>
      </c>
      <c r="CA74" s="23">
        <f t="shared" si="157"/>
        <v>26462.152702703079</v>
      </c>
    </row>
    <row r="75" spans="2:113">
      <c r="D75" t="s">
        <v>100</v>
      </c>
      <c r="H75" s="23">
        <f t="shared" ref="H75:AM75" si="158">H$16*H68+H68*(H10-H$16)/(1-H$27)</f>
        <v>0</v>
      </c>
      <c r="I75" s="23">
        <f t="shared" si="158"/>
        <v>0</v>
      </c>
      <c r="J75" s="23">
        <f t="shared" si="158"/>
        <v>0</v>
      </c>
      <c r="K75" s="23">
        <f t="shared" si="158"/>
        <v>0</v>
      </c>
      <c r="L75" s="23">
        <f>L$16*L68+L68*(L10-L$16)/(1-L$27)</f>
        <v>0</v>
      </c>
      <c r="M75" s="23">
        <f t="shared" si="158"/>
        <v>0</v>
      </c>
      <c r="N75" s="23">
        <f t="shared" si="158"/>
        <v>40371.354166666672</v>
      </c>
      <c r="O75" s="23">
        <f t="shared" si="158"/>
        <v>31991.570382882881</v>
      </c>
      <c r="P75" s="23">
        <f t="shared" si="158"/>
        <v>19421.894707207208</v>
      </c>
      <c r="Q75" s="23">
        <f t="shared" si="158"/>
        <v>43033.681306306309</v>
      </c>
      <c r="R75" s="23">
        <f t="shared" si="158"/>
        <v>62455.576013513513</v>
      </c>
      <c r="S75" s="23">
        <f t="shared" si="158"/>
        <v>37316.224662162167</v>
      </c>
      <c r="T75" s="23">
        <f t="shared" si="158"/>
        <v>48358.335585585592</v>
      </c>
      <c r="U75" s="23">
        <f t="shared" si="158"/>
        <v>53115.608671171198</v>
      </c>
      <c r="V75" s="23">
        <f t="shared" si="158"/>
        <v>91191.251238738754</v>
      </c>
      <c r="W75" s="23">
        <f t="shared" si="158"/>
        <v>82750.364864864881</v>
      </c>
      <c r="X75" s="23">
        <f t="shared" si="158"/>
        <v>108535.65788288288</v>
      </c>
      <c r="Y75" s="23">
        <f t="shared" si="158"/>
        <v>83893.856193693719</v>
      </c>
      <c r="Z75" s="23">
        <f t="shared" si="158"/>
        <v>91522.95101351355</v>
      </c>
      <c r="AA75" s="23">
        <f t="shared" si="158"/>
        <v>95241.48006756758</v>
      </c>
      <c r="AB75" s="23">
        <f t="shared" si="158"/>
        <v>95049.443355855867</v>
      </c>
      <c r="AC75" s="23">
        <f t="shared" si="158"/>
        <v>129502.57522522524</v>
      </c>
      <c r="AD75" s="23">
        <f t="shared" si="158"/>
        <v>118765.97725225228</v>
      </c>
      <c r="AE75" s="23">
        <f t="shared" si="158"/>
        <v>141487.41182432434</v>
      </c>
      <c r="AF75" s="23">
        <f t="shared" si="158"/>
        <v>158342.99774774772</v>
      </c>
      <c r="AG75" s="23">
        <f t="shared" si="158"/>
        <v>128193.23400900899</v>
      </c>
      <c r="AH75" s="23">
        <f t="shared" si="158"/>
        <v>133596.44876126124</v>
      </c>
      <c r="AI75" s="23">
        <f t="shared" si="158"/>
        <v>174552.64200450451</v>
      </c>
      <c r="AJ75" s="23">
        <f t="shared" si="158"/>
        <v>170319.1054054054</v>
      </c>
      <c r="AK75" s="23">
        <f t="shared" si="158"/>
        <v>163222.47601351351</v>
      </c>
      <c r="AL75" s="23">
        <f t="shared" si="158"/>
        <v>151447.13400900899</v>
      </c>
      <c r="AM75" s="23">
        <f t="shared" si="158"/>
        <v>176272.24346846843</v>
      </c>
      <c r="AN75" s="23">
        <f t="shared" ref="AN75:BS75" si="159">AN$16*AN68+AN68*(AN10-AN$16)/(1-AN$27)</f>
        <v>156955.0960585585</v>
      </c>
      <c r="AO75" s="23">
        <f t="shared" si="159"/>
        <v>175146.21002252243</v>
      </c>
      <c r="AP75" s="23">
        <f t="shared" si="159"/>
        <v>190474.23119369365</v>
      </c>
      <c r="AQ75" s="23">
        <f t="shared" si="159"/>
        <v>200564.8874999999</v>
      </c>
      <c r="AR75" s="23">
        <f t="shared" si="159"/>
        <v>207129.05146396384</v>
      </c>
      <c r="AS75" s="23">
        <f t="shared" si="159"/>
        <v>211074.53299549542</v>
      </c>
      <c r="AT75" s="23">
        <f t="shared" si="159"/>
        <v>212401.33209459457</v>
      </c>
      <c r="AU75" s="23">
        <f t="shared" si="159"/>
        <v>211109.4487612613</v>
      </c>
      <c r="AV75" s="23">
        <f t="shared" si="159"/>
        <v>207198.88299549557</v>
      </c>
      <c r="AW75" s="23">
        <f t="shared" si="159"/>
        <v>200669.63479729745</v>
      </c>
      <c r="AX75" s="23">
        <f t="shared" si="159"/>
        <v>192429.51407657671</v>
      </c>
      <c r="AY75" s="23">
        <f t="shared" si="159"/>
        <v>222849.87500000017</v>
      </c>
      <c r="AZ75" s="23">
        <f t="shared" si="159"/>
        <v>211188.0092342344</v>
      </c>
      <c r="BA75" s="23">
        <f t="shared" si="159"/>
        <v>197815.27094594616</v>
      </c>
      <c r="BB75" s="23">
        <f t="shared" si="159"/>
        <v>223103.01430180203</v>
      </c>
      <c r="BC75" s="23">
        <f t="shared" si="159"/>
        <v>208019.40349099122</v>
      </c>
      <c r="BD75" s="23">
        <f t="shared" si="159"/>
        <v>192935.7926801804</v>
      </c>
      <c r="BE75" s="23">
        <f t="shared" si="159"/>
        <v>218223.53603603633</v>
      </c>
      <c r="BF75" s="23">
        <f t="shared" si="159"/>
        <v>203139.92522522551</v>
      </c>
      <c r="BG75" s="23">
        <f t="shared" si="159"/>
        <v>228427.66858108141</v>
      </c>
      <c r="BH75" s="23">
        <f t="shared" si="159"/>
        <v>213344.05777027059</v>
      </c>
      <c r="BI75" s="23">
        <f t="shared" si="159"/>
        <v>198260.4469594598</v>
      </c>
      <c r="BJ75" s="23">
        <f t="shared" si="159"/>
        <v>223548.1903153157</v>
      </c>
      <c r="BK75" s="23">
        <f t="shared" si="159"/>
        <v>208464.57950450489</v>
      </c>
      <c r="BL75" s="23">
        <f t="shared" si="159"/>
        <v>193380.9686936941</v>
      </c>
      <c r="BM75" s="23">
        <f t="shared" si="159"/>
        <v>218668.71204954997</v>
      </c>
      <c r="BN75" s="23">
        <f t="shared" si="159"/>
        <v>203585.10123873918</v>
      </c>
      <c r="BO75" s="23">
        <f t="shared" si="159"/>
        <v>228872.84459459508</v>
      </c>
      <c r="BP75" s="23">
        <f t="shared" si="159"/>
        <v>213789.23378378426</v>
      </c>
      <c r="BQ75" s="23">
        <f t="shared" si="159"/>
        <v>198705.62297297342</v>
      </c>
      <c r="BR75" s="23">
        <f t="shared" si="159"/>
        <v>223993.36632882938</v>
      </c>
      <c r="BS75" s="23">
        <f t="shared" si="159"/>
        <v>208909.7555180185</v>
      </c>
      <c r="BT75" s="23">
        <f t="shared" ref="BT75:CA75" si="160">BT$16*BT68+BT68*(BT10-BT$16)/(1-BT$27)</f>
        <v>193826.14470720774</v>
      </c>
      <c r="BU75" s="23">
        <f t="shared" si="160"/>
        <v>219113.88806306367</v>
      </c>
      <c r="BV75" s="23">
        <f t="shared" si="160"/>
        <v>204030.2772522528</v>
      </c>
      <c r="BW75" s="23">
        <f t="shared" si="160"/>
        <v>229318.02060810875</v>
      </c>
      <c r="BX75" s="23">
        <f t="shared" si="160"/>
        <v>214234.40979729791</v>
      </c>
      <c r="BY75" s="23">
        <f t="shared" si="160"/>
        <v>199150.79898648712</v>
      </c>
      <c r="BZ75" s="23">
        <f t="shared" si="160"/>
        <v>224438.54234234299</v>
      </c>
      <c r="CA75" s="23">
        <f t="shared" si="160"/>
        <v>47869.514864865545</v>
      </c>
    </row>
    <row r="76" spans="2:113">
      <c r="D76" t="s">
        <v>35</v>
      </c>
      <c r="H76" s="23">
        <f t="shared" ref="H76:J76" si="161">H$16*H69+H69*(H13-H$16)/(1-H$27)</f>
        <v>0</v>
      </c>
      <c r="I76" s="23">
        <f t="shared" si="161"/>
        <v>0</v>
      </c>
      <c r="J76" s="23">
        <f t="shared" si="161"/>
        <v>0</v>
      </c>
      <c r="K76" s="23">
        <f>K$16*K69+K69*(K13-K$16)/(1-K$27)</f>
        <v>0</v>
      </c>
      <c r="L76" s="23">
        <f t="shared" ref="L76:BW76" si="162">L$16*L69+L69*(L13-L$16)/(1-L$27)</f>
        <v>0</v>
      </c>
      <c r="M76" s="23">
        <f t="shared" si="162"/>
        <v>0</v>
      </c>
      <c r="N76" s="23">
        <f t="shared" si="162"/>
        <v>34086.75</v>
      </c>
      <c r="O76" s="23">
        <f t="shared" si="162"/>
        <v>31138.706756756761</v>
      </c>
      <c r="P76" s="23">
        <f t="shared" si="162"/>
        <v>26716.641891891893</v>
      </c>
      <c r="Q76" s="23">
        <f t="shared" si="162"/>
        <v>20820.555405405408</v>
      </c>
      <c r="R76" s="23">
        <f t="shared" si="162"/>
        <v>13450.447297297298</v>
      </c>
      <c r="S76" s="23">
        <f t="shared" si="162"/>
        <v>38693.067567567574</v>
      </c>
      <c r="T76" s="23">
        <f t="shared" si="162"/>
        <v>28374.916216216221</v>
      </c>
      <c r="U76" s="23">
        <f t="shared" si="162"/>
        <v>15845.732432432433</v>
      </c>
      <c r="V76" s="23">
        <f t="shared" si="162"/>
        <v>34922.028918918921</v>
      </c>
      <c r="W76" s="23">
        <f t="shared" si="162"/>
        <v>51836.427027027035</v>
      </c>
      <c r="X76" s="23">
        <f t="shared" si="162"/>
        <v>32502.176756756762</v>
      </c>
      <c r="Y76" s="23">
        <f t="shared" si="162"/>
        <v>43717.024594594601</v>
      </c>
      <c r="Z76" s="23">
        <f t="shared" si="162"/>
        <v>52082.097297297296</v>
      </c>
      <c r="AA76" s="23">
        <f t="shared" si="162"/>
        <v>59071.416486486494</v>
      </c>
      <c r="AB76" s="23">
        <f t="shared" si="162"/>
        <v>30598.232162162167</v>
      </c>
      <c r="AC76" s="23">
        <f t="shared" si="162"/>
        <v>68284.05162162162</v>
      </c>
      <c r="AD76" s="23">
        <f t="shared" si="162"/>
        <v>36101.246216216219</v>
      </c>
      <c r="AE76" s="23">
        <f t="shared" si="162"/>
        <v>69659.805135135146</v>
      </c>
      <c r="AF76" s="23">
        <f t="shared" si="162"/>
        <v>67067.983783783784</v>
      </c>
      <c r="AG76" s="23">
        <f t="shared" si="162"/>
        <v>62142.294864864867</v>
      </c>
      <c r="AH76" s="23">
        <f t="shared" si="162"/>
        <v>55521.481081081089</v>
      </c>
      <c r="AI76" s="23">
        <f t="shared" si="162"/>
        <v>81292.292432432441</v>
      </c>
      <c r="AJ76" s="23">
        <f t="shared" si="162"/>
        <v>71281.228918918932</v>
      </c>
      <c r="AK76" s="23">
        <f t="shared" si="162"/>
        <v>60262.917297297303</v>
      </c>
      <c r="AL76" s="23">
        <f t="shared" si="162"/>
        <v>81685.364864864867</v>
      </c>
      <c r="AM76" s="23">
        <f t="shared" si="162"/>
        <v>67694.442972972975</v>
      </c>
      <c r="AN76" s="23">
        <f t="shared" si="162"/>
        <v>86463.651621621626</v>
      </c>
      <c r="AO76" s="23">
        <f t="shared" si="162"/>
        <v>70138.862162162171</v>
      </c>
      <c r="AP76" s="23">
        <f t="shared" si="162"/>
        <v>86893.574594594596</v>
      </c>
      <c r="AQ76" s="23">
        <f t="shared" si="162"/>
        <v>67719.010000000009</v>
      </c>
      <c r="AR76" s="23">
        <f t="shared" si="162"/>
        <v>81390.560540540551</v>
      </c>
      <c r="AS76" s="23">
        <f t="shared" si="162"/>
        <v>94140.847567567573</v>
      </c>
      <c r="AT76" s="23">
        <f t="shared" si="162"/>
        <v>71883.121081081088</v>
      </c>
      <c r="AU76" s="23">
        <f t="shared" si="162"/>
        <v>82790.881081081083</v>
      </c>
      <c r="AV76" s="23">
        <f t="shared" si="162"/>
        <v>92777.377567567572</v>
      </c>
      <c r="AW76" s="23">
        <f t="shared" si="162"/>
        <v>67755.860540540554</v>
      </c>
      <c r="AX76" s="23">
        <f t="shared" si="162"/>
        <v>76219.201351351352</v>
      </c>
      <c r="AY76" s="23">
        <f t="shared" si="162"/>
        <v>84080.650000000009</v>
      </c>
      <c r="AZ76" s="23">
        <f t="shared" si="162"/>
        <v>91340.206486486495</v>
      </c>
      <c r="BA76" s="23">
        <f t="shared" si="162"/>
        <v>97997.870810810826</v>
      </c>
      <c r="BB76" s="23">
        <f t="shared" si="162"/>
        <v>69966.892972972986</v>
      </c>
      <c r="BC76" s="23">
        <f t="shared" si="162"/>
        <v>76022.665135135147</v>
      </c>
      <c r="BD76" s="23">
        <f t="shared" si="162"/>
        <v>82078.437297297307</v>
      </c>
      <c r="BE76" s="23">
        <f t="shared" si="162"/>
        <v>88134.209459459467</v>
      </c>
      <c r="BF76" s="23">
        <f t="shared" si="162"/>
        <v>94189.981621621642</v>
      </c>
      <c r="BG76" s="23">
        <f t="shared" si="162"/>
        <v>100245.75378378379</v>
      </c>
      <c r="BH76" s="23">
        <f t="shared" si="162"/>
        <v>72214.775945945948</v>
      </c>
      <c r="BI76" s="23">
        <f t="shared" si="162"/>
        <v>78270.548108108109</v>
      </c>
      <c r="BJ76" s="23">
        <f t="shared" si="162"/>
        <v>84326.320270270284</v>
      </c>
      <c r="BK76" s="23">
        <f t="shared" si="162"/>
        <v>90382.092432432444</v>
      </c>
      <c r="BL76" s="23">
        <f t="shared" si="162"/>
        <v>96437.864594594605</v>
      </c>
      <c r="BM76" s="23">
        <f t="shared" si="162"/>
        <v>102493.63675675676</v>
      </c>
      <c r="BN76" s="23">
        <f t="shared" si="162"/>
        <v>74462.658918918925</v>
      </c>
      <c r="BO76" s="23">
        <f t="shared" si="162"/>
        <v>80518.431081081086</v>
      </c>
      <c r="BP76" s="23">
        <f t="shared" si="162"/>
        <v>86574.203243243246</v>
      </c>
      <c r="BQ76" s="23">
        <f t="shared" si="162"/>
        <v>92629.975405405421</v>
      </c>
      <c r="BR76" s="23">
        <f t="shared" si="162"/>
        <v>98685.747567567581</v>
      </c>
      <c r="BS76" s="23">
        <f t="shared" si="162"/>
        <v>70654.769729729742</v>
      </c>
      <c r="BT76" s="23">
        <f t="shared" si="162"/>
        <v>76710.541891891902</v>
      </c>
      <c r="BU76" s="23">
        <f t="shared" si="162"/>
        <v>82766.314054054063</v>
      </c>
      <c r="BV76" s="23">
        <f t="shared" si="162"/>
        <v>88822.086216216223</v>
      </c>
      <c r="BW76" s="23">
        <f t="shared" si="162"/>
        <v>94877.858378378383</v>
      </c>
      <c r="BX76" s="23">
        <f t="shared" ref="BX76:CA76" si="163">BX$16*BX69+BX69*(BX13-BX$16)/(1-BX$27)</f>
        <v>100933.63054054056</v>
      </c>
      <c r="BY76" s="23">
        <f t="shared" si="163"/>
        <v>72902.652702702704</v>
      </c>
      <c r="BZ76" s="23">
        <f t="shared" si="163"/>
        <v>78958.424864864879</v>
      </c>
      <c r="CA76" s="23">
        <f t="shared" si="163"/>
        <v>16840.697027027029</v>
      </c>
    </row>
    <row r="77" spans="2:113">
      <c r="D77" t="s">
        <v>115</v>
      </c>
      <c r="H77" s="23">
        <f t="shared" ref="H77:J77" si="164">H$16*H70+H70*(H14-H$16)/(1-H$27)</f>
        <v>0</v>
      </c>
      <c r="I77" s="23">
        <f t="shared" si="164"/>
        <v>0</v>
      </c>
      <c r="J77" s="23">
        <f t="shared" si="164"/>
        <v>0</v>
      </c>
      <c r="K77" s="23">
        <f>K$16*K70+K70*(K14-K$16)/(1-K$27)</f>
        <v>0</v>
      </c>
      <c r="L77" s="23">
        <f t="shared" ref="L77:BW77" si="165">L$16*L70+L70*(L14-L$16)/(1-L$27)</f>
        <v>0</v>
      </c>
      <c r="M77" s="23">
        <f t="shared" si="165"/>
        <v>0</v>
      </c>
      <c r="N77" s="23">
        <f t="shared" si="165"/>
        <v>0</v>
      </c>
      <c r="O77" s="23">
        <f t="shared" si="165"/>
        <v>0</v>
      </c>
      <c r="P77" s="23">
        <f t="shared" si="165"/>
        <v>0</v>
      </c>
      <c r="Q77" s="23">
        <f t="shared" si="165"/>
        <v>0</v>
      </c>
      <c r="R77" s="23">
        <f t="shared" si="165"/>
        <v>50717.708333333336</v>
      </c>
      <c r="S77" s="23">
        <f t="shared" si="165"/>
        <v>49758.184121621613</v>
      </c>
      <c r="T77" s="23">
        <f t="shared" si="165"/>
        <v>48798.659909909911</v>
      </c>
      <c r="U77" s="23">
        <f t="shared" si="165"/>
        <v>66618.395270270266</v>
      </c>
      <c r="V77" s="23">
        <f t="shared" si="165"/>
        <v>53376.961148648654</v>
      </c>
      <c r="W77" s="23">
        <f t="shared" si="165"/>
        <v>65494.381193693698</v>
      </c>
      <c r="X77" s="23">
        <f t="shared" si="165"/>
        <v>77611.801238738728</v>
      </c>
      <c r="Y77" s="23">
        <f t="shared" si="165"/>
        <v>77447.311373873847</v>
      </c>
      <c r="Z77" s="23">
        <f t="shared" si="165"/>
        <v>128000.52984234231</v>
      </c>
      <c r="AA77" s="23">
        <f t="shared" si="165"/>
        <v>127671.55011261257</v>
      </c>
      <c r="AB77" s="23">
        <f>AB$16*AB70+AB70*(AB14-AB$16)/(1-AB$27)</f>
        <v>127342.57038288284</v>
      </c>
      <c r="AC77" s="23">
        <f t="shared" si="165"/>
        <v>191685.52252252249</v>
      </c>
      <c r="AD77" s="23">
        <f t="shared" si="165"/>
        <v>224802.81531531521</v>
      </c>
      <c r="AE77" s="23">
        <f t="shared" si="165"/>
        <v>212822.47015765758</v>
      </c>
      <c r="AF77" s="23">
        <f t="shared" si="165"/>
        <v>226200.97916666657</v>
      </c>
      <c r="AG77" s="23">
        <f t="shared" si="165"/>
        <v>298549.1047297297</v>
      </c>
      <c r="AH77" s="23">
        <f t="shared" si="165"/>
        <v>302030.80686936935</v>
      </c>
      <c r="AI77" s="23">
        <f t="shared" si="165"/>
        <v>305512.50900900894</v>
      </c>
      <c r="AJ77" s="23">
        <f t="shared" si="165"/>
        <v>308994.21114864852</v>
      </c>
      <c r="AK77" s="23">
        <f t="shared" si="165"/>
        <v>489987.8924549548</v>
      </c>
      <c r="AL77" s="23">
        <f t="shared" si="165"/>
        <v>499034.83502252237</v>
      </c>
      <c r="AM77" s="23">
        <f t="shared" si="165"/>
        <v>508081.77759008994</v>
      </c>
      <c r="AN77" s="23">
        <f t="shared" si="165"/>
        <v>491769.86599099089</v>
      </c>
      <c r="AO77" s="23">
        <f t="shared" si="165"/>
        <v>500816.80855855846</v>
      </c>
      <c r="AP77" s="23">
        <f t="shared" si="165"/>
        <v>560581.45945945941</v>
      </c>
      <c r="AQ77" s="23">
        <f t="shared" si="165"/>
        <v>555866.08333333337</v>
      </c>
      <c r="AR77" s="23">
        <f t="shared" si="165"/>
        <v>576509.56137387385</v>
      </c>
      <c r="AS77" s="23">
        <f t="shared" si="165"/>
        <v>571794.18524774781</v>
      </c>
      <c r="AT77" s="23">
        <f t="shared" si="165"/>
        <v>567078.80912162177</v>
      </c>
      <c r="AU77" s="23">
        <f t="shared" si="165"/>
        <v>562363.43299549562</v>
      </c>
      <c r="AV77" s="23">
        <f t="shared" si="165"/>
        <v>557648.0568693697</v>
      </c>
      <c r="AW77" s="23">
        <f t="shared" si="165"/>
        <v>578291.53490991017</v>
      </c>
      <c r="AX77" s="23">
        <f t="shared" si="165"/>
        <v>573576.15878378414</v>
      </c>
      <c r="AY77" s="23">
        <f t="shared" si="165"/>
        <v>568860.78265765798</v>
      </c>
      <c r="AZ77" s="23">
        <f t="shared" si="165"/>
        <v>564145.40653153195</v>
      </c>
      <c r="BA77" s="23">
        <f t="shared" si="165"/>
        <v>559430.03040540591</v>
      </c>
      <c r="BB77" s="23">
        <f t="shared" si="165"/>
        <v>554714.65427927987</v>
      </c>
      <c r="BC77" s="23">
        <f t="shared" si="165"/>
        <v>575358.13231982035</v>
      </c>
      <c r="BD77" s="23">
        <f t="shared" si="165"/>
        <v>570642.75619369443</v>
      </c>
      <c r="BE77" s="23">
        <f t="shared" si="165"/>
        <v>565927.38006756827</v>
      </c>
      <c r="BF77" s="23">
        <f t="shared" si="165"/>
        <v>561212.00394144212</v>
      </c>
      <c r="BG77" s="23">
        <f t="shared" si="165"/>
        <v>556496.6278153162</v>
      </c>
      <c r="BH77" s="23">
        <f t="shared" si="165"/>
        <v>577140.10585585679</v>
      </c>
      <c r="BI77" s="23">
        <f t="shared" si="165"/>
        <v>572424.72972973064</v>
      </c>
      <c r="BJ77" s="23">
        <f t="shared" si="165"/>
        <v>567709.35360360448</v>
      </c>
      <c r="BK77" s="23">
        <f t="shared" si="165"/>
        <v>562993.97747747856</v>
      </c>
      <c r="BL77" s="23">
        <f t="shared" si="165"/>
        <v>558278.60135135241</v>
      </c>
      <c r="BM77" s="23">
        <f t="shared" si="165"/>
        <v>578922.079391893</v>
      </c>
      <c r="BN77" s="23">
        <f t="shared" si="165"/>
        <v>574206.70326576696</v>
      </c>
      <c r="BO77" s="23">
        <f t="shared" si="165"/>
        <v>569491.32713964093</v>
      </c>
      <c r="BP77" s="23">
        <f t="shared" si="165"/>
        <v>564775.95101351477</v>
      </c>
      <c r="BQ77" s="23">
        <f t="shared" si="165"/>
        <v>560060.57488738874</v>
      </c>
      <c r="BR77" s="23">
        <f t="shared" si="165"/>
        <v>555345.1987612627</v>
      </c>
      <c r="BS77" s="23">
        <f t="shared" si="165"/>
        <v>575988.67680180329</v>
      </c>
      <c r="BT77" s="23">
        <f t="shared" si="165"/>
        <v>571273.30067567714</v>
      </c>
      <c r="BU77" s="23">
        <f t="shared" si="165"/>
        <v>566557.9245495511</v>
      </c>
      <c r="BV77" s="23">
        <f t="shared" si="165"/>
        <v>561842.54842342506</v>
      </c>
      <c r="BW77" s="23">
        <f t="shared" si="165"/>
        <v>557127.17229729891</v>
      </c>
      <c r="BX77" s="23">
        <f t="shared" ref="BX77:CA77" si="166">BX$16*BX70+BX70*(BX14-BX$16)/(1-BX$27)</f>
        <v>577770.6503378395</v>
      </c>
      <c r="BY77" s="23">
        <f t="shared" si="166"/>
        <v>573055.27421171346</v>
      </c>
      <c r="BZ77" s="23">
        <f t="shared" si="166"/>
        <v>568339.89808558743</v>
      </c>
      <c r="CA77" s="23">
        <f t="shared" si="166"/>
        <v>56447.438626127972</v>
      </c>
    </row>
    <row r="78" spans="2:113"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</row>
    <row r="79" spans="2:113">
      <c r="B79" s="5" t="s">
        <v>9</v>
      </c>
      <c r="C79" s="2"/>
      <c r="D79" s="2"/>
      <c r="E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C79" s="2"/>
      <c r="DD79" s="2"/>
      <c r="DE79" s="2"/>
      <c r="DF79" s="2"/>
      <c r="DG79" s="2"/>
      <c r="DH79" s="2"/>
      <c r="DI79" s="2"/>
    </row>
    <row r="80" spans="2:113" s="81" customFormat="1">
      <c r="C80" s="7" t="s">
        <v>184</v>
      </c>
      <c r="H80" s="81">
        <f t="shared" ref="H80:BS80" si="167">SUM(H81:H86)</f>
        <v>0</v>
      </c>
      <c r="I80" s="81">
        <f t="shared" si="167"/>
        <v>0</v>
      </c>
      <c r="J80" s="81">
        <f t="shared" si="167"/>
        <v>0</v>
      </c>
      <c r="K80" s="81">
        <f t="shared" si="167"/>
        <v>0</v>
      </c>
      <c r="L80" s="81">
        <f t="shared" si="167"/>
        <v>0</v>
      </c>
      <c r="M80" s="81">
        <f t="shared" si="167"/>
        <v>0</v>
      </c>
      <c r="N80" s="81">
        <f t="shared" si="167"/>
        <v>0</v>
      </c>
      <c r="O80" s="81">
        <f t="shared" si="167"/>
        <v>25787.24324324324</v>
      </c>
      <c r="P80" s="81">
        <f t="shared" si="167"/>
        <v>38680.86486486486</v>
      </c>
      <c r="Q80" s="81">
        <f t="shared" si="167"/>
        <v>51574.486486486479</v>
      </c>
      <c r="R80" s="81">
        <f t="shared" si="167"/>
        <v>64468.108108108092</v>
      </c>
      <c r="S80" s="81">
        <f t="shared" si="167"/>
        <v>103680.10810810809</v>
      </c>
      <c r="T80" s="81">
        <f t="shared" si="167"/>
        <v>116573.7297297297</v>
      </c>
      <c r="U80" s="81">
        <f t="shared" si="167"/>
        <v>142493.75675675675</v>
      </c>
      <c r="V80" s="81">
        <f t="shared" si="167"/>
        <v>169900.33513513513</v>
      </c>
      <c r="W80" s="81">
        <f t="shared" si="167"/>
        <v>188810.9801801802</v>
      </c>
      <c r="X80" s="81">
        <f t="shared" si="167"/>
        <v>207721.62522522523</v>
      </c>
      <c r="Y80" s="81">
        <f t="shared" si="167"/>
        <v>250948.22702702699</v>
      </c>
      <c r="Z80" s="81">
        <f t="shared" si="167"/>
        <v>275875.89549549553</v>
      </c>
      <c r="AA80" s="81">
        <f t="shared" si="167"/>
        <v>338792.14054054051</v>
      </c>
      <c r="AB80" s="81">
        <f t="shared" si="167"/>
        <v>350826.18738738744</v>
      </c>
      <c r="AC80" s="81">
        <f t="shared" si="167"/>
        <v>379852.1009009009</v>
      </c>
      <c r="AD80" s="81">
        <f t="shared" si="167"/>
        <v>451264.27927927929</v>
      </c>
      <c r="AE80" s="81">
        <f t="shared" si="167"/>
        <v>492277.53873873869</v>
      </c>
      <c r="AF80" s="81">
        <f t="shared" si="167"/>
        <v>510328.60900900903</v>
      </c>
      <c r="AG80" s="81">
        <f t="shared" si="167"/>
        <v>547850.45585585595</v>
      </c>
      <c r="AH80" s="81">
        <f t="shared" si="167"/>
        <v>631544.54414414405</v>
      </c>
      <c r="AI80" s="81">
        <f t="shared" si="167"/>
        <v>646372.20900900906</v>
      </c>
      <c r="AJ80" s="81">
        <f t="shared" si="167"/>
        <v>661199.87387387396</v>
      </c>
      <c r="AK80" s="81">
        <f t="shared" si="167"/>
        <v>670010.51531531522</v>
      </c>
      <c r="AL80" s="81">
        <f t="shared" si="167"/>
        <v>856355.13153153146</v>
      </c>
      <c r="AM80" s="81">
        <f t="shared" si="167"/>
        <v>867959.39099099091</v>
      </c>
      <c r="AN80" s="81">
        <f t="shared" si="167"/>
        <v>879563.65045045048</v>
      </c>
      <c r="AO80" s="81">
        <f t="shared" si="167"/>
        <v>888374.29189189174</v>
      </c>
      <c r="AP80" s="81">
        <f t="shared" si="167"/>
        <v>897184.93333333323</v>
      </c>
      <c r="AQ80" s="81">
        <f t="shared" si="167"/>
        <v>977781.98738738731</v>
      </c>
      <c r="AR80" s="81">
        <f t="shared" si="167"/>
        <v>988634.11891891877</v>
      </c>
      <c r="AS80" s="81">
        <f t="shared" si="167"/>
        <v>996692.63243243238</v>
      </c>
      <c r="AT80" s="81">
        <f t="shared" si="167"/>
        <v>1004751.145945946</v>
      </c>
      <c r="AU80" s="81">
        <f t="shared" si="167"/>
        <v>1012809.6594594594</v>
      </c>
      <c r="AV80" s="81">
        <f t="shared" si="167"/>
        <v>1020868.172972973</v>
      </c>
      <c r="AW80" s="81">
        <f t="shared" si="167"/>
        <v>1028926.6864864863</v>
      </c>
      <c r="AX80" s="81">
        <f t="shared" si="167"/>
        <v>1034191.581981982</v>
      </c>
      <c r="AY80" s="81">
        <f t="shared" si="167"/>
        <v>1039456.4774774774</v>
      </c>
      <c r="AZ80" s="81">
        <f t="shared" si="167"/>
        <v>1044721.3729729729</v>
      </c>
      <c r="BA80" s="81">
        <f t="shared" si="167"/>
        <v>1049986.2684684685</v>
      </c>
      <c r="BB80" s="81">
        <f t="shared" si="167"/>
        <v>1055251.163963964</v>
      </c>
      <c r="BC80" s="81">
        <f t="shared" si="167"/>
        <v>1055251.163963964</v>
      </c>
      <c r="BD80" s="81">
        <f t="shared" si="167"/>
        <v>1055251.163963964</v>
      </c>
      <c r="BE80" s="81">
        <f t="shared" si="167"/>
        <v>1055251.163963964</v>
      </c>
      <c r="BF80" s="81">
        <f t="shared" si="167"/>
        <v>1055251.163963964</v>
      </c>
      <c r="BG80" s="81">
        <f t="shared" si="167"/>
        <v>1055251.163963964</v>
      </c>
      <c r="BH80" s="81">
        <f t="shared" si="167"/>
        <v>1055251.163963964</v>
      </c>
      <c r="BI80" s="81">
        <f t="shared" si="167"/>
        <v>1055251.163963964</v>
      </c>
      <c r="BJ80" s="81">
        <f t="shared" si="167"/>
        <v>1055251.163963964</v>
      </c>
      <c r="BK80" s="81">
        <f t="shared" si="167"/>
        <v>1055251.163963964</v>
      </c>
      <c r="BL80" s="81">
        <f t="shared" si="167"/>
        <v>1055251.163963964</v>
      </c>
      <c r="BM80" s="81">
        <f t="shared" si="167"/>
        <v>1055251.163963964</v>
      </c>
      <c r="BN80" s="81">
        <f t="shared" si="167"/>
        <v>1055251.163963964</v>
      </c>
      <c r="BO80" s="81">
        <f t="shared" si="167"/>
        <v>1055251.163963964</v>
      </c>
      <c r="BP80" s="81">
        <f t="shared" si="167"/>
        <v>1055251.163963964</v>
      </c>
      <c r="BQ80" s="81">
        <f t="shared" si="167"/>
        <v>1055251.163963964</v>
      </c>
      <c r="BR80" s="81">
        <f t="shared" si="167"/>
        <v>1055251.163963964</v>
      </c>
      <c r="BS80" s="81">
        <f t="shared" si="167"/>
        <v>1055251.163963964</v>
      </c>
      <c r="BT80" s="81">
        <f t="shared" ref="BT80:BZ80" si="168">SUM(BT81:BT86)</f>
        <v>1055251.163963964</v>
      </c>
      <c r="BU80" s="81">
        <f t="shared" si="168"/>
        <v>1055251.163963964</v>
      </c>
      <c r="BV80" s="81">
        <f t="shared" si="168"/>
        <v>1055251.163963964</v>
      </c>
      <c r="BW80" s="81">
        <f t="shared" si="168"/>
        <v>1055251.163963964</v>
      </c>
      <c r="BX80" s="81">
        <f t="shared" si="168"/>
        <v>1055251.163963964</v>
      </c>
      <c r="BY80" s="81">
        <f t="shared" si="168"/>
        <v>1055251.163963964</v>
      </c>
      <c r="BZ80" s="81">
        <f t="shared" si="168"/>
        <v>1055251.163963964</v>
      </c>
      <c r="CA80" s="81">
        <f>SUM(CA81:CA86)</f>
        <v>1055251.163963964</v>
      </c>
      <c r="CD80" s="81">
        <f t="shared" ref="CD80:DA80" si="169">SUMIFS($H80:$CA80,$H$5:$CA$5,"&gt;=" &amp; EOMONTH(CD$4,-2),$H$5:$CA$5,"&lt;=" &amp; CD$4)</f>
        <v>0</v>
      </c>
      <c r="CE80" s="81">
        <f t="shared" si="169"/>
        <v>0</v>
      </c>
      <c r="CF80" s="81">
        <f t="shared" si="169"/>
        <v>64468.108108108099</v>
      </c>
      <c r="CG80" s="81">
        <f t="shared" si="169"/>
        <v>219722.70270270266</v>
      </c>
      <c r="CH80" s="81">
        <f t="shared" si="169"/>
        <v>428967.82162162161</v>
      </c>
      <c r="CI80" s="81">
        <f t="shared" si="169"/>
        <v>647480.83243243233</v>
      </c>
      <c r="CJ80" s="81">
        <f t="shared" si="169"/>
        <v>965494.22342342348</v>
      </c>
      <c r="CK80" s="81">
        <f t="shared" si="169"/>
        <v>1323393.9189189188</v>
      </c>
      <c r="CL80" s="81">
        <f t="shared" si="169"/>
        <v>1689723.6090090091</v>
      </c>
      <c r="CM80" s="81">
        <f t="shared" si="169"/>
        <v>1977582.5981981982</v>
      </c>
      <c r="CN80" s="81">
        <f t="shared" si="169"/>
        <v>2603878.172972973</v>
      </c>
      <c r="CO80" s="81">
        <f t="shared" si="169"/>
        <v>2763341.2126126122</v>
      </c>
      <c r="CP80" s="81">
        <f t="shared" si="169"/>
        <v>2990077.8972972971</v>
      </c>
      <c r="CQ80" s="81">
        <f t="shared" si="169"/>
        <v>3062604.5189189184</v>
      </c>
      <c r="CR80" s="81">
        <f t="shared" si="169"/>
        <v>3118369.4324324327</v>
      </c>
      <c r="CS80" s="81">
        <f t="shared" si="169"/>
        <v>3160488.5963963969</v>
      </c>
      <c r="CT80" s="81">
        <f t="shared" si="169"/>
        <v>3165753.4918918917</v>
      </c>
      <c r="CU80" s="81">
        <f t="shared" si="169"/>
        <v>3165753.4918918917</v>
      </c>
      <c r="CV80" s="81">
        <f t="shared" si="169"/>
        <v>3165753.4918918917</v>
      </c>
      <c r="CW80" s="81">
        <f t="shared" si="169"/>
        <v>3165753.4918918917</v>
      </c>
      <c r="CX80" s="81">
        <f t="shared" si="169"/>
        <v>3165753.4918918917</v>
      </c>
      <c r="CY80" s="81">
        <f t="shared" si="169"/>
        <v>3165753.4918918917</v>
      </c>
      <c r="CZ80" s="81">
        <f t="shared" si="169"/>
        <v>3165753.4918918917</v>
      </c>
      <c r="DA80" s="81">
        <f t="shared" si="169"/>
        <v>3165753.4918918917</v>
      </c>
      <c r="DD80" s="81">
        <f t="shared" ref="DD80:DI85" si="170">SUMIFS($H80:$CA80,$H$5:$CA$5,"&gt;=" &amp; EOMONTH(DD$4,-11),$H$5:$CA$5,"&lt;=" &amp; DD$4)</f>
        <v>284190.81081081077</v>
      </c>
      <c r="DE80" s="81">
        <f t="shared" si="170"/>
        <v>3365336.7963963961</v>
      </c>
      <c r="DF80" s="81">
        <f t="shared" si="170"/>
        <v>9034525.5927927941</v>
      </c>
      <c r="DG80" s="81">
        <f t="shared" si="170"/>
        <v>12331540.445045043</v>
      </c>
      <c r="DH80" s="81">
        <f t="shared" si="170"/>
        <v>12663013.967567569</v>
      </c>
      <c r="DI80" s="81">
        <f t="shared" si="170"/>
        <v>12663013.967567569</v>
      </c>
    </row>
    <row r="81" spans="2:113">
      <c r="D81" t="s">
        <v>25</v>
      </c>
      <c r="H81" s="23">
        <f t="shared" ref="H81:M83" si="171">H$16*H59+H59*(H8-H$16)/(1-H$27)</f>
        <v>0</v>
      </c>
      <c r="I81" s="23">
        <f t="shared" si="171"/>
        <v>0</v>
      </c>
      <c r="J81" s="23">
        <f t="shared" si="171"/>
        <v>0</v>
      </c>
      <c r="K81" s="23">
        <f t="shared" si="171"/>
        <v>0</v>
      </c>
      <c r="L81" s="23">
        <f t="shared" si="171"/>
        <v>0</v>
      </c>
      <c r="M81" s="23">
        <f t="shared" si="171"/>
        <v>0</v>
      </c>
      <c r="N81" s="23">
        <f t="shared" ref="N81:AS81" si="172">N$16*N59+N59*(N8-N$16)/(1-N$27)</f>
        <v>0</v>
      </c>
      <c r="O81" s="23">
        <f t="shared" si="172"/>
        <v>9827.0918918918906</v>
      </c>
      <c r="P81" s="23">
        <f t="shared" si="172"/>
        <v>14740.637837837836</v>
      </c>
      <c r="Q81" s="23">
        <f t="shared" si="172"/>
        <v>19654.183783783781</v>
      </c>
      <c r="R81" s="23">
        <f t="shared" si="172"/>
        <v>24567.729729729726</v>
      </c>
      <c r="S81" s="23">
        <f t="shared" si="172"/>
        <v>29481.275675675672</v>
      </c>
      <c r="T81" s="23">
        <f t="shared" si="172"/>
        <v>34394.82162162161</v>
      </c>
      <c r="U81" s="23">
        <f t="shared" si="172"/>
        <v>41765.140540540538</v>
      </c>
      <c r="V81" s="23">
        <f t="shared" si="172"/>
        <v>50036.276216216218</v>
      </c>
      <c r="W81" s="23">
        <f t="shared" si="172"/>
        <v>57242.810270270274</v>
      </c>
      <c r="X81" s="23">
        <f t="shared" si="172"/>
        <v>64449.344324324331</v>
      </c>
      <c r="Y81" s="23">
        <f t="shared" si="172"/>
        <v>76241.854594594595</v>
      </c>
      <c r="Z81" s="23">
        <f t="shared" si="172"/>
        <v>85741.37675675677</v>
      </c>
      <c r="AA81" s="23">
        <f t="shared" si="172"/>
        <v>90327.352972972963</v>
      </c>
      <c r="AB81" s="23">
        <f t="shared" si="172"/>
        <v>94913.329189189215</v>
      </c>
      <c r="AC81" s="23">
        <f t="shared" si="172"/>
        <v>101628.50864864865</v>
      </c>
      <c r="AD81" s="23">
        <f t="shared" si="172"/>
        <v>107279.0864864865</v>
      </c>
      <c r="AE81" s="23">
        <f t="shared" si="172"/>
        <v>115386.43729729728</v>
      </c>
      <c r="AF81" s="23">
        <f t="shared" si="172"/>
        <v>122265.40162162164</v>
      </c>
      <c r="AG81" s="23">
        <f t="shared" si="172"/>
        <v>130045.1827027027</v>
      </c>
      <c r="AH81" s="23">
        <f t="shared" si="172"/>
        <v>135695.76054054056</v>
      </c>
      <c r="AI81" s="23">
        <f t="shared" si="172"/>
        <v>141346.33837837836</v>
      </c>
      <c r="AJ81" s="23">
        <f t="shared" si="172"/>
        <v>146996.91621621622</v>
      </c>
      <c r="AK81" s="23">
        <f t="shared" si="172"/>
        <v>150354.50594594592</v>
      </c>
      <c r="AL81" s="23">
        <f t="shared" si="172"/>
        <v>155841.29891891891</v>
      </c>
      <c r="AM81" s="23">
        <f t="shared" si="172"/>
        <v>160263.49027027027</v>
      </c>
      <c r="AN81" s="23">
        <f t="shared" si="172"/>
        <v>164685.68162162165</v>
      </c>
      <c r="AO81" s="23">
        <f t="shared" si="172"/>
        <v>168043.27135135137</v>
      </c>
      <c r="AP81" s="23">
        <f t="shared" si="172"/>
        <v>171400.86108108109</v>
      </c>
      <c r="AQ81" s="23">
        <f t="shared" si="172"/>
        <v>177542.79351351352</v>
      </c>
      <c r="AR81" s="23">
        <f t="shared" si="172"/>
        <v>181678.36135135134</v>
      </c>
      <c r="AS81" s="23">
        <f t="shared" si="172"/>
        <v>184749.32756756761</v>
      </c>
      <c r="AT81" s="23">
        <f t="shared" ref="AT81:BZ81" si="173">AT$16*AT59+AT59*(AT8-AT$16)/(1-AT$27)</f>
        <v>187820.29378378383</v>
      </c>
      <c r="AU81" s="23">
        <f t="shared" si="173"/>
        <v>190891.26</v>
      </c>
      <c r="AV81" s="23">
        <f t="shared" si="173"/>
        <v>193962.22621621622</v>
      </c>
      <c r="AW81" s="23">
        <f t="shared" si="173"/>
        <v>197033.19243243244</v>
      </c>
      <c r="AX81" s="23">
        <f t="shared" si="173"/>
        <v>199039.55702702704</v>
      </c>
      <c r="AY81" s="23">
        <f t="shared" si="173"/>
        <v>201045.92162162164</v>
      </c>
      <c r="AZ81" s="23">
        <f t="shared" si="173"/>
        <v>203052.28621621622</v>
      </c>
      <c r="BA81" s="23">
        <f t="shared" si="173"/>
        <v>205058.65081081082</v>
      </c>
      <c r="BB81" s="23">
        <f t="shared" si="173"/>
        <v>207065.01540540543</v>
      </c>
      <c r="BC81" s="23">
        <f t="shared" si="173"/>
        <v>207065.01540540543</v>
      </c>
      <c r="BD81" s="23">
        <f t="shared" si="173"/>
        <v>207065.01540540543</v>
      </c>
      <c r="BE81" s="23">
        <f t="shared" si="173"/>
        <v>207065.01540540543</v>
      </c>
      <c r="BF81" s="23">
        <f t="shared" si="173"/>
        <v>207065.01540540543</v>
      </c>
      <c r="BG81" s="23">
        <f t="shared" si="173"/>
        <v>207065.01540540543</v>
      </c>
      <c r="BH81" s="23">
        <f t="shared" si="173"/>
        <v>207065.01540540543</v>
      </c>
      <c r="BI81" s="23">
        <f t="shared" si="173"/>
        <v>207065.01540540543</v>
      </c>
      <c r="BJ81" s="23">
        <f t="shared" si="173"/>
        <v>207065.01540540543</v>
      </c>
      <c r="BK81" s="23">
        <f t="shared" si="173"/>
        <v>207065.01540540543</v>
      </c>
      <c r="BL81" s="23">
        <f t="shared" si="173"/>
        <v>207065.01540540543</v>
      </c>
      <c r="BM81" s="23">
        <f t="shared" si="173"/>
        <v>207065.01540540543</v>
      </c>
      <c r="BN81" s="23">
        <f t="shared" si="173"/>
        <v>207065.01540540543</v>
      </c>
      <c r="BO81" s="23">
        <f t="shared" si="173"/>
        <v>207065.01540540543</v>
      </c>
      <c r="BP81" s="23">
        <f t="shared" si="173"/>
        <v>207065.01540540543</v>
      </c>
      <c r="BQ81" s="23">
        <f t="shared" si="173"/>
        <v>207065.01540540543</v>
      </c>
      <c r="BR81" s="23">
        <f t="shared" si="173"/>
        <v>207065.01540540543</v>
      </c>
      <c r="BS81" s="23">
        <f t="shared" si="173"/>
        <v>207065.01540540543</v>
      </c>
      <c r="BT81" s="23">
        <f t="shared" si="173"/>
        <v>207065.01540540543</v>
      </c>
      <c r="BU81" s="23">
        <f t="shared" si="173"/>
        <v>207065.01540540543</v>
      </c>
      <c r="BV81" s="23">
        <f t="shared" si="173"/>
        <v>207065.01540540543</v>
      </c>
      <c r="BW81" s="23">
        <f t="shared" si="173"/>
        <v>207065.01540540543</v>
      </c>
      <c r="BX81" s="23">
        <f t="shared" si="173"/>
        <v>207065.01540540543</v>
      </c>
      <c r="BY81" s="23">
        <f t="shared" si="173"/>
        <v>207065.01540540543</v>
      </c>
      <c r="BZ81" s="23">
        <f t="shared" si="173"/>
        <v>207065.01540540543</v>
      </c>
      <c r="CA81" s="23">
        <f>CA$16*CA59+CA59*(CA8-CA$16)/(1-CA$27)</f>
        <v>207065.01540540543</v>
      </c>
      <c r="CD81" s="11">
        <f>SUMIFS($H81:$CA81,$H$5:$CA$5,"&gt;=" &amp; EOMONTH(CD$4,-2),$H$5:$CA$5,"&lt;=" &amp; CD$4)</f>
        <v>0</v>
      </c>
      <c r="CE81" s="11">
        <f t="shared" ref="CE81:CI85" si="174">SUMIFS($H81:$CA81,$H$5:$CA$5,"&gt;=" &amp; EOMONTH(CE$4,-2),$H$5:$CA$5,"&lt;=" &amp; CE$4)</f>
        <v>0</v>
      </c>
      <c r="CF81" s="11">
        <f t="shared" si="174"/>
        <v>24567.729729729726</v>
      </c>
      <c r="CG81" s="11">
        <f t="shared" si="174"/>
        <v>73703.189189189172</v>
      </c>
      <c r="CH81" s="11">
        <f t="shared" si="174"/>
        <v>126196.23837837836</v>
      </c>
      <c r="CI81" s="11">
        <f t="shared" si="174"/>
        <v>197934.00918918921</v>
      </c>
      <c r="CJ81" s="11">
        <f t="shared" ref="CJ81:CY85" si="175">SUMIFS($H81:$CA81,$H$5:$CA$5,"&gt;=" &amp; EOMONTH(CJ$4,-2),$H$5:$CA$5,"&lt;=" &amp; CJ$4)</f>
        <v>270982.05891891895</v>
      </c>
      <c r="CK81" s="11">
        <f t="shared" si="175"/>
        <v>324294.03243243246</v>
      </c>
      <c r="CL81" s="11">
        <f t="shared" si="175"/>
        <v>388006.34486486489</v>
      </c>
      <c r="CM81" s="11">
        <f t="shared" si="175"/>
        <v>438697.7605405405</v>
      </c>
      <c r="CN81" s="11">
        <f t="shared" si="175"/>
        <v>480790.47081081086</v>
      </c>
      <c r="CO81" s="11">
        <f t="shared" si="175"/>
        <v>516986.92594594602</v>
      </c>
      <c r="CP81" s="11">
        <f t="shared" si="175"/>
        <v>554247.98270270275</v>
      </c>
      <c r="CQ81" s="11">
        <f t="shared" si="175"/>
        <v>581886.67864864867</v>
      </c>
      <c r="CR81" s="11">
        <f t="shared" si="175"/>
        <v>603137.76486486499</v>
      </c>
      <c r="CS81" s="11">
        <f t="shared" si="175"/>
        <v>619188.68162162171</v>
      </c>
      <c r="CT81" s="11">
        <f t="shared" si="175"/>
        <v>621195.04621621629</v>
      </c>
      <c r="CU81" s="11">
        <f t="shared" si="175"/>
        <v>621195.04621621629</v>
      </c>
      <c r="CV81" s="11">
        <f t="shared" si="175"/>
        <v>621195.04621621629</v>
      </c>
      <c r="CW81" s="11">
        <f t="shared" si="175"/>
        <v>621195.04621621629</v>
      </c>
      <c r="CX81" s="11">
        <f t="shared" si="175"/>
        <v>621195.04621621629</v>
      </c>
      <c r="CY81" s="11">
        <f t="shared" si="175"/>
        <v>621195.04621621629</v>
      </c>
      <c r="CZ81" s="11">
        <f t="shared" ref="CZ81:DA85" si="176">SUMIFS($H81:$CA81,$H$5:$CA$5,"&gt;=" &amp; EOMONTH(CZ$4,-2),$H$5:$CA$5,"&lt;=" &amp; CZ$4)</f>
        <v>621195.04621621629</v>
      </c>
      <c r="DA81" s="11">
        <f t="shared" si="176"/>
        <v>621195.04621621629</v>
      </c>
      <c r="DD81" s="11">
        <f t="shared" si="170"/>
        <v>98270.918918918906</v>
      </c>
      <c r="DE81" s="11">
        <f t="shared" si="170"/>
        <v>919406.33891891886</v>
      </c>
      <c r="DF81" s="11">
        <f t="shared" si="170"/>
        <v>1824481.5021621622</v>
      </c>
      <c r="DG81" s="11">
        <f t="shared" si="170"/>
        <v>2358461.1078378377</v>
      </c>
      <c r="DH81" s="11">
        <f t="shared" si="170"/>
        <v>2484780.1848648647</v>
      </c>
      <c r="DI81" s="11">
        <f t="shared" si="170"/>
        <v>2484780.1848648647</v>
      </c>
    </row>
    <row r="82" spans="2:113">
      <c r="D82" t="s">
        <v>26</v>
      </c>
      <c r="H82" s="23">
        <f t="shared" si="171"/>
        <v>0</v>
      </c>
      <c r="I82" s="23">
        <f t="shared" si="171"/>
        <v>0</v>
      </c>
      <c r="J82" s="23">
        <f t="shared" si="171"/>
        <v>0</v>
      </c>
      <c r="K82" s="23">
        <f t="shared" si="171"/>
        <v>0</v>
      </c>
      <c r="L82" s="23">
        <f t="shared" si="171"/>
        <v>0</v>
      </c>
      <c r="M82" s="23">
        <f t="shared" si="171"/>
        <v>0</v>
      </c>
      <c r="N82" s="23">
        <f t="shared" ref="N82:AS82" si="177">N$16*N60+N60*(N9-N$16)/(1-N$27)</f>
        <v>0</v>
      </c>
      <c r="O82" s="23">
        <f t="shared" si="177"/>
        <v>4632.3243243243232</v>
      </c>
      <c r="P82" s="23">
        <f t="shared" si="177"/>
        <v>6948.4864864864858</v>
      </c>
      <c r="Q82" s="23">
        <f t="shared" si="177"/>
        <v>9264.6486486486465</v>
      </c>
      <c r="R82" s="23">
        <f t="shared" si="177"/>
        <v>11580.81081081081</v>
      </c>
      <c r="S82" s="23">
        <f t="shared" si="177"/>
        <v>13896.972972972972</v>
      </c>
      <c r="T82" s="23">
        <f t="shared" si="177"/>
        <v>16213.135135135133</v>
      </c>
      <c r="U82" s="23">
        <f t="shared" si="177"/>
        <v>19687.37837837838</v>
      </c>
      <c r="V82" s="23">
        <f t="shared" si="177"/>
        <v>23586.251351351348</v>
      </c>
      <c r="W82" s="23">
        <f t="shared" si="177"/>
        <v>26983.289189189192</v>
      </c>
      <c r="X82" s="23">
        <f t="shared" si="177"/>
        <v>30380.32702702703</v>
      </c>
      <c r="Y82" s="23">
        <f t="shared" si="177"/>
        <v>35939.116216216207</v>
      </c>
      <c r="Z82" s="23">
        <f t="shared" si="177"/>
        <v>40417.029729729729</v>
      </c>
      <c r="AA82" s="23">
        <f t="shared" si="177"/>
        <v>42578.781081081077</v>
      </c>
      <c r="AB82" s="23">
        <f t="shared" si="177"/>
        <v>44740.532432432432</v>
      </c>
      <c r="AC82" s="23">
        <f t="shared" si="177"/>
        <v>47905.95405405404</v>
      </c>
      <c r="AD82" s="23">
        <f t="shared" si="177"/>
        <v>50569.54054054054</v>
      </c>
      <c r="AE82" s="23">
        <f t="shared" si="177"/>
        <v>54391.208108108105</v>
      </c>
      <c r="AF82" s="23">
        <f t="shared" si="177"/>
        <v>57633.83513513513</v>
      </c>
      <c r="AG82" s="23">
        <f t="shared" si="177"/>
        <v>61301.091891891891</v>
      </c>
      <c r="AH82" s="23">
        <f t="shared" si="177"/>
        <v>63964.678378378369</v>
      </c>
      <c r="AI82" s="23">
        <f t="shared" si="177"/>
        <v>66628.264864864861</v>
      </c>
      <c r="AJ82" s="23">
        <f t="shared" si="177"/>
        <v>69291.851351351346</v>
      </c>
      <c r="AK82" s="23">
        <f t="shared" si="177"/>
        <v>70874.562162162139</v>
      </c>
      <c r="AL82" s="23">
        <f t="shared" si="177"/>
        <v>73460.943243243237</v>
      </c>
      <c r="AM82" s="23">
        <f t="shared" si="177"/>
        <v>75545.489189189189</v>
      </c>
      <c r="AN82" s="23">
        <f t="shared" si="177"/>
        <v>77630.035135135142</v>
      </c>
      <c r="AO82" s="23">
        <f t="shared" si="177"/>
        <v>79212.745945945935</v>
      </c>
      <c r="AP82" s="23">
        <f t="shared" si="177"/>
        <v>80795.456756756757</v>
      </c>
      <c r="AQ82" s="23">
        <f t="shared" si="177"/>
        <v>83690.659459459464</v>
      </c>
      <c r="AR82" s="23">
        <f t="shared" si="177"/>
        <v>85640.095945945941</v>
      </c>
      <c r="AS82" s="23">
        <f t="shared" si="177"/>
        <v>87087.697297297302</v>
      </c>
      <c r="AT82" s="23">
        <f t="shared" ref="AT82:CA82" si="178">AT$16*AT60+AT60*(AT9-AT$16)/(1-AT$27)</f>
        <v>88535.298648648648</v>
      </c>
      <c r="AU82" s="23">
        <f t="shared" si="178"/>
        <v>89982.9</v>
      </c>
      <c r="AV82" s="23">
        <f t="shared" si="178"/>
        <v>91430.501351351355</v>
      </c>
      <c r="AW82" s="23">
        <f t="shared" si="178"/>
        <v>92878.102702702687</v>
      </c>
      <c r="AX82" s="23">
        <f t="shared" si="178"/>
        <v>93823.868918918917</v>
      </c>
      <c r="AY82" s="23">
        <f t="shared" si="178"/>
        <v>94769.635135135133</v>
      </c>
      <c r="AZ82" s="23">
        <f t="shared" si="178"/>
        <v>95715.401351351349</v>
      </c>
      <c r="BA82" s="23">
        <f t="shared" si="178"/>
        <v>96661.16756756758</v>
      </c>
      <c r="BB82" s="23">
        <f t="shared" si="178"/>
        <v>97606.933783783781</v>
      </c>
      <c r="BC82" s="23">
        <f t="shared" si="178"/>
        <v>97606.933783783781</v>
      </c>
      <c r="BD82" s="23">
        <f t="shared" si="178"/>
        <v>97606.933783783781</v>
      </c>
      <c r="BE82" s="23">
        <f t="shared" si="178"/>
        <v>97606.933783783781</v>
      </c>
      <c r="BF82" s="23">
        <f t="shared" si="178"/>
        <v>97606.933783783781</v>
      </c>
      <c r="BG82" s="23">
        <f t="shared" si="178"/>
        <v>97606.933783783781</v>
      </c>
      <c r="BH82" s="23">
        <f t="shared" si="178"/>
        <v>97606.933783783781</v>
      </c>
      <c r="BI82" s="23">
        <f t="shared" si="178"/>
        <v>97606.933783783781</v>
      </c>
      <c r="BJ82" s="23">
        <f t="shared" si="178"/>
        <v>97606.933783783781</v>
      </c>
      <c r="BK82" s="23">
        <f t="shared" si="178"/>
        <v>97606.933783783781</v>
      </c>
      <c r="BL82" s="23">
        <f t="shared" si="178"/>
        <v>97606.933783783781</v>
      </c>
      <c r="BM82" s="23">
        <f t="shared" si="178"/>
        <v>97606.933783783781</v>
      </c>
      <c r="BN82" s="23">
        <f t="shared" si="178"/>
        <v>97606.933783783781</v>
      </c>
      <c r="BO82" s="23">
        <f t="shared" si="178"/>
        <v>97606.933783783781</v>
      </c>
      <c r="BP82" s="23">
        <f t="shared" si="178"/>
        <v>97606.933783783781</v>
      </c>
      <c r="BQ82" s="23">
        <f t="shared" si="178"/>
        <v>97606.933783783781</v>
      </c>
      <c r="BR82" s="23">
        <f t="shared" si="178"/>
        <v>97606.933783783781</v>
      </c>
      <c r="BS82" s="23">
        <f t="shared" si="178"/>
        <v>97606.933783783781</v>
      </c>
      <c r="BT82" s="23">
        <f t="shared" si="178"/>
        <v>97606.933783783781</v>
      </c>
      <c r="BU82" s="23">
        <f t="shared" si="178"/>
        <v>97606.933783783781</v>
      </c>
      <c r="BV82" s="23">
        <f t="shared" si="178"/>
        <v>97606.933783783781</v>
      </c>
      <c r="BW82" s="23">
        <f t="shared" si="178"/>
        <v>97606.933783783781</v>
      </c>
      <c r="BX82" s="23">
        <f t="shared" si="178"/>
        <v>97606.933783783781</v>
      </c>
      <c r="BY82" s="23">
        <f t="shared" si="178"/>
        <v>97606.933783783781</v>
      </c>
      <c r="BZ82" s="23">
        <f t="shared" si="178"/>
        <v>97606.933783783781</v>
      </c>
      <c r="CA82" s="23">
        <f t="shared" si="178"/>
        <v>97606.933783783781</v>
      </c>
      <c r="CD82" s="11">
        <f t="shared" ref="CD82:CD85" si="179">SUMIFS($H82:$CA82,$H$5:$CA$5,"&gt;=" &amp; EOMONTH(CD$4,-2),$H$5:$CA$5,"&lt;=" &amp; CD$4)</f>
        <v>0</v>
      </c>
      <c r="CE82" s="11">
        <f t="shared" si="174"/>
        <v>0</v>
      </c>
      <c r="CF82" s="11">
        <f t="shared" si="174"/>
        <v>11580.81081081081</v>
      </c>
      <c r="CG82" s="11">
        <f t="shared" si="174"/>
        <v>34742.432432432426</v>
      </c>
      <c r="CH82" s="11">
        <f t="shared" si="174"/>
        <v>59486.764864864861</v>
      </c>
      <c r="CI82" s="11">
        <f t="shared" si="174"/>
        <v>93302.732432432429</v>
      </c>
      <c r="CJ82" s="11">
        <f t="shared" si="175"/>
        <v>127736.34324324323</v>
      </c>
      <c r="CK82" s="11">
        <f t="shared" si="175"/>
        <v>152866.70270270269</v>
      </c>
      <c r="CL82" s="11">
        <f t="shared" si="175"/>
        <v>182899.6054054054</v>
      </c>
      <c r="CM82" s="11">
        <f t="shared" si="175"/>
        <v>206794.67837837833</v>
      </c>
      <c r="CN82" s="11">
        <f t="shared" si="175"/>
        <v>226636.46756756757</v>
      </c>
      <c r="CO82" s="11">
        <f t="shared" si="175"/>
        <v>243698.86216216214</v>
      </c>
      <c r="CP82" s="11">
        <f t="shared" si="175"/>
        <v>261263.09189189191</v>
      </c>
      <c r="CQ82" s="11">
        <f t="shared" si="175"/>
        <v>274291.50405405404</v>
      </c>
      <c r="CR82" s="11">
        <f t="shared" si="175"/>
        <v>284308.90540540538</v>
      </c>
      <c r="CS82" s="11">
        <f t="shared" si="175"/>
        <v>291875.03513513517</v>
      </c>
      <c r="CT82" s="11">
        <f t="shared" si="175"/>
        <v>292820.80135135131</v>
      </c>
      <c r="CU82" s="11">
        <f t="shared" si="175"/>
        <v>292820.80135135131</v>
      </c>
      <c r="CV82" s="11">
        <f t="shared" si="175"/>
        <v>292820.80135135131</v>
      </c>
      <c r="CW82" s="11">
        <f t="shared" si="175"/>
        <v>292820.80135135131</v>
      </c>
      <c r="CX82" s="11">
        <f t="shared" si="175"/>
        <v>292820.80135135131</v>
      </c>
      <c r="CY82" s="11">
        <f t="shared" si="175"/>
        <v>292820.80135135131</v>
      </c>
      <c r="CZ82" s="11">
        <f t="shared" si="176"/>
        <v>292820.80135135131</v>
      </c>
      <c r="DA82" s="11">
        <f t="shared" si="176"/>
        <v>292820.80135135131</v>
      </c>
      <c r="DD82" s="11">
        <f t="shared" si="170"/>
        <v>46323.24324324324</v>
      </c>
      <c r="DE82" s="11">
        <f t="shared" si="170"/>
        <v>433392.54324324318</v>
      </c>
      <c r="DF82" s="11">
        <f t="shared" si="170"/>
        <v>860029.61351351358</v>
      </c>
      <c r="DG82" s="11">
        <f t="shared" si="170"/>
        <v>1111738.5364864864</v>
      </c>
      <c r="DH82" s="11">
        <f t="shared" si="170"/>
        <v>1171283.2054054055</v>
      </c>
      <c r="DI82" s="11">
        <f t="shared" si="170"/>
        <v>1171283.2054054055</v>
      </c>
    </row>
    <row r="83" spans="2:113">
      <c r="D83" t="s">
        <v>27</v>
      </c>
      <c r="H83" s="23">
        <f t="shared" si="171"/>
        <v>0</v>
      </c>
      <c r="I83" s="23">
        <f t="shared" si="171"/>
        <v>0</v>
      </c>
      <c r="J83" s="23">
        <f t="shared" si="171"/>
        <v>0</v>
      </c>
      <c r="K83" s="23">
        <f t="shared" si="171"/>
        <v>0</v>
      </c>
      <c r="L83" s="23">
        <f t="shared" si="171"/>
        <v>0</v>
      </c>
      <c r="M83" s="23">
        <f t="shared" si="171"/>
        <v>0</v>
      </c>
      <c r="N83" s="23">
        <f t="shared" ref="N83:AS83" si="180">N$16*N61+N61*(N10-N$16)/(1-N$27)</f>
        <v>0</v>
      </c>
      <c r="O83" s="23">
        <f t="shared" si="180"/>
        <v>8379.7837837837833</v>
      </c>
      <c r="P83" s="23">
        <f t="shared" si="180"/>
        <v>12569.675675675673</v>
      </c>
      <c r="Q83" s="23">
        <f t="shared" si="180"/>
        <v>16759.567567567567</v>
      </c>
      <c r="R83" s="23">
        <f t="shared" si="180"/>
        <v>20949.459459459456</v>
      </c>
      <c r="S83" s="23">
        <f t="shared" si="180"/>
        <v>25139.351351351346</v>
      </c>
      <c r="T83" s="23">
        <f t="shared" si="180"/>
        <v>29329.24324324324</v>
      </c>
      <c r="U83" s="23">
        <f t="shared" si="180"/>
        <v>35614.08108108108</v>
      </c>
      <c r="V83" s="23">
        <f t="shared" si="180"/>
        <v>42667.065765765758</v>
      </c>
      <c r="W83" s="23">
        <f t="shared" si="180"/>
        <v>48812.240540540544</v>
      </c>
      <c r="X83" s="23">
        <f t="shared" si="180"/>
        <v>54957.415315315317</v>
      </c>
      <c r="Y83" s="23">
        <f t="shared" si="180"/>
        <v>65013.155855855846</v>
      </c>
      <c r="Z83" s="23">
        <f t="shared" si="180"/>
        <v>73113.613513513512</v>
      </c>
      <c r="AA83" s="23">
        <f t="shared" si="180"/>
        <v>77024.179279279284</v>
      </c>
      <c r="AB83" s="23">
        <f t="shared" si="180"/>
        <v>80934.745045045041</v>
      </c>
      <c r="AC83" s="23">
        <f t="shared" si="180"/>
        <v>86660.93063063061</v>
      </c>
      <c r="AD83" s="23">
        <f t="shared" si="180"/>
        <v>91479.306306306302</v>
      </c>
      <c r="AE83" s="23">
        <f t="shared" si="180"/>
        <v>98392.627927927926</v>
      </c>
      <c r="AF83" s="23">
        <f t="shared" si="180"/>
        <v>104258.47657657658</v>
      </c>
      <c r="AG83" s="23">
        <f t="shared" si="180"/>
        <v>110892.47207207207</v>
      </c>
      <c r="AH83" s="23">
        <f t="shared" si="180"/>
        <v>115710.84774774773</v>
      </c>
      <c r="AI83" s="23">
        <f t="shared" si="180"/>
        <v>120529.22342342341</v>
      </c>
      <c r="AJ83" s="23">
        <f t="shared" si="180"/>
        <v>125347.5990990991</v>
      </c>
      <c r="AK83" s="23">
        <f t="shared" si="180"/>
        <v>128210.69189189185</v>
      </c>
      <c r="AL83" s="23">
        <f t="shared" si="180"/>
        <v>132889.40450450449</v>
      </c>
      <c r="AM83" s="23">
        <f t="shared" si="180"/>
        <v>136660.3072072072</v>
      </c>
      <c r="AN83" s="23">
        <f t="shared" si="180"/>
        <v>140431.20990990993</v>
      </c>
      <c r="AO83" s="23">
        <f t="shared" si="180"/>
        <v>143294.30270270267</v>
      </c>
      <c r="AP83" s="23">
        <f t="shared" si="180"/>
        <v>146157.39549549547</v>
      </c>
      <c r="AQ83" s="23">
        <f t="shared" si="180"/>
        <v>151394.76036036038</v>
      </c>
      <c r="AR83" s="23">
        <f t="shared" si="180"/>
        <v>154921.25270270268</v>
      </c>
      <c r="AS83" s="23">
        <f t="shared" si="180"/>
        <v>157539.93513513514</v>
      </c>
      <c r="AT83" s="23">
        <f t="shared" ref="AT83:CA83" si="181">AT$16*AT61+AT61*(AT10-AT$16)/(1-AT$27)</f>
        <v>160158.61756756756</v>
      </c>
      <c r="AU83" s="23">
        <f t="shared" si="181"/>
        <v>162777.29999999999</v>
      </c>
      <c r="AV83" s="23">
        <f t="shared" si="181"/>
        <v>165395.98243243241</v>
      </c>
      <c r="AW83" s="23">
        <f t="shared" si="181"/>
        <v>168014.66486486484</v>
      </c>
      <c r="AX83" s="23">
        <f t="shared" si="181"/>
        <v>169725.53738738742</v>
      </c>
      <c r="AY83" s="23">
        <f t="shared" si="181"/>
        <v>171436.40990990988</v>
      </c>
      <c r="AZ83" s="23">
        <f t="shared" si="181"/>
        <v>173147.2824324324</v>
      </c>
      <c r="BA83" s="23">
        <f t="shared" si="181"/>
        <v>174858.15495495498</v>
      </c>
      <c r="BB83" s="23">
        <f t="shared" si="181"/>
        <v>176569.02747747747</v>
      </c>
      <c r="BC83" s="23">
        <f t="shared" si="181"/>
        <v>176569.02747747747</v>
      </c>
      <c r="BD83" s="23">
        <f t="shared" si="181"/>
        <v>176569.02747747747</v>
      </c>
      <c r="BE83" s="23">
        <f t="shared" si="181"/>
        <v>176569.02747747747</v>
      </c>
      <c r="BF83" s="23">
        <f t="shared" si="181"/>
        <v>176569.02747747747</v>
      </c>
      <c r="BG83" s="23">
        <f t="shared" si="181"/>
        <v>176569.02747747747</v>
      </c>
      <c r="BH83" s="23">
        <f t="shared" si="181"/>
        <v>176569.02747747747</v>
      </c>
      <c r="BI83" s="23">
        <f t="shared" si="181"/>
        <v>176569.02747747747</v>
      </c>
      <c r="BJ83" s="23">
        <f t="shared" si="181"/>
        <v>176569.02747747747</v>
      </c>
      <c r="BK83" s="23">
        <f t="shared" si="181"/>
        <v>176569.02747747747</v>
      </c>
      <c r="BL83" s="23">
        <f t="shared" si="181"/>
        <v>176569.02747747747</v>
      </c>
      <c r="BM83" s="23">
        <f t="shared" si="181"/>
        <v>176569.02747747747</v>
      </c>
      <c r="BN83" s="23">
        <f t="shared" si="181"/>
        <v>176569.02747747747</v>
      </c>
      <c r="BO83" s="23">
        <f t="shared" si="181"/>
        <v>176569.02747747747</v>
      </c>
      <c r="BP83" s="23">
        <f t="shared" si="181"/>
        <v>176569.02747747747</v>
      </c>
      <c r="BQ83" s="23">
        <f t="shared" si="181"/>
        <v>176569.02747747747</v>
      </c>
      <c r="BR83" s="23">
        <f t="shared" si="181"/>
        <v>176569.02747747747</v>
      </c>
      <c r="BS83" s="23">
        <f t="shared" si="181"/>
        <v>176569.02747747747</v>
      </c>
      <c r="BT83" s="23">
        <f t="shared" si="181"/>
        <v>176569.02747747747</v>
      </c>
      <c r="BU83" s="23">
        <f t="shared" si="181"/>
        <v>176569.02747747747</v>
      </c>
      <c r="BV83" s="23">
        <f t="shared" si="181"/>
        <v>176569.02747747747</v>
      </c>
      <c r="BW83" s="23">
        <f t="shared" si="181"/>
        <v>176569.02747747747</v>
      </c>
      <c r="BX83" s="23">
        <f t="shared" si="181"/>
        <v>176569.02747747747</v>
      </c>
      <c r="BY83" s="23">
        <f t="shared" si="181"/>
        <v>176569.02747747747</v>
      </c>
      <c r="BZ83" s="23">
        <f t="shared" si="181"/>
        <v>176569.02747747747</v>
      </c>
      <c r="CA83" s="23">
        <f t="shared" si="181"/>
        <v>176569.02747747747</v>
      </c>
      <c r="CD83" s="11">
        <f t="shared" si="179"/>
        <v>0</v>
      </c>
      <c r="CE83" s="11">
        <f t="shared" si="174"/>
        <v>0</v>
      </c>
      <c r="CF83" s="11">
        <f t="shared" si="174"/>
        <v>20949.459459459456</v>
      </c>
      <c r="CG83" s="11">
        <f t="shared" si="174"/>
        <v>62848.378378378373</v>
      </c>
      <c r="CH83" s="11">
        <f t="shared" si="174"/>
        <v>107610.39009009008</v>
      </c>
      <c r="CI83" s="11">
        <f t="shared" si="174"/>
        <v>168782.81171171169</v>
      </c>
      <c r="CJ83" s="11">
        <f t="shared" si="175"/>
        <v>231072.53783783782</v>
      </c>
      <c r="CK83" s="11">
        <f t="shared" si="175"/>
        <v>276532.86486486485</v>
      </c>
      <c r="CL83" s="11">
        <f t="shared" si="175"/>
        <v>330861.79639639636</v>
      </c>
      <c r="CM83" s="11">
        <f t="shared" si="175"/>
        <v>374087.51441441436</v>
      </c>
      <c r="CN83" s="11">
        <f t="shared" si="175"/>
        <v>409980.92162162164</v>
      </c>
      <c r="CO83" s="11">
        <f t="shared" si="175"/>
        <v>440846.45855855849</v>
      </c>
      <c r="CP83" s="11">
        <f t="shared" si="175"/>
        <v>472619.80540540541</v>
      </c>
      <c r="CQ83" s="11">
        <f t="shared" si="175"/>
        <v>496187.94729729724</v>
      </c>
      <c r="CR83" s="11">
        <f t="shared" si="175"/>
        <v>514309.2297297297</v>
      </c>
      <c r="CS83" s="11">
        <f t="shared" si="175"/>
        <v>527996.20990990987</v>
      </c>
      <c r="CT83" s="11">
        <f t="shared" si="175"/>
        <v>529707.08243243245</v>
      </c>
      <c r="CU83" s="11">
        <f t="shared" si="175"/>
        <v>529707.08243243245</v>
      </c>
      <c r="CV83" s="11">
        <f t="shared" si="175"/>
        <v>529707.08243243245</v>
      </c>
      <c r="CW83" s="11">
        <f t="shared" si="175"/>
        <v>529707.08243243245</v>
      </c>
      <c r="CX83" s="11">
        <f t="shared" si="175"/>
        <v>529707.08243243245</v>
      </c>
      <c r="CY83" s="11">
        <f t="shared" si="175"/>
        <v>529707.08243243245</v>
      </c>
      <c r="CZ83" s="11">
        <f t="shared" si="176"/>
        <v>529707.08243243245</v>
      </c>
      <c r="DA83" s="11">
        <f t="shared" si="176"/>
        <v>529707.08243243245</v>
      </c>
      <c r="DD83" s="11">
        <f t="shared" si="170"/>
        <v>83797.837837837826</v>
      </c>
      <c r="DE83" s="11">
        <f t="shared" si="170"/>
        <v>783998.60450450436</v>
      </c>
      <c r="DF83" s="11">
        <f t="shared" si="170"/>
        <v>1555776.690990991</v>
      </c>
      <c r="DG83" s="11">
        <f t="shared" si="170"/>
        <v>2011113.1923423423</v>
      </c>
      <c r="DH83" s="11">
        <f t="shared" si="170"/>
        <v>2118828.3297297298</v>
      </c>
      <c r="DI83" s="11">
        <f t="shared" si="170"/>
        <v>2118828.3297297298</v>
      </c>
    </row>
    <row r="84" spans="2:113">
      <c r="D84" t="s">
        <v>35</v>
      </c>
      <c r="H84" s="23">
        <f t="shared" ref="H84:N84" si="182">H$16*H62+H62*(H13-H$16)/(1-H$27)</f>
        <v>0</v>
      </c>
      <c r="I84" s="23">
        <f t="shared" si="182"/>
        <v>0</v>
      </c>
      <c r="J84" s="23">
        <f t="shared" si="182"/>
        <v>0</v>
      </c>
      <c r="K84" s="23">
        <f t="shared" si="182"/>
        <v>0</v>
      </c>
      <c r="L84" s="23">
        <f t="shared" si="182"/>
        <v>0</v>
      </c>
      <c r="M84" s="23">
        <f t="shared" si="182"/>
        <v>0</v>
      </c>
      <c r="N84" s="23">
        <f t="shared" si="182"/>
        <v>0</v>
      </c>
      <c r="O84" s="23">
        <f t="shared" ref="O84:BZ84" si="183">O$16*O62+O62*(O13-O$16)/(1-O$27)</f>
        <v>2948.0432432432435</v>
      </c>
      <c r="P84" s="23">
        <f t="shared" si="183"/>
        <v>4422.0648648648648</v>
      </c>
      <c r="Q84" s="23">
        <f t="shared" si="183"/>
        <v>5896.086486486487</v>
      </c>
      <c r="R84" s="23">
        <f t="shared" si="183"/>
        <v>7370.1081081081093</v>
      </c>
      <c r="S84" s="23">
        <f t="shared" si="183"/>
        <v>8844.1297297297297</v>
      </c>
      <c r="T84" s="23">
        <f t="shared" si="183"/>
        <v>10318.151351351353</v>
      </c>
      <c r="U84" s="23">
        <f t="shared" si="183"/>
        <v>12529.183783783787</v>
      </c>
      <c r="V84" s="23">
        <f t="shared" si="183"/>
        <v>15010.453513513516</v>
      </c>
      <c r="W84" s="23">
        <f t="shared" si="183"/>
        <v>17172.351891891896</v>
      </c>
      <c r="X84" s="23">
        <f t="shared" si="183"/>
        <v>19334.250270270277</v>
      </c>
      <c r="Y84" s="23">
        <f t="shared" si="183"/>
        <v>22871.902162162161</v>
      </c>
      <c r="Z84" s="23">
        <f t="shared" si="183"/>
        <v>25721.677297297298</v>
      </c>
      <c r="AA84" s="23">
        <f t="shared" si="183"/>
        <v>27097.430810810809</v>
      </c>
      <c r="AB84" s="23">
        <f t="shared" si="183"/>
        <v>28473.184324324324</v>
      </c>
      <c r="AC84" s="23">
        <f t="shared" si="183"/>
        <v>30487.680540540543</v>
      </c>
      <c r="AD84" s="23">
        <f t="shared" si="183"/>
        <v>32182.805405405408</v>
      </c>
      <c r="AE84" s="23">
        <f t="shared" si="183"/>
        <v>34614.94108108108</v>
      </c>
      <c r="AF84" s="23">
        <f t="shared" si="183"/>
        <v>36678.571351351355</v>
      </c>
      <c r="AG84" s="23">
        <f t="shared" si="183"/>
        <v>39012.438918918924</v>
      </c>
      <c r="AH84" s="23">
        <f t="shared" si="183"/>
        <v>40707.563783783778</v>
      </c>
      <c r="AI84" s="23">
        <f t="shared" si="183"/>
        <v>42402.688648648647</v>
      </c>
      <c r="AJ84" s="23">
        <f t="shared" si="183"/>
        <v>44097.813513513516</v>
      </c>
      <c r="AK84" s="23">
        <f t="shared" si="183"/>
        <v>45105.061621621622</v>
      </c>
      <c r="AL84" s="23">
        <f t="shared" si="183"/>
        <v>46751.052432432429</v>
      </c>
      <c r="AM84" s="23">
        <f t="shared" si="183"/>
        <v>48077.671891891907</v>
      </c>
      <c r="AN84" s="23">
        <f t="shared" si="183"/>
        <v>49404.291351351363</v>
      </c>
      <c r="AO84" s="23">
        <f t="shared" si="183"/>
        <v>50411.539459459469</v>
      </c>
      <c r="AP84" s="23">
        <f t="shared" si="183"/>
        <v>51418.787567567568</v>
      </c>
      <c r="AQ84" s="23">
        <f t="shared" si="183"/>
        <v>53261.314594594594</v>
      </c>
      <c r="AR84" s="23">
        <f t="shared" si="183"/>
        <v>54501.949459459458</v>
      </c>
      <c r="AS84" s="23">
        <f t="shared" si="183"/>
        <v>55423.212972972979</v>
      </c>
      <c r="AT84" s="23">
        <f t="shared" si="183"/>
        <v>56344.476486486485</v>
      </c>
      <c r="AU84" s="23">
        <f t="shared" si="183"/>
        <v>57265.740000000005</v>
      </c>
      <c r="AV84" s="23">
        <f t="shared" si="183"/>
        <v>58187.003513513511</v>
      </c>
      <c r="AW84" s="23">
        <f t="shared" si="183"/>
        <v>59108.267027027032</v>
      </c>
      <c r="AX84" s="23">
        <f t="shared" si="183"/>
        <v>59710.159189189195</v>
      </c>
      <c r="AY84" s="23">
        <f t="shared" si="183"/>
        <v>60312.051351351358</v>
      </c>
      <c r="AZ84" s="23">
        <f t="shared" si="183"/>
        <v>60913.943513513521</v>
      </c>
      <c r="BA84" s="23">
        <f t="shared" si="183"/>
        <v>61515.835675675677</v>
      </c>
      <c r="BB84" s="23">
        <f t="shared" si="183"/>
        <v>62117.72783783784</v>
      </c>
      <c r="BC84" s="23">
        <f t="shared" si="183"/>
        <v>62117.72783783784</v>
      </c>
      <c r="BD84" s="23">
        <f t="shared" si="183"/>
        <v>62117.72783783784</v>
      </c>
      <c r="BE84" s="23">
        <f t="shared" si="183"/>
        <v>62117.72783783784</v>
      </c>
      <c r="BF84" s="23">
        <f t="shared" si="183"/>
        <v>62117.72783783784</v>
      </c>
      <c r="BG84" s="23">
        <f t="shared" si="183"/>
        <v>62117.72783783784</v>
      </c>
      <c r="BH84" s="23">
        <f t="shared" si="183"/>
        <v>62117.72783783784</v>
      </c>
      <c r="BI84" s="23">
        <f t="shared" si="183"/>
        <v>62117.72783783784</v>
      </c>
      <c r="BJ84" s="23">
        <f t="shared" si="183"/>
        <v>62117.72783783784</v>
      </c>
      <c r="BK84" s="23">
        <f t="shared" si="183"/>
        <v>62117.72783783784</v>
      </c>
      <c r="BL84" s="23">
        <f t="shared" si="183"/>
        <v>62117.72783783784</v>
      </c>
      <c r="BM84" s="23">
        <f t="shared" si="183"/>
        <v>62117.72783783784</v>
      </c>
      <c r="BN84" s="23">
        <f t="shared" si="183"/>
        <v>62117.72783783784</v>
      </c>
      <c r="BO84" s="23">
        <f t="shared" si="183"/>
        <v>62117.72783783784</v>
      </c>
      <c r="BP84" s="23">
        <f t="shared" si="183"/>
        <v>62117.72783783784</v>
      </c>
      <c r="BQ84" s="23">
        <f t="shared" si="183"/>
        <v>62117.72783783784</v>
      </c>
      <c r="BR84" s="23">
        <f t="shared" si="183"/>
        <v>62117.72783783784</v>
      </c>
      <c r="BS84" s="23">
        <f t="shared" si="183"/>
        <v>62117.72783783784</v>
      </c>
      <c r="BT84" s="23">
        <f t="shared" si="183"/>
        <v>62117.72783783784</v>
      </c>
      <c r="BU84" s="23">
        <f t="shared" si="183"/>
        <v>62117.72783783784</v>
      </c>
      <c r="BV84" s="23">
        <f t="shared" si="183"/>
        <v>62117.72783783784</v>
      </c>
      <c r="BW84" s="23">
        <f t="shared" si="183"/>
        <v>62117.72783783784</v>
      </c>
      <c r="BX84" s="23">
        <f t="shared" si="183"/>
        <v>62117.72783783784</v>
      </c>
      <c r="BY84" s="23">
        <f t="shared" si="183"/>
        <v>62117.72783783784</v>
      </c>
      <c r="BZ84" s="23">
        <f t="shared" si="183"/>
        <v>62117.72783783784</v>
      </c>
      <c r="CA84" s="23">
        <f>CA$16*CA62+CA62*(CA13-CA$16)/(1-CA$27)</f>
        <v>62117.72783783784</v>
      </c>
      <c r="CD84" s="11">
        <f t="shared" si="179"/>
        <v>0</v>
      </c>
      <c r="CE84" s="11">
        <f t="shared" si="174"/>
        <v>0</v>
      </c>
      <c r="CF84" s="11">
        <f t="shared" si="174"/>
        <v>7370.1081081081084</v>
      </c>
      <c r="CG84" s="11">
        <f t="shared" si="174"/>
        <v>22110.324324324327</v>
      </c>
      <c r="CH84" s="11">
        <f t="shared" si="174"/>
        <v>37857.788648648653</v>
      </c>
      <c r="CI84" s="11">
        <f t="shared" si="174"/>
        <v>59378.504324324342</v>
      </c>
      <c r="CJ84" s="11">
        <f t="shared" si="175"/>
        <v>81292.292432432427</v>
      </c>
      <c r="CK84" s="11">
        <f t="shared" si="175"/>
        <v>97285.427027027035</v>
      </c>
      <c r="CL84" s="11">
        <f t="shared" si="175"/>
        <v>116398.57405405407</v>
      </c>
      <c r="CM84" s="11">
        <f t="shared" si="175"/>
        <v>131605.56378378379</v>
      </c>
      <c r="CN84" s="11">
        <f t="shared" si="175"/>
        <v>144233.01567567571</v>
      </c>
      <c r="CO84" s="11">
        <f t="shared" si="175"/>
        <v>155091.64162162162</v>
      </c>
      <c r="CP84" s="11">
        <f t="shared" si="175"/>
        <v>166269.63891891891</v>
      </c>
      <c r="CQ84" s="11">
        <f t="shared" si="175"/>
        <v>174561.01054054056</v>
      </c>
      <c r="CR84" s="11">
        <f t="shared" si="175"/>
        <v>180936.15405405406</v>
      </c>
      <c r="CS84" s="11">
        <f t="shared" si="175"/>
        <v>185751.29135135136</v>
      </c>
      <c r="CT84" s="11">
        <f t="shared" si="175"/>
        <v>186353.18351351353</v>
      </c>
      <c r="CU84" s="11">
        <f t="shared" si="175"/>
        <v>186353.18351351353</v>
      </c>
      <c r="CV84" s="11">
        <f t="shared" si="175"/>
        <v>186353.18351351353</v>
      </c>
      <c r="CW84" s="11">
        <f t="shared" si="175"/>
        <v>186353.18351351353</v>
      </c>
      <c r="CX84" s="11">
        <f t="shared" si="175"/>
        <v>186353.18351351353</v>
      </c>
      <c r="CY84" s="11">
        <f t="shared" si="175"/>
        <v>186353.18351351353</v>
      </c>
      <c r="CZ84" s="11">
        <f t="shared" si="176"/>
        <v>186353.18351351353</v>
      </c>
      <c r="DA84" s="11">
        <f t="shared" si="176"/>
        <v>186353.18351351353</v>
      </c>
      <c r="DD84" s="11">
        <f t="shared" si="170"/>
        <v>29480.432432432433</v>
      </c>
      <c r="DE84" s="11">
        <f t="shared" si="170"/>
        <v>275814.0124324325</v>
      </c>
      <c r="DF84" s="11">
        <f t="shared" si="170"/>
        <v>547328.79513513518</v>
      </c>
      <c r="DG84" s="11">
        <f t="shared" si="170"/>
        <v>707518.09486486495</v>
      </c>
      <c r="DH84" s="11">
        <f t="shared" si="170"/>
        <v>745412.73405405413</v>
      </c>
      <c r="DI84" s="11">
        <f t="shared" si="170"/>
        <v>745412.73405405413</v>
      </c>
    </row>
    <row r="85" spans="2:113">
      <c r="D85" t="s">
        <v>115</v>
      </c>
      <c r="H85" s="23">
        <f t="shared" ref="H85:M85" si="184">H$16*H63+H63*(H14-H$16)/(1-H$27)</f>
        <v>0</v>
      </c>
      <c r="I85" s="23">
        <f t="shared" si="184"/>
        <v>0</v>
      </c>
      <c r="J85" s="23">
        <f t="shared" si="184"/>
        <v>0</v>
      </c>
      <c r="K85" s="23">
        <f t="shared" si="184"/>
        <v>0</v>
      </c>
      <c r="L85" s="23">
        <f t="shared" si="184"/>
        <v>0</v>
      </c>
      <c r="M85" s="23">
        <f t="shared" si="184"/>
        <v>0</v>
      </c>
      <c r="N85" s="23">
        <f>N$16*N63+N63*(N14-N$16)/(1-N$27)</f>
        <v>0</v>
      </c>
      <c r="O85" s="23">
        <f t="shared" ref="O85:BZ85" si="185">O$16*O63+O63*(O14-O$16)/(1-O$27)</f>
        <v>0</v>
      </c>
      <c r="P85" s="23">
        <f t="shared" si="185"/>
        <v>0</v>
      </c>
      <c r="Q85" s="23">
        <f t="shared" si="185"/>
        <v>0</v>
      </c>
      <c r="R85" s="23">
        <f t="shared" si="185"/>
        <v>0</v>
      </c>
      <c r="S85" s="23">
        <f t="shared" si="185"/>
        <v>26318.378378378377</v>
      </c>
      <c r="T85" s="23">
        <f t="shared" si="185"/>
        <v>26318.378378378377</v>
      </c>
      <c r="U85" s="23">
        <f t="shared" si="185"/>
        <v>32897.972972972973</v>
      </c>
      <c r="V85" s="23">
        <f t="shared" si="185"/>
        <v>38600.288288288284</v>
      </c>
      <c r="W85" s="23">
        <f t="shared" si="185"/>
        <v>38600.288288288284</v>
      </c>
      <c r="X85" s="23">
        <f t="shared" si="185"/>
        <v>38600.288288288284</v>
      </c>
      <c r="Y85" s="23">
        <f t="shared" si="185"/>
        <v>50882.198198198203</v>
      </c>
      <c r="Z85" s="23">
        <f t="shared" si="185"/>
        <v>50882.198198198203</v>
      </c>
      <c r="AA85" s="23">
        <f t="shared" si="185"/>
        <v>101764.39639639641</v>
      </c>
      <c r="AB85" s="23">
        <f t="shared" si="185"/>
        <v>101764.39639639641</v>
      </c>
      <c r="AC85" s="23">
        <f t="shared" si="185"/>
        <v>113169.02702702701</v>
      </c>
      <c r="AD85" s="23">
        <f t="shared" si="185"/>
        <v>169753.54054054053</v>
      </c>
      <c r="AE85" s="23">
        <f t="shared" si="185"/>
        <v>189492.32432432432</v>
      </c>
      <c r="AF85" s="23">
        <f t="shared" si="185"/>
        <v>189492.32432432432</v>
      </c>
      <c r="AG85" s="23">
        <f t="shared" si="185"/>
        <v>206599.2702702703</v>
      </c>
      <c r="AH85" s="23">
        <f t="shared" si="185"/>
        <v>275465.69369369373</v>
      </c>
      <c r="AI85" s="23">
        <f t="shared" si="185"/>
        <v>275465.69369369373</v>
      </c>
      <c r="AJ85" s="23">
        <f t="shared" si="185"/>
        <v>275465.69369369373</v>
      </c>
      <c r="AK85" s="23">
        <f t="shared" si="185"/>
        <v>275465.69369369373</v>
      </c>
      <c r="AL85" s="23">
        <f t="shared" si="185"/>
        <v>447412.43243243237</v>
      </c>
      <c r="AM85" s="23">
        <f t="shared" si="185"/>
        <v>447412.43243243237</v>
      </c>
      <c r="AN85" s="23">
        <f t="shared" si="185"/>
        <v>447412.43243243237</v>
      </c>
      <c r="AO85" s="23">
        <f t="shared" si="185"/>
        <v>447412.43243243237</v>
      </c>
      <c r="AP85" s="23">
        <f t="shared" si="185"/>
        <v>447412.43243243237</v>
      </c>
      <c r="AQ85" s="23">
        <f t="shared" si="185"/>
        <v>511892.45945945941</v>
      </c>
      <c r="AR85" s="23">
        <f t="shared" si="185"/>
        <v>511892.45945945941</v>
      </c>
      <c r="AS85" s="23">
        <f t="shared" si="185"/>
        <v>511892.45945945941</v>
      </c>
      <c r="AT85" s="23">
        <f t="shared" si="185"/>
        <v>511892.45945945941</v>
      </c>
      <c r="AU85" s="23">
        <f t="shared" si="185"/>
        <v>511892.45945945941</v>
      </c>
      <c r="AV85" s="23">
        <f t="shared" si="185"/>
        <v>511892.45945945941</v>
      </c>
      <c r="AW85" s="23">
        <f t="shared" si="185"/>
        <v>511892.45945945941</v>
      </c>
      <c r="AX85" s="23">
        <f t="shared" si="185"/>
        <v>511892.45945945941</v>
      </c>
      <c r="AY85" s="23">
        <f t="shared" si="185"/>
        <v>511892.45945945941</v>
      </c>
      <c r="AZ85" s="23">
        <f t="shared" si="185"/>
        <v>511892.45945945941</v>
      </c>
      <c r="BA85" s="23">
        <f t="shared" si="185"/>
        <v>511892.45945945941</v>
      </c>
      <c r="BB85" s="23">
        <f t="shared" si="185"/>
        <v>511892.45945945941</v>
      </c>
      <c r="BC85" s="23">
        <f t="shared" si="185"/>
        <v>511892.45945945941</v>
      </c>
      <c r="BD85" s="23">
        <f t="shared" si="185"/>
        <v>511892.45945945941</v>
      </c>
      <c r="BE85" s="23">
        <f t="shared" si="185"/>
        <v>511892.45945945941</v>
      </c>
      <c r="BF85" s="23">
        <f t="shared" si="185"/>
        <v>511892.45945945941</v>
      </c>
      <c r="BG85" s="23">
        <f t="shared" si="185"/>
        <v>511892.45945945941</v>
      </c>
      <c r="BH85" s="23">
        <f t="shared" si="185"/>
        <v>511892.45945945941</v>
      </c>
      <c r="BI85" s="23">
        <f t="shared" si="185"/>
        <v>511892.45945945941</v>
      </c>
      <c r="BJ85" s="23">
        <f t="shared" si="185"/>
        <v>511892.45945945941</v>
      </c>
      <c r="BK85" s="23">
        <f t="shared" si="185"/>
        <v>511892.45945945941</v>
      </c>
      <c r="BL85" s="23">
        <f t="shared" si="185"/>
        <v>511892.45945945941</v>
      </c>
      <c r="BM85" s="23">
        <f t="shared" si="185"/>
        <v>511892.45945945941</v>
      </c>
      <c r="BN85" s="23">
        <f t="shared" si="185"/>
        <v>511892.45945945941</v>
      </c>
      <c r="BO85" s="23">
        <f t="shared" si="185"/>
        <v>511892.45945945941</v>
      </c>
      <c r="BP85" s="23">
        <f t="shared" si="185"/>
        <v>511892.45945945941</v>
      </c>
      <c r="BQ85" s="23">
        <f t="shared" si="185"/>
        <v>511892.45945945941</v>
      </c>
      <c r="BR85" s="23">
        <f t="shared" si="185"/>
        <v>511892.45945945941</v>
      </c>
      <c r="BS85" s="23">
        <f t="shared" si="185"/>
        <v>511892.45945945941</v>
      </c>
      <c r="BT85" s="23">
        <f t="shared" si="185"/>
        <v>511892.45945945941</v>
      </c>
      <c r="BU85" s="23">
        <f t="shared" si="185"/>
        <v>511892.45945945941</v>
      </c>
      <c r="BV85" s="23">
        <f t="shared" si="185"/>
        <v>511892.45945945941</v>
      </c>
      <c r="BW85" s="23">
        <f t="shared" si="185"/>
        <v>511892.45945945941</v>
      </c>
      <c r="BX85" s="23">
        <f t="shared" si="185"/>
        <v>511892.45945945941</v>
      </c>
      <c r="BY85" s="23">
        <f t="shared" si="185"/>
        <v>511892.45945945941</v>
      </c>
      <c r="BZ85" s="23">
        <f t="shared" si="185"/>
        <v>511892.45945945941</v>
      </c>
      <c r="CA85" s="23">
        <f>CA$16*CA63+CA63*(CA14-CA$16)/(1-CA$27)</f>
        <v>511892.45945945941</v>
      </c>
      <c r="CD85" s="11">
        <f t="shared" si="179"/>
        <v>0</v>
      </c>
      <c r="CE85" s="11">
        <f t="shared" si="174"/>
        <v>0</v>
      </c>
      <c r="CF85" s="11">
        <f t="shared" si="174"/>
        <v>0</v>
      </c>
      <c r="CG85" s="11">
        <f t="shared" si="174"/>
        <v>26318.378378378377</v>
      </c>
      <c r="CH85" s="11">
        <f t="shared" si="174"/>
        <v>97816.63963963963</v>
      </c>
      <c r="CI85" s="11">
        <f t="shared" si="174"/>
        <v>128082.77477477476</v>
      </c>
      <c r="CJ85" s="11">
        <f t="shared" si="175"/>
        <v>254410.99099099101</v>
      </c>
      <c r="CK85" s="11">
        <f t="shared" si="175"/>
        <v>472414.89189189189</v>
      </c>
      <c r="CL85" s="11">
        <f t="shared" si="175"/>
        <v>671557.28828828828</v>
      </c>
      <c r="CM85" s="11">
        <f t="shared" si="175"/>
        <v>826397.08108108118</v>
      </c>
      <c r="CN85" s="11">
        <f t="shared" si="175"/>
        <v>1342237.297297297</v>
      </c>
      <c r="CO85" s="11">
        <f t="shared" si="175"/>
        <v>1406717.3243243243</v>
      </c>
      <c r="CP85" s="11">
        <f t="shared" si="175"/>
        <v>1535677.3783783782</v>
      </c>
      <c r="CQ85" s="11">
        <f t="shared" si="175"/>
        <v>1535677.3783783782</v>
      </c>
      <c r="CR85" s="11">
        <f t="shared" si="175"/>
        <v>1535677.3783783782</v>
      </c>
      <c r="CS85" s="11">
        <f t="shared" si="175"/>
        <v>1535677.3783783782</v>
      </c>
      <c r="CT85" s="11">
        <f t="shared" si="175"/>
        <v>1535677.3783783782</v>
      </c>
      <c r="CU85" s="11">
        <f t="shared" si="175"/>
        <v>1535677.3783783782</v>
      </c>
      <c r="CV85" s="11">
        <f t="shared" si="175"/>
        <v>1535677.3783783782</v>
      </c>
      <c r="CW85" s="11">
        <f t="shared" si="175"/>
        <v>1535677.3783783782</v>
      </c>
      <c r="CX85" s="11">
        <f t="shared" si="175"/>
        <v>1535677.3783783782</v>
      </c>
      <c r="CY85" s="11">
        <f t="shared" si="175"/>
        <v>1535677.3783783782</v>
      </c>
      <c r="CZ85" s="11">
        <f t="shared" si="176"/>
        <v>1535677.3783783782</v>
      </c>
      <c r="DA85" s="11">
        <f t="shared" si="176"/>
        <v>1535677.3783783782</v>
      </c>
      <c r="DD85" s="11">
        <f t="shared" si="170"/>
        <v>26318.378378378377</v>
      </c>
      <c r="DE85" s="11">
        <f t="shared" si="170"/>
        <v>952725.29729729728</v>
      </c>
      <c r="DF85" s="11">
        <f t="shared" si="170"/>
        <v>4246908.9909909908</v>
      </c>
      <c r="DG85" s="11">
        <f t="shared" si="170"/>
        <v>6142709.5135135129</v>
      </c>
      <c r="DH85" s="11">
        <f t="shared" si="170"/>
        <v>6142709.5135135129</v>
      </c>
      <c r="DI85" s="11">
        <f t="shared" si="170"/>
        <v>6142709.5135135129</v>
      </c>
    </row>
    <row r="86" spans="2:113"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</row>
    <row r="87" spans="2:113" s="81" customFormat="1">
      <c r="C87" s="7" t="s">
        <v>38</v>
      </c>
      <c r="H87" s="81">
        <f t="shared" ref="H87:AM87" si="186">SUM(H88:H92)</f>
        <v>0</v>
      </c>
      <c r="I87" s="81">
        <f t="shared" si="186"/>
        <v>0</v>
      </c>
      <c r="J87" s="81">
        <f t="shared" si="186"/>
        <v>0</v>
      </c>
      <c r="K87" s="81">
        <f t="shared" si="186"/>
        <v>0</v>
      </c>
      <c r="L87" s="81">
        <f t="shared" si="186"/>
        <v>0</v>
      </c>
      <c r="M87" s="81">
        <f t="shared" si="186"/>
        <v>0</v>
      </c>
      <c r="N87" s="81">
        <f t="shared" si="186"/>
        <v>0</v>
      </c>
      <c r="O87" s="81">
        <f t="shared" si="186"/>
        <v>1575.9230769230769</v>
      </c>
      <c r="P87" s="81">
        <f t="shared" si="186"/>
        <v>2363.8846153846152</v>
      </c>
      <c r="Q87" s="81">
        <f t="shared" si="186"/>
        <v>3151.8461538461538</v>
      </c>
      <c r="R87" s="81">
        <f t="shared" si="186"/>
        <v>3939.8076923076924</v>
      </c>
      <c r="S87" s="81">
        <f t="shared" si="186"/>
        <v>6697.6730769230771</v>
      </c>
      <c r="T87" s="81">
        <f t="shared" si="186"/>
        <v>7485.6346153846152</v>
      </c>
      <c r="U87" s="81">
        <f t="shared" si="186"/>
        <v>9160.0528846153848</v>
      </c>
      <c r="V87" s="81">
        <f t="shared" si="186"/>
        <v>10913.267307692309</v>
      </c>
      <c r="W87" s="81">
        <f t="shared" si="186"/>
        <v>12068.944230769233</v>
      </c>
      <c r="X87" s="81">
        <f t="shared" si="186"/>
        <v>13224.621153846156</v>
      </c>
      <c r="Y87" s="81">
        <f t="shared" si="186"/>
        <v>16035.017307692306</v>
      </c>
      <c r="Z87" s="81">
        <f t="shared" si="186"/>
        <v>17558.409615384615</v>
      </c>
      <c r="AA87" s="81">
        <f t="shared" si="186"/>
        <v>22102.321153846155</v>
      </c>
      <c r="AB87" s="81">
        <f t="shared" si="186"/>
        <v>22837.751923076925</v>
      </c>
      <c r="AC87" s="81">
        <f t="shared" si="186"/>
        <v>24768.257692307689</v>
      </c>
      <c r="AD87" s="81">
        <f t="shared" si="186"/>
        <v>29909.706730769234</v>
      </c>
      <c r="AE87" s="81">
        <f t="shared" si="186"/>
        <v>32687.271153846159</v>
      </c>
      <c r="AF87" s="81">
        <f t="shared" si="186"/>
        <v>33790.417307692311</v>
      </c>
      <c r="AG87" s="81">
        <f t="shared" si="186"/>
        <v>36318.460576923077</v>
      </c>
      <c r="AH87" s="81">
        <f t="shared" si="186"/>
        <v>42379.198076923079</v>
      </c>
      <c r="AI87" s="81">
        <f t="shared" si="186"/>
        <v>43285.353846153848</v>
      </c>
      <c r="AJ87" s="81">
        <f t="shared" si="186"/>
        <v>44191.509615384624</v>
      </c>
      <c r="AK87" s="81">
        <f t="shared" si="186"/>
        <v>44729.95</v>
      </c>
      <c r="AL87" s="81">
        <f t="shared" si="186"/>
        <v>58479.878846153835</v>
      </c>
      <c r="AM87" s="81">
        <f t="shared" si="186"/>
        <v>59189.044230769236</v>
      </c>
      <c r="AN87" s="81">
        <f t="shared" ref="AN87:BS87" si="187">SUM(AN88:AN92)</f>
        <v>59898.209615384621</v>
      </c>
      <c r="AO87" s="81">
        <f t="shared" si="187"/>
        <v>60436.649999999994</v>
      </c>
      <c r="AP87" s="81">
        <f t="shared" si="187"/>
        <v>60975.090384615389</v>
      </c>
      <c r="AQ87" s="81">
        <f t="shared" si="187"/>
        <v>66786.306730769225</v>
      </c>
      <c r="AR87" s="81">
        <f t="shared" si="187"/>
        <v>67449.507692307699</v>
      </c>
      <c r="AS87" s="81">
        <f t="shared" si="187"/>
        <v>67941.983653846153</v>
      </c>
      <c r="AT87" s="81">
        <f t="shared" si="187"/>
        <v>68434.459615384621</v>
      </c>
      <c r="AU87" s="81">
        <f t="shared" si="187"/>
        <v>68926.935576923075</v>
      </c>
      <c r="AV87" s="81">
        <f t="shared" si="187"/>
        <v>69419.411538461543</v>
      </c>
      <c r="AW87" s="81">
        <f t="shared" si="187"/>
        <v>69911.887500000012</v>
      </c>
      <c r="AX87" s="81">
        <f t="shared" si="187"/>
        <v>70233.63846153846</v>
      </c>
      <c r="AY87" s="81">
        <f t="shared" si="187"/>
        <v>70555.389423076937</v>
      </c>
      <c r="AZ87" s="81">
        <f t="shared" si="187"/>
        <v>70877.140384615384</v>
      </c>
      <c r="BA87" s="81">
        <f t="shared" si="187"/>
        <v>71198.891346153847</v>
      </c>
      <c r="BB87" s="81">
        <f t="shared" si="187"/>
        <v>71520.642307692324</v>
      </c>
      <c r="BC87" s="81">
        <f t="shared" si="187"/>
        <v>71520.642307692324</v>
      </c>
      <c r="BD87" s="81">
        <f t="shared" si="187"/>
        <v>71520.642307692324</v>
      </c>
      <c r="BE87" s="81">
        <f t="shared" si="187"/>
        <v>71520.642307692324</v>
      </c>
      <c r="BF87" s="81">
        <f t="shared" si="187"/>
        <v>71520.642307692324</v>
      </c>
      <c r="BG87" s="81">
        <f t="shared" si="187"/>
        <v>71520.642307692324</v>
      </c>
      <c r="BH87" s="81">
        <f t="shared" si="187"/>
        <v>71520.642307692324</v>
      </c>
      <c r="BI87" s="81">
        <f t="shared" si="187"/>
        <v>71520.642307692324</v>
      </c>
      <c r="BJ87" s="81">
        <f t="shared" si="187"/>
        <v>71520.642307692324</v>
      </c>
      <c r="BK87" s="81">
        <f t="shared" si="187"/>
        <v>71520.642307692324</v>
      </c>
      <c r="BL87" s="81">
        <f t="shared" si="187"/>
        <v>71520.642307692324</v>
      </c>
      <c r="BM87" s="81">
        <f t="shared" si="187"/>
        <v>71520.642307692324</v>
      </c>
      <c r="BN87" s="81">
        <f t="shared" si="187"/>
        <v>71520.642307692324</v>
      </c>
      <c r="BO87" s="81">
        <f t="shared" si="187"/>
        <v>71520.642307692324</v>
      </c>
      <c r="BP87" s="81">
        <f t="shared" si="187"/>
        <v>71520.642307692324</v>
      </c>
      <c r="BQ87" s="81">
        <f t="shared" si="187"/>
        <v>71520.642307692324</v>
      </c>
      <c r="BR87" s="81">
        <f t="shared" si="187"/>
        <v>71520.642307692324</v>
      </c>
      <c r="BS87" s="81">
        <f t="shared" si="187"/>
        <v>71520.642307692324</v>
      </c>
      <c r="BT87" s="81">
        <f t="shared" ref="BT87:CA87" si="188">SUM(BT88:BT92)</f>
        <v>71520.642307692324</v>
      </c>
      <c r="BU87" s="81">
        <f t="shared" si="188"/>
        <v>71520.642307692324</v>
      </c>
      <c r="BV87" s="81">
        <f t="shared" si="188"/>
        <v>71520.642307692324</v>
      </c>
      <c r="BW87" s="81">
        <f t="shared" si="188"/>
        <v>71520.642307692324</v>
      </c>
      <c r="BX87" s="81">
        <f t="shared" si="188"/>
        <v>71520.642307692324</v>
      </c>
      <c r="BY87" s="81">
        <f t="shared" si="188"/>
        <v>71520.642307692324</v>
      </c>
      <c r="BZ87" s="81">
        <f t="shared" si="188"/>
        <v>71520.642307692324</v>
      </c>
      <c r="CA87" s="81">
        <f t="shared" si="188"/>
        <v>71520.642307692324</v>
      </c>
      <c r="CD87" s="81">
        <f t="shared" ref="CD87:DA94" si="189">SUMIFS($H87:$CA87,$H$5:$CA$5,"&gt;=" &amp; EOMONTH(CD$4,-2),$H$5:$CA$5,"&lt;=" &amp; CD$4)</f>
        <v>0</v>
      </c>
      <c r="CE87" s="81">
        <f t="shared" si="189"/>
        <v>0</v>
      </c>
      <c r="CF87" s="81">
        <f t="shared" si="189"/>
        <v>3939.8076923076924</v>
      </c>
      <c r="CG87" s="81">
        <f t="shared" si="189"/>
        <v>13789.326923076922</v>
      </c>
      <c r="CH87" s="81">
        <f t="shared" si="189"/>
        <v>27558.954807692309</v>
      </c>
      <c r="CI87" s="81">
        <f t="shared" si="189"/>
        <v>41328.582692307697</v>
      </c>
      <c r="CJ87" s="81">
        <f t="shared" si="189"/>
        <v>62498.482692307691</v>
      </c>
      <c r="CK87" s="81">
        <f t="shared" si="189"/>
        <v>87365.235576923078</v>
      </c>
      <c r="CL87" s="81">
        <f t="shared" si="189"/>
        <v>112488.07596153847</v>
      </c>
      <c r="CM87" s="81">
        <f t="shared" si="189"/>
        <v>132206.81346153846</v>
      </c>
      <c r="CN87" s="81">
        <f t="shared" si="189"/>
        <v>177567.1326923077</v>
      </c>
      <c r="CO87" s="81">
        <f t="shared" si="189"/>
        <v>188198.0471153846</v>
      </c>
      <c r="CP87" s="81">
        <f t="shared" si="189"/>
        <v>203825.95096153847</v>
      </c>
      <c r="CQ87" s="81">
        <f t="shared" si="189"/>
        <v>208258.23461538463</v>
      </c>
      <c r="CR87" s="81">
        <f t="shared" si="189"/>
        <v>211666.16826923081</v>
      </c>
      <c r="CS87" s="81">
        <f t="shared" si="189"/>
        <v>214240.17596153851</v>
      </c>
      <c r="CT87" s="81">
        <f t="shared" si="189"/>
        <v>214561.92692307697</v>
      </c>
      <c r="CU87" s="81">
        <f t="shared" si="189"/>
        <v>214561.92692307697</v>
      </c>
      <c r="CV87" s="81">
        <f t="shared" si="189"/>
        <v>214561.92692307697</v>
      </c>
      <c r="CW87" s="81">
        <f t="shared" si="189"/>
        <v>214561.92692307697</v>
      </c>
      <c r="CX87" s="81">
        <f t="shared" si="189"/>
        <v>214561.92692307697</v>
      </c>
      <c r="CY87" s="81">
        <f t="shared" si="189"/>
        <v>214561.92692307697</v>
      </c>
      <c r="CZ87" s="81">
        <f t="shared" si="189"/>
        <v>214561.92692307697</v>
      </c>
      <c r="DA87" s="81">
        <f t="shared" si="189"/>
        <v>214561.92692307697</v>
      </c>
      <c r="DD87" s="81">
        <f t="shared" ref="DD87:DI92" si="190">SUMIFS($H87:$CA87,$H$5:$CA$5,"&gt;=" &amp; EOMONTH(DD$4,-11),$H$5:$CA$5,"&lt;=" &amp; DD$4)</f>
        <v>17729.134615384617</v>
      </c>
      <c r="DE87" s="81">
        <f t="shared" si="190"/>
        <v>218751.25576923083</v>
      </c>
      <c r="DF87" s="81">
        <f t="shared" si="190"/>
        <v>610460.06923076918</v>
      </c>
      <c r="DG87" s="81">
        <f t="shared" si="190"/>
        <v>837990.52980769239</v>
      </c>
      <c r="DH87" s="81">
        <f t="shared" si="190"/>
        <v>858247.70769230789</v>
      </c>
      <c r="DI87" s="81">
        <f t="shared" si="190"/>
        <v>858247.70769230789</v>
      </c>
    </row>
    <row r="88" spans="2:113">
      <c r="D88" t="s">
        <v>49</v>
      </c>
      <c r="H88" s="23">
        <f>H37*H$58/Sales!H$73</f>
        <v>0</v>
      </c>
      <c r="I88" s="23">
        <f>I37*I$58/Sales!I$73</f>
        <v>0</v>
      </c>
      <c r="J88" s="23">
        <f>J37*J$58/Sales!J$73</f>
        <v>0</v>
      </c>
      <c r="K88" s="23">
        <f>K37*K$58/Sales!K$73</f>
        <v>0</v>
      </c>
      <c r="L88" s="23">
        <f>L37*L$58/Sales!L$73</f>
        <v>0</v>
      </c>
      <c r="M88" s="23">
        <f>M37*M$58/Sales!M$73</f>
        <v>0</v>
      </c>
      <c r="N88" s="23">
        <f>N37*N$58/Sales!N$73</f>
        <v>0</v>
      </c>
      <c r="O88" s="23">
        <f>O37*O$58/Sales!O$73</f>
        <v>76.923076923076934</v>
      </c>
      <c r="P88" s="23">
        <f>P37*P$58/Sales!P$73</f>
        <v>115.38461538461539</v>
      </c>
      <c r="Q88" s="23">
        <f>Q37*Q$58/Sales!Q$73</f>
        <v>153.84615384615387</v>
      </c>
      <c r="R88" s="23">
        <f>R37*R$58/Sales!R$73</f>
        <v>192.30769230769232</v>
      </c>
      <c r="S88" s="23">
        <f>S37*S$58/Sales!S$73</f>
        <v>326.92307692307696</v>
      </c>
      <c r="T88" s="23">
        <f>T37*T$58/Sales!T$73</f>
        <v>365.38461538461536</v>
      </c>
      <c r="U88" s="23">
        <f>U37*U$58/Sales!U$73</f>
        <v>447.11538461538464</v>
      </c>
      <c r="V88" s="23">
        <f>V37*V$58/Sales!V$73</f>
        <v>532.69230769230785</v>
      </c>
      <c r="W88" s="23">
        <f>W37*W$58/Sales!W$73</f>
        <v>589.1025641025642</v>
      </c>
      <c r="X88" s="23">
        <f>X37*X$58/Sales!X$73</f>
        <v>645.51282051282067</v>
      </c>
      <c r="Y88" s="23">
        <f>Y37*Y$58/Sales!Y$73</f>
        <v>782.69230769230774</v>
      </c>
      <c r="Z88" s="23">
        <f>Z37*Z$58/Sales!Z$73</f>
        <v>857.05128205128221</v>
      </c>
      <c r="AA88" s="23">
        <f>AA37*AA$58/Sales!AA$73</f>
        <v>1078.8461538461538</v>
      </c>
      <c r="AB88" s="23">
        <f>AB37*AB$58/Sales!AB$73</f>
        <v>1114.7435897435901</v>
      </c>
      <c r="AC88" s="23">
        <f>AC37*AC$58/Sales!AC$73</f>
        <v>1208.9743589743589</v>
      </c>
      <c r="AD88" s="23">
        <f>AD37*AD$58/Sales!AD$73</f>
        <v>1459.9358974358977</v>
      </c>
      <c r="AE88" s="23">
        <f>AE37*AE$58/Sales!AE$73</f>
        <v>1595.5128205128208</v>
      </c>
      <c r="AF88" s="23">
        <f>AF37*AF$58/Sales!AF$73</f>
        <v>1649.3589743589746</v>
      </c>
      <c r="AG88" s="23">
        <f>AG37*AG$58/Sales!AG$73</f>
        <v>1772.7564102564106</v>
      </c>
      <c r="AH88" s="23">
        <f>AH37*AH$58/Sales!AH$73</f>
        <v>2068.5897435897436</v>
      </c>
      <c r="AI88" s="23">
        <f>AI37*AI$58/Sales!AI$73</f>
        <v>2112.8205128205132</v>
      </c>
      <c r="AJ88" s="23">
        <f>AJ37*AJ$58/Sales!AJ$73</f>
        <v>2157.0512820512822</v>
      </c>
      <c r="AK88" s="23">
        <f>AK37*AK$58/Sales!AK$73</f>
        <v>2183.3333333333335</v>
      </c>
      <c r="AL88" s="23">
        <f>AL37*AL$58/Sales!AL$73</f>
        <v>2854.4871794871792</v>
      </c>
      <c r="AM88" s="23">
        <f>AM37*AM$58/Sales!AM$73</f>
        <v>2889.1025641025644</v>
      </c>
      <c r="AN88" s="23">
        <f>AN37*AN$58/Sales!AN$73</f>
        <v>2923.7179487179492</v>
      </c>
      <c r="AO88" s="23">
        <f>AO37*AO$58/Sales!AO$73</f>
        <v>2950</v>
      </c>
      <c r="AP88" s="23">
        <f>AP37*AP$58/Sales!AP$73</f>
        <v>2976.2820512820517</v>
      </c>
      <c r="AQ88" s="23">
        <f>AQ37*AQ$58/Sales!AQ$73</f>
        <v>3259.9358974358975</v>
      </c>
      <c r="AR88" s="23">
        <f>AR37*AR$58/Sales!AR$73</f>
        <v>3292.3076923076924</v>
      </c>
      <c r="AS88" s="23">
        <f>AS37*AS$58/Sales!AS$73</f>
        <v>3316.3461538461538</v>
      </c>
      <c r="AT88" s="23">
        <f>AT37*AT$58/Sales!AT$73</f>
        <v>3340.3846153846157</v>
      </c>
      <c r="AU88" s="23">
        <f>AU37*AU$58/Sales!AU$73</f>
        <v>3364.4230769230771</v>
      </c>
      <c r="AV88" s="23">
        <f>AV37*AV$58/Sales!AV$73</f>
        <v>3388.4615384615381</v>
      </c>
      <c r="AW88" s="23">
        <f>AW37*AW$58/Sales!AW$73</f>
        <v>3412.5</v>
      </c>
      <c r="AX88" s="23">
        <f>AX37*AX$58/Sales!AX$73</f>
        <v>3428.2051282051289</v>
      </c>
      <c r="AY88" s="23">
        <f>AY37*AY$58/Sales!AY$73</f>
        <v>3443.9102564102568</v>
      </c>
      <c r="AZ88" s="23">
        <f>AZ37*AZ$58/Sales!AZ$73</f>
        <v>3459.6153846153843</v>
      </c>
      <c r="BA88" s="23">
        <f>BA37*BA$58/Sales!BA$73</f>
        <v>3475.3205128205132</v>
      </c>
      <c r="BB88" s="23">
        <f>BB37*BB$58/Sales!BB$73</f>
        <v>3491.0256410256416</v>
      </c>
      <c r="BC88" s="23">
        <f>BC37*BC$58/Sales!BC$73</f>
        <v>3491.0256410256416</v>
      </c>
      <c r="BD88" s="23">
        <f>BD37*BD$58/Sales!BD$73</f>
        <v>3491.0256410256416</v>
      </c>
      <c r="BE88" s="23">
        <f>BE37*BE$58/Sales!BE$73</f>
        <v>3491.0256410256416</v>
      </c>
      <c r="BF88" s="23">
        <f>BF37*BF$58/Sales!BF$73</f>
        <v>3491.0256410256416</v>
      </c>
      <c r="BG88" s="23">
        <f>BG37*BG$58/Sales!BG$73</f>
        <v>3491.0256410256416</v>
      </c>
      <c r="BH88" s="23">
        <f>BH37*BH$58/Sales!BH$73</f>
        <v>3491.0256410256416</v>
      </c>
      <c r="BI88" s="23">
        <f>BI37*BI$58/Sales!BI$73</f>
        <v>3491.0256410256416</v>
      </c>
      <c r="BJ88" s="23">
        <f>BJ37*BJ$58/Sales!BJ$73</f>
        <v>3491.0256410256416</v>
      </c>
      <c r="BK88" s="23">
        <f>BK37*BK$58/Sales!BK$73</f>
        <v>3491.0256410256416</v>
      </c>
      <c r="BL88" s="23">
        <f>BL37*BL$58/Sales!BL$73</f>
        <v>3491.0256410256416</v>
      </c>
      <c r="BM88" s="23">
        <f>BM37*BM$58/Sales!BM$73</f>
        <v>3491.0256410256416</v>
      </c>
      <c r="BN88" s="23">
        <f>BN37*BN$58/Sales!BN$73</f>
        <v>3491.0256410256416</v>
      </c>
      <c r="BO88" s="23">
        <f>BO37*BO$58/Sales!BO$73</f>
        <v>3491.0256410256416</v>
      </c>
      <c r="BP88" s="23">
        <f>BP37*BP$58/Sales!BP$73</f>
        <v>3491.0256410256416</v>
      </c>
      <c r="BQ88" s="23">
        <f>BQ37*BQ$58/Sales!BQ$73</f>
        <v>3491.0256410256416</v>
      </c>
      <c r="BR88" s="23">
        <f>BR37*BR$58/Sales!BR$73</f>
        <v>3491.0256410256416</v>
      </c>
      <c r="BS88" s="23">
        <f>BS37*BS$58/Sales!BS$73</f>
        <v>3491.0256410256416</v>
      </c>
      <c r="BT88" s="23">
        <f>BT37*BT$58/Sales!BT$73</f>
        <v>3491.0256410256416</v>
      </c>
      <c r="BU88" s="23">
        <f>BU37*BU$58/Sales!BU$73</f>
        <v>3491.0256410256416</v>
      </c>
      <c r="BV88" s="23">
        <f>BV37*BV$58/Sales!BV$73</f>
        <v>3491.0256410256416</v>
      </c>
      <c r="BW88" s="23">
        <f>BW37*BW$58/Sales!BW$73</f>
        <v>3491.0256410256416</v>
      </c>
      <c r="BX88" s="23">
        <f>BX37*BX$58/Sales!BX$73</f>
        <v>3491.0256410256416</v>
      </c>
      <c r="BY88" s="23">
        <f>BY37*BY$58/Sales!BY$73</f>
        <v>3491.0256410256416</v>
      </c>
      <c r="BZ88" s="23">
        <f>BZ37*BZ$58/Sales!BZ$73</f>
        <v>3491.0256410256416</v>
      </c>
      <c r="CA88" s="23">
        <f>CA37*CA$58/Sales!CA$73</f>
        <v>3491.0256410256416</v>
      </c>
      <c r="CD88" s="11">
        <f t="shared" si="189"/>
        <v>0</v>
      </c>
      <c r="CE88" s="11">
        <f t="shared" si="189"/>
        <v>0</v>
      </c>
      <c r="CF88" s="11">
        <f t="shared" si="189"/>
        <v>192.30769230769232</v>
      </c>
      <c r="CG88" s="11">
        <f t="shared" si="189"/>
        <v>673.07692307692309</v>
      </c>
      <c r="CH88" s="11">
        <f t="shared" si="189"/>
        <v>1345.1923076923078</v>
      </c>
      <c r="CI88" s="11">
        <f t="shared" si="189"/>
        <v>2017.3076923076924</v>
      </c>
      <c r="CJ88" s="11">
        <f t="shared" si="189"/>
        <v>3050.6410256410263</v>
      </c>
      <c r="CK88" s="11">
        <f t="shared" si="189"/>
        <v>4264.423076923078</v>
      </c>
      <c r="CL88" s="11">
        <f t="shared" si="189"/>
        <v>5490.7051282051289</v>
      </c>
      <c r="CM88" s="11">
        <f t="shared" si="189"/>
        <v>6453.2051282051289</v>
      </c>
      <c r="CN88" s="11">
        <f t="shared" si="189"/>
        <v>8667.3076923076933</v>
      </c>
      <c r="CO88" s="11">
        <f t="shared" si="189"/>
        <v>9186.2179487179492</v>
      </c>
      <c r="CP88" s="11">
        <f t="shared" si="189"/>
        <v>9949.038461538461</v>
      </c>
      <c r="CQ88" s="11">
        <f t="shared" si="189"/>
        <v>10165.384615384615</v>
      </c>
      <c r="CR88" s="11">
        <f t="shared" si="189"/>
        <v>10331.73076923077</v>
      </c>
      <c r="CS88" s="11">
        <f t="shared" si="189"/>
        <v>10457.371794871797</v>
      </c>
      <c r="CT88" s="11">
        <f t="shared" si="189"/>
        <v>10473.076923076926</v>
      </c>
      <c r="CU88" s="11">
        <f t="shared" si="189"/>
        <v>10473.076923076926</v>
      </c>
      <c r="CV88" s="11">
        <f t="shared" si="189"/>
        <v>10473.076923076926</v>
      </c>
      <c r="CW88" s="11">
        <f t="shared" si="189"/>
        <v>10473.076923076926</v>
      </c>
      <c r="CX88" s="11">
        <f t="shared" si="189"/>
        <v>10473.076923076926</v>
      </c>
      <c r="CY88" s="11">
        <f t="shared" si="189"/>
        <v>10473.076923076926</v>
      </c>
      <c r="CZ88" s="11">
        <f t="shared" si="189"/>
        <v>10473.076923076926</v>
      </c>
      <c r="DA88" s="11">
        <f t="shared" si="189"/>
        <v>10473.076923076926</v>
      </c>
      <c r="DD88" s="11">
        <f t="shared" si="190"/>
        <v>865.38461538461547</v>
      </c>
      <c r="DE88" s="11">
        <f t="shared" si="190"/>
        <v>10677.564102564105</v>
      </c>
      <c r="DF88" s="11">
        <f t="shared" si="190"/>
        <v>29797.435897435902</v>
      </c>
      <c r="DG88" s="11">
        <f t="shared" si="190"/>
        <v>40903.525641025641</v>
      </c>
      <c r="DH88" s="11">
        <f t="shared" si="190"/>
        <v>41892.307692307695</v>
      </c>
      <c r="DI88" s="11">
        <f t="shared" si="190"/>
        <v>41892.307692307695</v>
      </c>
    </row>
    <row r="89" spans="2:113">
      <c r="D89" t="s">
        <v>50</v>
      </c>
      <c r="H89" s="23">
        <f>H38*H$58/Sales!H$73</f>
        <v>0</v>
      </c>
      <c r="I89" s="23">
        <f>I38*I$58/Sales!I$73</f>
        <v>0</v>
      </c>
      <c r="J89" s="23">
        <f>J38*J$58/Sales!J$73</f>
        <v>0</v>
      </c>
      <c r="K89" s="23">
        <f>K38*K$58/Sales!K$73</f>
        <v>0</v>
      </c>
      <c r="L89" s="23">
        <f>L38*L$58/Sales!L$73</f>
        <v>0</v>
      </c>
      <c r="M89" s="23">
        <f>M38*M$58/Sales!M$73</f>
        <v>0</v>
      </c>
      <c r="N89" s="23">
        <f>N38*N$58/Sales!N$73</f>
        <v>0</v>
      </c>
      <c r="O89" s="23">
        <f>O38*O$58/Sales!O$73</f>
        <v>34</v>
      </c>
      <c r="P89" s="23">
        <f>P38*P$58/Sales!P$73</f>
        <v>51</v>
      </c>
      <c r="Q89" s="23">
        <f>Q38*Q$58/Sales!Q$73</f>
        <v>68</v>
      </c>
      <c r="R89" s="23">
        <f>R38*R$58/Sales!R$73</f>
        <v>85</v>
      </c>
      <c r="S89" s="23">
        <f>S38*S$58/Sales!S$73</f>
        <v>144.5</v>
      </c>
      <c r="T89" s="23">
        <f>T38*T$58/Sales!T$73</f>
        <v>161.5</v>
      </c>
      <c r="U89" s="23">
        <f>U38*U$58/Sales!U$73</f>
        <v>197.625</v>
      </c>
      <c r="V89" s="23">
        <f>V38*V$58/Sales!V$73</f>
        <v>235.45000000000005</v>
      </c>
      <c r="W89" s="23">
        <f>W38*W$58/Sales!W$73</f>
        <v>260.38333333333338</v>
      </c>
      <c r="X89" s="23">
        <f>X38*X$58/Sales!X$73</f>
        <v>285.31666666666672</v>
      </c>
      <c r="Y89" s="23">
        <f>Y38*Y$58/Sales!Y$73</f>
        <v>345.95</v>
      </c>
      <c r="Z89" s="23">
        <f>Z38*Z$58/Sales!Z$73</f>
        <v>378.81666666666672</v>
      </c>
      <c r="AA89" s="23">
        <f>AA38*AA$58/Sales!AA$73</f>
        <v>476.85</v>
      </c>
      <c r="AB89" s="23">
        <f>AB38*AB$58/Sales!AB$73</f>
        <v>492.71666666666681</v>
      </c>
      <c r="AC89" s="23">
        <f>AC38*AC$58/Sales!AC$73</f>
        <v>534.36666666666656</v>
      </c>
      <c r="AD89" s="23">
        <f>AD38*AD$58/Sales!AD$73</f>
        <v>645.29166666666674</v>
      </c>
      <c r="AE89" s="23">
        <f>AE38*AE$58/Sales!AE$73</f>
        <v>705.21666666666681</v>
      </c>
      <c r="AF89" s="23">
        <f>AF38*AF$58/Sales!AF$73</f>
        <v>729.01666666666677</v>
      </c>
      <c r="AG89" s="23">
        <f>AG38*AG$58/Sales!AG$73</f>
        <v>783.55833333333339</v>
      </c>
      <c r="AH89" s="23">
        <f>AH38*AH$58/Sales!AH$73</f>
        <v>914.31666666666683</v>
      </c>
      <c r="AI89" s="23">
        <f>AI38*AI$58/Sales!AI$73</f>
        <v>933.86666666666679</v>
      </c>
      <c r="AJ89" s="23">
        <f>AJ38*AJ$58/Sales!AJ$73</f>
        <v>953.41666666666674</v>
      </c>
      <c r="AK89" s="23">
        <f>AK38*AK$58/Sales!AK$73</f>
        <v>965.03333333333342</v>
      </c>
      <c r="AL89" s="23">
        <f>AL38*AL$58/Sales!AL$73</f>
        <v>1261.6833333333332</v>
      </c>
      <c r="AM89" s="23">
        <f>AM38*AM$58/Sales!AM$73</f>
        <v>1276.9833333333333</v>
      </c>
      <c r="AN89" s="23">
        <f>AN38*AN$58/Sales!AN$73</f>
        <v>1292.2833333333335</v>
      </c>
      <c r="AO89" s="23">
        <f>AO38*AO$58/Sales!AO$73</f>
        <v>1303.9000000000001</v>
      </c>
      <c r="AP89" s="23">
        <f>AP38*AP$58/Sales!AP$73</f>
        <v>1315.5166666666669</v>
      </c>
      <c r="AQ89" s="23">
        <f>AQ38*AQ$58/Sales!AQ$73</f>
        <v>1440.8916666666669</v>
      </c>
      <c r="AR89" s="23">
        <f>AR38*AR$58/Sales!AR$73</f>
        <v>1455.2</v>
      </c>
      <c r="AS89" s="23">
        <f>AS38*AS$58/Sales!AS$73</f>
        <v>1465.825</v>
      </c>
      <c r="AT89" s="23">
        <f>AT38*AT$58/Sales!AT$73</f>
        <v>1476.45</v>
      </c>
      <c r="AU89" s="23">
        <f>AU38*AU$58/Sales!AU$73</f>
        <v>1487.075</v>
      </c>
      <c r="AV89" s="23">
        <f>AV38*AV$58/Sales!AV$73</f>
        <v>1497.7</v>
      </c>
      <c r="AW89" s="23">
        <f>AW38*AW$58/Sales!AW$73</f>
        <v>1508.325</v>
      </c>
      <c r="AX89" s="23">
        <f>AX38*AX$58/Sales!AX$73</f>
        <v>1515.2666666666669</v>
      </c>
      <c r="AY89" s="23">
        <f>AY38*AY$58/Sales!AY$73</f>
        <v>1522.2083333333335</v>
      </c>
      <c r="AZ89" s="23">
        <f>AZ38*AZ$58/Sales!AZ$73</f>
        <v>1529.15</v>
      </c>
      <c r="BA89" s="23">
        <f>BA38*BA$58/Sales!BA$73</f>
        <v>1536.0916666666667</v>
      </c>
      <c r="BB89" s="23">
        <f>BB38*BB$58/Sales!BB$73</f>
        <v>1543.0333333333335</v>
      </c>
      <c r="BC89" s="23">
        <f>BC38*BC$58/Sales!BC$73</f>
        <v>1543.0333333333335</v>
      </c>
      <c r="BD89" s="23">
        <f>BD38*BD$58/Sales!BD$73</f>
        <v>1543.0333333333335</v>
      </c>
      <c r="BE89" s="23">
        <f>BE38*BE$58/Sales!BE$73</f>
        <v>1543.0333333333335</v>
      </c>
      <c r="BF89" s="23">
        <f>BF38*BF$58/Sales!BF$73</f>
        <v>1543.0333333333335</v>
      </c>
      <c r="BG89" s="23">
        <f>BG38*BG$58/Sales!BG$73</f>
        <v>1543.0333333333335</v>
      </c>
      <c r="BH89" s="23">
        <f>BH38*BH$58/Sales!BH$73</f>
        <v>1543.0333333333335</v>
      </c>
      <c r="BI89" s="23">
        <f>BI38*BI$58/Sales!BI$73</f>
        <v>1543.0333333333335</v>
      </c>
      <c r="BJ89" s="23">
        <f>BJ38*BJ$58/Sales!BJ$73</f>
        <v>1543.0333333333335</v>
      </c>
      <c r="BK89" s="23">
        <f>BK38*BK$58/Sales!BK$73</f>
        <v>1543.0333333333335</v>
      </c>
      <c r="BL89" s="23">
        <f>BL38*BL$58/Sales!BL$73</f>
        <v>1543.0333333333335</v>
      </c>
      <c r="BM89" s="23">
        <f>BM38*BM$58/Sales!BM$73</f>
        <v>1543.0333333333335</v>
      </c>
      <c r="BN89" s="23">
        <f>BN38*BN$58/Sales!BN$73</f>
        <v>1543.0333333333335</v>
      </c>
      <c r="BO89" s="23">
        <f>BO38*BO$58/Sales!BO$73</f>
        <v>1543.0333333333335</v>
      </c>
      <c r="BP89" s="23">
        <f>BP38*BP$58/Sales!BP$73</f>
        <v>1543.0333333333335</v>
      </c>
      <c r="BQ89" s="23">
        <f>BQ38*BQ$58/Sales!BQ$73</f>
        <v>1543.0333333333335</v>
      </c>
      <c r="BR89" s="23">
        <f>BR38*BR$58/Sales!BR$73</f>
        <v>1543.0333333333335</v>
      </c>
      <c r="BS89" s="23">
        <f>BS38*BS$58/Sales!BS$73</f>
        <v>1543.0333333333335</v>
      </c>
      <c r="BT89" s="23">
        <f>BT38*BT$58/Sales!BT$73</f>
        <v>1543.0333333333335</v>
      </c>
      <c r="BU89" s="23">
        <f>BU38*BU$58/Sales!BU$73</f>
        <v>1543.0333333333335</v>
      </c>
      <c r="BV89" s="23">
        <f>BV38*BV$58/Sales!BV$73</f>
        <v>1543.0333333333335</v>
      </c>
      <c r="BW89" s="23">
        <f>BW38*BW$58/Sales!BW$73</f>
        <v>1543.0333333333335</v>
      </c>
      <c r="BX89" s="23">
        <f>BX38*BX$58/Sales!BX$73</f>
        <v>1543.0333333333335</v>
      </c>
      <c r="BY89" s="23">
        <f>BY38*BY$58/Sales!BY$73</f>
        <v>1543.0333333333335</v>
      </c>
      <c r="BZ89" s="23">
        <f>BZ38*BZ$58/Sales!BZ$73</f>
        <v>1543.0333333333335</v>
      </c>
      <c r="CA89" s="23">
        <f>CA38*CA$58/Sales!CA$73</f>
        <v>1543.0333333333335</v>
      </c>
      <c r="CD89" s="11">
        <f t="shared" si="189"/>
        <v>0</v>
      </c>
      <c r="CE89" s="11">
        <f t="shared" si="189"/>
        <v>0</v>
      </c>
      <c r="CF89" s="11">
        <f t="shared" si="189"/>
        <v>85</v>
      </c>
      <c r="CG89" s="11">
        <f t="shared" si="189"/>
        <v>297.5</v>
      </c>
      <c r="CH89" s="11">
        <f t="shared" si="189"/>
        <v>594.57500000000005</v>
      </c>
      <c r="CI89" s="11">
        <f t="shared" si="189"/>
        <v>891.65000000000009</v>
      </c>
      <c r="CJ89" s="11">
        <f t="shared" si="189"/>
        <v>1348.3833333333337</v>
      </c>
      <c r="CK89" s="11">
        <f t="shared" si="189"/>
        <v>1884.875</v>
      </c>
      <c r="CL89" s="11">
        <f t="shared" si="189"/>
        <v>2426.8916666666673</v>
      </c>
      <c r="CM89" s="11">
        <f t="shared" si="189"/>
        <v>2852.3166666666671</v>
      </c>
      <c r="CN89" s="11">
        <f t="shared" si="189"/>
        <v>3830.95</v>
      </c>
      <c r="CO89" s="11">
        <f t="shared" si="189"/>
        <v>4060.3083333333338</v>
      </c>
      <c r="CP89" s="11">
        <f t="shared" si="189"/>
        <v>4397.4750000000004</v>
      </c>
      <c r="CQ89" s="11">
        <f t="shared" si="189"/>
        <v>4493.1000000000004</v>
      </c>
      <c r="CR89" s="11">
        <f t="shared" si="189"/>
        <v>4566.625</v>
      </c>
      <c r="CS89" s="11">
        <f t="shared" si="189"/>
        <v>4622.1583333333338</v>
      </c>
      <c r="CT89" s="11">
        <f t="shared" si="189"/>
        <v>4629.1000000000004</v>
      </c>
      <c r="CU89" s="11">
        <f t="shared" si="189"/>
        <v>4629.1000000000004</v>
      </c>
      <c r="CV89" s="11">
        <f t="shared" si="189"/>
        <v>4629.1000000000004</v>
      </c>
      <c r="CW89" s="11">
        <f t="shared" si="189"/>
        <v>4629.1000000000004</v>
      </c>
      <c r="CX89" s="11">
        <f t="shared" si="189"/>
        <v>4629.1000000000004</v>
      </c>
      <c r="CY89" s="11">
        <f t="shared" si="189"/>
        <v>4629.1000000000004</v>
      </c>
      <c r="CZ89" s="11">
        <f t="shared" si="189"/>
        <v>4629.1000000000004</v>
      </c>
      <c r="DA89" s="11">
        <f t="shared" si="189"/>
        <v>4629.1000000000004</v>
      </c>
      <c r="DD89" s="11">
        <f t="shared" si="190"/>
        <v>382.5</v>
      </c>
      <c r="DE89" s="11">
        <f t="shared" si="190"/>
        <v>4719.4833333333345</v>
      </c>
      <c r="DF89" s="11">
        <f t="shared" si="190"/>
        <v>13170.466666666667</v>
      </c>
      <c r="DG89" s="11">
        <f t="shared" si="190"/>
        <v>18079.358333333334</v>
      </c>
      <c r="DH89" s="11">
        <f t="shared" si="190"/>
        <v>18516.399999999998</v>
      </c>
      <c r="DI89" s="11">
        <f t="shared" si="190"/>
        <v>18516.399999999998</v>
      </c>
    </row>
    <row r="90" spans="2:113">
      <c r="D90" t="s">
        <v>53</v>
      </c>
      <c r="E90" s="130">
        <v>8</v>
      </c>
      <c r="H90" s="23">
        <f>H39*H$58*$E90/Sales!H$73</f>
        <v>0</v>
      </c>
      <c r="I90" s="23">
        <f>I39*I$58*$E90/Sales!I$73</f>
        <v>0</v>
      </c>
      <c r="J90" s="23">
        <f>J39*J$58*$E90/Sales!J$73</f>
        <v>0</v>
      </c>
      <c r="K90" s="23">
        <f>K39*K$58*$E90/Sales!K$73</f>
        <v>0</v>
      </c>
      <c r="L90" s="23">
        <f>L39*L$58*$E90/Sales!L$73</f>
        <v>0</v>
      </c>
      <c r="M90" s="23">
        <f>M39*M$58*$E90/Sales!M$73</f>
        <v>0</v>
      </c>
      <c r="N90" s="23">
        <f>N39*N$58*$E90/Sales!N$73</f>
        <v>0</v>
      </c>
      <c r="O90" s="23">
        <f>O39*O$58*$E90/Sales!O$73</f>
        <v>256</v>
      </c>
      <c r="P90" s="23">
        <f>P39*P$58*$E90/Sales!P$73</f>
        <v>384</v>
      </c>
      <c r="Q90" s="23">
        <f>Q39*Q$58*$E90/Sales!Q$73</f>
        <v>512</v>
      </c>
      <c r="R90" s="23">
        <f>R39*R$58*$E90/Sales!R$73</f>
        <v>640</v>
      </c>
      <c r="S90" s="23">
        <f>S39*S$58*$E90/Sales!S$73</f>
        <v>1088</v>
      </c>
      <c r="T90" s="23">
        <f>T39*T$58*$E90/Sales!T$73</f>
        <v>1216</v>
      </c>
      <c r="U90" s="23">
        <f>U39*U$58*$E90/Sales!U$73</f>
        <v>1488</v>
      </c>
      <c r="V90" s="23">
        <f>V39*V$58*$E90/Sales!V$73</f>
        <v>1772.8000000000004</v>
      </c>
      <c r="W90" s="23">
        <f>W39*W$58*$E90/Sales!W$73</f>
        <v>1960.533333333334</v>
      </c>
      <c r="X90" s="23">
        <f>X39*X$58*$E90/Sales!X$73</f>
        <v>2148.2666666666673</v>
      </c>
      <c r="Y90" s="23">
        <f>Y39*Y$58*$E90/Sales!Y$73</f>
        <v>2604.8000000000002</v>
      </c>
      <c r="Z90" s="23">
        <f>Z39*Z$58*$E90/Sales!Z$73</f>
        <v>2852.2666666666673</v>
      </c>
      <c r="AA90" s="23">
        <f>AA39*AA$58*$E90/Sales!AA$73</f>
        <v>3590.4</v>
      </c>
      <c r="AB90" s="23">
        <f>AB39*AB$58*$E90/Sales!AB$73</f>
        <v>3709.8666666666677</v>
      </c>
      <c r="AC90" s="23">
        <f>AC39*AC$58*$E90/Sales!AC$73</f>
        <v>4023.4666666666662</v>
      </c>
      <c r="AD90" s="23">
        <f>AD39*AD$58*$E90/Sales!AD$73</f>
        <v>4858.6666666666679</v>
      </c>
      <c r="AE90" s="23">
        <f>AE39*AE$58*$E90/Sales!AE$73</f>
        <v>5309.8666666666677</v>
      </c>
      <c r="AF90" s="23">
        <f>AF39*AF$58*$E90/Sales!AF$73</f>
        <v>5489.0666666666675</v>
      </c>
      <c r="AG90" s="23">
        <f>AG39*AG$58*$E90/Sales!AG$73</f>
        <v>5899.7333333333345</v>
      </c>
      <c r="AH90" s="23">
        <f>AH39*AH$58*$E90/Sales!AH$73</f>
        <v>6884.2666666666673</v>
      </c>
      <c r="AI90" s="23">
        <f>AI39*AI$58*$E90/Sales!AI$73</f>
        <v>7031.4666666666672</v>
      </c>
      <c r="AJ90" s="23">
        <f>AJ39*AJ$58*$E90/Sales!AJ$73</f>
        <v>7178.666666666667</v>
      </c>
      <c r="AK90" s="23">
        <f>AK39*AK$58*$E90/Sales!AK$73</f>
        <v>7266.1333333333341</v>
      </c>
      <c r="AL90" s="23">
        <f>AL39*AL$58*$E90/Sales!AL$73</f>
        <v>9499.7333333333336</v>
      </c>
      <c r="AM90" s="23">
        <f>AM39*AM$58*$E90/Sales!AM$73</f>
        <v>9614.9333333333343</v>
      </c>
      <c r="AN90" s="23">
        <f>AN39*AN$58*$E90/Sales!AN$73</f>
        <v>9730.133333333335</v>
      </c>
      <c r="AO90" s="23">
        <f>AO39*AO$58*$E90/Sales!AO$73</f>
        <v>9817.6</v>
      </c>
      <c r="AP90" s="23">
        <f>AP39*AP$58*$E90/Sales!AP$73</f>
        <v>9905.0666666666693</v>
      </c>
      <c r="AQ90" s="23">
        <f>AQ39*AQ$58*$E90/Sales!AQ$73</f>
        <v>10849.066666666669</v>
      </c>
      <c r="AR90" s="23">
        <f>AR39*AR$58*$E90/Sales!AR$73</f>
        <v>10956.8</v>
      </c>
      <c r="AS90" s="23">
        <f>AS39*AS$58*$E90/Sales!AS$73</f>
        <v>11036.8</v>
      </c>
      <c r="AT90" s="23">
        <f>AT39*AT$58*$E90/Sales!AT$73</f>
        <v>11116.8</v>
      </c>
      <c r="AU90" s="23">
        <f>AU39*AU$58*$E90/Sales!AU$73</f>
        <v>11196.8</v>
      </c>
      <c r="AV90" s="23">
        <f>AV39*AV$58*$E90/Sales!AV$73</f>
        <v>11276.8</v>
      </c>
      <c r="AW90" s="23">
        <f>AW39*AW$58*$E90/Sales!AW$73</f>
        <v>11356.8</v>
      </c>
      <c r="AX90" s="23">
        <f>AX39*AX$58*$E90/Sales!AX$73</f>
        <v>11409.066666666669</v>
      </c>
      <c r="AY90" s="23">
        <f>AY39*AY$58*$E90/Sales!AY$73</f>
        <v>11461.333333333336</v>
      </c>
      <c r="AZ90" s="23">
        <f>AZ39*AZ$58*$E90/Sales!AZ$73</f>
        <v>11513.6</v>
      </c>
      <c r="BA90" s="23">
        <f>BA39*BA$58*$E90/Sales!BA$73</f>
        <v>11565.866666666669</v>
      </c>
      <c r="BB90" s="23">
        <f>BB39*BB$58*$E90/Sales!BB$73</f>
        <v>11618.133333333335</v>
      </c>
      <c r="BC90" s="23">
        <f>BC39*BC$58*$E90/Sales!BC$73</f>
        <v>11618.133333333335</v>
      </c>
      <c r="BD90" s="23">
        <f>BD39*BD$58*$E90/Sales!BD$73</f>
        <v>11618.133333333335</v>
      </c>
      <c r="BE90" s="23">
        <f>BE39*BE$58*$E90/Sales!BE$73</f>
        <v>11618.133333333335</v>
      </c>
      <c r="BF90" s="23">
        <f>BF39*BF$58*$E90/Sales!BF$73</f>
        <v>11618.133333333335</v>
      </c>
      <c r="BG90" s="23">
        <f>BG39*BG$58*$E90/Sales!BG$73</f>
        <v>11618.133333333335</v>
      </c>
      <c r="BH90" s="23">
        <f>BH39*BH$58*$E90/Sales!BH$73</f>
        <v>11618.133333333335</v>
      </c>
      <c r="BI90" s="23">
        <f>BI39*BI$58*$E90/Sales!BI$73</f>
        <v>11618.133333333335</v>
      </c>
      <c r="BJ90" s="23">
        <f>BJ39*BJ$58*$E90/Sales!BJ$73</f>
        <v>11618.133333333335</v>
      </c>
      <c r="BK90" s="23">
        <f>BK39*BK$58*$E90/Sales!BK$73</f>
        <v>11618.133333333335</v>
      </c>
      <c r="BL90" s="23">
        <f>BL39*BL$58*$E90/Sales!BL$73</f>
        <v>11618.133333333335</v>
      </c>
      <c r="BM90" s="23">
        <f>BM39*BM$58*$E90/Sales!BM$73</f>
        <v>11618.133333333335</v>
      </c>
      <c r="BN90" s="23">
        <f>BN39*BN$58*$E90/Sales!BN$73</f>
        <v>11618.133333333335</v>
      </c>
      <c r="BO90" s="23">
        <f>BO39*BO$58*$E90/Sales!BO$73</f>
        <v>11618.133333333335</v>
      </c>
      <c r="BP90" s="23">
        <f>BP39*BP$58*$E90/Sales!BP$73</f>
        <v>11618.133333333335</v>
      </c>
      <c r="BQ90" s="23">
        <f>BQ39*BQ$58*$E90/Sales!BQ$73</f>
        <v>11618.133333333335</v>
      </c>
      <c r="BR90" s="23">
        <f>BR39*BR$58*$E90/Sales!BR$73</f>
        <v>11618.133333333335</v>
      </c>
      <c r="BS90" s="23">
        <f>BS39*BS$58*$E90/Sales!BS$73</f>
        <v>11618.133333333335</v>
      </c>
      <c r="BT90" s="23">
        <f>BT39*BT$58*$E90/Sales!BT$73</f>
        <v>11618.133333333335</v>
      </c>
      <c r="BU90" s="23">
        <f>BU39*BU$58*$E90/Sales!BU$73</f>
        <v>11618.133333333335</v>
      </c>
      <c r="BV90" s="23">
        <f>BV39*BV$58*$E90/Sales!BV$73</f>
        <v>11618.133333333335</v>
      </c>
      <c r="BW90" s="23">
        <f>BW39*BW$58*$E90/Sales!BW$73</f>
        <v>11618.133333333335</v>
      </c>
      <c r="BX90" s="23">
        <f>BX39*BX$58*$E90/Sales!BX$73</f>
        <v>11618.133333333335</v>
      </c>
      <c r="BY90" s="23">
        <f>BY39*BY$58*$E90/Sales!BY$73</f>
        <v>11618.133333333335</v>
      </c>
      <c r="BZ90" s="23">
        <f>BZ39*BZ$58*$E90/Sales!BZ$73</f>
        <v>11618.133333333335</v>
      </c>
      <c r="CA90" s="23">
        <f>CA39*CA$58*$E90/Sales!CA$73</f>
        <v>11618.133333333335</v>
      </c>
      <c r="CD90" s="11">
        <f t="shared" si="189"/>
        <v>0</v>
      </c>
      <c r="CE90" s="11">
        <f t="shared" si="189"/>
        <v>0</v>
      </c>
      <c r="CF90" s="11">
        <f t="shared" si="189"/>
        <v>640</v>
      </c>
      <c r="CG90" s="11">
        <f t="shared" si="189"/>
        <v>2240</v>
      </c>
      <c r="CH90" s="11">
        <f t="shared" si="189"/>
        <v>4476.8</v>
      </c>
      <c r="CI90" s="11">
        <f t="shared" si="189"/>
        <v>6713.6000000000013</v>
      </c>
      <c r="CJ90" s="11">
        <f t="shared" si="189"/>
        <v>10152.533333333336</v>
      </c>
      <c r="CK90" s="11">
        <f t="shared" si="189"/>
        <v>14192.000000000004</v>
      </c>
      <c r="CL90" s="11">
        <f t="shared" si="189"/>
        <v>18273.066666666669</v>
      </c>
      <c r="CM90" s="11">
        <f t="shared" si="189"/>
        <v>21476.26666666667</v>
      </c>
      <c r="CN90" s="11">
        <f t="shared" si="189"/>
        <v>28844.800000000003</v>
      </c>
      <c r="CO90" s="11">
        <f t="shared" si="189"/>
        <v>30571.733333333341</v>
      </c>
      <c r="CP90" s="11">
        <f t="shared" si="189"/>
        <v>33110.399999999994</v>
      </c>
      <c r="CQ90" s="11">
        <f t="shared" si="189"/>
        <v>33830.399999999994</v>
      </c>
      <c r="CR90" s="11">
        <f t="shared" si="189"/>
        <v>34384.000000000007</v>
      </c>
      <c r="CS90" s="11">
        <f t="shared" si="189"/>
        <v>34802.133333333339</v>
      </c>
      <c r="CT90" s="11">
        <f t="shared" si="189"/>
        <v>34854.400000000009</v>
      </c>
      <c r="CU90" s="11">
        <f t="shared" si="189"/>
        <v>34854.400000000009</v>
      </c>
      <c r="CV90" s="11">
        <f t="shared" si="189"/>
        <v>34854.400000000009</v>
      </c>
      <c r="CW90" s="11">
        <f t="shared" si="189"/>
        <v>34854.400000000009</v>
      </c>
      <c r="CX90" s="11">
        <f t="shared" si="189"/>
        <v>34854.400000000009</v>
      </c>
      <c r="CY90" s="11">
        <f t="shared" si="189"/>
        <v>34854.400000000009</v>
      </c>
      <c r="CZ90" s="11">
        <f t="shared" si="189"/>
        <v>34854.400000000009</v>
      </c>
      <c r="DA90" s="11">
        <f t="shared" si="189"/>
        <v>34854.400000000009</v>
      </c>
      <c r="DD90" s="11">
        <f t="shared" si="190"/>
        <v>2880</v>
      </c>
      <c r="DE90" s="11">
        <f t="shared" si="190"/>
        <v>35534.933333333342</v>
      </c>
      <c r="DF90" s="11">
        <f t="shared" si="190"/>
        <v>99165.866666666669</v>
      </c>
      <c r="DG90" s="11">
        <f t="shared" si="190"/>
        <v>136126.93333333335</v>
      </c>
      <c r="DH90" s="11">
        <f t="shared" si="190"/>
        <v>139417.60000000001</v>
      </c>
      <c r="DI90" s="11">
        <f t="shared" si="190"/>
        <v>139417.60000000001</v>
      </c>
    </row>
    <row r="91" spans="2:113">
      <c r="D91" t="s">
        <v>51</v>
      </c>
      <c r="H91" s="23">
        <f>H40*H$58/Sales!H$73</f>
        <v>0</v>
      </c>
      <c r="I91" s="23">
        <f>I40*I$58/Sales!I$73</f>
        <v>0</v>
      </c>
      <c r="J91" s="23">
        <f>J40*J$58/Sales!J$73</f>
        <v>0</v>
      </c>
      <c r="K91" s="23">
        <f>K40*K$58/Sales!K$73</f>
        <v>0</v>
      </c>
      <c r="L91" s="23">
        <f>L40*L$58/Sales!L$73</f>
        <v>0</v>
      </c>
      <c r="M91" s="23">
        <f>M40*M$58/Sales!M$73</f>
        <v>0</v>
      </c>
      <c r="N91" s="23">
        <f>N40*N$58/Sales!N$73</f>
        <v>0</v>
      </c>
      <c r="O91" s="23">
        <f>O40*O$58/Sales!O$73</f>
        <v>38</v>
      </c>
      <c r="P91" s="23">
        <f>P40*P$58/Sales!P$73</f>
        <v>57</v>
      </c>
      <c r="Q91" s="23">
        <f>Q40*Q$58/Sales!Q$73</f>
        <v>76</v>
      </c>
      <c r="R91" s="23">
        <f>R40*R$58/Sales!R$73</f>
        <v>95</v>
      </c>
      <c r="S91" s="23">
        <f>S40*S$58/Sales!S$73</f>
        <v>161.5</v>
      </c>
      <c r="T91" s="23">
        <f>T40*T$58/Sales!T$73</f>
        <v>180.5</v>
      </c>
      <c r="U91" s="23">
        <f>U40*U$58/Sales!U$73</f>
        <v>220.875</v>
      </c>
      <c r="V91" s="23">
        <f>V40*V$58/Sales!V$73</f>
        <v>263.15000000000003</v>
      </c>
      <c r="W91" s="23">
        <f>W40*W$58/Sales!W$73</f>
        <v>291.01666666666671</v>
      </c>
      <c r="X91" s="23">
        <f>X40*X$58/Sales!X$73</f>
        <v>318.88333333333338</v>
      </c>
      <c r="Y91" s="23">
        <f>Y40*Y$58/Sales!Y$73</f>
        <v>386.65</v>
      </c>
      <c r="Z91" s="23">
        <f>Z40*Z$58/Sales!Z$73</f>
        <v>423.38333333333333</v>
      </c>
      <c r="AA91" s="23">
        <f>AA40*AA$58/Sales!AA$73</f>
        <v>532.95000000000005</v>
      </c>
      <c r="AB91" s="23">
        <f>AB40*AB$58/Sales!AB$73</f>
        <v>550.68333333333339</v>
      </c>
      <c r="AC91" s="23">
        <f>AC40*AC$58/Sales!AC$73</f>
        <v>597.23333333333323</v>
      </c>
      <c r="AD91" s="23">
        <f>AD40*AD$58/Sales!AD$73</f>
        <v>721.20833333333337</v>
      </c>
      <c r="AE91" s="23">
        <f>AE40*AE$58/Sales!AE$73</f>
        <v>788.18333333333339</v>
      </c>
      <c r="AF91" s="23">
        <f>AF40*AF$58/Sales!AF$73</f>
        <v>814.78333333333342</v>
      </c>
      <c r="AG91" s="23">
        <f>AG40*AG$58/Sales!AG$73</f>
        <v>875.74166666666656</v>
      </c>
      <c r="AH91" s="23">
        <f>AH40*AH$58/Sales!AH$73</f>
        <v>1021.8833333333334</v>
      </c>
      <c r="AI91" s="23">
        <f>AI40*AI$58/Sales!AI$73</f>
        <v>1043.7333333333333</v>
      </c>
      <c r="AJ91" s="23">
        <f>AJ40*AJ$58/Sales!AJ$73</f>
        <v>1065.5833333333335</v>
      </c>
      <c r="AK91" s="23">
        <f>AK40*AK$58/Sales!AK$73</f>
        <v>1078.5666666666666</v>
      </c>
      <c r="AL91" s="23">
        <f>AL40*AL$58/Sales!AL$73</f>
        <v>1410.1166666666663</v>
      </c>
      <c r="AM91" s="23">
        <f>AM40*AM$58/Sales!AM$73</f>
        <v>1427.2166666666667</v>
      </c>
      <c r="AN91" s="23">
        <f>AN40*AN$58/Sales!AN$73</f>
        <v>1444.3166666666668</v>
      </c>
      <c r="AO91" s="23">
        <f>AO40*AO$58/Sales!AO$73</f>
        <v>1457.3</v>
      </c>
      <c r="AP91" s="23">
        <f>AP40*AP$58/Sales!AP$73</f>
        <v>1470.2833333333333</v>
      </c>
      <c r="AQ91" s="23">
        <f>AQ40*AQ$58/Sales!AQ$73</f>
        <v>1610.4083333333333</v>
      </c>
      <c r="AR91" s="23">
        <f>AR40*AR$58/Sales!AR$73</f>
        <v>1626.4</v>
      </c>
      <c r="AS91" s="23">
        <f>AS40*AS$58/Sales!AS$73</f>
        <v>1638.2750000000001</v>
      </c>
      <c r="AT91" s="23">
        <f>AT40*AT$58/Sales!AT$73</f>
        <v>1650.15</v>
      </c>
      <c r="AU91" s="23">
        <f>AU40*AU$58/Sales!AU$73</f>
        <v>1662.0250000000001</v>
      </c>
      <c r="AV91" s="23">
        <f>AV40*AV$58/Sales!AV$73</f>
        <v>1673.9</v>
      </c>
      <c r="AW91" s="23">
        <f>AW40*AW$58/Sales!AW$73</f>
        <v>1685.7750000000001</v>
      </c>
      <c r="AX91" s="23">
        <f>AX40*AX$58/Sales!AX$73</f>
        <v>1693.5333333333333</v>
      </c>
      <c r="AY91" s="23">
        <f>AY40*AY$58/Sales!AY$73</f>
        <v>1701.2916666666667</v>
      </c>
      <c r="AZ91" s="23">
        <f>AZ40*AZ$58/Sales!AZ$73</f>
        <v>1709.05</v>
      </c>
      <c r="BA91" s="23">
        <f>BA40*BA$58/Sales!BA$73</f>
        <v>1716.8083333333332</v>
      </c>
      <c r="BB91" s="23">
        <f>BB40*BB$58/Sales!BB$73</f>
        <v>1724.5666666666668</v>
      </c>
      <c r="BC91" s="23">
        <f>BC40*BC$58/Sales!BC$73</f>
        <v>1724.5666666666668</v>
      </c>
      <c r="BD91" s="23">
        <f>BD40*BD$58/Sales!BD$73</f>
        <v>1724.5666666666668</v>
      </c>
      <c r="BE91" s="23">
        <f>BE40*BE$58/Sales!BE$73</f>
        <v>1724.5666666666668</v>
      </c>
      <c r="BF91" s="23">
        <f>BF40*BF$58/Sales!BF$73</f>
        <v>1724.5666666666668</v>
      </c>
      <c r="BG91" s="23">
        <f>BG40*BG$58/Sales!BG$73</f>
        <v>1724.5666666666668</v>
      </c>
      <c r="BH91" s="23">
        <f>BH40*BH$58/Sales!BH$73</f>
        <v>1724.5666666666668</v>
      </c>
      <c r="BI91" s="23">
        <f>BI40*BI$58/Sales!BI$73</f>
        <v>1724.5666666666668</v>
      </c>
      <c r="BJ91" s="23">
        <f>BJ40*BJ$58/Sales!BJ$73</f>
        <v>1724.5666666666668</v>
      </c>
      <c r="BK91" s="23">
        <f>BK40*BK$58/Sales!BK$73</f>
        <v>1724.5666666666668</v>
      </c>
      <c r="BL91" s="23">
        <f>BL40*BL$58/Sales!BL$73</f>
        <v>1724.5666666666668</v>
      </c>
      <c r="BM91" s="23">
        <f>BM40*BM$58/Sales!BM$73</f>
        <v>1724.5666666666668</v>
      </c>
      <c r="BN91" s="23">
        <f>BN40*BN$58/Sales!BN$73</f>
        <v>1724.5666666666668</v>
      </c>
      <c r="BO91" s="23">
        <f>BO40*BO$58/Sales!BO$73</f>
        <v>1724.5666666666668</v>
      </c>
      <c r="BP91" s="23">
        <f>BP40*BP$58/Sales!BP$73</f>
        <v>1724.5666666666668</v>
      </c>
      <c r="BQ91" s="23">
        <f>BQ40*BQ$58/Sales!BQ$73</f>
        <v>1724.5666666666668</v>
      </c>
      <c r="BR91" s="23">
        <f>BR40*BR$58/Sales!BR$73</f>
        <v>1724.5666666666668</v>
      </c>
      <c r="BS91" s="23">
        <f>BS40*BS$58/Sales!BS$73</f>
        <v>1724.5666666666668</v>
      </c>
      <c r="BT91" s="23">
        <f>BT40*BT$58/Sales!BT$73</f>
        <v>1724.5666666666668</v>
      </c>
      <c r="BU91" s="23">
        <f>BU40*BU$58/Sales!BU$73</f>
        <v>1724.5666666666668</v>
      </c>
      <c r="BV91" s="23">
        <f>BV40*BV$58/Sales!BV$73</f>
        <v>1724.5666666666668</v>
      </c>
      <c r="BW91" s="23">
        <f>BW40*BW$58/Sales!BW$73</f>
        <v>1724.5666666666668</v>
      </c>
      <c r="BX91" s="23">
        <f>BX40*BX$58/Sales!BX$73</f>
        <v>1724.5666666666668</v>
      </c>
      <c r="BY91" s="23">
        <f>BY40*BY$58/Sales!BY$73</f>
        <v>1724.5666666666668</v>
      </c>
      <c r="BZ91" s="23">
        <f>BZ40*BZ$58/Sales!BZ$73</f>
        <v>1724.5666666666668</v>
      </c>
      <c r="CA91" s="23">
        <f>CA40*CA$58/Sales!CA$73</f>
        <v>1724.5666666666668</v>
      </c>
      <c r="CD91" s="11">
        <f t="shared" si="189"/>
        <v>0</v>
      </c>
      <c r="CE91" s="11">
        <f t="shared" si="189"/>
        <v>0</v>
      </c>
      <c r="CF91" s="11">
        <f t="shared" si="189"/>
        <v>95</v>
      </c>
      <c r="CG91" s="11">
        <f t="shared" si="189"/>
        <v>332.5</v>
      </c>
      <c r="CH91" s="11">
        <f t="shared" si="189"/>
        <v>664.52500000000009</v>
      </c>
      <c r="CI91" s="11">
        <f t="shared" si="189"/>
        <v>996.55000000000007</v>
      </c>
      <c r="CJ91" s="11">
        <f t="shared" si="189"/>
        <v>1507.0166666666669</v>
      </c>
      <c r="CK91" s="11">
        <f t="shared" si="189"/>
        <v>2106.625</v>
      </c>
      <c r="CL91" s="11">
        <f t="shared" si="189"/>
        <v>2712.4083333333338</v>
      </c>
      <c r="CM91" s="11">
        <f t="shared" si="189"/>
        <v>3187.8833333333332</v>
      </c>
      <c r="CN91" s="11">
        <f t="shared" si="189"/>
        <v>4281.6499999999996</v>
      </c>
      <c r="CO91" s="11">
        <f t="shared" si="189"/>
        <v>4537.9916666666668</v>
      </c>
      <c r="CP91" s="11">
        <f t="shared" si="189"/>
        <v>4914.8250000000007</v>
      </c>
      <c r="CQ91" s="11">
        <f t="shared" si="189"/>
        <v>5021.7000000000007</v>
      </c>
      <c r="CR91" s="11">
        <f t="shared" si="189"/>
        <v>5103.875</v>
      </c>
      <c r="CS91" s="11">
        <f t="shared" si="189"/>
        <v>5165.9416666666666</v>
      </c>
      <c r="CT91" s="11">
        <f t="shared" si="189"/>
        <v>5173.7000000000007</v>
      </c>
      <c r="CU91" s="11">
        <f t="shared" si="189"/>
        <v>5173.7000000000007</v>
      </c>
      <c r="CV91" s="11">
        <f t="shared" si="189"/>
        <v>5173.7000000000007</v>
      </c>
      <c r="CW91" s="11">
        <f t="shared" si="189"/>
        <v>5173.7000000000007</v>
      </c>
      <c r="CX91" s="11">
        <f t="shared" si="189"/>
        <v>5173.7000000000007</v>
      </c>
      <c r="CY91" s="11">
        <f t="shared" si="189"/>
        <v>5173.7000000000007</v>
      </c>
      <c r="CZ91" s="11">
        <f t="shared" si="189"/>
        <v>5173.7000000000007</v>
      </c>
      <c r="DA91" s="11">
        <f t="shared" si="189"/>
        <v>5173.7000000000007</v>
      </c>
      <c r="DD91" s="11">
        <f t="shared" si="190"/>
        <v>427.5</v>
      </c>
      <c r="DE91" s="11">
        <f t="shared" si="190"/>
        <v>5274.7166666666672</v>
      </c>
      <c r="DF91" s="11">
        <f t="shared" si="190"/>
        <v>14719.933333333332</v>
      </c>
      <c r="DG91" s="11">
        <f t="shared" si="190"/>
        <v>20206.341666666664</v>
      </c>
      <c r="DH91" s="11">
        <f t="shared" si="190"/>
        <v>20694.800000000003</v>
      </c>
      <c r="DI91" s="11">
        <f t="shared" si="190"/>
        <v>20694.800000000003</v>
      </c>
    </row>
    <row r="92" spans="2:113">
      <c r="D92" t="s">
        <v>52</v>
      </c>
      <c r="H92" s="23">
        <f>H41*H$58/Sales!H$73</f>
        <v>0</v>
      </c>
      <c r="I92" s="23">
        <f>I41*I$58/Sales!I$73</f>
        <v>0</v>
      </c>
      <c r="J92" s="23">
        <f>J41*J$58/Sales!J$73</f>
        <v>0</v>
      </c>
      <c r="K92" s="23">
        <f>K41*K$58/Sales!K$73</f>
        <v>0</v>
      </c>
      <c r="L92" s="23">
        <f>L41*L$58/Sales!L$73</f>
        <v>0</v>
      </c>
      <c r="M92" s="23">
        <f>M41*M$58/Sales!M$73</f>
        <v>0</v>
      </c>
      <c r="N92" s="23">
        <f>N41*N$58/Sales!N$73</f>
        <v>0</v>
      </c>
      <c r="O92" s="23">
        <f>O41*O$58/Sales!O$73</f>
        <v>1171</v>
      </c>
      <c r="P92" s="23">
        <f>P41*P$58/Sales!P$73</f>
        <v>1756.5</v>
      </c>
      <c r="Q92" s="23">
        <f>Q41*Q$58/Sales!Q$73</f>
        <v>2342</v>
      </c>
      <c r="R92" s="23">
        <f>R41*R$58/Sales!R$73</f>
        <v>2927.5</v>
      </c>
      <c r="S92" s="23">
        <f>S41*S$58/Sales!S$73</f>
        <v>4976.75</v>
      </c>
      <c r="T92" s="23">
        <f>T41*T$58/Sales!T$73</f>
        <v>5562.25</v>
      </c>
      <c r="U92" s="23">
        <f>U41*U$58/Sales!U$73</f>
        <v>6806.4375</v>
      </c>
      <c r="V92" s="23">
        <f>V41*V$58/Sales!V$73</f>
        <v>8109.1750000000011</v>
      </c>
      <c r="W92" s="23">
        <f>W41*W$58/Sales!W$73</f>
        <v>8967.9083333333347</v>
      </c>
      <c r="X92" s="23">
        <f>X41*X$58/Sales!X$73</f>
        <v>9826.6416666666682</v>
      </c>
      <c r="Y92" s="23">
        <f>Y41*Y$58/Sales!Y$73</f>
        <v>11914.924999999999</v>
      </c>
      <c r="Z92" s="23">
        <f>Z41*Z$58/Sales!Z$73</f>
        <v>13046.891666666666</v>
      </c>
      <c r="AA92" s="23">
        <f>AA41*AA$58/Sales!AA$73</f>
        <v>16423.275000000001</v>
      </c>
      <c r="AB92" s="23">
        <f>AB41*AB$58/Sales!AB$73</f>
        <v>16969.741666666669</v>
      </c>
      <c r="AC92" s="23">
        <f>AC41*AC$58/Sales!AC$73</f>
        <v>18404.216666666664</v>
      </c>
      <c r="AD92" s="23">
        <f>AD41*AD$58/Sales!AD$73</f>
        <v>22224.604166666668</v>
      </c>
      <c r="AE92" s="23">
        <f>AE41*AE$58/Sales!AE$73</f>
        <v>24288.491666666669</v>
      </c>
      <c r="AF92" s="23">
        <f>AF41*AF$58/Sales!AF$73</f>
        <v>25108.191666666669</v>
      </c>
      <c r="AG92" s="23">
        <f>AG41*AG$58/Sales!AG$73</f>
        <v>26986.67083333333</v>
      </c>
      <c r="AH92" s="23">
        <f>AH41*AH$58/Sales!AH$73</f>
        <v>31490.14166666667</v>
      </c>
      <c r="AI92" s="23">
        <f>AI41*AI$58/Sales!AI$73</f>
        <v>32163.466666666667</v>
      </c>
      <c r="AJ92" s="23">
        <f>AJ41*AJ$58/Sales!AJ$73</f>
        <v>32836.791666666672</v>
      </c>
      <c r="AK92" s="23">
        <f>AK41*AK$58/Sales!AK$73</f>
        <v>33236.883333333331</v>
      </c>
      <c r="AL92" s="23">
        <f>AL41*AL$58/Sales!AL$73</f>
        <v>43453.858333333323</v>
      </c>
      <c r="AM92" s="23">
        <f>AM41*AM$58/Sales!AM$73</f>
        <v>43980.808333333334</v>
      </c>
      <c r="AN92" s="23">
        <f>AN41*AN$58/Sales!AN$73</f>
        <v>44507.758333333339</v>
      </c>
      <c r="AO92" s="23">
        <f>AO41*AO$58/Sales!AO$73</f>
        <v>44907.85</v>
      </c>
      <c r="AP92" s="23">
        <f>AP41*AP$58/Sales!AP$73</f>
        <v>45307.941666666666</v>
      </c>
      <c r="AQ92" s="23">
        <f>AQ41*AQ$58/Sales!AQ$73</f>
        <v>49626.004166666666</v>
      </c>
      <c r="AR92" s="23">
        <f>AR41*AR$58/Sales!AR$73</f>
        <v>50118.8</v>
      </c>
      <c r="AS92" s="23">
        <f>AS41*AS$58/Sales!AS$73</f>
        <v>50484.737500000003</v>
      </c>
      <c r="AT92" s="23">
        <f>AT41*AT$58/Sales!AT$73</f>
        <v>50850.675000000003</v>
      </c>
      <c r="AU92" s="23">
        <f>AU41*AU$58/Sales!AU$73</f>
        <v>51216.612500000003</v>
      </c>
      <c r="AV92" s="23">
        <f>AV41*AV$58/Sales!AV$73</f>
        <v>51582.55</v>
      </c>
      <c r="AW92" s="23">
        <f>AW41*AW$58/Sales!AW$73</f>
        <v>51948.487500000003</v>
      </c>
      <c r="AX92" s="23">
        <f>AX41*AX$58/Sales!AX$73</f>
        <v>52187.566666666666</v>
      </c>
      <c r="AY92" s="23">
        <f>AY41*AY$58/Sales!AY$73</f>
        <v>52426.645833333336</v>
      </c>
      <c r="AZ92" s="23">
        <f>AZ41*AZ$58/Sales!AZ$73</f>
        <v>52665.724999999999</v>
      </c>
      <c r="BA92" s="23">
        <f>BA41*BA$58/Sales!BA$73</f>
        <v>52904.804166666661</v>
      </c>
      <c r="BB92" s="23">
        <f>BB41*BB$58/Sales!BB$73</f>
        <v>53143.883333333339</v>
      </c>
      <c r="BC92" s="23">
        <f>BC41*BC$58/Sales!BC$73</f>
        <v>53143.883333333339</v>
      </c>
      <c r="BD92" s="23">
        <f>BD41*BD$58/Sales!BD$73</f>
        <v>53143.883333333339</v>
      </c>
      <c r="BE92" s="23">
        <f>BE41*BE$58/Sales!BE$73</f>
        <v>53143.883333333339</v>
      </c>
      <c r="BF92" s="23">
        <f>BF41*BF$58/Sales!BF$73</f>
        <v>53143.883333333339</v>
      </c>
      <c r="BG92" s="23">
        <f>BG41*BG$58/Sales!BG$73</f>
        <v>53143.883333333339</v>
      </c>
      <c r="BH92" s="23">
        <f>BH41*BH$58/Sales!BH$73</f>
        <v>53143.883333333339</v>
      </c>
      <c r="BI92" s="23">
        <f>BI41*BI$58/Sales!BI$73</f>
        <v>53143.883333333339</v>
      </c>
      <c r="BJ92" s="23">
        <f>BJ41*BJ$58/Sales!BJ$73</f>
        <v>53143.883333333339</v>
      </c>
      <c r="BK92" s="23">
        <f>BK41*BK$58/Sales!BK$73</f>
        <v>53143.883333333339</v>
      </c>
      <c r="BL92" s="23">
        <f>BL41*BL$58/Sales!BL$73</f>
        <v>53143.883333333339</v>
      </c>
      <c r="BM92" s="23">
        <f>BM41*BM$58/Sales!BM$73</f>
        <v>53143.883333333339</v>
      </c>
      <c r="BN92" s="23">
        <f>BN41*BN$58/Sales!BN$73</f>
        <v>53143.883333333339</v>
      </c>
      <c r="BO92" s="23">
        <f>BO41*BO$58/Sales!BO$73</f>
        <v>53143.883333333339</v>
      </c>
      <c r="BP92" s="23">
        <f>BP41*BP$58/Sales!BP$73</f>
        <v>53143.883333333339</v>
      </c>
      <c r="BQ92" s="23">
        <f>BQ41*BQ$58/Sales!BQ$73</f>
        <v>53143.883333333339</v>
      </c>
      <c r="BR92" s="23">
        <f>BR41*BR$58/Sales!BR$73</f>
        <v>53143.883333333339</v>
      </c>
      <c r="BS92" s="23">
        <f>BS41*BS$58/Sales!BS$73</f>
        <v>53143.883333333339</v>
      </c>
      <c r="BT92" s="23">
        <f>BT41*BT$58/Sales!BT$73</f>
        <v>53143.883333333339</v>
      </c>
      <c r="BU92" s="23">
        <f>BU41*BU$58/Sales!BU$73</f>
        <v>53143.883333333339</v>
      </c>
      <c r="BV92" s="23">
        <f>BV41*BV$58/Sales!BV$73</f>
        <v>53143.883333333339</v>
      </c>
      <c r="BW92" s="23">
        <f>BW41*BW$58/Sales!BW$73</f>
        <v>53143.883333333339</v>
      </c>
      <c r="BX92" s="23">
        <f>BX41*BX$58/Sales!BX$73</f>
        <v>53143.883333333339</v>
      </c>
      <c r="BY92" s="23">
        <f>BY41*BY$58/Sales!BY$73</f>
        <v>53143.883333333339</v>
      </c>
      <c r="BZ92" s="23">
        <f>BZ41*BZ$58/Sales!BZ$73</f>
        <v>53143.883333333339</v>
      </c>
      <c r="CA92" s="23">
        <f>CA41*CA$58/Sales!CA$73</f>
        <v>53143.883333333339</v>
      </c>
      <c r="CD92" s="11">
        <f t="shared" si="189"/>
        <v>0</v>
      </c>
      <c r="CE92" s="11">
        <f t="shared" si="189"/>
        <v>0</v>
      </c>
      <c r="CF92" s="11">
        <f t="shared" si="189"/>
        <v>2927.5</v>
      </c>
      <c r="CG92" s="11">
        <f t="shared" si="189"/>
        <v>10246.25</v>
      </c>
      <c r="CH92" s="11">
        <f t="shared" si="189"/>
        <v>20477.862500000003</v>
      </c>
      <c r="CI92" s="11">
        <f t="shared" si="189"/>
        <v>30709.475000000002</v>
      </c>
      <c r="CJ92" s="11">
        <f t="shared" si="189"/>
        <v>46439.90833333334</v>
      </c>
      <c r="CK92" s="11">
        <f t="shared" si="189"/>
        <v>64917.3125</v>
      </c>
      <c r="CL92" s="11">
        <f t="shared" si="189"/>
        <v>83585.00416666668</v>
      </c>
      <c r="CM92" s="11">
        <f t="shared" si="189"/>
        <v>98237.141666666663</v>
      </c>
      <c r="CN92" s="11">
        <f t="shared" si="189"/>
        <v>131942.42499999999</v>
      </c>
      <c r="CO92" s="11">
        <f t="shared" si="189"/>
        <v>139841.79583333334</v>
      </c>
      <c r="CP92" s="11">
        <f t="shared" si="189"/>
        <v>151454.21250000002</v>
      </c>
      <c r="CQ92" s="11">
        <f t="shared" si="189"/>
        <v>154747.65000000002</v>
      </c>
      <c r="CR92" s="11">
        <f t="shared" si="189"/>
        <v>157279.9375</v>
      </c>
      <c r="CS92" s="11">
        <f t="shared" si="189"/>
        <v>159192.57083333333</v>
      </c>
      <c r="CT92" s="11">
        <f t="shared" si="189"/>
        <v>159431.65000000002</v>
      </c>
      <c r="CU92" s="11">
        <f t="shared" si="189"/>
        <v>159431.65000000002</v>
      </c>
      <c r="CV92" s="11">
        <f t="shared" si="189"/>
        <v>159431.65000000002</v>
      </c>
      <c r="CW92" s="11">
        <f t="shared" si="189"/>
        <v>159431.65000000002</v>
      </c>
      <c r="CX92" s="11">
        <f t="shared" si="189"/>
        <v>159431.65000000002</v>
      </c>
      <c r="CY92" s="11">
        <f t="shared" si="189"/>
        <v>159431.65000000002</v>
      </c>
      <c r="CZ92" s="11">
        <f t="shared" si="189"/>
        <v>159431.65000000002</v>
      </c>
      <c r="DA92" s="11">
        <f t="shared" si="189"/>
        <v>159431.65000000002</v>
      </c>
      <c r="DD92" s="11">
        <f t="shared" si="190"/>
        <v>13173.75</v>
      </c>
      <c r="DE92" s="11">
        <f t="shared" si="190"/>
        <v>162544.55833333335</v>
      </c>
      <c r="DF92" s="11">
        <f t="shared" si="190"/>
        <v>453606.36666666664</v>
      </c>
      <c r="DG92" s="11">
        <f t="shared" si="190"/>
        <v>622674.37083333323</v>
      </c>
      <c r="DH92" s="11">
        <f t="shared" si="190"/>
        <v>637726.60000000009</v>
      </c>
      <c r="DI92" s="11">
        <f t="shared" si="190"/>
        <v>637726.60000000009</v>
      </c>
    </row>
    <row r="93" spans="2:113">
      <c r="J93" s="94"/>
    </row>
    <row r="94" spans="2:113" s="81" customFormat="1">
      <c r="B94" s="27" t="s">
        <v>30</v>
      </c>
      <c r="H94" s="81">
        <f t="shared" ref="H94:AM94" si="191">H80+H87</f>
        <v>0</v>
      </c>
      <c r="I94" s="81">
        <f t="shared" si="191"/>
        <v>0</v>
      </c>
      <c r="J94" s="81">
        <f t="shared" si="191"/>
        <v>0</v>
      </c>
      <c r="K94" s="81">
        <f t="shared" si="191"/>
        <v>0</v>
      </c>
      <c r="L94" s="81">
        <f t="shared" si="191"/>
        <v>0</v>
      </c>
      <c r="M94" s="81">
        <f t="shared" si="191"/>
        <v>0</v>
      </c>
      <c r="N94" s="81">
        <f t="shared" si="191"/>
        <v>0</v>
      </c>
      <c r="O94" s="81">
        <f t="shared" si="191"/>
        <v>27363.166320166318</v>
      </c>
      <c r="P94" s="81">
        <f t="shared" si="191"/>
        <v>41044.749480249477</v>
      </c>
      <c r="Q94" s="81">
        <f t="shared" si="191"/>
        <v>54726.332640332635</v>
      </c>
      <c r="R94" s="81">
        <f t="shared" si="191"/>
        <v>68407.91580041578</v>
      </c>
      <c r="S94" s="81">
        <f t="shared" si="191"/>
        <v>110377.78118503117</v>
      </c>
      <c r="T94" s="81">
        <f t="shared" si="191"/>
        <v>124059.36434511431</v>
      </c>
      <c r="U94" s="81">
        <f t="shared" si="191"/>
        <v>151653.80964137212</v>
      </c>
      <c r="V94" s="81">
        <f t="shared" si="191"/>
        <v>180813.60244282742</v>
      </c>
      <c r="W94" s="81">
        <f t="shared" si="191"/>
        <v>200879.92441094943</v>
      </c>
      <c r="X94" s="81">
        <f t="shared" si="191"/>
        <v>220946.24637907138</v>
      </c>
      <c r="Y94" s="81">
        <f t="shared" si="191"/>
        <v>266983.24433471932</v>
      </c>
      <c r="Z94" s="81">
        <f t="shared" si="191"/>
        <v>293434.30511088012</v>
      </c>
      <c r="AA94" s="81">
        <f t="shared" si="191"/>
        <v>360894.46169438667</v>
      </c>
      <c r="AB94" s="81">
        <f t="shared" si="191"/>
        <v>373663.93931046437</v>
      </c>
      <c r="AC94" s="81">
        <f t="shared" si="191"/>
        <v>404620.3585932086</v>
      </c>
      <c r="AD94" s="81">
        <f t="shared" si="191"/>
        <v>481173.98601004854</v>
      </c>
      <c r="AE94" s="81">
        <f t="shared" si="191"/>
        <v>524964.8098925848</v>
      </c>
      <c r="AF94" s="81">
        <f t="shared" si="191"/>
        <v>544119.02631670132</v>
      </c>
      <c r="AG94" s="81">
        <f t="shared" si="191"/>
        <v>584168.91643277905</v>
      </c>
      <c r="AH94" s="81">
        <f t="shared" si="191"/>
        <v>673923.74222106708</v>
      </c>
      <c r="AI94" s="81">
        <f t="shared" si="191"/>
        <v>689657.56285516289</v>
      </c>
      <c r="AJ94" s="81">
        <f t="shared" si="191"/>
        <v>705391.38348925859</v>
      </c>
      <c r="AK94" s="81">
        <f t="shared" si="191"/>
        <v>714740.46531531517</v>
      </c>
      <c r="AL94" s="81">
        <f t="shared" si="191"/>
        <v>914835.01037768531</v>
      </c>
      <c r="AM94" s="81">
        <f t="shared" si="191"/>
        <v>927148.43522176018</v>
      </c>
      <c r="AN94" s="81">
        <f t="shared" ref="AN94:BS94" si="192">AN80+AN87</f>
        <v>939461.86006583506</v>
      </c>
      <c r="AO94" s="81">
        <f t="shared" si="192"/>
        <v>948810.94189189177</v>
      </c>
      <c r="AP94" s="81">
        <f t="shared" si="192"/>
        <v>958160.02371794858</v>
      </c>
      <c r="AQ94" s="81">
        <f t="shared" si="192"/>
        <v>1044568.2941181565</v>
      </c>
      <c r="AR94" s="81">
        <f t="shared" si="192"/>
        <v>1056083.6266112265</v>
      </c>
      <c r="AS94" s="81">
        <f t="shared" si="192"/>
        <v>1064634.6160862786</v>
      </c>
      <c r="AT94" s="81">
        <f t="shared" si="192"/>
        <v>1073185.6055613307</v>
      </c>
      <c r="AU94" s="81">
        <f t="shared" si="192"/>
        <v>1081736.5950363823</v>
      </c>
      <c r="AV94" s="81">
        <f t="shared" si="192"/>
        <v>1090287.5845114344</v>
      </c>
      <c r="AW94" s="81">
        <f t="shared" si="192"/>
        <v>1098838.5739864863</v>
      </c>
      <c r="AX94" s="81">
        <f t="shared" si="192"/>
        <v>1104425.2204435205</v>
      </c>
      <c r="AY94" s="81">
        <f t="shared" si="192"/>
        <v>1110011.8669005544</v>
      </c>
      <c r="AZ94" s="81">
        <f t="shared" si="192"/>
        <v>1115598.5133575883</v>
      </c>
      <c r="BA94" s="81">
        <f t="shared" si="192"/>
        <v>1121185.1598146223</v>
      </c>
      <c r="BB94" s="81">
        <f t="shared" si="192"/>
        <v>1126771.8062716564</v>
      </c>
      <c r="BC94" s="81">
        <f t="shared" si="192"/>
        <v>1126771.8062716564</v>
      </c>
      <c r="BD94" s="81">
        <f t="shared" si="192"/>
        <v>1126771.8062716564</v>
      </c>
      <c r="BE94" s="81">
        <f t="shared" si="192"/>
        <v>1126771.8062716564</v>
      </c>
      <c r="BF94" s="81">
        <f t="shared" si="192"/>
        <v>1126771.8062716564</v>
      </c>
      <c r="BG94" s="81">
        <f t="shared" si="192"/>
        <v>1126771.8062716564</v>
      </c>
      <c r="BH94" s="81">
        <f t="shared" si="192"/>
        <v>1126771.8062716564</v>
      </c>
      <c r="BI94" s="81">
        <f t="shared" si="192"/>
        <v>1126771.8062716564</v>
      </c>
      <c r="BJ94" s="81">
        <f t="shared" si="192"/>
        <v>1126771.8062716564</v>
      </c>
      <c r="BK94" s="81">
        <f t="shared" si="192"/>
        <v>1126771.8062716564</v>
      </c>
      <c r="BL94" s="81">
        <f t="shared" si="192"/>
        <v>1126771.8062716564</v>
      </c>
      <c r="BM94" s="81">
        <f t="shared" si="192"/>
        <v>1126771.8062716564</v>
      </c>
      <c r="BN94" s="81">
        <f t="shared" si="192"/>
        <v>1126771.8062716564</v>
      </c>
      <c r="BO94" s="81">
        <f t="shared" si="192"/>
        <v>1126771.8062716564</v>
      </c>
      <c r="BP94" s="81">
        <f t="shared" si="192"/>
        <v>1126771.8062716564</v>
      </c>
      <c r="BQ94" s="81">
        <f t="shared" si="192"/>
        <v>1126771.8062716564</v>
      </c>
      <c r="BR94" s="81">
        <f t="shared" si="192"/>
        <v>1126771.8062716564</v>
      </c>
      <c r="BS94" s="81">
        <f t="shared" si="192"/>
        <v>1126771.8062716564</v>
      </c>
      <c r="BT94" s="81">
        <f t="shared" ref="BT94:BZ94" si="193">BT80+BT87</f>
        <v>1126771.8062716564</v>
      </c>
      <c r="BU94" s="81">
        <f t="shared" si="193"/>
        <v>1126771.8062716564</v>
      </c>
      <c r="BV94" s="81">
        <f t="shared" si="193"/>
        <v>1126771.8062716564</v>
      </c>
      <c r="BW94" s="81">
        <f t="shared" si="193"/>
        <v>1126771.8062716564</v>
      </c>
      <c r="BX94" s="81">
        <f t="shared" si="193"/>
        <v>1126771.8062716564</v>
      </c>
      <c r="BY94" s="81">
        <f t="shared" si="193"/>
        <v>1126771.8062716564</v>
      </c>
      <c r="BZ94" s="81">
        <f t="shared" si="193"/>
        <v>1126771.8062716564</v>
      </c>
      <c r="CA94" s="81">
        <f>CA80+CA87</f>
        <v>1126771.8062716564</v>
      </c>
      <c r="CD94" s="81">
        <f t="shared" si="189"/>
        <v>0</v>
      </c>
      <c r="CE94" s="81">
        <f t="shared" si="189"/>
        <v>0</v>
      </c>
      <c r="CF94" s="81">
        <f t="shared" si="189"/>
        <v>68407.915800415794</v>
      </c>
      <c r="CG94" s="81">
        <f t="shared" si="189"/>
        <v>233512.0296257796</v>
      </c>
      <c r="CH94" s="81">
        <f t="shared" si="189"/>
        <v>456526.77642931388</v>
      </c>
      <c r="CI94" s="81">
        <f t="shared" si="189"/>
        <v>688809.41512474022</v>
      </c>
      <c r="CJ94" s="81">
        <f t="shared" si="189"/>
        <v>1027992.706115731</v>
      </c>
      <c r="CK94" s="81">
        <f t="shared" si="189"/>
        <v>1410759.1544958418</v>
      </c>
      <c r="CL94" s="81">
        <f t="shared" si="189"/>
        <v>1802211.6849705474</v>
      </c>
      <c r="CM94" s="81">
        <f t="shared" si="189"/>
        <v>2109789.4116597367</v>
      </c>
      <c r="CN94" s="81">
        <f t="shared" si="189"/>
        <v>2781445.3056652807</v>
      </c>
      <c r="CO94" s="81">
        <f t="shared" si="189"/>
        <v>2951539.2597279968</v>
      </c>
      <c r="CP94" s="81">
        <f t="shared" si="189"/>
        <v>3193903.8482588362</v>
      </c>
      <c r="CQ94" s="81">
        <f t="shared" si="189"/>
        <v>3270862.753534303</v>
      </c>
      <c r="CR94" s="81">
        <f t="shared" si="189"/>
        <v>3330035.6007016627</v>
      </c>
      <c r="CS94" s="81">
        <f t="shared" si="189"/>
        <v>3374728.7723579351</v>
      </c>
      <c r="CT94" s="81">
        <f t="shared" si="189"/>
        <v>3380315.4188149692</v>
      </c>
      <c r="CU94" s="81">
        <f t="shared" si="189"/>
        <v>3380315.4188149692</v>
      </c>
      <c r="CV94" s="81">
        <f t="shared" si="189"/>
        <v>3380315.4188149692</v>
      </c>
      <c r="CW94" s="81">
        <f t="shared" si="189"/>
        <v>3380315.4188149692</v>
      </c>
      <c r="CX94" s="81">
        <f t="shared" si="189"/>
        <v>3380315.4188149692</v>
      </c>
      <c r="CY94" s="81">
        <f t="shared" si="189"/>
        <v>3380315.4188149692</v>
      </c>
      <c r="CZ94" s="81">
        <f t="shared" si="189"/>
        <v>3380315.4188149692</v>
      </c>
      <c r="DA94" s="81">
        <f t="shared" si="189"/>
        <v>3380315.4188149692</v>
      </c>
      <c r="DD94" s="81">
        <f>SUMIFS($H94:$CA94,$H$5:$CA$5,"&gt;=" &amp; EOMONTH(DD$4,-11),$H$5:$CA$5,"&lt;=" &amp; DD$4)</f>
        <v>301919.94542619539</v>
      </c>
      <c r="DE94" s="81">
        <f t="shared" ref="DE94:DI94" si="194">SUMIFS($H94:$CA94,$H$5:$CA$5,"&gt;=" &amp; EOMONTH(DE$4,-11),$H$5:$CA$5,"&lt;=" &amp; DE$4)</f>
        <v>3584088.0521656275</v>
      </c>
      <c r="DF94" s="81">
        <f t="shared" si="194"/>
        <v>9644985.6620235629</v>
      </c>
      <c r="DG94" s="81">
        <f t="shared" si="194"/>
        <v>13169530.974852741</v>
      </c>
      <c r="DH94" s="81">
        <f t="shared" si="194"/>
        <v>13521261.675259881</v>
      </c>
      <c r="DI94" s="81">
        <f t="shared" si="194"/>
        <v>13521261.675259881</v>
      </c>
    </row>
    <row r="96" spans="2:113">
      <c r="B96" s="5" t="s">
        <v>160</v>
      </c>
      <c r="C96" s="2"/>
      <c r="D96" s="2"/>
      <c r="E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C96" s="2"/>
      <c r="DD96" s="2"/>
      <c r="DE96" s="2"/>
      <c r="DF96" s="2"/>
      <c r="DG96" s="2"/>
      <c r="DH96" s="2"/>
      <c r="DI96" s="2"/>
    </row>
    <row r="97" spans="3:79" s="81" customFormat="1">
      <c r="C97" s="7" t="s">
        <v>228</v>
      </c>
    </row>
    <row r="98" spans="3:79">
      <c r="D98" t="s">
        <v>25</v>
      </c>
      <c r="H98" s="11">
        <f t="shared" ref="H98:AM98" si="195">IFERROR((H81+H$87*H59/H$58)/H59,0)</f>
        <v>0</v>
      </c>
      <c r="I98" s="11">
        <f t="shared" si="195"/>
        <v>0</v>
      </c>
      <c r="J98" s="11">
        <f t="shared" si="195"/>
        <v>0</v>
      </c>
      <c r="K98" s="11">
        <f t="shared" si="195"/>
        <v>0</v>
      </c>
      <c r="L98" s="11">
        <f t="shared" si="195"/>
        <v>0</v>
      </c>
      <c r="M98" s="11">
        <f t="shared" si="195"/>
        <v>0</v>
      </c>
      <c r="N98" s="11">
        <f t="shared" si="195"/>
        <v>0</v>
      </c>
      <c r="O98" s="11">
        <f t="shared" si="195"/>
        <v>18.533330301455301</v>
      </c>
      <c r="P98" s="11">
        <f t="shared" si="195"/>
        <v>18.533330301455301</v>
      </c>
      <c r="Q98" s="11">
        <f t="shared" si="195"/>
        <v>18.533330301455301</v>
      </c>
      <c r="R98" s="11">
        <f t="shared" si="195"/>
        <v>18.533330301455297</v>
      </c>
      <c r="S98" s="11">
        <f t="shared" si="195"/>
        <v>18.533330301455301</v>
      </c>
      <c r="T98" s="11">
        <f t="shared" si="195"/>
        <v>18.533330301455297</v>
      </c>
      <c r="U98" s="11">
        <f t="shared" si="195"/>
        <v>18.533330301455297</v>
      </c>
      <c r="V98" s="11">
        <f t="shared" si="195"/>
        <v>18.533330301455301</v>
      </c>
      <c r="W98" s="11">
        <f t="shared" si="195"/>
        <v>18.533330301455297</v>
      </c>
      <c r="X98" s="11">
        <f t="shared" si="195"/>
        <v>18.533330301455301</v>
      </c>
      <c r="Y98" s="11">
        <f t="shared" si="195"/>
        <v>18.533330301455301</v>
      </c>
      <c r="Z98" s="11">
        <f t="shared" si="195"/>
        <v>18.533330301455297</v>
      </c>
      <c r="AA98" s="11">
        <f t="shared" si="195"/>
        <v>18.533330301455297</v>
      </c>
      <c r="AB98" s="11">
        <f t="shared" si="195"/>
        <v>18.533330301455297</v>
      </c>
      <c r="AC98" s="11">
        <f t="shared" si="195"/>
        <v>18.533330301455301</v>
      </c>
      <c r="AD98" s="11">
        <f t="shared" si="195"/>
        <v>18.533330301455297</v>
      </c>
      <c r="AE98" s="11">
        <f t="shared" si="195"/>
        <v>18.533330301455297</v>
      </c>
      <c r="AF98" s="11">
        <f t="shared" si="195"/>
        <v>18.533330301455297</v>
      </c>
      <c r="AG98" s="11">
        <f t="shared" si="195"/>
        <v>18.533330301455297</v>
      </c>
      <c r="AH98" s="11">
        <f t="shared" si="195"/>
        <v>18.533330301455301</v>
      </c>
      <c r="AI98" s="11">
        <f t="shared" si="195"/>
        <v>18.533330301455297</v>
      </c>
      <c r="AJ98" s="11">
        <f t="shared" si="195"/>
        <v>18.533330301455297</v>
      </c>
      <c r="AK98" s="11">
        <f t="shared" si="195"/>
        <v>18.533330301455297</v>
      </c>
      <c r="AL98" s="11">
        <f t="shared" si="195"/>
        <v>18.533330301455297</v>
      </c>
      <c r="AM98" s="11">
        <f t="shared" si="195"/>
        <v>18.533330301455297</v>
      </c>
      <c r="AN98" s="11">
        <f t="shared" ref="AN98:BS98" si="196">IFERROR((AN81+AN$87*AN59/AN$58)/AN59,0)</f>
        <v>18.533330301455301</v>
      </c>
      <c r="AO98" s="11">
        <f t="shared" si="196"/>
        <v>18.533330301455297</v>
      </c>
      <c r="AP98" s="11">
        <f t="shared" si="196"/>
        <v>18.533330301455297</v>
      </c>
      <c r="AQ98" s="11">
        <f t="shared" si="196"/>
        <v>18.533330301455297</v>
      </c>
      <c r="AR98" s="11">
        <f t="shared" si="196"/>
        <v>18.533330301455297</v>
      </c>
      <c r="AS98" s="11">
        <f t="shared" si="196"/>
        <v>18.533330301455301</v>
      </c>
      <c r="AT98" s="11">
        <f t="shared" si="196"/>
        <v>18.533330301455301</v>
      </c>
      <c r="AU98" s="11">
        <f t="shared" si="196"/>
        <v>18.533330301455294</v>
      </c>
      <c r="AV98" s="11">
        <f t="shared" si="196"/>
        <v>18.533330301455297</v>
      </c>
      <c r="AW98" s="11">
        <f t="shared" si="196"/>
        <v>18.533330301455301</v>
      </c>
      <c r="AX98" s="11">
        <f t="shared" si="196"/>
        <v>18.533330301455301</v>
      </c>
      <c r="AY98" s="11">
        <f t="shared" si="196"/>
        <v>18.533330301455301</v>
      </c>
      <c r="AZ98" s="11">
        <f t="shared" si="196"/>
        <v>18.533330301455297</v>
      </c>
      <c r="BA98" s="11">
        <f t="shared" si="196"/>
        <v>18.533330301455297</v>
      </c>
      <c r="BB98" s="11">
        <f t="shared" si="196"/>
        <v>18.533330301455297</v>
      </c>
      <c r="BC98" s="11">
        <f t="shared" si="196"/>
        <v>18.533330301455297</v>
      </c>
      <c r="BD98" s="11">
        <f t="shared" si="196"/>
        <v>18.533330301455297</v>
      </c>
      <c r="BE98" s="11">
        <f t="shared" si="196"/>
        <v>18.533330301455297</v>
      </c>
      <c r="BF98" s="11">
        <f t="shared" si="196"/>
        <v>18.533330301455297</v>
      </c>
      <c r="BG98" s="11">
        <f t="shared" si="196"/>
        <v>18.533330301455297</v>
      </c>
      <c r="BH98" s="11">
        <f t="shared" si="196"/>
        <v>18.533330301455297</v>
      </c>
      <c r="BI98" s="11">
        <f t="shared" si="196"/>
        <v>18.533330301455297</v>
      </c>
      <c r="BJ98" s="11">
        <f t="shared" si="196"/>
        <v>18.533330301455297</v>
      </c>
      <c r="BK98" s="11">
        <f t="shared" si="196"/>
        <v>18.533330301455297</v>
      </c>
      <c r="BL98" s="11">
        <f t="shared" si="196"/>
        <v>18.533330301455297</v>
      </c>
      <c r="BM98" s="11">
        <f t="shared" si="196"/>
        <v>18.533330301455297</v>
      </c>
      <c r="BN98" s="11">
        <f t="shared" si="196"/>
        <v>18.533330301455297</v>
      </c>
      <c r="BO98" s="11">
        <f t="shared" si="196"/>
        <v>18.533330301455297</v>
      </c>
      <c r="BP98" s="11">
        <f t="shared" si="196"/>
        <v>18.533330301455297</v>
      </c>
      <c r="BQ98" s="11">
        <f t="shared" si="196"/>
        <v>18.533330301455297</v>
      </c>
      <c r="BR98" s="11">
        <f t="shared" si="196"/>
        <v>18.533330301455297</v>
      </c>
      <c r="BS98" s="11">
        <f t="shared" si="196"/>
        <v>18.533330301455297</v>
      </c>
      <c r="BT98" s="11">
        <f t="shared" ref="BT98:BZ98" si="197">IFERROR((BT81+BT$87*BT59/BT$58)/BT59,0)</f>
        <v>18.533330301455297</v>
      </c>
      <c r="BU98" s="11">
        <f t="shared" si="197"/>
        <v>18.533330301455297</v>
      </c>
      <c r="BV98" s="11">
        <f t="shared" si="197"/>
        <v>18.533330301455297</v>
      </c>
      <c r="BW98" s="11">
        <f t="shared" si="197"/>
        <v>18.533330301455297</v>
      </c>
      <c r="BX98" s="11">
        <f t="shared" si="197"/>
        <v>18.533330301455297</v>
      </c>
      <c r="BY98" s="11">
        <f t="shared" si="197"/>
        <v>18.533330301455297</v>
      </c>
      <c r="BZ98" s="11">
        <f t="shared" si="197"/>
        <v>18.533330301455297</v>
      </c>
      <c r="CA98" s="11">
        <f>IFERROR((CA81+CA$87*CA59/CA$58)/CA59,0)</f>
        <v>18.533330301455297</v>
      </c>
    </row>
    <row r="99" spans="3:79">
      <c r="D99" t="s">
        <v>26</v>
      </c>
      <c r="H99" s="11">
        <f t="shared" ref="H99:AM99" si="198">IFERROR((H82+H$87*H60/H$58)/H60,0)</f>
        <v>0</v>
      </c>
      <c r="I99" s="11">
        <f t="shared" si="198"/>
        <v>0</v>
      </c>
      <c r="J99" s="11">
        <f t="shared" si="198"/>
        <v>0</v>
      </c>
      <c r="K99" s="11">
        <f t="shared" si="198"/>
        <v>0</v>
      </c>
      <c r="L99" s="11">
        <f t="shared" si="198"/>
        <v>0</v>
      </c>
      <c r="M99" s="11">
        <f t="shared" si="198"/>
        <v>0</v>
      </c>
      <c r="N99" s="11">
        <f t="shared" si="198"/>
        <v>0</v>
      </c>
      <c r="O99" s="11">
        <f t="shared" si="198"/>
        <v>12.565762733887732</v>
      </c>
      <c r="P99" s="11">
        <f t="shared" si="198"/>
        <v>12.565762733887732</v>
      </c>
      <c r="Q99" s="11">
        <f t="shared" si="198"/>
        <v>12.565762733887732</v>
      </c>
      <c r="R99" s="11">
        <f t="shared" si="198"/>
        <v>12.565762733887734</v>
      </c>
      <c r="S99" s="11">
        <f t="shared" si="198"/>
        <v>12.565762733887734</v>
      </c>
      <c r="T99" s="11">
        <f t="shared" si="198"/>
        <v>12.565762733887732</v>
      </c>
      <c r="U99" s="11">
        <f t="shared" si="198"/>
        <v>12.565762733887734</v>
      </c>
      <c r="V99" s="11">
        <f t="shared" si="198"/>
        <v>12.56576273388773</v>
      </c>
      <c r="W99" s="11">
        <f t="shared" si="198"/>
        <v>12.565762733887732</v>
      </c>
      <c r="X99" s="11">
        <f t="shared" si="198"/>
        <v>12.56576273388773</v>
      </c>
      <c r="Y99" s="11">
        <f t="shared" si="198"/>
        <v>12.565762733887732</v>
      </c>
      <c r="Z99" s="11">
        <f t="shared" si="198"/>
        <v>12.565762733887732</v>
      </c>
      <c r="AA99" s="11">
        <f t="shared" si="198"/>
        <v>12.56576273388773</v>
      </c>
      <c r="AB99" s="11">
        <f t="shared" si="198"/>
        <v>12.565762733887732</v>
      </c>
      <c r="AC99" s="11">
        <f t="shared" si="198"/>
        <v>12.565762733887732</v>
      </c>
      <c r="AD99" s="11">
        <f t="shared" si="198"/>
        <v>12.565762733887732</v>
      </c>
      <c r="AE99" s="11">
        <f t="shared" si="198"/>
        <v>12.565762733887732</v>
      </c>
      <c r="AF99" s="11">
        <f t="shared" si="198"/>
        <v>12.565762733887732</v>
      </c>
      <c r="AG99" s="11">
        <f t="shared" si="198"/>
        <v>12.565762733887734</v>
      </c>
      <c r="AH99" s="11">
        <f t="shared" si="198"/>
        <v>12.56576273388773</v>
      </c>
      <c r="AI99" s="11">
        <f t="shared" si="198"/>
        <v>12.565762733887732</v>
      </c>
      <c r="AJ99" s="11">
        <f t="shared" si="198"/>
        <v>12.565762733887732</v>
      </c>
      <c r="AK99" s="11">
        <f t="shared" si="198"/>
        <v>12.565762733887732</v>
      </c>
      <c r="AL99" s="11">
        <f t="shared" si="198"/>
        <v>12.565762733887734</v>
      </c>
      <c r="AM99" s="11">
        <f t="shared" si="198"/>
        <v>12.565762733887732</v>
      </c>
      <c r="AN99" s="11">
        <f t="shared" ref="AN99:BS99" si="199">IFERROR((AN82+AN$87*AN60/AN$58)/AN60,0)</f>
        <v>12.565762733887734</v>
      </c>
      <c r="AO99" s="11">
        <f t="shared" si="199"/>
        <v>12.565762733887732</v>
      </c>
      <c r="AP99" s="11">
        <f t="shared" si="199"/>
        <v>12.565762733887732</v>
      </c>
      <c r="AQ99" s="11">
        <f t="shared" si="199"/>
        <v>12.565762733887732</v>
      </c>
      <c r="AR99" s="11">
        <f t="shared" si="199"/>
        <v>12.565762733887734</v>
      </c>
      <c r="AS99" s="11">
        <f t="shared" si="199"/>
        <v>12.565762733887732</v>
      </c>
      <c r="AT99" s="11">
        <f t="shared" si="199"/>
        <v>12.565762733887732</v>
      </c>
      <c r="AU99" s="11">
        <f t="shared" si="199"/>
        <v>12.565762733887732</v>
      </c>
      <c r="AV99" s="11">
        <f t="shared" si="199"/>
        <v>12.565762733887734</v>
      </c>
      <c r="AW99" s="11">
        <f t="shared" si="199"/>
        <v>12.565762733887732</v>
      </c>
      <c r="AX99" s="11">
        <f t="shared" si="199"/>
        <v>12.565762733887732</v>
      </c>
      <c r="AY99" s="11">
        <f t="shared" si="199"/>
        <v>12.565762733887732</v>
      </c>
      <c r="AZ99" s="11">
        <f t="shared" si="199"/>
        <v>12.565762733887734</v>
      </c>
      <c r="BA99" s="11">
        <f t="shared" si="199"/>
        <v>12.565762733887734</v>
      </c>
      <c r="BB99" s="11">
        <f t="shared" si="199"/>
        <v>12.565762733887732</v>
      </c>
      <c r="BC99" s="11">
        <f t="shared" si="199"/>
        <v>12.565762733887732</v>
      </c>
      <c r="BD99" s="11">
        <f t="shared" si="199"/>
        <v>12.565762733887732</v>
      </c>
      <c r="BE99" s="11">
        <f t="shared" si="199"/>
        <v>12.565762733887732</v>
      </c>
      <c r="BF99" s="11">
        <f t="shared" si="199"/>
        <v>12.565762733887732</v>
      </c>
      <c r="BG99" s="11">
        <f t="shared" si="199"/>
        <v>12.565762733887732</v>
      </c>
      <c r="BH99" s="11">
        <f t="shared" si="199"/>
        <v>12.565762733887732</v>
      </c>
      <c r="BI99" s="11">
        <f t="shared" si="199"/>
        <v>12.565762733887732</v>
      </c>
      <c r="BJ99" s="11">
        <f t="shared" si="199"/>
        <v>12.565762733887732</v>
      </c>
      <c r="BK99" s="11">
        <f t="shared" si="199"/>
        <v>12.565762733887732</v>
      </c>
      <c r="BL99" s="11">
        <f t="shared" si="199"/>
        <v>12.565762733887732</v>
      </c>
      <c r="BM99" s="11">
        <f t="shared" si="199"/>
        <v>12.565762733887732</v>
      </c>
      <c r="BN99" s="11">
        <f t="shared" si="199"/>
        <v>12.565762733887732</v>
      </c>
      <c r="BO99" s="11">
        <f t="shared" si="199"/>
        <v>12.565762733887732</v>
      </c>
      <c r="BP99" s="11">
        <f t="shared" si="199"/>
        <v>12.565762733887732</v>
      </c>
      <c r="BQ99" s="11">
        <f t="shared" si="199"/>
        <v>12.565762733887732</v>
      </c>
      <c r="BR99" s="11">
        <f t="shared" si="199"/>
        <v>12.565762733887732</v>
      </c>
      <c r="BS99" s="11">
        <f t="shared" si="199"/>
        <v>12.565762733887732</v>
      </c>
      <c r="BT99" s="11">
        <f t="shared" ref="BT99:BZ99" si="200">IFERROR((BT82+BT$87*BT60/BT$58)/BT60,0)</f>
        <v>12.565762733887732</v>
      </c>
      <c r="BU99" s="11">
        <f t="shared" si="200"/>
        <v>12.565762733887732</v>
      </c>
      <c r="BV99" s="11">
        <f t="shared" si="200"/>
        <v>12.565762733887732</v>
      </c>
      <c r="BW99" s="11">
        <f t="shared" si="200"/>
        <v>12.565762733887732</v>
      </c>
      <c r="BX99" s="11">
        <f t="shared" si="200"/>
        <v>12.565762733887732</v>
      </c>
      <c r="BY99" s="11">
        <f t="shared" si="200"/>
        <v>12.565762733887732</v>
      </c>
      <c r="BZ99" s="11">
        <f t="shared" si="200"/>
        <v>12.565762733887732</v>
      </c>
      <c r="CA99" s="11">
        <f>IFERROR((CA82+CA$87*CA60/CA$58)/CA60,0)</f>
        <v>12.565762733887732</v>
      </c>
    </row>
    <row r="100" spans="3:79">
      <c r="D100" t="s">
        <v>27</v>
      </c>
      <c r="H100" s="11">
        <f t="shared" ref="H100:AM100" si="201">IFERROR((H83+H$87*H61/H$58)/H61,0)</f>
        <v>0</v>
      </c>
      <c r="I100" s="11">
        <f t="shared" si="201"/>
        <v>0</v>
      </c>
      <c r="J100" s="11">
        <f t="shared" si="201"/>
        <v>0</v>
      </c>
      <c r="K100" s="11">
        <f t="shared" si="201"/>
        <v>0</v>
      </c>
      <c r="L100" s="11">
        <f t="shared" si="201"/>
        <v>0</v>
      </c>
      <c r="M100" s="11">
        <f t="shared" si="201"/>
        <v>0</v>
      </c>
      <c r="N100" s="11">
        <f t="shared" si="201"/>
        <v>0</v>
      </c>
      <c r="O100" s="11">
        <f t="shared" si="201"/>
        <v>21.934411382536382</v>
      </c>
      <c r="P100" s="11">
        <f t="shared" si="201"/>
        <v>21.934411382536378</v>
      </c>
      <c r="Q100" s="11">
        <f t="shared" si="201"/>
        <v>21.934411382536382</v>
      </c>
      <c r="R100" s="11">
        <f t="shared" si="201"/>
        <v>21.934411382536378</v>
      </c>
      <c r="S100" s="11">
        <f t="shared" si="201"/>
        <v>21.934411382536378</v>
      </c>
      <c r="T100" s="11">
        <f t="shared" si="201"/>
        <v>21.934411382536378</v>
      </c>
      <c r="U100" s="11">
        <f t="shared" si="201"/>
        <v>21.934411382536378</v>
      </c>
      <c r="V100" s="11">
        <f t="shared" si="201"/>
        <v>21.934411382536378</v>
      </c>
      <c r="W100" s="11">
        <f t="shared" si="201"/>
        <v>21.934411382536378</v>
      </c>
      <c r="X100" s="11">
        <f t="shared" si="201"/>
        <v>21.934411382536378</v>
      </c>
      <c r="Y100" s="11">
        <f t="shared" si="201"/>
        <v>21.934411382536378</v>
      </c>
      <c r="Z100" s="11">
        <f t="shared" si="201"/>
        <v>21.934411382536378</v>
      </c>
      <c r="AA100" s="11">
        <f t="shared" si="201"/>
        <v>21.934411382536382</v>
      </c>
      <c r="AB100" s="11">
        <f t="shared" si="201"/>
        <v>21.934411382536378</v>
      </c>
      <c r="AC100" s="11">
        <f t="shared" si="201"/>
        <v>21.934411382536378</v>
      </c>
      <c r="AD100" s="11">
        <f t="shared" si="201"/>
        <v>21.934411382536382</v>
      </c>
      <c r="AE100" s="11">
        <f t="shared" si="201"/>
        <v>21.934411382536382</v>
      </c>
      <c r="AF100" s="11">
        <f t="shared" si="201"/>
        <v>21.934411382536382</v>
      </c>
      <c r="AG100" s="11">
        <f t="shared" si="201"/>
        <v>21.934411382536378</v>
      </c>
      <c r="AH100" s="11">
        <f t="shared" si="201"/>
        <v>21.934411382536378</v>
      </c>
      <c r="AI100" s="11">
        <f t="shared" si="201"/>
        <v>21.934411382536378</v>
      </c>
      <c r="AJ100" s="11">
        <f t="shared" si="201"/>
        <v>21.934411382536378</v>
      </c>
      <c r="AK100" s="11">
        <f t="shared" si="201"/>
        <v>21.934411382536378</v>
      </c>
      <c r="AL100" s="11">
        <f t="shared" si="201"/>
        <v>21.934411382536382</v>
      </c>
      <c r="AM100" s="11">
        <f t="shared" si="201"/>
        <v>21.934411382536382</v>
      </c>
      <c r="AN100" s="11">
        <f t="shared" ref="AN100:BS100" si="202">IFERROR((AN83+AN$87*AN61/AN$58)/AN61,0)</f>
        <v>21.934411382536378</v>
      </c>
      <c r="AO100" s="11">
        <f t="shared" si="202"/>
        <v>21.934411382536378</v>
      </c>
      <c r="AP100" s="11">
        <f t="shared" si="202"/>
        <v>21.934411382536378</v>
      </c>
      <c r="AQ100" s="11">
        <f t="shared" si="202"/>
        <v>21.934411382536382</v>
      </c>
      <c r="AR100" s="11">
        <f t="shared" si="202"/>
        <v>21.934411382536378</v>
      </c>
      <c r="AS100" s="11">
        <f t="shared" si="202"/>
        <v>21.934411382536378</v>
      </c>
      <c r="AT100" s="11">
        <f t="shared" si="202"/>
        <v>21.934411382536378</v>
      </c>
      <c r="AU100" s="11">
        <f t="shared" si="202"/>
        <v>21.934411382536378</v>
      </c>
      <c r="AV100" s="11">
        <f t="shared" si="202"/>
        <v>21.934411382536378</v>
      </c>
      <c r="AW100" s="11">
        <f t="shared" si="202"/>
        <v>21.934411382536378</v>
      </c>
      <c r="AX100" s="11">
        <f t="shared" si="202"/>
        <v>21.934411382536382</v>
      </c>
      <c r="AY100" s="11">
        <f t="shared" si="202"/>
        <v>21.934411382536378</v>
      </c>
      <c r="AZ100" s="11">
        <f t="shared" si="202"/>
        <v>21.934411382536378</v>
      </c>
      <c r="BA100" s="11">
        <f t="shared" si="202"/>
        <v>21.934411382536382</v>
      </c>
      <c r="BB100" s="11">
        <f t="shared" si="202"/>
        <v>21.934411382536378</v>
      </c>
      <c r="BC100" s="11">
        <f t="shared" si="202"/>
        <v>21.934411382536378</v>
      </c>
      <c r="BD100" s="11">
        <f t="shared" si="202"/>
        <v>21.934411382536378</v>
      </c>
      <c r="BE100" s="11">
        <f t="shared" si="202"/>
        <v>21.934411382536378</v>
      </c>
      <c r="BF100" s="11">
        <f t="shared" si="202"/>
        <v>21.934411382536378</v>
      </c>
      <c r="BG100" s="11">
        <f t="shared" si="202"/>
        <v>21.934411382536378</v>
      </c>
      <c r="BH100" s="11">
        <f t="shared" si="202"/>
        <v>21.934411382536378</v>
      </c>
      <c r="BI100" s="11">
        <f t="shared" si="202"/>
        <v>21.934411382536378</v>
      </c>
      <c r="BJ100" s="11">
        <f t="shared" si="202"/>
        <v>21.934411382536378</v>
      </c>
      <c r="BK100" s="11">
        <f t="shared" si="202"/>
        <v>21.934411382536378</v>
      </c>
      <c r="BL100" s="11">
        <f t="shared" si="202"/>
        <v>21.934411382536378</v>
      </c>
      <c r="BM100" s="11">
        <f t="shared" si="202"/>
        <v>21.934411382536378</v>
      </c>
      <c r="BN100" s="11">
        <f t="shared" si="202"/>
        <v>21.934411382536378</v>
      </c>
      <c r="BO100" s="11">
        <f t="shared" si="202"/>
        <v>21.934411382536378</v>
      </c>
      <c r="BP100" s="11">
        <f t="shared" si="202"/>
        <v>21.934411382536378</v>
      </c>
      <c r="BQ100" s="11">
        <f t="shared" si="202"/>
        <v>21.934411382536378</v>
      </c>
      <c r="BR100" s="11">
        <f t="shared" si="202"/>
        <v>21.934411382536378</v>
      </c>
      <c r="BS100" s="11">
        <f t="shared" si="202"/>
        <v>21.934411382536378</v>
      </c>
      <c r="BT100" s="11">
        <f t="shared" ref="BT100:CA100" si="203">IFERROR((BT83+BT$87*BT61/BT$58)/BT61,0)</f>
        <v>21.934411382536378</v>
      </c>
      <c r="BU100" s="11">
        <f t="shared" si="203"/>
        <v>21.934411382536378</v>
      </c>
      <c r="BV100" s="11">
        <f t="shared" si="203"/>
        <v>21.934411382536378</v>
      </c>
      <c r="BW100" s="11">
        <f t="shared" si="203"/>
        <v>21.934411382536378</v>
      </c>
      <c r="BX100" s="11">
        <f t="shared" si="203"/>
        <v>21.934411382536378</v>
      </c>
      <c r="BY100" s="11">
        <f t="shared" si="203"/>
        <v>21.934411382536378</v>
      </c>
      <c r="BZ100" s="11">
        <f t="shared" si="203"/>
        <v>21.934411382536378</v>
      </c>
      <c r="CA100" s="11">
        <f t="shared" si="203"/>
        <v>21.934411382536378</v>
      </c>
    </row>
    <row r="101" spans="3:79">
      <c r="D101" t="s">
        <v>35</v>
      </c>
      <c r="H101" s="11">
        <f t="shared" ref="H101:AM102" si="204">IFERROR((H84+H$87*H62/H$58)/H62,0)</f>
        <v>0</v>
      </c>
      <c r="I101" s="11">
        <f t="shared" si="204"/>
        <v>0</v>
      </c>
      <c r="J101" s="11">
        <f t="shared" si="204"/>
        <v>0</v>
      </c>
      <c r="K101" s="11">
        <f t="shared" si="204"/>
        <v>0</v>
      </c>
      <c r="L101" s="11">
        <f t="shared" si="204"/>
        <v>0</v>
      </c>
      <c r="M101" s="11">
        <f t="shared" si="204"/>
        <v>0</v>
      </c>
      <c r="N101" s="11">
        <f t="shared" si="204"/>
        <v>0</v>
      </c>
      <c r="O101" s="11">
        <f t="shared" si="204"/>
        <v>13.268465436590438</v>
      </c>
      <c r="P101" s="11">
        <f t="shared" si="204"/>
        <v>13.268465436590436</v>
      </c>
      <c r="Q101" s="11">
        <f t="shared" si="204"/>
        <v>13.268465436590438</v>
      </c>
      <c r="R101" s="11">
        <f t="shared" si="204"/>
        <v>13.268465436590439</v>
      </c>
      <c r="S101" s="11">
        <f t="shared" si="204"/>
        <v>13.268465436590436</v>
      </c>
      <c r="T101" s="11">
        <f t="shared" si="204"/>
        <v>13.268465436590439</v>
      </c>
      <c r="U101" s="11">
        <f t="shared" si="204"/>
        <v>13.268465436590438</v>
      </c>
      <c r="V101" s="11">
        <f t="shared" si="204"/>
        <v>13.268465436590438</v>
      </c>
      <c r="W101" s="11">
        <f t="shared" si="204"/>
        <v>13.268465436590439</v>
      </c>
      <c r="X101" s="11">
        <f t="shared" si="204"/>
        <v>13.268465436590439</v>
      </c>
      <c r="Y101" s="11">
        <f t="shared" si="204"/>
        <v>13.268465436590438</v>
      </c>
      <c r="Z101" s="11">
        <f t="shared" si="204"/>
        <v>13.268465436590438</v>
      </c>
      <c r="AA101" s="11">
        <f t="shared" si="204"/>
        <v>13.268465436590436</v>
      </c>
      <c r="AB101" s="11">
        <f t="shared" si="204"/>
        <v>13.268465436590436</v>
      </c>
      <c r="AC101" s="11">
        <f t="shared" si="204"/>
        <v>13.268465436590438</v>
      </c>
      <c r="AD101" s="11">
        <f t="shared" si="204"/>
        <v>13.268465436590436</v>
      </c>
      <c r="AE101" s="11">
        <f t="shared" si="204"/>
        <v>13.268465436590436</v>
      </c>
      <c r="AF101" s="11">
        <f t="shared" si="204"/>
        <v>13.268465436590436</v>
      </c>
      <c r="AG101" s="11">
        <f t="shared" si="204"/>
        <v>13.268465436590438</v>
      </c>
      <c r="AH101" s="11">
        <f t="shared" si="204"/>
        <v>13.268465436590436</v>
      </c>
      <c r="AI101" s="11">
        <f t="shared" si="204"/>
        <v>13.268465436590436</v>
      </c>
      <c r="AJ101" s="11">
        <f t="shared" si="204"/>
        <v>13.268465436590438</v>
      </c>
      <c r="AK101" s="11">
        <f t="shared" si="204"/>
        <v>13.268465436590439</v>
      </c>
      <c r="AL101" s="11">
        <f t="shared" si="204"/>
        <v>13.268465436590438</v>
      </c>
      <c r="AM101" s="11">
        <f t="shared" si="204"/>
        <v>13.268465436590439</v>
      </c>
      <c r="AN101" s="11">
        <f t="shared" ref="AN101:BR102" si="205">IFERROR((AN84+AN$87*AN62/AN$58)/AN62,0)</f>
        <v>13.268465436590436</v>
      </c>
      <c r="AO101" s="11">
        <f t="shared" si="205"/>
        <v>13.268465436590439</v>
      </c>
      <c r="AP101" s="11">
        <f t="shared" si="205"/>
        <v>13.268465436590438</v>
      </c>
      <c r="AQ101" s="11">
        <f t="shared" si="205"/>
        <v>13.268465436590438</v>
      </c>
      <c r="AR101" s="11">
        <f t="shared" si="205"/>
        <v>13.268465436590436</v>
      </c>
      <c r="AS101" s="11">
        <f t="shared" si="205"/>
        <v>13.268465436590438</v>
      </c>
      <c r="AT101" s="11">
        <f t="shared" si="205"/>
        <v>13.268465436590436</v>
      </c>
      <c r="AU101" s="11">
        <f t="shared" si="205"/>
        <v>13.268465436590438</v>
      </c>
      <c r="AV101" s="11">
        <f t="shared" si="205"/>
        <v>13.268465436590436</v>
      </c>
      <c r="AW101" s="11">
        <f t="shared" si="205"/>
        <v>13.268465436590438</v>
      </c>
      <c r="AX101" s="11">
        <f t="shared" si="205"/>
        <v>13.268465436590438</v>
      </c>
      <c r="AY101" s="11">
        <f t="shared" si="205"/>
        <v>13.268465436590439</v>
      </c>
      <c r="AZ101" s="11">
        <f t="shared" si="205"/>
        <v>13.268465436590438</v>
      </c>
      <c r="BA101" s="11">
        <f t="shared" si="205"/>
        <v>13.268465436590438</v>
      </c>
      <c r="BB101" s="11">
        <f t="shared" si="205"/>
        <v>13.268465436590436</v>
      </c>
      <c r="BC101" s="11">
        <f t="shared" si="205"/>
        <v>13.268465436590436</v>
      </c>
      <c r="BD101" s="11">
        <f t="shared" si="205"/>
        <v>13.268465436590436</v>
      </c>
      <c r="BE101" s="11">
        <f t="shared" si="205"/>
        <v>13.268465436590436</v>
      </c>
      <c r="BF101" s="11">
        <f t="shared" si="205"/>
        <v>13.268465436590436</v>
      </c>
      <c r="BG101" s="11">
        <f t="shared" si="205"/>
        <v>13.268465436590436</v>
      </c>
      <c r="BH101" s="11">
        <f t="shared" si="205"/>
        <v>13.268465436590436</v>
      </c>
      <c r="BI101" s="11">
        <f t="shared" si="205"/>
        <v>13.268465436590436</v>
      </c>
      <c r="BJ101" s="11">
        <f t="shared" si="205"/>
        <v>13.268465436590436</v>
      </c>
      <c r="BK101" s="11">
        <f t="shared" si="205"/>
        <v>13.268465436590436</v>
      </c>
      <c r="BL101" s="11">
        <f t="shared" si="205"/>
        <v>13.268465436590436</v>
      </c>
      <c r="BM101" s="11">
        <f t="shared" si="205"/>
        <v>13.268465436590436</v>
      </c>
      <c r="BN101" s="11">
        <f t="shared" si="205"/>
        <v>13.268465436590436</v>
      </c>
      <c r="BO101" s="11">
        <f t="shared" si="205"/>
        <v>13.268465436590436</v>
      </c>
      <c r="BP101" s="11">
        <f t="shared" si="205"/>
        <v>13.268465436590436</v>
      </c>
      <c r="BQ101" s="11">
        <f t="shared" si="205"/>
        <v>13.268465436590436</v>
      </c>
      <c r="BR101" s="11">
        <f t="shared" si="205"/>
        <v>13.268465436590436</v>
      </c>
      <c r="BS101" s="11">
        <f t="shared" ref="BS101:CA102" si="206">IFERROR((BS84+BS$87*BS62/BS$58)/BS62,0)</f>
        <v>13.268465436590436</v>
      </c>
      <c r="BT101" s="11">
        <f t="shared" si="206"/>
        <v>13.268465436590436</v>
      </c>
      <c r="BU101" s="11">
        <f t="shared" si="206"/>
        <v>13.268465436590436</v>
      </c>
      <c r="BV101" s="11">
        <f t="shared" si="206"/>
        <v>13.268465436590436</v>
      </c>
      <c r="BW101" s="11">
        <f t="shared" si="206"/>
        <v>13.268465436590436</v>
      </c>
      <c r="BX101" s="11">
        <f t="shared" si="206"/>
        <v>13.268465436590436</v>
      </c>
      <c r="BY101" s="11">
        <f t="shared" si="206"/>
        <v>13.268465436590436</v>
      </c>
      <c r="BZ101" s="11">
        <f t="shared" si="206"/>
        <v>13.268465436590436</v>
      </c>
      <c r="CA101" s="11">
        <f>IFERROR((CA84+CA$87*CA62/CA$58)/CA62,0)</f>
        <v>13.268465436590436</v>
      </c>
    </row>
    <row r="102" spans="3:79">
      <c r="D102" t="s">
        <v>115</v>
      </c>
      <c r="H102" s="11">
        <f t="shared" si="204"/>
        <v>0</v>
      </c>
      <c r="I102" s="11">
        <f t="shared" si="204"/>
        <v>0</v>
      </c>
      <c r="J102" s="11">
        <f t="shared" si="204"/>
        <v>0</v>
      </c>
      <c r="K102" s="11">
        <f t="shared" si="204"/>
        <v>0</v>
      </c>
      <c r="L102" s="11">
        <f t="shared" si="204"/>
        <v>0</v>
      </c>
      <c r="M102" s="11">
        <f t="shared" si="204"/>
        <v>0</v>
      </c>
      <c r="N102" s="11">
        <f t="shared" si="204"/>
        <v>0</v>
      </c>
      <c r="O102" s="11">
        <f t="shared" si="204"/>
        <v>0</v>
      </c>
      <c r="P102" s="11">
        <f t="shared" si="204"/>
        <v>0</v>
      </c>
      <c r="Q102" s="11">
        <f t="shared" si="204"/>
        <v>0</v>
      </c>
      <c r="R102" s="11">
        <f t="shared" si="204"/>
        <v>0</v>
      </c>
      <c r="S102" s="11">
        <f t="shared" si="204"/>
        <v>14.144141112266112</v>
      </c>
      <c r="T102" s="11">
        <f t="shared" si="204"/>
        <v>14.144141112266112</v>
      </c>
      <c r="U102" s="11">
        <f t="shared" si="204"/>
        <v>14.14414111226611</v>
      </c>
      <c r="V102" s="11">
        <f t="shared" si="204"/>
        <v>14.144141112266109</v>
      </c>
      <c r="W102" s="11">
        <f t="shared" si="204"/>
        <v>14.144141112266109</v>
      </c>
      <c r="X102" s="11">
        <f t="shared" si="204"/>
        <v>14.144141112266109</v>
      </c>
      <c r="Y102" s="11">
        <f t="shared" si="204"/>
        <v>14.144141112266112</v>
      </c>
      <c r="Z102" s="11">
        <f t="shared" si="204"/>
        <v>14.144141112266112</v>
      </c>
      <c r="AA102" s="11">
        <f t="shared" si="204"/>
        <v>14.144141112266114</v>
      </c>
      <c r="AB102" s="11">
        <f t="shared" si="204"/>
        <v>14.144141112266112</v>
      </c>
      <c r="AC102" s="11">
        <f t="shared" si="204"/>
        <v>14.14414111226611</v>
      </c>
      <c r="AD102" s="11">
        <f t="shared" si="204"/>
        <v>14.14414111226611</v>
      </c>
      <c r="AE102" s="11">
        <f t="shared" si="204"/>
        <v>14.14414111226611</v>
      </c>
      <c r="AF102" s="11">
        <f t="shared" si="204"/>
        <v>14.14414111226611</v>
      </c>
      <c r="AG102" s="11">
        <f t="shared" si="204"/>
        <v>14.144141112266112</v>
      </c>
      <c r="AH102" s="11">
        <f t="shared" si="204"/>
        <v>14.144141112266112</v>
      </c>
      <c r="AI102" s="11">
        <f t="shared" si="204"/>
        <v>14.144141112266112</v>
      </c>
      <c r="AJ102" s="11">
        <f t="shared" si="204"/>
        <v>14.144141112266112</v>
      </c>
      <c r="AK102" s="11">
        <f t="shared" si="204"/>
        <v>14.144141112266112</v>
      </c>
      <c r="AL102" s="11">
        <f t="shared" si="204"/>
        <v>14.14414111226611</v>
      </c>
      <c r="AM102" s="11">
        <f t="shared" si="204"/>
        <v>14.14414111226611</v>
      </c>
      <c r="AN102" s="11">
        <f t="shared" si="205"/>
        <v>14.14414111226611</v>
      </c>
      <c r="AO102" s="11">
        <f t="shared" si="205"/>
        <v>14.14414111226611</v>
      </c>
      <c r="AP102" s="11">
        <f t="shared" si="205"/>
        <v>14.14414111226611</v>
      </c>
      <c r="AQ102" s="11">
        <f t="shared" si="205"/>
        <v>14.144141112266109</v>
      </c>
      <c r="AR102" s="11">
        <f t="shared" si="205"/>
        <v>14.144141112266109</v>
      </c>
      <c r="AS102" s="11">
        <f t="shared" si="205"/>
        <v>14.144141112266109</v>
      </c>
      <c r="AT102" s="11">
        <f t="shared" si="205"/>
        <v>14.144141112266109</v>
      </c>
      <c r="AU102" s="11">
        <f t="shared" si="205"/>
        <v>14.144141112266109</v>
      </c>
      <c r="AV102" s="11">
        <f t="shared" si="205"/>
        <v>14.144141112266109</v>
      </c>
      <c r="AW102" s="11">
        <f t="shared" si="205"/>
        <v>14.144141112266109</v>
      </c>
      <c r="AX102" s="11">
        <f t="shared" si="205"/>
        <v>14.144141112266109</v>
      </c>
      <c r="AY102" s="11">
        <f t="shared" si="205"/>
        <v>14.144141112266109</v>
      </c>
      <c r="AZ102" s="11">
        <f t="shared" si="205"/>
        <v>14.144141112266109</v>
      </c>
      <c r="BA102" s="11">
        <f t="shared" si="205"/>
        <v>14.144141112266109</v>
      </c>
      <c r="BB102" s="11">
        <f t="shared" si="205"/>
        <v>14.144141112266109</v>
      </c>
      <c r="BC102" s="11">
        <f t="shared" si="205"/>
        <v>14.144141112266109</v>
      </c>
      <c r="BD102" s="11">
        <f t="shared" si="205"/>
        <v>14.144141112266109</v>
      </c>
      <c r="BE102" s="11">
        <f t="shared" si="205"/>
        <v>14.144141112266109</v>
      </c>
      <c r="BF102" s="11">
        <f t="shared" si="205"/>
        <v>14.144141112266109</v>
      </c>
      <c r="BG102" s="11">
        <f t="shared" si="205"/>
        <v>14.144141112266109</v>
      </c>
      <c r="BH102" s="11">
        <f t="shared" si="205"/>
        <v>14.144141112266109</v>
      </c>
      <c r="BI102" s="11">
        <f t="shared" si="205"/>
        <v>14.144141112266109</v>
      </c>
      <c r="BJ102" s="11">
        <f t="shared" si="205"/>
        <v>14.144141112266109</v>
      </c>
      <c r="BK102" s="11">
        <f t="shared" si="205"/>
        <v>14.144141112266109</v>
      </c>
      <c r="BL102" s="11">
        <f t="shared" si="205"/>
        <v>14.144141112266109</v>
      </c>
      <c r="BM102" s="11">
        <f t="shared" si="205"/>
        <v>14.144141112266109</v>
      </c>
      <c r="BN102" s="11">
        <f t="shared" si="205"/>
        <v>14.144141112266109</v>
      </c>
      <c r="BO102" s="11">
        <f t="shared" si="205"/>
        <v>14.144141112266109</v>
      </c>
      <c r="BP102" s="11">
        <f t="shared" si="205"/>
        <v>14.144141112266109</v>
      </c>
      <c r="BQ102" s="11">
        <f t="shared" si="205"/>
        <v>14.144141112266109</v>
      </c>
      <c r="BR102" s="11">
        <f t="shared" si="205"/>
        <v>14.144141112266109</v>
      </c>
      <c r="BS102" s="11">
        <f t="shared" si="206"/>
        <v>14.144141112266109</v>
      </c>
      <c r="BT102" s="11">
        <f t="shared" si="206"/>
        <v>14.144141112266109</v>
      </c>
      <c r="BU102" s="11">
        <f t="shared" si="206"/>
        <v>14.144141112266109</v>
      </c>
      <c r="BV102" s="11">
        <f t="shared" si="206"/>
        <v>14.144141112266109</v>
      </c>
      <c r="BW102" s="11">
        <f t="shared" si="206"/>
        <v>14.144141112266109</v>
      </c>
      <c r="BX102" s="11">
        <f t="shared" si="206"/>
        <v>14.144141112266109</v>
      </c>
      <c r="BY102" s="11">
        <f t="shared" si="206"/>
        <v>14.144141112266109</v>
      </c>
      <c r="BZ102" s="11">
        <f t="shared" si="206"/>
        <v>14.144141112266109</v>
      </c>
      <c r="CA102" s="11">
        <f t="shared" si="206"/>
        <v>14.144141112266109</v>
      </c>
    </row>
  </sheetData>
  <mergeCells count="3">
    <mergeCell ref="G3:G5"/>
    <mergeCell ref="CC3:CC5"/>
    <mergeCell ref="DC3:D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5DF9-45D4-4CA3-BA2D-F0D74749CFC6}">
  <sheetPr>
    <outlinePr summaryBelow="0" summaryRight="0"/>
  </sheetPr>
  <dimension ref="A1:DH9"/>
  <sheetViews>
    <sheetView showGridLines="0" topLeftCell="A2" zoomScale="130" zoomScaleNormal="130" workbookViewId="0">
      <selection activeCell="BN11" sqref="BN11"/>
    </sheetView>
  </sheetViews>
  <sheetFormatPr defaultRowHeight="14.4" outlineLevelCol="1"/>
  <cols>
    <col min="1" max="1" width="2.6640625" customWidth="1"/>
    <col min="2" max="2" width="2.44140625" customWidth="1"/>
    <col min="3" max="3" width="2.77734375" customWidth="1"/>
    <col min="4" max="4" width="22.77734375" customWidth="1"/>
    <col min="6" max="6" width="3.5546875" bestFit="1" customWidth="1"/>
    <col min="7" max="78" width="8.77734375" customWidth="1" outlineLevel="1"/>
    <col min="79" max="79" width="2.44140625" customWidth="1"/>
    <col min="80" max="80" width="3.109375" customWidth="1" collapsed="1"/>
    <col min="81" max="104" width="8.88671875" hidden="1" customWidth="1" outlineLevel="1"/>
    <col min="105" max="105" width="2.88671875" customWidth="1"/>
    <col min="106" max="106" width="3.88671875" customWidth="1"/>
    <col min="107" max="112" width="9.109375" bestFit="1" customWidth="1" outlineLevel="1"/>
  </cols>
  <sheetData>
    <row r="1" spans="1:112">
      <c r="A1" s="6" t="str">
        <f>CompanyName</f>
        <v>Alma Financial Model</v>
      </c>
    </row>
    <row r="2" spans="1:112">
      <c r="A2" s="13" t="s">
        <v>14</v>
      </c>
    </row>
    <row r="3" spans="1:112">
      <c r="A3" s="16" t="str">
        <f>Drivers!A3</f>
        <v>All Good!</v>
      </c>
      <c r="F3" s="157" t="s">
        <v>0</v>
      </c>
      <c r="CB3" s="157" t="s">
        <v>1</v>
      </c>
      <c r="DB3" s="157" t="s">
        <v>2</v>
      </c>
    </row>
    <row r="4" spans="1:112">
      <c r="F4" s="157"/>
      <c r="CB4" s="157"/>
      <c r="CC4" s="1">
        <f>EOMONTH(G5,2)</f>
        <v>46112</v>
      </c>
      <c r="CD4" s="1">
        <f>EOMONTH(CC4,3)</f>
        <v>46203</v>
      </c>
      <c r="CE4" s="1">
        <f t="shared" ref="CE4:CZ4" si="0">EOMONTH(CD4,3)</f>
        <v>46295</v>
      </c>
      <c r="CF4" s="1">
        <f t="shared" si="0"/>
        <v>46387</v>
      </c>
      <c r="CG4" s="1">
        <f t="shared" si="0"/>
        <v>46477</v>
      </c>
      <c r="CH4" s="1">
        <f t="shared" si="0"/>
        <v>46568</v>
      </c>
      <c r="CI4" s="1">
        <f t="shared" si="0"/>
        <v>46660</v>
      </c>
      <c r="CJ4" s="1">
        <f t="shared" si="0"/>
        <v>46752</v>
      </c>
      <c r="CK4" s="1">
        <f t="shared" si="0"/>
        <v>46843</v>
      </c>
      <c r="CL4" s="1">
        <f t="shared" si="0"/>
        <v>46934</v>
      </c>
      <c r="CM4" s="1">
        <f t="shared" si="0"/>
        <v>47026</v>
      </c>
      <c r="CN4" s="1">
        <f t="shared" si="0"/>
        <v>47118</v>
      </c>
      <c r="CO4" s="1">
        <f t="shared" si="0"/>
        <v>47208</v>
      </c>
      <c r="CP4" s="1">
        <f t="shared" si="0"/>
        <v>47299</v>
      </c>
      <c r="CQ4" s="1">
        <f t="shared" si="0"/>
        <v>47391</v>
      </c>
      <c r="CR4" s="1">
        <f t="shared" si="0"/>
        <v>47483</v>
      </c>
      <c r="CS4" s="1">
        <f t="shared" si="0"/>
        <v>47573</v>
      </c>
      <c r="CT4" s="1">
        <f t="shared" si="0"/>
        <v>47664</v>
      </c>
      <c r="CU4" s="1">
        <f t="shared" si="0"/>
        <v>47756</v>
      </c>
      <c r="CV4" s="1">
        <f t="shared" si="0"/>
        <v>47848</v>
      </c>
      <c r="CW4" s="1">
        <f t="shared" si="0"/>
        <v>47938</v>
      </c>
      <c r="CX4" s="1">
        <f t="shared" si="0"/>
        <v>48029</v>
      </c>
      <c r="CY4" s="1">
        <f t="shared" si="0"/>
        <v>48121</v>
      </c>
      <c r="CZ4" s="1">
        <f t="shared" si="0"/>
        <v>48213</v>
      </c>
      <c r="DB4" s="157"/>
      <c r="DC4" s="1">
        <f>EOMONTH(G5,11)</f>
        <v>46387</v>
      </c>
      <c r="DD4" s="1">
        <f>EOMONTH(DC4,12)</f>
        <v>46752</v>
      </c>
      <c r="DE4" s="1">
        <f t="shared" ref="DE4:DH4" si="1">EOMONTH(DD4,12)</f>
        <v>47118</v>
      </c>
      <c r="DF4" s="1">
        <f t="shared" si="1"/>
        <v>47483</v>
      </c>
      <c r="DG4" s="1">
        <f t="shared" si="1"/>
        <v>47848</v>
      </c>
      <c r="DH4" s="1">
        <f t="shared" si="1"/>
        <v>48213</v>
      </c>
    </row>
    <row r="5" spans="1:112">
      <c r="F5" s="157"/>
      <c r="G5" s="3">
        <f>StartDate</f>
        <v>46053</v>
      </c>
      <c r="H5" s="3">
        <f>EOMONTH(G5,1)</f>
        <v>46081</v>
      </c>
      <c r="I5" s="3">
        <f t="shared" ref="I5:BT5" si="2">EOMONTH(H5,1)</f>
        <v>46112</v>
      </c>
      <c r="J5" s="3">
        <f t="shared" si="2"/>
        <v>46142</v>
      </c>
      <c r="K5" s="3">
        <f t="shared" si="2"/>
        <v>46173</v>
      </c>
      <c r="L5" s="3">
        <f t="shared" si="2"/>
        <v>46203</v>
      </c>
      <c r="M5" s="3">
        <f t="shared" si="2"/>
        <v>46234</v>
      </c>
      <c r="N5" s="3">
        <f t="shared" si="2"/>
        <v>46265</v>
      </c>
      <c r="O5" s="3">
        <f t="shared" si="2"/>
        <v>46295</v>
      </c>
      <c r="P5" s="3">
        <f t="shared" si="2"/>
        <v>46326</v>
      </c>
      <c r="Q5" s="3">
        <f t="shared" si="2"/>
        <v>46356</v>
      </c>
      <c r="R5" s="3">
        <f t="shared" si="2"/>
        <v>46387</v>
      </c>
      <c r="S5" s="3">
        <f t="shared" si="2"/>
        <v>46418</v>
      </c>
      <c r="T5" s="3">
        <f t="shared" si="2"/>
        <v>46446</v>
      </c>
      <c r="U5" s="3">
        <f t="shared" si="2"/>
        <v>46477</v>
      </c>
      <c r="V5" s="3">
        <f t="shared" si="2"/>
        <v>46507</v>
      </c>
      <c r="W5" s="3">
        <f t="shared" si="2"/>
        <v>46538</v>
      </c>
      <c r="X5" s="3">
        <f t="shared" si="2"/>
        <v>46568</v>
      </c>
      <c r="Y5" s="3">
        <f t="shared" si="2"/>
        <v>46599</v>
      </c>
      <c r="Z5" s="3">
        <f t="shared" si="2"/>
        <v>46630</v>
      </c>
      <c r="AA5" s="3">
        <f t="shared" si="2"/>
        <v>46660</v>
      </c>
      <c r="AB5" s="3">
        <f t="shared" si="2"/>
        <v>46691</v>
      </c>
      <c r="AC5" s="3">
        <f t="shared" si="2"/>
        <v>46721</v>
      </c>
      <c r="AD5" s="3">
        <f t="shared" si="2"/>
        <v>46752</v>
      </c>
      <c r="AE5" s="3">
        <f t="shared" si="2"/>
        <v>46783</v>
      </c>
      <c r="AF5" s="3">
        <f t="shared" si="2"/>
        <v>46812</v>
      </c>
      <c r="AG5" s="3">
        <f t="shared" si="2"/>
        <v>46843</v>
      </c>
      <c r="AH5" s="3">
        <f t="shared" si="2"/>
        <v>46873</v>
      </c>
      <c r="AI5" s="3">
        <f t="shared" si="2"/>
        <v>46904</v>
      </c>
      <c r="AJ5" s="3">
        <f t="shared" si="2"/>
        <v>46934</v>
      </c>
      <c r="AK5" s="3">
        <f t="shared" si="2"/>
        <v>46965</v>
      </c>
      <c r="AL5" s="3">
        <f t="shared" si="2"/>
        <v>46996</v>
      </c>
      <c r="AM5" s="3">
        <f t="shared" si="2"/>
        <v>47026</v>
      </c>
      <c r="AN5" s="3">
        <f t="shared" si="2"/>
        <v>47057</v>
      </c>
      <c r="AO5" s="3">
        <f t="shared" si="2"/>
        <v>47087</v>
      </c>
      <c r="AP5" s="3">
        <f t="shared" si="2"/>
        <v>47118</v>
      </c>
      <c r="AQ5" s="3">
        <f t="shared" si="2"/>
        <v>47149</v>
      </c>
      <c r="AR5" s="3">
        <f t="shared" si="2"/>
        <v>47177</v>
      </c>
      <c r="AS5" s="3">
        <f t="shared" si="2"/>
        <v>47208</v>
      </c>
      <c r="AT5" s="3">
        <f t="shared" si="2"/>
        <v>47238</v>
      </c>
      <c r="AU5" s="3">
        <f t="shared" si="2"/>
        <v>47269</v>
      </c>
      <c r="AV5" s="3">
        <f t="shared" si="2"/>
        <v>47299</v>
      </c>
      <c r="AW5" s="3">
        <f t="shared" si="2"/>
        <v>47330</v>
      </c>
      <c r="AX5" s="3">
        <f t="shared" si="2"/>
        <v>47361</v>
      </c>
      <c r="AY5" s="3">
        <f t="shared" si="2"/>
        <v>47391</v>
      </c>
      <c r="AZ5" s="3">
        <f t="shared" si="2"/>
        <v>47422</v>
      </c>
      <c r="BA5" s="3">
        <f t="shared" si="2"/>
        <v>47452</v>
      </c>
      <c r="BB5" s="3">
        <f t="shared" si="2"/>
        <v>47483</v>
      </c>
      <c r="BC5" s="3">
        <f t="shared" si="2"/>
        <v>47514</v>
      </c>
      <c r="BD5" s="3">
        <f t="shared" si="2"/>
        <v>47542</v>
      </c>
      <c r="BE5" s="3">
        <f t="shared" si="2"/>
        <v>47573</v>
      </c>
      <c r="BF5" s="3">
        <f t="shared" si="2"/>
        <v>47603</v>
      </c>
      <c r="BG5" s="3">
        <f t="shared" si="2"/>
        <v>47634</v>
      </c>
      <c r="BH5" s="3">
        <f t="shared" si="2"/>
        <v>47664</v>
      </c>
      <c r="BI5" s="3">
        <f t="shared" si="2"/>
        <v>47695</v>
      </c>
      <c r="BJ5" s="3">
        <f t="shared" si="2"/>
        <v>47726</v>
      </c>
      <c r="BK5" s="3">
        <f t="shared" si="2"/>
        <v>47756</v>
      </c>
      <c r="BL5" s="3">
        <f t="shared" si="2"/>
        <v>47787</v>
      </c>
      <c r="BM5" s="3">
        <f t="shared" si="2"/>
        <v>47817</v>
      </c>
      <c r="BN5" s="3">
        <f t="shared" si="2"/>
        <v>47848</v>
      </c>
      <c r="BO5" s="3">
        <f t="shared" si="2"/>
        <v>47879</v>
      </c>
      <c r="BP5" s="3">
        <f t="shared" si="2"/>
        <v>47907</v>
      </c>
      <c r="BQ5" s="3">
        <f t="shared" si="2"/>
        <v>47938</v>
      </c>
      <c r="BR5" s="3">
        <f t="shared" si="2"/>
        <v>47968</v>
      </c>
      <c r="BS5" s="3">
        <f t="shared" si="2"/>
        <v>47999</v>
      </c>
      <c r="BT5" s="3">
        <f t="shared" si="2"/>
        <v>48029</v>
      </c>
      <c r="BU5" s="3">
        <f t="shared" ref="BU5:BZ5" si="3">EOMONTH(BT5,1)</f>
        <v>48060</v>
      </c>
      <c r="BV5" s="3">
        <f t="shared" si="3"/>
        <v>48091</v>
      </c>
      <c r="BW5" s="3">
        <f t="shared" si="3"/>
        <v>48121</v>
      </c>
      <c r="BX5" s="3">
        <f t="shared" si="3"/>
        <v>48152</v>
      </c>
      <c r="BY5" s="3">
        <f t="shared" si="3"/>
        <v>48182</v>
      </c>
      <c r="BZ5" s="3">
        <f t="shared" si="3"/>
        <v>48213</v>
      </c>
      <c r="CA5" s="1"/>
      <c r="CB5" s="157"/>
      <c r="CC5" s="10" t="str">
        <f>"Q"&amp; ROUNDUP(MONTH(CC4)/3,0) &amp;" " &amp;YEAR(CC4)</f>
        <v>Q1 2026</v>
      </c>
      <c r="CD5" s="10" t="str">
        <f t="shared" ref="CD5:CZ5" si="4">"Q"&amp; ROUNDUP(MONTH(CD4)/3,0) &amp;" " &amp;YEAR(CD4)</f>
        <v>Q2 2026</v>
      </c>
      <c r="CE5" s="10" t="str">
        <f t="shared" si="4"/>
        <v>Q3 2026</v>
      </c>
      <c r="CF5" s="10" t="str">
        <f t="shared" si="4"/>
        <v>Q4 2026</v>
      </c>
      <c r="CG5" s="10" t="str">
        <f t="shared" si="4"/>
        <v>Q1 2027</v>
      </c>
      <c r="CH5" s="10" t="str">
        <f t="shared" si="4"/>
        <v>Q2 2027</v>
      </c>
      <c r="CI5" s="10" t="str">
        <f t="shared" si="4"/>
        <v>Q3 2027</v>
      </c>
      <c r="CJ5" s="10" t="str">
        <f t="shared" si="4"/>
        <v>Q4 2027</v>
      </c>
      <c r="CK5" s="10" t="str">
        <f t="shared" si="4"/>
        <v>Q1 2028</v>
      </c>
      <c r="CL5" s="10" t="str">
        <f t="shared" si="4"/>
        <v>Q2 2028</v>
      </c>
      <c r="CM5" s="10" t="str">
        <f t="shared" si="4"/>
        <v>Q3 2028</v>
      </c>
      <c r="CN5" s="10" t="str">
        <f t="shared" si="4"/>
        <v>Q4 2028</v>
      </c>
      <c r="CO5" s="10" t="str">
        <f t="shared" si="4"/>
        <v>Q1 2029</v>
      </c>
      <c r="CP5" s="10" t="str">
        <f t="shared" si="4"/>
        <v>Q2 2029</v>
      </c>
      <c r="CQ5" s="10" t="str">
        <f t="shared" si="4"/>
        <v>Q3 2029</v>
      </c>
      <c r="CR5" s="10" t="str">
        <f t="shared" si="4"/>
        <v>Q4 2029</v>
      </c>
      <c r="CS5" s="10" t="str">
        <f t="shared" si="4"/>
        <v>Q1 2030</v>
      </c>
      <c r="CT5" s="10" t="str">
        <f t="shared" si="4"/>
        <v>Q2 2030</v>
      </c>
      <c r="CU5" s="10" t="str">
        <f t="shared" si="4"/>
        <v>Q3 2030</v>
      </c>
      <c r="CV5" s="10" t="str">
        <f t="shared" si="4"/>
        <v>Q4 2030</v>
      </c>
      <c r="CW5" s="10" t="str">
        <f t="shared" si="4"/>
        <v>Q1 2031</v>
      </c>
      <c r="CX5" s="10" t="str">
        <f t="shared" si="4"/>
        <v>Q2 2031</v>
      </c>
      <c r="CY5" s="10" t="str">
        <f t="shared" si="4"/>
        <v>Q3 2031</v>
      </c>
      <c r="CZ5" s="10" t="str">
        <f t="shared" si="4"/>
        <v>Q4 2031</v>
      </c>
      <c r="DB5" s="157"/>
      <c r="DC5" s="4">
        <f>YEAR(DC4)</f>
        <v>2026</v>
      </c>
      <c r="DD5" s="4">
        <f t="shared" ref="DD5:DH5" si="5">YEAR(DD4)</f>
        <v>2027</v>
      </c>
      <c r="DE5" s="4">
        <f t="shared" si="5"/>
        <v>2028</v>
      </c>
      <c r="DF5" s="4">
        <f t="shared" si="5"/>
        <v>2029</v>
      </c>
      <c r="DG5" s="4">
        <f t="shared" si="5"/>
        <v>2030</v>
      </c>
      <c r="DH5" s="4">
        <f t="shared" si="5"/>
        <v>2031</v>
      </c>
    </row>
    <row r="6" spans="1:112">
      <c r="B6" s="5" t="s">
        <v>3</v>
      </c>
      <c r="C6" s="2"/>
      <c r="D6" s="2"/>
      <c r="F6" s="15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B6" s="157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B6" s="157"/>
      <c r="DC6" s="2"/>
      <c r="DD6" s="2"/>
      <c r="DE6" s="2"/>
      <c r="DF6" s="2"/>
      <c r="DG6" s="2"/>
      <c r="DH6" s="2"/>
    </row>
    <row r="7" spans="1:112">
      <c r="C7" s="7" t="s">
        <v>4</v>
      </c>
    </row>
    <row r="8" spans="1:112">
      <c r="D8" t="s">
        <v>5</v>
      </c>
      <c r="G8" s="9">
        <v>10000</v>
      </c>
      <c r="H8" s="9">
        <v>10100</v>
      </c>
      <c r="I8" s="9">
        <v>10200</v>
      </c>
      <c r="J8" s="9">
        <v>10300</v>
      </c>
      <c r="K8" s="9">
        <v>10400</v>
      </c>
      <c r="L8" s="9">
        <v>10500</v>
      </c>
      <c r="M8" s="9">
        <v>10600</v>
      </c>
      <c r="N8" s="9">
        <v>10700</v>
      </c>
      <c r="O8" s="9">
        <v>10800</v>
      </c>
      <c r="P8" s="9">
        <v>10900</v>
      </c>
      <c r="Q8" s="9">
        <v>11000</v>
      </c>
      <c r="R8" s="9">
        <v>11100</v>
      </c>
      <c r="S8" s="9">
        <v>11200</v>
      </c>
      <c r="T8" s="9">
        <v>11300</v>
      </c>
      <c r="U8" s="9">
        <v>11400</v>
      </c>
      <c r="V8" s="9">
        <v>11500</v>
      </c>
      <c r="W8" s="9">
        <v>11600</v>
      </c>
      <c r="X8" s="9">
        <v>11700</v>
      </c>
      <c r="Y8" s="9">
        <v>11800</v>
      </c>
      <c r="Z8" s="9">
        <v>11900</v>
      </c>
      <c r="AA8" s="9">
        <v>12000</v>
      </c>
      <c r="AB8" s="9">
        <v>12100</v>
      </c>
      <c r="AC8" s="9">
        <v>12200</v>
      </c>
      <c r="AD8" s="9">
        <v>12300</v>
      </c>
      <c r="AE8" s="9">
        <v>12400</v>
      </c>
      <c r="AF8" s="9">
        <v>12500</v>
      </c>
      <c r="AG8" s="9">
        <v>12600</v>
      </c>
      <c r="AH8" s="9">
        <v>12700</v>
      </c>
      <c r="AI8" s="9">
        <v>12800</v>
      </c>
      <c r="AJ8" s="9">
        <v>12900</v>
      </c>
      <c r="AK8" s="9">
        <v>13000</v>
      </c>
      <c r="AL8" s="9">
        <v>13100</v>
      </c>
      <c r="AM8" s="9">
        <v>13200</v>
      </c>
      <c r="AN8" s="9">
        <v>13300</v>
      </c>
      <c r="AO8" s="9">
        <v>13400</v>
      </c>
      <c r="AP8" s="9">
        <v>13500</v>
      </c>
      <c r="AQ8" s="9">
        <v>13600</v>
      </c>
      <c r="AR8" s="9">
        <v>13700</v>
      </c>
      <c r="AS8" s="9">
        <v>13800</v>
      </c>
      <c r="AT8" s="9">
        <v>13900</v>
      </c>
      <c r="AU8" s="9">
        <v>14000</v>
      </c>
      <c r="AV8" s="9">
        <v>14100</v>
      </c>
      <c r="AW8" s="9">
        <v>14200</v>
      </c>
      <c r="AX8" s="9">
        <v>14300</v>
      </c>
      <c r="AY8" s="9">
        <v>14400</v>
      </c>
      <c r="AZ8" s="9">
        <v>14500</v>
      </c>
      <c r="BA8" s="9">
        <v>14600</v>
      </c>
      <c r="BB8" s="9">
        <v>14700</v>
      </c>
      <c r="BC8" s="9">
        <v>14800</v>
      </c>
      <c r="BD8" s="9">
        <v>14900</v>
      </c>
      <c r="BE8" s="9">
        <v>15000</v>
      </c>
      <c r="BF8" s="9">
        <v>15100</v>
      </c>
      <c r="BG8" s="9">
        <v>15200</v>
      </c>
      <c r="BH8" s="9">
        <v>15300</v>
      </c>
      <c r="BI8" s="9">
        <v>15400</v>
      </c>
      <c r="BJ8" s="9">
        <v>15500</v>
      </c>
      <c r="BK8" s="9">
        <v>15600</v>
      </c>
      <c r="BL8" s="9">
        <v>15700</v>
      </c>
      <c r="BM8" s="9">
        <v>15800</v>
      </c>
      <c r="BN8" s="9">
        <v>15900</v>
      </c>
      <c r="BO8" s="9">
        <v>16000</v>
      </c>
      <c r="BP8" s="9">
        <v>16100</v>
      </c>
      <c r="BQ8" s="9">
        <v>16200</v>
      </c>
      <c r="BR8" s="9">
        <v>16300</v>
      </c>
      <c r="BS8" s="9">
        <v>16400</v>
      </c>
      <c r="BT8" s="9">
        <v>16500</v>
      </c>
      <c r="BU8" s="9">
        <v>16600</v>
      </c>
      <c r="BV8" s="9">
        <v>16700</v>
      </c>
      <c r="BW8" s="9">
        <v>16800</v>
      </c>
      <c r="BX8" s="9">
        <v>16900</v>
      </c>
      <c r="BY8" s="9">
        <v>17000</v>
      </c>
      <c r="BZ8" s="9">
        <v>17100</v>
      </c>
      <c r="CC8" s="11">
        <f>SUMIFS($G8:$BZ8,$G$5:$BZ$5,"&gt;=" &amp; EOMONTH(CC$4,-3),$G$5:$BZ$5,"&lt;=" &amp; CC$4)</f>
        <v>30300</v>
      </c>
      <c r="CD8" s="11">
        <f>SUMIFS($G8:$BZ8,$G$5:$BZ$5,"&gt;=" &amp; EOMONTH(CD$4,-2),$G$5:$BZ$5,"&lt;=" &amp; CD$4)</f>
        <v>31200</v>
      </c>
      <c r="CE8" s="11">
        <f>SUMIFS($G8:$BZ8,$G$5:$BZ$5,"&gt;=" &amp; EOMONTH(CE$4,-2),$G$5:$BZ$5,"&lt;=" &amp; CE$4)</f>
        <v>32100</v>
      </c>
      <c r="CF8" s="11">
        <f>SUMIFS($G8:$BZ8,$G$5:$BZ$5,"&gt;=" &amp; EOMONTH(CF$4,-2),$G$5:$BZ$5,"&lt;=" &amp; CF$4)</f>
        <v>33000</v>
      </c>
      <c r="CG8" s="11">
        <f>SUMIFS($G8:$BZ8,$G$5:$BZ$5,"&gt;=" &amp; EOMONTH(CG$4,-2),$G$5:$BZ$5,"&lt;=" &amp; CG$4)</f>
        <v>33900</v>
      </c>
      <c r="CH8" s="11">
        <f>SUMIFS($G8:$BZ8,$G$5:$BZ$5,"&gt;=" &amp; EOMONTH(CH$4,-3),$G$5:$BZ$5,"&lt;=" &amp; CH$4)</f>
        <v>46200</v>
      </c>
      <c r="CI8" s="11">
        <f>SUMIFS($G8:$BZ8,$G$5:$BZ$5,"&gt;=" &amp; EOMONTH(CI$4,-2),$G$5:$BZ$5,"&lt;=" &amp; CI$4)</f>
        <v>35700</v>
      </c>
      <c r="CJ8" s="11">
        <f>SUMIFS($G8:$BZ8,$G$5:$BZ$5,"&gt;=" &amp; EOMONTH(CJ$4,-2),$G$5:$BZ$5,"&lt;=" &amp; CJ$4)</f>
        <v>36600</v>
      </c>
      <c r="CK8" s="11">
        <f>SUMIFS($G8:$BZ8,$G$5:$BZ$5,"&gt;=" &amp; EOMONTH(CK$4,-2),$G$5:$BZ$5,"&lt;=" &amp; CK$4)</f>
        <v>37500</v>
      </c>
      <c r="CL8" s="11">
        <f>SUMIFS($G8:$BZ8,$G$5:$BZ$5,"&gt;=" &amp; EOMONTH(CL$4,-2),$G$5:$BZ$5,"&lt;=" &amp; CL$4)</f>
        <v>38400</v>
      </c>
      <c r="CM8" s="11">
        <f t="shared" ref="CM8:CZ8" si="6">SUMIFS($G8:$BZ8,$G$5:$BZ$5,"&gt;=" &amp; EOMONTH(CM$4,-2),$G$5:$BZ$5,"&lt;=" &amp; CM$4)</f>
        <v>39300</v>
      </c>
      <c r="CN8" s="11">
        <f t="shared" si="6"/>
        <v>40200</v>
      </c>
      <c r="CO8" s="11">
        <f t="shared" si="6"/>
        <v>41100</v>
      </c>
      <c r="CP8" s="11">
        <f t="shared" si="6"/>
        <v>42000</v>
      </c>
      <c r="CQ8" s="11">
        <f t="shared" si="6"/>
        <v>42900</v>
      </c>
      <c r="CR8" s="11">
        <f t="shared" si="6"/>
        <v>43800</v>
      </c>
      <c r="CS8" s="11">
        <f t="shared" si="6"/>
        <v>44700</v>
      </c>
      <c r="CT8" s="11">
        <f t="shared" si="6"/>
        <v>45600</v>
      </c>
      <c r="CU8" s="11">
        <f t="shared" si="6"/>
        <v>46500</v>
      </c>
      <c r="CV8" s="11">
        <f t="shared" si="6"/>
        <v>47400</v>
      </c>
      <c r="CW8" s="11">
        <f t="shared" si="6"/>
        <v>48300</v>
      </c>
      <c r="CX8" s="11">
        <f t="shared" si="6"/>
        <v>49200</v>
      </c>
      <c r="CY8" s="11">
        <f t="shared" si="6"/>
        <v>50100</v>
      </c>
      <c r="CZ8" s="11">
        <f t="shared" si="6"/>
        <v>51000</v>
      </c>
      <c r="DC8" s="11">
        <f t="shared" ref="DC8:DH8" si="7">SUMIFS($G8:$BZ8,$G$5:$BZ$5,"&gt;=" &amp; EOMONTH(DC$4,-11),$G$5:$BZ$5,"&lt;=" &amp; DC$4)</f>
        <v>126600</v>
      </c>
      <c r="DD8" s="11">
        <f t="shared" si="7"/>
        <v>141000</v>
      </c>
      <c r="DE8" s="11">
        <f t="shared" si="7"/>
        <v>155400</v>
      </c>
      <c r="DF8" s="11">
        <f t="shared" si="7"/>
        <v>169800</v>
      </c>
      <c r="DG8" s="11">
        <f t="shared" si="7"/>
        <v>184200</v>
      </c>
      <c r="DH8" s="11">
        <f t="shared" si="7"/>
        <v>198600</v>
      </c>
    </row>
    <row r="9" spans="1:112">
      <c r="D9" t="s">
        <v>6</v>
      </c>
      <c r="G9" s="9">
        <v>10000</v>
      </c>
      <c r="H9" s="9">
        <v>10100</v>
      </c>
      <c r="I9" s="9">
        <v>10200</v>
      </c>
      <c r="J9" s="9">
        <v>10300</v>
      </c>
      <c r="K9" s="9">
        <v>10400</v>
      </c>
      <c r="L9" s="9">
        <v>10500</v>
      </c>
      <c r="M9" s="9">
        <v>10600</v>
      </c>
      <c r="N9" s="9">
        <v>10700</v>
      </c>
      <c r="O9" s="9">
        <v>10800</v>
      </c>
      <c r="P9" s="9">
        <v>10900</v>
      </c>
      <c r="Q9" s="9">
        <v>11000</v>
      </c>
      <c r="R9" s="9">
        <v>11100</v>
      </c>
      <c r="S9" s="9">
        <v>11200</v>
      </c>
      <c r="T9" s="9">
        <v>11300</v>
      </c>
      <c r="U9" s="9">
        <v>11400</v>
      </c>
      <c r="V9" s="9">
        <v>11500</v>
      </c>
      <c r="W9" s="9">
        <v>11600</v>
      </c>
      <c r="X9" s="9">
        <v>11700</v>
      </c>
      <c r="Y9" s="9">
        <v>11800</v>
      </c>
      <c r="Z9" s="9">
        <v>11900</v>
      </c>
      <c r="AA9" s="9">
        <v>12000</v>
      </c>
      <c r="AB9" s="9">
        <v>12100</v>
      </c>
      <c r="AC9" s="9">
        <v>12200</v>
      </c>
      <c r="AD9" s="9">
        <v>12300</v>
      </c>
      <c r="AE9" s="9">
        <v>12400</v>
      </c>
      <c r="AF9" s="9">
        <v>12500</v>
      </c>
      <c r="AG9" s="9">
        <v>12600</v>
      </c>
      <c r="AH9" s="9">
        <v>12700</v>
      </c>
      <c r="AI9" s="9">
        <v>12800</v>
      </c>
      <c r="AJ9" s="9">
        <v>12900</v>
      </c>
      <c r="AK9" s="9">
        <v>13000</v>
      </c>
      <c r="AL9" s="9">
        <v>13100</v>
      </c>
      <c r="AM9" s="9">
        <v>13200</v>
      </c>
      <c r="AN9" s="9">
        <v>13300</v>
      </c>
      <c r="AO9" s="9">
        <v>13400</v>
      </c>
      <c r="AP9" s="9">
        <v>13500</v>
      </c>
      <c r="AQ9" s="9">
        <v>13600</v>
      </c>
      <c r="AR9" s="9">
        <v>13700</v>
      </c>
      <c r="AS9" s="9">
        <v>13800</v>
      </c>
      <c r="AT9" s="9">
        <v>13900</v>
      </c>
      <c r="AU9" s="9">
        <v>14000</v>
      </c>
      <c r="AV9" s="9">
        <v>14100</v>
      </c>
      <c r="AW9" s="9">
        <v>14200</v>
      </c>
      <c r="AX9" s="9">
        <v>14300</v>
      </c>
      <c r="AY9" s="9">
        <v>14400</v>
      </c>
      <c r="AZ9" s="9">
        <v>14500</v>
      </c>
      <c r="BA9" s="9">
        <v>14600</v>
      </c>
      <c r="BB9" s="9">
        <v>14700</v>
      </c>
      <c r="BC9" s="9">
        <v>14800</v>
      </c>
      <c r="BD9" s="9">
        <v>14900</v>
      </c>
      <c r="BE9" s="9">
        <v>15000</v>
      </c>
      <c r="BF9" s="9">
        <v>15100</v>
      </c>
      <c r="BG9" s="9">
        <v>15200</v>
      </c>
      <c r="BH9" s="9">
        <v>15300</v>
      </c>
      <c r="BI9" s="9">
        <v>15400</v>
      </c>
      <c r="BJ9" s="9">
        <v>15500</v>
      </c>
      <c r="BK9" s="9">
        <v>15600</v>
      </c>
      <c r="BL9" s="9">
        <v>15700</v>
      </c>
      <c r="BM9" s="9">
        <v>15800</v>
      </c>
      <c r="BN9" s="9">
        <v>15900</v>
      </c>
      <c r="BO9" s="9">
        <v>16000</v>
      </c>
      <c r="BP9" s="9">
        <v>16100</v>
      </c>
      <c r="BQ9" s="9">
        <v>16200</v>
      </c>
      <c r="BR9" s="9">
        <v>16300</v>
      </c>
      <c r="BS9" s="9">
        <v>16400</v>
      </c>
      <c r="BT9" s="9">
        <v>16500</v>
      </c>
      <c r="BU9" s="9">
        <v>16600</v>
      </c>
      <c r="BV9" s="9">
        <v>16700</v>
      </c>
      <c r="BW9" s="9">
        <v>16800</v>
      </c>
      <c r="BX9" s="9">
        <v>16900</v>
      </c>
      <c r="BY9" s="9">
        <v>17000</v>
      </c>
      <c r="BZ9" s="9">
        <v>17100</v>
      </c>
      <c r="CC9" s="11">
        <f>INDEX($G9:$BZ9,MATCH(CC$4,$G$5:$BZ$5,0))</f>
        <v>10200</v>
      </c>
      <c r="CD9" s="11">
        <f>INDEX($G9:$BZ9,MATCH(CD$4,$G$5:$BZ$5,0))</f>
        <v>10500</v>
      </c>
      <c r="CE9" s="11">
        <f t="shared" ref="CE9:CZ9" si="8">INDEX($G9:$BZ9,MATCH(CE$4,$G$5:$BZ$5,0))</f>
        <v>10800</v>
      </c>
      <c r="CF9" s="11">
        <f t="shared" si="8"/>
        <v>11100</v>
      </c>
      <c r="CG9" s="11">
        <f t="shared" si="8"/>
        <v>11400</v>
      </c>
      <c r="CH9" s="11">
        <f t="shared" si="8"/>
        <v>11700</v>
      </c>
      <c r="CI9" s="11">
        <f t="shared" si="8"/>
        <v>12000</v>
      </c>
      <c r="CJ9" s="11">
        <f t="shared" si="8"/>
        <v>12300</v>
      </c>
      <c r="CK9" s="11">
        <f t="shared" si="8"/>
        <v>12600</v>
      </c>
      <c r="CL9" s="11">
        <f t="shared" si="8"/>
        <v>12900</v>
      </c>
      <c r="CM9" s="11">
        <f t="shared" si="8"/>
        <v>13200</v>
      </c>
      <c r="CN9" s="11">
        <f t="shared" si="8"/>
        <v>13500</v>
      </c>
      <c r="CO9" s="11">
        <f t="shared" si="8"/>
        <v>13800</v>
      </c>
      <c r="CP9" s="11">
        <f t="shared" si="8"/>
        <v>14100</v>
      </c>
      <c r="CQ9" s="11">
        <f t="shared" si="8"/>
        <v>14400</v>
      </c>
      <c r="CR9" s="11">
        <f t="shared" si="8"/>
        <v>14700</v>
      </c>
      <c r="CS9" s="11">
        <f t="shared" si="8"/>
        <v>15000</v>
      </c>
      <c r="CT9" s="11">
        <f t="shared" si="8"/>
        <v>15300</v>
      </c>
      <c r="CU9" s="11">
        <f t="shared" si="8"/>
        <v>15600</v>
      </c>
      <c r="CV9" s="11">
        <f t="shared" si="8"/>
        <v>15900</v>
      </c>
      <c r="CW9" s="11">
        <f t="shared" si="8"/>
        <v>16200</v>
      </c>
      <c r="CX9" s="11">
        <f t="shared" si="8"/>
        <v>16500</v>
      </c>
      <c r="CY9" s="11">
        <f t="shared" si="8"/>
        <v>16800</v>
      </c>
      <c r="CZ9" s="11">
        <f t="shared" si="8"/>
        <v>17100</v>
      </c>
      <c r="DC9" s="11">
        <f t="shared" ref="DC9:DH9" si="9">INDEX($G9:$BZ9,MATCH(DC$4,$G$5:$BZ$5,0))</f>
        <v>11100</v>
      </c>
      <c r="DD9" s="11">
        <f t="shared" si="9"/>
        <v>12300</v>
      </c>
      <c r="DE9" s="11">
        <f t="shared" si="9"/>
        <v>13500</v>
      </c>
      <c r="DF9" s="11">
        <f t="shared" si="9"/>
        <v>14700</v>
      </c>
      <c r="DG9" s="11">
        <f t="shared" si="9"/>
        <v>15900</v>
      </c>
      <c r="DH9" s="11">
        <f t="shared" si="9"/>
        <v>17100</v>
      </c>
    </row>
  </sheetData>
  <mergeCells count="3">
    <mergeCell ref="F3:F6"/>
    <mergeCell ref="CB3:CB6"/>
    <mergeCell ref="DB3:DB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Cover</vt:lpstr>
      <vt:lpstr>Instructions</vt:lpstr>
      <vt:lpstr>Cash Balance Forecast</vt:lpstr>
      <vt:lpstr>Setup</vt:lpstr>
      <vt:lpstr>Summarized Financials</vt:lpstr>
      <vt:lpstr>Drivers</vt:lpstr>
      <vt:lpstr>Sales</vt:lpstr>
      <vt:lpstr>COGS</vt:lpstr>
      <vt:lpstr>Template</vt:lpstr>
      <vt:lpstr>AP</vt:lpstr>
      <vt:lpstr>Headcount</vt:lpstr>
      <vt:lpstr>AR</vt:lpstr>
      <vt:lpstr>BonusMonth</vt:lpstr>
      <vt:lpstr>CompanyName</vt:lpstr>
      <vt:lpstr>FiscalOffset</vt:lpstr>
      <vt:lpstr>Headcount!Health_Benefits</vt:lpstr>
      <vt:lpstr>LastHistoricalMonth</vt:lpstr>
      <vt:lpstr>Headcount!Payroll_Admin_Fees</vt:lpstr>
      <vt:lpstr>Headcount!Payroll_tax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Aassem</dc:creator>
  <cp:lastModifiedBy>Aassem Omar</cp:lastModifiedBy>
  <dcterms:created xsi:type="dcterms:W3CDTF">2015-06-05T18:17:20Z</dcterms:created>
  <dcterms:modified xsi:type="dcterms:W3CDTF">2026-03-30T12:06:45Z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w_app_version">
    <vt:i4>2</vt:i4>
  </property>
  <property fmtid="{D5CDD505-2E9C-101B-9397-08002B2CF9AE}" pid="3" name="mw_class_enabled_config">
    <vt:lpwstr>{"enabled":false,"validateClassData":true,"isLocked":false,"firstUsedDate":null}</vt:lpwstr>
  </property>
</Properties>
</file>